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db\PycharmProjects\Scraper\"/>
    </mc:Choice>
  </mc:AlternateContent>
  <xr:revisionPtr revIDLastSave="0" documentId="13_ncr:1_{96BB3B27-8169-4024-BC05-4C7B84512818}" xr6:coauthVersionLast="36" xr6:coauthVersionMax="36" xr10:uidLastSave="{00000000-0000-0000-0000-000000000000}"/>
  <bookViews>
    <workbookView xWindow="0" yWindow="0" windowWidth="23040" windowHeight="9060" activeTab="2" xr2:uid="{00000000-000D-0000-FFFF-FFFF00000000}"/>
  </bookViews>
  <sheets>
    <sheet name="scrapedData" sheetId="1" r:id="rId1"/>
    <sheet name="scalebetweenformulas" sheetId="5" r:id="rId2"/>
    <sheet name="conversion" sheetId="4" r:id="rId3"/>
    <sheet name="18-19finished" sheetId="10" r:id="rId4"/>
    <sheet name="pasteData" sheetId="8" r:id="rId5"/>
    <sheet name="pasteStatistics" sheetId="9" r:id="rId6"/>
    <sheet name="teamdata" sheetId="6" r:id="rId7"/>
    <sheet name="Sheet1" sheetId="2" r:id="rId8"/>
    <sheet name="tourney teams" sheetId="3" r:id="rId9"/>
    <sheet name="2013 tourney" sheetId="7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724" i="4" l="1"/>
  <c r="G724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2" i="4"/>
  <c r="I30" i="4"/>
  <c r="I47" i="4"/>
  <c r="I62" i="4"/>
  <c r="I77" i="4"/>
  <c r="I78" i="4"/>
  <c r="I106" i="4"/>
  <c r="I107" i="4"/>
  <c r="I123" i="4"/>
  <c r="I136" i="4"/>
  <c r="I137" i="4"/>
  <c r="I138" i="4"/>
  <c r="I164" i="4"/>
  <c r="I165" i="4"/>
  <c r="I166" i="4"/>
  <c r="I167" i="4"/>
  <c r="I180" i="4"/>
  <c r="I194" i="4"/>
  <c r="I195" i="4"/>
  <c r="I212" i="4"/>
  <c r="I213" i="4"/>
  <c r="I228" i="4"/>
  <c r="I239" i="4"/>
  <c r="I240" i="4"/>
  <c r="I255" i="4"/>
  <c r="I256" i="4"/>
  <c r="I257" i="4"/>
  <c r="I275" i="4"/>
  <c r="I276" i="4"/>
  <c r="I290" i="4"/>
  <c r="I291" i="4"/>
  <c r="I292" i="4"/>
  <c r="I293" i="4"/>
  <c r="I294" i="4"/>
  <c r="I295" i="4"/>
  <c r="I309" i="4"/>
  <c r="I310" i="4"/>
  <c r="I311" i="4"/>
  <c r="I312" i="4"/>
  <c r="I354" i="4"/>
  <c r="I355" i="4"/>
  <c r="I356" i="4"/>
  <c r="I357" i="4"/>
  <c r="I358" i="4"/>
  <c r="I359" i="4"/>
  <c r="I375" i="4"/>
  <c r="I389" i="4"/>
  <c r="I401" i="4"/>
  <c r="I402" i="4"/>
  <c r="I403" i="4"/>
  <c r="I404" i="4"/>
  <c r="I405" i="4"/>
  <c r="I406" i="4"/>
  <c r="I420" i="4"/>
  <c r="I421" i="4"/>
  <c r="I436" i="4"/>
  <c r="I437" i="4"/>
  <c r="I468" i="4"/>
  <c r="I481" i="4"/>
  <c r="I482" i="4"/>
  <c r="I483" i="4"/>
  <c r="I497" i="4"/>
  <c r="I498" i="4"/>
  <c r="I514" i="4"/>
  <c r="I515" i="4"/>
  <c r="I516" i="4"/>
  <c r="I517" i="4"/>
  <c r="I531" i="4"/>
  <c r="I532" i="4"/>
  <c r="I533" i="4"/>
  <c r="I534" i="4"/>
  <c r="I535" i="4"/>
  <c r="I548" i="4"/>
  <c r="I549" i="4"/>
  <c r="I550" i="4"/>
  <c r="I551" i="4"/>
  <c r="I565" i="4"/>
  <c r="I566" i="4"/>
  <c r="I567" i="4"/>
  <c r="I582" i="4"/>
  <c r="I583" i="4"/>
  <c r="I596" i="4"/>
  <c r="I610" i="4"/>
  <c r="I611" i="4"/>
  <c r="I612" i="4"/>
  <c r="I627" i="4"/>
  <c r="I641" i="4"/>
  <c r="I655" i="4"/>
  <c r="I656" i="4"/>
  <c r="I670" i="4"/>
  <c r="I671" i="4"/>
  <c r="I672" i="4"/>
  <c r="I686" i="4"/>
  <c r="I687" i="4"/>
  <c r="I704" i="4"/>
  <c r="I732" i="4"/>
  <c r="I733" i="4"/>
  <c r="I762" i="4"/>
  <c r="I763" i="4"/>
  <c r="I775" i="4"/>
  <c r="I776" i="4"/>
  <c r="I777" i="4"/>
  <c r="I791" i="4"/>
  <c r="I792" i="4"/>
  <c r="I793" i="4"/>
  <c r="I808" i="4"/>
  <c r="I834" i="4"/>
  <c r="I835" i="4"/>
  <c r="I867" i="4"/>
  <c r="I881" i="4"/>
  <c r="I882" i="4"/>
  <c r="I896" i="4"/>
  <c r="I897" i="4"/>
  <c r="I898" i="4"/>
  <c r="I912" i="4"/>
  <c r="I913" i="4"/>
  <c r="I925" i="4"/>
  <c r="I926" i="4"/>
  <c r="I927" i="4"/>
  <c r="I955" i="4"/>
  <c r="I968" i="4"/>
  <c r="I969" i="4"/>
  <c r="I981" i="4"/>
  <c r="I997" i="4"/>
  <c r="I998" i="4"/>
  <c r="I1011" i="4"/>
  <c r="I1024" i="4"/>
  <c r="I1025" i="4"/>
  <c r="B835" i="5"/>
  <c r="C835" i="5"/>
  <c r="D835" i="5"/>
  <c r="E835" i="5"/>
  <c r="F835" i="5"/>
  <c r="G835" i="5"/>
  <c r="Q835" i="5" s="1"/>
  <c r="K835" i="4" s="1"/>
  <c r="H835" i="5"/>
  <c r="I835" i="5"/>
  <c r="N835" i="5" s="1"/>
  <c r="J835" i="5"/>
  <c r="K835" i="5"/>
  <c r="L835" i="5"/>
  <c r="M835" i="5"/>
  <c r="O835" i="5"/>
  <c r="P835" i="5"/>
  <c r="R835" i="5"/>
  <c r="M835" i="4" s="1"/>
  <c r="S835" i="5"/>
  <c r="T835" i="5" s="1"/>
  <c r="B836" i="5"/>
  <c r="C836" i="5"/>
  <c r="M836" i="5" s="1"/>
  <c r="O836" i="5" s="1"/>
  <c r="D836" i="5"/>
  <c r="E836" i="5"/>
  <c r="F836" i="5"/>
  <c r="G836" i="5"/>
  <c r="Q836" i="5" s="1"/>
  <c r="K836" i="4" s="1"/>
  <c r="H836" i="5"/>
  <c r="J836" i="5"/>
  <c r="K836" i="5"/>
  <c r="L836" i="5"/>
  <c r="P836" i="5"/>
  <c r="R836" i="5"/>
  <c r="M836" i="4" s="1"/>
  <c r="S836" i="5"/>
  <c r="T836" i="5" s="1"/>
  <c r="B837" i="5"/>
  <c r="C837" i="5"/>
  <c r="D837" i="5"/>
  <c r="F837" i="5" s="1"/>
  <c r="E837" i="5"/>
  <c r="G837" i="5" s="1"/>
  <c r="Q837" i="5" s="1"/>
  <c r="K837" i="4" s="1"/>
  <c r="H837" i="5"/>
  <c r="J837" i="5"/>
  <c r="K837" i="5"/>
  <c r="L837" i="5"/>
  <c r="R837" i="5"/>
  <c r="M837" i="4" s="1"/>
  <c r="S837" i="5"/>
  <c r="T837" i="5" s="1"/>
  <c r="B838" i="5"/>
  <c r="C838" i="5"/>
  <c r="D838" i="5"/>
  <c r="F838" i="5" s="1"/>
  <c r="E838" i="5"/>
  <c r="G838" i="5" s="1"/>
  <c r="Q838" i="5" s="1"/>
  <c r="K838" i="4" s="1"/>
  <c r="H838" i="5"/>
  <c r="J838" i="5"/>
  <c r="K838" i="5"/>
  <c r="L838" i="5"/>
  <c r="M838" i="5"/>
  <c r="O838" i="5" s="1"/>
  <c r="P838" i="5"/>
  <c r="R838" i="5"/>
  <c r="M838" i="4" s="1"/>
  <c r="S838" i="5"/>
  <c r="T838" i="5" s="1"/>
  <c r="B839" i="5"/>
  <c r="C839" i="5"/>
  <c r="D839" i="5"/>
  <c r="E839" i="5"/>
  <c r="G839" i="5" s="1"/>
  <c r="Q839" i="5" s="1"/>
  <c r="K839" i="4" s="1"/>
  <c r="F839" i="5"/>
  <c r="H839" i="5"/>
  <c r="J839" i="5"/>
  <c r="K839" i="5"/>
  <c r="L839" i="5"/>
  <c r="M839" i="5"/>
  <c r="O839" i="5" s="1"/>
  <c r="P839" i="5"/>
  <c r="R839" i="5"/>
  <c r="M839" i="4" s="1"/>
  <c r="S839" i="5"/>
  <c r="T839" i="5" s="1"/>
  <c r="B840" i="5"/>
  <c r="C840" i="5"/>
  <c r="D840" i="5"/>
  <c r="F840" i="5" s="1"/>
  <c r="E840" i="5"/>
  <c r="G840" i="5"/>
  <c r="Q840" i="5" s="1"/>
  <c r="K840" i="4" s="1"/>
  <c r="H840" i="5"/>
  <c r="J840" i="5"/>
  <c r="K840" i="5"/>
  <c r="L840" i="5"/>
  <c r="R840" i="5"/>
  <c r="M840" i="4" s="1"/>
  <c r="S840" i="5"/>
  <c r="T840" i="5" s="1"/>
  <c r="B841" i="5"/>
  <c r="C841" i="5"/>
  <c r="D841" i="5"/>
  <c r="E841" i="5"/>
  <c r="G841" i="5"/>
  <c r="Q841" i="5" s="1"/>
  <c r="K841" i="4" s="1"/>
  <c r="H841" i="5"/>
  <c r="J841" i="5"/>
  <c r="K841" i="5"/>
  <c r="L841" i="5"/>
  <c r="P841" i="5" s="1"/>
  <c r="R841" i="5"/>
  <c r="M841" i="4" s="1"/>
  <c r="S841" i="5"/>
  <c r="T841" i="5"/>
  <c r="B842" i="5"/>
  <c r="C842" i="5"/>
  <c r="D842" i="5"/>
  <c r="E842" i="5"/>
  <c r="G842" i="5"/>
  <c r="Q842" i="5" s="1"/>
  <c r="K842" i="4" s="1"/>
  <c r="H842" i="5"/>
  <c r="J842" i="5"/>
  <c r="K842" i="5"/>
  <c r="L842" i="5"/>
  <c r="R842" i="5"/>
  <c r="M842" i="4" s="1"/>
  <c r="S842" i="5"/>
  <c r="T842" i="5"/>
  <c r="B843" i="5"/>
  <c r="C843" i="5"/>
  <c r="M843" i="5" s="1"/>
  <c r="O843" i="5" s="1"/>
  <c r="D843" i="5"/>
  <c r="E843" i="5"/>
  <c r="F843" i="5"/>
  <c r="G843" i="5"/>
  <c r="I843" i="5" s="1"/>
  <c r="N843" i="5" s="1"/>
  <c r="I843" i="4" s="1"/>
  <c r="H843" i="5"/>
  <c r="J843" i="5"/>
  <c r="K843" i="5"/>
  <c r="L843" i="5"/>
  <c r="P843" i="5" s="1"/>
  <c r="R843" i="5"/>
  <c r="M843" i="4" s="1"/>
  <c r="S843" i="5"/>
  <c r="T843" i="5" s="1"/>
  <c r="B844" i="5"/>
  <c r="C844" i="5"/>
  <c r="P844" i="5" s="1"/>
  <c r="D844" i="5"/>
  <c r="E844" i="5"/>
  <c r="F844" i="5"/>
  <c r="G844" i="5"/>
  <c r="I844" i="5" s="1"/>
  <c r="N844" i="5" s="1"/>
  <c r="I844" i="4" s="1"/>
  <c r="H844" i="5"/>
  <c r="J844" i="5"/>
  <c r="K844" i="5"/>
  <c r="L844" i="5"/>
  <c r="R844" i="5"/>
  <c r="M844" i="4" s="1"/>
  <c r="S844" i="5"/>
  <c r="T844" i="5" s="1"/>
  <c r="B845" i="5"/>
  <c r="C845" i="5"/>
  <c r="D845" i="5"/>
  <c r="F845" i="5" s="1"/>
  <c r="E845" i="5"/>
  <c r="G845" i="5"/>
  <c r="Q845" i="5" s="1"/>
  <c r="K845" i="4" s="1"/>
  <c r="H845" i="5"/>
  <c r="J845" i="5"/>
  <c r="K845" i="5"/>
  <c r="L845" i="5"/>
  <c r="R845" i="5"/>
  <c r="M845" i="4" s="1"/>
  <c r="S845" i="5"/>
  <c r="T845" i="5" s="1"/>
  <c r="B846" i="5"/>
  <c r="C846" i="5"/>
  <c r="D846" i="5"/>
  <c r="E846" i="5"/>
  <c r="F846" i="5"/>
  <c r="G846" i="5"/>
  <c r="Q846" i="5" s="1"/>
  <c r="K846" i="4" s="1"/>
  <c r="H846" i="5"/>
  <c r="J846" i="5"/>
  <c r="K846" i="5"/>
  <c r="L846" i="5"/>
  <c r="M846" i="5"/>
  <c r="O846" i="5" s="1"/>
  <c r="P846" i="5"/>
  <c r="R846" i="5"/>
  <c r="M846" i="4" s="1"/>
  <c r="S846" i="5"/>
  <c r="T846" i="5" s="1"/>
  <c r="B847" i="5"/>
  <c r="C847" i="5"/>
  <c r="D847" i="5"/>
  <c r="E847" i="5"/>
  <c r="G847" i="5" s="1"/>
  <c r="Q847" i="5" s="1"/>
  <c r="K847" i="4" s="1"/>
  <c r="F847" i="5"/>
  <c r="H847" i="5"/>
  <c r="J847" i="5"/>
  <c r="K847" i="5"/>
  <c r="L847" i="5"/>
  <c r="M847" i="5"/>
  <c r="O847" i="5" s="1"/>
  <c r="P847" i="5"/>
  <c r="R847" i="5"/>
  <c r="M847" i="4" s="1"/>
  <c r="S847" i="5"/>
  <c r="T847" i="5" s="1"/>
  <c r="B848" i="5"/>
  <c r="C848" i="5"/>
  <c r="D848" i="5"/>
  <c r="F848" i="5" s="1"/>
  <c r="E848" i="5"/>
  <c r="G848" i="5"/>
  <c r="Q848" i="5" s="1"/>
  <c r="K848" i="4" s="1"/>
  <c r="H848" i="5"/>
  <c r="J848" i="5"/>
  <c r="M848" i="5" s="1"/>
  <c r="O848" i="5" s="1"/>
  <c r="K848" i="5"/>
  <c r="L848" i="5"/>
  <c r="P848" i="5"/>
  <c r="R848" i="5"/>
  <c r="M848" i="4" s="1"/>
  <c r="S848" i="5"/>
  <c r="T848" i="5" s="1"/>
  <c r="B849" i="5"/>
  <c r="C849" i="5"/>
  <c r="D849" i="5"/>
  <c r="E849" i="5"/>
  <c r="F849" i="5"/>
  <c r="G849" i="5"/>
  <c r="Q849" i="5" s="1"/>
  <c r="K849" i="4" s="1"/>
  <c r="H849" i="5"/>
  <c r="J849" i="5"/>
  <c r="K849" i="5"/>
  <c r="L849" i="5"/>
  <c r="P849" i="5" s="1"/>
  <c r="R849" i="5"/>
  <c r="M849" i="4" s="1"/>
  <c r="S849" i="5"/>
  <c r="T849" i="5"/>
  <c r="B850" i="5"/>
  <c r="C850" i="5"/>
  <c r="D850" i="5"/>
  <c r="E850" i="5"/>
  <c r="F850" i="5"/>
  <c r="G850" i="5"/>
  <c r="Q850" i="5" s="1"/>
  <c r="K850" i="4" s="1"/>
  <c r="H850" i="5"/>
  <c r="J850" i="5"/>
  <c r="K850" i="5"/>
  <c r="L850" i="5"/>
  <c r="R850" i="5"/>
  <c r="M850" i="4" s="1"/>
  <c r="S850" i="5"/>
  <c r="T850" i="5"/>
  <c r="B851" i="5"/>
  <c r="C851" i="5"/>
  <c r="M851" i="5" s="1"/>
  <c r="O851" i="5" s="1"/>
  <c r="D851" i="5"/>
  <c r="E851" i="5"/>
  <c r="F851" i="5"/>
  <c r="G851" i="5"/>
  <c r="Q851" i="5" s="1"/>
  <c r="K851" i="4" s="1"/>
  <c r="H851" i="5"/>
  <c r="J851" i="5"/>
  <c r="K851" i="5"/>
  <c r="L851" i="5"/>
  <c r="P851" i="5" s="1"/>
  <c r="R851" i="5"/>
  <c r="M851" i="4" s="1"/>
  <c r="S851" i="5"/>
  <c r="T851" i="5" s="1"/>
  <c r="B852" i="5"/>
  <c r="C852" i="5"/>
  <c r="M852" i="5" s="1"/>
  <c r="O852" i="5" s="1"/>
  <c r="D852" i="5"/>
  <c r="E852" i="5"/>
  <c r="F852" i="5"/>
  <c r="G852" i="5"/>
  <c r="Q852" i="5" s="1"/>
  <c r="K852" i="4" s="1"/>
  <c r="H852" i="5"/>
  <c r="J852" i="5"/>
  <c r="K852" i="5"/>
  <c r="L852" i="5"/>
  <c r="P852" i="5" s="1"/>
  <c r="R852" i="5"/>
  <c r="M852" i="4" s="1"/>
  <c r="S852" i="5"/>
  <c r="T852" i="5" s="1"/>
  <c r="B853" i="5"/>
  <c r="C853" i="5"/>
  <c r="D853" i="5"/>
  <c r="E853" i="5"/>
  <c r="F853" i="5"/>
  <c r="G853" i="5"/>
  <c r="Q853" i="5" s="1"/>
  <c r="K853" i="4" s="1"/>
  <c r="H853" i="5"/>
  <c r="J853" i="5"/>
  <c r="K853" i="5"/>
  <c r="L853" i="5"/>
  <c r="R853" i="5"/>
  <c r="M853" i="4" s="1"/>
  <c r="S853" i="5"/>
  <c r="T853" i="5" s="1"/>
  <c r="B854" i="5"/>
  <c r="C854" i="5"/>
  <c r="D854" i="5"/>
  <c r="E854" i="5"/>
  <c r="G854" i="5" s="1"/>
  <c r="Q854" i="5" s="1"/>
  <c r="K854" i="4" s="1"/>
  <c r="F854" i="5"/>
  <c r="H854" i="5"/>
  <c r="J854" i="5"/>
  <c r="K854" i="5"/>
  <c r="L854" i="5"/>
  <c r="M854" i="5"/>
  <c r="O854" i="5" s="1"/>
  <c r="P854" i="5"/>
  <c r="R854" i="5"/>
  <c r="M854" i="4" s="1"/>
  <c r="S854" i="5"/>
  <c r="T854" i="5" s="1"/>
  <c r="B855" i="5"/>
  <c r="C855" i="5"/>
  <c r="P855" i="5" s="1"/>
  <c r="D855" i="5"/>
  <c r="E855" i="5"/>
  <c r="G855" i="5" s="1"/>
  <c r="Q855" i="5" s="1"/>
  <c r="K855" i="4" s="1"/>
  <c r="F855" i="5"/>
  <c r="H855" i="5"/>
  <c r="J855" i="5"/>
  <c r="K855" i="5"/>
  <c r="L855" i="5"/>
  <c r="M855" i="5"/>
  <c r="O855" i="5" s="1"/>
  <c r="R855" i="5"/>
  <c r="M855" i="4" s="1"/>
  <c r="S855" i="5"/>
  <c r="T855" i="5" s="1"/>
  <c r="B856" i="5"/>
  <c r="C856" i="5"/>
  <c r="D856" i="5"/>
  <c r="F856" i="5" s="1"/>
  <c r="E856" i="5"/>
  <c r="G856" i="5"/>
  <c r="Q856" i="5" s="1"/>
  <c r="K856" i="4" s="1"/>
  <c r="H856" i="5"/>
  <c r="J856" i="5"/>
  <c r="M856" i="5" s="1"/>
  <c r="O856" i="5" s="1"/>
  <c r="K856" i="5"/>
  <c r="L856" i="5"/>
  <c r="P856" i="5"/>
  <c r="R856" i="5"/>
  <c r="M856" i="4" s="1"/>
  <c r="S856" i="5"/>
  <c r="T856" i="5" s="1"/>
  <c r="B857" i="5"/>
  <c r="C857" i="5"/>
  <c r="D857" i="5"/>
  <c r="F857" i="5" s="1"/>
  <c r="E857" i="5"/>
  <c r="G857" i="5"/>
  <c r="Q857" i="5" s="1"/>
  <c r="K857" i="4" s="1"/>
  <c r="H857" i="5"/>
  <c r="J857" i="5"/>
  <c r="K857" i="5"/>
  <c r="L857" i="5"/>
  <c r="P857" i="5" s="1"/>
  <c r="M857" i="5"/>
  <c r="O857" i="5"/>
  <c r="R857" i="5"/>
  <c r="M857" i="4" s="1"/>
  <c r="S857" i="5"/>
  <c r="T857" i="5"/>
  <c r="B858" i="5"/>
  <c r="C858" i="5"/>
  <c r="D858" i="5"/>
  <c r="F858" i="5" s="1"/>
  <c r="E858" i="5"/>
  <c r="G858" i="5"/>
  <c r="Q858" i="5" s="1"/>
  <c r="K858" i="4" s="1"/>
  <c r="H858" i="5"/>
  <c r="J858" i="5"/>
  <c r="K858" i="5"/>
  <c r="L858" i="5"/>
  <c r="R858" i="5"/>
  <c r="M858" i="4" s="1"/>
  <c r="S858" i="5"/>
  <c r="T858" i="5"/>
  <c r="B859" i="5"/>
  <c r="C859" i="5"/>
  <c r="D859" i="5"/>
  <c r="E859" i="5"/>
  <c r="F859" i="5"/>
  <c r="G859" i="5"/>
  <c r="Q859" i="5" s="1"/>
  <c r="K859" i="4" s="1"/>
  <c r="H859" i="5"/>
  <c r="J859" i="5"/>
  <c r="K859" i="5"/>
  <c r="M859" i="5" s="1"/>
  <c r="O859" i="5" s="1"/>
  <c r="L859" i="5"/>
  <c r="P859" i="5" s="1"/>
  <c r="R859" i="5"/>
  <c r="M859" i="4" s="1"/>
  <c r="S859" i="5"/>
  <c r="T859" i="5"/>
  <c r="B860" i="5"/>
  <c r="C860" i="5"/>
  <c r="M860" i="5" s="1"/>
  <c r="O860" i="5" s="1"/>
  <c r="D860" i="5"/>
  <c r="E860" i="5"/>
  <c r="F860" i="5"/>
  <c r="G860" i="5"/>
  <c r="Q860" i="5" s="1"/>
  <c r="K860" i="4" s="1"/>
  <c r="H860" i="5"/>
  <c r="J860" i="5"/>
  <c r="K860" i="5"/>
  <c r="L860" i="5"/>
  <c r="P860" i="5" s="1"/>
  <c r="R860" i="5"/>
  <c r="M860" i="4" s="1"/>
  <c r="S860" i="5"/>
  <c r="T860" i="5"/>
  <c r="B861" i="5"/>
  <c r="C861" i="5"/>
  <c r="D861" i="5"/>
  <c r="F861" i="5" s="1"/>
  <c r="E861" i="5"/>
  <c r="G861" i="5" s="1"/>
  <c r="H861" i="5"/>
  <c r="J861" i="5"/>
  <c r="K861" i="5"/>
  <c r="L861" i="5"/>
  <c r="R861" i="5"/>
  <c r="M861" i="4" s="1"/>
  <c r="S861" i="5"/>
  <c r="T861" i="5" s="1"/>
  <c r="B862" i="5"/>
  <c r="C862" i="5"/>
  <c r="D862" i="5"/>
  <c r="E862" i="5"/>
  <c r="F862" i="5"/>
  <c r="G862" i="5"/>
  <c r="Q862" i="5" s="1"/>
  <c r="K862" i="4" s="1"/>
  <c r="H862" i="5"/>
  <c r="J862" i="5"/>
  <c r="K862" i="5"/>
  <c r="L862" i="5"/>
  <c r="M862" i="5"/>
  <c r="O862" i="5" s="1"/>
  <c r="P862" i="5"/>
  <c r="R862" i="5"/>
  <c r="M862" i="4" s="1"/>
  <c r="S862" i="5"/>
  <c r="T862" i="5" s="1"/>
  <c r="B863" i="5"/>
  <c r="C863" i="5"/>
  <c r="P863" i="5" s="1"/>
  <c r="D863" i="5"/>
  <c r="E863" i="5"/>
  <c r="F863" i="5"/>
  <c r="G863" i="5"/>
  <c r="Q863" i="5" s="1"/>
  <c r="K863" i="4" s="1"/>
  <c r="H863" i="5"/>
  <c r="J863" i="5"/>
  <c r="K863" i="5"/>
  <c r="L863" i="5"/>
  <c r="M863" i="5"/>
  <c r="O863" i="5" s="1"/>
  <c r="R863" i="5"/>
  <c r="M863" i="4" s="1"/>
  <c r="S863" i="5"/>
  <c r="T863" i="5" s="1"/>
  <c r="B864" i="5"/>
  <c r="C864" i="5"/>
  <c r="D864" i="5"/>
  <c r="E864" i="5"/>
  <c r="F864" i="5"/>
  <c r="G864" i="5"/>
  <c r="Q864" i="5" s="1"/>
  <c r="K864" i="4" s="1"/>
  <c r="H864" i="5"/>
  <c r="J864" i="5"/>
  <c r="M864" i="5" s="1"/>
  <c r="O864" i="5" s="1"/>
  <c r="K864" i="5"/>
  <c r="L864" i="5"/>
  <c r="P864" i="5"/>
  <c r="R864" i="5"/>
  <c r="M864" i="4" s="1"/>
  <c r="S864" i="5"/>
  <c r="T864" i="5" s="1"/>
  <c r="B865" i="5"/>
  <c r="C865" i="5"/>
  <c r="D865" i="5"/>
  <c r="E865" i="5"/>
  <c r="F865" i="5"/>
  <c r="G865" i="5"/>
  <c r="Q865" i="5" s="1"/>
  <c r="K865" i="4" s="1"/>
  <c r="H865" i="5"/>
  <c r="J865" i="5"/>
  <c r="K865" i="5"/>
  <c r="L865" i="5"/>
  <c r="P865" i="5" s="1"/>
  <c r="M865" i="5"/>
  <c r="O865" i="5"/>
  <c r="R865" i="5"/>
  <c r="M865" i="4" s="1"/>
  <c r="S865" i="5"/>
  <c r="T865" i="5"/>
  <c r="B866" i="5"/>
  <c r="C866" i="5"/>
  <c r="D866" i="5"/>
  <c r="E866" i="5"/>
  <c r="F866" i="5"/>
  <c r="G866" i="5"/>
  <c r="Q866" i="5" s="1"/>
  <c r="K866" i="4" s="1"/>
  <c r="H866" i="5"/>
  <c r="J866" i="5"/>
  <c r="K866" i="5"/>
  <c r="L866" i="5"/>
  <c r="R866" i="5"/>
  <c r="M866" i="4" s="1"/>
  <c r="S866" i="5"/>
  <c r="T866" i="5"/>
  <c r="B867" i="5"/>
  <c r="C867" i="5"/>
  <c r="D867" i="5"/>
  <c r="E867" i="5"/>
  <c r="F867" i="5"/>
  <c r="G867" i="5"/>
  <c r="Q867" i="5" s="1"/>
  <c r="K867" i="4" s="1"/>
  <c r="H867" i="5"/>
  <c r="I867" i="5"/>
  <c r="N867" i="5" s="1"/>
  <c r="J867" i="5"/>
  <c r="K867" i="5"/>
  <c r="L867" i="5"/>
  <c r="P867" i="5" s="1"/>
  <c r="M867" i="5"/>
  <c r="O867" i="5"/>
  <c r="R867" i="5"/>
  <c r="M867" i="4" s="1"/>
  <c r="S867" i="5"/>
  <c r="T867" i="5" s="1"/>
  <c r="B868" i="5"/>
  <c r="C868" i="5"/>
  <c r="M868" i="5" s="1"/>
  <c r="O868" i="5" s="1"/>
  <c r="D868" i="5"/>
  <c r="E868" i="5"/>
  <c r="F868" i="5"/>
  <c r="G868" i="5"/>
  <c r="Q868" i="5" s="1"/>
  <c r="K868" i="4" s="1"/>
  <c r="H868" i="5"/>
  <c r="J868" i="5"/>
  <c r="K868" i="5"/>
  <c r="L868" i="5"/>
  <c r="P868" i="5" s="1"/>
  <c r="R868" i="5"/>
  <c r="M868" i="4" s="1"/>
  <c r="S868" i="5"/>
  <c r="T868" i="5"/>
  <c r="B869" i="5"/>
  <c r="C869" i="5"/>
  <c r="D869" i="5"/>
  <c r="F869" i="5" s="1"/>
  <c r="E869" i="5"/>
  <c r="G869" i="5" s="1"/>
  <c r="H869" i="5"/>
  <c r="J869" i="5"/>
  <c r="K869" i="5"/>
  <c r="L869" i="5"/>
  <c r="R869" i="5"/>
  <c r="M869" i="4" s="1"/>
  <c r="S869" i="5"/>
  <c r="T869" i="5" s="1"/>
  <c r="B870" i="5"/>
  <c r="C870" i="5"/>
  <c r="D870" i="5"/>
  <c r="E870" i="5"/>
  <c r="G870" i="5" s="1"/>
  <c r="F870" i="5"/>
  <c r="H870" i="5"/>
  <c r="J870" i="5"/>
  <c r="K870" i="5"/>
  <c r="L870" i="5"/>
  <c r="M870" i="5"/>
  <c r="O870" i="5" s="1"/>
  <c r="P870" i="5"/>
  <c r="R870" i="5"/>
  <c r="M870" i="4" s="1"/>
  <c r="S870" i="5"/>
  <c r="T870" i="5" s="1"/>
  <c r="B871" i="5"/>
  <c r="C871" i="5"/>
  <c r="P871" i="5" s="1"/>
  <c r="D871" i="5"/>
  <c r="E871" i="5"/>
  <c r="F871" i="5"/>
  <c r="G871" i="5"/>
  <c r="Q871" i="5" s="1"/>
  <c r="K871" i="4" s="1"/>
  <c r="H871" i="5"/>
  <c r="J871" i="5"/>
  <c r="K871" i="5"/>
  <c r="L871" i="5"/>
  <c r="M871" i="5"/>
  <c r="O871" i="5" s="1"/>
  <c r="R871" i="5"/>
  <c r="M871" i="4" s="1"/>
  <c r="S871" i="5"/>
  <c r="T871" i="5" s="1"/>
  <c r="B872" i="5"/>
  <c r="C872" i="5"/>
  <c r="D872" i="5"/>
  <c r="F872" i="5" s="1"/>
  <c r="E872" i="5"/>
  <c r="G872" i="5"/>
  <c r="Q872" i="5" s="1"/>
  <c r="K872" i="4" s="1"/>
  <c r="H872" i="5"/>
  <c r="J872" i="5"/>
  <c r="M872" i="5" s="1"/>
  <c r="O872" i="5" s="1"/>
  <c r="K872" i="5"/>
  <c r="L872" i="5"/>
  <c r="P872" i="5"/>
  <c r="R872" i="5"/>
  <c r="M872" i="4" s="1"/>
  <c r="S872" i="5"/>
  <c r="T872" i="5" s="1"/>
  <c r="B873" i="5"/>
  <c r="C873" i="5"/>
  <c r="D873" i="5"/>
  <c r="F873" i="5" s="1"/>
  <c r="E873" i="5"/>
  <c r="G873" i="5"/>
  <c r="Q873" i="5" s="1"/>
  <c r="K873" i="4" s="1"/>
  <c r="H873" i="5"/>
  <c r="J873" i="5"/>
  <c r="K873" i="5"/>
  <c r="L873" i="5"/>
  <c r="P873" i="5" s="1"/>
  <c r="M873" i="5"/>
  <c r="O873" i="5"/>
  <c r="R873" i="5"/>
  <c r="M873" i="4" s="1"/>
  <c r="S873" i="5"/>
  <c r="T873" i="5"/>
  <c r="B874" i="5"/>
  <c r="C874" i="5"/>
  <c r="D874" i="5"/>
  <c r="F874" i="5" s="1"/>
  <c r="E874" i="5"/>
  <c r="G874" i="5"/>
  <c r="Q874" i="5" s="1"/>
  <c r="K874" i="4" s="1"/>
  <c r="H874" i="5"/>
  <c r="J874" i="5"/>
  <c r="K874" i="5"/>
  <c r="L874" i="5"/>
  <c r="R874" i="5"/>
  <c r="M874" i="4" s="1"/>
  <c r="S874" i="5"/>
  <c r="T874" i="5"/>
  <c r="B875" i="5"/>
  <c r="C875" i="5"/>
  <c r="D875" i="5"/>
  <c r="E875" i="5"/>
  <c r="F875" i="5"/>
  <c r="G875" i="5"/>
  <c r="I875" i="5" s="1"/>
  <c r="N875" i="5" s="1"/>
  <c r="I875" i="4" s="1"/>
  <c r="H875" i="5"/>
  <c r="J875" i="5"/>
  <c r="K875" i="5"/>
  <c r="L875" i="5"/>
  <c r="M875" i="5" s="1"/>
  <c r="O875" i="5" s="1"/>
  <c r="R875" i="5"/>
  <c r="M875" i="4" s="1"/>
  <c r="S875" i="5"/>
  <c r="T875" i="5" s="1"/>
  <c r="B876" i="5"/>
  <c r="C876" i="5"/>
  <c r="M876" i="5" s="1"/>
  <c r="O876" i="5" s="1"/>
  <c r="D876" i="5"/>
  <c r="E876" i="5"/>
  <c r="F876" i="5"/>
  <c r="G876" i="5"/>
  <c r="Q876" i="5" s="1"/>
  <c r="K876" i="4" s="1"/>
  <c r="H876" i="5"/>
  <c r="J876" i="5"/>
  <c r="K876" i="5"/>
  <c r="L876" i="5"/>
  <c r="P876" i="5" s="1"/>
  <c r="R876" i="5"/>
  <c r="M876" i="4" s="1"/>
  <c r="S876" i="5"/>
  <c r="T876" i="5"/>
  <c r="B877" i="5"/>
  <c r="C877" i="5"/>
  <c r="D877" i="5"/>
  <c r="E877" i="5"/>
  <c r="F877" i="5"/>
  <c r="G877" i="5"/>
  <c r="Q877" i="5" s="1"/>
  <c r="K877" i="4" s="1"/>
  <c r="H877" i="5"/>
  <c r="J877" i="5"/>
  <c r="K877" i="5"/>
  <c r="L877" i="5"/>
  <c r="R877" i="5"/>
  <c r="M877" i="4" s="1"/>
  <c r="S877" i="5"/>
  <c r="T877" i="5" s="1"/>
  <c r="B878" i="5"/>
  <c r="C878" i="5"/>
  <c r="D878" i="5"/>
  <c r="E878" i="5"/>
  <c r="F878" i="5"/>
  <c r="G878" i="5"/>
  <c r="Q878" i="5" s="1"/>
  <c r="K878" i="4" s="1"/>
  <c r="H878" i="5"/>
  <c r="J878" i="5"/>
  <c r="K878" i="5"/>
  <c r="L878" i="5"/>
  <c r="M878" i="5"/>
  <c r="O878" i="5" s="1"/>
  <c r="P878" i="5"/>
  <c r="R878" i="5"/>
  <c r="M878" i="4" s="1"/>
  <c r="S878" i="5"/>
  <c r="T878" i="5" s="1"/>
  <c r="B879" i="5"/>
  <c r="C879" i="5"/>
  <c r="P879" i="5" s="1"/>
  <c r="D879" i="5"/>
  <c r="E879" i="5"/>
  <c r="F879" i="5"/>
  <c r="G879" i="5"/>
  <c r="Q879" i="5" s="1"/>
  <c r="K879" i="4" s="1"/>
  <c r="H879" i="5"/>
  <c r="J879" i="5"/>
  <c r="K879" i="5"/>
  <c r="L879" i="5"/>
  <c r="M879" i="5"/>
  <c r="O879" i="5" s="1"/>
  <c r="R879" i="5"/>
  <c r="M879" i="4" s="1"/>
  <c r="S879" i="5"/>
  <c r="T879" i="5" s="1"/>
  <c r="B880" i="5"/>
  <c r="C880" i="5"/>
  <c r="D880" i="5"/>
  <c r="E880" i="5"/>
  <c r="F880" i="5"/>
  <c r="G880" i="5"/>
  <c r="Q880" i="5" s="1"/>
  <c r="K880" i="4" s="1"/>
  <c r="H880" i="5"/>
  <c r="J880" i="5"/>
  <c r="M880" i="5" s="1"/>
  <c r="O880" i="5" s="1"/>
  <c r="K880" i="5"/>
  <c r="L880" i="5"/>
  <c r="P880" i="5"/>
  <c r="R880" i="5"/>
  <c r="M880" i="4" s="1"/>
  <c r="S880" i="5"/>
  <c r="T880" i="5" s="1"/>
  <c r="B881" i="5"/>
  <c r="I881" i="5" s="1"/>
  <c r="N881" i="5" s="1"/>
  <c r="C881" i="5"/>
  <c r="D881" i="5"/>
  <c r="E881" i="5"/>
  <c r="F881" i="5"/>
  <c r="G881" i="5"/>
  <c r="Q881" i="5" s="1"/>
  <c r="K881" i="4" s="1"/>
  <c r="H881" i="5"/>
  <c r="J881" i="5"/>
  <c r="K881" i="5"/>
  <c r="L881" i="5"/>
  <c r="P881" i="5" s="1"/>
  <c r="M881" i="5"/>
  <c r="O881" i="5"/>
  <c r="R881" i="5"/>
  <c r="M881" i="4" s="1"/>
  <c r="S881" i="5"/>
  <c r="T881" i="5"/>
  <c r="B882" i="5"/>
  <c r="I882" i="5" s="1"/>
  <c r="N882" i="5" s="1"/>
  <c r="C882" i="5"/>
  <c r="D882" i="5"/>
  <c r="E882" i="5"/>
  <c r="F882" i="5"/>
  <c r="G882" i="5"/>
  <c r="Q882" i="5" s="1"/>
  <c r="K882" i="4" s="1"/>
  <c r="H882" i="5"/>
  <c r="J882" i="5"/>
  <c r="K882" i="5"/>
  <c r="L882" i="5"/>
  <c r="P882" i="5" s="1"/>
  <c r="M882" i="5"/>
  <c r="O882" i="5" s="1"/>
  <c r="R882" i="5"/>
  <c r="M882" i="4" s="1"/>
  <c r="S882" i="5"/>
  <c r="T882" i="5"/>
  <c r="B883" i="5"/>
  <c r="C883" i="5"/>
  <c r="D883" i="5"/>
  <c r="E883" i="5"/>
  <c r="F883" i="5"/>
  <c r="G883" i="5"/>
  <c r="I883" i="5" s="1"/>
  <c r="N883" i="5" s="1"/>
  <c r="I883" i="4" s="1"/>
  <c r="H883" i="5"/>
  <c r="J883" i="5"/>
  <c r="M883" i="5" s="1"/>
  <c r="O883" i="5" s="1"/>
  <c r="K883" i="5"/>
  <c r="L883" i="5"/>
  <c r="P883" i="5"/>
  <c r="R883" i="5"/>
  <c r="M883" i="4" s="1"/>
  <c r="S883" i="5"/>
  <c r="T883" i="5"/>
  <c r="B884" i="5"/>
  <c r="C884" i="5"/>
  <c r="M884" i="5" s="1"/>
  <c r="O884" i="5" s="1"/>
  <c r="D884" i="5"/>
  <c r="E884" i="5"/>
  <c r="F884" i="5"/>
  <c r="G884" i="5"/>
  <c r="Q884" i="5" s="1"/>
  <c r="K884" i="4" s="1"/>
  <c r="H884" i="5"/>
  <c r="J884" i="5"/>
  <c r="K884" i="5"/>
  <c r="L884" i="5"/>
  <c r="P884" i="5" s="1"/>
  <c r="R884" i="5"/>
  <c r="M884" i="4" s="1"/>
  <c r="S884" i="5"/>
  <c r="T884" i="5"/>
  <c r="B885" i="5"/>
  <c r="C885" i="5"/>
  <c r="D885" i="5"/>
  <c r="E885" i="5"/>
  <c r="F885" i="5"/>
  <c r="G885" i="5"/>
  <c r="Q885" i="5" s="1"/>
  <c r="K885" i="4" s="1"/>
  <c r="H885" i="5"/>
  <c r="J885" i="5"/>
  <c r="K885" i="5"/>
  <c r="L885" i="5"/>
  <c r="R885" i="5"/>
  <c r="M885" i="4" s="1"/>
  <c r="S885" i="5"/>
  <c r="T885" i="5" s="1"/>
  <c r="B886" i="5"/>
  <c r="C886" i="5"/>
  <c r="D886" i="5"/>
  <c r="E886" i="5"/>
  <c r="G886" i="5" s="1"/>
  <c r="F886" i="5"/>
  <c r="H886" i="5"/>
  <c r="J886" i="5"/>
  <c r="K886" i="5"/>
  <c r="L886" i="5"/>
  <c r="M886" i="5"/>
  <c r="O886" i="5" s="1"/>
  <c r="P886" i="5"/>
  <c r="R886" i="5"/>
  <c r="M886" i="4" s="1"/>
  <c r="S886" i="5"/>
  <c r="T886" i="5" s="1"/>
  <c r="B887" i="5"/>
  <c r="C887" i="5"/>
  <c r="P887" i="5" s="1"/>
  <c r="D887" i="5"/>
  <c r="F887" i="5" s="1"/>
  <c r="E887" i="5"/>
  <c r="G887" i="5" s="1"/>
  <c r="Q887" i="5" s="1"/>
  <c r="K887" i="4" s="1"/>
  <c r="H887" i="5"/>
  <c r="J887" i="5"/>
  <c r="K887" i="5"/>
  <c r="M887" i="5" s="1"/>
  <c r="O887" i="5" s="1"/>
  <c r="L887" i="5"/>
  <c r="R887" i="5"/>
  <c r="M887" i="4" s="1"/>
  <c r="S887" i="5"/>
  <c r="T887" i="5" s="1"/>
  <c r="B888" i="5"/>
  <c r="C888" i="5"/>
  <c r="D888" i="5"/>
  <c r="F888" i="5" s="1"/>
  <c r="E888" i="5"/>
  <c r="G888" i="5"/>
  <c r="Q888" i="5" s="1"/>
  <c r="K888" i="4" s="1"/>
  <c r="H888" i="5"/>
  <c r="J888" i="5"/>
  <c r="M888" i="5" s="1"/>
  <c r="O888" i="5" s="1"/>
  <c r="K888" i="5"/>
  <c r="L888" i="5"/>
  <c r="P888" i="5"/>
  <c r="R888" i="5"/>
  <c r="M888" i="4" s="1"/>
  <c r="S888" i="5"/>
  <c r="T888" i="5" s="1"/>
  <c r="B889" i="5"/>
  <c r="C889" i="5"/>
  <c r="D889" i="5"/>
  <c r="F889" i="5" s="1"/>
  <c r="E889" i="5"/>
  <c r="G889" i="5"/>
  <c r="Q889" i="5" s="1"/>
  <c r="K889" i="4" s="1"/>
  <c r="H889" i="5"/>
  <c r="J889" i="5"/>
  <c r="K889" i="5"/>
  <c r="L889" i="5"/>
  <c r="P889" i="5" s="1"/>
  <c r="M889" i="5"/>
  <c r="O889" i="5"/>
  <c r="R889" i="5"/>
  <c r="M889" i="4" s="1"/>
  <c r="S889" i="5"/>
  <c r="T889" i="5"/>
  <c r="B890" i="5"/>
  <c r="C890" i="5"/>
  <c r="D890" i="5"/>
  <c r="F890" i="5" s="1"/>
  <c r="E890" i="5"/>
  <c r="G890" i="5"/>
  <c r="Q890" i="5" s="1"/>
  <c r="K890" i="4" s="1"/>
  <c r="H890" i="5"/>
  <c r="J890" i="5"/>
  <c r="K890" i="5"/>
  <c r="L890" i="5"/>
  <c r="R890" i="5"/>
  <c r="M890" i="4" s="1"/>
  <c r="S890" i="5"/>
  <c r="T890" i="5"/>
  <c r="B891" i="5"/>
  <c r="C891" i="5"/>
  <c r="D891" i="5"/>
  <c r="E891" i="5"/>
  <c r="F891" i="5"/>
  <c r="G891" i="5"/>
  <c r="I891" i="5" s="1"/>
  <c r="N891" i="5" s="1"/>
  <c r="I891" i="4" s="1"/>
  <c r="H891" i="5"/>
  <c r="J891" i="5"/>
  <c r="K891" i="5"/>
  <c r="L891" i="5"/>
  <c r="M891" i="5" s="1"/>
  <c r="O891" i="5"/>
  <c r="P891" i="5"/>
  <c r="R891" i="5"/>
  <c r="M891" i="4" s="1"/>
  <c r="S891" i="5"/>
  <c r="T891" i="5"/>
  <c r="B892" i="5"/>
  <c r="C892" i="5"/>
  <c r="D892" i="5"/>
  <c r="E892" i="5"/>
  <c r="G892" i="5" s="1"/>
  <c r="Q892" i="5" s="1"/>
  <c r="K892" i="4" s="1"/>
  <c r="F892" i="5"/>
  <c r="H892" i="5"/>
  <c r="J892" i="5"/>
  <c r="K892" i="5"/>
  <c r="L892" i="5"/>
  <c r="R892" i="5"/>
  <c r="M892" i="4" s="1"/>
  <c r="S892" i="5"/>
  <c r="T892" i="5"/>
  <c r="B893" i="5"/>
  <c r="C893" i="5"/>
  <c r="D893" i="5"/>
  <c r="F893" i="5" s="1"/>
  <c r="E893" i="5"/>
  <c r="G893" i="5"/>
  <c r="Q893" i="5" s="1"/>
  <c r="K893" i="4" s="1"/>
  <c r="H893" i="5"/>
  <c r="J893" i="5"/>
  <c r="K893" i="5"/>
  <c r="L893" i="5"/>
  <c r="R893" i="5"/>
  <c r="M893" i="4" s="1"/>
  <c r="S893" i="5"/>
  <c r="T893" i="5" s="1"/>
  <c r="B894" i="5"/>
  <c r="C894" i="5"/>
  <c r="D894" i="5"/>
  <c r="E894" i="5"/>
  <c r="F894" i="5"/>
  <c r="G894" i="5"/>
  <c r="H894" i="5"/>
  <c r="J894" i="5"/>
  <c r="K894" i="5"/>
  <c r="L894" i="5"/>
  <c r="M894" i="5"/>
  <c r="O894" i="5" s="1"/>
  <c r="P894" i="5"/>
  <c r="R894" i="5"/>
  <c r="M894" i="4" s="1"/>
  <c r="S894" i="5"/>
  <c r="T894" i="5" s="1"/>
  <c r="B895" i="5"/>
  <c r="C895" i="5"/>
  <c r="D895" i="5"/>
  <c r="E895" i="5"/>
  <c r="F895" i="5"/>
  <c r="G895" i="5"/>
  <c r="Q895" i="5" s="1"/>
  <c r="K895" i="4" s="1"/>
  <c r="H895" i="5"/>
  <c r="J895" i="5"/>
  <c r="K895" i="5"/>
  <c r="L895" i="5"/>
  <c r="R895" i="5"/>
  <c r="M895" i="4" s="1"/>
  <c r="S895" i="5"/>
  <c r="T895" i="5" s="1"/>
  <c r="B896" i="5"/>
  <c r="I896" i="5" s="1"/>
  <c r="N896" i="5" s="1"/>
  <c r="C896" i="5"/>
  <c r="D896" i="5"/>
  <c r="E896" i="5"/>
  <c r="F896" i="5"/>
  <c r="G896" i="5"/>
  <c r="Q896" i="5" s="1"/>
  <c r="K896" i="4" s="1"/>
  <c r="H896" i="5"/>
  <c r="J896" i="5"/>
  <c r="K896" i="5"/>
  <c r="L896" i="5"/>
  <c r="M896" i="5"/>
  <c r="O896" i="5" s="1"/>
  <c r="P896" i="5"/>
  <c r="R896" i="5"/>
  <c r="M896" i="4" s="1"/>
  <c r="S896" i="5"/>
  <c r="T896" i="5" s="1"/>
  <c r="B897" i="5"/>
  <c r="I897" i="5" s="1"/>
  <c r="N897" i="5" s="1"/>
  <c r="C897" i="5"/>
  <c r="D897" i="5"/>
  <c r="E897" i="5"/>
  <c r="F897" i="5"/>
  <c r="G897" i="5"/>
  <c r="Q897" i="5" s="1"/>
  <c r="K897" i="4" s="1"/>
  <c r="H897" i="5"/>
  <c r="J897" i="5"/>
  <c r="K897" i="5"/>
  <c r="L897" i="5"/>
  <c r="M897" i="5"/>
  <c r="O897" i="5"/>
  <c r="P897" i="5"/>
  <c r="R897" i="5"/>
  <c r="M897" i="4" s="1"/>
  <c r="S897" i="5"/>
  <c r="T897" i="5" s="1"/>
  <c r="B898" i="5"/>
  <c r="I898" i="5" s="1"/>
  <c r="N898" i="5" s="1"/>
  <c r="C898" i="5"/>
  <c r="D898" i="5"/>
  <c r="E898" i="5"/>
  <c r="F898" i="5"/>
  <c r="G898" i="5"/>
  <c r="Q898" i="5" s="1"/>
  <c r="K898" i="4" s="1"/>
  <c r="H898" i="5"/>
  <c r="J898" i="5"/>
  <c r="K898" i="5"/>
  <c r="L898" i="5"/>
  <c r="P898" i="5" s="1"/>
  <c r="M898" i="5"/>
  <c r="O898" i="5" s="1"/>
  <c r="R898" i="5"/>
  <c r="M898" i="4" s="1"/>
  <c r="S898" i="5"/>
  <c r="T898" i="5"/>
  <c r="B899" i="5"/>
  <c r="C899" i="5"/>
  <c r="D899" i="5"/>
  <c r="F899" i="5" s="1"/>
  <c r="E899" i="5"/>
  <c r="G899" i="5"/>
  <c r="Q899" i="5" s="1"/>
  <c r="K899" i="4" s="1"/>
  <c r="H899" i="5"/>
  <c r="J899" i="5"/>
  <c r="K899" i="5"/>
  <c r="L899" i="5"/>
  <c r="M899" i="5" s="1"/>
  <c r="O899" i="5" s="1"/>
  <c r="R899" i="5"/>
  <c r="M899" i="4" s="1"/>
  <c r="S899" i="5"/>
  <c r="T899" i="5" s="1"/>
  <c r="B900" i="5"/>
  <c r="C900" i="5"/>
  <c r="D900" i="5"/>
  <c r="E900" i="5"/>
  <c r="F900" i="5"/>
  <c r="G900" i="5"/>
  <c r="Q900" i="5" s="1"/>
  <c r="K900" i="4" s="1"/>
  <c r="H900" i="5"/>
  <c r="J900" i="5"/>
  <c r="K900" i="5"/>
  <c r="L900" i="5"/>
  <c r="R900" i="5"/>
  <c r="M900" i="4" s="1"/>
  <c r="S900" i="5"/>
  <c r="T900" i="5"/>
  <c r="B901" i="5"/>
  <c r="C901" i="5"/>
  <c r="D901" i="5"/>
  <c r="F901" i="5" s="1"/>
  <c r="E901" i="5"/>
  <c r="G901" i="5" s="1"/>
  <c r="Q901" i="5" s="1"/>
  <c r="K901" i="4" s="1"/>
  <c r="H901" i="5"/>
  <c r="J901" i="5"/>
  <c r="K901" i="5"/>
  <c r="L901" i="5"/>
  <c r="R901" i="5"/>
  <c r="M901" i="4" s="1"/>
  <c r="S901" i="5"/>
  <c r="T901" i="5" s="1"/>
  <c r="B902" i="5"/>
  <c r="C902" i="5"/>
  <c r="D902" i="5"/>
  <c r="E902" i="5"/>
  <c r="G902" i="5" s="1"/>
  <c r="Q902" i="5" s="1"/>
  <c r="K902" i="4" s="1"/>
  <c r="F902" i="5"/>
  <c r="H902" i="5"/>
  <c r="J902" i="5"/>
  <c r="M902" i="5" s="1"/>
  <c r="O902" i="5" s="1"/>
  <c r="K902" i="5"/>
  <c r="L902" i="5"/>
  <c r="P902" i="5"/>
  <c r="R902" i="5"/>
  <c r="M902" i="4" s="1"/>
  <c r="S902" i="5"/>
  <c r="T902" i="5" s="1"/>
  <c r="B903" i="5"/>
  <c r="C903" i="5"/>
  <c r="P903" i="5" s="1"/>
  <c r="D903" i="5"/>
  <c r="E903" i="5"/>
  <c r="F903" i="5"/>
  <c r="G903" i="5"/>
  <c r="Q903" i="5" s="1"/>
  <c r="K903" i="4" s="1"/>
  <c r="H903" i="5"/>
  <c r="J903" i="5"/>
  <c r="K903" i="5"/>
  <c r="L903" i="5"/>
  <c r="M903" i="5"/>
  <c r="O903" i="5" s="1"/>
  <c r="R903" i="5"/>
  <c r="M903" i="4" s="1"/>
  <c r="S903" i="5"/>
  <c r="T903" i="5" s="1"/>
  <c r="B904" i="5"/>
  <c r="C904" i="5"/>
  <c r="D904" i="5"/>
  <c r="F904" i="5" s="1"/>
  <c r="E904" i="5"/>
  <c r="G904" i="5" s="1"/>
  <c r="Q904" i="5" s="1"/>
  <c r="K904" i="4" s="1"/>
  <c r="H904" i="5"/>
  <c r="J904" i="5"/>
  <c r="M904" i="5" s="1"/>
  <c r="O904" i="5" s="1"/>
  <c r="K904" i="5"/>
  <c r="L904" i="5"/>
  <c r="P904" i="5"/>
  <c r="R904" i="5"/>
  <c r="M904" i="4" s="1"/>
  <c r="S904" i="5"/>
  <c r="T904" i="5" s="1"/>
  <c r="B905" i="5"/>
  <c r="C905" i="5"/>
  <c r="D905" i="5"/>
  <c r="F905" i="5" s="1"/>
  <c r="E905" i="5"/>
  <c r="G905" i="5"/>
  <c r="Q905" i="5" s="1"/>
  <c r="K905" i="4" s="1"/>
  <c r="H905" i="5"/>
  <c r="J905" i="5"/>
  <c r="K905" i="5"/>
  <c r="L905" i="5"/>
  <c r="M905" i="5"/>
  <c r="O905" i="5"/>
  <c r="P905" i="5"/>
  <c r="R905" i="5"/>
  <c r="M905" i="4" s="1"/>
  <c r="S905" i="5"/>
  <c r="T905" i="5" s="1"/>
  <c r="B906" i="5"/>
  <c r="C906" i="5"/>
  <c r="D906" i="5"/>
  <c r="F906" i="5" s="1"/>
  <c r="E906" i="5"/>
  <c r="G906" i="5" s="1"/>
  <c r="Q906" i="5" s="1"/>
  <c r="K906" i="4" s="1"/>
  <c r="H906" i="5"/>
  <c r="J906" i="5"/>
  <c r="K906" i="5"/>
  <c r="L906" i="5"/>
  <c r="R906" i="5"/>
  <c r="M906" i="4" s="1"/>
  <c r="S906" i="5"/>
  <c r="T906" i="5"/>
  <c r="B907" i="5"/>
  <c r="C907" i="5"/>
  <c r="D907" i="5"/>
  <c r="F907" i="5" s="1"/>
  <c r="E907" i="5"/>
  <c r="G907" i="5"/>
  <c r="I907" i="5" s="1"/>
  <c r="N907" i="5" s="1"/>
  <c r="I907" i="4" s="1"/>
  <c r="H907" i="5"/>
  <c r="J907" i="5"/>
  <c r="K907" i="5"/>
  <c r="L907" i="5"/>
  <c r="M907" i="5" s="1"/>
  <c r="O907" i="5" s="1"/>
  <c r="P907" i="5"/>
  <c r="R907" i="5"/>
  <c r="M907" i="4" s="1"/>
  <c r="S907" i="5"/>
  <c r="T907" i="5"/>
  <c r="B908" i="5"/>
  <c r="C908" i="5"/>
  <c r="D908" i="5"/>
  <c r="E908" i="5"/>
  <c r="F908" i="5"/>
  <c r="G908" i="5"/>
  <c r="Q908" i="5" s="1"/>
  <c r="K908" i="4" s="1"/>
  <c r="H908" i="5"/>
  <c r="J908" i="5"/>
  <c r="K908" i="5"/>
  <c r="L908" i="5"/>
  <c r="R908" i="5"/>
  <c r="M908" i="4" s="1"/>
  <c r="S908" i="5"/>
  <c r="T908" i="5"/>
  <c r="B909" i="5"/>
  <c r="C909" i="5"/>
  <c r="D909" i="5"/>
  <c r="E909" i="5"/>
  <c r="F909" i="5"/>
  <c r="G909" i="5"/>
  <c r="Q909" i="5" s="1"/>
  <c r="K909" i="4" s="1"/>
  <c r="H909" i="5"/>
  <c r="J909" i="5"/>
  <c r="K909" i="5"/>
  <c r="L909" i="5"/>
  <c r="P909" i="5" s="1"/>
  <c r="R909" i="5"/>
  <c r="M909" i="4" s="1"/>
  <c r="S909" i="5"/>
  <c r="T909" i="5" s="1"/>
  <c r="B910" i="5"/>
  <c r="C910" i="5"/>
  <c r="D910" i="5"/>
  <c r="E910" i="5"/>
  <c r="F910" i="5"/>
  <c r="G910" i="5"/>
  <c r="I910" i="5" s="1"/>
  <c r="N910" i="5" s="1"/>
  <c r="I910" i="4" s="1"/>
  <c r="H910" i="5"/>
  <c r="J910" i="5"/>
  <c r="K910" i="5"/>
  <c r="L910" i="5"/>
  <c r="M910" i="5"/>
  <c r="O910" i="5"/>
  <c r="P910" i="5"/>
  <c r="Q910" i="5"/>
  <c r="K910" i="4" s="1"/>
  <c r="R910" i="5"/>
  <c r="M910" i="4" s="1"/>
  <c r="S910" i="5"/>
  <c r="T910" i="5" s="1"/>
  <c r="B911" i="5"/>
  <c r="C911" i="5"/>
  <c r="P911" i="5" s="1"/>
  <c r="D911" i="5"/>
  <c r="E911" i="5"/>
  <c r="F911" i="5"/>
  <c r="G911" i="5"/>
  <c r="Q911" i="5" s="1"/>
  <c r="K911" i="4" s="1"/>
  <c r="H911" i="5"/>
  <c r="J911" i="5"/>
  <c r="K911" i="5"/>
  <c r="M911" i="5" s="1"/>
  <c r="O911" i="5" s="1"/>
  <c r="L911" i="5"/>
  <c r="R911" i="5"/>
  <c r="M911" i="4" s="1"/>
  <c r="S911" i="5"/>
  <c r="T911" i="5" s="1"/>
  <c r="B912" i="5"/>
  <c r="I912" i="5" s="1"/>
  <c r="N912" i="5" s="1"/>
  <c r="C912" i="5"/>
  <c r="D912" i="5"/>
  <c r="E912" i="5"/>
  <c r="F912" i="5"/>
  <c r="G912" i="5"/>
  <c r="Q912" i="5" s="1"/>
  <c r="K912" i="4" s="1"/>
  <c r="H912" i="5"/>
  <c r="J912" i="5"/>
  <c r="K912" i="5"/>
  <c r="L912" i="5"/>
  <c r="M912" i="5"/>
  <c r="O912" i="5" s="1"/>
  <c r="P912" i="5"/>
  <c r="R912" i="5"/>
  <c r="M912" i="4" s="1"/>
  <c r="S912" i="5"/>
  <c r="T912" i="5" s="1"/>
  <c r="B913" i="5"/>
  <c r="I913" i="5" s="1"/>
  <c r="N913" i="5" s="1"/>
  <c r="C913" i="5"/>
  <c r="D913" i="5"/>
  <c r="E913" i="5"/>
  <c r="F913" i="5"/>
  <c r="G913" i="5"/>
  <c r="Q913" i="5" s="1"/>
  <c r="K913" i="4" s="1"/>
  <c r="H913" i="5"/>
  <c r="J913" i="5"/>
  <c r="K913" i="5"/>
  <c r="L913" i="5"/>
  <c r="M913" i="5"/>
  <c r="O913" i="5" s="1"/>
  <c r="P913" i="5"/>
  <c r="R913" i="5"/>
  <c r="M913" i="4" s="1"/>
  <c r="S913" i="5"/>
  <c r="T913" i="5" s="1"/>
  <c r="B914" i="5"/>
  <c r="C914" i="5"/>
  <c r="D914" i="5"/>
  <c r="F914" i="5" s="1"/>
  <c r="E914" i="5"/>
  <c r="G914" i="5" s="1"/>
  <c r="Q914" i="5" s="1"/>
  <c r="K914" i="4" s="1"/>
  <c r="H914" i="5"/>
  <c r="J914" i="5"/>
  <c r="K914" i="5"/>
  <c r="L914" i="5"/>
  <c r="R914" i="5"/>
  <c r="M914" i="4" s="1"/>
  <c r="S914" i="5"/>
  <c r="T914" i="5"/>
  <c r="B915" i="5"/>
  <c r="C915" i="5"/>
  <c r="D915" i="5"/>
  <c r="F915" i="5" s="1"/>
  <c r="E915" i="5"/>
  <c r="G915" i="5"/>
  <c r="Q915" i="5" s="1"/>
  <c r="K915" i="4" s="1"/>
  <c r="H915" i="5"/>
  <c r="J915" i="5"/>
  <c r="K915" i="5"/>
  <c r="L915" i="5"/>
  <c r="M915" i="5" s="1"/>
  <c r="O915" i="5" s="1"/>
  <c r="P915" i="5"/>
  <c r="R915" i="5"/>
  <c r="M915" i="4" s="1"/>
  <c r="S915" i="5"/>
  <c r="T915" i="5"/>
  <c r="B916" i="5"/>
  <c r="C916" i="5"/>
  <c r="D916" i="5"/>
  <c r="E916" i="5"/>
  <c r="G916" i="5" s="1"/>
  <c r="Q916" i="5" s="1"/>
  <c r="K916" i="4" s="1"/>
  <c r="H916" i="5"/>
  <c r="J916" i="5"/>
  <c r="K916" i="5"/>
  <c r="L916" i="5"/>
  <c r="R916" i="5"/>
  <c r="M916" i="4" s="1"/>
  <c r="S916" i="5"/>
  <c r="T916" i="5"/>
  <c r="B917" i="5"/>
  <c r="C917" i="5"/>
  <c r="M917" i="5" s="1"/>
  <c r="O917" i="5" s="1"/>
  <c r="D917" i="5"/>
  <c r="F917" i="5" s="1"/>
  <c r="E917" i="5"/>
  <c r="G917" i="5"/>
  <c r="Q917" i="5" s="1"/>
  <c r="K917" i="4" s="1"/>
  <c r="H917" i="5"/>
  <c r="J917" i="5"/>
  <c r="K917" i="5"/>
  <c r="L917" i="5"/>
  <c r="P917" i="5" s="1"/>
  <c r="R917" i="5"/>
  <c r="M917" i="4" s="1"/>
  <c r="S917" i="5"/>
  <c r="T917" i="5" s="1"/>
  <c r="B918" i="5"/>
  <c r="C918" i="5"/>
  <c r="D918" i="5"/>
  <c r="E918" i="5"/>
  <c r="F918" i="5"/>
  <c r="G918" i="5"/>
  <c r="H918" i="5"/>
  <c r="J918" i="5"/>
  <c r="K918" i="5"/>
  <c r="L918" i="5"/>
  <c r="M918" i="5" s="1"/>
  <c r="O918" i="5" s="1"/>
  <c r="P918" i="5"/>
  <c r="R918" i="5"/>
  <c r="M918" i="4" s="1"/>
  <c r="S918" i="5"/>
  <c r="T918" i="5" s="1"/>
  <c r="B919" i="5"/>
  <c r="C919" i="5"/>
  <c r="D919" i="5"/>
  <c r="F919" i="5" s="1"/>
  <c r="E919" i="5"/>
  <c r="G919" i="5"/>
  <c r="Q919" i="5" s="1"/>
  <c r="K919" i="4" s="1"/>
  <c r="H919" i="5"/>
  <c r="J919" i="5"/>
  <c r="K919" i="5"/>
  <c r="L919" i="5"/>
  <c r="R919" i="5"/>
  <c r="M919" i="4" s="1"/>
  <c r="S919" i="5"/>
  <c r="T919" i="5"/>
  <c r="B920" i="5"/>
  <c r="C920" i="5"/>
  <c r="D920" i="5"/>
  <c r="F920" i="5" s="1"/>
  <c r="E920" i="5"/>
  <c r="G920" i="5"/>
  <c r="Q920" i="5" s="1"/>
  <c r="K920" i="4" s="1"/>
  <c r="H920" i="5"/>
  <c r="J920" i="5"/>
  <c r="K920" i="5"/>
  <c r="L920" i="5"/>
  <c r="M920" i="5"/>
  <c r="O920" i="5" s="1"/>
  <c r="P920" i="5"/>
  <c r="R920" i="5"/>
  <c r="M920" i="4" s="1"/>
  <c r="S920" i="5"/>
  <c r="T920" i="5"/>
  <c r="B921" i="5"/>
  <c r="C921" i="5"/>
  <c r="D921" i="5"/>
  <c r="E921" i="5"/>
  <c r="G921" i="5" s="1"/>
  <c r="F921" i="5"/>
  <c r="H921" i="5"/>
  <c r="J921" i="5"/>
  <c r="K921" i="5"/>
  <c r="L921" i="5"/>
  <c r="R921" i="5"/>
  <c r="M921" i="4" s="1"/>
  <c r="S921" i="5"/>
  <c r="T921" i="5" s="1"/>
  <c r="B922" i="5"/>
  <c r="C922" i="5"/>
  <c r="D922" i="5"/>
  <c r="E922" i="5"/>
  <c r="F922" i="5"/>
  <c r="G922" i="5"/>
  <c r="Q922" i="5" s="1"/>
  <c r="K922" i="4" s="1"/>
  <c r="H922" i="5"/>
  <c r="J922" i="5"/>
  <c r="K922" i="5"/>
  <c r="L922" i="5"/>
  <c r="M922" i="5"/>
  <c r="O922" i="5" s="1"/>
  <c r="P922" i="5"/>
  <c r="R922" i="5"/>
  <c r="M922" i="4" s="1"/>
  <c r="S922" i="5"/>
  <c r="T922" i="5"/>
  <c r="B923" i="5"/>
  <c r="C923" i="5"/>
  <c r="D923" i="5"/>
  <c r="E923" i="5"/>
  <c r="F923" i="5"/>
  <c r="G923" i="5"/>
  <c r="Q923" i="5" s="1"/>
  <c r="K923" i="4" s="1"/>
  <c r="H923" i="5"/>
  <c r="J923" i="5"/>
  <c r="K923" i="5"/>
  <c r="L923" i="5"/>
  <c r="P923" i="5" s="1"/>
  <c r="M923" i="5"/>
  <c r="O923" i="5" s="1"/>
  <c r="R923" i="5"/>
  <c r="M923" i="4" s="1"/>
  <c r="S923" i="5"/>
  <c r="T923" i="5" s="1"/>
  <c r="B924" i="5"/>
  <c r="C924" i="5"/>
  <c r="D924" i="5"/>
  <c r="E924" i="5"/>
  <c r="F924" i="5"/>
  <c r="G924" i="5"/>
  <c r="Q924" i="5" s="1"/>
  <c r="K924" i="4" s="1"/>
  <c r="H924" i="5"/>
  <c r="J924" i="5"/>
  <c r="K924" i="5"/>
  <c r="L924" i="5"/>
  <c r="P924" i="5"/>
  <c r="R924" i="5"/>
  <c r="M924" i="4" s="1"/>
  <c r="S924" i="5"/>
  <c r="T924" i="5" s="1"/>
  <c r="B925" i="5"/>
  <c r="C925" i="5"/>
  <c r="D925" i="5"/>
  <c r="E925" i="5"/>
  <c r="F925" i="5"/>
  <c r="G925" i="5"/>
  <c r="Q925" i="5" s="1"/>
  <c r="K925" i="4" s="1"/>
  <c r="H925" i="5"/>
  <c r="I925" i="5"/>
  <c r="N925" i="5" s="1"/>
  <c r="J925" i="5"/>
  <c r="K925" i="5"/>
  <c r="L925" i="5"/>
  <c r="M925" i="5"/>
  <c r="O925" i="5"/>
  <c r="P925" i="5"/>
  <c r="R925" i="5"/>
  <c r="M925" i="4" s="1"/>
  <c r="S925" i="5"/>
  <c r="T925" i="5"/>
  <c r="B926" i="5"/>
  <c r="I926" i="5" s="1"/>
  <c r="N926" i="5" s="1"/>
  <c r="C926" i="5"/>
  <c r="D926" i="5"/>
  <c r="E926" i="5"/>
  <c r="F926" i="5"/>
  <c r="G926" i="5"/>
  <c r="Q926" i="5" s="1"/>
  <c r="K926" i="4" s="1"/>
  <c r="H926" i="5"/>
  <c r="J926" i="5"/>
  <c r="K926" i="5"/>
  <c r="L926" i="5"/>
  <c r="P926" i="5" s="1"/>
  <c r="M926" i="5"/>
  <c r="O926" i="5" s="1"/>
  <c r="R926" i="5"/>
  <c r="M926" i="4" s="1"/>
  <c r="S926" i="5"/>
  <c r="T926" i="5"/>
  <c r="B927" i="5"/>
  <c r="C927" i="5"/>
  <c r="M927" i="5" s="1"/>
  <c r="O927" i="5" s="1"/>
  <c r="D927" i="5"/>
  <c r="E927" i="5"/>
  <c r="F927" i="5"/>
  <c r="G927" i="5"/>
  <c r="Q927" i="5" s="1"/>
  <c r="K927" i="4" s="1"/>
  <c r="H927" i="5"/>
  <c r="I927" i="5"/>
  <c r="N927" i="5" s="1"/>
  <c r="J927" i="5"/>
  <c r="K927" i="5"/>
  <c r="L927" i="5"/>
  <c r="R927" i="5"/>
  <c r="M927" i="4" s="1"/>
  <c r="S927" i="5"/>
  <c r="T927" i="5" s="1"/>
  <c r="B928" i="5"/>
  <c r="C928" i="5"/>
  <c r="M928" i="5" s="1"/>
  <c r="O928" i="5" s="1"/>
  <c r="D928" i="5"/>
  <c r="E928" i="5"/>
  <c r="F928" i="5"/>
  <c r="G928" i="5"/>
  <c r="Q928" i="5" s="1"/>
  <c r="K928" i="4" s="1"/>
  <c r="H928" i="5"/>
  <c r="J928" i="5"/>
  <c r="K928" i="5"/>
  <c r="L928" i="5"/>
  <c r="P928" i="5" s="1"/>
  <c r="R928" i="5"/>
  <c r="M928" i="4" s="1"/>
  <c r="S928" i="5"/>
  <c r="T928" i="5"/>
  <c r="B929" i="5"/>
  <c r="C929" i="5"/>
  <c r="D929" i="5"/>
  <c r="F929" i="5" s="1"/>
  <c r="E929" i="5"/>
  <c r="G929" i="5" s="1"/>
  <c r="H929" i="5"/>
  <c r="J929" i="5"/>
  <c r="K929" i="5"/>
  <c r="L929" i="5"/>
  <c r="P929" i="5" s="1"/>
  <c r="R929" i="5"/>
  <c r="M929" i="4" s="1"/>
  <c r="S929" i="5"/>
  <c r="T929" i="5" s="1"/>
  <c r="B930" i="5"/>
  <c r="C930" i="5"/>
  <c r="D930" i="5"/>
  <c r="E930" i="5"/>
  <c r="G930" i="5" s="1"/>
  <c r="F930" i="5"/>
  <c r="H930" i="5"/>
  <c r="J930" i="5"/>
  <c r="K930" i="5"/>
  <c r="L930" i="5"/>
  <c r="M930" i="5"/>
  <c r="O930" i="5" s="1"/>
  <c r="P930" i="5"/>
  <c r="R930" i="5"/>
  <c r="M930" i="4" s="1"/>
  <c r="S930" i="5"/>
  <c r="T930" i="5"/>
  <c r="B931" i="5"/>
  <c r="C931" i="5"/>
  <c r="D931" i="5"/>
  <c r="E931" i="5"/>
  <c r="G931" i="5" s="1"/>
  <c r="Q931" i="5" s="1"/>
  <c r="K931" i="4" s="1"/>
  <c r="F931" i="5"/>
  <c r="H931" i="5"/>
  <c r="J931" i="5"/>
  <c r="K931" i="5"/>
  <c r="L931" i="5"/>
  <c r="P931" i="5" s="1"/>
  <c r="M931" i="5"/>
  <c r="O931" i="5" s="1"/>
  <c r="R931" i="5"/>
  <c r="M931" i="4" s="1"/>
  <c r="S931" i="5"/>
  <c r="T931" i="5" s="1"/>
  <c r="B932" i="5"/>
  <c r="C932" i="5"/>
  <c r="M932" i="5" s="1"/>
  <c r="O932" i="5" s="1"/>
  <c r="D932" i="5"/>
  <c r="F932" i="5" s="1"/>
  <c r="E932" i="5"/>
  <c r="G932" i="5"/>
  <c r="Q932" i="5" s="1"/>
  <c r="K932" i="4" s="1"/>
  <c r="H932" i="5"/>
  <c r="J932" i="5"/>
  <c r="K932" i="5"/>
  <c r="L932" i="5"/>
  <c r="P932" i="5"/>
  <c r="R932" i="5"/>
  <c r="M932" i="4" s="1"/>
  <c r="S932" i="5"/>
  <c r="T932" i="5" s="1"/>
  <c r="B933" i="5"/>
  <c r="C933" i="5"/>
  <c r="D933" i="5"/>
  <c r="E933" i="5"/>
  <c r="G933" i="5"/>
  <c r="Q933" i="5" s="1"/>
  <c r="K933" i="4" s="1"/>
  <c r="H933" i="5"/>
  <c r="J933" i="5"/>
  <c r="K933" i="5"/>
  <c r="L933" i="5"/>
  <c r="M933" i="5"/>
  <c r="O933" i="5"/>
  <c r="P933" i="5"/>
  <c r="R933" i="5"/>
  <c r="M933" i="4" s="1"/>
  <c r="S933" i="5"/>
  <c r="T933" i="5"/>
  <c r="B934" i="5"/>
  <c r="C934" i="5"/>
  <c r="D934" i="5"/>
  <c r="F934" i="5" s="1"/>
  <c r="E934" i="5"/>
  <c r="G934" i="5"/>
  <c r="Q934" i="5" s="1"/>
  <c r="K934" i="4" s="1"/>
  <c r="H934" i="5"/>
  <c r="J934" i="5"/>
  <c r="K934" i="5"/>
  <c r="L934" i="5"/>
  <c r="R934" i="5"/>
  <c r="M934" i="4" s="1"/>
  <c r="S934" i="5"/>
  <c r="T934" i="5"/>
  <c r="B935" i="5"/>
  <c r="C935" i="5"/>
  <c r="M935" i="5" s="1"/>
  <c r="O935" i="5" s="1"/>
  <c r="D935" i="5"/>
  <c r="E935" i="5"/>
  <c r="F935" i="5"/>
  <c r="G935" i="5"/>
  <c r="I935" i="5" s="1"/>
  <c r="N935" i="5" s="1"/>
  <c r="I935" i="4" s="1"/>
  <c r="H935" i="5"/>
  <c r="J935" i="5"/>
  <c r="K935" i="5"/>
  <c r="L935" i="5"/>
  <c r="R935" i="5"/>
  <c r="M935" i="4" s="1"/>
  <c r="S935" i="5"/>
  <c r="T935" i="5" s="1"/>
  <c r="B936" i="5"/>
  <c r="C936" i="5"/>
  <c r="M936" i="5" s="1"/>
  <c r="O936" i="5" s="1"/>
  <c r="D936" i="5"/>
  <c r="E936" i="5"/>
  <c r="F936" i="5"/>
  <c r="G936" i="5"/>
  <c r="Q936" i="5" s="1"/>
  <c r="K936" i="4" s="1"/>
  <c r="H936" i="5"/>
  <c r="J936" i="5"/>
  <c r="K936" i="5"/>
  <c r="L936" i="5"/>
  <c r="P936" i="5" s="1"/>
  <c r="R936" i="5"/>
  <c r="M936" i="4" s="1"/>
  <c r="S936" i="5"/>
  <c r="T936" i="5"/>
  <c r="B937" i="5"/>
  <c r="C937" i="5"/>
  <c r="D937" i="5"/>
  <c r="E937" i="5"/>
  <c r="G937" i="5" s="1"/>
  <c r="F937" i="5"/>
  <c r="H937" i="5"/>
  <c r="J937" i="5"/>
  <c r="K937" i="5"/>
  <c r="L937" i="5"/>
  <c r="P937" i="5" s="1"/>
  <c r="R937" i="5"/>
  <c r="M937" i="4" s="1"/>
  <c r="S937" i="5"/>
  <c r="T937" i="5" s="1"/>
  <c r="B938" i="5"/>
  <c r="C938" i="5"/>
  <c r="D938" i="5"/>
  <c r="E938" i="5"/>
  <c r="F938" i="5"/>
  <c r="G938" i="5"/>
  <c r="Q938" i="5" s="1"/>
  <c r="K938" i="4" s="1"/>
  <c r="H938" i="5"/>
  <c r="J938" i="5"/>
  <c r="K938" i="5"/>
  <c r="L938" i="5"/>
  <c r="M938" i="5"/>
  <c r="O938" i="5" s="1"/>
  <c r="P938" i="5"/>
  <c r="R938" i="5"/>
  <c r="M938" i="4" s="1"/>
  <c r="S938" i="5"/>
  <c r="T938" i="5"/>
  <c r="B939" i="5"/>
  <c r="C939" i="5"/>
  <c r="D939" i="5"/>
  <c r="E939" i="5"/>
  <c r="F939" i="5"/>
  <c r="G939" i="5"/>
  <c r="Q939" i="5" s="1"/>
  <c r="K939" i="4" s="1"/>
  <c r="H939" i="5"/>
  <c r="J939" i="5"/>
  <c r="K939" i="5"/>
  <c r="L939" i="5"/>
  <c r="P939" i="5" s="1"/>
  <c r="M939" i="5"/>
  <c r="O939" i="5" s="1"/>
  <c r="R939" i="5"/>
  <c r="M939" i="4" s="1"/>
  <c r="S939" i="5"/>
  <c r="T939" i="5" s="1"/>
  <c r="B940" i="5"/>
  <c r="C940" i="5"/>
  <c r="D940" i="5"/>
  <c r="E940" i="5"/>
  <c r="F940" i="5"/>
  <c r="G940" i="5"/>
  <c r="Q940" i="5" s="1"/>
  <c r="K940" i="4" s="1"/>
  <c r="H940" i="5"/>
  <c r="J940" i="5"/>
  <c r="K940" i="5"/>
  <c r="L940" i="5"/>
  <c r="P940" i="5"/>
  <c r="R940" i="5"/>
  <c r="M940" i="4" s="1"/>
  <c r="S940" i="5"/>
  <c r="T940" i="5" s="1"/>
  <c r="B941" i="5"/>
  <c r="C941" i="5"/>
  <c r="D941" i="5"/>
  <c r="E941" i="5"/>
  <c r="G941" i="5"/>
  <c r="Q941" i="5" s="1"/>
  <c r="K941" i="4" s="1"/>
  <c r="H941" i="5"/>
  <c r="J941" i="5"/>
  <c r="K941" i="5"/>
  <c r="L941" i="5"/>
  <c r="M941" i="5"/>
  <c r="O941" i="5"/>
  <c r="P941" i="5"/>
  <c r="R941" i="5"/>
  <c r="M941" i="4" s="1"/>
  <c r="S941" i="5"/>
  <c r="T941" i="5"/>
  <c r="B942" i="5"/>
  <c r="C942" i="5"/>
  <c r="D942" i="5"/>
  <c r="F942" i="5" s="1"/>
  <c r="E942" i="5"/>
  <c r="G942" i="5" s="1"/>
  <c r="Q942" i="5" s="1"/>
  <c r="K942" i="4" s="1"/>
  <c r="H942" i="5"/>
  <c r="J942" i="5"/>
  <c r="K942" i="5"/>
  <c r="L942" i="5"/>
  <c r="R942" i="5"/>
  <c r="M942" i="4" s="1"/>
  <c r="S942" i="5"/>
  <c r="T942" i="5"/>
  <c r="B943" i="5"/>
  <c r="C943" i="5"/>
  <c r="M943" i="5" s="1"/>
  <c r="O943" i="5" s="1"/>
  <c r="D943" i="5"/>
  <c r="E943" i="5"/>
  <c r="F943" i="5"/>
  <c r="G943" i="5"/>
  <c r="Q943" i="5" s="1"/>
  <c r="K943" i="4" s="1"/>
  <c r="H943" i="5"/>
  <c r="J943" i="5"/>
  <c r="K943" i="5"/>
  <c r="L943" i="5"/>
  <c r="R943" i="5"/>
  <c r="M943" i="4" s="1"/>
  <c r="S943" i="5"/>
  <c r="T943" i="5" s="1"/>
  <c r="B944" i="5"/>
  <c r="C944" i="5"/>
  <c r="M944" i="5" s="1"/>
  <c r="O944" i="5" s="1"/>
  <c r="D944" i="5"/>
  <c r="E944" i="5"/>
  <c r="F944" i="5"/>
  <c r="G944" i="5"/>
  <c r="Q944" i="5" s="1"/>
  <c r="K944" i="4" s="1"/>
  <c r="H944" i="5"/>
  <c r="J944" i="5"/>
  <c r="K944" i="5"/>
  <c r="L944" i="5"/>
  <c r="P944" i="5" s="1"/>
  <c r="R944" i="5"/>
  <c r="M944" i="4" s="1"/>
  <c r="S944" i="5"/>
  <c r="T944" i="5"/>
  <c r="B945" i="5"/>
  <c r="C945" i="5"/>
  <c r="M945" i="5" s="1"/>
  <c r="O945" i="5" s="1"/>
  <c r="D945" i="5"/>
  <c r="F945" i="5" s="1"/>
  <c r="E945" i="5"/>
  <c r="G945" i="5" s="1"/>
  <c r="H945" i="5"/>
  <c r="J945" i="5"/>
  <c r="K945" i="5"/>
  <c r="L945" i="5"/>
  <c r="R945" i="5"/>
  <c r="M945" i="4" s="1"/>
  <c r="S945" i="5"/>
  <c r="T945" i="5" s="1"/>
  <c r="B946" i="5"/>
  <c r="C946" i="5"/>
  <c r="D946" i="5"/>
  <c r="E946" i="5"/>
  <c r="G946" i="5" s="1"/>
  <c r="F946" i="5"/>
  <c r="H946" i="5"/>
  <c r="J946" i="5"/>
  <c r="K946" i="5"/>
  <c r="L946" i="5"/>
  <c r="M946" i="5"/>
  <c r="O946" i="5" s="1"/>
  <c r="P946" i="5"/>
  <c r="R946" i="5"/>
  <c r="M946" i="4" s="1"/>
  <c r="S946" i="5"/>
  <c r="T946" i="5"/>
  <c r="B947" i="5"/>
  <c r="C947" i="5"/>
  <c r="P947" i="5" s="1"/>
  <c r="D947" i="5"/>
  <c r="E947" i="5"/>
  <c r="F947" i="5"/>
  <c r="G947" i="5"/>
  <c r="Q947" i="5" s="1"/>
  <c r="K947" i="4" s="1"/>
  <c r="H947" i="5"/>
  <c r="J947" i="5"/>
  <c r="K947" i="5"/>
  <c r="L947" i="5"/>
  <c r="M947" i="5"/>
  <c r="O947" i="5" s="1"/>
  <c r="R947" i="5"/>
  <c r="M947" i="4" s="1"/>
  <c r="S947" i="5"/>
  <c r="T947" i="5" s="1"/>
  <c r="B948" i="5"/>
  <c r="C948" i="5"/>
  <c r="D948" i="5"/>
  <c r="F948" i="5" s="1"/>
  <c r="E948" i="5"/>
  <c r="G948" i="5"/>
  <c r="Q948" i="5" s="1"/>
  <c r="K948" i="4" s="1"/>
  <c r="H948" i="5"/>
  <c r="J948" i="5"/>
  <c r="K948" i="5"/>
  <c r="L948" i="5"/>
  <c r="P948" i="5"/>
  <c r="R948" i="5"/>
  <c r="M948" i="4" s="1"/>
  <c r="S948" i="5"/>
  <c r="T948" i="5" s="1"/>
  <c r="B949" i="5"/>
  <c r="C949" i="5"/>
  <c r="D949" i="5"/>
  <c r="E949" i="5"/>
  <c r="F949" i="5"/>
  <c r="G949" i="5"/>
  <c r="Q949" i="5" s="1"/>
  <c r="K949" i="4" s="1"/>
  <c r="H949" i="5"/>
  <c r="J949" i="5"/>
  <c r="K949" i="5"/>
  <c r="L949" i="5"/>
  <c r="M949" i="5"/>
  <c r="O949" i="5"/>
  <c r="P949" i="5"/>
  <c r="R949" i="5"/>
  <c r="M949" i="4" s="1"/>
  <c r="S949" i="5"/>
  <c r="T949" i="5"/>
  <c r="B950" i="5"/>
  <c r="C950" i="5"/>
  <c r="D950" i="5"/>
  <c r="E950" i="5"/>
  <c r="F950" i="5"/>
  <c r="G950" i="5"/>
  <c r="Q950" i="5" s="1"/>
  <c r="K950" i="4" s="1"/>
  <c r="H950" i="5"/>
  <c r="J950" i="5"/>
  <c r="K950" i="5"/>
  <c r="L950" i="5"/>
  <c r="R950" i="5"/>
  <c r="M950" i="4" s="1"/>
  <c r="S950" i="5"/>
  <c r="T950" i="5"/>
  <c r="B951" i="5"/>
  <c r="C951" i="5"/>
  <c r="D951" i="5"/>
  <c r="E951" i="5"/>
  <c r="F951" i="5"/>
  <c r="G951" i="5"/>
  <c r="I951" i="5" s="1"/>
  <c r="N951" i="5" s="1"/>
  <c r="I951" i="4" s="1"/>
  <c r="H951" i="5"/>
  <c r="J951" i="5"/>
  <c r="K951" i="5"/>
  <c r="M951" i="5" s="1"/>
  <c r="O951" i="5" s="1"/>
  <c r="L951" i="5"/>
  <c r="P951" i="5" s="1"/>
  <c r="R951" i="5"/>
  <c r="M951" i="4" s="1"/>
  <c r="S951" i="5"/>
  <c r="T951" i="5" s="1"/>
  <c r="B952" i="5"/>
  <c r="C952" i="5"/>
  <c r="M952" i="5" s="1"/>
  <c r="O952" i="5" s="1"/>
  <c r="D952" i="5"/>
  <c r="E952" i="5"/>
  <c r="F952" i="5"/>
  <c r="G952" i="5"/>
  <c r="Q952" i="5" s="1"/>
  <c r="K952" i="4" s="1"/>
  <c r="H952" i="5"/>
  <c r="J952" i="5"/>
  <c r="K952" i="5"/>
  <c r="L952" i="5"/>
  <c r="P952" i="5" s="1"/>
  <c r="R952" i="5"/>
  <c r="M952" i="4" s="1"/>
  <c r="S952" i="5"/>
  <c r="T952" i="5"/>
  <c r="B953" i="5"/>
  <c r="C953" i="5"/>
  <c r="D953" i="5"/>
  <c r="E953" i="5"/>
  <c r="F953" i="5"/>
  <c r="G953" i="5"/>
  <c r="I953" i="5" s="1"/>
  <c r="N953" i="5" s="1"/>
  <c r="I953" i="4" s="1"/>
  <c r="H953" i="5"/>
  <c r="J953" i="5"/>
  <c r="K953" i="5"/>
  <c r="L953" i="5"/>
  <c r="R953" i="5"/>
  <c r="M953" i="4" s="1"/>
  <c r="S953" i="5"/>
  <c r="T953" i="5" s="1"/>
  <c r="B954" i="5"/>
  <c r="C954" i="5"/>
  <c r="D954" i="5"/>
  <c r="E954" i="5"/>
  <c r="F954" i="5"/>
  <c r="G954" i="5"/>
  <c r="Q954" i="5" s="1"/>
  <c r="K954" i="4" s="1"/>
  <c r="H954" i="5"/>
  <c r="J954" i="5"/>
  <c r="K954" i="5"/>
  <c r="L954" i="5"/>
  <c r="M954" i="5"/>
  <c r="O954" i="5" s="1"/>
  <c r="P954" i="5"/>
  <c r="R954" i="5"/>
  <c r="M954" i="4" s="1"/>
  <c r="S954" i="5"/>
  <c r="T954" i="5" s="1"/>
  <c r="B955" i="5"/>
  <c r="I955" i="5" s="1"/>
  <c r="N955" i="5" s="1"/>
  <c r="C955" i="5"/>
  <c r="P955" i="5" s="1"/>
  <c r="D955" i="5"/>
  <c r="E955" i="5"/>
  <c r="F955" i="5"/>
  <c r="G955" i="5"/>
  <c r="Q955" i="5" s="1"/>
  <c r="K955" i="4" s="1"/>
  <c r="H955" i="5"/>
  <c r="J955" i="5"/>
  <c r="K955" i="5"/>
  <c r="L955" i="5"/>
  <c r="M955" i="5"/>
  <c r="O955" i="5" s="1"/>
  <c r="R955" i="5"/>
  <c r="M955" i="4" s="1"/>
  <c r="S955" i="5"/>
  <c r="T955" i="5" s="1"/>
  <c r="B956" i="5"/>
  <c r="C956" i="5"/>
  <c r="D956" i="5"/>
  <c r="F956" i="5" s="1"/>
  <c r="E956" i="5"/>
  <c r="G956" i="5" s="1"/>
  <c r="Q956" i="5" s="1"/>
  <c r="K956" i="4" s="1"/>
  <c r="H956" i="5"/>
  <c r="J956" i="5"/>
  <c r="K956" i="5"/>
  <c r="L956" i="5"/>
  <c r="P956" i="5"/>
  <c r="R956" i="5"/>
  <c r="M956" i="4" s="1"/>
  <c r="S956" i="5"/>
  <c r="T956" i="5" s="1"/>
  <c r="B957" i="5"/>
  <c r="C957" i="5"/>
  <c r="D957" i="5"/>
  <c r="F957" i="5" s="1"/>
  <c r="E957" i="5"/>
  <c r="G957" i="5"/>
  <c r="Q957" i="5" s="1"/>
  <c r="K957" i="4" s="1"/>
  <c r="H957" i="5"/>
  <c r="J957" i="5"/>
  <c r="K957" i="5"/>
  <c r="L957" i="5"/>
  <c r="M957" i="5"/>
  <c r="O957" i="5"/>
  <c r="P957" i="5"/>
  <c r="R957" i="5"/>
  <c r="M957" i="4" s="1"/>
  <c r="S957" i="5"/>
  <c r="T957" i="5" s="1"/>
  <c r="B958" i="5"/>
  <c r="C958" i="5"/>
  <c r="D958" i="5"/>
  <c r="F958" i="5" s="1"/>
  <c r="E958" i="5"/>
  <c r="G958" i="5" s="1"/>
  <c r="Q958" i="5" s="1"/>
  <c r="K958" i="4" s="1"/>
  <c r="H958" i="5"/>
  <c r="J958" i="5"/>
  <c r="K958" i="5"/>
  <c r="L958" i="5"/>
  <c r="R958" i="5"/>
  <c r="M958" i="4" s="1"/>
  <c r="S958" i="5"/>
  <c r="T958" i="5"/>
  <c r="B959" i="5"/>
  <c r="C959" i="5"/>
  <c r="D959" i="5"/>
  <c r="F959" i="5" s="1"/>
  <c r="E959" i="5"/>
  <c r="G959" i="5"/>
  <c r="I959" i="5" s="1"/>
  <c r="N959" i="5" s="1"/>
  <c r="I959" i="4" s="1"/>
  <c r="H959" i="5"/>
  <c r="J959" i="5"/>
  <c r="K959" i="5"/>
  <c r="L959" i="5"/>
  <c r="M959" i="5" s="1"/>
  <c r="O959" i="5" s="1"/>
  <c r="R959" i="5"/>
  <c r="M959" i="4" s="1"/>
  <c r="S959" i="5"/>
  <c r="T959" i="5"/>
  <c r="B960" i="5"/>
  <c r="C960" i="5"/>
  <c r="D960" i="5"/>
  <c r="E960" i="5"/>
  <c r="F960" i="5"/>
  <c r="G960" i="5"/>
  <c r="Q960" i="5" s="1"/>
  <c r="K960" i="4" s="1"/>
  <c r="H960" i="5"/>
  <c r="J960" i="5"/>
  <c r="K960" i="5"/>
  <c r="L960" i="5"/>
  <c r="P960" i="5" s="1"/>
  <c r="R960" i="5"/>
  <c r="M960" i="4" s="1"/>
  <c r="S960" i="5"/>
  <c r="T960" i="5"/>
  <c r="B961" i="5"/>
  <c r="C961" i="5"/>
  <c r="D961" i="5"/>
  <c r="F961" i="5" s="1"/>
  <c r="E961" i="5"/>
  <c r="G961" i="5"/>
  <c r="I961" i="5" s="1"/>
  <c r="N961" i="5" s="1"/>
  <c r="I961" i="4" s="1"/>
  <c r="H961" i="5"/>
  <c r="J961" i="5"/>
  <c r="K961" i="5"/>
  <c r="L961" i="5"/>
  <c r="P961" i="5" s="1"/>
  <c r="R961" i="5"/>
  <c r="M961" i="4" s="1"/>
  <c r="S961" i="5"/>
  <c r="T961" i="5" s="1"/>
  <c r="B962" i="5"/>
  <c r="C962" i="5"/>
  <c r="D962" i="5"/>
  <c r="E962" i="5"/>
  <c r="F962" i="5"/>
  <c r="G962" i="5"/>
  <c r="Q962" i="5" s="1"/>
  <c r="K962" i="4" s="1"/>
  <c r="H962" i="5"/>
  <c r="J962" i="5"/>
  <c r="K962" i="5"/>
  <c r="L962" i="5"/>
  <c r="M962" i="5"/>
  <c r="O962" i="5" s="1"/>
  <c r="P962" i="5"/>
  <c r="R962" i="5"/>
  <c r="M962" i="4" s="1"/>
  <c r="S962" i="5"/>
  <c r="T962" i="5" s="1"/>
  <c r="B963" i="5"/>
  <c r="C963" i="5"/>
  <c r="P963" i="5" s="1"/>
  <c r="D963" i="5"/>
  <c r="E963" i="5"/>
  <c r="G963" i="5" s="1"/>
  <c r="Q963" i="5" s="1"/>
  <c r="K963" i="4" s="1"/>
  <c r="F963" i="5"/>
  <c r="H963" i="5"/>
  <c r="J963" i="5"/>
  <c r="K963" i="5"/>
  <c r="L963" i="5"/>
  <c r="M963" i="5"/>
  <c r="O963" i="5" s="1"/>
  <c r="R963" i="5"/>
  <c r="M963" i="4" s="1"/>
  <c r="S963" i="5"/>
  <c r="T963" i="5" s="1"/>
  <c r="B964" i="5"/>
  <c r="C964" i="5"/>
  <c r="D964" i="5"/>
  <c r="F964" i="5" s="1"/>
  <c r="E964" i="5"/>
  <c r="G964" i="5"/>
  <c r="Q964" i="5" s="1"/>
  <c r="K964" i="4" s="1"/>
  <c r="H964" i="5"/>
  <c r="J964" i="5"/>
  <c r="K964" i="5"/>
  <c r="L964" i="5"/>
  <c r="P964" i="5"/>
  <c r="R964" i="5"/>
  <c r="M964" i="4" s="1"/>
  <c r="S964" i="5"/>
  <c r="T964" i="5" s="1"/>
  <c r="B965" i="5"/>
  <c r="C965" i="5"/>
  <c r="D965" i="5"/>
  <c r="F965" i="5" s="1"/>
  <c r="E965" i="5"/>
  <c r="G965" i="5"/>
  <c r="Q965" i="5" s="1"/>
  <c r="K965" i="4" s="1"/>
  <c r="H965" i="5"/>
  <c r="J965" i="5"/>
  <c r="K965" i="5"/>
  <c r="L965" i="5"/>
  <c r="M965" i="5"/>
  <c r="O965" i="5"/>
  <c r="P965" i="5"/>
  <c r="R965" i="5"/>
  <c r="M965" i="4" s="1"/>
  <c r="S965" i="5"/>
  <c r="T965" i="5" s="1"/>
  <c r="B966" i="5"/>
  <c r="C966" i="5"/>
  <c r="D966" i="5"/>
  <c r="F966" i="5" s="1"/>
  <c r="E966" i="5"/>
  <c r="G966" i="5"/>
  <c r="Q966" i="5" s="1"/>
  <c r="K966" i="4" s="1"/>
  <c r="H966" i="5"/>
  <c r="J966" i="5"/>
  <c r="K966" i="5"/>
  <c r="L966" i="5"/>
  <c r="R966" i="5"/>
  <c r="M966" i="4" s="1"/>
  <c r="S966" i="5"/>
  <c r="T966" i="5"/>
  <c r="B967" i="5"/>
  <c r="C967" i="5"/>
  <c r="D967" i="5"/>
  <c r="E967" i="5"/>
  <c r="F967" i="5"/>
  <c r="G967" i="5"/>
  <c r="I967" i="5" s="1"/>
  <c r="N967" i="5" s="1"/>
  <c r="I967" i="4" s="1"/>
  <c r="H967" i="5"/>
  <c r="J967" i="5"/>
  <c r="K967" i="5"/>
  <c r="L967" i="5"/>
  <c r="M967" i="5" s="1"/>
  <c r="O967" i="5" s="1"/>
  <c r="R967" i="5"/>
  <c r="M967" i="4" s="1"/>
  <c r="S967" i="5"/>
  <c r="T967" i="5"/>
  <c r="B968" i="5"/>
  <c r="C968" i="5"/>
  <c r="D968" i="5"/>
  <c r="E968" i="5"/>
  <c r="F968" i="5"/>
  <c r="G968" i="5"/>
  <c r="Q968" i="5" s="1"/>
  <c r="K968" i="4" s="1"/>
  <c r="H968" i="5"/>
  <c r="I968" i="5"/>
  <c r="J968" i="5"/>
  <c r="K968" i="5"/>
  <c r="L968" i="5"/>
  <c r="P968" i="5" s="1"/>
  <c r="M968" i="5"/>
  <c r="N968" i="5"/>
  <c r="O968" i="5"/>
  <c r="R968" i="5"/>
  <c r="M968" i="4" s="1"/>
  <c r="S968" i="5"/>
  <c r="T968" i="5"/>
  <c r="B969" i="5"/>
  <c r="C969" i="5"/>
  <c r="M969" i="5" s="1"/>
  <c r="O969" i="5" s="1"/>
  <c r="D969" i="5"/>
  <c r="E969" i="5"/>
  <c r="F969" i="5"/>
  <c r="G969" i="5"/>
  <c r="Q969" i="5" s="1"/>
  <c r="K969" i="4" s="1"/>
  <c r="H969" i="5"/>
  <c r="I969" i="5"/>
  <c r="N969" i="5" s="1"/>
  <c r="J969" i="5"/>
  <c r="K969" i="5"/>
  <c r="L969" i="5"/>
  <c r="P969" i="5" s="1"/>
  <c r="R969" i="5"/>
  <c r="M969" i="4" s="1"/>
  <c r="S969" i="5"/>
  <c r="T969" i="5" s="1"/>
  <c r="B970" i="5"/>
  <c r="C970" i="5"/>
  <c r="D970" i="5"/>
  <c r="E970" i="5"/>
  <c r="G970" i="5" s="1"/>
  <c r="F970" i="5"/>
  <c r="H970" i="5"/>
  <c r="J970" i="5"/>
  <c r="K970" i="5"/>
  <c r="L970" i="5"/>
  <c r="M970" i="5"/>
  <c r="O970" i="5" s="1"/>
  <c r="P970" i="5"/>
  <c r="R970" i="5"/>
  <c r="M970" i="4" s="1"/>
  <c r="S970" i="5"/>
  <c r="T970" i="5" s="1"/>
  <c r="B971" i="5"/>
  <c r="C971" i="5"/>
  <c r="P971" i="5" s="1"/>
  <c r="D971" i="5"/>
  <c r="E971" i="5"/>
  <c r="G971" i="5" s="1"/>
  <c r="Q971" i="5" s="1"/>
  <c r="K971" i="4" s="1"/>
  <c r="F971" i="5"/>
  <c r="H971" i="5"/>
  <c r="J971" i="5"/>
  <c r="K971" i="5"/>
  <c r="L971" i="5"/>
  <c r="M971" i="5"/>
  <c r="O971" i="5" s="1"/>
  <c r="R971" i="5"/>
  <c r="M971" i="4" s="1"/>
  <c r="S971" i="5"/>
  <c r="T971" i="5" s="1"/>
  <c r="B972" i="5"/>
  <c r="C972" i="5"/>
  <c r="M972" i="5" s="1"/>
  <c r="O972" i="5" s="1"/>
  <c r="D972" i="5"/>
  <c r="F972" i="5" s="1"/>
  <c r="E972" i="5"/>
  <c r="G972" i="5" s="1"/>
  <c r="Q972" i="5" s="1"/>
  <c r="K972" i="4" s="1"/>
  <c r="H972" i="5"/>
  <c r="J972" i="5"/>
  <c r="K972" i="5"/>
  <c r="L972" i="5"/>
  <c r="P972" i="5"/>
  <c r="R972" i="5"/>
  <c r="M972" i="4" s="1"/>
  <c r="S972" i="5"/>
  <c r="T972" i="5" s="1"/>
  <c r="B973" i="5"/>
  <c r="C973" i="5"/>
  <c r="D973" i="5"/>
  <c r="F973" i="5" s="1"/>
  <c r="E973" i="5"/>
  <c r="G973" i="5"/>
  <c r="Q973" i="5" s="1"/>
  <c r="K973" i="4" s="1"/>
  <c r="H973" i="5"/>
  <c r="J973" i="5"/>
  <c r="K973" i="5"/>
  <c r="L973" i="5"/>
  <c r="M973" i="5"/>
  <c r="O973" i="5"/>
  <c r="P973" i="5"/>
  <c r="R973" i="5"/>
  <c r="M973" i="4" s="1"/>
  <c r="S973" i="5"/>
  <c r="T973" i="5" s="1"/>
  <c r="B974" i="5"/>
  <c r="C974" i="5"/>
  <c r="D974" i="5"/>
  <c r="F974" i="5" s="1"/>
  <c r="E974" i="5"/>
  <c r="G974" i="5" s="1"/>
  <c r="Q974" i="5" s="1"/>
  <c r="K974" i="4" s="1"/>
  <c r="H974" i="5"/>
  <c r="J974" i="5"/>
  <c r="K974" i="5"/>
  <c r="L974" i="5"/>
  <c r="R974" i="5"/>
  <c r="M974" i="4" s="1"/>
  <c r="S974" i="5"/>
  <c r="T974" i="5"/>
  <c r="B975" i="5"/>
  <c r="C975" i="5"/>
  <c r="D975" i="5"/>
  <c r="E975" i="5"/>
  <c r="F975" i="5"/>
  <c r="G975" i="5"/>
  <c r="Q975" i="5" s="1"/>
  <c r="K975" i="4" s="1"/>
  <c r="H975" i="5"/>
  <c r="J975" i="5"/>
  <c r="K975" i="5"/>
  <c r="L975" i="5"/>
  <c r="M975" i="5" s="1"/>
  <c r="O975" i="5" s="1"/>
  <c r="R975" i="5"/>
  <c r="M975" i="4" s="1"/>
  <c r="S975" i="5"/>
  <c r="T975" i="5"/>
  <c r="B976" i="5"/>
  <c r="C976" i="5"/>
  <c r="D976" i="5"/>
  <c r="E976" i="5"/>
  <c r="F976" i="5"/>
  <c r="G976" i="5"/>
  <c r="Q976" i="5" s="1"/>
  <c r="K976" i="4" s="1"/>
  <c r="H976" i="5"/>
  <c r="J976" i="5"/>
  <c r="K976" i="5"/>
  <c r="L976" i="5"/>
  <c r="P976" i="5" s="1"/>
  <c r="R976" i="5"/>
  <c r="M976" i="4" s="1"/>
  <c r="S976" i="5"/>
  <c r="T976" i="5"/>
  <c r="B977" i="5"/>
  <c r="C977" i="5"/>
  <c r="D977" i="5"/>
  <c r="E977" i="5"/>
  <c r="F977" i="5"/>
  <c r="G977" i="5"/>
  <c r="I977" i="5" s="1"/>
  <c r="N977" i="5" s="1"/>
  <c r="I977" i="4" s="1"/>
  <c r="H977" i="5"/>
  <c r="J977" i="5"/>
  <c r="K977" i="5"/>
  <c r="L977" i="5"/>
  <c r="P977" i="5" s="1"/>
  <c r="R977" i="5"/>
  <c r="M977" i="4" s="1"/>
  <c r="S977" i="5"/>
  <c r="T977" i="5" s="1"/>
  <c r="B978" i="5"/>
  <c r="C978" i="5"/>
  <c r="D978" i="5"/>
  <c r="E978" i="5"/>
  <c r="F978" i="5"/>
  <c r="G978" i="5"/>
  <c r="Q978" i="5" s="1"/>
  <c r="K978" i="4" s="1"/>
  <c r="H978" i="5"/>
  <c r="J978" i="5"/>
  <c r="K978" i="5"/>
  <c r="L978" i="5"/>
  <c r="M978" i="5"/>
  <c r="O978" i="5" s="1"/>
  <c r="P978" i="5"/>
  <c r="R978" i="5"/>
  <c r="M978" i="4" s="1"/>
  <c r="S978" i="5"/>
  <c r="T978" i="5" s="1"/>
  <c r="B979" i="5"/>
  <c r="C979" i="5"/>
  <c r="P979" i="5" s="1"/>
  <c r="D979" i="5"/>
  <c r="E979" i="5"/>
  <c r="F979" i="5"/>
  <c r="G979" i="5"/>
  <c r="Q979" i="5" s="1"/>
  <c r="K979" i="4" s="1"/>
  <c r="H979" i="5"/>
  <c r="J979" i="5"/>
  <c r="K979" i="5"/>
  <c r="L979" i="5"/>
  <c r="M979" i="5"/>
  <c r="O979" i="5" s="1"/>
  <c r="R979" i="5"/>
  <c r="M979" i="4" s="1"/>
  <c r="S979" i="5"/>
  <c r="T979" i="5" s="1"/>
  <c r="B980" i="5"/>
  <c r="C980" i="5"/>
  <c r="D980" i="5"/>
  <c r="E980" i="5"/>
  <c r="F980" i="5"/>
  <c r="G980" i="5"/>
  <c r="Q980" i="5" s="1"/>
  <c r="K980" i="4" s="1"/>
  <c r="H980" i="5"/>
  <c r="J980" i="5"/>
  <c r="K980" i="5"/>
  <c r="L980" i="5"/>
  <c r="P980" i="5"/>
  <c r="R980" i="5"/>
  <c r="M980" i="4" s="1"/>
  <c r="S980" i="5"/>
  <c r="T980" i="5" s="1"/>
  <c r="B981" i="5"/>
  <c r="I981" i="5" s="1"/>
  <c r="N981" i="5" s="1"/>
  <c r="C981" i="5"/>
  <c r="D981" i="5"/>
  <c r="E981" i="5"/>
  <c r="F981" i="5"/>
  <c r="G981" i="5"/>
  <c r="Q981" i="5" s="1"/>
  <c r="K981" i="4" s="1"/>
  <c r="H981" i="5"/>
  <c r="J981" i="5"/>
  <c r="K981" i="5"/>
  <c r="L981" i="5"/>
  <c r="M981" i="5"/>
  <c r="O981" i="5"/>
  <c r="P981" i="5"/>
  <c r="R981" i="5"/>
  <c r="M981" i="4" s="1"/>
  <c r="S981" i="5"/>
  <c r="T981" i="5" s="1"/>
  <c r="B982" i="5"/>
  <c r="C982" i="5"/>
  <c r="D982" i="5"/>
  <c r="F982" i="5" s="1"/>
  <c r="E982" i="5"/>
  <c r="G982" i="5" s="1"/>
  <c r="Q982" i="5" s="1"/>
  <c r="K982" i="4" s="1"/>
  <c r="H982" i="5"/>
  <c r="J982" i="5"/>
  <c r="K982" i="5"/>
  <c r="L982" i="5"/>
  <c r="R982" i="5"/>
  <c r="M982" i="4" s="1"/>
  <c r="S982" i="5"/>
  <c r="T982" i="5"/>
  <c r="B983" i="5"/>
  <c r="C983" i="5"/>
  <c r="D983" i="5"/>
  <c r="F983" i="5" s="1"/>
  <c r="E983" i="5"/>
  <c r="G983" i="5"/>
  <c r="I983" i="5" s="1"/>
  <c r="N983" i="5" s="1"/>
  <c r="I983" i="4" s="1"/>
  <c r="H983" i="5"/>
  <c r="J983" i="5"/>
  <c r="M983" i="5" s="1"/>
  <c r="O983" i="5" s="1"/>
  <c r="K983" i="5"/>
  <c r="L983" i="5"/>
  <c r="P983" i="5"/>
  <c r="R983" i="5"/>
  <c r="M983" i="4" s="1"/>
  <c r="S983" i="5"/>
  <c r="T983" i="5"/>
  <c r="B984" i="5"/>
  <c r="C984" i="5"/>
  <c r="D984" i="5"/>
  <c r="E984" i="5"/>
  <c r="F984" i="5"/>
  <c r="G984" i="5"/>
  <c r="Q984" i="5" s="1"/>
  <c r="K984" i="4" s="1"/>
  <c r="H984" i="5"/>
  <c r="J984" i="5"/>
  <c r="K984" i="5"/>
  <c r="L984" i="5"/>
  <c r="P984" i="5" s="1"/>
  <c r="R984" i="5"/>
  <c r="M984" i="4" s="1"/>
  <c r="S984" i="5"/>
  <c r="T984" i="5"/>
  <c r="B985" i="5"/>
  <c r="C985" i="5"/>
  <c r="M985" i="5" s="1"/>
  <c r="O985" i="5" s="1"/>
  <c r="D985" i="5"/>
  <c r="F985" i="5" s="1"/>
  <c r="E985" i="5"/>
  <c r="G985" i="5"/>
  <c r="Q985" i="5" s="1"/>
  <c r="K985" i="4" s="1"/>
  <c r="H985" i="5"/>
  <c r="J985" i="5"/>
  <c r="K985" i="5"/>
  <c r="L985" i="5"/>
  <c r="P985" i="5" s="1"/>
  <c r="R985" i="5"/>
  <c r="M985" i="4" s="1"/>
  <c r="S985" i="5"/>
  <c r="T985" i="5" s="1"/>
  <c r="B986" i="5"/>
  <c r="C986" i="5"/>
  <c r="D986" i="5"/>
  <c r="E986" i="5"/>
  <c r="F986" i="5"/>
  <c r="G986" i="5"/>
  <c r="Q986" i="5" s="1"/>
  <c r="K986" i="4" s="1"/>
  <c r="H986" i="5"/>
  <c r="J986" i="5"/>
  <c r="K986" i="5"/>
  <c r="L986" i="5"/>
  <c r="M986" i="5"/>
  <c r="O986" i="5" s="1"/>
  <c r="P986" i="5"/>
  <c r="R986" i="5"/>
  <c r="M986" i="4" s="1"/>
  <c r="S986" i="5"/>
  <c r="T986" i="5" s="1"/>
  <c r="B987" i="5"/>
  <c r="C987" i="5"/>
  <c r="P987" i="5" s="1"/>
  <c r="D987" i="5"/>
  <c r="E987" i="5"/>
  <c r="G987" i="5" s="1"/>
  <c r="Q987" i="5" s="1"/>
  <c r="K987" i="4" s="1"/>
  <c r="F987" i="5"/>
  <c r="H987" i="5"/>
  <c r="J987" i="5"/>
  <c r="K987" i="5"/>
  <c r="L987" i="5"/>
  <c r="M987" i="5"/>
  <c r="O987" i="5" s="1"/>
  <c r="R987" i="5"/>
  <c r="M987" i="4" s="1"/>
  <c r="S987" i="5"/>
  <c r="T987" i="5" s="1"/>
  <c r="B988" i="5"/>
  <c r="C988" i="5"/>
  <c r="M988" i="5" s="1"/>
  <c r="O988" i="5" s="1"/>
  <c r="D988" i="5"/>
  <c r="E988" i="5"/>
  <c r="F988" i="5"/>
  <c r="G988" i="5"/>
  <c r="Q988" i="5" s="1"/>
  <c r="K988" i="4" s="1"/>
  <c r="H988" i="5"/>
  <c r="J988" i="5"/>
  <c r="K988" i="5"/>
  <c r="L988" i="5"/>
  <c r="P988" i="5"/>
  <c r="R988" i="5"/>
  <c r="M988" i="4" s="1"/>
  <c r="S988" i="5"/>
  <c r="T988" i="5" s="1"/>
  <c r="B989" i="5"/>
  <c r="C989" i="5"/>
  <c r="D989" i="5"/>
  <c r="F989" i="5" s="1"/>
  <c r="E989" i="5"/>
  <c r="G989" i="5"/>
  <c r="Q989" i="5" s="1"/>
  <c r="K989" i="4" s="1"/>
  <c r="H989" i="5"/>
  <c r="J989" i="5"/>
  <c r="K989" i="5"/>
  <c r="L989" i="5"/>
  <c r="M989" i="5"/>
  <c r="O989" i="5"/>
  <c r="P989" i="5"/>
  <c r="R989" i="5"/>
  <c r="M989" i="4" s="1"/>
  <c r="S989" i="5"/>
  <c r="T989" i="5" s="1"/>
  <c r="B990" i="5"/>
  <c r="C990" i="5"/>
  <c r="D990" i="5"/>
  <c r="F990" i="5" s="1"/>
  <c r="E990" i="5"/>
  <c r="G990" i="5"/>
  <c r="Q990" i="5" s="1"/>
  <c r="K990" i="4" s="1"/>
  <c r="H990" i="5"/>
  <c r="J990" i="5"/>
  <c r="K990" i="5"/>
  <c r="L990" i="5"/>
  <c r="R990" i="5"/>
  <c r="M990" i="4" s="1"/>
  <c r="S990" i="5"/>
  <c r="T990" i="5"/>
  <c r="B991" i="5"/>
  <c r="C991" i="5"/>
  <c r="D991" i="5"/>
  <c r="E991" i="5"/>
  <c r="F991" i="5"/>
  <c r="G991" i="5"/>
  <c r="I991" i="5" s="1"/>
  <c r="N991" i="5" s="1"/>
  <c r="I991" i="4" s="1"/>
  <c r="H991" i="5"/>
  <c r="J991" i="5"/>
  <c r="M991" i="5" s="1"/>
  <c r="K991" i="5"/>
  <c r="L991" i="5"/>
  <c r="O991" i="5"/>
  <c r="P991" i="5"/>
  <c r="R991" i="5"/>
  <c r="M991" i="4" s="1"/>
  <c r="S991" i="5"/>
  <c r="T991" i="5"/>
  <c r="B992" i="5"/>
  <c r="C992" i="5"/>
  <c r="D992" i="5"/>
  <c r="E992" i="5"/>
  <c r="F992" i="5"/>
  <c r="G992" i="5"/>
  <c r="Q992" i="5" s="1"/>
  <c r="K992" i="4" s="1"/>
  <c r="H992" i="5"/>
  <c r="J992" i="5"/>
  <c r="K992" i="5"/>
  <c r="L992" i="5"/>
  <c r="R992" i="5"/>
  <c r="M992" i="4" s="1"/>
  <c r="S992" i="5"/>
  <c r="T992" i="5"/>
  <c r="B993" i="5"/>
  <c r="C993" i="5"/>
  <c r="D993" i="5"/>
  <c r="E993" i="5"/>
  <c r="F993" i="5"/>
  <c r="G993" i="5"/>
  <c r="Q993" i="5" s="1"/>
  <c r="K993" i="4" s="1"/>
  <c r="H993" i="5"/>
  <c r="J993" i="5"/>
  <c r="K993" i="5"/>
  <c r="L993" i="5"/>
  <c r="R993" i="5"/>
  <c r="M993" i="4" s="1"/>
  <c r="S993" i="5"/>
  <c r="T993" i="5" s="1"/>
  <c r="B994" i="5"/>
  <c r="C994" i="5"/>
  <c r="D994" i="5"/>
  <c r="E994" i="5"/>
  <c r="F994" i="5"/>
  <c r="G994" i="5"/>
  <c r="Q994" i="5" s="1"/>
  <c r="K994" i="4" s="1"/>
  <c r="H994" i="5"/>
  <c r="J994" i="5"/>
  <c r="K994" i="5"/>
  <c r="L994" i="5"/>
  <c r="M994" i="5"/>
  <c r="O994" i="5" s="1"/>
  <c r="P994" i="5"/>
  <c r="R994" i="5"/>
  <c r="M994" i="4" s="1"/>
  <c r="S994" i="5"/>
  <c r="T994" i="5" s="1"/>
  <c r="B995" i="5"/>
  <c r="C995" i="5"/>
  <c r="P995" i="5" s="1"/>
  <c r="D995" i="5"/>
  <c r="E995" i="5"/>
  <c r="F995" i="5"/>
  <c r="G995" i="5"/>
  <c r="Q995" i="5" s="1"/>
  <c r="K995" i="4" s="1"/>
  <c r="H995" i="5"/>
  <c r="J995" i="5"/>
  <c r="K995" i="5"/>
  <c r="L995" i="5"/>
  <c r="R995" i="5"/>
  <c r="M995" i="4" s="1"/>
  <c r="S995" i="5"/>
  <c r="T995" i="5" s="1"/>
  <c r="B996" i="5"/>
  <c r="C996" i="5"/>
  <c r="D996" i="5"/>
  <c r="E996" i="5"/>
  <c r="F996" i="5"/>
  <c r="G996" i="5"/>
  <c r="Q996" i="5" s="1"/>
  <c r="K996" i="4" s="1"/>
  <c r="H996" i="5"/>
  <c r="J996" i="5"/>
  <c r="K996" i="5"/>
  <c r="L996" i="5"/>
  <c r="P996" i="5"/>
  <c r="R996" i="5"/>
  <c r="M996" i="4" s="1"/>
  <c r="S996" i="5"/>
  <c r="T996" i="5" s="1"/>
  <c r="B997" i="5"/>
  <c r="I997" i="5" s="1"/>
  <c r="N997" i="5" s="1"/>
  <c r="C997" i="5"/>
  <c r="D997" i="5"/>
  <c r="E997" i="5"/>
  <c r="F997" i="5"/>
  <c r="G997" i="5"/>
  <c r="Q997" i="5" s="1"/>
  <c r="K997" i="4" s="1"/>
  <c r="H997" i="5"/>
  <c r="J997" i="5"/>
  <c r="K997" i="5"/>
  <c r="L997" i="5"/>
  <c r="M997" i="5"/>
  <c r="O997" i="5"/>
  <c r="P997" i="5"/>
  <c r="R997" i="5"/>
  <c r="M997" i="4" s="1"/>
  <c r="S997" i="5"/>
  <c r="T997" i="5" s="1"/>
  <c r="B998" i="5"/>
  <c r="I998" i="5" s="1"/>
  <c r="N998" i="5" s="1"/>
  <c r="C998" i="5"/>
  <c r="D998" i="5"/>
  <c r="E998" i="5"/>
  <c r="F998" i="5"/>
  <c r="G998" i="5"/>
  <c r="Q998" i="5" s="1"/>
  <c r="K998" i="4" s="1"/>
  <c r="H998" i="5"/>
  <c r="J998" i="5"/>
  <c r="K998" i="5"/>
  <c r="L998" i="5"/>
  <c r="P998" i="5" s="1"/>
  <c r="M998" i="5"/>
  <c r="O998" i="5" s="1"/>
  <c r="R998" i="5"/>
  <c r="M998" i="4" s="1"/>
  <c r="S998" i="5"/>
  <c r="T998" i="5"/>
  <c r="B999" i="5"/>
  <c r="C999" i="5"/>
  <c r="D999" i="5"/>
  <c r="F999" i="5" s="1"/>
  <c r="E999" i="5"/>
  <c r="G999" i="5"/>
  <c r="I999" i="5" s="1"/>
  <c r="N999" i="5" s="1"/>
  <c r="I999" i="4" s="1"/>
  <c r="H999" i="5"/>
  <c r="J999" i="5"/>
  <c r="M999" i="5" s="1"/>
  <c r="O999" i="5" s="1"/>
  <c r="K999" i="5"/>
  <c r="L999" i="5"/>
  <c r="P999" i="5"/>
  <c r="R999" i="5"/>
  <c r="M999" i="4" s="1"/>
  <c r="S999" i="5"/>
  <c r="T999" i="5"/>
  <c r="B1000" i="5"/>
  <c r="C1000" i="5"/>
  <c r="D1000" i="5"/>
  <c r="E1000" i="5"/>
  <c r="F1000" i="5"/>
  <c r="G1000" i="5"/>
  <c r="Q1000" i="5" s="1"/>
  <c r="K1000" i="4" s="1"/>
  <c r="H1000" i="5"/>
  <c r="J1000" i="5"/>
  <c r="K1000" i="5"/>
  <c r="L1000" i="5"/>
  <c r="P1000" i="5" s="1"/>
  <c r="R1000" i="5"/>
  <c r="M1000" i="4" s="1"/>
  <c r="S1000" i="5"/>
  <c r="T1000" i="5"/>
  <c r="B1001" i="5"/>
  <c r="C1001" i="5"/>
  <c r="D1001" i="5"/>
  <c r="E1001" i="5"/>
  <c r="F1001" i="5"/>
  <c r="G1001" i="5"/>
  <c r="Q1001" i="5" s="1"/>
  <c r="K1001" i="4" s="1"/>
  <c r="H1001" i="5"/>
  <c r="J1001" i="5"/>
  <c r="K1001" i="5"/>
  <c r="L1001" i="5"/>
  <c r="M1001" i="5" s="1"/>
  <c r="O1001" i="5" s="1"/>
  <c r="R1001" i="5"/>
  <c r="M1001" i="4" s="1"/>
  <c r="S1001" i="5"/>
  <c r="T1001" i="5"/>
  <c r="B1002" i="5"/>
  <c r="C1002" i="5"/>
  <c r="M1002" i="5" s="1"/>
  <c r="O1002" i="5" s="1"/>
  <c r="D1002" i="5"/>
  <c r="E1002" i="5"/>
  <c r="G1002" i="5" s="1"/>
  <c r="Q1002" i="5" s="1"/>
  <c r="K1002" i="4" s="1"/>
  <c r="H1002" i="5"/>
  <c r="J1002" i="5"/>
  <c r="K1002" i="5"/>
  <c r="L1002" i="5"/>
  <c r="P1002" i="5" s="1"/>
  <c r="R1002" i="5"/>
  <c r="M1002" i="4" s="1"/>
  <c r="S1002" i="5"/>
  <c r="T1002" i="5"/>
  <c r="B1003" i="5"/>
  <c r="C1003" i="5"/>
  <c r="M1003" i="5" s="1"/>
  <c r="O1003" i="5" s="1"/>
  <c r="D1003" i="5"/>
  <c r="E1003" i="5"/>
  <c r="F1003" i="5"/>
  <c r="G1003" i="5"/>
  <c r="Q1003" i="5" s="1"/>
  <c r="K1003" i="4" s="1"/>
  <c r="H1003" i="5"/>
  <c r="J1003" i="5"/>
  <c r="K1003" i="5"/>
  <c r="L1003" i="5"/>
  <c r="P1003" i="5"/>
  <c r="R1003" i="5"/>
  <c r="M1003" i="4" s="1"/>
  <c r="S1003" i="5"/>
  <c r="T1003" i="5" s="1"/>
  <c r="B1004" i="5"/>
  <c r="C1004" i="5"/>
  <c r="D1004" i="5"/>
  <c r="E1004" i="5"/>
  <c r="F1004" i="5"/>
  <c r="G1004" i="5"/>
  <c r="Q1004" i="5" s="1"/>
  <c r="K1004" i="4" s="1"/>
  <c r="H1004" i="5"/>
  <c r="J1004" i="5"/>
  <c r="K1004" i="5"/>
  <c r="L1004" i="5"/>
  <c r="M1004" i="5"/>
  <c r="O1004" i="5" s="1"/>
  <c r="P1004" i="5"/>
  <c r="R1004" i="5"/>
  <c r="M1004" i="4" s="1"/>
  <c r="S1004" i="5"/>
  <c r="T1004" i="5" s="1"/>
  <c r="B1005" i="5"/>
  <c r="C1005" i="5"/>
  <c r="D1005" i="5"/>
  <c r="E1005" i="5"/>
  <c r="G1005" i="5" s="1"/>
  <c r="Q1005" i="5" s="1"/>
  <c r="K1005" i="4" s="1"/>
  <c r="F1005" i="5"/>
  <c r="H1005" i="5"/>
  <c r="J1005" i="5"/>
  <c r="K1005" i="5"/>
  <c r="L1005" i="5"/>
  <c r="R1005" i="5"/>
  <c r="M1005" i="4" s="1"/>
  <c r="S1005" i="5"/>
  <c r="B1006" i="5"/>
  <c r="C1006" i="5"/>
  <c r="D1006" i="5"/>
  <c r="E1006" i="5"/>
  <c r="F1006" i="5"/>
  <c r="G1006" i="5"/>
  <c r="Q1006" i="5" s="1"/>
  <c r="K1006" i="4" s="1"/>
  <c r="H1006" i="5"/>
  <c r="J1006" i="5"/>
  <c r="K1006" i="5"/>
  <c r="L1006" i="5"/>
  <c r="M1006" i="5"/>
  <c r="O1006" i="5"/>
  <c r="P1006" i="5"/>
  <c r="R1006" i="5"/>
  <c r="M1006" i="4" s="1"/>
  <c r="S1006" i="5"/>
  <c r="T1006" i="5" s="1"/>
  <c r="B1007" i="5"/>
  <c r="C1007" i="5"/>
  <c r="D1007" i="5"/>
  <c r="E1007" i="5"/>
  <c r="F1007" i="5"/>
  <c r="G1007" i="5"/>
  <c r="Q1007" i="5" s="1"/>
  <c r="K1007" i="4" s="1"/>
  <c r="H1007" i="5"/>
  <c r="J1007" i="5"/>
  <c r="K1007" i="5"/>
  <c r="L1007" i="5"/>
  <c r="P1007" i="5" s="1"/>
  <c r="M1007" i="5"/>
  <c r="O1007" i="5" s="1"/>
  <c r="R1007" i="5"/>
  <c r="M1007" i="4" s="1"/>
  <c r="S1007" i="5"/>
  <c r="T1007" i="5"/>
  <c r="B1008" i="5"/>
  <c r="C1008" i="5"/>
  <c r="M1008" i="5" s="1"/>
  <c r="O1008" i="5" s="1"/>
  <c r="D1008" i="5"/>
  <c r="E1008" i="5"/>
  <c r="F1008" i="5"/>
  <c r="G1008" i="5"/>
  <c r="Q1008" i="5" s="1"/>
  <c r="K1008" i="4" s="1"/>
  <c r="H1008" i="5"/>
  <c r="J1008" i="5"/>
  <c r="K1008" i="5"/>
  <c r="L1008" i="5"/>
  <c r="P1008" i="5" s="1"/>
  <c r="R1008" i="5"/>
  <c r="M1008" i="4" s="1"/>
  <c r="S1008" i="5"/>
  <c r="T1008" i="5"/>
  <c r="B1009" i="5"/>
  <c r="C1009" i="5"/>
  <c r="D1009" i="5"/>
  <c r="E1009" i="5"/>
  <c r="F1009" i="5"/>
  <c r="G1009" i="5"/>
  <c r="Q1009" i="5" s="1"/>
  <c r="K1009" i="4" s="1"/>
  <c r="H1009" i="5"/>
  <c r="J1009" i="5"/>
  <c r="K1009" i="5"/>
  <c r="L1009" i="5"/>
  <c r="M1009" i="5" s="1"/>
  <c r="O1009" i="5"/>
  <c r="R1009" i="5"/>
  <c r="M1009" i="4" s="1"/>
  <c r="S1009" i="5"/>
  <c r="T1009" i="5"/>
  <c r="B1010" i="5"/>
  <c r="C1010" i="5"/>
  <c r="D1010" i="5"/>
  <c r="E1010" i="5"/>
  <c r="G1010" i="5" s="1"/>
  <c r="Q1010" i="5" s="1"/>
  <c r="K1010" i="4" s="1"/>
  <c r="H1010" i="5"/>
  <c r="J1010" i="5"/>
  <c r="K1010" i="5"/>
  <c r="L1010" i="5"/>
  <c r="P1010" i="5" s="1"/>
  <c r="R1010" i="5"/>
  <c r="M1010" i="4" s="1"/>
  <c r="S1010" i="5"/>
  <c r="T1010" i="5"/>
  <c r="B1011" i="5"/>
  <c r="C1011" i="5"/>
  <c r="M1011" i="5" s="1"/>
  <c r="O1011" i="5" s="1"/>
  <c r="D1011" i="5"/>
  <c r="E1011" i="5"/>
  <c r="F1011" i="5"/>
  <c r="G1011" i="5"/>
  <c r="Q1011" i="5" s="1"/>
  <c r="K1011" i="4" s="1"/>
  <c r="H1011" i="5"/>
  <c r="I1011" i="5"/>
  <c r="N1011" i="5" s="1"/>
  <c r="J1011" i="5"/>
  <c r="K1011" i="5"/>
  <c r="L1011" i="5"/>
  <c r="P1011" i="5"/>
  <c r="R1011" i="5"/>
  <c r="M1011" i="4" s="1"/>
  <c r="S1011" i="5"/>
  <c r="T1011" i="5" s="1"/>
  <c r="B1012" i="5"/>
  <c r="C1012" i="5"/>
  <c r="D1012" i="5"/>
  <c r="E1012" i="5"/>
  <c r="G1012" i="5" s="1"/>
  <c r="Q1012" i="5" s="1"/>
  <c r="K1012" i="4" s="1"/>
  <c r="F1012" i="5"/>
  <c r="H1012" i="5"/>
  <c r="J1012" i="5"/>
  <c r="K1012" i="5"/>
  <c r="L1012" i="5"/>
  <c r="M1012" i="5"/>
  <c r="O1012" i="5" s="1"/>
  <c r="P1012" i="5"/>
  <c r="R1012" i="5"/>
  <c r="M1012" i="4" s="1"/>
  <c r="S1012" i="5"/>
  <c r="T1012" i="5" s="1"/>
  <c r="B1013" i="5"/>
  <c r="C1013" i="5"/>
  <c r="D1013" i="5"/>
  <c r="F1013" i="5" s="1"/>
  <c r="E1013" i="5"/>
  <c r="G1013" i="5" s="1"/>
  <c r="Q1013" i="5" s="1"/>
  <c r="K1013" i="4" s="1"/>
  <c r="H1013" i="5"/>
  <c r="J1013" i="5"/>
  <c r="K1013" i="5"/>
  <c r="L1013" i="5"/>
  <c r="R1013" i="5"/>
  <c r="M1013" i="4" s="1"/>
  <c r="S1013" i="5"/>
  <c r="T1013" i="5" s="1"/>
  <c r="B1014" i="5"/>
  <c r="C1014" i="5"/>
  <c r="D1014" i="5"/>
  <c r="E1014" i="5"/>
  <c r="F1014" i="5"/>
  <c r="G1014" i="5"/>
  <c r="Q1014" i="5" s="1"/>
  <c r="K1014" i="4" s="1"/>
  <c r="H1014" i="5"/>
  <c r="J1014" i="5"/>
  <c r="K1014" i="5"/>
  <c r="L1014" i="5"/>
  <c r="M1014" i="5"/>
  <c r="O1014" i="5"/>
  <c r="P1014" i="5"/>
  <c r="R1014" i="5"/>
  <c r="M1014" i="4" s="1"/>
  <c r="S1014" i="5"/>
  <c r="T1014" i="5" s="1"/>
  <c r="B1015" i="5"/>
  <c r="C1015" i="5"/>
  <c r="D1015" i="5"/>
  <c r="F1015" i="5" s="1"/>
  <c r="E1015" i="5"/>
  <c r="G1015" i="5" s="1"/>
  <c r="Q1015" i="5" s="1"/>
  <c r="K1015" i="4" s="1"/>
  <c r="H1015" i="5"/>
  <c r="J1015" i="5"/>
  <c r="K1015" i="5"/>
  <c r="L1015" i="5"/>
  <c r="P1015" i="5" s="1"/>
  <c r="M1015" i="5"/>
  <c r="O1015" i="5" s="1"/>
  <c r="R1015" i="5"/>
  <c r="M1015" i="4" s="1"/>
  <c r="S1015" i="5"/>
  <c r="T1015" i="5"/>
  <c r="B1016" i="5"/>
  <c r="C1016" i="5"/>
  <c r="D1016" i="5"/>
  <c r="E1016" i="5"/>
  <c r="F1016" i="5"/>
  <c r="G1016" i="5"/>
  <c r="Q1016" i="5" s="1"/>
  <c r="K1016" i="4" s="1"/>
  <c r="H1016" i="5"/>
  <c r="J1016" i="5"/>
  <c r="K1016" i="5"/>
  <c r="L1016" i="5"/>
  <c r="P1016" i="5" s="1"/>
  <c r="R1016" i="5"/>
  <c r="M1016" i="4" s="1"/>
  <c r="S1016" i="5"/>
  <c r="T1016" i="5"/>
  <c r="B1017" i="5"/>
  <c r="C1017" i="5"/>
  <c r="D1017" i="5"/>
  <c r="E1017" i="5"/>
  <c r="F1017" i="5"/>
  <c r="G1017" i="5"/>
  <c r="Q1017" i="5" s="1"/>
  <c r="K1017" i="4" s="1"/>
  <c r="H1017" i="5"/>
  <c r="J1017" i="5"/>
  <c r="K1017" i="5"/>
  <c r="L1017" i="5"/>
  <c r="M1017" i="5" s="1"/>
  <c r="O1017" i="5"/>
  <c r="R1017" i="5"/>
  <c r="M1017" i="4" s="1"/>
  <c r="S1017" i="5"/>
  <c r="T1017" i="5"/>
  <c r="B1018" i="5"/>
  <c r="C1018" i="5"/>
  <c r="M1018" i="5" s="1"/>
  <c r="O1018" i="5" s="1"/>
  <c r="D1018" i="5"/>
  <c r="E1018" i="5"/>
  <c r="G1018" i="5" s="1"/>
  <c r="Q1018" i="5" s="1"/>
  <c r="K1018" i="4" s="1"/>
  <c r="H1018" i="5"/>
  <c r="J1018" i="5"/>
  <c r="K1018" i="5"/>
  <c r="L1018" i="5"/>
  <c r="P1018" i="5" s="1"/>
  <c r="R1018" i="5"/>
  <c r="M1018" i="4" s="1"/>
  <c r="S1018" i="5"/>
  <c r="T1018" i="5"/>
  <c r="B1019" i="5"/>
  <c r="C1019" i="5"/>
  <c r="M1019" i="5" s="1"/>
  <c r="O1019" i="5" s="1"/>
  <c r="D1019" i="5"/>
  <c r="E1019" i="5"/>
  <c r="F1019" i="5"/>
  <c r="G1019" i="5"/>
  <c r="I1019" i="5" s="1"/>
  <c r="N1019" i="5" s="1"/>
  <c r="I1019" i="4" s="1"/>
  <c r="H1019" i="5"/>
  <c r="J1019" i="5"/>
  <c r="K1019" i="5"/>
  <c r="L1019" i="5"/>
  <c r="P1019" i="5"/>
  <c r="R1019" i="5"/>
  <c r="M1019" i="4" s="1"/>
  <c r="S1019" i="5"/>
  <c r="T1019" i="5" s="1"/>
  <c r="B1020" i="5"/>
  <c r="C1020" i="5"/>
  <c r="D1020" i="5"/>
  <c r="E1020" i="5"/>
  <c r="G1020" i="5" s="1"/>
  <c r="Q1020" i="5" s="1"/>
  <c r="K1020" i="4" s="1"/>
  <c r="F1020" i="5"/>
  <c r="H1020" i="5"/>
  <c r="J1020" i="5"/>
  <c r="K1020" i="5"/>
  <c r="L1020" i="5"/>
  <c r="M1020" i="5"/>
  <c r="O1020" i="5" s="1"/>
  <c r="P1020" i="5"/>
  <c r="R1020" i="5"/>
  <c r="M1020" i="4" s="1"/>
  <c r="S1020" i="5"/>
  <c r="T1020" i="5" s="1"/>
  <c r="B1021" i="5"/>
  <c r="C1021" i="5"/>
  <c r="D1021" i="5"/>
  <c r="E1021" i="5"/>
  <c r="G1021" i="5" s="1"/>
  <c r="Q1021" i="5" s="1"/>
  <c r="K1021" i="4" s="1"/>
  <c r="F1021" i="5"/>
  <c r="H1021" i="5"/>
  <c r="J1021" i="5"/>
  <c r="K1021" i="5"/>
  <c r="L1021" i="5"/>
  <c r="R1021" i="5"/>
  <c r="M1021" i="4" s="1"/>
  <c r="S1021" i="5"/>
  <c r="B1022" i="5"/>
  <c r="C1022" i="5"/>
  <c r="D1022" i="5"/>
  <c r="E1022" i="5"/>
  <c r="F1022" i="5"/>
  <c r="G1022" i="5"/>
  <c r="Q1022" i="5" s="1"/>
  <c r="K1022" i="4" s="1"/>
  <c r="H1022" i="5"/>
  <c r="J1022" i="5"/>
  <c r="K1022" i="5"/>
  <c r="L1022" i="5"/>
  <c r="M1022" i="5"/>
  <c r="O1022" i="5"/>
  <c r="P1022" i="5"/>
  <c r="R1022" i="5"/>
  <c r="M1022" i="4" s="1"/>
  <c r="S1022" i="5"/>
  <c r="T1022" i="5" s="1"/>
  <c r="B1023" i="5"/>
  <c r="C1023" i="5"/>
  <c r="D1023" i="5"/>
  <c r="E1023" i="5"/>
  <c r="G1023" i="5" s="1"/>
  <c r="Q1023" i="5" s="1"/>
  <c r="K1023" i="4" s="1"/>
  <c r="F1023" i="5"/>
  <c r="H1023" i="5"/>
  <c r="J1023" i="5"/>
  <c r="K1023" i="5"/>
  <c r="L1023" i="5"/>
  <c r="P1023" i="5" s="1"/>
  <c r="M1023" i="5"/>
  <c r="O1023" i="5" s="1"/>
  <c r="R1023" i="5"/>
  <c r="M1023" i="4" s="1"/>
  <c r="S1023" i="5"/>
  <c r="T1023" i="5"/>
  <c r="B1024" i="5"/>
  <c r="I1024" i="5" s="1"/>
  <c r="N1024" i="5" s="1"/>
  <c r="C1024" i="5"/>
  <c r="M1024" i="5" s="1"/>
  <c r="O1024" i="5" s="1"/>
  <c r="D1024" i="5"/>
  <c r="E1024" i="5"/>
  <c r="F1024" i="5"/>
  <c r="G1024" i="5"/>
  <c r="Q1024" i="5" s="1"/>
  <c r="K1024" i="4" s="1"/>
  <c r="H1024" i="5"/>
  <c r="J1024" i="5"/>
  <c r="K1024" i="5"/>
  <c r="L1024" i="5"/>
  <c r="P1024" i="5" s="1"/>
  <c r="R1024" i="5"/>
  <c r="M1024" i="4" s="1"/>
  <c r="S1024" i="5"/>
  <c r="T1024" i="5"/>
  <c r="B1025" i="5"/>
  <c r="C1025" i="5"/>
  <c r="D1025" i="5"/>
  <c r="E1025" i="5"/>
  <c r="F1025" i="5"/>
  <c r="G1025" i="5"/>
  <c r="Q1025" i="5" s="1"/>
  <c r="K1025" i="4" s="1"/>
  <c r="H1025" i="5"/>
  <c r="I1025" i="5"/>
  <c r="J1025" i="5"/>
  <c r="K1025" i="5"/>
  <c r="L1025" i="5"/>
  <c r="P1025" i="5" s="1"/>
  <c r="M1025" i="5"/>
  <c r="N1025" i="5"/>
  <c r="O1025" i="5"/>
  <c r="R1025" i="5"/>
  <c r="M1025" i="4" s="1"/>
  <c r="S1025" i="5"/>
  <c r="T1025" i="5"/>
  <c r="B1026" i="5"/>
  <c r="C1026" i="5"/>
  <c r="M1026" i="5" s="1"/>
  <c r="O1026" i="5" s="1"/>
  <c r="D1026" i="5"/>
  <c r="E1026" i="5"/>
  <c r="G1026" i="5"/>
  <c r="Q1026" i="5" s="1"/>
  <c r="K1026" i="4" s="1"/>
  <c r="H1026" i="5"/>
  <c r="J1026" i="5"/>
  <c r="K1026" i="5"/>
  <c r="L1026" i="5"/>
  <c r="P1026" i="5" s="1"/>
  <c r="R1026" i="5"/>
  <c r="M1026" i="4" s="1"/>
  <c r="S1026" i="5"/>
  <c r="T1026" i="5"/>
  <c r="B1027" i="5"/>
  <c r="C1027" i="5"/>
  <c r="M1027" i="5" s="1"/>
  <c r="O1027" i="5" s="1"/>
  <c r="D1027" i="5"/>
  <c r="E1027" i="5"/>
  <c r="F1027" i="5"/>
  <c r="G1027" i="5"/>
  <c r="I1027" i="5" s="1"/>
  <c r="N1027" i="5" s="1"/>
  <c r="I1027" i="4" s="1"/>
  <c r="H1027" i="5"/>
  <c r="J1027" i="5"/>
  <c r="K1027" i="5"/>
  <c r="L1027" i="5"/>
  <c r="P1027" i="5"/>
  <c r="R1027" i="5"/>
  <c r="M1027" i="4" s="1"/>
  <c r="S1027" i="5"/>
  <c r="T1027" i="5" s="1"/>
  <c r="B1028" i="5"/>
  <c r="C1028" i="5"/>
  <c r="D1028" i="5"/>
  <c r="E1028" i="5"/>
  <c r="G1028" i="5" s="1"/>
  <c r="Q1028" i="5" s="1"/>
  <c r="K1028" i="4" s="1"/>
  <c r="F1028" i="5"/>
  <c r="H1028" i="5"/>
  <c r="J1028" i="5"/>
  <c r="K1028" i="5"/>
  <c r="L1028" i="5"/>
  <c r="M1028" i="5"/>
  <c r="O1028" i="5" s="1"/>
  <c r="P1028" i="5"/>
  <c r="R1028" i="5"/>
  <c r="M1028" i="4" s="1"/>
  <c r="S1028" i="5"/>
  <c r="T1028" i="5" s="1"/>
  <c r="B1029" i="5"/>
  <c r="C1029" i="5"/>
  <c r="D1029" i="5"/>
  <c r="F1029" i="5" s="1"/>
  <c r="E1029" i="5"/>
  <c r="G1029" i="5" s="1"/>
  <c r="Q1029" i="5" s="1"/>
  <c r="K1029" i="4" s="1"/>
  <c r="H1029" i="5"/>
  <c r="J1029" i="5"/>
  <c r="K1029" i="5"/>
  <c r="L1029" i="5"/>
  <c r="R1029" i="5"/>
  <c r="M1029" i="4" s="1"/>
  <c r="S1029" i="5"/>
  <c r="T1029" i="5" s="1"/>
  <c r="B1030" i="5"/>
  <c r="C1030" i="5"/>
  <c r="D1030" i="5"/>
  <c r="E1030" i="5"/>
  <c r="F1030" i="5"/>
  <c r="G1030" i="5"/>
  <c r="Q1030" i="5" s="1"/>
  <c r="K1030" i="4" s="1"/>
  <c r="H1030" i="5"/>
  <c r="J1030" i="5"/>
  <c r="K1030" i="5"/>
  <c r="L1030" i="5"/>
  <c r="M1030" i="5"/>
  <c r="O1030" i="5"/>
  <c r="P1030" i="5"/>
  <c r="R1030" i="5"/>
  <c r="M1030" i="4" s="1"/>
  <c r="S1030" i="5"/>
  <c r="T1030" i="5" s="1"/>
  <c r="B1031" i="5"/>
  <c r="C1031" i="5"/>
  <c r="D1031" i="5"/>
  <c r="F1031" i="5" s="1"/>
  <c r="E1031" i="5"/>
  <c r="G1031" i="5" s="1"/>
  <c r="Q1031" i="5" s="1"/>
  <c r="K1031" i="4" s="1"/>
  <c r="H1031" i="5"/>
  <c r="J1031" i="5"/>
  <c r="K1031" i="5"/>
  <c r="L1031" i="5"/>
  <c r="P1031" i="5" s="1"/>
  <c r="M1031" i="5"/>
  <c r="O1031" i="5" s="1"/>
  <c r="R1031" i="5"/>
  <c r="M1031" i="4" s="1"/>
  <c r="S1031" i="5"/>
  <c r="T1031" i="5"/>
  <c r="B1032" i="5"/>
  <c r="C1032" i="5"/>
  <c r="D1032" i="5"/>
  <c r="F1032" i="5" s="1"/>
  <c r="E1032" i="5"/>
  <c r="G1032" i="5"/>
  <c r="Q1032" i="5" s="1"/>
  <c r="K1032" i="4" s="1"/>
  <c r="H1032" i="5"/>
  <c r="J1032" i="5"/>
  <c r="K1032" i="5"/>
  <c r="L1032" i="5"/>
  <c r="P1032" i="5" s="1"/>
  <c r="R1032" i="5"/>
  <c r="M1032" i="4" s="1"/>
  <c r="S1032" i="5"/>
  <c r="T1032" i="5"/>
  <c r="B1033" i="5"/>
  <c r="C1033" i="5"/>
  <c r="D1033" i="5"/>
  <c r="E1033" i="5"/>
  <c r="F1033" i="5"/>
  <c r="G1033" i="5"/>
  <c r="Q1033" i="5" s="1"/>
  <c r="K1033" i="4" s="1"/>
  <c r="H1033" i="5"/>
  <c r="J1033" i="5"/>
  <c r="K1033" i="5"/>
  <c r="L1033" i="5"/>
  <c r="M1033" i="5" s="1"/>
  <c r="O1033" i="5"/>
  <c r="R1033" i="5"/>
  <c r="M1033" i="4" s="1"/>
  <c r="S1033" i="5"/>
  <c r="T1033" i="5"/>
  <c r="B1034" i="5"/>
  <c r="C1034" i="5"/>
  <c r="M1034" i="5" s="1"/>
  <c r="O1034" i="5" s="1"/>
  <c r="D1034" i="5"/>
  <c r="E1034" i="5"/>
  <c r="G1034" i="5"/>
  <c r="Q1034" i="5" s="1"/>
  <c r="K1034" i="4" s="1"/>
  <c r="H1034" i="5"/>
  <c r="J1034" i="5"/>
  <c r="K1034" i="5"/>
  <c r="L1034" i="5"/>
  <c r="P1034" i="5" s="1"/>
  <c r="R1034" i="5"/>
  <c r="M1034" i="4" s="1"/>
  <c r="S1034" i="5"/>
  <c r="T1034" i="5"/>
  <c r="B1035" i="5"/>
  <c r="C1035" i="5"/>
  <c r="M1035" i="5" s="1"/>
  <c r="O1035" i="5" s="1"/>
  <c r="D1035" i="5"/>
  <c r="E1035" i="5"/>
  <c r="F1035" i="5"/>
  <c r="G1035" i="5"/>
  <c r="Q1035" i="5" s="1"/>
  <c r="K1035" i="4" s="1"/>
  <c r="H1035" i="5"/>
  <c r="J1035" i="5"/>
  <c r="K1035" i="5"/>
  <c r="L1035" i="5"/>
  <c r="P1035" i="5"/>
  <c r="R1035" i="5"/>
  <c r="M1035" i="4" s="1"/>
  <c r="S1035" i="5"/>
  <c r="T1035" i="5" s="1"/>
  <c r="B1036" i="5"/>
  <c r="C1036" i="5"/>
  <c r="D1036" i="5"/>
  <c r="E1036" i="5"/>
  <c r="F1036" i="5"/>
  <c r="G1036" i="5"/>
  <c r="Q1036" i="5" s="1"/>
  <c r="K1036" i="4" s="1"/>
  <c r="H1036" i="5"/>
  <c r="J1036" i="5"/>
  <c r="K1036" i="5"/>
  <c r="L1036" i="5"/>
  <c r="M1036" i="5"/>
  <c r="O1036" i="5" s="1"/>
  <c r="P1036" i="5"/>
  <c r="R1036" i="5"/>
  <c r="M1036" i="4" s="1"/>
  <c r="S1036" i="5"/>
  <c r="T1036" i="5" s="1"/>
  <c r="B1037" i="5"/>
  <c r="C1037" i="5"/>
  <c r="D1037" i="5"/>
  <c r="E1037" i="5"/>
  <c r="F1037" i="5"/>
  <c r="G1037" i="5"/>
  <c r="Q1037" i="5" s="1"/>
  <c r="K1037" i="4" s="1"/>
  <c r="H1037" i="5"/>
  <c r="J1037" i="5"/>
  <c r="K1037" i="5"/>
  <c r="L1037" i="5"/>
  <c r="R1037" i="5"/>
  <c r="M1037" i="4" s="1"/>
  <c r="S1037" i="5"/>
  <c r="T1037" i="5" s="1"/>
  <c r="B835" i="4"/>
  <c r="C835" i="4"/>
  <c r="N835" i="4" s="1"/>
  <c r="E835" i="4"/>
  <c r="G835" i="4"/>
  <c r="H835" i="4"/>
  <c r="B836" i="4"/>
  <c r="C836" i="4"/>
  <c r="N836" i="4" s="1"/>
  <c r="E836" i="4"/>
  <c r="G836" i="4"/>
  <c r="H836" i="4"/>
  <c r="B837" i="4"/>
  <c r="C837" i="4"/>
  <c r="N837" i="4" s="1"/>
  <c r="E837" i="4"/>
  <c r="G837" i="4"/>
  <c r="H837" i="4"/>
  <c r="B838" i="4"/>
  <c r="C838" i="4"/>
  <c r="E838" i="4"/>
  <c r="G838" i="4"/>
  <c r="H838" i="4"/>
  <c r="N838" i="4"/>
  <c r="B839" i="4"/>
  <c r="C839" i="4"/>
  <c r="N839" i="4" s="1"/>
  <c r="E839" i="4"/>
  <c r="G839" i="4"/>
  <c r="H839" i="4"/>
  <c r="B840" i="4"/>
  <c r="C840" i="4"/>
  <c r="N840" i="4" s="1"/>
  <c r="E840" i="4"/>
  <c r="G840" i="4"/>
  <c r="H840" i="4"/>
  <c r="B841" i="4"/>
  <c r="C841" i="4"/>
  <c r="N841" i="4" s="1"/>
  <c r="E841" i="4"/>
  <c r="G841" i="4"/>
  <c r="H841" i="4"/>
  <c r="B842" i="4"/>
  <c r="C842" i="4"/>
  <c r="E842" i="4"/>
  <c r="G842" i="4"/>
  <c r="H842" i="4"/>
  <c r="N842" i="4"/>
  <c r="B843" i="4"/>
  <c r="C843" i="4"/>
  <c r="N843" i="4" s="1"/>
  <c r="E843" i="4"/>
  <c r="G843" i="4"/>
  <c r="H843" i="4"/>
  <c r="B844" i="4"/>
  <c r="C844" i="4"/>
  <c r="N844" i="4" s="1"/>
  <c r="E844" i="4"/>
  <c r="G844" i="4"/>
  <c r="H844" i="4"/>
  <c r="B845" i="4"/>
  <c r="C845" i="4"/>
  <c r="N845" i="4" s="1"/>
  <c r="E845" i="4"/>
  <c r="G845" i="4"/>
  <c r="H845" i="4"/>
  <c r="B846" i="4"/>
  <c r="C846" i="4"/>
  <c r="E846" i="4"/>
  <c r="G846" i="4"/>
  <c r="H846" i="4"/>
  <c r="N846" i="4"/>
  <c r="B847" i="4"/>
  <c r="C847" i="4"/>
  <c r="N847" i="4" s="1"/>
  <c r="E847" i="4"/>
  <c r="G847" i="4"/>
  <c r="H847" i="4"/>
  <c r="B848" i="4"/>
  <c r="C848" i="4"/>
  <c r="N848" i="4" s="1"/>
  <c r="E848" i="4"/>
  <c r="G848" i="4"/>
  <c r="H848" i="4"/>
  <c r="B849" i="4"/>
  <c r="C849" i="4"/>
  <c r="N849" i="4" s="1"/>
  <c r="E849" i="4"/>
  <c r="G849" i="4"/>
  <c r="H849" i="4"/>
  <c r="B850" i="4"/>
  <c r="C850" i="4"/>
  <c r="E850" i="4"/>
  <c r="G850" i="4"/>
  <c r="H850" i="4"/>
  <c r="N850" i="4"/>
  <c r="B851" i="4"/>
  <c r="C851" i="4"/>
  <c r="N851" i="4" s="1"/>
  <c r="E851" i="4"/>
  <c r="G851" i="4"/>
  <c r="H851" i="4"/>
  <c r="B852" i="4"/>
  <c r="C852" i="4"/>
  <c r="N852" i="4" s="1"/>
  <c r="E852" i="4"/>
  <c r="G852" i="4"/>
  <c r="H852" i="4"/>
  <c r="B853" i="4"/>
  <c r="C853" i="4"/>
  <c r="N853" i="4" s="1"/>
  <c r="E853" i="4"/>
  <c r="G853" i="4"/>
  <c r="H853" i="4"/>
  <c r="B854" i="4"/>
  <c r="C854" i="4"/>
  <c r="E854" i="4"/>
  <c r="G854" i="4"/>
  <c r="H854" i="4"/>
  <c r="N854" i="4"/>
  <c r="B855" i="4"/>
  <c r="C855" i="4"/>
  <c r="N855" i="4" s="1"/>
  <c r="E855" i="4"/>
  <c r="G855" i="4"/>
  <c r="H855" i="4"/>
  <c r="B856" i="4"/>
  <c r="C856" i="4"/>
  <c r="N856" i="4" s="1"/>
  <c r="E856" i="4"/>
  <c r="G856" i="4"/>
  <c r="H856" i="4"/>
  <c r="B857" i="4"/>
  <c r="C857" i="4"/>
  <c r="N857" i="4" s="1"/>
  <c r="E857" i="4"/>
  <c r="G857" i="4"/>
  <c r="H857" i="4"/>
  <c r="B858" i="4"/>
  <c r="C858" i="4"/>
  <c r="E858" i="4"/>
  <c r="G858" i="4"/>
  <c r="H858" i="4"/>
  <c r="N858" i="4"/>
  <c r="B859" i="4"/>
  <c r="C859" i="4"/>
  <c r="N859" i="4" s="1"/>
  <c r="E859" i="4"/>
  <c r="G859" i="4"/>
  <c r="H859" i="4"/>
  <c r="B860" i="4"/>
  <c r="C860" i="4"/>
  <c r="N860" i="4" s="1"/>
  <c r="E860" i="4"/>
  <c r="G860" i="4"/>
  <c r="H860" i="4"/>
  <c r="B861" i="4"/>
  <c r="C861" i="4"/>
  <c r="N861" i="4" s="1"/>
  <c r="E861" i="4"/>
  <c r="G861" i="4"/>
  <c r="H861" i="4"/>
  <c r="B862" i="4"/>
  <c r="C862" i="4"/>
  <c r="E862" i="4"/>
  <c r="G862" i="4"/>
  <c r="H862" i="4"/>
  <c r="N862" i="4"/>
  <c r="B863" i="4"/>
  <c r="C863" i="4"/>
  <c r="N863" i="4" s="1"/>
  <c r="E863" i="4"/>
  <c r="G863" i="4"/>
  <c r="H863" i="4"/>
  <c r="B864" i="4"/>
  <c r="C864" i="4"/>
  <c r="N864" i="4" s="1"/>
  <c r="E864" i="4"/>
  <c r="G864" i="4"/>
  <c r="H864" i="4"/>
  <c r="B865" i="4"/>
  <c r="C865" i="4"/>
  <c r="E865" i="4"/>
  <c r="G865" i="4"/>
  <c r="H865" i="4"/>
  <c r="N865" i="4"/>
  <c r="B866" i="4"/>
  <c r="C866" i="4"/>
  <c r="E866" i="4"/>
  <c r="G866" i="4"/>
  <c r="H866" i="4"/>
  <c r="N866" i="4"/>
  <c r="B867" i="4"/>
  <c r="C867" i="4"/>
  <c r="N867" i="4" s="1"/>
  <c r="E867" i="4"/>
  <c r="G867" i="4"/>
  <c r="H867" i="4"/>
  <c r="B868" i="4"/>
  <c r="C868" i="4"/>
  <c r="N868" i="4" s="1"/>
  <c r="E868" i="4"/>
  <c r="G868" i="4"/>
  <c r="H868" i="4"/>
  <c r="B869" i="4"/>
  <c r="C869" i="4"/>
  <c r="N869" i="4" s="1"/>
  <c r="E869" i="4"/>
  <c r="G869" i="4"/>
  <c r="H869" i="4"/>
  <c r="B870" i="4"/>
  <c r="C870" i="4"/>
  <c r="E870" i="4"/>
  <c r="G870" i="4"/>
  <c r="H870" i="4"/>
  <c r="N870" i="4"/>
  <c r="B871" i="4"/>
  <c r="C871" i="4"/>
  <c r="N871" i="4" s="1"/>
  <c r="E871" i="4"/>
  <c r="G871" i="4"/>
  <c r="H871" i="4"/>
  <c r="B872" i="4"/>
  <c r="C872" i="4"/>
  <c r="N872" i="4" s="1"/>
  <c r="E872" i="4"/>
  <c r="G872" i="4"/>
  <c r="H872" i="4"/>
  <c r="B873" i="4"/>
  <c r="C873" i="4"/>
  <c r="E873" i="4"/>
  <c r="G873" i="4"/>
  <c r="H873" i="4"/>
  <c r="N873" i="4"/>
  <c r="B874" i="4"/>
  <c r="C874" i="4"/>
  <c r="E874" i="4"/>
  <c r="G874" i="4"/>
  <c r="H874" i="4"/>
  <c r="N874" i="4"/>
  <c r="B875" i="4"/>
  <c r="C875" i="4"/>
  <c r="N875" i="4" s="1"/>
  <c r="E875" i="4"/>
  <c r="G875" i="4"/>
  <c r="H875" i="4"/>
  <c r="B876" i="4"/>
  <c r="C876" i="4"/>
  <c r="N876" i="4" s="1"/>
  <c r="E876" i="4"/>
  <c r="G876" i="4"/>
  <c r="H876" i="4"/>
  <c r="B877" i="4"/>
  <c r="C877" i="4"/>
  <c r="N877" i="4" s="1"/>
  <c r="E877" i="4"/>
  <c r="G877" i="4"/>
  <c r="H877" i="4"/>
  <c r="B878" i="4"/>
  <c r="C878" i="4"/>
  <c r="E878" i="4"/>
  <c r="G878" i="4"/>
  <c r="H878" i="4"/>
  <c r="N878" i="4"/>
  <c r="B879" i="4"/>
  <c r="C879" i="4"/>
  <c r="N879" i="4" s="1"/>
  <c r="E879" i="4"/>
  <c r="G879" i="4"/>
  <c r="H879" i="4"/>
  <c r="B880" i="4"/>
  <c r="C880" i="4"/>
  <c r="N880" i="4" s="1"/>
  <c r="E880" i="4"/>
  <c r="G880" i="4"/>
  <c r="H880" i="4"/>
  <c r="B881" i="4"/>
  <c r="C881" i="4"/>
  <c r="E881" i="4"/>
  <c r="G881" i="4"/>
  <c r="H881" i="4"/>
  <c r="N881" i="4"/>
  <c r="B882" i="4"/>
  <c r="C882" i="4"/>
  <c r="E882" i="4"/>
  <c r="G882" i="4"/>
  <c r="H882" i="4"/>
  <c r="N882" i="4"/>
  <c r="B883" i="4"/>
  <c r="C883" i="4"/>
  <c r="N883" i="4" s="1"/>
  <c r="E883" i="4"/>
  <c r="G883" i="4"/>
  <c r="H883" i="4"/>
  <c r="B884" i="4"/>
  <c r="C884" i="4"/>
  <c r="N884" i="4" s="1"/>
  <c r="E884" i="4"/>
  <c r="G884" i="4"/>
  <c r="H884" i="4"/>
  <c r="B885" i="4"/>
  <c r="C885" i="4"/>
  <c r="N885" i="4" s="1"/>
  <c r="E885" i="4"/>
  <c r="G885" i="4"/>
  <c r="H885" i="4"/>
  <c r="B886" i="4"/>
  <c r="C886" i="4"/>
  <c r="E886" i="4"/>
  <c r="G886" i="4"/>
  <c r="H886" i="4"/>
  <c r="N886" i="4"/>
  <c r="B887" i="4"/>
  <c r="C887" i="4"/>
  <c r="N887" i="4" s="1"/>
  <c r="E887" i="4"/>
  <c r="G887" i="4"/>
  <c r="H887" i="4"/>
  <c r="B888" i="4"/>
  <c r="C888" i="4"/>
  <c r="N888" i="4" s="1"/>
  <c r="E888" i="4"/>
  <c r="G888" i="4"/>
  <c r="H888" i="4"/>
  <c r="B889" i="4"/>
  <c r="C889" i="4"/>
  <c r="E889" i="4"/>
  <c r="G889" i="4"/>
  <c r="H889" i="4"/>
  <c r="N889" i="4"/>
  <c r="B890" i="4"/>
  <c r="C890" i="4"/>
  <c r="E890" i="4"/>
  <c r="G890" i="4"/>
  <c r="H890" i="4"/>
  <c r="N890" i="4"/>
  <c r="B891" i="4"/>
  <c r="C891" i="4"/>
  <c r="N891" i="4" s="1"/>
  <c r="E891" i="4"/>
  <c r="G891" i="4"/>
  <c r="H891" i="4"/>
  <c r="B892" i="4"/>
  <c r="C892" i="4"/>
  <c r="N892" i="4" s="1"/>
  <c r="E892" i="4"/>
  <c r="G892" i="4"/>
  <c r="H892" i="4"/>
  <c r="B893" i="4"/>
  <c r="C893" i="4"/>
  <c r="N893" i="4" s="1"/>
  <c r="E893" i="4"/>
  <c r="G893" i="4"/>
  <c r="H893" i="4"/>
  <c r="B894" i="4"/>
  <c r="C894" i="4"/>
  <c r="E894" i="4"/>
  <c r="G894" i="4"/>
  <c r="H894" i="4"/>
  <c r="N894" i="4"/>
  <c r="B895" i="4"/>
  <c r="C895" i="4"/>
  <c r="N895" i="4" s="1"/>
  <c r="E895" i="4"/>
  <c r="G895" i="4"/>
  <c r="H895" i="4"/>
  <c r="B896" i="4"/>
  <c r="C896" i="4"/>
  <c r="N896" i="4" s="1"/>
  <c r="E896" i="4"/>
  <c r="G896" i="4"/>
  <c r="H896" i="4"/>
  <c r="B897" i="4"/>
  <c r="C897" i="4"/>
  <c r="E897" i="4"/>
  <c r="G897" i="4"/>
  <c r="H897" i="4"/>
  <c r="N897" i="4"/>
  <c r="B898" i="4"/>
  <c r="C898" i="4"/>
  <c r="E898" i="4"/>
  <c r="G898" i="4"/>
  <c r="H898" i="4"/>
  <c r="N898" i="4"/>
  <c r="B899" i="4"/>
  <c r="C899" i="4"/>
  <c r="N899" i="4" s="1"/>
  <c r="E899" i="4"/>
  <c r="G899" i="4"/>
  <c r="H899" i="4"/>
  <c r="B900" i="4"/>
  <c r="C900" i="4"/>
  <c r="N900" i="4" s="1"/>
  <c r="E900" i="4"/>
  <c r="G900" i="4"/>
  <c r="H900" i="4"/>
  <c r="B901" i="4"/>
  <c r="C901" i="4"/>
  <c r="N901" i="4" s="1"/>
  <c r="E901" i="4"/>
  <c r="G901" i="4"/>
  <c r="H901" i="4"/>
  <c r="B902" i="4"/>
  <c r="C902" i="4"/>
  <c r="E902" i="4"/>
  <c r="G902" i="4"/>
  <c r="H902" i="4"/>
  <c r="N902" i="4"/>
  <c r="B903" i="4"/>
  <c r="C903" i="4"/>
  <c r="N903" i="4" s="1"/>
  <c r="E903" i="4"/>
  <c r="G903" i="4"/>
  <c r="H903" i="4"/>
  <c r="B904" i="4"/>
  <c r="C904" i="4"/>
  <c r="N904" i="4" s="1"/>
  <c r="E904" i="4"/>
  <c r="G904" i="4"/>
  <c r="H904" i="4"/>
  <c r="B905" i="4"/>
  <c r="C905" i="4"/>
  <c r="E905" i="4"/>
  <c r="G905" i="4"/>
  <c r="H905" i="4"/>
  <c r="N905" i="4"/>
  <c r="B906" i="4"/>
  <c r="C906" i="4"/>
  <c r="E906" i="4"/>
  <c r="G906" i="4"/>
  <c r="H906" i="4"/>
  <c r="N906" i="4"/>
  <c r="B907" i="4"/>
  <c r="C907" i="4"/>
  <c r="N907" i="4" s="1"/>
  <c r="E907" i="4"/>
  <c r="G907" i="4"/>
  <c r="H907" i="4"/>
  <c r="B908" i="4"/>
  <c r="C908" i="4"/>
  <c r="N908" i="4" s="1"/>
  <c r="E908" i="4"/>
  <c r="G908" i="4"/>
  <c r="H908" i="4"/>
  <c r="B909" i="4"/>
  <c r="C909" i="4"/>
  <c r="N909" i="4" s="1"/>
  <c r="E909" i="4"/>
  <c r="G909" i="4"/>
  <c r="H909" i="4"/>
  <c r="B910" i="4"/>
  <c r="C910" i="4"/>
  <c r="E910" i="4"/>
  <c r="G910" i="4"/>
  <c r="H910" i="4"/>
  <c r="N910" i="4"/>
  <c r="B911" i="4"/>
  <c r="C911" i="4"/>
  <c r="N911" i="4" s="1"/>
  <c r="E911" i="4"/>
  <c r="G911" i="4"/>
  <c r="H911" i="4"/>
  <c r="B912" i="4"/>
  <c r="C912" i="4"/>
  <c r="N912" i="4" s="1"/>
  <c r="E912" i="4"/>
  <c r="G912" i="4"/>
  <c r="H912" i="4"/>
  <c r="B913" i="4"/>
  <c r="C913" i="4"/>
  <c r="E913" i="4"/>
  <c r="G913" i="4"/>
  <c r="H913" i="4"/>
  <c r="N913" i="4"/>
  <c r="B914" i="4"/>
  <c r="C914" i="4"/>
  <c r="E914" i="4"/>
  <c r="G914" i="4"/>
  <c r="H914" i="4"/>
  <c r="N914" i="4"/>
  <c r="B915" i="4"/>
  <c r="C915" i="4"/>
  <c r="N915" i="4" s="1"/>
  <c r="E915" i="4"/>
  <c r="G915" i="4"/>
  <c r="H915" i="4"/>
  <c r="B916" i="4"/>
  <c r="C916" i="4"/>
  <c r="N916" i="4" s="1"/>
  <c r="E916" i="4"/>
  <c r="G916" i="4"/>
  <c r="H916" i="4"/>
  <c r="B917" i="4"/>
  <c r="C917" i="4"/>
  <c r="N917" i="4" s="1"/>
  <c r="E917" i="4"/>
  <c r="G917" i="4"/>
  <c r="H917" i="4"/>
  <c r="B918" i="4"/>
  <c r="C918" i="4"/>
  <c r="E918" i="4"/>
  <c r="G918" i="4"/>
  <c r="H918" i="4"/>
  <c r="N918" i="4"/>
  <c r="B919" i="4"/>
  <c r="C919" i="4"/>
  <c r="N919" i="4" s="1"/>
  <c r="E919" i="4"/>
  <c r="G919" i="4"/>
  <c r="H919" i="4"/>
  <c r="B920" i="4"/>
  <c r="C920" i="4"/>
  <c r="N920" i="4" s="1"/>
  <c r="E920" i="4"/>
  <c r="G920" i="4"/>
  <c r="H920" i="4"/>
  <c r="B921" i="4"/>
  <c r="C921" i="4"/>
  <c r="N921" i="4" s="1"/>
  <c r="E921" i="4"/>
  <c r="G921" i="4"/>
  <c r="H921" i="4"/>
  <c r="B922" i="4"/>
  <c r="C922" i="4"/>
  <c r="E922" i="4"/>
  <c r="G922" i="4"/>
  <c r="H922" i="4"/>
  <c r="N922" i="4"/>
  <c r="B923" i="4"/>
  <c r="C923" i="4"/>
  <c r="N923" i="4" s="1"/>
  <c r="E923" i="4"/>
  <c r="G923" i="4"/>
  <c r="H923" i="4"/>
  <c r="B924" i="4"/>
  <c r="C924" i="4"/>
  <c r="N924" i="4" s="1"/>
  <c r="E924" i="4"/>
  <c r="G924" i="4"/>
  <c r="H924" i="4"/>
  <c r="B925" i="4"/>
  <c r="C925" i="4"/>
  <c r="N925" i="4" s="1"/>
  <c r="E925" i="4"/>
  <c r="G925" i="4"/>
  <c r="H925" i="4"/>
  <c r="B926" i="4"/>
  <c r="C926" i="4"/>
  <c r="E926" i="4"/>
  <c r="G926" i="4"/>
  <c r="H926" i="4"/>
  <c r="N926" i="4"/>
  <c r="B927" i="4"/>
  <c r="C927" i="4"/>
  <c r="N927" i="4" s="1"/>
  <c r="E927" i="4"/>
  <c r="G927" i="4"/>
  <c r="H927" i="4"/>
  <c r="B928" i="4"/>
  <c r="C928" i="4"/>
  <c r="N928" i="4" s="1"/>
  <c r="E928" i="4"/>
  <c r="G928" i="4"/>
  <c r="H928" i="4"/>
  <c r="B929" i="4"/>
  <c r="C929" i="4"/>
  <c r="N929" i="4" s="1"/>
  <c r="E929" i="4"/>
  <c r="G929" i="4"/>
  <c r="H929" i="4"/>
  <c r="B930" i="4"/>
  <c r="C930" i="4"/>
  <c r="E930" i="4"/>
  <c r="G930" i="4"/>
  <c r="H930" i="4"/>
  <c r="N930" i="4"/>
  <c r="B931" i="4"/>
  <c r="C931" i="4"/>
  <c r="N931" i="4" s="1"/>
  <c r="E931" i="4"/>
  <c r="G931" i="4"/>
  <c r="H931" i="4"/>
  <c r="B932" i="4"/>
  <c r="C932" i="4"/>
  <c r="N932" i="4" s="1"/>
  <c r="E932" i="4"/>
  <c r="G932" i="4"/>
  <c r="H932" i="4"/>
  <c r="B933" i="4"/>
  <c r="C933" i="4"/>
  <c r="N933" i="4" s="1"/>
  <c r="E933" i="4"/>
  <c r="G933" i="4"/>
  <c r="H933" i="4"/>
  <c r="B934" i="4"/>
  <c r="C934" i="4"/>
  <c r="E934" i="4"/>
  <c r="G934" i="4"/>
  <c r="H934" i="4"/>
  <c r="N934" i="4"/>
  <c r="B935" i="4"/>
  <c r="C935" i="4"/>
  <c r="N935" i="4" s="1"/>
  <c r="E935" i="4"/>
  <c r="G935" i="4"/>
  <c r="H935" i="4"/>
  <c r="B936" i="4"/>
  <c r="C936" i="4"/>
  <c r="N936" i="4" s="1"/>
  <c r="E936" i="4"/>
  <c r="G936" i="4"/>
  <c r="H936" i="4"/>
  <c r="B937" i="4"/>
  <c r="C937" i="4"/>
  <c r="N937" i="4" s="1"/>
  <c r="E937" i="4"/>
  <c r="G937" i="4"/>
  <c r="H937" i="4"/>
  <c r="B938" i="4"/>
  <c r="C938" i="4"/>
  <c r="E938" i="4"/>
  <c r="G938" i="4"/>
  <c r="H938" i="4"/>
  <c r="N938" i="4"/>
  <c r="B939" i="4"/>
  <c r="C939" i="4"/>
  <c r="N939" i="4" s="1"/>
  <c r="E939" i="4"/>
  <c r="G939" i="4"/>
  <c r="H939" i="4"/>
  <c r="B940" i="4"/>
  <c r="C940" i="4"/>
  <c r="N940" i="4" s="1"/>
  <c r="E940" i="4"/>
  <c r="G940" i="4"/>
  <c r="H940" i="4"/>
  <c r="B941" i="4"/>
  <c r="C941" i="4"/>
  <c r="N941" i="4" s="1"/>
  <c r="E941" i="4"/>
  <c r="G941" i="4"/>
  <c r="H941" i="4"/>
  <c r="B942" i="4"/>
  <c r="C942" i="4"/>
  <c r="E942" i="4"/>
  <c r="G942" i="4"/>
  <c r="H942" i="4"/>
  <c r="N942" i="4"/>
  <c r="B943" i="4"/>
  <c r="C943" i="4"/>
  <c r="N943" i="4" s="1"/>
  <c r="E943" i="4"/>
  <c r="G943" i="4"/>
  <c r="H943" i="4"/>
  <c r="B944" i="4"/>
  <c r="C944" i="4"/>
  <c r="N944" i="4" s="1"/>
  <c r="E944" i="4"/>
  <c r="G944" i="4"/>
  <c r="H944" i="4"/>
  <c r="B945" i="4"/>
  <c r="C945" i="4"/>
  <c r="N945" i="4" s="1"/>
  <c r="E945" i="4"/>
  <c r="G945" i="4"/>
  <c r="H945" i="4"/>
  <c r="B946" i="4"/>
  <c r="C946" i="4"/>
  <c r="E946" i="4"/>
  <c r="G946" i="4"/>
  <c r="H946" i="4"/>
  <c r="N946" i="4"/>
  <c r="B947" i="4"/>
  <c r="C947" i="4"/>
  <c r="N947" i="4" s="1"/>
  <c r="E947" i="4"/>
  <c r="G947" i="4"/>
  <c r="H947" i="4"/>
  <c r="B948" i="4"/>
  <c r="C948" i="4"/>
  <c r="N948" i="4" s="1"/>
  <c r="E948" i="4"/>
  <c r="G948" i="4"/>
  <c r="H948" i="4"/>
  <c r="B949" i="4"/>
  <c r="C949" i="4"/>
  <c r="N949" i="4" s="1"/>
  <c r="E949" i="4"/>
  <c r="G949" i="4"/>
  <c r="H949" i="4"/>
  <c r="B950" i="4"/>
  <c r="C950" i="4"/>
  <c r="E950" i="4"/>
  <c r="G950" i="4"/>
  <c r="H950" i="4"/>
  <c r="N950" i="4"/>
  <c r="B951" i="4"/>
  <c r="C951" i="4"/>
  <c r="N951" i="4" s="1"/>
  <c r="E951" i="4"/>
  <c r="G951" i="4"/>
  <c r="H951" i="4"/>
  <c r="B952" i="4"/>
  <c r="C952" i="4"/>
  <c r="N952" i="4" s="1"/>
  <c r="E952" i="4"/>
  <c r="G952" i="4"/>
  <c r="H952" i="4"/>
  <c r="B953" i="4"/>
  <c r="C953" i="4"/>
  <c r="N953" i="4" s="1"/>
  <c r="E953" i="4"/>
  <c r="G953" i="4"/>
  <c r="H953" i="4"/>
  <c r="B954" i="4"/>
  <c r="C954" i="4"/>
  <c r="E954" i="4"/>
  <c r="G954" i="4"/>
  <c r="H954" i="4"/>
  <c r="N954" i="4"/>
  <c r="B955" i="4"/>
  <c r="C955" i="4"/>
  <c r="N955" i="4" s="1"/>
  <c r="E955" i="4"/>
  <c r="G955" i="4"/>
  <c r="H955" i="4"/>
  <c r="B956" i="4"/>
  <c r="C956" i="4"/>
  <c r="N956" i="4" s="1"/>
  <c r="E956" i="4"/>
  <c r="G956" i="4"/>
  <c r="H956" i="4"/>
  <c r="B957" i="4"/>
  <c r="C957" i="4"/>
  <c r="N957" i="4" s="1"/>
  <c r="E957" i="4"/>
  <c r="G957" i="4"/>
  <c r="H957" i="4"/>
  <c r="B958" i="4"/>
  <c r="C958" i="4"/>
  <c r="E958" i="4"/>
  <c r="G958" i="4"/>
  <c r="H958" i="4"/>
  <c r="N958" i="4"/>
  <c r="B959" i="4"/>
  <c r="C959" i="4"/>
  <c r="N959" i="4" s="1"/>
  <c r="E959" i="4"/>
  <c r="G959" i="4"/>
  <c r="H959" i="4"/>
  <c r="B960" i="4"/>
  <c r="C960" i="4"/>
  <c r="E960" i="4"/>
  <c r="G960" i="4"/>
  <c r="H960" i="4"/>
  <c r="N960" i="4"/>
  <c r="B961" i="4"/>
  <c r="C961" i="4"/>
  <c r="N961" i="4" s="1"/>
  <c r="E961" i="4"/>
  <c r="G961" i="4"/>
  <c r="H961" i="4"/>
  <c r="B962" i="4"/>
  <c r="C962" i="4"/>
  <c r="E962" i="4"/>
  <c r="G962" i="4"/>
  <c r="H962" i="4"/>
  <c r="N962" i="4"/>
  <c r="B963" i="4"/>
  <c r="C963" i="4"/>
  <c r="N963" i="4" s="1"/>
  <c r="E963" i="4"/>
  <c r="G963" i="4"/>
  <c r="H963" i="4"/>
  <c r="B964" i="4"/>
  <c r="C964" i="4"/>
  <c r="N964" i="4" s="1"/>
  <c r="E964" i="4"/>
  <c r="G964" i="4"/>
  <c r="H964" i="4"/>
  <c r="B965" i="4"/>
  <c r="C965" i="4"/>
  <c r="N965" i="4" s="1"/>
  <c r="E965" i="4"/>
  <c r="G965" i="4"/>
  <c r="H965" i="4"/>
  <c r="B966" i="4"/>
  <c r="C966" i="4"/>
  <c r="E966" i="4"/>
  <c r="G966" i="4"/>
  <c r="H966" i="4"/>
  <c r="N966" i="4"/>
  <c r="B967" i="4"/>
  <c r="C967" i="4"/>
  <c r="N967" i="4" s="1"/>
  <c r="E967" i="4"/>
  <c r="G967" i="4"/>
  <c r="H967" i="4"/>
  <c r="B968" i="4"/>
  <c r="C968" i="4"/>
  <c r="E968" i="4"/>
  <c r="G968" i="4"/>
  <c r="H968" i="4"/>
  <c r="N968" i="4"/>
  <c r="B969" i="4"/>
  <c r="C969" i="4"/>
  <c r="N969" i="4" s="1"/>
  <c r="E969" i="4"/>
  <c r="G969" i="4"/>
  <c r="H969" i="4"/>
  <c r="B970" i="4"/>
  <c r="C970" i="4"/>
  <c r="E970" i="4"/>
  <c r="G970" i="4"/>
  <c r="H970" i="4"/>
  <c r="N970" i="4"/>
  <c r="B971" i="4"/>
  <c r="C971" i="4"/>
  <c r="N971" i="4" s="1"/>
  <c r="E971" i="4"/>
  <c r="G971" i="4"/>
  <c r="H971" i="4"/>
  <c r="B972" i="4"/>
  <c r="C972" i="4"/>
  <c r="E972" i="4"/>
  <c r="G972" i="4"/>
  <c r="H972" i="4"/>
  <c r="N972" i="4"/>
  <c r="B973" i="4"/>
  <c r="C973" i="4"/>
  <c r="N973" i="4" s="1"/>
  <c r="E973" i="4"/>
  <c r="G973" i="4"/>
  <c r="H973" i="4"/>
  <c r="B974" i="4"/>
  <c r="C974" i="4"/>
  <c r="N974" i="4" s="1"/>
  <c r="E974" i="4"/>
  <c r="G974" i="4"/>
  <c r="H974" i="4"/>
  <c r="B975" i="4"/>
  <c r="C975" i="4"/>
  <c r="N975" i="4" s="1"/>
  <c r="E975" i="4"/>
  <c r="G975" i="4"/>
  <c r="H975" i="4"/>
  <c r="B976" i="4"/>
  <c r="C976" i="4"/>
  <c r="N976" i="4" s="1"/>
  <c r="E976" i="4"/>
  <c r="G976" i="4"/>
  <c r="H976" i="4"/>
  <c r="B977" i="4"/>
  <c r="C977" i="4"/>
  <c r="N977" i="4" s="1"/>
  <c r="E977" i="4"/>
  <c r="G977" i="4"/>
  <c r="H977" i="4"/>
  <c r="B978" i="4"/>
  <c r="C978" i="4"/>
  <c r="E978" i="4"/>
  <c r="G978" i="4"/>
  <c r="H978" i="4"/>
  <c r="N978" i="4"/>
  <c r="B979" i="4"/>
  <c r="C979" i="4"/>
  <c r="N979" i="4" s="1"/>
  <c r="E979" i="4"/>
  <c r="G979" i="4"/>
  <c r="H979" i="4"/>
  <c r="B980" i="4"/>
  <c r="C980" i="4"/>
  <c r="E980" i="4"/>
  <c r="G980" i="4"/>
  <c r="H980" i="4"/>
  <c r="N980" i="4"/>
  <c r="B981" i="4"/>
  <c r="C981" i="4"/>
  <c r="N981" i="4" s="1"/>
  <c r="E981" i="4"/>
  <c r="G981" i="4"/>
  <c r="H981" i="4"/>
  <c r="B982" i="4"/>
  <c r="C982" i="4"/>
  <c r="N982" i="4" s="1"/>
  <c r="E982" i="4"/>
  <c r="G982" i="4"/>
  <c r="H982" i="4"/>
  <c r="B983" i="4"/>
  <c r="C983" i="4"/>
  <c r="N983" i="4" s="1"/>
  <c r="E983" i="4"/>
  <c r="G983" i="4"/>
  <c r="H983" i="4"/>
  <c r="B984" i="4"/>
  <c r="C984" i="4"/>
  <c r="N984" i="4" s="1"/>
  <c r="E984" i="4"/>
  <c r="G984" i="4"/>
  <c r="H984" i="4"/>
  <c r="B985" i="4"/>
  <c r="C985" i="4"/>
  <c r="N985" i="4" s="1"/>
  <c r="E985" i="4"/>
  <c r="G985" i="4"/>
  <c r="H985" i="4"/>
  <c r="B986" i="4"/>
  <c r="C986" i="4"/>
  <c r="E986" i="4"/>
  <c r="G986" i="4"/>
  <c r="H986" i="4"/>
  <c r="N986" i="4"/>
  <c r="B987" i="4"/>
  <c r="C987" i="4"/>
  <c r="E987" i="4"/>
  <c r="G987" i="4"/>
  <c r="H987" i="4"/>
  <c r="N987" i="4"/>
  <c r="B988" i="4"/>
  <c r="C988" i="4"/>
  <c r="E988" i="4"/>
  <c r="G988" i="4"/>
  <c r="H988" i="4"/>
  <c r="N988" i="4"/>
  <c r="B989" i="4"/>
  <c r="C989" i="4"/>
  <c r="N989" i="4" s="1"/>
  <c r="E989" i="4"/>
  <c r="G989" i="4"/>
  <c r="H989" i="4"/>
  <c r="B990" i="4"/>
  <c r="C990" i="4"/>
  <c r="N990" i="4" s="1"/>
  <c r="E990" i="4"/>
  <c r="G990" i="4"/>
  <c r="H990" i="4"/>
  <c r="B991" i="4"/>
  <c r="C991" i="4"/>
  <c r="N991" i="4" s="1"/>
  <c r="E991" i="4"/>
  <c r="G991" i="4"/>
  <c r="H991" i="4"/>
  <c r="B992" i="4"/>
  <c r="C992" i="4"/>
  <c r="N992" i="4" s="1"/>
  <c r="E992" i="4"/>
  <c r="G992" i="4"/>
  <c r="H992" i="4"/>
  <c r="B993" i="4"/>
  <c r="C993" i="4"/>
  <c r="N993" i="4" s="1"/>
  <c r="E993" i="4"/>
  <c r="G993" i="4"/>
  <c r="H993" i="4"/>
  <c r="B994" i="4"/>
  <c r="C994" i="4"/>
  <c r="E994" i="4"/>
  <c r="G994" i="4"/>
  <c r="H994" i="4"/>
  <c r="N994" i="4"/>
  <c r="B995" i="4"/>
  <c r="C995" i="4"/>
  <c r="E995" i="4"/>
  <c r="G995" i="4"/>
  <c r="H995" i="4"/>
  <c r="N995" i="4"/>
  <c r="B996" i="4"/>
  <c r="C996" i="4"/>
  <c r="E996" i="4"/>
  <c r="G996" i="4"/>
  <c r="H996" i="4"/>
  <c r="N996" i="4"/>
  <c r="B997" i="4"/>
  <c r="C997" i="4"/>
  <c r="N997" i="4" s="1"/>
  <c r="E997" i="4"/>
  <c r="G997" i="4"/>
  <c r="H997" i="4"/>
  <c r="B998" i="4"/>
  <c r="C998" i="4"/>
  <c r="N998" i="4" s="1"/>
  <c r="E998" i="4"/>
  <c r="G998" i="4"/>
  <c r="H998" i="4"/>
  <c r="B999" i="4"/>
  <c r="C999" i="4"/>
  <c r="N999" i="4" s="1"/>
  <c r="E999" i="4"/>
  <c r="G999" i="4"/>
  <c r="H999" i="4"/>
  <c r="B1000" i="4"/>
  <c r="C1000" i="4"/>
  <c r="N1000" i="4" s="1"/>
  <c r="E1000" i="4"/>
  <c r="G1000" i="4"/>
  <c r="H1000" i="4"/>
  <c r="B1001" i="4"/>
  <c r="C1001" i="4"/>
  <c r="N1001" i="4" s="1"/>
  <c r="E1001" i="4"/>
  <c r="G1001" i="4"/>
  <c r="H1001" i="4"/>
  <c r="B1002" i="4"/>
  <c r="C1002" i="4"/>
  <c r="E1002" i="4"/>
  <c r="G1002" i="4"/>
  <c r="H1002" i="4"/>
  <c r="N1002" i="4"/>
  <c r="B1003" i="4"/>
  <c r="C1003" i="4"/>
  <c r="E1003" i="4"/>
  <c r="G1003" i="4"/>
  <c r="H1003" i="4"/>
  <c r="N1003" i="4"/>
  <c r="B1004" i="4"/>
  <c r="C1004" i="4"/>
  <c r="E1004" i="4"/>
  <c r="G1004" i="4"/>
  <c r="H1004" i="4"/>
  <c r="N1004" i="4"/>
  <c r="C1005" i="4"/>
  <c r="N1005" i="4" s="1"/>
  <c r="E1005" i="4"/>
  <c r="G1005" i="4"/>
  <c r="H1005" i="4"/>
  <c r="B1006" i="4"/>
  <c r="C1006" i="4"/>
  <c r="N1006" i="4" s="1"/>
  <c r="E1006" i="4"/>
  <c r="G1006" i="4"/>
  <c r="H1006" i="4"/>
  <c r="B1007" i="4"/>
  <c r="C1007" i="4"/>
  <c r="N1007" i="4" s="1"/>
  <c r="E1007" i="4"/>
  <c r="G1007" i="4"/>
  <c r="H1007" i="4"/>
  <c r="B1008" i="4"/>
  <c r="C1008" i="4"/>
  <c r="N1008" i="4" s="1"/>
  <c r="E1008" i="4"/>
  <c r="G1008" i="4"/>
  <c r="H1008" i="4"/>
  <c r="B1009" i="4"/>
  <c r="C1009" i="4"/>
  <c r="N1009" i="4" s="1"/>
  <c r="E1009" i="4"/>
  <c r="G1009" i="4"/>
  <c r="H1009" i="4"/>
  <c r="B1010" i="4"/>
  <c r="C1010" i="4"/>
  <c r="E1010" i="4"/>
  <c r="G1010" i="4"/>
  <c r="H1010" i="4"/>
  <c r="N1010" i="4"/>
  <c r="B1011" i="4"/>
  <c r="C1011" i="4"/>
  <c r="N1011" i="4" s="1"/>
  <c r="E1011" i="4"/>
  <c r="G1011" i="4"/>
  <c r="H1011" i="4"/>
  <c r="B1012" i="4"/>
  <c r="C1012" i="4"/>
  <c r="E1012" i="4"/>
  <c r="G1012" i="4"/>
  <c r="H1012" i="4"/>
  <c r="N1012" i="4"/>
  <c r="B1013" i="4"/>
  <c r="C1013" i="4"/>
  <c r="N1013" i="4" s="1"/>
  <c r="E1013" i="4"/>
  <c r="G1013" i="4"/>
  <c r="H1013" i="4"/>
  <c r="B1014" i="4"/>
  <c r="C1014" i="4"/>
  <c r="N1014" i="4" s="1"/>
  <c r="E1014" i="4"/>
  <c r="G1014" i="4"/>
  <c r="H1014" i="4"/>
  <c r="B1015" i="4"/>
  <c r="C1015" i="4"/>
  <c r="N1015" i="4" s="1"/>
  <c r="E1015" i="4"/>
  <c r="G1015" i="4"/>
  <c r="H1015" i="4"/>
  <c r="B1016" i="4"/>
  <c r="C1016" i="4"/>
  <c r="N1016" i="4" s="1"/>
  <c r="E1016" i="4"/>
  <c r="G1016" i="4"/>
  <c r="H1016" i="4"/>
  <c r="B1017" i="4"/>
  <c r="C1017" i="4"/>
  <c r="E1017" i="4"/>
  <c r="G1017" i="4"/>
  <c r="H1017" i="4"/>
  <c r="N1017" i="4"/>
  <c r="B1018" i="4"/>
  <c r="C1018" i="4"/>
  <c r="E1018" i="4"/>
  <c r="G1018" i="4"/>
  <c r="H1018" i="4"/>
  <c r="N1018" i="4"/>
  <c r="B1019" i="4"/>
  <c r="C1019" i="4"/>
  <c r="N1019" i="4" s="1"/>
  <c r="E1019" i="4"/>
  <c r="G1019" i="4"/>
  <c r="H1019" i="4"/>
  <c r="B1020" i="4"/>
  <c r="C1020" i="4"/>
  <c r="E1020" i="4"/>
  <c r="G1020" i="4"/>
  <c r="H1020" i="4"/>
  <c r="N1020" i="4"/>
  <c r="C1021" i="4"/>
  <c r="N1021" i="4" s="1"/>
  <c r="E1021" i="4"/>
  <c r="G1021" i="4"/>
  <c r="H1021" i="4"/>
  <c r="B1022" i="4"/>
  <c r="C1022" i="4"/>
  <c r="N1022" i="4" s="1"/>
  <c r="E1022" i="4"/>
  <c r="G1022" i="4"/>
  <c r="H1022" i="4"/>
  <c r="B1023" i="4"/>
  <c r="C1023" i="4"/>
  <c r="N1023" i="4" s="1"/>
  <c r="E1023" i="4"/>
  <c r="G1023" i="4"/>
  <c r="H1023" i="4"/>
  <c r="B1024" i="4"/>
  <c r="C1024" i="4"/>
  <c r="N1024" i="4" s="1"/>
  <c r="E1024" i="4"/>
  <c r="G1024" i="4"/>
  <c r="H1024" i="4"/>
  <c r="B1025" i="4"/>
  <c r="C1025" i="4"/>
  <c r="E1025" i="4"/>
  <c r="G1025" i="4"/>
  <c r="H1025" i="4"/>
  <c r="N1025" i="4"/>
  <c r="B1026" i="4"/>
  <c r="C1026" i="4"/>
  <c r="E1026" i="4"/>
  <c r="G1026" i="4"/>
  <c r="H1026" i="4"/>
  <c r="N1026" i="4"/>
  <c r="B1027" i="4"/>
  <c r="C1027" i="4"/>
  <c r="N1027" i="4" s="1"/>
  <c r="E1027" i="4"/>
  <c r="G1027" i="4"/>
  <c r="H1027" i="4"/>
  <c r="B1028" i="4"/>
  <c r="C1028" i="4"/>
  <c r="E1028" i="4"/>
  <c r="G1028" i="4"/>
  <c r="H1028" i="4"/>
  <c r="N1028" i="4"/>
  <c r="B1029" i="4"/>
  <c r="C1029" i="4"/>
  <c r="N1029" i="4" s="1"/>
  <c r="E1029" i="4"/>
  <c r="G1029" i="4"/>
  <c r="H1029" i="4"/>
  <c r="B1030" i="4"/>
  <c r="C1030" i="4"/>
  <c r="N1030" i="4" s="1"/>
  <c r="E1030" i="4"/>
  <c r="G1030" i="4"/>
  <c r="H1030" i="4"/>
  <c r="B1031" i="4"/>
  <c r="C1031" i="4"/>
  <c r="N1031" i="4" s="1"/>
  <c r="E1031" i="4"/>
  <c r="G1031" i="4"/>
  <c r="H1031" i="4"/>
  <c r="B1032" i="4"/>
  <c r="C1032" i="4"/>
  <c r="E1032" i="4"/>
  <c r="G1032" i="4"/>
  <c r="H1032" i="4"/>
  <c r="N1032" i="4"/>
  <c r="B1033" i="4"/>
  <c r="C1033" i="4"/>
  <c r="E1033" i="4"/>
  <c r="G1033" i="4"/>
  <c r="H1033" i="4"/>
  <c r="N1033" i="4"/>
  <c r="B1034" i="4"/>
  <c r="C1034" i="4"/>
  <c r="E1034" i="4"/>
  <c r="G1034" i="4"/>
  <c r="H1034" i="4"/>
  <c r="N1034" i="4"/>
  <c r="B1035" i="4"/>
  <c r="C1035" i="4"/>
  <c r="N1035" i="4" s="1"/>
  <c r="E1035" i="4"/>
  <c r="G1035" i="4"/>
  <c r="H1035" i="4"/>
  <c r="B1036" i="4"/>
  <c r="C1036" i="4"/>
  <c r="E1036" i="4"/>
  <c r="G1036" i="4"/>
  <c r="H1036" i="4"/>
  <c r="N1036" i="4"/>
  <c r="B1037" i="4"/>
  <c r="C1037" i="4"/>
  <c r="N1037" i="4" s="1"/>
  <c r="E1037" i="4"/>
  <c r="G1037" i="4"/>
  <c r="H1037" i="4"/>
  <c r="H64" i="6"/>
  <c r="I64" i="6"/>
  <c r="J64" i="6"/>
  <c r="H65" i="6"/>
  <c r="I65" i="6"/>
  <c r="J65" i="6"/>
  <c r="H66" i="6"/>
  <c r="I66" i="6"/>
  <c r="J66" i="6"/>
  <c r="H67" i="6"/>
  <c r="I67" i="6"/>
  <c r="J67" i="6"/>
  <c r="H68" i="6"/>
  <c r="I68" i="6"/>
  <c r="J68" i="6"/>
  <c r="H69" i="6"/>
  <c r="I69" i="6"/>
  <c r="J69" i="6"/>
  <c r="B822" i="1"/>
  <c r="C822" i="1"/>
  <c r="D822" i="1" s="1"/>
  <c r="I822" i="1"/>
  <c r="J822" i="1"/>
  <c r="K822" i="1"/>
  <c r="Q822" i="1"/>
  <c r="R822" i="1"/>
  <c r="S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B823" i="1"/>
  <c r="C823" i="1"/>
  <c r="K823" i="1" s="1"/>
  <c r="D823" i="1"/>
  <c r="E823" i="1"/>
  <c r="T823" i="1"/>
  <c r="U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B824" i="1"/>
  <c r="C824" i="1"/>
  <c r="D824" i="1" s="1"/>
  <c r="E824" i="1"/>
  <c r="F824" i="1"/>
  <c r="G824" i="1"/>
  <c r="H824" i="1"/>
  <c r="I824" i="1"/>
  <c r="J824" i="1"/>
  <c r="K824" i="1"/>
  <c r="M824" i="1"/>
  <c r="N824" i="1"/>
  <c r="O824" i="1"/>
  <c r="P824" i="1"/>
  <c r="Q824" i="1"/>
  <c r="R824" i="1"/>
  <c r="S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B825" i="1"/>
  <c r="C825" i="1"/>
  <c r="D825" i="1" s="1"/>
  <c r="I825" i="1"/>
  <c r="K825" i="1"/>
  <c r="L825" i="1"/>
  <c r="R825" i="1"/>
  <c r="T825" i="1"/>
  <c r="U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B826" i="1"/>
  <c r="C826" i="1"/>
  <c r="D826" i="1" s="1"/>
  <c r="E826" i="1"/>
  <c r="F826" i="1"/>
  <c r="G826" i="1"/>
  <c r="I826" i="1"/>
  <c r="J826" i="1"/>
  <c r="K826" i="1"/>
  <c r="L826" i="1"/>
  <c r="N826" i="1"/>
  <c r="O826" i="1"/>
  <c r="Q826" i="1"/>
  <c r="R826" i="1"/>
  <c r="S826" i="1"/>
  <c r="T826" i="1"/>
  <c r="U826" i="1"/>
  <c r="W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B827" i="1"/>
  <c r="C827" i="1"/>
  <c r="F827" i="1" s="1"/>
  <c r="D827" i="1"/>
  <c r="E827" i="1"/>
  <c r="K827" i="1"/>
  <c r="L827" i="1"/>
  <c r="M827" i="1"/>
  <c r="N827" i="1"/>
  <c r="T827" i="1"/>
  <c r="U827" i="1"/>
  <c r="V827" i="1"/>
  <c r="W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B828" i="1"/>
  <c r="C828" i="1"/>
  <c r="E828" i="1" s="1"/>
  <c r="H828" i="1"/>
  <c r="I828" i="1"/>
  <c r="J828" i="1"/>
  <c r="K828" i="1"/>
  <c r="M828" i="1"/>
  <c r="Q828" i="1"/>
  <c r="R828" i="1"/>
  <c r="S828" i="1"/>
  <c r="U828" i="1"/>
  <c r="V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B829" i="1"/>
  <c r="C829" i="1"/>
  <c r="D829" i="1"/>
  <c r="E829" i="1"/>
  <c r="G829" i="1"/>
  <c r="H829" i="1"/>
  <c r="I829" i="1"/>
  <c r="J829" i="1"/>
  <c r="K829" i="1"/>
  <c r="L829" i="1"/>
  <c r="M829" i="1"/>
  <c r="O829" i="1"/>
  <c r="P829" i="1"/>
  <c r="Q829" i="1"/>
  <c r="R829" i="1"/>
  <c r="S829" i="1"/>
  <c r="T829" i="1"/>
  <c r="U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B830" i="1"/>
  <c r="C830" i="1"/>
  <c r="D830" i="1" s="1"/>
  <c r="J830" i="1"/>
  <c r="L830" i="1"/>
  <c r="S830" i="1"/>
  <c r="U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B831" i="1"/>
  <c r="C831" i="1"/>
  <c r="D831" i="1" s="1"/>
  <c r="F831" i="1"/>
  <c r="G831" i="1"/>
  <c r="H831" i="1"/>
  <c r="I831" i="1"/>
  <c r="K831" i="1"/>
  <c r="L831" i="1"/>
  <c r="O831" i="1"/>
  <c r="P831" i="1"/>
  <c r="Q831" i="1"/>
  <c r="S831" i="1"/>
  <c r="T831" i="1"/>
  <c r="U831" i="1"/>
  <c r="X831" i="1"/>
  <c r="Y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B832" i="1"/>
  <c r="C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B833" i="1"/>
  <c r="C833" i="1"/>
  <c r="D833" i="1" s="1"/>
  <c r="I833" i="1"/>
  <c r="K833" i="1"/>
  <c r="L833" i="1"/>
  <c r="R833" i="1"/>
  <c r="T833" i="1"/>
  <c r="U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B834" i="1"/>
  <c r="C834" i="1"/>
  <c r="D834" i="1" s="1"/>
  <c r="E834" i="1"/>
  <c r="F834" i="1"/>
  <c r="G834" i="1"/>
  <c r="I834" i="1"/>
  <c r="J834" i="1"/>
  <c r="K834" i="1"/>
  <c r="L834" i="1"/>
  <c r="N834" i="1"/>
  <c r="O834" i="1"/>
  <c r="Q834" i="1"/>
  <c r="R834" i="1"/>
  <c r="S834" i="1"/>
  <c r="T834" i="1"/>
  <c r="U834" i="1"/>
  <c r="W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B835" i="1"/>
  <c r="C835" i="1"/>
  <c r="F835" i="1" s="1"/>
  <c r="D835" i="1"/>
  <c r="E835" i="1"/>
  <c r="K835" i="1"/>
  <c r="L835" i="1"/>
  <c r="M835" i="1"/>
  <c r="N835" i="1"/>
  <c r="T835" i="1"/>
  <c r="U835" i="1"/>
  <c r="V835" i="1"/>
  <c r="W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B836" i="1"/>
  <c r="C836" i="1"/>
  <c r="E836" i="1" s="1"/>
  <c r="H836" i="1"/>
  <c r="I836" i="1"/>
  <c r="J836" i="1"/>
  <c r="K836" i="1"/>
  <c r="M836" i="1"/>
  <c r="Q836" i="1"/>
  <c r="R836" i="1"/>
  <c r="S836" i="1"/>
  <c r="U836" i="1"/>
  <c r="V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B837" i="1"/>
  <c r="C837" i="1"/>
  <c r="D837" i="1"/>
  <c r="E837" i="1"/>
  <c r="G837" i="1"/>
  <c r="H837" i="1"/>
  <c r="I837" i="1"/>
  <c r="J837" i="1"/>
  <c r="K837" i="1"/>
  <c r="L837" i="1"/>
  <c r="M837" i="1"/>
  <c r="O837" i="1"/>
  <c r="P837" i="1"/>
  <c r="Q837" i="1"/>
  <c r="R837" i="1"/>
  <c r="S837" i="1"/>
  <c r="T837" i="1"/>
  <c r="U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B838" i="1"/>
  <c r="C838" i="1"/>
  <c r="D838" i="1" s="1"/>
  <c r="J838" i="1"/>
  <c r="S838" i="1"/>
  <c r="U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B839" i="1"/>
  <c r="C839" i="1"/>
  <c r="D839" i="1" s="1"/>
  <c r="F839" i="1"/>
  <c r="G839" i="1"/>
  <c r="H839" i="1"/>
  <c r="I839" i="1"/>
  <c r="K839" i="1"/>
  <c r="L839" i="1"/>
  <c r="O839" i="1"/>
  <c r="P839" i="1"/>
  <c r="Q839" i="1"/>
  <c r="S839" i="1"/>
  <c r="T839" i="1"/>
  <c r="U839" i="1"/>
  <c r="X839" i="1"/>
  <c r="Y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B840" i="1"/>
  <c r="C840" i="1"/>
  <c r="E840" i="1" s="1"/>
  <c r="F840" i="1"/>
  <c r="G840" i="1"/>
  <c r="M840" i="1"/>
  <c r="N840" i="1"/>
  <c r="O840" i="1"/>
  <c r="P840" i="1"/>
  <c r="V840" i="1"/>
  <c r="X840" i="1"/>
  <c r="Y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B841" i="1"/>
  <c r="C841" i="1"/>
  <c r="I841" i="1"/>
  <c r="J841" i="1"/>
  <c r="K841" i="1"/>
  <c r="L841" i="1"/>
  <c r="R841" i="1"/>
  <c r="S841" i="1"/>
  <c r="T841" i="1"/>
  <c r="U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B842" i="1"/>
  <c r="C842" i="1"/>
  <c r="D842" i="1" s="1"/>
  <c r="E842" i="1"/>
  <c r="F842" i="1"/>
  <c r="G842" i="1"/>
  <c r="I842" i="1"/>
  <c r="J842" i="1"/>
  <c r="K842" i="1"/>
  <c r="L842" i="1"/>
  <c r="N842" i="1"/>
  <c r="O842" i="1"/>
  <c r="Q842" i="1"/>
  <c r="R842" i="1"/>
  <c r="S842" i="1"/>
  <c r="T842" i="1"/>
  <c r="U842" i="1"/>
  <c r="W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B843" i="1"/>
  <c r="C843" i="1"/>
  <c r="D843" i="1" s="1"/>
  <c r="E843" i="1"/>
  <c r="K843" i="1"/>
  <c r="L843" i="1"/>
  <c r="N843" i="1"/>
  <c r="U843" i="1"/>
  <c r="W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B844" i="1"/>
  <c r="C844" i="1"/>
  <c r="E844" i="1" s="1"/>
  <c r="H844" i="1"/>
  <c r="I844" i="1"/>
  <c r="J844" i="1"/>
  <c r="K844" i="1"/>
  <c r="M844" i="1"/>
  <c r="Q844" i="1"/>
  <c r="R844" i="1"/>
  <c r="S844" i="1"/>
  <c r="U844" i="1"/>
  <c r="V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B845" i="1"/>
  <c r="C845" i="1"/>
  <c r="D845" i="1"/>
  <c r="E845" i="1"/>
  <c r="G845" i="1"/>
  <c r="H845" i="1"/>
  <c r="I845" i="1"/>
  <c r="J845" i="1"/>
  <c r="K845" i="1"/>
  <c r="L845" i="1"/>
  <c r="M845" i="1"/>
  <c r="O845" i="1"/>
  <c r="P845" i="1"/>
  <c r="Q845" i="1"/>
  <c r="R845" i="1"/>
  <c r="S845" i="1"/>
  <c r="T845" i="1"/>
  <c r="U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B846" i="1"/>
  <c r="C846" i="1"/>
  <c r="J846" i="1" s="1"/>
  <c r="D846" i="1"/>
  <c r="K846" i="1"/>
  <c r="M846" i="1"/>
  <c r="S846" i="1"/>
  <c r="T846" i="1"/>
  <c r="U846" i="1"/>
  <c r="V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B847" i="1"/>
  <c r="C847" i="1"/>
  <c r="D847" i="1" s="1"/>
  <c r="F847" i="1"/>
  <c r="G847" i="1"/>
  <c r="H847" i="1"/>
  <c r="I847" i="1"/>
  <c r="K847" i="1"/>
  <c r="L847" i="1"/>
  <c r="O847" i="1"/>
  <c r="P847" i="1"/>
  <c r="Q847" i="1"/>
  <c r="S847" i="1"/>
  <c r="T847" i="1"/>
  <c r="U847" i="1"/>
  <c r="X847" i="1"/>
  <c r="Y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B848" i="1"/>
  <c r="C848" i="1"/>
  <c r="E848" i="1"/>
  <c r="F848" i="1"/>
  <c r="G848" i="1"/>
  <c r="H848" i="1"/>
  <c r="M848" i="1"/>
  <c r="O848" i="1"/>
  <c r="P848" i="1"/>
  <c r="Q848" i="1"/>
  <c r="V848" i="1"/>
  <c r="W848" i="1"/>
  <c r="X848" i="1"/>
  <c r="Y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B849" i="1"/>
  <c r="C849" i="1"/>
  <c r="I849" i="1" s="1"/>
  <c r="D849" i="1"/>
  <c r="L849" i="1"/>
  <c r="M849" i="1"/>
  <c r="R849" i="1"/>
  <c r="S849" i="1"/>
  <c r="T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B850" i="1"/>
  <c r="C850" i="1"/>
  <c r="H850" i="1" s="1"/>
  <c r="E850" i="1"/>
  <c r="F850" i="1"/>
  <c r="G850" i="1"/>
  <c r="I850" i="1"/>
  <c r="J850" i="1"/>
  <c r="K850" i="1"/>
  <c r="L850" i="1"/>
  <c r="N850" i="1"/>
  <c r="O850" i="1"/>
  <c r="P850" i="1"/>
  <c r="Q850" i="1"/>
  <c r="R850" i="1"/>
  <c r="S850" i="1"/>
  <c r="T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B851" i="1"/>
  <c r="C851" i="1"/>
  <c r="D851" i="1"/>
  <c r="H851" i="1"/>
  <c r="I851" i="1"/>
  <c r="J851" i="1"/>
  <c r="K851" i="1"/>
  <c r="P851" i="1"/>
  <c r="Q851" i="1"/>
  <c r="R851" i="1"/>
  <c r="S851" i="1"/>
  <c r="T851" i="1"/>
  <c r="X851" i="1"/>
  <c r="Y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B852" i="1"/>
  <c r="C852" i="1"/>
  <c r="D852" i="1" s="1"/>
  <c r="J852" i="1"/>
  <c r="N852" i="1"/>
  <c r="U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B854" i="1"/>
  <c r="C854" i="1"/>
  <c r="D854" i="1" s="1"/>
  <c r="F854" i="1"/>
  <c r="G854" i="1"/>
  <c r="H854" i="1"/>
  <c r="I854" i="1"/>
  <c r="J854" i="1"/>
  <c r="K854" i="1"/>
  <c r="N854" i="1"/>
  <c r="O854" i="1"/>
  <c r="P854" i="1"/>
  <c r="Q854" i="1"/>
  <c r="R854" i="1"/>
  <c r="S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B855" i="1"/>
  <c r="C855" i="1"/>
  <c r="D855" i="1"/>
  <c r="E855" i="1"/>
  <c r="H855" i="1"/>
  <c r="I855" i="1"/>
  <c r="J855" i="1"/>
  <c r="L855" i="1"/>
  <c r="M855" i="1"/>
  <c r="P855" i="1"/>
  <c r="Q855" i="1"/>
  <c r="R855" i="1"/>
  <c r="S855" i="1"/>
  <c r="T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B856" i="1"/>
  <c r="C856" i="1"/>
  <c r="D856" i="1"/>
  <c r="E856" i="1"/>
  <c r="F856" i="1"/>
  <c r="G856" i="1"/>
  <c r="J856" i="1"/>
  <c r="L856" i="1"/>
  <c r="M856" i="1"/>
  <c r="N856" i="1"/>
  <c r="O856" i="1"/>
  <c r="R856" i="1"/>
  <c r="S856" i="1"/>
  <c r="T856" i="1"/>
  <c r="V856" i="1"/>
  <c r="W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B858" i="1"/>
  <c r="C858" i="1"/>
  <c r="F858" i="1"/>
  <c r="G858" i="1"/>
  <c r="H858" i="1"/>
  <c r="I858" i="1"/>
  <c r="J858" i="1"/>
  <c r="K858" i="1"/>
  <c r="N858" i="1"/>
  <c r="O858" i="1"/>
  <c r="P858" i="1"/>
  <c r="Q858" i="1"/>
  <c r="R858" i="1"/>
  <c r="S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B859" i="1"/>
  <c r="C859" i="1"/>
  <c r="D859" i="1"/>
  <c r="E859" i="1"/>
  <c r="H859" i="1"/>
  <c r="I859" i="1"/>
  <c r="J859" i="1"/>
  <c r="K859" i="1"/>
  <c r="L859" i="1"/>
  <c r="M859" i="1"/>
  <c r="P859" i="1"/>
  <c r="Q859" i="1"/>
  <c r="R859" i="1"/>
  <c r="S859" i="1"/>
  <c r="T859" i="1"/>
  <c r="U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B860" i="1"/>
  <c r="C860" i="1"/>
  <c r="D860" i="1"/>
  <c r="E860" i="1"/>
  <c r="F860" i="1"/>
  <c r="G860" i="1"/>
  <c r="J860" i="1"/>
  <c r="K860" i="1"/>
  <c r="L860" i="1"/>
  <c r="M860" i="1"/>
  <c r="N860" i="1"/>
  <c r="O860" i="1"/>
  <c r="R860" i="1"/>
  <c r="S860" i="1"/>
  <c r="T860" i="1"/>
  <c r="U860" i="1"/>
  <c r="V860" i="1"/>
  <c r="W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B862" i="1"/>
  <c r="C862" i="1"/>
  <c r="G862" i="1" s="1"/>
  <c r="F862" i="1"/>
  <c r="H862" i="1"/>
  <c r="J862" i="1"/>
  <c r="K862" i="1"/>
  <c r="N862" i="1"/>
  <c r="O862" i="1"/>
  <c r="P862" i="1"/>
  <c r="R862" i="1"/>
  <c r="V862" i="1"/>
  <c r="W862" i="1"/>
  <c r="X862" i="1"/>
  <c r="Y862" i="1"/>
  <c r="Z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B863" i="1"/>
  <c r="C863" i="1"/>
  <c r="E863" i="1" s="1"/>
  <c r="D863" i="1"/>
  <c r="H863" i="1"/>
  <c r="J863" i="1"/>
  <c r="K863" i="1"/>
  <c r="L863" i="1"/>
  <c r="M863" i="1"/>
  <c r="P863" i="1"/>
  <c r="R863" i="1"/>
  <c r="T863" i="1"/>
  <c r="U863" i="1"/>
  <c r="V863" i="1"/>
  <c r="X863" i="1"/>
  <c r="Y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B864" i="1"/>
  <c r="C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B866" i="1"/>
  <c r="C866" i="1"/>
  <c r="D866" i="1"/>
  <c r="F866" i="1"/>
  <c r="G866" i="1"/>
  <c r="H866" i="1"/>
  <c r="I866" i="1"/>
  <c r="J866" i="1"/>
  <c r="K866" i="1"/>
  <c r="L866" i="1"/>
  <c r="N866" i="1"/>
  <c r="O866" i="1"/>
  <c r="P866" i="1"/>
  <c r="Q866" i="1"/>
  <c r="R866" i="1"/>
  <c r="S866" i="1"/>
  <c r="T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B867" i="1"/>
  <c r="C867" i="1"/>
  <c r="D867" i="1" s="1"/>
  <c r="E867" i="1"/>
  <c r="J867" i="1"/>
  <c r="M867" i="1"/>
  <c r="Q867" i="1"/>
  <c r="U867" i="1"/>
  <c r="X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B868" i="1"/>
  <c r="C868" i="1"/>
  <c r="E868" i="1" s="1"/>
  <c r="D868" i="1"/>
  <c r="F868" i="1"/>
  <c r="H868" i="1"/>
  <c r="J868" i="1"/>
  <c r="K868" i="1"/>
  <c r="L868" i="1"/>
  <c r="M868" i="1"/>
  <c r="O868" i="1"/>
  <c r="R868" i="1"/>
  <c r="S868" i="1"/>
  <c r="T868" i="1"/>
  <c r="U868" i="1"/>
  <c r="V868" i="1"/>
  <c r="X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B870" i="1"/>
  <c r="C870" i="1"/>
  <c r="F870" i="1" s="1"/>
  <c r="J870" i="1"/>
  <c r="L870" i="1"/>
  <c r="Q870" i="1"/>
  <c r="V870" i="1"/>
  <c r="Z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B871" i="1"/>
  <c r="C871" i="1"/>
  <c r="D871" i="1"/>
  <c r="E871" i="1"/>
  <c r="F871" i="1"/>
  <c r="H871" i="1"/>
  <c r="I871" i="1"/>
  <c r="K871" i="1"/>
  <c r="L871" i="1"/>
  <c r="M871" i="1"/>
  <c r="N871" i="1"/>
  <c r="P871" i="1"/>
  <c r="Q871" i="1"/>
  <c r="R871" i="1"/>
  <c r="T871" i="1"/>
  <c r="U871" i="1"/>
  <c r="V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B872" i="1"/>
  <c r="C872" i="1"/>
  <c r="N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B874" i="1"/>
  <c r="C874" i="1"/>
  <c r="D874" i="1"/>
  <c r="F874" i="1"/>
  <c r="H874" i="1"/>
  <c r="I874" i="1"/>
  <c r="J874" i="1"/>
  <c r="K874" i="1"/>
  <c r="L874" i="1"/>
  <c r="N874" i="1"/>
  <c r="P874" i="1"/>
  <c r="Q874" i="1"/>
  <c r="R874" i="1"/>
  <c r="S874" i="1"/>
  <c r="T874" i="1"/>
  <c r="V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B875" i="1"/>
  <c r="C875" i="1"/>
  <c r="D875" i="1"/>
  <c r="E875" i="1"/>
  <c r="F875" i="1"/>
  <c r="H875" i="1"/>
  <c r="J875" i="1"/>
  <c r="K875" i="1"/>
  <c r="L875" i="1"/>
  <c r="M875" i="1"/>
  <c r="N875" i="1"/>
  <c r="P875" i="1"/>
  <c r="R875" i="1"/>
  <c r="S875" i="1"/>
  <c r="T875" i="1"/>
  <c r="U875" i="1"/>
  <c r="V875" i="1"/>
  <c r="X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B876" i="1"/>
  <c r="C876" i="1"/>
  <c r="I876" i="1" s="1"/>
  <c r="D876" i="1"/>
  <c r="E876" i="1"/>
  <c r="F876" i="1"/>
  <c r="G876" i="1"/>
  <c r="H876" i="1"/>
  <c r="J876" i="1"/>
  <c r="K876" i="1"/>
  <c r="L876" i="1"/>
  <c r="M876" i="1"/>
  <c r="N876" i="1"/>
  <c r="O876" i="1"/>
  <c r="P876" i="1"/>
  <c r="R876" i="1"/>
  <c r="S876" i="1"/>
  <c r="T876" i="1"/>
  <c r="U876" i="1"/>
  <c r="V876" i="1"/>
  <c r="W876" i="1"/>
  <c r="X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B878" i="1"/>
  <c r="C878" i="1"/>
  <c r="D878" i="1" s="1"/>
  <c r="F878" i="1"/>
  <c r="H878" i="1"/>
  <c r="J878" i="1"/>
  <c r="L878" i="1"/>
  <c r="O878" i="1"/>
  <c r="Q878" i="1"/>
  <c r="S878" i="1"/>
  <c r="V878" i="1"/>
  <c r="X878" i="1"/>
  <c r="Z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B879" i="1"/>
  <c r="C879" i="1"/>
  <c r="D879" i="1"/>
  <c r="F879" i="1"/>
  <c r="I879" i="1"/>
  <c r="K879" i="1"/>
  <c r="L879" i="1"/>
  <c r="M879" i="1"/>
  <c r="P879" i="1"/>
  <c r="R879" i="1"/>
  <c r="T879" i="1"/>
  <c r="U879" i="1"/>
  <c r="V879" i="1"/>
  <c r="Y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B880" i="1"/>
  <c r="C880" i="1"/>
  <c r="D880" i="1" s="1"/>
  <c r="G880" i="1"/>
  <c r="J880" i="1"/>
  <c r="L880" i="1"/>
  <c r="P880" i="1"/>
  <c r="S880" i="1"/>
  <c r="U880" i="1"/>
  <c r="Z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B882" i="1"/>
  <c r="C882" i="1"/>
  <c r="F882" i="1" s="1"/>
  <c r="D882" i="1"/>
  <c r="G882" i="1"/>
  <c r="H882" i="1"/>
  <c r="I882" i="1"/>
  <c r="J882" i="1"/>
  <c r="K882" i="1"/>
  <c r="L882" i="1"/>
  <c r="N882" i="1"/>
  <c r="P882" i="1"/>
  <c r="Q882" i="1"/>
  <c r="R882" i="1"/>
  <c r="S882" i="1"/>
  <c r="T882" i="1"/>
  <c r="V882" i="1"/>
  <c r="W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B883" i="1"/>
  <c r="C883" i="1"/>
  <c r="D883" i="1" s="1"/>
  <c r="E883" i="1"/>
  <c r="L883" i="1"/>
  <c r="N883" i="1"/>
  <c r="U883" i="1"/>
  <c r="X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B884" i="1"/>
  <c r="C884" i="1"/>
  <c r="E884" i="1" s="1"/>
  <c r="D884" i="1"/>
  <c r="F884" i="1"/>
  <c r="H884" i="1"/>
  <c r="J884" i="1"/>
  <c r="K884" i="1"/>
  <c r="L884" i="1"/>
  <c r="M884" i="1"/>
  <c r="O884" i="1"/>
  <c r="R884" i="1"/>
  <c r="S884" i="1"/>
  <c r="T884" i="1"/>
  <c r="U884" i="1"/>
  <c r="V884" i="1"/>
  <c r="X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B886" i="1"/>
  <c r="C886" i="1"/>
  <c r="D886" i="1" s="1"/>
  <c r="H886" i="1"/>
  <c r="J886" i="1"/>
  <c r="L886" i="1"/>
  <c r="Q886" i="1"/>
  <c r="S886" i="1"/>
  <c r="V886" i="1"/>
  <c r="Z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B887" i="1"/>
  <c r="C887" i="1"/>
  <c r="D887" i="1"/>
  <c r="E887" i="1"/>
  <c r="F887" i="1"/>
  <c r="H887" i="1"/>
  <c r="I887" i="1"/>
  <c r="J887" i="1"/>
  <c r="K887" i="1"/>
  <c r="L887" i="1"/>
  <c r="M887" i="1"/>
  <c r="N887" i="1"/>
  <c r="P887" i="1"/>
  <c r="Q887" i="1"/>
  <c r="R887" i="1"/>
  <c r="S887" i="1"/>
  <c r="T887" i="1"/>
  <c r="U887" i="1"/>
  <c r="V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B888" i="1"/>
  <c r="C888" i="1"/>
  <c r="J888" i="1" s="1"/>
  <c r="S888" i="1"/>
  <c r="U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B890" i="1"/>
  <c r="C890" i="1"/>
  <c r="F890" i="1" s="1"/>
  <c r="D890" i="1"/>
  <c r="G890" i="1"/>
  <c r="I890" i="1"/>
  <c r="J890" i="1"/>
  <c r="K890" i="1"/>
  <c r="L890" i="1"/>
  <c r="N890" i="1"/>
  <c r="P890" i="1"/>
  <c r="R890" i="1"/>
  <c r="S890" i="1"/>
  <c r="T890" i="1"/>
  <c r="V890" i="1"/>
  <c r="W890" i="1"/>
  <c r="Y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B891" i="1"/>
  <c r="C891" i="1"/>
  <c r="D891" i="1" s="1"/>
  <c r="E891" i="1"/>
  <c r="H891" i="1"/>
  <c r="J891" i="1"/>
  <c r="L891" i="1"/>
  <c r="N891" i="1"/>
  <c r="Q891" i="1"/>
  <c r="S891" i="1"/>
  <c r="U891" i="1"/>
  <c r="X891" i="1"/>
  <c r="Z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B892" i="1"/>
  <c r="C892" i="1"/>
  <c r="D892" i="1"/>
  <c r="F892" i="1"/>
  <c r="H892" i="1"/>
  <c r="K892" i="1"/>
  <c r="L892" i="1"/>
  <c r="M892" i="1"/>
  <c r="O892" i="1"/>
  <c r="R892" i="1"/>
  <c r="T892" i="1"/>
  <c r="U892" i="1"/>
  <c r="V892" i="1"/>
  <c r="X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B894" i="1"/>
  <c r="C894" i="1"/>
  <c r="J894" i="1" s="1"/>
  <c r="Z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B896" i="1"/>
  <c r="C896" i="1"/>
  <c r="E896" i="1" s="1"/>
  <c r="D896" i="1"/>
  <c r="F896" i="1"/>
  <c r="G896" i="1"/>
  <c r="H896" i="1"/>
  <c r="I896" i="1"/>
  <c r="J896" i="1"/>
  <c r="K896" i="1"/>
  <c r="L896" i="1"/>
  <c r="N896" i="1"/>
  <c r="O896" i="1"/>
  <c r="P896" i="1"/>
  <c r="Q896" i="1"/>
  <c r="R896" i="1"/>
  <c r="S896" i="1"/>
  <c r="T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B897" i="1"/>
  <c r="C897" i="1"/>
  <c r="E897" i="1" s="1"/>
  <c r="D897" i="1"/>
  <c r="F897" i="1"/>
  <c r="H897" i="1"/>
  <c r="I897" i="1"/>
  <c r="J897" i="1"/>
  <c r="K897" i="1"/>
  <c r="L897" i="1"/>
  <c r="N897" i="1"/>
  <c r="P897" i="1"/>
  <c r="Q897" i="1"/>
  <c r="R897" i="1"/>
  <c r="S897" i="1"/>
  <c r="T897" i="1"/>
  <c r="V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B898" i="1"/>
  <c r="C898" i="1"/>
  <c r="E898" i="1" s="1"/>
  <c r="D898" i="1"/>
  <c r="F898" i="1"/>
  <c r="H898" i="1"/>
  <c r="J898" i="1"/>
  <c r="K898" i="1"/>
  <c r="L898" i="1"/>
  <c r="N898" i="1"/>
  <c r="P898" i="1"/>
  <c r="R898" i="1"/>
  <c r="S898" i="1"/>
  <c r="T898" i="1"/>
  <c r="V898" i="1"/>
  <c r="X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B900" i="1"/>
  <c r="C900" i="1"/>
  <c r="E900" i="1" s="1"/>
  <c r="D900" i="1"/>
  <c r="F900" i="1"/>
  <c r="G900" i="1"/>
  <c r="H900" i="1"/>
  <c r="I900" i="1"/>
  <c r="J900" i="1"/>
  <c r="K900" i="1"/>
  <c r="L900" i="1"/>
  <c r="N900" i="1"/>
  <c r="O900" i="1"/>
  <c r="P900" i="1"/>
  <c r="Q900" i="1"/>
  <c r="R900" i="1"/>
  <c r="S900" i="1"/>
  <c r="T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B901" i="1"/>
  <c r="C901" i="1"/>
  <c r="E901" i="1" s="1"/>
  <c r="D901" i="1"/>
  <c r="F901" i="1"/>
  <c r="H901" i="1"/>
  <c r="I901" i="1"/>
  <c r="J901" i="1"/>
  <c r="K901" i="1"/>
  <c r="L901" i="1"/>
  <c r="N901" i="1"/>
  <c r="P901" i="1"/>
  <c r="Q901" i="1"/>
  <c r="R901" i="1"/>
  <c r="S901" i="1"/>
  <c r="T901" i="1"/>
  <c r="V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B902" i="1"/>
  <c r="C902" i="1"/>
  <c r="E902" i="1" s="1"/>
  <c r="D902" i="1"/>
  <c r="F902" i="1"/>
  <c r="H902" i="1"/>
  <c r="J902" i="1"/>
  <c r="K902" i="1"/>
  <c r="L902" i="1"/>
  <c r="N902" i="1"/>
  <c r="P902" i="1"/>
  <c r="R902" i="1"/>
  <c r="S902" i="1"/>
  <c r="T902" i="1"/>
  <c r="V902" i="1"/>
  <c r="X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B904" i="1"/>
  <c r="C904" i="1"/>
  <c r="E904" i="1" s="1"/>
  <c r="D904" i="1"/>
  <c r="F904" i="1"/>
  <c r="G904" i="1"/>
  <c r="H904" i="1"/>
  <c r="I904" i="1"/>
  <c r="J904" i="1"/>
  <c r="K904" i="1"/>
  <c r="L904" i="1"/>
  <c r="N904" i="1"/>
  <c r="O904" i="1"/>
  <c r="P904" i="1"/>
  <c r="Q904" i="1"/>
  <c r="R904" i="1"/>
  <c r="S904" i="1"/>
  <c r="T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B905" i="1"/>
  <c r="C905" i="1"/>
  <c r="E905" i="1" s="1"/>
  <c r="D905" i="1"/>
  <c r="F905" i="1"/>
  <c r="H905" i="1"/>
  <c r="I905" i="1"/>
  <c r="J905" i="1"/>
  <c r="K905" i="1"/>
  <c r="L905" i="1"/>
  <c r="N905" i="1"/>
  <c r="P905" i="1"/>
  <c r="Q905" i="1"/>
  <c r="R905" i="1"/>
  <c r="S905" i="1"/>
  <c r="T905" i="1"/>
  <c r="V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B906" i="1"/>
  <c r="C906" i="1"/>
  <c r="E906" i="1" s="1"/>
  <c r="D906" i="1"/>
  <c r="F906" i="1"/>
  <c r="H906" i="1"/>
  <c r="J906" i="1"/>
  <c r="K906" i="1"/>
  <c r="L906" i="1"/>
  <c r="N906" i="1"/>
  <c r="P906" i="1"/>
  <c r="R906" i="1"/>
  <c r="S906" i="1"/>
  <c r="T906" i="1"/>
  <c r="V906" i="1"/>
  <c r="X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B908" i="1"/>
  <c r="C908" i="1"/>
  <c r="E908" i="1" s="1"/>
  <c r="D908" i="1"/>
  <c r="F908" i="1"/>
  <c r="G908" i="1"/>
  <c r="H908" i="1"/>
  <c r="I908" i="1"/>
  <c r="J908" i="1"/>
  <c r="K908" i="1"/>
  <c r="L908" i="1"/>
  <c r="N908" i="1"/>
  <c r="O908" i="1"/>
  <c r="P908" i="1"/>
  <c r="Q908" i="1"/>
  <c r="R908" i="1"/>
  <c r="S908" i="1"/>
  <c r="T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B909" i="1"/>
  <c r="C909" i="1"/>
  <c r="E909" i="1" s="1"/>
  <c r="D909" i="1"/>
  <c r="F909" i="1"/>
  <c r="H909" i="1"/>
  <c r="I909" i="1"/>
  <c r="J909" i="1"/>
  <c r="K909" i="1"/>
  <c r="L909" i="1"/>
  <c r="N909" i="1"/>
  <c r="P909" i="1"/>
  <c r="Q909" i="1"/>
  <c r="R909" i="1"/>
  <c r="S909" i="1"/>
  <c r="T909" i="1"/>
  <c r="V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B910" i="1"/>
  <c r="C910" i="1"/>
  <c r="P910" i="1" s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B912" i="1"/>
  <c r="C912" i="1"/>
  <c r="E912" i="1" s="1"/>
  <c r="D912" i="1"/>
  <c r="F912" i="1"/>
  <c r="G912" i="1"/>
  <c r="H912" i="1"/>
  <c r="I912" i="1"/>
  <c r="J912" i="1"/>
  <c r="K912" i="1"/>
  <c r="L912" i="1"/>
  <c r="N912" i="1"/>
  <c r="O912" i="1"/>
  <c r="P912" i="1"/>
  <c r="Q912" i="1"/>
  <c r="R912" i="1"/>
  <c r="S912" i="1"/>
  <c r="T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B913" i="1"/>
  <c r="C913" i="1"/>
  <c r="E913" i="1" s="1"/>
  <c r="D913" i="1"/>
  <c r="F913" i="1"/>
  <c r="H913" i="1"/>
  <c r="I913" i="1"/>
  <c r="J913" i="1"/>
  <c r="K913" i="1"/>
  <c r="L913" i="1"/>
  <c r="N913" i="1"/>
  <c r="P913" i="1"/>
  <c r="Q913" i="1"/>
  <c r="R913" i="1"/>
  <c r="S913" i="1"/>
  <c r="T913" i="1"/>
  <c r="V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B914" i="1"/>
  <c r="C914" i="1"/>
  <c r="D914" i="1"/>
  <c r="E914" i="1"/>
  <c r="H914" i="1"/>
  <c r="J914" i="1"/>
  <c r="K914" i="1"/>
  <c r="M914" i="1"/>
  <c r="N914" i="1"/>
  <c r="P914" i="1"/>
  <c r="S914" i="1"/>
  <c r="T914" i="1"/>
  <c r="U914" i="1"/>
  <c r="X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B916" i="1"/>
  <c r="C916" i="1"/>
  <c r="E916" i="1" s="1"/>
  <c r="D916" i="1"/>
  <c r="F916" i="1"/>
  <c r="G916" i="1"/>
  <c r="H916" i="1"/>
  <c r="I916" i="1"/>
  <c r="J916" i="1"/>
  <c r="K916" i="1"/>
  <c r="L916" i="1"/>
  <c r="N916" i="1"/>
  <c r="O916" i="1"/>
  <c r="P916" i="1"/>
  <c r="Q916" i="1"/>
  <c r="R916" i="1"/>
  <c r="S916" i="1"/>
  <c r="T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B917" i="1"/>
  <c r="C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B918" i="1"/>
  <c r="C918" i="1"/>
  <c r="D918" i="1" s="1"/>
  <c r="Z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B920" i="1"/>
  <c r="C920" i="1"/>
  <c r="E920" i="1" s="1"/>
  <c r="D920" i="1"/>
  <c r="F920" i="1"/>
  <c r="G920" i="1"/>
  <c r="H920" i="1"/>
  <c r="I920" i="1"/>
  <c r="J920" i="1"/>
  <c r="K920" i="1"/>
  <c r="L920" i="1"/>
  <c r="N920" i="1"/>
  <c r="O920" i="1"/>
  <c r="P920" i="1"/>
  <c r="Q920" i="1"/>
  <c r="R920" i="1"/>
  <c r="S920" i="1"/>
  <c r="T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B921" i="1"/>
  <c r="C921" i="1"/>
  <c r="L921" i="1"/>
  <c r="N921" i="1"/>
  <c r="Y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B922" i="1"/>
  <c r="C922" i="1"/>
  <c r="M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B924" i="1"/>
  <c r="C924" i="1"/>
  <c r="E924" i="1" s="1"/>
  <c r="D924" i="1"/>
  <c r="F924" i="1"/>
  <c r="G924" i="1"/>
  <c r="H924" i="1"/>
  <c r="I924" i="1"/>
  <c r="J924" i="1"/>
  <c r="K924" i="1"/>
  <c r="L924" i="1"/>
  <c r="N924" i="1"/>
  <c r="O924" i="1"/>
  <c r="P924" i="1"/>
  <c r="Q924" i="1"/>
  <c r="R924" i="1"/>
  <c r="S924" i="1"/>
  <c r="T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B925" i="1"/>
  <c r="C925" i="1"/>
  <c r="I925" i="1" s="1"/>
  <c r="D925" i="1"/>
  <c r="F925" i="1"/>
  <c r="H925" i="1"/>
  <c r="J925" i="1"/>
  <c r="K925" i="1"/>
  <c r="L925" i="1"/>
  <c r="N925" i="1"/>
  <c r="P925" i="1"/>
  <c r="Q925" i="1"/>
  <c r="R925" i="1"/>
  <c r="T925" i="1"/>
  <c r="V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B926" i="1"/>
  <c r="C926" i="1"/>
  <c r="H926" i="1" s="1"/>
  <c r="D926" i="1"/>
  <c r="E926" i="1"/>
  <c r="F926" i="1"/>
  <c r="J926" i="1"/>
  <c r="K926" i="1"/>
  <c r="L926" i="1"/>
  <c r="M926" i="1"/>
  <c r="N926" i="1"/>
  <c r="P926" i="1"/>
  <c r="R926" i="1"/>
  <c r="T926" i="1"/>
  <c r="U926" i="1"/>
  <c r="V926" i="1"/>
  <c r="W926" i="1"/>
  <c r="X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B928" i="1"/>
  <c r="C928" i="1"/>
  <c r="K928" i="1"/>
  <c r="L928" i="1"/>
  <c r="V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B929" i="1"/>
  <c r="C929" i="1"/>
  <c r="E929" i="1" s="1"/>
  <c r="D929" i="1"/>
  <c r="H929" i="1"/>
  <c r="I929" i="1"/>
  <c r="K929" i="1"/>
  <c r="L929" i="1"/>
  <c r="M929" i="1"/>
  <c r="Q929" i="1"/>
  <c r="R929" i="1"/>
  <c r="T929" i="1"/>
  <c r="U929" i="1"/>
  <c r="V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B930" i="1"/>
  <c r="C930" i="1"/>
  <c r="D930" i="1"/>
  <c r="E930" i="1"/>
  <c r="G930" i="1"/>
  <c r="H930" i="1"/>
  <c r="J930" i="1"/>
  <c r="L930" i="1"/>
  <c r="M930" i="1"/>
  <c r="N930" i="1"/>
  <c r="P930" i="1"/>
  <c r="R930" i="1"/>
  <c r="S930" i="1"/>
  <c r="U930" i="1"/>
  <c r="V930" i="1"/>
  <c r="W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B932" i="1"/>
  <c r="C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B934" i="1"/>
  <c r="C934" i="1"/>
  <c r="I934" i="1" s="1"/>
  <c r="D934" i="1"/>
  <c r="G934" i="1"/>
  <c r="H934" i="1"/>
  <c r="J934" i="1"/>
  <c r="K934" i="1"/>
  <c r="L934" i="1"/>
  <c r="O934" i="1"/>
  <c r="P934" i="1"/>
  <c r="R934" i="1"/>
  <c r="S934" i="1"/>
  <c r="T934" i="1"/>
  <c r="W934" i="1"/>
  <c r="X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B935" i="1"/>
  <c r="C935" i="1"/>
  <c r="G935" i="1" s="1"/>
  <c r="D935" i="1"/>
  <c r="E935" i="1"/>
  <c r="F935" i="1"/>
  <c r="H935" i="1"/>
  <c r="I935" i="1"/>
  <c r="J935" i="1"/>
  <c r="K935" i="1"/>
  <c r="L935" i="1"/>
  <c r="M935" i="1"/>
  <c r="N935" i="1"/>
  <c r="P935" i="1"/>
  <c r="Q935" i="1"/>
  <c r="R935" i="1"/>
  <c r="S935" i="1"/>
  <c r="T935" i="1"/>
  <c r="U935" i="1"/>
  <c r="V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B936" i="1"/>
  <c r="C936" i="1"/>
  <c r="K936" i="1" s="1"/>
  <c r="D936" i="1"/>
  <c r="L936" i="1"/>
  <c r="T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B938" i="1"/>
  <c r="C938" i="1"/>
  <c r="I938" i="1" s="1"/>
  <c r="D938" i="1"/>
  <c r="G938" i="1"/>
  <c r="H938" i="1"/>
  <c r="J938" i="1"/>
  <c r="K938" i="1"/>
  <c r="L938" i="1"/>
  <c r="O938" i="1"/>
  <c r="P938" i="1"/>
  <c r="R938" i="1"/>
  <c r="S938" i="1"/>
  <c r="T938" i="1"/>
  <c r="W938" i="1"/>
  <c r="X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B939" i="1"/>
  <c r="C939" i="1"/>
  <c r="G939" i="1" s="1"/>
  <c r="D939" i="1"/>
  <c r="E939" i="1"/>
  <c r="F939" i="1"/>
  <c r="H939" i="1"/>
  <c r="I939" i="1"/>
  <c r="J939" i="1"/>
  <c r="K939" i="1"/>
  <c r="L939" i="1"/>
  <c r="M939" i="1"/>
  <c r="N939" i="1"/>
  <c r="P939" i="1"/>
  <c r="Q939" i="1"/>
  <c r="R939" i="1"/>
  <c r="S939" i="1"/>
  <c r="T939" i="1"/>
  <c r="U939" i="1"/>
  <c r="V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B940" i="1"/>
  <c r="C940" i="1"/>
  <c r="D940" i="1"/>
  <c r="K940" i="1"/>
  <c r="L940" i="1"/>
  <c r="S940" i="1"/>
  <c r="T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B942" i="1"/>
  <c r="C942" i="1"/>
  <c r="I942" i="1" s="1"/>
  <c r="D942" i="1"/>
  <c r="G942" i="1"/>
  <c r="H942" i="1"/>
  <c r="J942" i="1"/>
  <c r="K942" i="1"/>
  <c r="L942" i="1"/>
  <c r="O942" i="1"/>
  <c r="P942" i="1"/>
  <c r="R942" i="1"/>
  <c r="S942" i="1"/>
  <c r="T942" i="1"/>
  <c r="W942" i="1"/>
  <c r="X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B943" i="1"/>
  <c r="C943" i="1"/>
  <c r="G943" i="1" s="1"/>
  <c r="D943" i="1"/>
  <c r="E943" i="1"/>
  <c r="F943" i="1"/>
  <c r="H943" i="1"/>
  <c r="I943" i="1"/>
  <c r="J943" i="1"/>
  <c r="K943" i="1"/>
  <c r="L943" i="1"/>
  <c r="M943" i="1"/>
  <c r="N943" i="1"/>
  <c r="P943" i="1"/>
  <c r="Q943" i="1"/>
  <c r="R943" i="1"/>
  <c r="S943" i="1"/>
  <c r="T943" i="1"/>
  <c r="U943" i="1"/>
  <c r="V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B944" i="1"/>
  <c r="C944" i="1"/>
  <c r="D944" i="1"/>
  <c r="F944" i="1"/>
  <c r="K944" i="1"/>
  <c r="N944" i="1"/>
  <c r="V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B946" i="1"/>
  <c r="C946" i="1"/>
  <c r="I946" i="1" s="1"/>
  <c r="D946" i="1"/>
  <c r="G946" i="1"/>
  <c r="H946" i="1"/>
  <c r="J946" i="1"/>
  <c r="K946" i="1"/>
  <c r="L946" i="1"/>
  <c r="O946" i="1"/>
  <c r="P946" i="1"/>
  <c r="R946" i="1"/>
  <c r="S946" i="1"/>
  <c r="T946" i="1"/>
  <c r="W946" i="1"/>
  <c r="X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B947" i="1"/>
  <c r="C947" i="1"/>
  <c r="G947" i="1" s="1"/>
  <c r="D947" i="1"/>
  <c r="E947" i="1"/>
  <c r="F947" i="1"/>
  <c r="H947" i="1"/>
  <c r="I947" i="1"/>
  <c r="J947" i="1"/>
  <c r="K947" i="1"/>
  <c r="L947" i="1"/>
  <c r="M947" i="1"/>
  <c r="N947" i="1"/>
  <c r="P947" i="1"/>
  <c r="Q947" i="1"/>
  <c r="R947" i="1"/>
  <c r="S947" i="1"/>
  <c r="T947" i="1"/>
  <c r="U947" i="1"/>
  <c r="V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B948" i="1"/>
  <c r="C948" i="1"/>
  <c r="D948" i="1" s="1"/>
  <c r="K948" i="1"/>
  <c r="O948" i="1"/>
  <c r="W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B950" i="1"/>
  <c r="C950" i="1"/>
  <c r="D950" i="1"/>
  <c r="G950" i="1"/>
  <c r="H950" i="1"/>
  <c r="K950" i="1"/>
  <c r="P950" i="1"/>
  <c r="R950" i="1"/>
  <c r="S950" i="1"/>
  <c r="T950" i="1"/>
  <c r="X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B951" i="1"/>
  <c r="C951" i="1"/>
  <c r="G951" i="1" s="1"/>
  <c r="D951" i="1"/>
  <c r="E951" i="1"/>
  <c r="F951" i="1"/>
  <c r="H951" i="1"/>
  <c r="I951" i="1"/>
  <c r="J951" i="1"/>
  <c r="K951" i="1"/>
  <c r="L951" i="1"/>
  <c r="M951" i="1"/>
  <c r="N951" i="1"/>
  <c r="P951" i="1"/>
  <c r="Q951" i="1"/>
  <c r="R951" i="1"/>
  <c r="S951" i="1"/>
  <c r="T951" i="1"/>
  <c r="U951" i="1"/>
  <c r="V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B952" i="1"/>
  <c r="C952" i="1"/>
  <c r="D952" i="1"/>
  <c r="F952" i="1"/>
  <c r="G952" i="1"/>
  <c r="K952" i="1"/>
  <c r="O952" i="1"/>
  <c r="P952" i="1"/>
  <c r="S952" i="1"/>
  <c r="T952" i="1"/>
  <c r="W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B954" i="1"/>
  <c r="C954" i="1"/>
  <c r="G954" i="1"/>
  <c r="O954" i="1"/>
  <c r="P954" i="1"/>
  <c r="S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B955" i="1"/>
  <c r="C955" i="1"/>
  <c r="G955" i="1" s="1"/>
  <c r="D955" i="1"/>
  <c r="E955" i="1"/>
  <c r="F955" i="1"/>
  <c r="H955" i="1"/>
  <c r="I955" i="1"/>
  <c r="J955" i="1"/>
  <c r="K955" i="1"/>
  <c r="L955" i="1"/>
  <c r="M955" i="1"/>
  <c r="N955" i="1"/>
  <c r="P955" i="1"/>
  <c r="Q955" i="1"/>
  <c r="R955" i="1"/>
  <c r="S955" i="1"/>
  <c r="T955" i="1"/>
  <c r="U955" i="1"/>
  <c r="V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B956" i="1"/>
  <c r="C956" i="1"/>
  <c r="F956" i="1"/>
  <c r="N956" i="1"/>
  <c r="O956" i="1"/>
  <c r="S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B958" i="1"/>
  <c r="C958" i="1"/>
  <c r="D958" i="1"/>
  <c r="G958" i="1"/>
  <c r="H958" i="1"/>
  <c r="J958" i="1"/>
  <c r="K958" i="1"/>
  <c r="L958" i="1"/>
  <c r="O958" i="1"/>
  <c r="P958" i="1"/>
  <c r="R958" i="1"/>
  <c r="S958" i="1"/>
  <c r="T958" i="1"/>
  <c r="W958" i="1"/>
  <c r="X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B959" i="1"/>
  <c r="C959" i="1"/>
  <c r="G959" i="1" s="1"/>
  <c r="D959" i="1"/>
  <c r="E959" i="1"/>
  <c r="F959" i="1"/>
  <c r="H959" i="1"/>
  <c r="I959" i="1"/>
  <c r="J959" i="1"/>
  <c r="K959" i="1"/>
  <c r="L959" i="1"/>
  <c r="M959" i="1"/>
  <c r="N959" i="1"/>
  <c r="P959" i="1"/>
  <c r="Q959" i="1"/>
  <c r="R959" i="1"/>
  <c r="S959" i="1"/>
  <c r="T959" i="1"/>
  <c r="U959" i="1"/>
  <c r="V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B960" i="1"/>
  <c r="C960" i="1"/>
  <c r="D960" i="1"/>
  <c r="F960" i="1"/>
  <c r="G960" i="1"/>
  <c r="H960" i="1"/>
  <c r="J960" i="1"/>
  <c r="K960" i="1"/>
  <c r="L960" i="1"/>
  <c r="N960" i="1"/>
  <c r="O960" i="1"/>
  <c r="P960" i="1"/>
  <c r="R960" i="1"/>
  <c r="S960" i="1"/>
  <c r="T960" i="1"/>
  <c r="V960" i="1"/>
  <c r="W960" i="1"/>
  <c r="X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B962" i="1"/>
  <c r="C962" i="1"/>
  <c r="F962" i="1" s="1"/>
  <c r="D962" i="1"/>
  <c r="H962" i="1"/>
  <c r="J962" i="1"/>
  <c r="K962" i="1"/>
  <c r="L962" i="1"/>
  <c r="N962" i="1"/>
  <c r="O962" i="1"/>
  <c r="S962" i="1"/>
  <c r="T962" i="1"/>
  <c r="V962" i="1"/>
  <c r="W962" i="1"/>
  <c r="X962" i="1"/>
  <c r="Z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B963" i="1"/>
  <c r="C963" i="1"/>
  <c r="G963" i="1" s="1"/>
  <c r="D963" i="1"/>
  <c r="E963" i="1"/>
  <c r="F963" i="1"/>
  <c r="H963" i="1"/>
  <c r="I963" i="1"/>
  <c r="J963" i="1"/>
  <c r="K963" i="1"/>
  <c r="L963" i="1"/>
  <c r="M963" i="1"/>
  <c r="N963" i="1"/>
  <c r="P963" i="1"/>
  <c r="Q963" i="1"/>
  <c r="R963" i="1"/>
  <c r="S963" i="1"/>
  <c r="T963" i="1"/>
  <c r="U963" i="1"/>
  <c r="V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B964" i="1"/>
  <c r="C964" i="1"/>
  <c r="D964" i="1"/>
  <c r="E964" i="1"/>
  <c r="F964" i="1"/>
  <c r="G964" i="1"/>
  <c r="H964" i="1"/>
  <c r="J964" i="1"/>
  <c r="L964" i="1"/>
  <c r="M964" i="1"/>
  <c r="N964" i="1"/>
  <c r="O964" i="1"/>
  <c r="P964" i="1"/>
  <c r="R964" i="1"/>
  <c r="S964" i="1"/>
  <c r="U964" i="1"/>
  <c r="V964" i="1"/>
  <c r="W964" i="1"/>
  <c r="X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B966" i="1"/>
  <c r="C966" i="1"/>
  <c r="O966" i="1"/>
  <c r="P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B967" i="1"/>
  <c r="C967" i="1"/>
  <c r="I967" i="1" s="1"/>
  <c r="E967" i="1"/>
  <c r="J967" i="1"/>
  <c r="K967" i="1"/>
  <c r="L967" i="1"/>
  <c r="S967" i="1"/>
  <c r="T967" i="1"/>
  <c r="X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B968" i="1"/>
  <c r="C968" i="1"/>
  <c r="D968" i="1"/>
  <c r="E968" i="1"/>
  <c r="F968" i="1"/>
  <c r="G968" i="1"/>
  <c r="H968" i="1"/>
  <c r="J968" i="1"/>
  <c r="K968" i="1"/>
  <c r="L968" i="1"/>
  <c r="M968" i="1"/>
  <c r="N968" i="1"/>
  <c r="O968" i="1"/>
  <c r="P968" i="1"/>
  <c r="R968" i="1"/>
  <c r="S968" i="1"/>
  <c r="T968" i="1"/>
  <c r="U968" i="1"/>
  <c r="V968" i="1"/>
  <c r="W968" i="1"/>
  <c r="X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B970" i="1"/>
  <c r="C970" i="1"/>
  <c r="N970" i="1" s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B971" i="1"/>
  <c r="C971" i="1"/>
  <c r="L971" i="1"/>
  <c r="M971" i="1"/>
  <c r="V971" i="1"/>
  <c r="X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B972" i="1"/>
  <c r="C972" i="1"/>
  <c r="L972" i="1"/>
  <c r="N972" i="1"/>
  <c r="W972" i="1"/>
  <c r="X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B974" i="1"/>
  <c r="C974" i="1"/>
  <c r="D974" i="1"/>
  <c r="F974" i="1"/>
  <c r="G974" i="1"/>
  <c r="H974" i="1"/>
  <c r="I974" i="1"/>
  <c r="J974" i="1"/>
  <c r="K974" i="1"/>
  <c r="L974" i="1"/>
  <c r="N974" i="1"/>
  <c r="O974" i="1"/>
  <c r="P974" i="1"/>
  <c r="Q974" i="1"/>
  <c r="R974" i="1"/>
  <c r="S974" i="1"/>
  <c r="T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B975" i="1"/>
  <c r="C975" i="1"/>
  <c r="E975" i="1" s="1"/>
  <c r="D975" i="1"/>
  <c r="H975" i="1"/>
  <c r="K975" i="1"/>
  <c r="L975" i="1"/>
  <c r="M975" i="1"/>
  <c r="N975" i="1"/>
  <c r="S975" i="1"/>
  <c r="U975" i="1"/>
  <c r="V975" i="1"/>
  <c r="X975" i="1"/>
  <c r="Y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B976" i="1"/>
  <c r="C976" i="1"/>
  <c r="F976" i="1" s="1"/>
  <c r="D976" i="1"/>
  <c r="H976" i="1"/>
  <c r="K976" i="1"/>
  <c r="L976" i="1"/>
  <c r="M976" i="1"/>
  <c r="O976" i="1"/>
  <c r="S976" i="1"/>
  <c r="U976" i="1"/>
  <c r="V976" i="1"/>
  <c r="X976" i="1"/>
  <c r="Z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B978" i="1"/>
  <c r="C978" i="1"/>
  <c r="O978" i="1" s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B979" i="1"/>
  <c r="C979" i="1"/>
  <c r="M979" i="1" s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B980" i="1"/>
  <c r="C980" i="1"/>
  <c r="L980" i="1"/>
  <c r="M980" i="1"/>
  <c r="V980" i="1"/>
  <c r="W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B982" i="1"/>
  <c r="C982" i="1"/>
  <c r="D982" i="1"/>
  <c r="G982" i="1"/>
  <c r="H982" i="1"/>
  <c r="I982" i="1"/>
  <c r="J982" i="1"/>
  <c r="K982" i="1"/>
  <c r="L982" i="1"/>
  <c r="N982" i="1"/>
  <c r="P982" i="1"/>
  <c r="Q982" i="1"/>
  <c r="R982" i="1"/>
  <c r="S982" i="1"/>
  <c r="T982" i="1"/>
  <c r="V982" i="1"/>
  <c r="W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B983" i="1"/>
  <c r="C983" i="1"/>
  <c r="D983" i="1"/>
  <c r="E983" i="1"/>
  <c r="F983" i="1"/>
  <c r="H983" i="1"/>
  <c r="I983" i="1"/>
  <c r="J983" i="1"/>
  <c r="L983" i="1"/>
  <c r="M983" i="1"/>
  <c r="N983" i="1"/>
  <c r="P983" i="1"/>
  <c r="Q983" i="1"/>
  <c r="R983" i="1"/>
  <c r="S983" i="1"/>
  <c r="U983" i="1"/>
  <c r="V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B984" i="1"/>
  <c r="C984" i="1"/>
  <c r="M984" i="1" s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B986" i="1"/>
  <c r="C986" i="1"/>
  <c r="D986" i="1" s="1"/>
  <c r="F986" i="1"/>
  <c r="H986" i="1"/>
  <c r="J986" i="1"/>
  <c r="N986" i="1"/>
  <c r="Q986" i="1"/>
  <c r="R986" i="1"/>
  <c r="T986" i="1"/>
  <c r="X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B987" i="1"/>
  <c r="C987" i="1"/>
  <c r="D987" i="1"/>
  <c r="E987" i="1"/>
  <c r="F987" i="1"/>
  <c r="H987" i="1"/>
  <c r="I987" i="1"/>
  <c r="J987" i="1"/>
  <c r="K987" i="1"/>
  <c r="L987" i="1"/>
  <c r="M987" i="1"/>
  <c r="N987" i="1"/>
  <c r="P987" i="1"/>
  <c r="Q987" i="1"/>
  <c r="R987" i="1"/>
  <c r="S987" i="1"/>
  <c r="T987" i="1"/>
  <c r="U987" i="1"/>
  <c r="V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B988" i="1"/>
  <c r="C988" i="1"/>
  <c r="L988" i="1" s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B990" i="1"/>
  <c r="C990" i="1"/>
  <c r="D990" i="1"/>
  <c r="F990" i="1"/>
  <c r="G990" i="1"/>
  <c r="I990" i="1"/>
  <c r="J990" i="1"/>
  <c r="K990" i="1"/>
  <c r="L990" i="1"/>
  <c r="N990" i="1"/>
  <c r="O990" i="1"/>
  <c r="P990" i="1"/>
  <c r="R990" i="1"/>
  <c r="S990" i="1"/>
  <c r="T990" i="1"/>
  <c r="V990" i="1"/>
  <c r="W990" i="1"/>
  <c r="X990" i="1"/>
  <c r="Y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B991" i="1"/>
  <c r="C991" i="1"/>
  <c r="E991" i="1"/>
  <c r="F991" i="1"/>
  <c r="H991" i="1"/>
  <c r="I991" i="1"/>
  <c r="J991" i="1"/>
  <c r="K991" i="1"/>
  <c r="L991" i="1"/>
  <c r="N991" i="1"/>
  <c r="P991" i="1"/>
  <c r="Q991" i="1"/>
  <c r="R991" i="1"/>
  <c r="S991" i="1"/>
  <c r="T991" i="1"/>
  <c r="U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B992" i="1"/>
  <c r="C992" i="1"/>
  <c r="D992" i="1"/>
  <c r="E992" i="1"/>
  <c r="F992" i="1"/>
  <c r="G992" i="1"/>
  <c r="H992" i="1"/>
  <c r="K992" i="1"/>
  <c r="L992" i="1"/>
  <c r="M992" i="1"/>
  <c r="N992" i="1"/>
  <c r="O992" i="1"/>
  <c r="P992" i="1"/>
  <c r="R992" i="1"/>
  <c r="T992" i="1"/>
  <c r="U992" i="1"/>
  <c r="V992" i="1"/>
  <c r="W992" i="1"/>
  <c r="X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B994" i="1"/>
  <c r="C994" i="1"/>
  <c r="D994" i="1" s="1"/>
  <c r="F994" i="1"/>
  <c r="G994" i="1"/>
  <c r="J994" i="1"/>
  <c r="N994" i="1"/>
  <c r="P994" i="1"/>
  <c r="Q994" i="1"/>
  <c r="T994" i="1"/>
  <c r="X994" i="1"/>
  <c r="Z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B995" i="1"/>
  <c r="C995" i="1"/>
  <c r="D995" i="1" s="1"/>
  <c r="F995" i="1"/>
  <c r="H995" i="1"/>
  <c r="J995" i="1"/>
  <c r="M995" i="1"/>
  <c r="Q995" i="1"/>
  <c r="R995" i="1"/>
  <c r="T995" i="1"/>
  <c r="Y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B996" i="1"/>
  <c r="C996" i="1"/>
  <c r="E996" i="1" s="1"/>
  <c r="F996" i="1"/>
  <c r="H996" i="1"/>
  <c r="L996" i="1"/>
  <c r="N996" i="1"/>
  <c r="U996" i="1"/>
  <c r="X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B997" i="1"/>
  <c r="C997" i="1"/>
  <c r="F997" i="1"/>
  <c r="I997" i="1"/>
  <c r="K997" i="1"/>
  <c r="M997" i="1"/>
  <c r="O997" i="1"/>
  <c r="R997" i="1"/>
  <c r="U997" i="1"/>
  <c r="V997" i="1"/>
  <c r="X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B998" i="1"/>
  <c r="C998" i="1"/>
  <c r="G998" i="1" s="1"/>
  <c r="D998" i="1"/>
  <c r="E998" i="1"/>
  <c r="H998" i="1"/>
  <c r="I998" i="1"/>
  <c r="J998" i="1"/>
  <c r="K998" i="1"/>
  <c r="L998" i="1"/>
  <c r="M998" i="1"/>
  <c r="O998" i="1"/>
  <c r="Q998" i="1"/>
  <c r="R998" i="1"/>
  <c r="S998" i="1"/>
  <c r="T998" i="1"/>
  <c r="U998" i="1"/>
  <c r="W998" i="1"/>
  <c r="X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B999" i="1"/>
  <c r="C999" i="1"/>
  <c r="D999" i="1"/>
  <c r="E999" i="1"/>
  <c r="F999" i="1"/>
  <c r="G999" i="1"/>
  <c r="I999" i="1"/>
  <c r="J999" i="1"/>
  <c r="K999" i="1"/>
  <c r="L999" i="1"/>
  <c r="M999" i="1"/>
  <c r="N999" i="1"/>
  <c r="O999" i="1"/>
  <c r="Q999" i="1"/>
  <c r="R999" i="1"/>
  <c r="S999" i="1"/>
  <c r="T999" i="1"/>
  <c r="U999" i="1"/>
  <c r="V999" i="1"/>
  <c r="W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B1000" i="1"/>
  <c r="C1000" i="1"/>
  <c r="G1000" i="1" s="1"/>
  <c r="D1000" i="1"/>
  <c r="M1000" i="1"/>
  <c r="P1000" i="1"/>
  <c r="S1000" i="1"/>
  <c r="T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B1001" i="1"/>
  <c r="C1001" i="1"/>
  <c r="F1001" i="1" s="1"/>
  <c r="E1001" i="1"/>
  <c r="G1001" i="1"/>
  <c r="H1001" i="1"/>
  <c r="I1001" i="1"/>
  <c r="J1001" i="1"/>
  <c r="M1001" i="1"/>
  <c r="N1001" i="1"/>
  <c r="P1001" i="1"/>
  <c r="Q1001" i="1"/>
  <c r="R1001" i="1"/>
  <c r="S1001" i="1"/>
  <c r="V1001" i="1"/>
  <c r="W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B1002" i="1"/>
  <c r="C1002" i="1"/>
  <c r="E1002" i="1" s="1"/>
  <c r="D1002" i="1"/>
  <c r="M1002" i="1"/>
  <c r="O1002" i="1"/>
  <c r="P1002" i="1"/>
  <c r="S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B1003" i="1"/>
  <c r="C1003" i="1"/>
  <c r="F1003" i="1"/>
  <c r="I1003" i="1"/>
  <c r="J1003" i="1"/>
  <c r="K1003" i="1"/>
  <c r="L1003" i="1"/>
  <c r="O1003" i="1"/>
  <c r="R1003" i="1"/>
  <c r="S1003" i="1"/>
  <c r="T1003" i="1"/>
  <c r="U1003" i="1"/>
  <c r="Y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B1004" i="1"/>
  <c r="C1004" i="1"/>
  <c r="E1004" i="1"/>
  <c r="F1004" i="1"/>
  <c r="G1004" i="1"/>
  <c r="H1004" i="1"/>
  <c r="L1004" i="1"/>
  <c r="O1004" i="1"/>
  <c r="P1004" i="1"/>
  <c r="Q1004" i="1"/>
  <c r="U1004" i="1"/>
  <c r="W1004" i="1"/>
  <c r="X1004" i="1"/>
  <c r="Y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B1005" i="1"/>
  <c r="C1005" i="1"/>
  <c r="N1005" i="1"/>
  <c r="R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B1006" i="1"/>
  <c r="C1006" i="1"/>
  <c r="G1006" i="1" s="1"/>
  <c r="D1006" i="1"/>
  <c r="E1006" i="1"/>
  <c r="H1006" i="1"/>
  <c r="I1006" i="1"/>
  <c r="J1006" i="1"/>
  <c r="K1006" i="1"/>
  <c r="L1006" i="1"/>
  <c r="M1006" i="1"/>
  <c r="O1006" i="1"/>
  <c r="Q1006" i="1"/>
  <c r="R1006" i="1"/>
  <c r="S1006" i="1"/>
  <c r="T1006" i="1"/>
  <c r="U1006" i="1"/>
  <c r="W1006" i="1"/>
  <c r="X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B1007" i="1"/>
  <c r="C1007" i="1"/>
  <c r="D1007" i="1"/>
  <c r="E1007" i="1"/>
  <c r="F1007" i="1"/>
  <c r="G1007" i="1"/>
  <c r="I1007" i="1"/>
  <c r="J1007" i="1"/>
  <c r="K1007" i="1"/>
  <c r="L1007" i="1"/>
  <c r="M1007" i="1"/>
  <c r="N1007" i="1"/>
  <c r="O1007" i="1"/>
  <c r="Q1007" i="1"/>
  <c r="R1007" i="1"/>
  <c r="S1007" i="1"/>
  <c r="T1007" i="1"/>
  <c r="U1007" i="1"/>
  <c r="V1007" i="1"/>
  <c r="W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B1008" i="1"/>
  <c r="C1008" i="1"/>
  <c r="F1008" i="1" s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B1009" i="1"/>
  <c r="C1009" i="1"/>
  <c r="E1009" i="1" s="1"/>
  <c r="G1009" i="1"/>
  <c r="H1009" i="1"/>
  <c r="I1009" i="1"/>
  <c r="J1009" i="1"/>
  <c r="P1009" i="1"/>
  <c r="R1009" i="1"/>
  <c r="S1009" i="1"/>
  <c r="V1009" i="1"/>
  <c r="W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B1010" i="1"/>
  <c r="C1010" i="1"/>
  <c r="E1010" i="1"/>
  <c r="I1010" i="1"/>
  <c r="J1010" i="1"/>
  <c r="L1010" i="1"/>
  <c r="M1010" i="1"/>
  <c r="O1010" i="1"/>
  <c r="R1010" i="1"/>
  <c r="U1010" i="1"/>
  <c r="W1010" i="1"/>
  <c r="X1010" i="1"/>
  <c r="Y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B1011" i="1"/>
  <c r="C1011" i="1"/>
  <c r="L1011" i="1" s="1"/>
  <c r="E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B1012" i="1"/>
  <c r="C1012" i="1"/>
  <c r="E1012" i="1"/>
  <c r="F1012" i="1"/>
  <c r="G1012" i="1"/>
  <c r="H1012" i="1"/>
  <c r="K1012" i="1"/>
  <c r="N1012" i="1"/>
  <c r="O1012" i="1"/>
  <c r="P1012" i="1"/>
  <c r="Q1012" i="1"/>
  <c r="T1012" i="1"/>
  <c r="U1012" i="1"/>
  <c r="W1012" i="1"/>
  <c r="Y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B1013" i="1"/>
  <c r="C1013" i="1"/>
  <c r="E1013" i="1"/>
  <c r="F1013" i="1"/>
  <c r="H1013" i="1"/>
  <c r="I1013" i="1"/>
  <c r="K1013" i="1"/>
  <c r="M1013" i="1"/>
  <c r="N1013" i="1"/>
  <c r="O1013" i="1"/>
  <c r="Q1013" i="1"/>
  <c r="R1013" i="1"/>
  <c r="U1013" i="1"/>
  <c r="V1013" i="1"/>
  <c r="W1013" i="1"/>
  <c r="X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B1014" i="1"/>
  <c r="C1014" i="1"/>
  <c r="G1014" i="1" s="1"/>
  <c r="D1014" i="1"/>
  <c r="E1014" i="1"/>
  <c r="H1014" i="1"/>
  <c r="I1014" i="1"/>
  <c r="J1014" i="1"/>
  <c r="K1014" i="1"/>
  <c r="L1014" i="1"/>
  <c r="M1014" i="1"/>
  <c r="O1014" i="1"/>
  <c r="Q1014" i="1"/>
  <c r="R1014" i="1"/>
  <c r="S1014" i="1"/>
  <c r="T1014" i="1"/>
  <c r="U1014" i="1"/>
  <c r="W1014" i="1"/>
  <c r="X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B1015" i="1"/>
  <c r="C1015" i="1"/>
  <c r="D1015" i="1"/>
  <c r="E1015" i="1"/>
  <c r="F1015" i="1"/>
  <c r="G1015" i="1"/>
  <c r="I1015" i="1"/>
  <c r="J1015" i="1"/>
  <c r="K1015" i="1"/>
  <c r="L1015" i="1"/>
  <c r="M1015" i="1"/>
  <c r="N1015" i="1"/>
  <c r="O1015" i="1"/>
  <c r="Q1015" i="1"/>
  <c r="R1015" i="1"/>
  <c r="S1015" i="1"/>
  <c r="T1015" i="1"/>
  <c r="U1015" i="1"/>
  <c r="V1015" i="1"/>
  <c r="W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B1016" i="1"/>
  <c r="C1016" i="1"/>
  <c r="G1016" i="1"/>
  <c r="I1016" i="1"/>
  <c r="M1016" i="1"/>
  <c r="P1016" i="1"/>
  <c r="S1016" i="1"/>
  <c r="Y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B1017" i="1"/>
  <c r="C1017" i="1"/>
  <c r="G1017" i="1"/>
  <c r="H1017" i="1"/>
  <c r="I1017" i="1"/>
  <c r="J1017" i="1"/>
  <c r="N1017" i="1"/>
  <c r="Q1017" i="1"/>
  <c r="R1017" i="1"/>
  <c r="S1017" i="1"/>
  <c r="U1017" i="1"/>
  <c r="Y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B1018" i="1"/>
  <c r="C1018" i="1"/>
  <c r="I1018" i="1" s="1"/>
  <c r="E1018" i="1"/>
  <c r="G1018" i="1"/>
  <c r="H1018" i="1"/>
  <c r="M1018" i="1"/>
  <c r="P1018" i="1"/>
  <c r="R1018" i="1"/>
  <c r="S1018" i="1"/>
  <c r="X1018" i="1"/>
  <c r="Z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B1019" i="1"/>
  <c r="C1019" i="1"/>
  <c r="D1019" i="1"/>
  <c r="E1019" i="1"/>
  <c r="F1019" i="1"/>
  <c r="I1019" i="1"/>
  <c r="J1019" i="1"/>
  <c r="L1019" i="1"/>
  <c r="M1019" i="1"/>
  <c r="N1019" i="1"/>
  <c r="O1019" i="1"/>
  <c r="R1019" i="1"/>
  <c r="S1019" i="1"/>
  <c r="T1019" i="1"/>
  <c r="V1019" i="1"/>
  <c r="W1019" i="1"/>
  <c r="Y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B1020" i="1"/>
  <c r="C1020" i="1"/>
  <c r="E1020" i="1"/>
  <c r="F1020" i="1"/>
  <c r="G1020" i="1"/>
  <c r="H1020" i="1"/>
  <c r="I1020" i="1"/>
  <c r="L1020" i="1"/>
  <c r="N1020" i="1"/>
  <c r="O1020" i="1"/>
  <c r="P1020" i="1"/>
  <c r="Q1020" i="1"/>
  <c r="S1020" i="1"/>
  <c r="T1020" i="1"/>
  <c r="W1020" i="1"/>
  <c r="X1020" i="1"/>
  <c r="Y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B1021" i="1"/>
  <c r="C1021" i="1"/>
  <c r="E1021" i="1"/>
  <c r="F1021" i="1"/>
  <c r="G1021" i="1"/>
  <c r="H1021" i="1"/>
  <c r="I1021" i="1"/>
  <c r="M1021" i="1"/>
  <c r="N1021" i="1"/>
  <c r="O1021" i="1"/>
  <c r="P1021" i="1"/>
  <c r="Q1021" i="1"/>
  <c r="R1021" i="1"/>
  <c r="U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B1022" i="1"/>
  <c r="C1022" i="1"/>
  <c r="D1022" i="1" s="1"/>
  <c r="H1022" i="1"/>
  <c r="I1022" i="1"/>
  <c r="K1022" i="1"/>
  <c r="M1022" i="1"/>
  <c r="Q1022" i="1"/>
  <c r="U1022" i="1"/>
  <c r="X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B1023" i="1"/>
  <c r="C1023" i="1"/>
  <c r="D1023" i="1"/>
  <c r="E1023" i="1"/>
  <c r="F1023" i="1"/>
  <c r="G1023" i="1"/>
  <c r="I1023" i="1"/>
  <c r="J1023" i="1"/>
  <c r="K1023" i="1"/>
  <c r="L1023" i="1"/>
  <c r="M1023" i="1"/>
  <c r="N1023" i="1"/>
  <c r="O1023" i="1"/>
  <c r="Q1023" i="1"/>
  <c r="R1023" i="1"/>
  <c r="S1023" i="1"/>
  <c r="T1023" i="1"/>
  <c r="U1023" i="1"/>
  <c r="V1023" i="1"/>
  <c r="W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B1024" i="1"/>
  <c r="C1024" i="1"/>
  <c r="F1024" i="1" s="1"/>
  <c r="D1024" i="1"/>
  <c r="I1024" i="1"/>
  <c r="K1024" i="1"/>
  <c r="L1024" i="1"/>
  <c r="M1024" i="1"/>
  <c r="N1024" i="1"/>
  <c r="P1024" i="1"/>
  <c r="U1024" i="1"/>
  <c r="V1024" i="1"/>
  <c r="W1024" i="1"/>
  <c r="X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B1025" i="1"/>
  <c r="C1025" i="1"/>
  <c r="I1025" i="1" s="1"/>
  <c r="E1025" i="1"/>
  <c r="H1025" i="1"/>
  <c r="P1025" i="1"/>
  <c r="R1025" i="1"/>
  <c r="S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B1026" i="1"/>
  <c r="C1026" i="1"/>
  <c r="G1026" i="1"/>
  <c r="H1026" i="1"/>
  <c r="I1026" i="1"/>
  <c r="J1026" i="1"/>
  <c r="L1026" i="1"/>
  <c r="M1026" i="1"/>
  <c r="N1026" i="1"/>
  <c r="Q1026" i="1"/>
  <c r="R1026" i="1"/>
  <c r="T1026" i="1"/>
  <c r="U1026" i="1"/>
  <c r="V1026" i="1"/>
  <c r="W1026" i="1"/>
  <c r="Y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B1027" i="1"/>
  <c r="C1027" i="1"/>
  <c r="D1027" i="1"/>
  <c r="F1027" i="1"/>
  <c r="G1027" i="1"/>
  <c r="H1027" i="1"/>
  <c r="I1027" i="1"/>
  <c r="J1027" i="1"/>
  <c r="K1027" i="1"/>
  <c r="L1027" i="1"/>
  <c r="N1027" i="1"/>
  <c r="O1027" i="1"/>
  <c r="P1027" i="1"/>
  <c r="Q1027" i="1"/>
  <c r="R1027" i="1"/>
  <c r="S1027" i="1"/>
  <c r="T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B1028" i="1"/>
  <c r="C1028" i="1"/>
  <c r="H1028" i="1" s="1"/>
  <c r="D1028" i="1"/>
  <c r="E1028" i="1"/>
  <c r="F1028" i="1"/>
  <c r="M1028" i="1"/>
  <c r="N1028" i="1"/>
  <c r="P1028" i="1"/>
  <c r="Q1028" i="1"/>
  <c r="X1028" i="1"/>
  <c r="Y1028" i="1"/>
  <c r="Z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B1029" i="1"/>
  <c r="C1029" i="1"/>
  <c r="H1029" i="1" s="1"/>
  <c r="D1029" i="1"/>
  <c r="F1029" i="1"/>
  <c r="G1029" i="1"/>
  <c r="M1029" i="1"/>
  <c r="O1029" i="1"/>
  <c r="P1029" i="1"/>
  <c r="R1029" i="1"/>
  <c r="X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B1031" i="1"/>
  <c r="C1031" i="1"/>
  <c r="G1031" i="1"/>
  <c r="H1031" i="1"/>
  <c r="I1031" i="1"/>
  <c r="J1031" i="1"/>
  <c r="K1031" i="1"/>
  <c r="L1031" i="1"/>
  <c r="O1031" i="1"/>
  <c r="Q1031" i="1"/>
  <c r="R1031" i="1"/>
  <c r="S1031" i="1"/>
  <c r="T1031" i="1"/>
  <c r="V1031" i="1"/>
  <c r="X1031" i="1"/>
  <c r="Y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B1032" i="1"/>
  <c r="C1032" i="1"/>
  <c r="E1032" i="1"/>
  <c r="F1032" i="1"/>
  <c r="H1032" i="1"/>
  <c r="I1032" i="1"/>
  <c r="K1032" i="1"/>
  <c r="L1032" i="1"/>
  <c r="M1032" i="1"/>
  <c r="P1032" i="1"/>
  <c r="Q1032" i="1"/>
  <c r="R1032" i="1"/>
  <c r="T1032" i="1"/>
  <c r="U1032" i="1"/>
  <c r="V1032" i="1"/>
  <c r="X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B1033" i="1"/>
  <c r="C1033" i="1"/>
  <c r="D1033" i="1"/>
  <c r="E1033" i="1"/>
  <c r="G1033" i="1"/>
  <c r="H1033" i="1"/>
  <c r="J1033" i="1"/>
  <c r="K1033" i="1"/>
  <c r="L1033" i="1"/>
  <c r="M1033" i="1"/>
  <c r="N1033" i="1"/>
  <c r="P1033" i="1"/>
  <c r="R1033" i="1"/>
  <c r="S1033" i="1"/>
  <c r="T1033" i="1"/>
  <c r="U1033" i="1"/>
  <c r="V1033" i="1"/>
  <c r="W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B1035" i="1"/>
  <c r="C1035" i="1"/>
  <c r="D1035" i="1" s="1"/>
  <c r="H1035" i="1"/>
  <c r="I1035" i="1"/>
  <c r="J1035" i="1"/>
  <c r="K1035" i="1"/>
  <c r="N1035" i="1"/>
  <c r="R1035" i="1"/>
  <c r="S1035" i="1"/>
  <c r="T1035" i="1"/>
  <c r="V1035" i="1"/>
  <c r="Y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B1036" i="1"/>
  <c r="C1036" i="1"/>
  <c r="D1036" i="1" s="1"/>
  <c r="F1036" i="1"/>
  <c r="H1036" i="1"/>
  <c r="I1036" i="1"/>
  <c r="J1036" i="1"/>
  <c r="M1036" i="1"/>
  <c r="Q1036" i="1"/>
  <c r="R1036" i="1"/>
  <c r="S1036" i="1"/>
  <c r="U1036" i="1"/>
  <c r="X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B1037" i="1"/>
  <c r="C1037" i="1"/>
  <c r="E1037" i="1"/>
  <c r="F1037" i="1"/>
  <c r="H1037" i="1"/>
  <c r="J1037" i="1"/>
  <c r="K1037" i="1"/>
  <c r="L1037" i="1"/>
  <c r="M1037" i="1"/>
  <c r="O1037" i="1"/>
  <c r="R1037" i="1"/>
  <c r="S1037" i="1"/>
  <c r="T1037" i="1"/>
  <c r="U1037" i="1"/>
  <c r="V1037" i="1"/>
  <c r="W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B3" i="1"/>
  <c r="C3" i="1"/>
  <c r="D3" i="1" s="1"/>
  <c r="I3" i="1"/>
  <c r="J3" i="1"/>
  <c r="K3" i="1"/>
  <c r="N3" i="1"/>
  <c r="Q3" i="1"/>
  <c r="R3" i="1"/>
  <c r="S3" i="1"/>
  <c r="V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B4" i="1"/>
  <c r="C4" i="1"/>
  <c r="K4" i="1" s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B5" i="1"/>
  <c r="C5" i="1"/>
  <c r="H5" i="1" s="1"/>
  <c r="E5" i="1"/>
  <c r="F5" i="1"/>
  <c r="G5" i="1"/>
  <c r="I5" i="1"/>
  <c r="J5" i="1"/>
  <c r="K5" i="1"/>
  <c r="M5" i="1"/>
  <c r="N5" i="1"/>
  <c r="O5" i="1"/>
  <c r="P5" i="1"/>
  <c r="Q5" i="1"/>
  <c r="R5" i="1"/>
  <c r="S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B6" i="1"/>
  <c r="C6" i="1"/>
  <c r="J6" i="1" s="1"/>
  <c r="D6" i="1"/>
  <c r="G6" i="1"/>
  <c r="H6" i="1"/>
  <c r="I6" i="1"/>
  <c r="K6" i="1"/>
  <c r="L6" i="1"/>
  <c r="M6" i="1"/>
  <c r="O6" i="1"/>
  <c r="P6" i="1"/>
  <c r="Q6" i="1"/>
  <c r="S6" i="1"/>
  <c r="T6" i="1"/>
  <c r="U6" i="1"/>
  <c r="W6" i="1"/>
  <c r="X6" i="1"/>
  <c r="Y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B7" i="1"/>
  <c r="C7" i="1"/>
  <c r="J7" i="1" s="1"/>
  <c r="I7" i="1"/>
  <c r="K7" i="1"/>
  <c r="Q7" i="1"/>
  <c r="S7" i="1"/>
  <c r="Y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B8" i="1"/>
  <c r="C8" i="1"/>
  <c r="M8" i="1" s="1"/>
  <c r="E8" i="1"/>
  <c r="K8" i="1"/>
  <c r="S8" i="1"/>
  <c r="U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B9" i="1"/>
  <c r="C9" i="1"/>
  <c r="H9" i="1" s="1"/>
  <c r="E9" i="1"/>
  <c r="F9" i="1"/>
  <c r="G9" i="1"/>
  <c r="I9" i="1"/>
  <c r="J9" i="1"/>
  <c r="K9" i="1"/>
  <c r="M9" i="1"/>
  <c r="N9" i="1"/>
  <c r="O9" i="1"/>
  <c r="Q9" i="1"/>
  <c r="R9" i="1"/>
  <c r="S9" i="1"/>
  <c r="U9" i="1"/>
  <c r="V9" i="1"/>
  <c r="W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B10" i="1"/>
  <c r="C10" i="1"/>
  <c r="J10" i="1" s="1"/>
  <c r="D10" i="1"/>
  <c r="G10" i="1"/>
  <c r="H10" i="1"/>
  <c r="I10" i="1"/>
  <c r="K10" i="1"/>
  <c r="L10" i="1"/>
  <c r="M10" i="1"/>
  <c r="O10" i="1"/>
  <c r="P10" i="1"/>
  <c r="Q10" i="1"/>
  <c r="S10" i="1"/>
  <c r="T10" i="1"/>
  <c r="U10" i="1"/>
  <c r="W10" i="1"/>
  <c r="X10" i="1"/>
  <c r="Y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B11" i="1"/>
  <c r="C11" i="1"/>
  <c r="E11" i="1"/>
  <c r="F11" i="1"/>
  <c r="G11" i="1"/>
  <c r="I11" i="1"/>
  <c r="J11" i="1"/>
  <c r="K11" i="1"/>
  <c r="M11" i="1"/>
  <c r="N11" i="1"/>
  <c r="O11" i="1"/>
  <c r="Q11" i="1"/>
  <c r="R11" i="1"/>
  <c r="S11" i="1"/>
  <c r="U11" i="1"/>
  <c r="V11" i="1"/>
  <c r="W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B12" i="1"/>
  <c r="C12" i="1"/>
  <c r="D12" i="1"/>
  <c r="E12" i="1"/>
  <c r="G12" i="1"/>
  <c r="H12" i="1"/>
  <c r="I12" i="1"/>
  <c r="K12" i="1"/>
  <c r="L12" i="1"/>
  <c r="M12" i="1"/>
  <c r="O12" i="1"/>
  <c r="P12" i="1"/>
  <c r="Q12" i="1"/>
  <c r="S12" i="1"/>
  <c r="T12" i="1"/>
  <c r="U12" i="1"/>
  <c r="W12" i="1"/>
  <c r="X12" i="1"/>
  <c r="Y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B13" i="1"/>
  <c r="C13" i="1"/>
  <c r="E13" i="1"/>
  <c r="F13" i="1"/>
  <c r="G13" i="1"/>
  <c r="I13" i="1"/>
  <c r="J13" i="1"/>
  <c r="K13" i="1"/>
  <c r="M13" i="1"/>
  <c r="N13" i="1"/>
  <c r="O13" i="1"/>
  <c r="Q13" i="1"/>
  <c r="R13" i="1"/>
  <c r="S13" i="1"/>
  <c r="U13" i="1"/>
  <c r="V13" i="1"/>
  <c r="W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B14" i="1"/>
  <c r="C14" i="1"/>
  <c r="D14" i="1"/>
  <c r="E14" i="1"/>
  <c r="G14" i="1"/>
  <c r="H14" i="1"/>
  <c r="I14" i="1"/>
  <c r="K14" i="1"/>
  <c r="L14" i="1"/>
  <c r="M14" i="1"/>
  <c r="O14" i="1"/>
  <c r="P14" i="1"/>
  <c r="Q14" i="1"/>
  <c r="S14" i="1"/>
  <c r="T14" i="1"/>
  <c r="U14" i="1"/>
  <c r="W14" i="1"/>
  <c r="X14" i="1"/>
  <c r="Y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B15" i="1"/>
  <c r="C15" i="1"/>
  <c r="E15" i="1"/>
  <c r="F15" i="1"/>
  <c r="G15" i="1"/>
  <c r="I15" i="1"/>
  <c r="J15" i="1"/>
  <c r="K15" i="1"/>
  <c r="M15" i="1"/>
  <c r="N15" i="1"/>
  <c r="O15" i="1"/>
  <c r="Q15" i="1"/>
  <c r="R15" i="1"/>
  <c r="S15" i="1"/>
  <c r="U15" i="1"/>
  <c r="V15" i="1"/>
  <c r="W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B16" i="1"/>
  <c r="C16" i="1"/>
  <c r="D16" i="1"/>
  <c r="E16" i="1"/>
  <c r="G16" i="1"/>
  <c r="H16" i="1"/>
  <c r="I16" i="1"/>
  <c r="K16" i="1"/>
  <c r="L16" i="1"/>
  <c r="M16" i="1"/>
  <c r="O16" i="1"/>
  <c r="P16" i="1"/>
  <c r="Q16" i="1"/>
  <c r="S16" i="1"/>
  <c r="T16" i="1"/>
  <c r="U16" i="1"/>
  <c r="W16" i="1"/>
  <c r="X16" i="1"/>
  <c r="Y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B17" i="1"/>
  <c r="C17" i="1"/>
  <c r="E17" i="1"/>
  <c r="F17" i="1"/>
  <c r="G17" i="1"/>
  <c r="I17" i="1"/>
  <c r="J17" i="1"/>
  <c r="K17" i="1"/>
  <c r="M17" i="1"/>
  <c r="N17" i="1"/>
  <c r="O17" i="1"/>
  <c r="Q17" i="1"/>
  <c r="R17" i="1"/>
  <c r="S17" i="1"/>
  <c r="U17" i="1"/>
  <c r="V17" i="1"/>
  <c r="W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B18" i="1"/>
  <c r="C18" i="1"/>
  <c r="D18" i="1"/>
  <c r="E18" i="1"/>
  <c r="G18" i="1"/>
  <c r="H18" i="1"/>
  <c r="I18" i="1"/>
  <c r="K18" i="1"/>
  <c r="L18" i="1"/>
  <c r="M18" i="1"/>
  <c r="O18" i="1"/>
  <c r="P18" i="1"/>
  <c r="Q18" i="1"/>
  <c r="S18" i="1"/>
  <c r="T18" i="1"/>
  <c r="U18" i="1"/>
  <c r="W18" i="1"/>
  <c r="X18" i="1"/>
  <c r="Y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B19" i="1"/>
  <c r="C19" i="1"/>
  <c r="E19" i="1"/>
  <c r="F19" i="1"/>
  <c r="G19" i="1"/>
  <c r="I19" i="1"/>
  <c r="J19" i="1"/>
  <c r="K19" i="1"/>
  <c r="M19" i="1"/>
  <c r="N19" i="1"/>
  <c r="O19" i="1"/>
  <c r="Q19" i="1"/>
  <c r="R19" i="1"/>
  <c r="S19" i="1"/>
  <c r="U19" i="1"/>
  <c r="V19" i="1"/>
  <c r="W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B20" i="1"/>
  <c r="C20" i="1"/>
  <c r="D20" i="1"/>
  <c r="E20" i="1"/>
  <c r="G20" i="1"/>
  <c r="H20" i="1"/>
  <c r="I20" i="1"/>
  <c r="K20" i="1"/>
  <c r="L20" i="1"/>
  <c r="M20" i="1"/>
  <c r="O20" i="1"/>
  <c r="P20" i="1"/>
  <c r="Q20" i="1"/>
  <c r="S20" i="1"/>
  <c r="T20" i="1"/>
  <c r="U20" i="1"/>
  <c r="W20" i="1"/>
  <c r="X20" i="1"/>
  <c r="Y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B21" i="1"/>
  <c r="C21" i="1"/>
  <c r="E21" i="1"/>
  <c r="F21" i="1"/>
  <c r="G21" i="1"/>
  <c r="I21" i="1"/>
  <c r="J21" i="1"/>
  <c r="K21" i="1"/>
  <c r="M21" i="1"/>
  <c r="N21" i="1"/>
  <c r="O21" i="1"/>
  <c r="Q21" i="1"/>
  <c r="R21" i="1"/>
  <c r="S21" i="1"/>
  <c r="U21" i="1"/>
  <c r="V21" i="1"/>
  <c r="W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B22" i="1"/>
  <c r="C22" i="1"/>
  <c r="D22" i="1"/>
  <c r="E22" i="1"/>
  <c r="G22" i="1"/>
  <c r="H22" i="1"/>
  <c r="I22" i="1"/>
  <c r="K22" i="1"/>
  <c r="L22" i="1"/>
  <c r="M22" i="1"/>
  <c r="O22" i="1"/>
  <c r="P22" i="1"/>
  <c r="Q22" i="1"/>
  <c r="S22" i="1"/>
  <c r="T22" i="1"/>
  <c r="U22" i="1"/>
  <c r="W22" i="1"/>
  <c r="X22" i="1"/>
  <c r="Y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B23" i="1"/>
  <c r="C23" i="1"/>
  <c r="E23" i="1"/>
  <c r="F23" i="1"/>
  <c r="G23" i="1"/>
  <c r="I23" i="1"/>
  <c r="J23" i="1"/>
  <c r="K23" i="1"/>
  <c r="M23" i="1"/>
  <c r="N23" i="1"/>
  <c r="O23" i="1"/>
  <c r="Q23" i="1"/>
  <c r="R23" i="1"/>
  <c r="S23" i="1"/>
  <c r="U23" i="1"/>
  <c r="V23" i="1"/>
  <c r="W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B24" i="1"/>
  <c r="C24" i="1"/>
  <c r="G24" i="1" s="1"/>
  <c r="D24" i="1"/>
  <c r="E24" i="1"/>
  <c r="F24" i="1"/>
  <c r="H24" i="1"/>
  <c r="I24" i="1"/>
  <c r="K24" i="1"/>
  <c r="L24" i="1"/>
  <c r="M24" i="1"/>
  <c r="N24" i="1"/>
  <c r="O24" i="1"/>
  <c r="Q24" i="1"/>
  <c r="S24" i="1"/>
  <c r="T24" i="1"/>
  <c r="U24" i="1"/>
  <c r="V24" i="1"/>
  <c r="W24" i="1"/>
  <c r="X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B25" i="1"/>
  <c r="C25" i="1"/>
  <c r="M25" i="1" s="1"/>
  <c r="V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B26" i="1"/>
  <c r="C26" i="1"/>
  <c r="D26" i="1" s="1"/>
  <c r="G26" i="1"/>
  <c r="H26" i="1"/>
  <c r="I26" i="1"/>
  <c r="L26" i="1"/>
  <c r="P26" i="1"/>
  <c r="Q26" i="1"/>
  <c r="R26" i="1"/>
  <c r="U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B27" i="1"/>
  <c r="C27" i="1"/>
  <c r="F27" i="1" s="1"/>
  <c r="D27" i="1"/>
  <c r="E27" i="1"/>
  <c r="L27" i="1"/>
  <c r="M27" i="1"/>
  <c r="N27" i="1"/>
  <c r="U27" i="1"/>
  <c r="V27" i="1"/>
  <c r="W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B28" i="1"/>
  <c r="C28" i="1"/>
  <c r="D28" i="1"/>
  <c r="E28" i="1"/>
  <c r="F28" i="1"/>
  <c r="G28" i="1"/>
  <c r="H28" i="1"/>
  <c r="I28" i="1"/>
  <c r="K28" i="1"/>
  <c r="L28" i="1"/>
  <c r="M28" i="1"/>
  <c r="N28" i="1"/>
  <c r="O28" i="1"/>
  <c r="P28" i="1"/>
  <c r="Q28" i="1"/>
  <c r="S28" i="1"/>
  <c r="T28" i="1"/>
  <c r="U28" i="1"/>
  <c r="V28" i="1"/>
  <c r="W28" i="1"/>
  <c r="X28" i="1"/>
  <c r="Y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B29" i="1"/>
  <c r="C29" i="1"/>
  <c r="E29" i="1" s="1"/>
  <c r="F29" i="1"/>
  <c r="G29" i="1"/>
  <c r="H29" i="1"/>
  <c r="K29" i="1"/>
  <c r="M29" i="1"/>
  <c r="O29" i="1"/>
  <c r="P29" i="1"/>
  <c r="Q29" i="1"/>
  <c r="U29" i="1"/>
  <c r="V29" i="1"/>
  <c r="X29" i="1"/>
  <c r="Y29" i="1"/>
  <c r="Z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B30" i="1"/>
  <c r="C30" i="1"/>
  <c r="E30" i="1" s="1"/>
  <c r="D30" i="1"/>
  <c r="L30" i="1"/>
  <c r="M30" i="1"/>
  <c r="U30" i="1"/>
  <c r="W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B31" i="1"/>
  <c r="C31" i="1"/>
  <c r="H31" i="1" s="1"/>
  <c r="D31" i="1"/>
  <c r="E31" i="1"/>
  <c r="G31" i="1"/>
  <c r="I31" i="1"/>
  <c r="J31" i="1"/>
  <c r="L31" i="1"/>
  <c r="M31" i="1"/>
  <c r="N31" i="1"/>
  <c r="P31" i="1"/>
  <c r="Q31" i="1"/>
  <c r="R31" i="1"/>
  <c r="T31" i="1"/>
  <c r="U31" i="1"/>
  <c r="V31" i="1"/>
  <c r="X31" i="1"/>
  <c r="Y31" i="1"/>
  <c r="Z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B32" i="1"/>
  <c r="C32" i="1"/>
  <c r="F32" i="1" s="1"/>
  <c r="D32" i="1"/>
  <c r="K32" i="1"/>
  <c r="L32" i="1"/>
  <c r="S32" i="1"/>
  <c r="T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B33" i="1"/>
  <c r="C33" i="1"/>
  <c r="G33" i="1" s="1"/>
  <c r="D33" i="1"/>
  <c r="E33" i="1"/>
  <c r="F33" i="1"/>
  <c r="H33" i="1"/>
  <c r="I33" i="1"/>
  <c r="J33" i="1"/>
  <c r="K33" i="1"/>
  <c r="L33" i="1"/>
  <c r="M33" i="1"/>
  <c r="N33" i="1"/>
  <c r="P33" i="1"/>
  <c r="Q33" i="1"/>
  <c r="R33" i="1"/>
  <c r="S33" i="1"/>
  <c r="T33" i="1"/>
  <c r="U33" i="1"/>
  <c r="V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B34" i="1"/>
  <c r="C34" i="1"/>
  <c r="J34" i="1" s="1"/>
  <c r="F34" i="1"/>
  <c r="G34" i="1"/>
  <c r="H34" i="1"/>
  <c r="K34" i="1"/>
  <c r="N34" i="1"/>
  <c r="O34" i="1"/>
  <c r="P34" i="1"/>
  <c r="S34" i="1"/>
  <c r="V34" i="1"/>
  <c r="W34" i="1"/>
  <c r="X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B36" i="1"/>
  <c r="C36" i="1"/>
  <c r="F36" i="1" s="1"/>
  <c r="D36" i="1"/>
  <c r="K36" i="1"/>
  <c r="L36" i="1"/>
  <c r="S36" i="1"/>
  <c r="T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B37" i="1"/>
  <c r="C37" i="1"/>
  <c r="G37" i="1" s="1"/>
  <c r="D37" i="1"/>
  <c r="E37" i="1"/>
  <c r="F37" i="1"/>
  <c r="H37" i="1"/>
  <c r="I37" i="1"/>
  <c r="J37" i="1"/>
  <c r="K37" i="1"/>
  <c r="L37" i="1"/>
  <c r="M37" i="1"/>
  <c r="N37" i="1"/>
  <c r="P37" i="1"/>
  <c r="Q37" i="1"/>
  <c r="R37" i="1"/>
  <c r="S37" i="1"/>
  <c r="T37" i="1"/>
  <c r="U37" i="1"/>
  <c r="V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B38" i="1"/>
  <c r="C38" i="1"/>
  <c r="J38" i="1" s="1"/>
  <c r="F38" i="1"/>
  <c r="G38" i="1"/>
  <c r="H38" i="1"/>
  <c r="K38" i="1"/>
  <c r="N38" i="1"/>
  <c r="O38" i="1"/>
  <c r="P38" i="1"/>
  <c r="S38" i="1"/>
  <c r="V38" i="1"/>
  <c r="W38" i="1"/>
  <c r="X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B40" i="1"/>
  <c r="C40" i="1"/>
  <c r="F40" i="1" s="1"/>
  <c r="D40" i="1"/>
  <c r="K40" i="1"/>
  <c r="L40" i="1"/>
  <c r="S40" i="1"/>
  <c r="T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B41" i="1"/>
  <c r="C41" i="1"/>
  <c r="G41" i="1" s="1"/>
  <c r="D41" i="1"/>
  <c r="E41" i="1"/>
  <c r="F41" i="1"/>
  <c r="H41" i="1"/>
  <c r="I41" i="1"/>
  <c r="J41" i="1"/>
  <c r="K41" i="1"/>
  <c r="L41" i="1"/>
  <c r="M41" i="1"/>
  <c r="N41" i="1"/>
  <c r="P41" i="1"/>
  <c r="Q41" i="1"/>
  <c r="R41" i="1"/>
  <c r="S41" i="1"/>
  <c r="T41" i="1"/>
  <c r="U41" i="1"/>
  <c r="V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B42" i="1"/>
  <c r="C42" i="1"/>
  <c r="J42" i="1" s="1"/>
  <c r="F42" i="1"/>
  <c r="G42" i="1"/>
  <c r="H42" i="1"/>
  <c r="K42" i="1"/>
  <c r="N42" i="1"/>
  <c r="O42" i="1"/>
  <c r="P42" i="1"/>
  <c r="S42" i="1"/>
  <c r="V42" i="1"/>
  <c r="W42" i="1"/>
  <c r="X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B44" i="1"/>
  <c r="C44" i="1"/>
  <c r="L44" i="1" s="1"/>
  <c r="D44" i="1"/>
  <c r="K44" i="1"/>
  <c r="S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B45" i="1"/>
  <c r="C45" i="1"/>
  <c r="G45" i="1" s="1"/>
  <c r="D45" i="1"/>
  <c r="E45" i="1"/>
  <c r="F45" i="1"/>
  <c r="H45" i="1"/>
  <c r="I45" i="1"/>
  <c r="J45" i="1"/>
  <c r="K45" i="1"/>
  <c r="L45" i="1"/>
  <c r="M45" i="1"/>
  <c r="N45" i="1"/>
  <c r="P45" i="1"/>
  <c r="Q45" i="1"/>
  <c r="R45" i="1"/>
  <c r="S45" i="1"/>
  <c r="T45" i="1"/>
  <c r="U45" i="1"/>
  <c r="V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B46" i="1"/>
  <c r="C46" i="1"/>
  <c r="J46" i="1" s="1"/>
  <c r="F46" i="1"/>
  <c r="G46" i="1"/>
  <c r="H46" i="1"/>
  <c r="K46" i="1"/>
  <c r="N46" i="1"/>
  <c r="O46" i="1"/>
  <c r="P46" i="1"/>
  <c r="S46" i="1"/>
  <c r="V46" i="1"/>
  <c r="W46" i="1"/>
  <c r="X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B48" i="1"/>
  <c r="C48" i="1"/>
  <c r="D48" i="1" s="1"/>
  <c r="AB48" i="1"/>
  <c r="AC48" i="1"/>
  <c r="AD48" i="1"/>
  <c r="AE48" i="1"/>
  <c r="AF48" i="1"/>
  <c r="AG48" i="1"/>
  <c r="AH48" i="1"/>
  <c r="AI48" i="1"/>
  <c r="AJ48" i="1"/>
  <c r="AK48" i="1"/>
  <c r="AL48" i="1"/>
  <c r="AM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B50" i="1"/>
  <c r="C50" i="1"/>
  <c r="J50" i="1" s="1"/>
  <c r="F50" i="1"/>
  <c r="G50" i="1"/>
  <c r="H50" i="1"/>
  <c r="K50" i="1"/>
  <c r="N50" i="1"/>
  <c r="O50" i="1"/>
  <c r="P50" i="1"/>
  <c r="S50" i="1"/>
  <c r="V50" i="1"/>
  <c r="W50" i="1"/>
  <c r="X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B52" i="1"/>
  <c r="C52" i="1"/>
  <c r="D52" i="1" s="1"/>
  <c r="G52" i="1"/>
  <c r="J52" i="1"/>
  <c r="K52" i="1"/>
  <c r="L52" i="1"/>
  <c r="O52" i="1"/>
  <c r="S52" i="1"/>
  <c r="W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B54" i="1"/>
  <c r="C54" i="1"/>
  <c r="F54" i="1" s="1"/>
  <c r="H54" i="1"/>
  <c r="K54" i="1"/>
  <c r="N54" i="1"/>
  <c r="O54" i="1"/>
  <c r="S54" i="1"/>
  <c r="X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B56" i="1"/>
  <c r="C56" i="1"/>
  <c r="D56" i="1" s="1"/>
  <c r="J56" i="1"/>
  <c r="K56" i="1"/>
  <c r="L56" i="1"/>
  <c r="O56" i="1"/>
  <c r="S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B57" i="1"/>
  <c r="C57" i="1"/>
  <c r="G57" i="1" s="1"/>
  <c r="D57" i="1"/>
  <c r="E57" i="1"/>
  <c r="F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B58" i="1"/>
  <c r="C58" i="1"/>
  <c r="F58" i="1"/>
  <c r="H58" i="1"/>
  <c r="K58" i="1"/>
  <c r="N58" i="1"/>
  <c r="O58" i="1"/>
  <c r="P58" i="1"/>
  <c r="S58" i="1"/>
  <c r="V58" i="1"/>
  <c r="X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B60" i="1"/>
  <c r="C60" i="1"/>
  <c r="D60" i="1"/>
  <c r="G60" i="1"/>
  <c r="H60" i="1"/>
  <c r="J60" i="1"/>
  <c r="K60" i="1"/>
  <c r="L60" i="1"/>
  <c r="N60" i="1"/>
  <c r="O60" i="1"/>
  <c r="R60" i="1"/>
  <c r="S60" i="1"/>
  <c r="T60" i="1"/>
  <c r="V60" i="1"/>
  <c r="W60" i="1"/>
  <c r="X60" i="1"/>
  <c r="Z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B61" i="1"/>
  <c r="C61" i="1"/>
  <c r="G61" i="1" s="1"/>
  <c r="D61" i="1"/>
  <c r="E61" i="1"/>
  <c r="F61" i="1"/>
  <c r="H61" i="1"/>
  <c r="I61" i="1"/>
  <c r="J61" i="1"/>
  <c r="K61" i="1"/>
  <c r="L61" i="1"/>
  <c r="M61" i="1"/>
  <c r="N61" i="1"/>
  <c r="P61" i="1"/>
  <c r="Q61" i="1"/>
  <c r="R61" i="1"/>
  <c r="S61" i="1"/>
  <c r="T61" i="1"/>
  <c r="U61" i="1"/>
  <c r="V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B62" i="1"/>
  <c r="C62" i="1"/>
  <c r="M62" i="1" s="1"/>
  <c r="N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B64" i="1"/>
  <c r="C64" i="1"/>
  <c r="F64" i="1" s="1"/>
  <c r="D64" i="1"/>
  <c r="G64" i="1"/>
  <c r="I64" i="1"/>
  <c r="N64" i="1"/>
  <c r="O64" i="1"/>
  <c r="S64" i="1"/>
  <c r="T64" i="1"/>
  <c r="Y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B65" i="1"/>
  <c r="C65" i="1"/>
  <c r="G65" i="1" s="1"/>
  <c r="E65" i="1"/>
  <c r="F65" i="1"/>
  <c r="H65" i="1"/>
  <c r="I65" i="1"/>
  <c r="N65" i="1"/>
  <c r="O65" i="1"/>
  <c r="P65" i="1"/>
  <c r="S65" i="1"/>
  <c r="U65" i="1"/>
  <c r="X65" i="1"/>
  <c r="Y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B66" i="1"/>
  <c r="C66" i="1"/>
  <c r="H66" i="1" s="1"/>
  <c r="E66" i="1"/>
  <c r="G66" i="1"/>
  <c r="I66" i="1"/>
  <c r="J66" i="1"/>
  <c r="O66" i="1"/>
  <c r="P66" i="1"/>
  <c r="Q66" i="1"/>
  <c r="S66" i="1"/>
  <c r="U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B67" i="1"/>
  <c r="C67" i="1"/>
  <c r="G67" i="1" s="1"/>
  <c r="D67" i="1"/>
  <c r="E67" i="1"/>
  <c r="I67" i="1"/>
  <c r="J67" i="1"/>
  <c r="M67" i="1"/>
  <c r="O67" i="1"/>
  <c r="Q67" i="1"/>
  <c r="S67" i="1"/>
  <c r="T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B68" i="1"/>
  <c r="C68" i="1"/>
  <c r="F68" i="1" s="1"/>
  <c r="D68" i="1"/>
  <c r="E68" i="1"/>
  <c r="G68" i="1"/>
  <c r="I68" i="1"/>
  <c r="M68" i="1"/>
  <c r="N68" i="1"/>
  <c r="O68" i="1"/>
  <c r="S68" i="1"/>
  <c r="T68" i="1"/>
  <c r="W68" i="1"/>
  <c r="Y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B69" i="1"/>
  <c r="C69" i="1"/>
  <c r="G69" i="1" s="1"/>
  <c r="E69" i="1"/>
  <c r="F69" i="1"/>
  <c r="H69" i="1"/>
  <c r="I69" i="1"/>
  <c r="N69" i="1"/>
  <c r="O69" i="1"/>
  <c r="P69" i="1"/>
  <c r="S69" i="1"/>
  <c r="U69" i="1"/>
  <c r="X69" i="1"/>
  <c r="Y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B70" i="1"/>
  <c r="C70" i="1"/>
  <c r="H70" i="1" s="1"/>
  <c r="E70" i="1"/>
  <c r="G70" i="1"/>
  <c r="I70" i="1"/>
  <c r="J70" i="1"/>
  <c r="O70" i="1"/>
  <c r="P70" i="1"/>
  <c r="Q70" i="1"/>
  <c r="S70" i="1"/>
  <c r="U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B71" i="1"/>
  <c r="C71" i="1"/>
  <c r="J71" i="1"/>
  <c r="Q71" i="1"/>
  <c r="S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B72" i="1"/>
  <c r="C72" i="1"/>
  <c r="D72" i="1" s="1"/>
  <c r="E72" i="1"/>
  <c r="G72" i="1"/>
  <c r="M72" i="1"/>
  <c r="N72" i="1"/>
  <c r="S72" i="1"/>
  <c r="W72" i="1"/>
  <c r="Y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B73" i="1"/>
  <c r="C73" i="1"/>
  <c r="E73" i="1" s="1"/>
  <c r="H73" i="1"/>
  <c r="R73" i="1"/>
  <c r="X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B74" i="1"/>
  <c r="C74" i="1"/>
  <c r="S74" i="1" s="1"/>
  <c r="AB74" i="1"/>
  <c r="AC74" i="1"/>
  <c r="AD74" i="1"/>
  <c r="AE74" i="1"/>
  <c r="AF74" i="1"/>
  <c r="AG74" i="1"/>
  <c r="AH74" i="1"/>
  <c r="AI74" i="1"/>
  <c r="AJ74" i="1"/>
  <c r="AK74" i="1"/>
  <c r="AL74" i="1"/>
  <c r="AM74" i="1"/>
  <c r="B75" i="1"/>
  <c r="C75" i="1"/>
  <c r="G75" i="1" s="1"/>
  <c r="F75" i="1"/>
  <c r="I75" i="1"/>
  <c r="K75" i="1"/>
  <c r="O75" i="1"/>
  <c r="Q75" i="1"/>
  <c r="R75" i="1"/>
  <c r="T75" i="1"/>
  <c r="Y75" i="1"/>
  <c r="Z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B76" i="1"/>
  <c r="C76" i="1"/>
  <c r="D76" i="1" s="1"/>
  <c r="G76" i="1"/>
  <c r="P76" i="1"/>
  <c r="V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B77" i="1"/>
  <c r="C77" i="1"/>
  <c r="E77" i="1"/>
  <c r="F77" i="1"/>
  <c r="G77" i="1"/>
  <c r="I77" i="1"/>
  <c r="J77" i="1"/>
  <c r="K77" i="1"/>
  <c r="M77" i="1"/>
  <c r="N77" i="1"/>
  <c r="O77" i="1"/>
  <c r="P77" i="1"/>
  <c r="R77" i="1"/>
  <c r="S77" i="1"/>
  <c r="U77" i="1"/>
  <c r="V77" i="1"/>
  <c r="W77" i="1"/>
  <c r="X77" i="1"/>
  <c r="Y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B78" i="1"/>
  <c r="C78" i="1"/>
  <c r="E78" i="1"/>
  <c r="G78" i="1"/>
  <c r="I78" i="1"/>
  <c r="L78" i="1"/>
  <c r="O78" i="1"/>
  <c r="P78" i="1"/>
  <c r="Q78" i="1"/>
  <c r="S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B79" i="1"/>
  <c r="C79" i="1"/>
  <c r="D79" i="1"/>
  <c r="E79" i="1"/>
  <c r="G79" i="1"/>
  <c r="L79" i="1"/>
  <c r="M79" i="1"/>
  <c r="N79" i="1"/>
  <c r="O79" i="1"/>
  <c r="R79" i="1"/>
  <c r="V79" i="1"/>
  <c r="W79" i="1"/>
  <c r="Y79" i="1"/>
  <c r="Z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B80" i="1"/>
  <c r="C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B81" i="1"/>
  <c r="C81" i="1"/>
  <c r="E81" i="1"/>
  <c r="F81" i="1"/>
  <c r="G81" i="1"/>
  <c r="H81" i="1"/>
  <c r="I81" i="1"/>
  <c r="J81" i="1"/>
  <c r="K81" i="1"/>
  <c r="M81" i="1"/>
  <c r="N81" i="1"/>
  <c r="O81" i="1"/>
  <c r="P81" i="1"/>
  <c r="Q81" i="1"/>
  <c r="R81" i="1"/>
  <c r="S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B82" i="1"/>
  <c r="C82" i="1"/>
  <c r="G82" i="1"/>
  <c r="H82" i="1"/>
  <c r="J82" i="1"/>
  <c r="K82" i="1"/>
  <c r="M82" i="1"/>
  <c r="Q82" i="1"/>
  <c r="T82" i="1"/>
  <c r="U82" i="1"/>
  <c r="X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B83" i="1"/>
  <c r="C83" i="1"/>
  <c r="G83" i="1"/>
  <c r="I83" i="1"/>
  <c r="J83" i="1"/>
  <c r="K83" i="1"/>
  <c r="M83" i="1"/>
  <c r="R83" i="1"/>
  <c r="T83" i="1"/>
  <c r="U83" i="1"/>
  <c r="Y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B84" i="1"/>
  <c r="C84" i="1"/>
  <c r="F84" i="1"/>
  <c r="G84" i="1"/>
  <c r="H84" i="1"/>
  <c r="I84" i="1"/>
  <c r="M84" i="1"/>
  <c r="P84" i="1"/>
  <c r="S84" i="1"/>
  <c r="U84" i="1"/>
  <c r="W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B85" i="1"/>
  <c r="C85" i="1"/>
  <c r="E85" i="1" s="1"/>
  <c r="F85" i="1"/>
  <c r="G85" i="1"/>
  <c r="I85" i="1"/>
  <c r="J85" i="1"/>
  <c r="M85" i="1"/>
  <c r="N85" i="1"/>
  <c r="P85" i="1"/>
  <c r="R85" i="1"/>
  <c r="S85" i="1"/>
  <c r="U85" i="1"/>
  <c r="W85" i="1"/>
  <c r="X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B86" i="1"/>
  <c r="C86" i="1"/>
  <c r="E86" i="1" s="1"/>
  <c r="G86" i="1"/>
  <c r="H86" i="1"/>
  <c r="I86" i="1"/>
  <c r="J86" i="1"/>
  <c r="L86" i="1"/>
  <c r="O86" i="1"/>
  <c r="Q86" i="1"/>
  <c r="R86" i="1"/>
  <c r="S86" i="1"/>
  <c r="T86" i="1"/>
  <c r="X86" i="1"/>
  <c r="Y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B87" i="1"/>
  <c r="C87" i="1"/>
  <c r="D87" i="1" s="1"/>
  <c r="E87" i="1"/>
  <c r="F87" i="1"/>
  <c r="G87" i="1"/>
  <c r="H87" i="1"/>
  <c r="K87" i="1"/>
  <c r="L87" i="1"/>
  <c r="N87" i="1"/>
  <c r="O87" i="1"/>
  <c r="P87" i="1"/>
  <c r="R87" i="1"/>
  <c r="T87" i="1"/>
  <c r="U87" i="1"/>
  <c r="W87" i="1"/>
  <c r="X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B89" i="1"/>
  <c r="C89" i="1"/>
  <c r="D89" i="1"/>
  <c r="F89" i="1"/>
  <c r="G89" i="1"/>
  <c r="H89" i="1"/>
  <c r="J89" i="1"/>
  <c r="K89" i="1"/>
  <c r="L89" i="1"/>
  <c r="N89" i="1"/>
  <c r="O89" i="1"/>
  <c r="P89" i="1"/>
  <c r="Q89" i="1"/>
  <c r="S89" i="1"/>
  <c r="T89" i="1"/>
  <c r="V89" i="1"/>
  <c r="W89" i="1"/>
  <c r="X89" i="1"/>
  <c r="Y89" i="1"/>
  <c r="Z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B90" i="1"/>
  <c r="C90" i="1"/>
  <c r="D90" i="1" s="1"/>
  <c r="J90" i="1"/>
  <c r="S90" i="1"/>
  <c r="V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B91" i="1"/>
  <c r="C91" i="1"/>
  <c r="F91" i="1"/>
  <c r="J91" i="1"/>
  <c r="L91" i="1"/>
  <c r="O91" i="1"/>
  <c r="P91" i="1"/>
  <c r="R91" i="1"/>
  <c r="S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B93" i="1"/>
  <c r="C93" i="1"/>
  <c r="D93" i="1" s="1"/>
  <c r="F93" i="1"/>
  <c r="G93" i="1"/>
  <c r="H93" i="1"/>
  <c r="I93" i="1"/>
  <c r="K93" i="1"/>
  <c r="L93" i="1"/>
  <c r="O93" i="1"/>
  <c r="P93" i="1"/>
  <c r="Q93" i="1"/>
  <c r="R93" i="1"/>
  <c r="T93" i="1"/>
  <c r="V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B94" i="1"/>
  <c r="C94" i="1"/>
  <c r="D94" i="1" s="1"/>
  <c r="E94" i="1"/>
  <c r="K94" i="1"/>
  <c r="L94" i="1"/>
  <c r="M94" i="1"/>
  <c r="N94" i="1"/>
  <c r="R94" i="1"/>
  <c r="V94" i="1"/>
  <c r="X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B95" i="1"/>
  <c r="C95" i="1"/>
  <c r="D95" i="1"/>
  <c r="E95" i="1"/>
  <c r="F95" i="1"/>
  <c r="G95" i="1"/>
  <c r="H95" i="1"/>
  <c r="J95" i="1"/>
  <c r="K95" i="1"/>
  <c r="L95" i="1"/>
  <c r="M95" i="1"/>
  <c r="N95" i="1"/>
  <c r="O95" i="1"/>
  <c r="P95" i="1"/>
  <c r="R95" i="1"/>
  <c r="S95" i="1"/>
  <c r="T95" i="1"/>
  <c r="U95" i="1"/>
  <c r="V95" i="1"/>
  <c r="W95" i="1"/>
  <c r="X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B97" i="1"/>
  <c r="C97" i="1"/>
  <c r="P97" i="1" s="1"/>
  <c r="H97" i="1"/>
  <c r="S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B98" i="1"/>
  <c r="C98" i="1"/>
  <c r="D98" i="1" s="1"/>
  <c r="E98" i="1"/>
  <c r="J98" i="1"/>
  <c r="N98" i="1"/>
  <c r="R98" i="1"/>
  <c r="V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B99" i="1"/>
  <c r="C99" i="1"/>
  <c r="E99" i="1" s="1"/>
  <c r="F99" i="1"/>
  <c r="H99" i="1"/>
  <c r="J99" i="1"/>
  <c r="K99" i="1"/>
  <c r="L99" i="1"/>
  <c r="N99" i="1"/>
  <c r="O99" i="1"/>
  <c r="S99" i="1"/>
  <c r="T99" i="1"/>
  <c r="U99" i="1"/>
  <c r="W99" i="1"/>
  <c r="X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B101" i="1"/>
  <c r="C101" i="1"/>
  <c r="N101" i="1" s="1"/>
  <c r="G101" i="1"/>
  <c r="Q101" i="1"/>
  <c r="X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B102" i="1"/>
  <c r="C102" i="1"/>
  <c r="H102" i="1"/>
  <c r="N102" i="1"/>
  <c r="R102" i="1"/>
  <c r="Y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B103" i="1"/>
  <c r="C103" i="1"/>
  <c r="G103" i="1" s="1"/>
  <c r="M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B105" i="1"/>
  <c r="C105" i="1"/>
  <c r="F105" i="1" s="1"/>
  <c r="I105" i="1"/>
  <c r="T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B106" i="1"/>
  <c r="C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B107" i="1"/>
  <c r="C107" i="1"/>
  <c r="E107" i="1" s="1"/>
  <c r="M107" i="1"/>
  <c r="T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B109" i="1"/>
  <c r="C109" i="1"/>
  <c r="D109" i="1" s="1"/>
  <c r="F109" i="1"/>
  <c r="G109" i="1"/>
  <c r="H109" i="1"/>
  <c r="I109" i="1"/>
  <c r="L109" i="1"/>
  <c r="N109" i="1"/>
  <c r="P109" i="1"/>
  <c r="Q109" i="1"/>
  <c r="S109" i="1"/>
  <c r="T109" i="1"/>
  <c r="W109" i="1"/>
  <c r="X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B110" i="1"/>
  <c r="C110" i="1"/>
  <c r="E110" i="1" s="1"/>
  <c r="F110" i="1"/>
  <c r="H110" i="1"/>
  <c r="I110" i="1"/>
  <c r="J110" i="1"/>
  <c r="M110" i="1"/>
  <c r="N110" i="1"/>
  <c r="Q110" i="1"/>
  <c r="R110" i="1"/>
  <c r="S110" i="1"/>
  <c r="U110" i="1"/>
  <c r="X110" i="1"/>
  <c r="Y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B111" i="1"/>
  <c r="C111" i="1"/>
  <c r="D111" i="1" s="1"/>
  <c r="E111" i="1"/>
  <c r="G111" i="1"/>
  <c r="H111" i="1"/>
  <c r="J111" i="1"/>
  <c r="L111" i="1"/>
  <c r="M111" i="1"/>
  <c r="P111" i="1"/>
  <c r="R111" i="1"/>
  <c r="S111" i="1"/>
  <c r="T111" i="1"/>
  <c r="W111" i="1"/>
  <c r="X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B112" i="1"/>
  <c r="C112" i="1"/>
  <c r="H112" i="1" s="1"/>
  <c r="D112" i="1"/>
  <c r="E112" i="1"/>
  <c r="F112" i="1"/>
  <c r="G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B113" i="1"/>
  <c r="C113" i="1"/>
  <c r="F113" i="1" s="1"/>
  <c r="G113" i="1"/>
  <c r="K113" i="1"/>
  <c r="L113" i="1"/>
  <c r="N113" i="1"/>
  <c r="P113" i="1"/>
  <c r="Q113" i="1"/>
  <c r="V113" i="1"/>
  <c r="X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B114" i="1"/>
  <c r="C114" i="1"/>
  <c r="F114" i="1"/>
  <c r="H114" i="1"/>
  <c r="J114" i="1"/>
  <c r="K114" i="1"/>
  <c r="M114" i="1"/>
  <c r="N114" i="1"/>
  <c r="P114" i="1"/>
  <c r="Q114" i="1"/>
  <c r="S114" i="1"/>
  <c r="U114" i="1"/>
  <c r="V114" i="1"/>
  <c r="W114" i="1"/>
  <c r="Y114" i="1"/>
  <c r="Z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B115" i="1"/>
  <c r="C115" i="1"/>
  <c r="D115" i="1" s="1"/>
  <c r="H115" i="1"/>
  <c r="J115" i="1"/>
  <c r="P115" i="1"/>
  <c r="S115" i="1"/>
  <c r="W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B116" i="1"/>
  <c r="C116" i="1"/>
  <c r="D116" i="1" s="1"/>
  <c r="E116" i="1"/>
  <c r="J116" i="1"/>
  <c r="M116" i="1"/>
  <c r="N116" i="1"/>
  <c r="R116" i="1"/>
  <c r="V116" i="1"/>
  <c r="Y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B117" i="1"/>
  <c r="C117" i="1"/>
  <c r="E117" i="1"/>
  <c r="F117" i="1"/>
  <c r="H117" i="1"/>
  <c r="I117" i="1"/>
  <c r="K117" i="1"/>
  <c r="L117" i="1"/>
  <c r="N117" i="1"/>
  <c r="O117" i="1"/>
  <c r="Q117" i="1"/>
  <c r="S117" i="1"/>
  <c r="T117" i="1"/>
  <c r="U117" i="1"/>
  <c r="W117" i="1"/>
  <c r="X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B118" i="1"/>
  <c r="C118" i="1"/>
  <c r="F118" i="1" s="1"/>
  <c r="G118" i="1"/>
  <c r="I118" i="1"/>
  <c r="K118" i="1"/>
  <c r="M118" i="1"/>
  <c r="O118" i="1"/>
  <c r="P118" i="1"/>
  <c r="R118" i="1"/>
  <c r="V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B119" i="1"/>
  <c r="C119" i="1"/>
  <c r="E119" i="1" s="1"/>
  <c r="D119" i="1"/>
  <c r="I119" i="1"/>
  <c r="L119" i="1"/>
  <c r="M119" i="1"/>
  <c r="N119" i="1"/>
  <c r="P119" i="1"/>
  <c r="T119" i="1"/>
  <c r="V119" i="1"/>
  <c r="X119" i="1"/>
  <c r="Y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B120" i="1"/>
  <c r="C120" i="1"/>
  <c r="E120" i="1" s="1"/>
  <c r="F120" i="1"/>
  <c r="J120" i="1"/>
  <c r="M120" i="1"/>
  <c r="N120" i="1"/>
  <c r="P120" i="1"/>
  <c r="U120" i="1"/>
  <c r="W120" i="1"/>
  <c r="X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B121" i="1"/>
  <c r="C121" i="1"/>
  <c r="F121" i="1" s="1"/>
  <c r="D121" i="1"/>
  <c r="E121" i="1"/>
  <c r="G121" i="1"/>
  <c r="H121" i="1"/>
  <c r="I121" i="1"/>
  <c r="J121" i="1"/>
  <c r="K121" i="1"/>
  <c r="L121" i="1"/>
  <c r="M121" i="1"/>
  <c r="O121" i="1"/>
  <c r="P121" i="1"/>
  <c r="Q121" i="1"/>
  <c r="R121" i="1"/>
  <c r="S121" i="1"/>
  <c r="T121" i="1"/>
  <c r="U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B122" i="1"/>
  <c r="C122" i="1"/>
  <c r="D122" i="1" s="1"/>
  <c r="F122" i="1"/>
  <c r="I122" i="1"/>
  <c r="J122" i="1"/>
  <c r="K122" i="1"/>
  <c r="L122" i="1"/>
  <c r="N122" i="1"/>
  <c r="Q122" i="1"/>
  <c r="S122" i="1"/>
  <c r="T122" i="1"/>
  <c r="V122" i="1"/>
  <c r="W122" i="1"/>
  <c r="Y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B123" i="1"/>
  <c r="C123" i="1"/>
  <c r="D123" i="1" s="1"/>
  <c r="E123" i="1"/>
  <c r="H123" i="1"/>
  <c r="I123" i="1"/>
  <c r="K123" i="1"/>
  <c r="L123" i="1"/>
  <c r="M123" i="1"/>
  <c r="P123" i="1"/>
  <c r="S123" i="1"/>
  <c r="T123" i="1"/>
  <c r="U123" i="1"/>
  <c r="V123" i="1"/>
  <c r="X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B124" i="1"/>
  <c r="C124" i="1"/>
  <c r="F124" i="1" s="1"/>
  <c r="H124" i="1"/>
  <c r="K124" i="1"/>
  <c r="P124" i="1"/>
  <c r="S124" i="1"/>
  <c r="V124" i="1"/>
  <c r="X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B125" i="1"/>
  <c r="C125" i="1"/>
  <c r="F125" i="1" s="1"/>
  <c r="D125" i="1"/>
  <c r="E125" i="1"/>
  <c r="G125" i="1"/>
  <c r="H125" i="1"/>
  <c r="I125" i="1"/>
  <c r="J125" i="1"/>
  <c r="K125" i="1"/>
  <c r="L125" i="1"/>
  <c r="M125" i="1"/>
  <c r="O125" i="1"/>
  <c r="P125" i="1"/>
  <c r="Q125" i="1"/>
  <c r="R125" i="1"/>
  <c r="S125" i="1"/>
  <c r="T125" i="1"/>
  <c r="U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B126" i="1"/>
  <c r="C126" i="1"/>
  <c r="D126" i="1"/>
  <c r="E126" i="1"/>
  <c r="F126" i="1"/>
  <c r="G126" i="1"/>
  <c r="I126" i="1"/>
  <c r="J126" i="1"/>
  <c r="K126" i="1"/>
  <c r="L126" i="1"/>
  <c r="M126" i="1"/>
  <c r="N126" i="1"/>
  <c r="O126" i="1"/>
  <c r="Q126" i="1"/>
  <c r="R126" i="1"/>
  <c r="S126" i="1"/>
  <c r="T126" i="1"/>
  <c r="U126" i="1"/>
  <c r="V126" i="1"/>
  <c r="W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B127" i="1"/>
  <c r="C127" i="1"/>
  <c r="D127" i="1"/>
  <c r="E127" i="1"/>
  <c r="G127" i="1"/>
  <c r="I127" i="1"/>
  <c r="K127" i="1"/>
  <c r="L127" i="1"/>
  <c r="M127" i="1"/>
  <c r="N127" i="1"/>
  <c r="P127" i="1"/>
  <c r="S127" i="1"/>
  <c r="T127" i="1"/>
  <c r="U127" i="1"/>
  <c r="V127" i="1"/>
  <c r="W127" i="1"/>
  <c r="Y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B128" i="1"/>
  <c r="C128" i="1"/>
  <c r="F128" i="1" s="1"/>
  <c r="E128" i="1"/>
  <c r="G128" i="1"/>
  <c r="H128" i="1"/>
  <c r="I128" i="1"/>
  <c r="J128" i="1"/>
  <c r="K128" i="1"/>
  <c r="M128" i="1"/>
  <c r="N128" i="1"/>
  <c r="P128" i="1"/>
  <c r="Q128" i="1"/>
  <c r="R128" i="1"/>
  <c r="S128" i="1"/>
  <c r="U128" i="1"/>
  <c r="V128" i="1"/>
  <c r="W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B129" i="1"/>
  <c r="C129" i="1"/>
  <c r="G129" i="1" s="1"/>
  <c r="D129" i="1"/>
  <c r="E129" i="1"/>
  <c r="H129" i="1"/>
  <c r="J129" i="1"/>
  <c r="L129" i="1"/>
  <c r="M129" i="1"/>
  <c r="O129" i="1"/>
  <c r="P129" i="1"/>
  <c r="Q129" i="1"/>
  <c r="U129" i="1"/>
  <c r="W129" i="1"/>
  <c r="X129" i="1"/>
  <c r="Y129" i="1"/>
  <c r="Z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B130" i="1"/>
  <c r="C130" i="1"/>
  <c r="O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B131" i="1"/>
  <c r="C131" i="1"/>
  <c r="E131" i="1"/>
  <c r="F131" i="1"/>
  <c r="G131" i="1"/>
  <c r="H131" i="1"/>
  <c r="I131" i="1"/>
  <c r="L131" i="1"/>
  <c r="N131" i="1"/>
  <c r="O131" i="1"/>
  <c r="P131" i="1"/>
  <c r="Q131" i="1"/>
  <c r="S131" i="1"/>
  <c r="U131" i="1"/>
  <c r="W131" i="1"/>
  <c r="X131" i="1"/>
  <c r="Y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B132" i="1"/>
  <c r="C132" i="1"/>
  <c r="E132" i="1" s="1"/>
  <c r="K132" i="1"/>
  <c r="O132" i="1"/>
  <c r="W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B133" i="1"/>
  <c r="C133" i="1"/>
  <c r="E133" i="1" s="1"/>
  <c r="H133" i="1"/>
  <c r="I133" i="1"/>
  <c r="K133" i="1"/>
  <c r="O133" i="1"/>
  <c r="Q133" i="1"/>
  <c r="S133" i="1"/>
  <c r="T133" i="1"/>
  <c r="X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B134" i="1"/>
  <c r="C134" i="1"/>
  <c r="D134" i="1"/>
  <c r="E134" i="1"/>
  <c r="F134" i="1"/>
  <c r="G134" i="1"/>
  <c r="I134" i="1"/>
  <c r="J134" i="1"/>
  <c r="K134" i="1"/>
  <c r="L134" i="1"/>
  <c r="M134" i="1"/>
  <c r="N134" i="1"/>
  <c r="O134" i="1"/>
  <c r="Q134" i="1"/>
  <c r="R134" i="1"/>
  <c r="S134" i="1"/>
  <c r="T134" i="1"/>
  <c r="U134" i="1"/>
  <c r="V134" i="1"/>
  <c r="W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B135" i="1"/>
  <c r="C135" i="1"/>
  <c r="D135" i="1" s="1"/>
  <c r="E135" i="1"/>
  <c r="G135" i="1"/>
  <c r="K135" i="1"/>
  <c r="M135" i="1"/>
  <c r="N135" i="1"/>
  <c r="S135" i="1"/>
  <c r="T135" i="1"/>
  <c r="V135" i="1"/>
  <c r="Y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B136" i="1"/>
  <c r="C136" i="1"/>
  <c r="F136" i="1" s="1"/>
  <c r="E136" i="1"/>
  <c r="G136" i="1"/>
  <c r="H136" i="1"/>
  <c r="I136" i="1"/>
  <c r="J136" i="1"/>
  <c r="K136" i="1"/>
  <c r="M136" i="1"/>
  <c r="N136" i="1"/>
  <c r="P136" i="1"/>
  <c r="Q136" i="1"/>
  <c r="R136" i="1"/>
  <c r="S136" i="1"/>
  <c r="U136" i="1"/>
  <c r="V136" i="1"/>
  <c r="W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B137" i="1"/>
  <c r="C137" i="1"/>
  <c r="E137" i="1"/>
  <c r="I137" i="1"/>
  <c r="P137" i="1"/>
  <c r="X137" i="1"/>
  <c r="Z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B138" i="1"/>
  <c r="C138" i="1"/>
  <c r="D138" i="1"/>
  <c r="E138" i="1"/>
  <c r="I138" i="1"/>
  <c r="J138" i="1"/>
  <c r="L138" i="1"/>
  <c r="M138" i="1"/>
  <c r="N138" i="1"/>
  <c r="O138" i="1"/>
  <c r="S138" i="1"/>
  <c r="T138" i="1"/>
  <c r="V138" i="1"/>
  <c r="W138" i="1"/>
  <c r="Y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B139" i="1"/>
  <c r="C139" i="1"/>
  <c r="E139" i="1" s="1"/>
  <c r="F139" i="1"/>
  <c r="L139" i="1"/>
  <c r="N139" i="1"/>
  <c r="O139" i="1"/>
  <c r="P139" i="1"/>
  <c r="T139" i="1"/>
  <c r="Y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B140" i="1"/>
  <c r="C140" i="1"/>
  <c r="E140" i="1"/>
  <c r="F140" i="1"/>
  <c r="H140" i="1"/>
  <c r="I140" i="1"/>
  <c r="M140" i="1"/>
  <c r="N140" i="1"/>
  <c r="O140" i="1"/>
  <c r="P140" i="1"/>
  <c r="R140" i="1"/>
  <c r="U140" i="1"/>
  <c r="W140" i="1"/>
  <c r="X140" i="1"/>
  <c r="Y140" i="1"/>
  <c r="Z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B141" i="1"/>
  <c r="C141" i="1"/>
  <c r="D141" i="1" s="1"/>
  <c r="H141" i="1"/>
  <c r="L141" i="1"/>
  <c r="M141" i="1"/>
  <c r="O141" i="1"/>
  <c r="R141" i="1"/>
  <c r="U141" i="1"/>
  <c r="Z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B142" i="1"/>
  <c r="C142" i="1"/>
  <c r="D142" i="1"/>
  <c r="E142" i="1"/>
  <c r="F142" i="1"/>
  <c r="G142" i="1"/>
  <c r="I142" i="1"/>
  <c r="J142" i="1"/>
  <c r="K142" i="1"/>
  <c r="L142" i="1"/>
  <c r="M142" i="1"/>
  <c r="N142" i="1"/>
  <c r="O142" i="1"/>
  <c r="Q142" i="1"/>
  <c r="R142" i="1"/>
  <c r="S142" i="1"/>
  <c r="T142" i="1"/>
  <c r="U142" i="1"/>
  <c r="V142" i="1"/>
  <c r="W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B143" i="1"/>
  <c r="C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B144" i="1"/>
  <c r="C144" i="1"/>
  <c r="H144" i="1" s="1"/>
  <c r="E144" i="1"/>
  <c r="J144" i="1"/>
  <c r="K144" i="1"/>
  <c r="N144" i="1"/>
  <c r="P144" i="1"/>
  <c r="R144" i="1"/>
  <c r="S144" i="1"/>
  <c r="Y144" i="1"/>
  <c r="Z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B145" i="1"/>
  <c r="C145" i="1"/>
  <c r="D145" i="1"/>
  <c r="G145" i="1"/>
  <c r="H145" i="1"/>
  <c r="I145" i="1"/>
  <c r="J145" i="1"/>
  <c r="M145" i="1"/>
  <c r="Q145" i="1"/>
  <c r="R145" i="1"/>
  <c r="S145" i="1"/>
  <c r="U145" i="1"/>
  <c r="X145" i="1"/>
  <c r="Y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B146" i="1"/>
  <c r="C146" i="1"/>
  <c r="E146" i="1" s="1"/>
  <c r="F146" i="1"/>
  <c r="L146" i="1"/>
  <c r="M146" i="1"/>
  <c r="O146" i="1"/>
  <c r="R146" i="1"/>
  <c r="T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B147" i="1"/>
  <c r="C147" i="1"/>
  <c r="F147" i="1"/>
  <c r="G147" i="1"/>
  <c r="H147" i="1"/>
  <c r="I147" i="1"/>
  <c r="L147" i="1"/>
  <c r="N147" i="1"/>
  <c r="P147" i="1"/>
  <c r="Q147" i="1"/>
  <c r="S147" i="1"/>
  <c r="T147" i="1"/>
  <c r="W147" i="1"/>
  <c r="X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B148" i="1"/>
  <c r="C148" i="1"/>
  <c r="Q148" i="1" s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B149" i="1"/>
  <c r="C149" i="1"/>
  <c r="D149" i="1"/>
  <c r="E149" i="1"/>
  <c r="H149" i="1"/>
  <c r="I149" i="1"/>
  <c r="J149" i="1"/>
  <c r="K149" i="1"/>
  <c r="L149" i="1"/>
  <c r="M149" i="1"/>
  <c r="O149" i="1"/>
  <c r="Q149" i="1"/>
  <c r="R149" i="1"/>
  <c r="S149" i="1"/>
  <c r="T149" i="1"/>
  <c r="U149" i="1"/>
  <c r="W149" i="1"/>
  <c r="X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B150" i="1"/>
  <c r="C150" i="1"/>
  <c r="D150" i="1"/>
  <c r="E150" i="1"/>
  <c r="F150" i="1"/>
  <c r="G150" i="1"/>
  <c r="I150" i="1"/>
  <c r="J150" i="1"/>
  <c r="K150" i="1"/>
  <c r="L150" i="1"/>
  <c r="M150" i="1"/>
  <c r="N150" i="1"/>
  <c r="O150" i="1"/>
  <c r="Q150" i="1"/>
  <c r="R150" i="1"/>
  <c r="S150" i="1"/>
  <c r="T150" i="1"/>
  <c r="U150" i="1"/>
  <c r="V150" i="1"/>
  <c r="W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B151" i="1"/>
  <c r="C151" i="1"/>
  <c r="D151" i="1"/>
  <c r="F151" i="1"/>
  <c r="P151" i="1"/>
  <c r="S151" i="1"/>
  <c r="U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B152" i="1"/>
  <c r="C152" i="1"/>
  <c r="E152" i="1" s="1"/>
  <c r="H152" i="1"/>
  <c r="M152" i="1"/>
  <c r="N152" i="1"/>
  <c r="P152" i="1"/>
  <c r="R152" i="1"/>
  <c r="V152" i="1"/>
  <c r="Z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B153" i="1"/>
  <c r="C153" i="1"/>
  <c r="D153" i="1"/>
  <c r="G153" i="1"/>
  <c r="H153" i="1"/>
  <c r="J153" i="1"/>
  <c r="L153" i="1"/>
  <c r="M153" i="1"/>
  <c r="O153" i="1"/>
  <c r="Q153" i="1"/>
  <c r="R153" i="1"/>
  <c r="U153" i="1"/>
  <c r="W153" i="1"/>
  <c r="X153" i="1"/>
  <c r="Y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B154" i="1"/>
  <c r="C154" i="1"/>
  <c r="E154" i="1" s="1"/>
  <c r="O154" i="1"/>
  <c r="R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B155" i="1"/>
  <c r="C155" i="1"/>
  <c r="F155" i="1" s="1"/>
  <c r="I155" i="1"/>
  <c r="K155" i="1"/>
  <c r="L155" i="1"/>
  <c r="Q155" i="1"/>
  <c r="W155" i="1"/>
  <c r="X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B156" i="1"/>
  <c r="C156" i="1"/>
  <c r="F156" i="1"/>
  <c r="G156" i="1"/>
  <c r="Q156" i="1"/>
  <c r="U156" i="1"/>
  <c r="V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B157" i="1"/>
  <c r="C157" i="1"/>
  <c r="H157" i="1" s="1"/>
  <c r="D157" i="1"/>
  <c r="E157" i="1"/>
  <c r="I157" i="1"/>
  <c r="J157" i="1"/>
  <c r="K157" i="1"/>
  <c r="L157" i="1"/>
  <c r="M157" i="1"/>
  <c r="O157" i="1"/>
  <c r="Q157" i="1"/>
  <c r="S157" i="1"/>
  <c r="T157" i="1"/>
  <c r="U157" i="1"/>
  <c r="W157" i="1"/>
  <c r="X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B158" i="1"/>
  <c r="C158" i="1"/>
  <c r="D158" i="1"/>
  <c r="E158" i="1"/>
  <c r="F158" i="1"/>
  <c r="G158" i="1"/>
  <c r="I158" i="1"/>
  <c r="J158" i="1"/>
  <c r="K158" i="1"/>
  <c r="L158" i="1"/>
  <c r="M158" i="1"/>
  <c r="N158" i="1"/>
  <c r="O158" i="1"/>
  <c r="Q158" i="1"/>
  <c r="R158" i="1"/>
  <c r="S158" i="1"/>
  <c r="T158" i="1"/>
  <c r="U158" i="1"/>
  <c r="V158" i="1"/>
  <c r="W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B159" i="1"/>
  <c r="C159" i="1"/>
  <c r="D159" i="1"/>
  <c r="E159" i="1"/>
  <c r="F159" i="1"/>
  <c r="G159" i="1"/>
  <c r="I159" i="1"/>
  <c r="J159" i="1"/>
  <c r="K159" i="1"/>
  <c r="L159" i="1"/>
  <c r="M159" i="1"/>
  <c r="N159" i="1"/>
  <c r="O159" i="1"/>
  <c r="Q159" i="1"/>
  <c r="R159" i="1"/>
  <c r="S159" i="1"/>
  <c r="T159" i="1"/>
  <c r="U159" i="1"/>
  <c r="V159" i="1"/>
  <c r="W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B160" i="1"/>
  <c r="C160" i="1"/>
  <c r="D160" i="1"/>
  <c r="E160" i="1"/>
  <c r="M160" i="1"/>
  <c r="N160" i="1"/>
  <c r="O160" i="1"/>
  <c r="W160" i="1"/>
  <c r="X160" i="1"/>
  <c r="Y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B161" i="1"/>
  <c r="C161" i="1"/>
  <c r="E161" i="1"/>
  <c r="G161" i="1"/>
  <c r="N161" i="1"/>
  <c r="P161" i="1"/>
  <c r="Q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B162" i="1"/>
  <c r="C162" i="1"/>
  <c r="D162" i="1"/>
  <c r="E162" i="1"/>
  <c r="M162" i="1"/>
  <c r="O162" i="1"/>
  <c r="P162" i="1"/>
  <c r="X162" i="1"/>
  <c r="Y162" i="1"/>
  <c r="Z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B163" i="1"/>
  <c r="C163" i="1"/>
  <c r="M163" i="1"/>
  <c r="W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B164" i="1"/>
  <c r="C164" i="1"/>
  <c r="N164" i="1"/>
  <c r="X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B165" i="1"/>
  <c r="C165" i="1"/>
  <c r="N165" i="1"/>
  <c r="X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B166" i="1"/>
  <c r="C166" i="1"/>
  <c r="D166" i="1" s="1"/>
  <c r="L166" i="1"/>
  <c r="M166" i="1"/>
  <c r="W166" i="1"/>
  <c r="X166" i="1"/>
  <c r="Z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B167" i="1"/>
  <c r="C167" i="1"/>
  <c r="D167" i="1"/>
  <c r="E167" i="1"/>
  <c r="F167" i="1"/>
  <c r="G167" i="1"/>
  <c r="I167" i="1"/>
  <c r="J167" i="1"/>
  <c r="K167" i="1"/>
  <c r="L167" i="1"/>
  <c r="M167" i="1"/>
  <c r="N167" i="1"/>
  <c r="O167" i="1"/>
  <c r="Q167" i="1"/>
  <c r="R167" i="1"/>
  <c r="S167" i="1"/>
  <c r="T167" i="1"/>
  <c r="U167" i="1"/>
  <c r="V167" i="1"/>
  <c r="W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B168" i="1"/>
  <c r="C168" i="1"/>
  <c r="D168" i="1" s="1"/>
  <c r="F168" i="1"/>
  <c r="G168" i="1"/>
  <c r="I168" i="1"/>
  <c r="K168" i="1"/>
  <c r="M168" i="1"/>
  <c r="P168" i="1"/>
  <c r="S168" i="1"/>
  <c r="T168" i="1"/>
  <c r="U168" i="1"/>
  <c r="W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B169" i="1"/>
  <c r="C169" i="1"/>
  <c r="E169" i="1" s="1"/>
  <c r="H169" i="1"/>
  <c r="I169" i="1"/>
  <c r="J169" i="1"/>
  <c r="K169" i="1"/>
  <c r="N169" i="1"/>
  <c r="R169" i="1"/>
  <c r="S169" i="1"/>
  <c r="U169" i="1"/>
  <c r="V169" i="1"/>
  <c r="Y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B170" i="1"/>
  <c r="C170" i="1"/>
  <c r="D170" i="1" s="1"/>
  <c r="G170" i="1"/>
  <c r="H170" i="1"/>
  <c r="I170" i="1"/>
  <c r="J170" i="1"/>
  <c r="M170" i="1"/>
  <c r="Q170" i="1"/>
  <c r="R170" i="1"/>
  <c r="S170" i="1"/>
  <c r="U170" i="1"/>
  <c r="X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B171" i="1"/>
  <c r="C171" i="1"/>
  <c r="D171" i="1"/>
  <c r="E171" i="1"/>
  <c r="F171" i="1"/>
  <c r="I171" i="1"/>
  <c r="J171" i="1"/>
  <c r="K171" i="1"/>
  <c r="L171" i="1"/>
  <c r="M171" i="1"/>
  <c r="N171" i="1"/>
  <c r="O171" i="1"/>
  <c r="R171" i="1"/>
  <c r="S171" i="1"/>
  <c r="T171" i="1"/>
  <c r="U171" i="1"/>
  <c r="V171" i="1"/>
  <c r="W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B172" i="1"/>
  <c r="C172" i="1"/>
  <c r="D172" i="1"/>
  <c r="E172" i="1"/>
  <c r="F172" i="1"/>
  <c r="G172" i="1"/>
  <c r="I172" i="1"/>
  <c r="L172" i="1"/>
  <c r="M172" i="1"/>
  <c r="N172" i="1"/>
  <c r="O172" i="1"/>
  <c r="P172" i="1"/>
  <c r="S172" i="1"/>
  <c r="U172" i="1"/>
  <c r="V172" i="1"/>
  <c r="W172" i="1"/>
  <c r="X172" i="1"/>
  <c r="Y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B173" i="1"/>
  <c r="C173" i="1"/>
  <c r="F173" i="1" s="1"/>
  <c r="E173" i="1"/>
  <c r="K173" i="1"/>
  <c r="M173" i="1"/>
  <c r="N173" i="1"/>
  <c r="U173" i="1"/>
  <c r="V173" i="1"/>
  <c r="W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B174" i="1"/>
  <c r="C174" i="1"/>
  <c r="D174" i="1" s="1"/>
  <c r="G174" i="1"/>
  <c r="H174" i="1"/>
  <c r="I174" i="1"/>
  <c r="J174" i="1"/>
  <c r="L174" i="1"/>
  <c r="P174" i="1"/>
  <c r="Q174" i="1"/>
  <c r="R174" i="1"/>
  <c r="S174" i="1"/>
  <c r="U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B175" i="1"/>
  <c r="C175" i="1"/>
  <c r="D175" i="1"/>
  <c r="E175" i="1"/>
  <c r="F175" i="1"/>
  <c r="L175" i="1"/>
  <c r="M175" i="1"/>
  <c r="N175" i="1"/>
  <c r="O175" i="1"/>
  <c r="U175" i="1"/>
  <c r="V175" i="1"/>
  <c r="W175" i="1"/>
  <c r="Y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B176" i="1"/>
  <c r="C176" i="1"/>
  <c r="I176" i="1" s="1"/>
  <c r="S176" i="1"/>
  <c r="U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B177" i="1"/>
  <c r="C177" i="1"/>
  <c r="E177" i="1"/>
  <c r="F177" i="1"/>
  <c r="G177" i="1"/>
  <c r="H177" i="1"/>
  <c r="I177" i="1"/>
  <c r="J177" i="1"/>
  <c r="K177" i="1"/>
  <c r="M177" i="1"/>
  <c r="N177" i="1"/>
  <c r="O177" i="1"/>
  <c r="P177" i="1"/>
  <c r="Q177" i="1"/>
  <c r="R177" i="1"/>
  <c r="S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B178" i="1"/>
  <c r="C178" i="1"/>
  <c r="E178" i="1" s="1"/>
  <c r="O178" i="1"/>
  <c r="U178" i="1"/>
  <c r="X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B179" i="1"/>
  <c r="C179" i="1"/>
  <c r="E179" i="1" s="1"/>
  <c r="D179" i="1"/>
  <c r="F179" i="1"/>
  <c r="G179" i="1"/>
  <c r="I179" i="1"/>
  <c r="J179" i="1"/>
  <c r="K179" i="1"/>
  <c r="L179" i="1"/>
  <c r="M179" i="1"/>
  <c r="O179" i="1"/>
  <c r="Q179" i="1"/>
  <c r="R179" i="1"/>
  <c r="S179" i="1"/>
  <c r="T179" i="1"/>
  <c r="U179" i="1"/>
  <c r="V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B180" i="1"/>
  <c r="C180" i="1"/>
  <c r="D180" i="1"/>
  <c r="E180" i="1"/>
  <c r="F180" i="1"/>
  <c r="G180" i="1"/>
  <c r="I180" i="1"/>
  <c r="L180" i="1"/>
  <c r="M180" i="1"/>
  <c r="N180" i="1"/>
  <c r="O180" i="1"/>
  <c r="P180" i="1"/>
  <c r="S180" i="1"/>
  <c r="U180" i="1"/>
  <c r="V180" i="1"/>
  <c r="W180" i="1"/>
  <c r="X180" i="1"/>
  <c r="Y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B181" i="1"/>
  <c r="C181" i="1"/>
  <c r="E181" i="1" s="1"/>
  <c r="J181" i="1"/>
  <c r="K181" i="1"/>
  <c r="M181" i="1"/>
  <c r="N181" i="1"/>
  <c r="S181" i="1"/>
  <c r="T181" i="1"/>
  <c r="U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B183" i="1"/>
  <c r="C183" i="1"/>
  <c r="E183" i="1" s="1"/>
  <c r="D183" i="1"/>
  <c r="F183" i="1"/>
  <c r="G183" i="1"/>
  <c r="H183" i="1"/>
  <c r="I183" i="1"/>
  <c r="J183" i="1"/>
  <c r="K183" i="1"/>
  <c r="L183" i="1"/>
  <c r="N183" i="1"/>
  <c r="O183" i="1"/>
  <c r="P183" i="1"/>
  <c r="Q183" i="1"/>
  <c r="R183" i="1"/>
  <c r="S183" i="1"/>
  <c r="T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B184" i="1"/>
  <c r="C184" i="1"/>
  <c r="D184" i="1"/>
  <c r="I184" i="1"/>
  <c r="J184" i="1"/>
  <c r="K184" i="1"/>
  <c r="L184" i="1"/>
  <c r="Q184" i="1"/>
  <c r="R184" i="1"/>
  <c r="S184" i="1"/>
  <c r="T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B185" i="1"/>
  <c r="C185" i="1"/>
  <c r="D185" i="1"/>
  <c r="E185" i="1"/>
  <c r="F185" i="1"/>
  <c r="N185" i="1"/>
  <c r="S185" i="1"/>
  <c r="T185" i="1"/>
  <c r="U185" i="1"/>
  <c r="V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B187" i="1"/>
  <c r="C187" i="1"/>
  <c r="E187" i="1" s="1"/>
  <c r="D187" i="1"/>
  <c r="F187" i="1"/>
  <c r="G187" i="1"/>
  <c r="H187" i="1"/>
  <c r="I187" i="1"/>
  <c r="J187" i="1"/>
  <c r="K187" i="1"/>
  <c r="L187" i="1"/>
  <c r="N187" i="1"/>
  <c r="O187" i="1"/>
  <c r="P187" i="1"/>
  <c r="Q187" i="1"/>
  <c r="R187" i="1"/>
  <c r="S187" i="1"/>
  <c r="T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B188" i="1"/>
  <c r="C188" i="1"/>
  <c r="S188" i="1" s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B189" i="1"/>
  <c r="C189" i="1"/>
  <c r="D189" i="1" s="1"/>
  <c r="E189" i="1"/>
  <c r="F189" i="1"/>
  <c r="K189" i="1"/>
  <c r="L189" i="1"/>
  <c r="M189" i="1"/>
  <c r="N189" i="1"/>
  <c r="S189" i="1"/>
  <c r="U189" i="1"/>
  <c r="V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B191" i="1"/>
  <c r="C191" i="1"/>
  <c r="E191" i="1" s="1"/>
  <c r="D191" i="1"/>
  <c r="F191" i="1"/>
  <c r="G191" i="1"/>
  <c r="H191" i="1"/>
  <c r="I191" i="1"/>
  <c r="J191" i="1"/>
  <c r="K191" i="1"/>
  <c r="L191" i="1"/>
  <c r="N191" i="1"/>
  <c r="O191" i="1"/>
  <c r="P191" i="1"/>
  <c r="Q191" i="1"/>
  <c r="R191" i="1"/>
  <c r="S191" i="1"/>
  <c r="T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B192" i="1"/>
  <c r="C192" i="1"/>
  <c r="D192" i="1"/>
  <c r="F192" i="1"/>
  <c r="I192" i="1"/>
  <c r="N192" i="1"/>
  <c r="Q192" i="1"/>
  <c r="R192" i="1"/>
  <c r="S192" i="1"/>
  <c r="T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B193" i="1"/>
  <c r="C193" i="1"/>
  <c r="D193" i="1" s="1"/>
  <c r="E193" i="1"/>
  <c r="F193" i="1"/>
  <c r="H193" i="1"/>
  <c r="K193" i="1"/>
  <c r="L193" i="1"/>
  <c r="M193" i="1"/>
  <c r="N193" i="1"/>
  <c r="S193" i="1"/>
  <c r="T193" i="1"/>
  <c r="U193" i="1"/>
  <c r="V193" i="1"/>
  <c r="X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B195" i="1"/>
  <c r="C195" i="1"/>
  <c r="E195" i="1" s="1"/>
  <c r="D195" i="1"/>
  <c r="F195" i="1"/>
  <c r="G195" i="1"/>
  <c r="H195" i="1"/>
  <c r="I195" i="1"/>
  <c r="J195" i="1"/>
  <c r="K195" i="1"/>
  <c r="L195" i="1"/>
  <c r="N195" i="1"/>
  <c r="O195" i="1"/>
  <c r="P195" i="1"/>
  <c r="Q195" i="1"/>
  <c r="R195" i="1"/>
  <c r="S195" i="1"/>
  <c r="T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B196" i="1"/>
  <c r="C196" i="1"/>
  <c r="N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B197" i="1"/>
  <c r="C197" i="1"/>
  <c r="M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B199" i="1"/>
  <c r="C199" i="1"/>
  <c r="D199" i="1" s="1"/>
  <c r="F199" i="1"/>
  <c r="J199" i="1"/>
  <c r="L199" i="1"/>
  <c r="O199" i="1"/>
  <c r="S199" i="1"/>
  <c r="V199" i="1"/>
  <c r="X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B200" i="1"/>
  <c r="C200" i="1"/>
  <c r="D200" i="1" s="1"/>
  <c r="F200" i="1"/>
  <c r="I200" i="1"/>
  <c r="J200" i="1"/>
  <c r="K200" i="1"/>
  <c r="L200" i="1"/>
  <c r="P200" i="1"/>
  <c r="R200" i="1"/>
  <c r="S200" i="1"/>
  <c r="T200" i="1"/>
  <c r="U200" i="1"/>
  <c r="Y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B201" i="1"/>
  <c r="C201" i="1"/>
  <c r="D201" i="1" s="1"/>
  <c r="G201" i="1"/>
  <c r="L201" i="1"/>
  <c r="P201" i="1"/>
  <c r="U201" i="1"/>
  <c r="Z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B203" i="1"/>
  <c r="C203" i="1"/>
  <c r="D203" i="1"/>
  <c r="F203" i="1"/>
  <c r="G203" i="1"/>
  <c r="H203" i="1"/>
  <c r="K203" i="1"/>
  <c r="L203" i="1"/>
  <c r="N203" i="1"/>
  <c r="O203" i="1"/>
  <c r="P203" i="1"/>
  <c r="Q203" i="1"/>
  <c r="T203" i="1"/>
  <c r="V203" i="1"/>
  <c r="W203" i="1"/>
  <c r="X203" i="1"/>
  <c r="Y203" i="1"/>
  <c r="Z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B204" i="1"/>
  <c r="C204" i="1"/>
  <c r="L204" i="1"/>
  <c r="U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B205" i="1"/>
  <c r="C205" i="1"/>
  <c r="D205" i="1"/>
  <c r="E205" i="1"/>
  <c r="F205" i="1"/>
  <c r="G205" i="1"/>
  <c r="H205" i="1"/>
  <c r="J205" i="1"/>
  <c r="K205" i="1"/>
  <c r="L205" i="1"/>
  <c r="M205" i="1"/>
  <c r="N205" i="1"/>
  <c r="O205" i="1"/>
  <c r="P205" i="1"/>
  <c r="R205" i="1"/>
  <c r="S205" i="1"/>
  <c r="T205" i="1"/>
  <c r="U205" i="1"/>
  <c r="V205" i="1"/>
  <c r="W205" i="1"/>
  <c r="X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B207" i="1"/>
  <c r="C207" i="1"/>
  <c r="D207" i="1" s="1"/>
  <c r="H207" i="1"/>
  <c r="L207" i="1"/>
  <c r="Q207" i="1"/>
  <c r="V207" i="1"/>
  <c r="Z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B208" i="1"/>
  <c r="C208" i="1"/>
  <c r="D208" i="1"/>
  <c r="I208" i="1"/>
  <c r="K208" i="1"/>
  <c r="L208" i="1"/>
  <c r="M208" i="1"/>
  <c r="R208" i="1"/>
  <c r="T208" i="1"/>
  <c r="U208" i="1"/>
  <c r="V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B209" i="1"/>
  <c r="C209" i="1"/>
  <c r="D209" i="1" s="1"/>
  <c r="E209" i="1"/>
  <c r="F209" i="1"/>
  <c r="G209" i="1"/>
  <c r="H209" i="1"/>
  <c r="J209" i="1"/>
  <c r="K209" i="1"/>
  <c r="L209" i="1"/>
  <c r="N209" i="1"/>
  <c r="O209" i="1"/>
  <c r="P209" i="1"/>
  <c r="R209" i="1"/>
  <c r="S209" i="1"/>
  <c r="T209" i="1"/>
  <c r="U209" i="1"/>
  <c r="W209" i="1"/>
  <c r="X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B211" i="1"/>
  <c r="C211" i="1"/>
  <c r="D211" i="1"/>
  <c r="F211" i="1"/>
  <c r="G211" i="1"/>
  <c r="H211" i="1"/>
  <c r="I211" i="1"/>
  <c r="J211" i="1"/>
  <c r="K211" i="1"/>
  <c r="L211" i="1"/>
  <c r="N211" i="1"/>
  <c r="O211" i="1"/>
  <c r="P211" i="1"/>
  <c r="Q211" i="1"/>
  <c r="R211" i="1"/>
  <c r="S211" i="1"/>
  <c r="T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B212" i="1"/>
  <c r="C212" i="1"/>
  <c r="D212" i="1" s="1"/>
  <c r="E212" i="1"/>
  <c r="J212" i="1"/>
  <c r="L212" i="1"/>
  <c r="N212" i="1"/>
  <c r="S212" i="1"/>
  <c r="U212" i="1"/>
  <c r="X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B213" i="1"/>
  <c r="C213" i="1"/>
  <c r="D213" i="1" s="1"/>
  <c r="F213" i="1"/>
  <c r="H213" i="1"/>
  <c r="J213" i="1"/>
  <c r="K213" i="1"/>
  <c r="L213" i="1"/>
  <c r="O213" i="1"/>
  <c r="R213" i="1"/>
  <c r="S213" i="1"/>
  <c r="T213" i="1"/>
  <c r="U213" i="1"/>
  <c r="X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B215" i="1"/>
  <c r="C215" i="1"/>
  <c r="D215" i="1" s="1"/>
  <c r="F215" i="1"/>
  <c r="G215" i="1"/>
  <c r="H215" i="1"/>
  <c r="I215" i="1"/>
  <c r="J215" i="1"/>
  <c r="K215" i="1"/>
  <c r="L215" i="1"/>
  <c r="O215" i="1"/>
  <c r="P215" i="1"/>
  <c r="Q215" i="1"/>
  <c r="R215" i="1"/>
  <c r="S215" i="1"/>
  <c r="T215" i="1"/>
  <c r="V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B216" i="1"/>
  <c r="C216" i="1"/>
  <c r="D216" i="1"/>
  <c r="E216" i="1"/>
  <c r="F216" i="1"/>
  <c r="H216" i="1"/>
  <c r="K216" i="1"/>
  <c r="L216" i="1"/>
  <c r="M216" i="1"/>
  <c r="N216" i="1"/>
  <c r="P216" i="1"/>
  <c r="Q216" i="1"/>
  <c r="T216" i="1"/>
  <c r="U216" i="1"/>
  <c r="V216" i="1"/>
  <c r="X216" i="1"/>
  <c r="Y216" i="1"/>
  <c r="Z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B217" i="1"/>
  <c r="C217" i="1"/>
  <c r="G217" i="1"/>
  <c r="J217" i="1"/>
  <c r="L217" i="1"/>
  <c r="P217" i="1"/>
  <c r="S217" i="1"/>
  <c r="U217" i="1"/>
  <c r="Z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B219" i="1"/>
  <c r="C219" i="1"/>
  <c r="D219" i="1" s="1"/>
  <c r="G219" i="1"/>
  <c r="I219" i="1"/>
  <c r="J219" i="1"/>
  <c r="K219" i="1"/>
  <c r="L219" i="1"/>
  <c r="P219" i="1"/>
  <c r="R219" i="1"/>
  <c r="S219" i="1"/>
  <c r="T219" i="1"/>
  <c r="V219" i="1"/>
  <c r="Y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B220" i="1"/>
  <c r="C220" i="1"/>
  <c r="Z220" i="1" s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B221" i="1"/>
  <c r="C221" i="1"/>
  <c r="D221" i="1"/>
  <c r="H221" i="1"/>
  <c r="K221" i="1"/>
  <c r="L221" i="1"/>
  <c r="M221" i="1"/>
  <c r="R221" i="1"/>
  <c r="T221" i="1"/>
  <c r="U221" i="1"/>
  <c r="V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B223" i="1"/>
  <c r="C223" i="1"/>
  <c r="H223" i="1" s="1"/>
  <c r="J223" i="1"/>
  <c r="K223" i="1"/>
  <c r="L223" i="1"/>
  <c r="V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B224" i="1"/>
  <c r="C224" i="1"/>
  <c r="D224" i="1"/>
  <c r="E224" i="1"/>
  <c r="F224" i="1"/>
  <c r="H224" i="1"/>
  <c r="I224" i="1"/>
  <c r="J224" i="1"/>
  <c r="K224" i="1"/>
  <c r="L224" i="1"/>
  <c r="M224" i="1"/>
  <c r="N224" i="1"/>
  <c r="P224" i="1"/>
  <c r="Q224" i="1"/>
  <c r="R224" i="1"/>
  <c r="S224" i="1"/>
  <c r="T224" i="1"/>
  <c r="U224" i="1"/>
  <c r="V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B225" i="1"/>
  <c r="C225" i="1"/>
  <c r="D225" i="1"/>
  <c r="E225" i="1"/>
  <c r="U225" i="1"/>
  <c r="V225" i="1"/>
  <c r="W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B226" i="1"/>
  <c r="C226" i="1"/>
  <c r="D226" i="1" s="1"/>
  <c r="F226" i="1"/>
  <c r="H226" i="1"/>
  <c r="I226" i="1"/>
  <c r="J226" i="1"/>
  <c r="K226" i="1"/>
  <c r="N226" i="1"/>
  <c r="P226" i="1"/>
  <c r="Q226" i="1"/>
  <c r="R226" i="1"/>
  <c r="S226" i="1"/>
  <c r="V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B227" i="1"/>
  <c r="C227" i="1"/>
  <c r="D227" i="1"/>
  <c r="H227" i="1"/>
  <c r="J227" i="1"/>
  <c r="K227" i="1"/>
  <c r="L227" i="1"/>
  <c r="P227" i="1"/>
  <c r="R227" i="1"/>
  <c r="S227" i="1"/>
  <c r="T227" i="1"/>
  <c r="X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B228" i="1"/>
  <c r="C228" i="1"/>
  <c r="H228" i="1" s="1"/>
  <c r="D228" i="1"/>
  <c r="E228" i="1"/>
  <c r="F228" i="1"/>
  <c r="G228" i="1"/>
  <c r="J228" i="1"/>
  <c r="K228" i="1"/>
  <c r="L228" i="1"/>
  <c r="M228" i="1"/>
  <c r="N228" i="1"/>
  <c r="O228" i="1"/>
  <c r="R228" i="1"/>
  <c r="S228" i="1"/>
  <c r="T228" i="1"/>
  <c r="U228" i="1"/>
  <c r="V228" i="1"/>
  <c r="W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B230" i="1"/>
  <c r="C230" i="1"/>
  <c r="F230" i="1"/>
  <c r="H230" i="1"/>
  <c r="I230" i="1"/>
  <c r="J230" i="1"/>
  <c r="K230" i="1"/>
  <c r="N230" i="1"/>
  <c r="P230" i="1"/>
  <c r="Q230" i="1"/>
  <c r="R230" i="1"/>
  <c r="S230" i="1"/>
  <c r="V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B231" i="1"/>
  <c r="C231" i="1"/>
  <c r="P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B232" i="1"/>
  <c r="C232" i="1"/>
  <c r="H232" i="1" s="1"/>
  <c r="D232" i="1"/>
  <c r="E232" i="1"/>
  <c r="F232" i="1"/>
  <c r="G232" i="1"/>
  <c r="J232" i="1"/>
  <c r="K232" i="1"/>
  <c r="L232" i="1"/>
  <c r="M232" i="1"/>
  <c r="N232" i="1"/>
  <c r="O232" i="1"/>
  <c r="R232" i="1"/>
  <c r="S232" i="1"/>
  <c r="T232" i="1"/>
  <c r="U232" i="1"/>
  <c r="V232" i="1"/>
  <c r="W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B234" i="1"/>
  <c r="C234" i="1"/>
  <c r="H234" i="1" s="1"/>
  <c r="F234" i="1"/>
  <c r="I234" i="1"/>
  <c r="J234" i="1"/>
  <c r="K234" i="1"/>
  <c r="N234" i="1"/>
  <c r="P234" i="1"/>
  <c r="Q234" i="1"/>
  <c r="R234" i="1"/>
  <c r="V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B235" i="1"/>
  <c r="C235" i="1"/>
  <c r="P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B236" i="1"/>
  <c r="C236" i="1"/>
  <c r="H236" i="1" s="1"/>
  <c r="D236" i="1"/>
  <c r="E236" i="1"/>
  <c r="F236" i="1"/>
  <c r="G236" i="1"/>
  <c r="J236" i="1"/>
  <c r="K236" i="1"/>
  <c r="L236" i="1"/>
  <c r="M236" i="1"/>
  <c r="N236" i="1"/>
  <c r="O236" i="1"/>
  <c r="R236" i="1"/>
  <c r="S236" i="1"/>
  <c r="T236" i="1"/>
  <c r="U236" i="1"/>
  <c r="V236" i="1"/>
  <c r="W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B238" i="1"/>
  <c r="C238" i="1"/>
  <c r="H238" i="1" s="1"/>
  <c r="F238" i="1"/>
  <c r="I238" i="1"/>
  <c r="J238" i="1"/>
  <c r="K238" i="1"/>
  <c r="N238" i="1"/>
  <c r="P238" i="1"/>
  <c r="Q238" i="1"/>
  <c r="R238" i="1"/>
  <c r="V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B239" i="1"/>
  <c r="C239" i="1"/>
  <c r="P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B240" i="1"/>
  <c r="C240" i="1"/>
  <c r="H240" i="1" s="1"/>
  <c r="D240" i="1"/>
  <c r="E240" i="1"/>
  <c r="F240" i="1"/>
  <c r="G240" i="1"/>
  <c r="J240" i="1"/>
  <c r="K240" i="1"/>
  <c r="L240" i="1"/>
  <c r="M240" i="1"/>
  <c r="N240" i="1"/>
  <c r="O240" i="1"/>
  <c r="R240" i="1"/>
  <c r="S240" i="1"/>
  <c r="T240" i="1"/>
  <c r="U240" i="1"/>
  <c r="V240" i="1"/>
  <c r="W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B242" i="1"/>
  <c r="C242" i="1"/>
  <c r="F242" i="1"/>
  <c r="G242" i="1"/>
  <c r="H242" i="1"/>
  <c r="I242" i="1"/>
  <c r="J242" i="1"/>
  <c r="K242" i="1"/>
  <c r="N242" i="1"/>
  <c r="O242" i="1"/>
  <c r="P242" i="1"/>
  <c r="Q242" i="1"/>
  <c r="R242" i="1"/>
  <c r="S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B243" i="1"/>
  <c r="C243" i="1"/>
  <c r="D243" i="1"/>
  <c r="E243" i="1"/>
  <c r="H243" i="1"/>
  <c r="I243" i="1"/>
  <c r="J243" i="1"/>
  <c r="K243" i="1"/>
  <c r="L243" i="1"/>
  <c r="M243" i="1"/>
  <c r="P243" i="1"/>
  <c r="Q243" i="1"/>
  <c r="R243" i="1"/>
  <c r="S243" i="1"/>
  <c r="T243" i="1"/>
  <c r="U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B244" i="1"/>
  <c r="C244" i="1"/>
  <c r="D244" i="1"/>
  <c r="E244" i="1"/>
  <c r="F244" i="1"/>
  <c r="G244" i="1"/>
  <c r="J244" i="1"/>
  <c r="K244" i="1"/>
  <c r="L244" i="1"/>
  <c r="M244" i="1"/>
  <c r="N244" i="1"/>
  <c r="O244" i="1"/>
  <c r="R244" i="1"/>
  <c r="S244" i="1"/>
  <c r="T244" i="1"/>
  <c r="U244" i="1"/>
  <c r="V244" i="1"/>
  <c r="W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B246" i="1"/>
  <c r="C246" i="1"/>
  <c r="G246" i="1" s="1"/>
  <c r="F246" i="1"/>
  <c r="H246" i="1"/>
  <c r="J246" i="1"/>
  <c r="K246" i="1"/>
  <c r="N246" i="1"/>
  <c r="O246" i="1"/>
  <c r="P246" i="1"/>
  <c r="R246" i="1"/>
  <c r="V246" i="1"/>
  <c r="W246" i="1"/>
  <c r="X246" i="1"/>
  <c r="Y246" i="1"/>
  <c r="Z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B247" i="1"/>
  <c r="C247" i="1"/>
  <c r="E247" i="1" s="1"/>
  <c r="D247" i="1"/>
  <c r="H247" i="1"/>
  <c r="J247" i="1"/>
  <c r="K247" i="1"/>
  <c r="L247" i="1"/>
  <c r="M247" i="1"/>
  <c r="P247" i="1"/>
  <c r="R247" i="1"/>
  <c r="T247" i="1"/>
  <c r="U247" i="1"/>
  <c r="X247" i="1"/>
  <c r="Y247" i="1"/>
  <c r="Z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B248" i="1"/>
  <c r="C248" i="1"/>
  <c r="E248" i="1" s="1"/>
  <c r="D248" i="1"/>
  <c r="F248" i="1"/>
  <c r="J248" i="1"/>
  <c r="K248" i="1"/>
  <c r="L248" i="1"/>
  <c r="M248" i="1"/>
  <c r="N248" i="1"/>
  <c r="R248" i="1"/>
  <c r="T248" i="1"/>
  <c r="U248" i="1"/>
  <c r="V248" i="1"/>
  <c r="W248" i="1"/>
  <c r="Z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B250" i="1"/>
  <c r="C250" i="1"/>
  <c r="F250" i="1"/>
  <c r="N250" i="1"/>
  <c r="O250" i="1"/>
  <c r="P250" i="1"/>
  <c r="X250" i="1"/>
  <c r="Y250" i="1"/>
  <c r="Z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B251" i="1"/>
  <c r="C251" i="1"/>
  <c r="D251" i="1"/>
  <c r="L251" i="1"/>
  <c r="M251" i="1"/>
  <c r="P251" i="1"/>
  <c r="X251" i="1"/>
  <c r="Y251" i="1"/>
  <c r="Z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B252" i="1"/>
  <c r="C252" i="1"/>
  <c r="D252" i="1"/>
  <c r="L252" i="1"/>
  <c r="M252" i="1"/>
  <c r="N252" i="1"/>
  <c r="V252" i="1"/>
  <c r="W252" i="1"/>
  <c r="Z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B254" i="1"/>
  <c r="C254" i="1"/>
  <c r="F254" i="1"/>
  <c r="G254" i="1"/>
  <c r="H254" i="1"/>
  <c r="I254" i="1"/>
  <c r="J254" i="1"/>
  <c r="N254" i="1"/>
  <c r="O254" i="1"/>
  <c r="P254" i="1"/>
  <c r="Q254" i="1"/>
  <c r="R254" i="1"/>
  <c r="S254" i="1"/>
  <c r="V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B255" i="1"/>
  <c r="C255" i="1"/>
  <c r="D255" i="1"/>
  <c r="E255" i="1"/>
  <c r="H255" i="1"/>
  <c r="I255" i="1"/>
  <c r="J255" i="1"/>
  <c r="L255" i="1"/>
  <c r="M255" i="1"/>
  <c r="P255" i="1"/>
  <c r="Q255" i="1"/>
  <c r="R255" i="1"/>
  <c r="S255" i="1"/>
  <c r="T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B256" i="1"/>
  <c r="C256" i="1"/>
  <c r="D256" i="1"/>
  <c r="E256" i="1"/>
  <c r="F256" i="1"/>
  <c r="G256" i="1"/>
  <c r="J256" i="1"/>
  <c r="L256" i="1"/>
  <c r="M256" i="1"/>
  <c r="N256" i="1"/>
  <c r="O256" i="1"/>
  <c r="R256" i="1"/>
  <c r="S256" i="1"/>
  <c r="T256" i="1"/>
  <c r="V256" i="1"/>
  <c r="W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B258" i="1"/>
  <c r="C258" i="1"/>
  <c r="F258" i="1"/>
  <c r="G258" i="1"/>
  <c r="H258" i="1"/>
  <c r="I258" i="1"/>
  <c r="J258" i="1"/>
  <c r="K258" i="1"/>
  <c r="N258" i="1"/>
  <c r="O258" i="1"/>
  <c r="P258" i="1"/>
  <c r="Q258" i="1"/>
  <c r="R258" i="1"/>
  <c r="S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B259" i="1"/>
  <c r="C259" i="1"/>
  <c r="D259" i="1"/>
  <c r="E259" i="1"/>
  <c r="H259" i="1"/>
  <c r="I259" i="1"/>
  <c r="J259" i="1"/>
  <c r="K259" i="1"/>
  <c r="L259" i="1"/>
  <c r="M259" i="1"/>
  <c r="P259" i="1"/>
  <c r="Q259" i="1"/>
  <c r="R259" i="1"/>
  <c r="S259" i="1"/>
  <c r="T259" i="1"/>
  <c r="U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B260" i="1"/>
  <c r="C260" i="1"/>
  <c r="D260" i="1"/>
  <c r="E260" i="1"/>
  <c r="F260" i="1"/>
  <c r="G260" i="1"/>
  <c r="J260" i="1"/>
  <c r="K260" i="1"/>
  <c r="L260" i="1"/>
  <c r="M260" i="1"/>
  <c r="N260" i="1"/>
  <c r="O260" i="1"/>
  <c r="R260" i="1"/>
  <c r="S260" i="1"/>
  <c r="T260" i="1"/>
  <c r="U260" i="1"/>
  <c r="V260" i="1"/>
  <c r="W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B262" i="1"/>
  <c r="C262" i="1"/>
  <c r="G262" i="1" s="1"/>
  <c r="D262" i="1"/>
  <c r="I262" i="1"/>
  <c r="J262" i="1"/>
  <c r="K262" i="1"/>
  <c r="L262" i="1"/>
  <c r="N262" i="1"/>
  <c r="P262" i="1"/>
  <c r="R262" i="1"/>
  <c r="T262" i="1"/>
  <c r="V262" i="1"/>
  <c r="W262" i="1"/>
  <c r="Y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B263" i="1"/>
  <c r="C263" i="1"/>
  <c r="E263" i="1" s="1"/>
  <c r="F263" i="1"/>
  <c r="P263" i="1"/>
  <c r="R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B264" i="1"/>
  <c r="C264" i="1"/>
  <c r="D264" i="1" s="1"/>
  <c r="E264" i="1"/>
  <c r="H264" i="1"/>
  <c r="L264" i="1"/>
  <c r="N264" i="1"/>
  <c r="R264" i="1"/>
  <c r="U264" i="1"/>
  <c r="W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B266" i="1"/>
  <c r="C266" i="1"/>
  <c r="N266" i="1" s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B267" i="1"/>
  <c r="C267" i="1"/>
  <c r="D267" i="1"/>
  <c r="E267" i="1"/>
  <c r="F267" i="1"/>
  <c r="H267" i="1"/>
  <c r="I267" i="1"/>
  <c r="J267" i="1"/>
  <c r="K267" i="1"/>
  <c r="L267" i="1"/>
  <c r="M267" i="1"/>
  <c r="N267" i="1"/>
  <c r="P267" i="1"/>
  <c r="Q267" i="1"/>
  <c r="R267" i="1"/>
  <c r="S267" i="1"/>
  <c r="T267" i="1"/>
  <c r="U267" i="1"/>
  <c r="V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B268" i="1"/>
  <c r="C268" i="1"/>
  <c r="D268" i="1"/>
  <c r="E268" i="1"/>
  <c r="F268" i="1"/>
  <c r="G268" i="1"/>
  <c r="J268" i="1"/>
  <c r="K268" i="1"/>
  <c r="L268" i="1"/>
  <c r="M268" i="1"/>
  <c r="N268" i="1"/>
  <c r="O268" i="1"/>
  <c r="P268" i="1"/>
  <c r="S268" i="1"/>
  <c r="T268" i="1"/>
  <c r="U268" i="1"/>
  <c r="V268" i="1"/>
  <c r="W268" i="1"/>
  <c r="X268" i="1"/>
  <c r="Z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B270" i="1"/>
  <c r="C270" i="1"/>
  <c r="F270" i="1" s="1"/>
  <c r="D270" i="1"/>
  <c r="G270" i="1"/>
  <c r="I270" i="1"/>
  <c r="J270" i="1"/>
  <c r="K270" i="1"/>
  <c r="L270" i="1"/>
  <c r="N270" i="1"/>
  <c r="O270" i="1"/>
  <c r="R270" i="1"/>
  <c r="S270" i="1"/>
  <c r="T270" i="1"/>
  <c r="V270" i="1"/>
  <c r="W270" i="1"/>
  <c r="X270" i="1"/>
  <c r="Y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B271" i="1"/>
  <c r="C271" i="1"/>
  <c r="F271" i="1" s="1"/>
  <c r="E271" i="1"/>
  <c r="H271" i="1"/>
  <c r="I271" i="1"/>
  <c r="J271" i="1"/>
  <c r="K271" i="1"/>
  <c r="L271" i="1"/>
  <c r="N271" i="1"/>
  <c r="P271" i="1"/>
  <c r="R271" i="1"/>
  <c r="S271" i="1"/>
  <c r="T271" i="1"/>
  <c r="U271" i="1"/>
  <c r="W271" i="1"/>
  <c r="X271" i="1"/>
  <c r="Y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B272" i="1"/>
  <c r="C272" i="1"/>
  <c r="D272" i="1" s="1"/>
  <c r="G272" i="1"/>
  <c r="J272" i="1"/>
  <c r="L272" i="1"/>
  <c r="Q272" i="1"/>
  <c r="S272" i="1"/>
  <c r="U272" i="1"/>
  <c r="Z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B273" i="1"/>
  <c r="C273" i="1"/>
  <c r="D273" i="1"/>
  <c r="E273" i="1"/>
  <c r="F273" i="1"/>
  <c r="H273" i="1"/>
  <c r="K273" i="1"/>
  <c r="L273" i="1"/>
  <c r="M273" i="1"/>
  <c r="N273" i="1"/>
  <c r="O273" i="1"/>
  <c r="Q273" i="1"/>
  <c r="T273" i="1"/>
  <c r="U273" i="1"/>
  <c r="V273" i="1"/>
  <c r="W273" i="1"/>
  <c r="X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B274" i="1"/>
  <c r="C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B275" i="1"/>
  <c r="C275" i="1"/>
  <c r="D275" i="1"/>
  <c r="E275" i="1"/>
  <c r="G275" i="1"/>
  <c r="H275" i="1"/>
  <c r="I275" i="1"/>
  <c r="J275" i="1"/>
  <c r="K275" i="1"/>
  <c r="L275" i="1"/>
  <c r="M275" i="1"/>
  <c r="O275" i="1"/>
  <c r="P275" i="1"/>
  <c r="Q275" i="1"/>
  <c r="R275" i="1"/>
  <c r="S275" i="1"/>
  <c r="T275" i="1"/>
  <c r="U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B276" i="1"/>
  <c r="C276" i="1"/>
  <c r="E276" i="1" s="1"/>
  <c r="L276" i="1"/>
  <c r="N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B277" i="1"/>
  <c r="C277" i="1"/>
  <c r="E277" i="1" s="1"/>
  <c r="D277" i="1"/>
  <c r="F277" i="1"/>
  <c r="G277" i="1"/>
  <c r="H277" i="1"/>
  <c r="I277" i="1"/>
  <c r="K277" i="1"/>
  <c r="L277" i="1"/>
  <c r="M277" i="1"/>
  <c r="O277" i="1"/>
  <c r="P277" i="1"/>
  <c r="Q277" i="1"/>
  <c r="S277" i="1"/>
  <c r="T277" i="1"/>
  <c r="U277" i="1"/>
  <c r="V277" i="1"/>
  <c r="X277" i="1"/>
  <c r="Y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B278" i="1"/>
  <c r="C278" i="1"/>
  <c r="E278" i="1" s="1"/>
  <c r="F278" i="1"/>
  <c r="H278" i="1"/>
  <c r="M278" i="1"/>
  <c r="O278" i="1"/>
  <c r="Q278" i="1"/>
  <c r="V278" i="1"/>
  <c r="X278" i="1"/>
  <c r="Z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B279" i="1"/>
  <c r="C279" i="1"/>
  <c r="D279" i="1"/>
  <c r="G279" i="1"/>
  <c r="I279" i="1"/>
  <c r="K279" i="1"/>
  <c r="L279" i="1"/>
  <c r="M279" i="1"/>
  <c r="P279" i="1"/>
  <c r="R279" i="1"/>
  <c r="T279" i="1"/>
  <c r="U279" i="1"/>
  <c r="W279" i="1"/>
  <c r="Y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B280" i="1"/>
  <c r="C280" i="1"/>
  <c r="D280" i="1" s="1"/>
  <c r="E280" i="1"/>
  <c r="G280" i="1"/>
  <c r="J280" i="1"/>
  <c r="L280" i="1"/>
  <c r="N280" i="1"/>
  <c r="Q280" i="1"/>
  <c r="S280" i="1"/>
  <c r="U280" i="1"/>
  <c r="W280" i="1"/>
  <c r="Z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B281" i="1"/>
  <c r="C281" i="1"/>
  <c r="D281" i="1"/>
  <c r="E281" i="1"/>
  <c r="F281" i="1"/>
  <c r="H281" i="1"/>
  <c r="K281" i="1"/>
  <c r="L281" i="1"/>
  <c r="M281" i="1"/>
  <c r="N281" i="1"/>
  <c r="O281" i="1"/>
  <c r="Q281" i="1"/>
  <c r="T281" i="1"/>
  <c r="U281" i="1"/>
  <c r="V281" i="1"/>
  <c r="W281" i="1"/>
  <c r="X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B282" i="1"/>
  <c r="C282" i="1"/>
  <c r="V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B283" i="1"/>
  <c r="C283" i="1"/>
  <c r="D283" i="1"/>
  <c r="E283" i="1"/>
  <c r="G283" i="1"/>
  <c r="H283" i="1"/>
  <c r="I283" i="1"/>
  <c r="J283" i="1"/>
  <c r="K283" i="1"/>
  <c r="L283" i="1"/>
  <c r="M283" i="1"/>
  <c r="O283" i="1"/>
  <c r="P283" i="1"/>
  <c r="Q283" i="1"/>
  <c r="R283" i="1"/>
  <c r="S283" i="1"/>
  <c r="T283" i="1"/>
  <c r="U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B284" i="1"/>
  <c r="C284" i="1"/>
  <c r="E284" i="1" s="1"/>
  <c r="G284" i="1"/>
  <c r="J284" i="1"/>
  <c r="N284" i="1"/>
  <c r="Q284" i="1"/>
  <c r="S284" i="1"/>
  <c r="U284" i="1"/>
  <c r="Z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B285" i="1"/>
  <c r="C285" i="1"/>
  <c r="E285" i="1" s="1"/>
  <c r="D285" i="1"/>
  <c r="F285" i="1"/>
  <c r="G285" i="1"/>
  <c r="H285" i="1"/>
  <c r="I285" i="1"/>
  <c r="K285" i="1"/>
  <c r="L285" i="1"/>
  <c r="M285" i="1"/>
  <c r="O285" i="1"/>
  <c r="P285" i="1"/>
  <c r="Q285" i="1"/>
  <c r="S285" i="1"/>
  <c r="T285" i="1"/>
  <c r="U285" i="1"/>
  <c r="V285" i="1"/>
  <c r="X285" i="1"/>
  <c r="Y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B286" i="1"/>
  <c r="C286" i="1"/>
  <c r="F286" i="1" s="1"/>
  <c r="H286" i="1"/>
  <c r="J286" i="1"/>
  <c r="O286" i="1"/>
  <c r="Q286" i="1"/>
  <c r="S286" i="1"/>
  <c r="V286" i="1"/>
  <c r="Z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B287" i="1"/>
  <c r="C287" i="1"/>
  <c r="D287" i="1"/>
  <c r="G287" i="1"/>
  <c r="I287" i="1"/>
  <c r="K287" i="1"/>
  <c r="L287" i="1"/>
  <c r="M287" i="1"/>
  <c r="P287" i="1"/>
  <c r="R287" i="1"/>
  <c r="T287" i="1"/>
  <c r="U287" i="1"/>
  <c r="W287" i="1"/>
  <c r="Y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B288" i="1"/>
  <c r="C288" i="1"/>
  <c r="E288" i="1" s="1"/>
  <c r="G288" i="1"/>
  <c r="J288" i="1"/>
  <c r="U288" i="1"/>
  <c r="Z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B289" i="1"/>
  <c r="C289" i="1"/>
  <c r="D289" i="1"/>
  <c r="E289" i="1"/>
  <c r="F289" i="1"/>
  <c r="H289" i="1"/>
  <c r="K289" i="1"/>
  <c r="L289" i="1"/>
  <c r="M289" i="1"/>
  <c r="N289" i="1"/>
  <c r="O289" i="1"/>
  <c r="Q289" i="1"/>
  <c r="T289" i="1"/>
  <c r="U289" i="1"/>
  <c r="V289" i="1"/>
  <c r="W289" i="1"/>
  <c r="X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B290" i="1"/>
  <c r="C290" i="1"/>
  <c r="F290" i="1"/>
  <c r="H290" i="1"/>
  <c r="J290" i="1"/>
  <c r="K290" i="1"/>
  <c r="M290" i="1"/>
  <c r="O290" i="1"/>
  <c r="Q290" i="1"/>
  <c r="S290" i="1"/>
  <c r="U290" i="1"/>
  <c r="V290" i="1"/>
  <c r="X290" i="1"/>
  <c r="Z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B291" i="1"/>
  <c r="C291" i="1"/>
  <c r="D291" i="1"/>
  <c r="E291" i="1"/>
  <c r="G291" i="1"/>
  <c r="H291" i="1"/>
  <c r="I291" i="1"/>
  <c r="J291" i="1"/>
  <c r="K291" i="1"/>
  <c r="L291" i="1"/>
  <c r="M291" i="1"/>
  <c r="O291" i="1"/>
  <c r="P291" i="1"/>
  <c r="Q291" i="1"/>
  <c r="R291" i="1"/>
  <c r="S291" i="1"/>
  <c r="T291" i="1"/>
  <c r="U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B292" i="1"/>
  <c r="C292" i="1"/>
  <c r="M292" i="1"/>
  <c r="N292" i="1"/>
  <c r="Z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B293" i="1"/>
  <c r="C293" i="1"/>
  <c r="E293" i="1" s="1"/>
  <c r="D293" i="1"/>
  <c r="F293" i="1"/>
  <c r="G293" i="1"/>
  <c r="H293" i="1"/>
  <c r="I293" i="1"/>
  <c r="K293" i="1"/>
  <c r="L293" i="1"/>
  <c r="M293" i="1"/>
  <c r="O293" i="1"/>
  <c r="P293" i="1"/>
  <c r="Q293" i="1"/>
  <c r="S293" i="1"/>
  <c r="T293" i="1"/>
  <c r="U293" i="1"/>
  <c r="V293" i="1"/>
  <c r="X293" i="1"/>
  <c r="Y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B294" i="1"/>
  <c r="C294" i="1"/>
  <c r="E294" i="1" s="1"/>
  <c r="F294" i="1"/>
  <c r="G294" i="1"/>
  <c r="H294" i="1"/>
  <c r="O294" i="1"/>
  <c r="Q294" i="1"/>
  <c r="S294" i="1"/>
  <c r="V294" i="1"/>
  <c r="Z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B295" i="1"/>
  <c r="C295" i="1"/>
  <c r="D295" i="1"/>
  <c r="G295" i="1"/>
  <c r="I295" i="1"/>
  <c r="J295" i="1"/>
  <c r="K295" i="1"/>
  <c r="L295" i="1"/>
  <c r="M295" i="1"/>
  <c r="P295" i="1"/>
  <c r="R295" i="1"/>
  <c r="S295" i="1"/>
  <c r="T295" i="1"/>
  <c r="U295" i="1"/>
  <c r="W295" i="1"/>
  <c r="Y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B296" i="1"/>
  <c r="C296" i="1"/>
  <c r="N296" i="1"/>
  <c r="O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B297" i="1"/>
  <c r="C297" i="1"/>
  <c r="D297" i="1"/>
  <c r="E297" i="1"/>
  <c r="F297" i="1"/>
  <c r="H297" i="1"/>
  <c r="L297" i="1"/>
  <c r="M297" i="1"/>
  <c r="N297" i="1"/>
  <c r="O297" i="1"/>
  <c r="Q297" i="1"/>
  <c r="T297" i="1"/>
  <c r="U297" i="1"/>
  <c r="W297" i="1"/>
  <c r="X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B298" i="1"/>
  <c r="C298" i="1"/>
  <c r="H298" i="1" s="1"/>
  <c r="F298" i="1"/>
  <c r="I298" i="1"/>
  <c r="J298" i="1"/>
  <c r="K298" i="1"/>
  <c r="M298" i="1"/>
  <c r="Q298" i="1"/>
  <c r="R298" i="1"/>
  <c r="U298" i="1"/>
  <c r="V298" i="1"/>
  <c r="X298" i="1"/>
  <c r="Z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B299" i="1"/>
  <c r="C299" i="1"/>
  <c r="D299" i="1"/>
  <c r="E299" i="1"/>
  <c r="G299" i="1"/>
  <c r="H299" i="1"/>
  <c r="I299" i="1"/>
  <c r="J299" i="1"/>
  <c r="K299" i="1"/>
  <c r="L299" i="1"/>
  <c r="M299" i="1"/>
  <c r="O299" i="1"/>
  <c r="P299" i="1"/>
  <c r="Q299" i="1"/>
  <c r="R299" i="1"/>
  <c r="S299" i="1"/>
  <c r="T299" i="1"/>
  <c r="U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B300" i="1"/>
  <c r="C300" i="1"/>
  <c r="E300" i="1" s="1"/>
  <c r="D300" i="1"/>
  <c r="G300" i="1"/>
  <c r="J300" i="1"/>
  <c r="K300" i="1"/>
  <c r="L300" i="1"/>
  <c r="N300" i="1"/>
  <c r="Q300" i="1"/>
  <c r="T300" i="1"/>
  <c r="U300" i="1"/>
  <c r="V300" i="1"/>
  <c r="W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B301" i="1"/>
  <c r="C301" i="1"/>
  <c r="E301" i="1" s="1"/>
  <c r="D301" i="1"/>
  <c r="F301" i="1"/>
  <c r="G301" i="1"/>
  <c r="H301" i="1"/>
  <c r="I301" i="1"/>
  <c r="K301" i="1"/>
  <c r="L301" i="1"/>
  <c r="M301" i="1"/>
  <c r="O301" i="1"/>
  <c r="P301" i="1"/>
  <c r="Q301" i="1"/>
  <c r="S301" i="1"/>
  <c r="T301" i="1"/>
  <c r="U301" i="1"/>
  <c r="V301" i="1"/>
  <c r="X301" i="1"/>
  <c r="Y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B302" i="1"/>
  <c r="C302" i="1"/>
  <c r="E302" i="1" s="1"/>
  <c r="H302" i="1"/>
  <c r="M302" i="1"/>
  <c r="N302" i="1"/>
  <c r="O302" i="1"/>
  <c r="V302" i="1"/>
  <c r="X302" i="1"/>
  <c r="Y302" i="1"/>
  <c r="Z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B303" i="1"/>
  <c r="C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B304" i="1"/>
  <c r="C304" i="1"/>
  <c r="F304" i="1" s="1"/>
  <c r="E304" i="1"/>
  <c r="G304" i="1"/>
  <c r="I304" i="1"/>
  <c r="J304" i="1"/>
  <c r="L304" i="1"/>
  <c r="O304" i="1"/>
  <c r="Q304" i="1"/>
  <c r="S304" i="1"/>
  <c r="U304" i="1"/>
  <c r="W304" i="1"/>
  <c r="Y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B305" i="1"/>
  <c r="C305" i="1"/>
  <c r="D305" i="1" s="1"/>
  <c r="F305" i="1"/>
  <c r="K305" i="1"/>
  <c r="L305" i="1"/>
  <c r="M305" i="1"/>
  <c r="N305" i="1"/>
  <c r="T305" i="1"/>
  <c r="V305" i="1"/>
  <c r="W305" i="1"/>
  <c r="X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B306" i="1"/>
  <c r="C306" i="1"/>
  <c r="O306" i="1"/>
  <c r="Q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B307" i="1"/>
  <c r="C307" i="1"/>
  <c r="D307" i="1"/>
  <c r="E307" i="1"/>
  <c r="G307" i="1"/>
  <c r="H307" i="1"/>
  <c r="I307" i="1"/>
  <c r="J307" i="1"/>
  <c r="K307" i="1"/>
  <c r="L307" i="1"/>
  <c r="M307" i="1"/>
  <c r="O307" i="1"/>
  <c r="P307" i="1"/>
  <c r="Q307" i="1"/>
  <c r="R307" i="1"/>
  <c r="S307" i="1"/>
  <c r="T307" i="1"/>
  <c r="U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B308" i="1"/>
  <c r="C308" i="1"/>
  <c r="L308" i="1"/>
  <c r="M308" i="1"/>
  <c r="V308" i="1"/>
  <c r="W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B309" i="1"/>
  <c r="C309" i="1"/>
  <c r="L309" i="1"/>
  <c r="M309" i="1"/>
  <c r="V309" i="1"/>
  <c r="X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B310" i="1"/>
  <c r="C310" i="1"/>
  <c r="M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B311" i="1"/>
  <c r="C311" i="1"/>
  <c r="E311" i="1" s="1"/>
  <c r="D311" i="1"/>
  <c r="K311" i="1"/>
  <c r="L311" i="1"/>
  <c r="M311" i="1"/>
  <c r="O311" i="1"/>
  <c r="U311" i="1"/>
  <c r="W311" i="1"/>
  <c r="X311" i="1"/>
  <c r="Y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B312" i="1"/>
  <c r="C312" i="1"/>
  <c r="F312" i="1" s="1"/>
  <c r="E312" i="1"/>
  <c r="K312" i="1"/>
  <c r="L312" i="1"/>
  <c r="N312" i="1"/>
  <c r="O312" i="1"/>
  <c r="U312" i="1"/>
  <c r="W312" i="1"/>
  <c r="Y312" i="1"/>
  <c r="Z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B313" i="1"/>
  <c r="C313" i="1"/>
  <c r="E313" i="1" s="1"/>
  <c r="D313" i="1"/>
  <c r="K313" i="1"/>
  <c r="L313" i="1"/>
  <c r="M313" i="1"/>
  <c r="N313" i="1"/>
  <c r="U313" i="1"/>
  <c r="V313" i="1"/>
  <c r="W313" i="1"/>
  <c r="X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B314" i="1"/>
  <c r="C314" i="1"/>
  <c r="E314" i="1" s="1"/>
  <c r="J314" i="1"/>
  <c r="K314" i="1"/>
  <c r="N314" i="1"/>
  <c r="U314" i="1"/>
  <c r="V314" i="1"/>
  <c r="X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B315" i="1"/>
  <c r="C315" i="1"/>
  <c r="D315" i="1"/>
  <c r="E315" i="1"/>
  <c r="G315" i="1"/>
  <c r="H315" i="1"/>
  <c r="I315" i="1"/>
  <c r="J315" i="1"/>
  <c r="K315" i="1"/>
  <c r="L315" i="1"/>
  <c r="M315" i="1"/>
  <c r="O315" i="1"/>
  <c r="P315" i="1"/>
  <c r="Q315" i="1"/>
  <c r="R315" i="1"/>
  <c r="S315" i="1"/>
  <c r="T315" i="1"/>
  <c r="U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B316" i="1"/>
  <c r="C316" i="1"/>
  <c r="D316" i="1" s="1"/>
  <c r="E316" i="1"/>
  <c r="F316" i="1"/>
  <c r="G316" i="1"/>
  <c r="J316" i="1"/>
  <c r="M316" i="1"/>
  <c r="O316" i="1"/>
  <c r="Q316" i="1"/>
  <c r="S316" i="1"/>
  <c r="T316" i="1"/>
  <c r="W316" i="1"/>
  <c r="Z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B317" i="1"/>
  <c r="C317" i="1"/>
  <c r="D317" i="1" s="1"/>
  <c r="F317" i="1"/>
  <c r="G317" i="1"/>
  <c r="H317" i="1"/>
  <c r="I317" i="1"/>
  <c r="M317" i="1"/>
  <c r="P317" i="1"/>
  <c r="Q317" i="1"/>
  <c r="S317" i="1"/>
  <c r="T317" i="1"/>
  <c r="X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B318" i="1"/>
  <c r="C318" i="1"/>
  <c r="E318" i="1" s="1"/>
  <c r="F318" i="1"/>
  <c r="G318" i="1"/>
  <c r="H318" i="1"/>
  <c r="I318" i="1"/>
  <c r="N318" i="1"/>
  <c r="P318" i="1"/>
  <c r="Q318" i="1"/>
  <c r="R318" i="1"/>
  <c r="S318" i="1"/>
  <c r="X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B319" i="1"/>
  <c r="C319" i="1"/>
  <c r="D319" i="1"/>
  <c r="E319" i="1"/>
  <c r="G319" i="1"/>
  <c r="I319" i="1"/>
  <c r="K319" i="1"/>
  <c r="L319" i="1"/>
  <c r="M319" i="1"/>
  <c r="O319" i="1"/>
  <c r="P319" i="1"/>
  <c r="R319" i="1"/>
  <c r="S319" i="1"/>
  <c r="U319" i="1"/>
  <c r="W319" i="1"/>
  <c r="X319" i="1"/>
  <c r="Y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B320" i="1"/>
  <c r="C320" i="1"/>
  <c r="E320" i="1"/>
  <c r="F320" i="1"/>
  <c r="G320" i="1"/>
  <c r="I320" i="1"/>
  <c r="K320" i="1"/>
  <c r="L320" i="1"/>
  <c r="N320" i="1"/>
  <c r="O320" i="1"/>
  <c r="Q320" i="1"/>
  <c r="R320" i="1"/>
  <c r="S320" i="1"/>
  <c r="U320" i="1"/>
  <c r="W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B321" i="1"/>
  <c r="C321" i="1"/>
  <c r="D321" i="1"/>
  <c r="E321" i="1"/>
  <c r="F321" i="1"/>
  <c r="G321" i="1"/>
  <c r="K321" i="1"/>
  <c r="L321" i="1"/>
  <c r="M321" i="1"/>
  <c r="N321" i="1"/>
  <c r="O321" i="1"/>
  <c r="P321" i="1"/>
  <c r="Q321" i="1"/>
  <c r="U321" i="1"/>
  <c r="V321" i="1"/>
  <c r="W321" i="1"/>
  <c r="X321" i="1"/>
  <c r="Y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B322" i="1"/>
  <c r="C322" i="1"/>
  <c r="E322" i="1" s="1"/>
  <c r="F322" i="1"/>
  <c r="N322" i="1"/>
  <c r="X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B323" i="1"/>
  <c r="C323" i="1"/>
  <c r="D323" i="1"/>
  <c r="E323" i="1"/>
  <c r="G323" i="1"/>
  <c r="H323" i="1"/>
  <c r="I323" i="1"/>
  <c r="J323" i="1"/>
  <c r="K323" i="1"/>
  <c r="L323" i="1"/>
  <c r="M323" i="1"/>
  <c r="O323" i="1"/>
  <c r="P323" i="1"/>
  <c r="Q323" i="1"/>
  <c r="R323" i="1"/>
  <c r="S323" i="1"/>
  <c r="T323" i="1"/>
  <c r="U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B324" i="1"/>
  <c r="C324" i="1"/>
  <c r="J324" i="1"/>
  <c r="V324" i="1"/>
  <c r="W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B325" i="1"/>
  <c r="C325" i="1"/>
  <c r="I325" i="1"/>
  <c r="K325" i="1"/>
  <c r="L325" i="1"/>
  <c r="T325" i="1"/>
  <c r="V325" i="1"/>
  <c r="X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B326" i="1"/>
  <c r="C326" i="1"/>
  <c r="I326" i="1"/>
  <c r="J326" i="1"/>
  <c r="M326" i="1"/>
  <c r="N326" i="1"/>
  <c r="S326" i="1"/>
  <c r="V326" i="1"/>
  <c r="W326" i="1"/>
  <c r="X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B327" i="1"/>
  <c r="C327" i="1"/>
  <c r="D327" i="1"/>
  <c r="E327" i="1"/>
  <c r="G327" i="1"/>
  <c r="I327" i="1"/>
  <c r="J327" i="1"/>
  <c r="K327" i="1"/>
  <c r="L327" i="1"/>
  <c r="M327" i="1"/>
  <c r="O327" i="1"/>
  <c r="P327" i="1"/>
  <c r="R327" i="1"/>
  <c r="S327" i="1"/>
  <c r="T327" i="1"/>
  <c r="U327" i="1"/>
  <c r="W327" i="1"/>
  <c r="X327" i="1"/>
  <c r="Y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B328" i="1"/>
  <c r="C328" i="1"/>
  <c r="E328" i="1"/>
  <c r="F328" i="1"/>
  <c r="G328" i="1"/>
  <c r="I328" i="1"/>
  <c r="J328" i="1"/>
  <c r="K328" i="1"/>
  <c r="L328" i="1"/>
  <c r="N328" i="1"/>
  <c r="O328" i="1"/>
  <c r="Q328" i="1"/>
  <c r="R328" i="1"/>
  <c r="S328" i="1"/>
  <c r="T328" i="1"/>
  <c r="U328" i="1"/>
  <c r="W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B329" i="1"/>
  <c r="C329" i="1"/>
  <c r="D329" i="1"/>
  <c r="E329" i="1"/>
  <c r="F329" i="1"/>
  <c r="G329" i="1"/>
  <c r="H329" i="1"/>
  <c r="K329" i="1"/>
  <c r="L329" i="1"/>
  <c r="M329" i="1"/>
  <c r="N329" i="1"/>
  <c r="O329" i="1"/>
  <c r="P329" i="1"/>
  <c r="Q329" i="1"/>
  <c r="T329" i="1"/>
  <c r="U329" i="1"/>
  <c r="V329" i="1"/>
  <c r="W329" i="1"/>
  <c r="X329" i="1"/>
  <c r="Y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B330" i="1"/>
  <c r="C330" i="1"/>
  <c r="F330" i="1" s="1"/>
  <c r="E330" i="1"/>
  <c r="H330" i="1"/>
  <c r="I330" i="1"/>
  <c r="J330" i="1"/>
  <c r="K330" i="1"/>
  <c r="N330" i="1"/>
  <c r="O330" i="1"/>
  <c r="R330" i="1"/>
  <c r="S330" i="1"/>
  <c r="U330" i="1"/>
  <c r="V330" i="1"/>
  <c r="X330" i="1"/>
  <c r="Z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B331" i="1"/>
  <c r="C331" i="1"/>
  <c r="D331" i="1"/>
  <c r="E331" i="1"/>
  <c r="G331" i="1"/>
  <c r="H331" i="1"/>
  <c r="I331" i="1"/>
  <c r="J331" i="1"/>
  <c r="K331" i="1"/>
  <c r="L331" i="1"/>
  <c r="M331" i="1"/>
  <c r="O331" i="1"/>
  <c r="P331" i="1"/>
  <c r="Q331" i="1"/>
  <c r="R331" i="1"/>
  <c r="S331" i="1"/>
  <c r="T331" i="1"/>
  <c r="U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B332" i="1"/>
  <c r="C332" i="1"/>
  <c r="D332" i="1" s="1"/>
  <c r="N332" i="1"/>
  <c r="Q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B333" i="1"/>
  <c r="C333" i="1"/>
  <c r="D333" i="1" s="1"/>
  <c r="F333" i="1"/>
  <c r="G333" i="1"/>
  <c r="K333" i="1"/>
  <c r="M333" i="1"/>
  <c r="O333" i="1"/>
  <c r="Q333" i="1"/>
  <c r="X333" i="1"/>
  <c r="Y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B334" i="1"/>
  <c r="C334" i="1"/>
  <c r="E334" i="1" s="1"/>
  <c r="F334" i="1"/>
  <c r="G334" i="1"/>
  <c r="J334" i="1"/>
  <c r="Q334" i="1"/>
  <c r="X334" i="1"/>
  <c r="Y334" i="1"/>
  <c r="Z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B335" i="1"/>
  <c r="C335" i="1"/>
  <c r="D335" i="1"/>
  <c r="P335" i="1"/>
  <c r="T335" i="1"/>
  <c r="W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B336" i="1"/>
  <c r="C336" i="1"/>
  <c r="F336" i="1" s="1"/>
  <c r="E336" i="1"/>
  <c r="J336" i="1"/>
  <c r="L336" i="1"/>
  <c r="N336" i="1"/>
  <c r="O336" i="1"/>
  <c r="Q336" i="1"/>
  <c r="T336" i="1"/>
  <c r="W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B337" i="1"/>
  <c r="C337" i="1"/>
  <c r="D337" i="1"/>
  <c r="E337" i="1"/>
  <c r="H337" i="1"/>
  <c r="L337" i="1"/>
  <c r="M337" i="1"/>
  <c r="N337" i="1"/>
  <c r="O337" i="1"/>
  <c r="T337" i="1"/>
  <c r="V337" i="1"/>
  <c r="W337" i="1"/>
  <c r="X337" i="1"/>
  <c r="Y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B338" i="1"/>
  <c r="C338" i="1"/>
  <c r="E338" i="1"/>
  <c r="I338" i="1"/>
  <c r="K338" i="1"/>
  <c r="S338" i="1"/>
  <c r="V338" i="1"/>
  <c r="W338" i="1"/>
  <c r="X338" i="1"/>
  <c r="Z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B339" i="1"/>
  <c r="C339" i="1"/>
  <c r="D339" i="1"/>
  <c r="E339" i="1"/>
  <c r="G339" i="1"/>
  <c r="H339" i="1"/>
  <c r="I339" i="1"/>
  <c r="J339" i="1"/>
  <c r="K339" i="1"/>
  <c r="L339" i="1"/>
  <c r="M339" i="1"/>
  <c r="O339" i="1"/>
  <c r="P339" i="1"/>
  <c r="Q339" i="1"/>
  <c r="R339" i="1"/>
  <c r="S339" i="1"/>
  <c r="T339" i="1"/>
  <c r="U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B340" i="1"/>
  <c r="C340" i="1"/>
  <c r="E340" i="1" s="1"/>
  <c r="D340" i="1"/>
  <c r="F340" i="1"/>
  <c r="G340" i="1"/>
  <c r="J340" i="1"/>
  <c r="K340" i="1"/>
  <c r="M340" i="1"/>
  <c r="N340" i="1"/>
  <c r="Q340" i="1"/>
  <c r="S340" i="1"/>
  <c r="T340" i="1"/>
  <c r="U340" i="1"/>
  <c r="W340" i="1"/>
  <c r="Y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B341" i="1"/>
  <c r="C341" i="1"/>
  <c r="F341" i="1" s="1"/>
  <c r="D341" i="1"/>
  <c r="G341" i="1"/>
  <c r="H341" i="1"/>
  <c r="I341" i="1"/>
  <c r="K341" i="1"/>
  <c r="M341" i="1"/>
  <c r="O341" i="1"/>
  <c r="Q341" i="1"/>
  <c r="S341" i="1"/>
  <c r="T341" i="1"/>
  <c r="U341" i="1"/>
  <c r="X341" i="1"/>
  <c r="Y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B342" i="1"/>
  <c r="C342" i="1"/>
  <c r="F342" i="1" s="1"/>
  <c r="E342" i="1"/>
  <c r="G342" i="1"/>
  <c r="H342" i="1"/>
  <c r="I342" i="1"/>
  <c r="J342" i="1"/>
  <c r="N342" i="1"/>
  <c r="O342" i="1"/>
  <c r="Q342" i="1"/>
  <c r="R342" i="1"/>
  <c r="S342" i="1"/>
  <c r="V342" i="1"/>
  <c r="X342" i="1"/>
  <c r="Y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B343" i="1"/>
  <c r="C343" i="1"/>
  <c r="E343" i="1"/>
  <c r="G343" i="1"/>
  <c r="I343" i="1"/>
  <c r="J343" i="1"/>
  <c r="M343" i="1"/>
  <c r="P343" i="1"/>
  <c r="R343" i="1"/>
  <c r="S343" i="1"/>
  <c r="T343" i="1"/>
  <c r="X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B344" i="1"/>
  <c r="C344" i="1"/>
  <c r="F344" i="1" s="1"/>
  <c r="G344" i="1"/>
  <c r="I344" i="1"/>
  <c r="J344" i="1"/>
  <c r="S344" i="1"/>
  <c r="Y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B345" i="1"/>
  <c r="C345" i="1"/>
  <c r="E345" i="1"/>
  <c r="F345" i="1"/>
  <c r="G345" i="1"/>
  <c r="P345" i="1"/>
  <c r="Q345" i="1"/>
  <c r="T345" i="1"/>
  <c r="W345" i="1"/>
  <c r="Y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B346" i="1"/>
  <c r="C346" i="1"/>
  <c r="E346" i="1"/>
  <c r="F346" i="1"/>
  <c r="H346" i="1"/>
  <c r="I346" i="1"/>
  <c r="K346" i="1"/>
  <c r="M346" i="1"/>
  <c r="N346" i="1"/>
  <c r="O346" i="1"/>
  <c r="Q346" i="1"/>
  <c r="R346" i="1"/>
  <c r="S346" i="1"/>
  <c r="V346" i="1"/>
  <c r="W346" i="1"/>
  <c r="X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B347" i="1"/>
  <c r="C347" i="1"/>
  <c r="D347" i="1"/>
  <c r="E347" i="1"/>
  <c r="G347" i="1"/>
  <c r="H347" i="1"/>
  <c r="I347" i="1"/>
  <c r="J347" i="1"/>
  <c r="K347" i="1"/>
  <c r="L347" i="1"/>
  <c r="M347" i="1"/>
  <c r="O347" i="1"/>
  <c r="P347" i="1"/>
  <c r="Q347" i="1"/>
  <c r="R347" i="1"/>
  <c r="S347" i="1"/>
  <c r="T347" i="1"/>
  <c r="U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B348" i="1"/>
  <c r="C348" i="1"/>
  <c r="D348" i="1" s="1"/>
  <c r="N348" i="1"/>
  <c r="U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B349" i="1"/>
  <c r="C349" i="1"/>
  <c r="H349" i="1" s="1"/>
  <c r="D349" i="1"/>
  <c r="K349" i="1"/>
  <c r="L349" i="1"/>
  <c r="M349" i="1"/>
  <c r="O349" i="1"/>
  <c r="S349" i="1"/>
  <c r="U349" i="1"/>
  <c r="V349" i="1"/>
  <c r="Y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B350" i="1"/>
  <c r="C350" i="1"/>
  <c r="E350" i="1" s="1"/>
  <c r="H350" i="1"/>
  <c r="J350" i="1"/>
  <c r="M350" i="1"/>
  <c r="N350" i="1"/>
  <c r="O350" i="1"/>
  <c r="V350" i="1"/>
  <c r="X350" i="1"/>
  <c r="Y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B351" i="1"/>
  <c r="C351" i="1"/>
  <c r="G351" i="1"/>
  <c r="J351" i="1"/>
  <c r="K351" i="1"/>
  <c r="L351" i="1"/>
  <c r="M351" i="1"/>
  <c r="R351" i="1"/>
  <c r="T351" i="1"/>
  <c r="U351" i="1"/>
  <c r="W351" i="1"/>
  <c r="X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B352" i="1"/>
  <c r="C352" i="1"/>
  <c r="G352" i="1"/>
  <c r="J352" i="1"/>
  <c r="K352" i="1"/>
  <c r="L352" i="1"/>
  <c r="N352" i="1"/>
  <c r="R352" i="1"/>
  <c r="T352" i="1"/>
  <c r="U352" i="1"/>
  <c r="W352" i="1"/>
  <c r="Y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B353" i="1"/>
  <c r="C353" i="1"/>
  <c r="E353" i="1"/>
  <c r="F353" i="1"/>
  <c r="H353" i="1"/>
  <c r="K353" i="1"/>
  <c r="L353" i="1"/>
  <c r="M353" i="1"/>
  <c r="O353" i="1"/>
  <c r="P353" i="1"/>
  <c r="T353" i="1"/>
  <c r="U353" i="1"/>
  <c r="V353" i="1"/>
  <c r="W353" i="1"/>
  <c r="Y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B354" i="1"/>
  <c r="C354" i="1"/>
  <c r="E354" i="1"/>
  <c r="F354" i="1"/>
  <c r="H354" i="1"/>
  <c r="I354" i="1"/>
  <c r="J354" i="1"/>
  <c r="K354" i="1"/>
  <c r="M354" i="1"/>
  <c r="N354" i="1"/>
  <c r="O354" i="1"/>
  <c r="Q354" i="1"/>
  <c r="R354" i="1"/>
  <c r="S354" i="1"/>
  <c r="U354" i="1"/>
  <c r="V354" i="1"/>
  <c r="W354" i="1"/>
  <c r="X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B355" i="1"/>
  <c r="C355" i="1"/>
  <c r="D355" i="1"/>
  <c r="E355" i="1"/>
  <c r="G355" i="1"/>
  <c r="H355" i="1"/>
  <c r="I355" i="1"/>
  <c r="J355" i="1"/>
  <c r="K355" i="1"/>
  <c r="L355" i="1"/>
  <c r="M355" i="1"/>
  <c r="O355" i="1"/>
  <c r="P355" i="1"/>
  <c r="Q355" i="1"/>
  <c r="R355" i="1"/>
  <c r="S355" i="1"/>
  <c r="T355" i="1"/>
  <c r="U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B356" i="1"/>
  <c r="C356" i="1"/>
  <c r="D356" i="1"/>
  <c r="E356" i="1"/>
  <c r="F356" i="1"/>
  <c r="G356" i="1"/>
  <c r="K356" i="1"/>
  <c r="L356" i="1"/>
  <c r="M356" i="1"/>
  <c r="N356" i="1"/>
  <c r="O356" i="1"/>
  <c r="Q356" i="1"/>
  <c r="S356" i="1"/>
  <c r="U356" i="1"/>
  <c r="V356" i="1"/>
  <c r="W356" i="1"/>
  <c r="Y356" i="1"/>
  <c r="Z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B357" i="1"/>
  <c r="C357" i="1"/>
  <c r="D357" i="1" s="1"/>
  <c r="L357" i="1"/>
  <c r="O357" i="1"/>
  <c r="X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B358" i="1"/>
  <c r="C358" i="1"/>
  <c r="O358" i="1" s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B359" i="1"/>
  <c r="C359" i="1"/>
  <c r="D359" i="1"/>
  <c r="E359" i="1"/>
  <c r="G359" i="1"/>
  <c r="M359" i="1"/>
  <c r="O359" i="1"/>
  <c r="P359" i="1"/>
  <c r="R359" i="1"/>
  <c r="T359" i="1"/>
  <c r="Y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B360" i="1"/>
  <c r="C360" i="1"/>
  <c r="E360" i="1"/>
  <c r="F360" i="1"/>
  <c r="G360" i="1"/>
  <c r="J360" i="1"/>
  <c r="K360" i="1"/>
  <c r="L360" i="1"/>
  <c r="N360" i="1"/>
  <c r="O360" i="1"/>
  <c r="Q360" i="1"/>
  <c r="R360" i="1"/>
  <c r="T360" i="1"/>
  <c r="U360" i="1"/>
  <c r="W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B361" i="1"/>
  <c r="C361" i="1"/>
  <c r="D361" i="1" s="1"/>
  <c r="F361" i="1"/>
  <c r="H361" i="1"/>
  <c r="K361" i="1"/>
  <c r="L361" i="1"/>
  <c r="M361" i="1"/>
  <c r="N361" i="1"/>
  <c r="T361" i="1"/>
  <c r="U361" i="1"/>
  <c r="V361" i="1"/>
  <c r="W361" i="1"/>
  <c r="X361" i="1"/>
  <c r="Y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B362" i="1"/>
  <c r="C362" i="1"/>
  <c r="E362" i="1" s="1"/>
  <c r="M362" i="1"/>
  <c r="O362" i="1"/>
  <c r="X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B363" i="1"/>
  <c r="C363" i="1"/>
  <c r="D363" i="1"/>
  <c r="E363" i="1"/>
  <c r="G363" i="1"/>
  <c r="H363" i="1"/>
  <c r="I363" i="1"/>
  <c r="J363" i="1"/>
  <c r="K363" i="1"/>
  <c r="L363" i="1"/>
  <c r="M363" i="1"/>
  <c r="O363" i="1"/>
  <c r="P363" i="1"/>
  <c r="Q363" i="1"/>
  <c r="R363" i="1"/>
  <c r="S363" i="1"/>
  <c r="T363" i="1"/>
  <c r="U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B364" i="1"/>
  <c r="C364" i="1"/>
  <c r="D364" i="1"/>
  <c r="E364" i="1"/>
  <c r="F364" i="1"/>
  <c r="G364" i="1"/>
  <c r="J364" i="1"/>
  <c r="K364" i="1"/>
  <c r="L364" i="1"/>
  <c r="M364" i="1"/>
  <c r="N364" i="1"/>
  <c r="O364" i="1"/>
  <c r="Q364" i="1"/>
  <c r="S364" i="1"/>
  <c r="T364" i="1"/>
  <c r="U364" i="1"/>
  <c r="V364" i="1"/>
  <c r="W364" i="1"/>
  <c r="Y364" i="1"/>
  <c r="Z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B365" i="1"/>
  <c r="C365" i="1"/>
  <c r="D365" i="1"/>
  <c r="F365" i="1"/>
  <c r="G365" i="1"/>
  <c r="H365" i="1"/>
  <c r="I365" i="1"/>
  <c r="K365" i="1"/>
  <c r="L365" i="1"/>
  <c r="M365" i="1"/>
  <c r="O365" i="1"/>
  <c r="P365" i="1"/>
  <c r="Q365" i="1"/>
  <c r="S365" i="1"/>
  <c r="T365" i="1"/>
  <c r="U365" i="1"/>
  <c r="V365" i="1"/>
  <c r="X365" i="1"/>
  <c r="Y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B366" i="1"/>
  <c r="C366" i="1"/>
  <c r="E366" i="1"/>
  <c r="F366" i="1"/>
  <c r="G366" i="1"/>
  <c r="H366" i="1"/>
  <c r="I366" i="1"/>
  <c r="J366" i="1"/>
  <c r="M366" i="1"/>
  <c r="N366" i="1"/>
  <c r="O366" i="1"/>
  <c r="P366" i="1"/>
  <c r="Q366" i="1"/>
  <c r="R366" i="1"/>
  <c r="S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B367" i="1"/>
  <c r="C367" i="1"/>
  <c r="D367" i="1" s="1"/>
  <c r="E367" i="1"/>
  <c r="G367" i="1"/>
  <c r="I367" i="1"/>
  <c r="J367" i="1"/>
  <c r="K367" i="1"/>
  <c r="O367" i="1"/>
  <c r="R367" i="1"/>
  <c r="S367" i="1"/>
  <c r="T367" i="1"/>
  <c r="U367" i="1"/>
  <c r="W367" i="1"/>
  <c r="Z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B369" i="1"/>
  <c r="C369" i="1"/>
  <c r="D369" i="1"/>
  <c r="F369" i="1"/>
  <c r="G369" i="1"/>
  <c r="H369" i="1"/>
  <c r="I369" i="1"/>
  <c r="J369" i="1"/>
  <c r="K369" i="1"/>
  <c r="L369" i="1"/>
  <c r="N369" i="1"/>
  <c r="O369" i="1"/>
  <c r="P369" i="1"/>
  <c r="Q369" i="1"/>
  <c r="R369" i="1"/>
  <c r="S369" i="1"/>
  <c r="T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B370" i="1"/>
  <c r="C370" i="1"/>
  <c r="D370" i="1" s="1"/>
  <c r="E370" i="1"/>
  <c r="F370" i="1"/>
  <c r="H370" i="1"/>
  <c r="J370" i="1"/>
  <c r="K370" i="1"/>
  <c r="M370" i="1"/>
  <c r="P370" i="1"/>
  <c r="Q370" i="1"/>
  <c r="S370" i="1"/>
  <c r="T370" i="1"/>
  <c r="U370" i="1"/>
  <c r="X370" i="1"/>
  <c r="Z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B371" i="1"/>
  <c r="C371" i="1"/>
  <c r="D371" i="1" s="1"/>
  <c r="F371" i="1"/>
  <c r="G371" i="1"/>
  <c r="H371" i="1"/>
  <c r="J371" i="1"/>
  <c r="K371" i="1"/>
  <c r="M371" i="1"/>
  <c r="P371" i="1"/>
  <c r="R371" i="1"/>
  <c r="S371" i="1"/>
  <c r="T371" i="1"/>
  <c r="U371" i="1"/>
  <c r="X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B373" i="1"/>
  <c r="C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B374" i="1"/>
  <c r="C374" i="1"/>
  <c r="H374" i="1"/>
  <c r="K374" i="1"/>
  <c r="M374" i="1"/>
  <c r="R374" i="1"/>
  <c r="U374" i="1"/>
  <c r="X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B375" i="1"/>
  <c r="C375" i="1"/>
  <c r="D375" i="1"/>
  <c r="E375" i="1"/>
  <c r="G375" i="1"/>
  <c r="H375" i="1"/>
  <c r="J375" i="1"/>
  <c r="K375" i="1"/>
  <c r="L375" i="1"/>
  <c r="M375" i="1"/>
  <c r="N375" i="1"/>
  <c r="P375" i="1"/>
  <c r="R375" i="1"/>
  <c r="S375" i="1"/>
  <c r="T375" i="1"/>
  <c r="U375" i="1"/>
  <c r="V375" i="1"/>
  <c r="W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B377" i="1"/>
  <c r="C377" i="1"/>
  <c r="D377" i="1"/>
  <c r="J377" i="1"/>
  <c r="L377" i="1"/>
  <c r="N377" i="1"/>
  <c r="P377" i="1"/>
  <c r="T377" i="1"/>
  <c r="W377" i="1"/>
  <c r="Y377" i="1"/>
  <c r="Z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B378" i="1"/>
  <c r="C378" i="1"/>
  <c r="D378" i="1"/>
  <c r="I378" i="1"/>
  <c r="L378" i="1"/>
  <c r="M378" i="1"/>
  <c r="N378" i="1"/>
  <c r="S378" i="1"/>
  <c r="V378" i="1"/>
  <c r="X378" i="1"/>
  <c r="Y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B379" i="1"/>
  <c r="C379" i="1"/>
  <c r="H379" i="1"/>
  <c r="K379" i="1"/>
  <c r="M379" i="1"/>
  <c r="S379" i="1"/>
  <c r="U379" i="1"/>
  <c r="W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B381" i="1"/>
  <c r="C381" i="1"/>
  <c r="E381" i="1"/>
  <c r="J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B382" i="1"/>
  <c r="C382" i="1"/>
  <c r="D382" i="1"/>
  <c r="E382" i="1"/>
  <c r="F382" i="1"/>
  <c r="G382" i="1"/>
  <c r="I382" i="1"/>
  <c r="J382" i="1"/>
  <c r="K382" i="1"/>
  <c r="L382" i="1"/>
  <c r="M382" i="1"/>
  <c r="N382" i="1"/>
  <c r="O382" i="1"/>
  <c r="Q382" i="1"/>
  <c r="R382" i="1"/>
  <c r="S382" i="1"/>
  <c r="T382" i="1"/>
  <c r="U382" i="1"/>
  <c r="V382" i="1"/>
  <c r="W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B383" i="1"/>
  <c r="C383" i="1"/>
  <c r="E383" i="1"/>
  <c r="F383" i="1"/>
  <c r="U383" i="1"/>
  <c r="W383" i="1"/>
  <c r="X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B384" i="1"/>
  <c r="C384" i="1"/>
  <c r="E384" i="1"/>
  <c r="V384" i="1"/>
  <c r="W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B385" i="1"/>
  <c r="C385" i="1"/>
  <c r="D385" i="1" s="1"/>
  <c r="E385" i="1"/>
  <c r="G385" i="1"/>
  <c r="H385" i="1"/>
  <c r="I385" i="1"/>
  <c r="J385" i="1"/>
  <c r="L385" i="1"/>
  <c r="O385" i="1"/>
  <c r="P385" i="1"/>
  <c r="Q385" i="1"/>
  <c r="R385" i="1"/>
  <c r="S385" i="1"/>
  <c r="U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B386" i="1"/>
  <c r="C386" i="1"/>
  <c r="D386" i="1"/>
  <c r="E386" i="1"/>
  <c r="F386" i="1"/>
  <c r="O386" i="1"/>
  <c r="T386" i="1"/>
  <c r="U386" i="1"/>
  <c r="V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B387" i="1"/>
  <c r="C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B388" i="1"/>
  <c r="C388" i="1"/>
  <c r="E388" i="1"/>
  <c r="F388" i="1"/>
  <c r="G388" i="1"/>
  <c r="H388" i="1"/>
  <c r="I388" i="1"/>
  <c r="K388" i="1"/>
  <c r="M388" i="1"/>
  <c r="N388" i="1"/>
  <c r="O388" i="1"/>
  <c r="P388" i="1"/>
  <c r="Q388" i="1"/>
  <c r="R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B389" i="1"/>
  <c r="C389" i="1"/>
  <c r="D389" i="1" s="1"/>
  <c r="E389" i="1"/>
  <c r="J389" i="1"/>
  <c r="K389" i="1"/>
  <c r="L389" i="1"/>
  <c r="S389" i="1"/>
  <c r="U389" i="1"/>
  <c r="W389" i="1"/>
  <c r="X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B390" i="1"/>
  <c r="C390" i="1"/>
  <c r="D390" i="1"/>
  <c r="E390" i="1"/>
  <c r="F390" i="1"/>
  <c r="G390" i="1"/>
  <c r="I390" i="1"/>
  <c r="J390" i="1"/>
  <c r="K390" i="1"/>
  <c r="L390" i="1"/>
  <c r="M390" i="1"/>
  <c r="N390" i="1"/>
  <c r="O390" i="1"/>
  <c r="Q390" i="1"/>
  <c r="R390" i="1"/>
  <c r="S390" i="1"/>
  <c r="T390" i="1"/>
  <c r="U390" i="1"/>
  <c r="V390" i="1"/>
  <c r="W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B391" i="1"/>
  <c r="C391" i="1"/>
  <c r="O391" i="1" s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B392" i="1"/>
  <c r="C392" i="1"/>
  <c r="E392" i="1"/>
  <c r="I392" i="1"/>
  <c r="J392" i="1"/>
  <c r="K392" i="1"/>
  <c r="M392" i="1"/>
  <c r="N392" i="1"/>
  <c r="R392" i="1"/>
  <c r="S392" i="1"/>
  <c r="U392" i="1"/>
  <c r="V392" i="1"/>
  <c r="W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B393" i="1"/>
  <c r="C393" i="1"/>
  <c r="D393" i="1" s="1"/>
  <c r="E393" i="1"/>
  <c r="G393" i="1"/>
  <c r="H393" i="1"/>
  <c r="I393" i="1"/>
  <c r="J393" i="1"/>
  <c r="L393" i="1"/>
  <c r="O393" i="1"/>
  <c r="P393" i="1"/>
  <c r="Q393" i="1"/>
  <c r="R393" i="1"/>
  <c r="S393" i="1"/>
  <c r="U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B394" i="1"/>
  <c r="C394" i="1"/>
  <c r="D394" i="1"/>
  <c r="E394" i="1"/>
  <c r="F394" i="1"/>
  <c r="K394" i="1"/>
  <c r="L394" i="1"/>
  <c r="M394" i="1"/>
  <c r="N394" i="1"/>
  <c r="O394" i="1"/>
  <c r="T394" i="1"/>
  <c r="U394" i="1"/>
  <c r="V394" i="1"/>
  <c r="W394" i="1"/>
  <c r="Y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B395" i="1"/>
  <c r="C395" i="1"/>
  <c r="G395" i="1"/>
  <c r="S395" i="1"/>
  <c r="T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B396" i="1"/>
  <c r="C396" i="1"/>
  <c r="E396" i="1"/>
  <c r="F396" i="1"/>
  <c r="G396" i="1"/>
  <c r="H396" i="1"/>
  <c r="I396" i="1"/>
  <c r="K396" i="1"/>
  <c r="M396" i="1"/>
  <c r="N396" i="1"/>
  <c r="O396" i="1"/>
  <c r="P396" i="1"/>
  <c r="Q396" i="1"/>
  <c r="R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B397" i="1"/>
  <c r="C397" i="1"/>
  <c r="E397" i="1" s="1"/>
  <c r="D397" i="1"/>
  <c r="J397" i="1"/>
  <c r="K397" i="1"/>
  <c r="L397" i="1"/>
  <c r="M397" i="1"/>
  <c r="S397" i="1"/>
  <c r="T397" i="1"/>
  <c r="W397" i="1"/>
  <c r="X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B398" i="1"/>
  <c r="C398" i="1"/>
  <c r="D398" i="1"/>
  <c r="E398" i="1"/>
  <c r="F398" i="1"/>
  <c r="G398" i="1"/>
  <c r="I398" i="1"/>
  <c r="J398" i="1"/>
  <c r="K398" i="1"/>
  <c r="L398" i="1"/>
  <c r="M398" i="1"/>
  <c r="N398" i="1"/>
  <c r="O398" i="1"/>
  <c r="Q398" i="1"/>
  <c r="R398" i="1"/>
  <c r="S398" i="1"/>
  <c r="T398" i="1"/>
  <c r="U398" i="1"/>
  <c r="V398" i="1"/>
  <c r="W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B399" i="1"/>
  <c r="C399" i="1"/>
  <c r="D399" i="1"/>
  <c r="O399" i="1"/>
  <c r="P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B400" i="1"/>
  <c r="C400" i="1"/>
  <c r="E400" i="1" s="1"/>
  <c r="I400" i="1"/>
  <c r="J400" i="1"/>
  <c r="K400" i="1"/>
  <c r="M400" i="1"/>
  <c r="S400" i="1"/>
  <c r="V400" i="1"/>
  <c r="W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B401" i="1"/>
  <c r="C401" i="1"/>
  <c r="D401" i="1" s="1"/>
  <c r="E401" i="1"/>
  <c r="G401" i="1"/>
  <c r="H401" i="1"/>
  <c r="I401" i="1"/>
  <c r="J401" i="1"/>
  <c r="L401" i="1"/>
  <c r="O401" i="1"/>
  <c r="P401" i="1"/>
  <c r="Q401" i="1"/>
  <c r="R401" i="1"/>
  <c r="S401" i="1"/>
  <c r="U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B402" i="1"/>
  <c r="C402" i="1"/>
  <c r="D402" i="1" s="1"/>
  <c r="E402" i="1"/>
  <c r="F402" i="1"/>
  <c r="K402" i="1"/>
  <c r="L402" i="1"/>
  <c r="O402" i="1"/>
  <c r="U402" i="1"/>
  <c r="V402" i="1"/>
  <c r="W402" i="1"/>
  <c r="Y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B403" i="1"/>
  <c r="C403" i="1"/>
  <c r="E403" i="1"/>
  <c r="G403" i="1"/>
  <c r="P403" i="1"/>
  <c r="Q403" i="1"/>
  <c r="S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B404" i="1"/>
  <c r="C404" i="1"/>
  <c r="E404" i="1"/>
  <c r="F404" i="1"/>
  <c r="G404" i="1"/>
  <c r="H404" i="1"/>
  <c r="I404" i="1"/>
  <c r="K404" i="1"/>
  <c r="M404" i="1"/>
  <c r="N404" i="1"/>
  <c r="O404" i="1"/>
  <c r="P404" i="1"/>
  <c r="Q404" i="1"/>
  <c r="R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B405" i="1"/>
  <c r="C405" i="1"/>
  <c r="D405" i="1"/>
  <c r="E405" i="1"/>
  <c r="H405" i="1"/>
  <c r="J405" i="1"/>
  <c r="M405" i="1"/>
  <c r="O405" i="1"/>
  <c r="Q405" i="1"/>
  <c r="S405" i="1"/>
  <c r="T405" i="1"/>
  <c r="U405" i="1"/>
  <c r="Z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B406" i="1"/>
  <c r="C406" i="1"/>
  <c r="D406" i="1"/>
  <c r="E406" i="1"/>
  <c r="F406" i="1"/>
  <c r="G406" i="1"/>
  <c r="I406" i="1"/>
  <c r="J406" i="1"/>
  <c r="K406" i="1"/>
  <c r="L406" i="1"/>
  <c r="M406" i="1"/>
  <c r="N406" i="1"/>
  <c r="O406" i="1"/>
  <c r="Q406" i="1"/>
  <c r="R406" i="1"/>
  <c r="S406" i="1"/>
  <c r="T406" i="1"/>
  <c r="U406" i="1"/>
  <c r="V406" i="1"/>
  <c r="W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B407" i="1"/>
  <c r="C407" i="1"/>
  <c r="D407" i="1"/>
  <c r="E407" i="1"/>
  <c r="F407" i="1"/>
  <c r="G407" i="1"/>
  <c r="M407" i="1"/>
  <c r="N407" i="1"/>
  <c r="O407" i="1"/>
  <c r="P407" i="1"/>
  <c r="S407" i="1"/>
  <c r="U407" i="1"/>
  <c r="X407" i="1"/>
  <c r="Y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B408" i="1"/>
  <c r="C408" i="1"/>
  <c r="E408" i="1"/>
  <c r="G408" i="1"/>
  <c r="I408" i="1"/>
  <c r="J408" i="1"/>
  <c r="K408" i="1"/>
  <c r="M408" i="1"/>
  <c r="P408" i="1"/>
  <c r="R408" i="1"/>
  <c r="S408" i="1"/>
  <c r="U408" i="1"/>
  <c r="V408" i="1"/>
  <c r="W408" i="1"/>
  <c r="Y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B409" i="1"/>
  <c r="C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B410" i="1"/>
  <c r="C410" i="1"/>
  <c r="D410" i="1"/>
  <c r="E410" i="1"/>
  <c r="F410" i="1"/>
  <c r="N410" i="1"/>
  <c r="O410" i="1"/>
  <c r="R410" i="1"/>
  <c r="T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B411" i="1"/>
  <c r="C411" i="1"/>
  <c r="E411" i="1" s="1"/>
  <c r="G411" i="1"/>
  <c r="H411" i="1"/>
  <c r="I411" i="1"/>
  <c r="K411" i="1"/>
  <c r="P411" i="1"/>
  <c r="S411" i="1"/>
  <c r="T411" i="1"/>
  <c r="U411" i="1"/>
  <c r="W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B412" i="1"/>
  <c r="C412" i="1"/>
  <c r="E412" i="1"/>
  <c r="F412" i="1"/>
  <c r="G412" i="1"/>
  <c r="H412" i="1"/>
  <c r="I412" i="1"/>
  <c r="K412" i="1"/>
  <c r="M412" i="1"/>
  <c r="N412" i="1"/>
  <c r="O412" i="1"/>
  <c r="P412" i="1"/>
  <c r="Q412" i="1"/>
  <c r="R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B413" i="1"/>
  <c r="C413" i="1"/>
  <c r="D413" i="1"/>
  <c r="E413" i="1"/>
  <c r="H413" i="1"/>
  <c r="J413" i="1"/>
  <c r="K413" i="1"/>
  <c r="L413" i="1"/>
  <c r="M413" i="1"/>
  <c r="O413" i="1"/>
  <c r="Q413" i="1"/>
  <c r="S413" i="1"/>
  <c r="T413" i="1"/>
  <c r="U413" i="1"/>
  <c r="W413" i="1"/>
  <c r="X413" i="1"/>
  <c r="Z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B414" i="1"/>
  <c r="C414" i="1"/>
  <c r="D414" i="1"/>
  <c r="E414" i="1"/>
  <c r="F414" i="1"/>
  <c r="G414" i="1"/>
  <c r="I414" i="1"/>
  <c r="J414" i="1"/>
  <c r="K414" i="1"/>
  <c r="L414" i="1"/>
  <c r="M414" i="1"/>
  <c r="N414" i="1"/>
  <c r="O414" i="1"/>
  <c r="Q414" i="1"/>
  <c r="R414" i="1"/>
  <c r="S414" i="1"/>
  <c r="T414" i="1"/>
  <c r="U414" i="1"/>
  <c r="V414" i="1"/>
  <c r="W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B415" i="1"/>
  <c r="C415" i="1"/>
  <c r="D415" i="1"/>
  <c r="E415" i="1"/>
  <c r="F415" i="1"/>
  <c r="G415" i="1"/>
  <c r="I415" i="1"/>
  <c r="K415" i="1"/>
  <c r="L415" i="1"/>
  <c r="M415" i="1"/>
  <c r="N415" i="1"/>
  <c r="O415" i="1"/>
  <c r="P415" i="1"/>
  <c r="S415" i="1"/>
  <c r="T415" i="1"/>
  <c r="U415" i="1"/>
  <c r="V415" i="1"/>
  <c r="W415" i="1"/>
  <c r="X415" i="1"/>
  <c r="Y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B416" i="1"/>
  <c r="C416" i="1"/>
  <c r="E416" i="1"/>
  <c r="G416" i="1"/>
  <c r="H416" i="1"/>
  <c r="I416" i="1"/>
  <c r="J416" i="1"/>
  <c r="K416" i="1"/>
  <c r="M416" i="1"/>
  <c r="N416" i="1"/>
  <c r="P416" i="1"/>
  <c r="Q416" i="1"/>
  <c r="R416" i="1"/>
  <c r="S416" i="1"/>
  <c r="U416" i="1"/>
  <c r="V416" i="1"/>
  <c r="W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B417" i="1"/>
  <c r="C417" i="1"/>
  <c r="D417" i="1"/>
  <c r="E417" i="1"/>
  <c r="G417" i="1"/>
  <c r="H417" i="1"/>
  <c r="I417" i="1"/>
  <c r="J417" i="1"/>
  <c r="L417" i="1"/>
  <c r="M417" i="1"/>
  <c r="O417" i="1"/>
  <c r="P417" i="1"/>
  <c r="Q417" i="1"/>
  <c r="R417" i="1"/>
  <c r="S417" i="1"/>
  <c r="U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B418" i="1"/>
  <c r="C418" i="1"/>
  <c r="D418" i="1"/>
  <c r="E418" i="1"/>
  <c r="F418" i="1"/>
  <c r="I418" i="1"/>
  <c r="J418" i="1"/>
  <c r="K418" i="1"/>
  <c r="M418" i="1"/>
  <c r="N418" i="1"/>
  <c r="O418" i="1"/>
  <c r="R418" i="1"/>
  <c r="S418" i="1"/>
  <c r="T418" i="1"/>
  <c r="U418" i="1"/>
  <c r="W418" i="1"/>
  <c r="Y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B419" i="1"/>
  <c r="C419" i="1"/>
  <c r="E419" i="1"/>
  <c r="F419" i="1"/>
  <c r="G419" i="1"/>
  <c r="H419" i="1"/>
  <c r="I419" i="1"/>
  <c r="K419" i="1"/>
  <c r="N419" i="1"/>
  <c r="O419" i="1"/>
  <c r="P419" i="1"/>
  <c r="Q419" i="1"/>
  <c r="S419" i="1"/>
  <c r="T419" i="1"/>
  <c r="U419" i="1"/>
  <c r="X419" i="1"/>
  <c r="Y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B420" i="1"/>
  <c r="C420" i="1"/>
  <c r="E420" i="1"/>
  <c r="F420" i="1"/>
  <c r="G420" i="1"/>
  <c r="H420" i="1"/>
  <c r="I420" i="1"/>
  <c r="K420" i="1"/>
  <c r="N420" i="1"/>
  <c r="O420" i="1"/>
  <c r="P420" i="1"/>
  <c r="Q420" i="1"/>
  <c r="R420" i="1"/>
  <c r="U420" i="1"/>
  <c r="V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B421" i="1"/>
  <c r="C421" i="1"/>
  <c r="D421" i="1" s="1"/>
  <c r="E421" i="1"/>
  <c r="H421" i="1"/>
  <c r="I421" i="1"/>
  <c r="J421" i="1"/>
  <c r="M421" i="1"/>
  <c r="Q421" i="1"/>
  <c r="R421" i="1"/>
  <c r="S421" i="1"/>
  <c r="T421" i="1"/>
  <c r="X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B422" i="1"/>
  <c r="C422" i="1"/>
  <c r="D422" i="1"/>
  <c r="E422" i="1"/>
  <c r="F422" i="1"/>
  <c r="G422" i="1"/>
  <c r="I422" i="1"/>
  <c r="J422" i="1"/>
  <c r="K422" i="1"/>
  <c r="L422" i="1"/>
  <c r="M422" i="1"/>
  <c r="N422" i="1"/>
  <c r="O422" i="1"/>
  <c r="Q422" i="1"/>
  <c r="R422" i="1"/>
  <c r="S422" i="1"/>
  <c r="T422" i="1"/>
  <c r="U422" i="1"/>
  <c r="V422" i="1"/>
  <c r="W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B423" i="1"/>
  <c r="C423" i="1"/>
  <c r="V423" i="1"/>
  <c r="W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B424" i="1"/>
  <c r="C424" i="1"/>
  <c r="W424" i="1"/>
  <c r="Y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B425" i="1"/>
  <c r="C425" i="1"/>
  <c r="W425" i="1"/>
  <c r="X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B426" i="1"/>
  <c r="C426" i="1"/>
  <c r="V426" i="1"/>
  <c r="W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B427" i="1"/>
  <c r="C427" i="1"/>
  <c r="X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B428" i="1"/>
  <c r="C428" i="1"/>
  <c r="E428" i="1"/>
  <c r="K428" i="1"/>
  <c r="X428" i="1"/>
  <c r="Y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B429" i="1"/>
  <c r="C429" i="1"/>
  <c r="J429" i="1"/>
  <c r="K429" i="1"/>
  <c r="L429" i="1"/>
  <c r="U429" i="1"/>
  <c r="W429" i="1"/>
  <c r="X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B430" i="1"/>
  <c r="C430" i="1"/>
  <c r="D430" i="1"/>
  <c r="E430" i="1"/>
  <c r="F430" i="1"/>
  <c r="G430" i="1"/>
  <c r="I430" i="1"/>
  <c r="J430" i="1"/>
  <c r="K430" i="1"/>
  <c r="L430" i="1"/>
  <c r="M430" i="1"/>
  <c r="N430" i="1"/>
  <c r="O430" i="1"/>
  <c r="Q430" i="1"/>
  <c r="R430" i="1"/>
  <c r="S430" i="1"/>
  <c r="T430" i="1"/>
  <c r="U430" i="1"/>
  <c r="V430" i="1"/>
  <c r="W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B431" i="1"/>
  <c r="C431" i="1"/>
  <c r="D431" i="1" s="1"/>
  <c r="E431" i="1"/>
  <c r="F431" i="1"/>
  <c r="G431" i="1"/>
  <c r="I431" i="1"/>
  <c r="M431" i="1"/>
  <c r="O431" i="1"/>
  <c r="P431" i="1"/>
  <c r="S431" i="1"/>
  <c r="T431" i="1"/>
  <c r="W431" i="1"/>
  <c r="Y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B432" i="1"/>
  <c r="C432" i="1"/>
  <c r="E432" i="1" s="1"/>
  <c r="G432" i="1"/>
  <c r="H432" i="1"/>
  <c r="I432" i="1"/>
  <c r="J432" i="1"/>
  <c r="N432" i="1"/>
  <c r="Q432" i="1"/>
  <c r="R432" i="1"/>
  <c r="S432" i="1"/>
  <c r="U432" i="1"/>
  <c r="Y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B433" i="1"/>
  <c r="C433" i="1"/>
  <c r="D433" i="1" s="1"/>
  <c r="E433" i="1"/>
  <c r="G433" i="1"/>
  <c r="H433" i="1"/>
  <c r="I433" i="1"/>
  <c r="M433" i="1"/>
  <c r="P433" i="1"/>
  <c r="Q433" i="1"/>
  <c r="R433" i="1"/>
  <c r="S433" i="1"/>
  <c r="X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B434" i="1"/>
  <c r="C434" i="1"/>
  <c r="D434" i="1"/>
  <c r="E434" i="1"/>
  <c r="F434" i="1"/>
  <c r="I434" i="1"/>
  <c r="L434" i="1"/>
  <c r="M434" i="1"/>
  <c r="N434" i="1"/>
  <c r="O434" i="1"/>
  <c r="R434" i="1"/>
  <c r="S434" i="1"/>
  <c r="V434" i="1"/>
  <c r="W434" i="1"/>
  <c r="Y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B435" i="1"/>
  <c r="C435" i="1"/>
  <c r="E435" i="1"/>
  <c r="F435" i="1"/>
  <c r="G435" i="1"/>
  <c r="H435" i="1"/>
  <c r="L435" i="1"/>
  <c r="N435" i="1"/>
  <c r="O435" i="1"/>
  <c r="P435" i="1"/>
  <c r="Q435" i="1"/>
  <c r="S435" i="1"/>
  <c r="W435" i="1"/>
  <c r="X435" i="1"/>
  <c r="Y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B436" i="1"/>
  <c r="C436" i="1"/>
  <c r="E436" i="1"/>
  <c r="F436" i="1"/>
  <c r="G436" i="1"/>
  <c r="H436" i="1"/>
  <c r="M436" i="1"/>
  <c r="N436" i="1"/>
  <c r="O436" i="1"/>
  <c r="P436" i="1"/>
  <c r="Q436" i="1"/>
  <c r="R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B437" i="1"/>
  <c r="C437" i="1"/>
  <c r="R437" i="1" s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B438" i="1"/>
  <c r="C438" i="1"/>
  <c r="D438" i="1"/>
  <c r="E438" i="1"/>
  <c r="F438" i="1"/>
  <c r="G438" i="1"/>
  <c r="I438" i="1"/>
  <c r="J438" i="1"/>
  <c r="K438" i="1"/>
  <c r="L438" i="1"/>
  <c r="M438" i="1"/>
  <c r="N438" i="1"/>
  <c r="O438" i="1"/>
  <c r="Q438" i="1"/>
  <c r="R438" i="1"/>
  <c r="S438" i="1"/>
  <c r="T438" i="1"/>
  <c r="U438" i="1"/>
  <c r="V438" i="1"/>
  <c r="W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B439" i="1"/>
  <c r="C439" i="1"/>
  <c r="F439" i="1" s="1"/>
  <c r="I439" i="1"/>
  <c r="K439" i="1"/>
  <c r="L439" i="1"/>
  <c r="U439" i="1"/>
  <c r="W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B440" i="1"/>
  <c r="C440" i="1"/>
  <c r="H440" i="1" s="1"/>
  <c r="J440" i="1"/>
  <c r="K440" i="1"/>
  <c r="M440" i="1"/>
  <c r="V440" i="1"/>
  <c r="Y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B441" i="1"/>
  <c r="C441" i="1"/>
  <c r="G441" i="1" s="1"/>
  <c r="I441" i="1"/>
  <c r="J441" i="1"/>
  <c r="L441" i="1"/>
  <c r="U441" i="1"/>
  <c r="X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B442" i="1"/>
  <c r="C442" i="1"/>
  <c r="D442" i="1"/>
  <c r="E442" i="1"/>
  <c r="F442" i="1"/>
  <c r="I442" i="1"/>
  <c r="J442" i="1"/>
  <c r="K442" i="1"/>
  <c r="L442" i="1"/>
  <c r="M442" i="1"/>
  <c r="N442" i="1"/>
  <c r="O442" i="1"/>
  <c r="R442" i="1"/>
  <c r="S442" i="1"/>
  <c r="T442" i="1"/>
  <c r="U442" i="1"/>
  <c r="V442" i="1"/>
  <c r="W442" i="1"/>
  <c r="Y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B443" i="1"/>
  <c r="C443" i="1"/>
  <c r="E443" i="1"/>
  <c r="F443" i="1"/>
  <c r="G443" i="1"/>
  <c r="H443" i="1"/>
  <c r="I443" i="1"/>
  <c r="K443" i="1"/>
  <c r="L443" i="1"/>
  <c r="N443" i="1"/>
  <c r="O443" i="1"/>
  <c r="P443" i="1"/>
  <c r="Q443" i="1"/>
  <c r="S443" i="1"/>
  <c r="T443" i="1"/>
  <c r="U443" i="1"/>
  <c r="W443" i="1"/>
  <c r="X443" i="1"/>
  <c r="Y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B444" i="1"/>
  <c r="C444" i="1"/>
  <c r="E444" i="1"/>
  <c r="F444" i="1"/>
  <c r="G444" i="1"/>
  <c r="H444" i="1"/>
  <c r="I444" i="1"/>
  <c r="K444" i="1"/>
  <c r="M444" i="1"/>
  <c r="N444" i="1"/>
  <c r="O444" i="1"/>
  <c r="P444" i="1"/>
  <c r="Q444" i="1"/>
  <c r="R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B445" i="1"/>
  <c r="C445" i="1"/>
  <c r="D445" i="1"/>
  <c r="E445" i="1"/>
  <c r="H445" i="1"/>
  <c r="I445" i="1"/>
  <c r="J445" i="1"/>
  <c r="K445" i="1"/>
  <c r="M445" i="1"/>
  <c r="O445" i="1"/>
  <c r="Q445" i="1"/>
  <c r="R445" i="1"/>
  <c r="S445" i="1"/>
  <c r="T445" i="1"/>
  <c r="U445" i="1"/>
  <c r="X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B446" i="1"/>
  <c r="C446" i="1"/>
  <c r="D446" i="1"/>
  <c r="E446" i="1"/>
  <c r="F446" i="1"/>
  <c r="G446" i="1"/>
  <c r="I446" i="1"/>
  <c r="J446" i="1"/>
  <c r="K446" i="1"/>
  <c r="L446" i="1"/>
  <c r="M446" i="1"/>
  <c r="N446" i="1"/>
  <c r="O446" i="1"/>
  <c r="Q446" i="1"/>
  <c r="R446" i="1"/>
  <c r="S446" i="1"/>
  <c r="T446" i="1"/>
  <c r="U446" i="1"/>
  <c r="V446" i="1"/>
  <c r="W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B447" i="1"/>
  <c r="C447" i="1"/>
  <c r="O447" i="1" s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B448" i="1"/>
  <c r="C448" i="1"/>
  <c r="G448" i="1" s="1"/>
  <c r="E448" i="1"/>
  <c r="H448" i="1"/>
  <c r="K448" i="1"/>
  <c r="M448" i="1"/>
  <c r="Q448" i="1"/>
  <c r="R448" i="1"/>
  <c r="W448" i="1"/>
  <c r="Y448" i="1"/>
  <c r="Z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B449" i="1"/>
  <c r="C449" i="1"/>
  <c r="P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B450" i="1"/>
  <c r="C450" i="1"/>
  <c r="D450" i="1" s="1"/>
  <c r="E450" i="1"/>
  <c r="J450" i="1"/>
  <c r="K450" i="1"/>
  <c r="O450" i="1"/>
  <c r="U450" i="1"/>
  <c r="V450" i="1"/>
  <c r="W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B451" i="1"/>
  <c r="C451" i="1"/>
  <c r="O451" i="1"/>
  <c r="P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B452" i="1"/>
  <c r="C452" i="1"/>
  <c r="E452" i="1" s="1"/>
  <c r="F452" i="1"/>
  <c r="I452" i="1"/>
  <c r="K452" i="1"/>
  <c r="P452" i="1"/>
  <c r="V452" i="1"/>
  <c r="W452" i="1"/>
  <c r="X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B453" i="1"/>
  <c r="C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B454" i="1"/>
  <c r="C454" i="1"/>
  <c r="D454" i="1"/>
  <c r="E454" i="1"/>
  <c r="F454" i="1"/>
  <c r="G454" i="1"/>
  <c r="I454" i="1"/>
  <c r="J454" i="1"/>
  <c r="K454" i="1"/>
  <c r="L454" i="1"/>
  <c r="M454" i="1"/>
  <c r="N454" i="1"/>
  <c r="O454" i="1"/>
  <c r="Q454" i="1"/>
  <c r="R454" i="1"/>
  <c r="S454" i="1"/>
  <c r="T454" i="1"/>
  <c r="U454" i="1"/>
  <c r="V454" i="1"/>
  <c r="W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B455" i="1"/>
  <c r="C455" i="1"/>
  <c r="D455" i="1"/>
  <c r="E455" i="1"/>
  <c r="F455" i="1"/>
  <c r="G455" i="1"/>
  <c r="I455" i="1"/>
  <c r="K455" i="1"/>
  <c r="M455" i="1"/>
  <c r="N455" i="1"/>
  <c r="O455" i="1"/>
  <c r="P455" i="1"/>
  <c r="S455" i="1"/>
  <c r="T455" i="1"/>
  <c r="U455" i="1"/>
  <c r="W455" i="1"/>
  <c r="X455" i="1"/>
  <c r="Y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B456" i="1"/>
  <c r="C456" i="1"/>
  <c r="E456" i="1" s="1"/>
  <c r="G456" i="1"/>
  <c r="H456" i="1"/>
  <c r="I456" i="1"/>
  <c r="P456" i="1"/>
  <c r="R456" i="1"/>
  <c r="S456" i="1"/>
  <c r="U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B457" i="1"/>
  <c r="C457" i="1"/>
  <c r="G457" i="1" s="1"/>
  <c r="D457" i="1"/>
  <c r="E457" i="1"/>
  <c r="H457" i="1"/>
  <c r="I457" i="1"/>
  <c r="J457" i="1"/>
  <c r="O457" i="1"/>
  <c r="P457" i="1"/>
  <c r="Q457" i="1"/>
  <c r="S457" i="1"/>
  <c r="U457" i="1"/>
  <c r="X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B458" i="1"/>
  <c r="C458" i="1"/>
  <c r="I458" i="1" s="1"/>
  <c r="D458" i="1"/>
  <c r="E458" i="1"/>
  <c r="F458" i="1"/>
  <c r="J458" i="1"/>
  <c r="L458" i="1"/>
  <c r="M458" i="1"/>
  <c r="N458" i="1"/>
  <c r="O458" i="1"/>
  <c r="R458" i="1"/>
  <c r="S458" i="1"/>
  <c r="V458" i="1"/>
  <c r="W458" i="1"/>
  <c r="Y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B459" i="1"/>
  <c r="C459" i="1"/>
  <c r="E459" i="1"/>
  <c r="O459" i="1"/>
  <c r="P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B460" i="1"/>
  <c r="C460" i="1"/>
  <c r="E460" i="1"/>
  <c r="F460" i="1"/>
  <c r="G460" i="1"/>
  <c r="H460" i="1"/>
  <c r="I460" i="1"/>
  <c r="M460" i="1"/>
  <c r="N460" i="1"/>
  <c r="O460" i="1"/>
  <c r="P460" i="1"/>
  <c r="Q460" i="1"/>
  <c r="R460" i="1"/>
  <c r="U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B461" i="1"/>
  <c r="C461" i="1"/>
  <c r="D461" i="1" s="1"/>
  <c r="E461" i="1"/>
  <c r="H461" i="1"/>
  <c r="I461" i="1"/>
  <c r="O461" i="1"/>
  <c r="R461" i="1"/>
  <c r="S461" i="1"/>
  <c r="U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B462" i="1"/>
  <c r="C462" i="1"/>
  <c r="D462" i="1"/>
  <c r="E462" i="1"/>
  <c r="F462" i="1"/>
  <c r="G462" i="1"/>
  <c r="I462" i="1"/>
  <c r="J462" i="1"/>
  <c r="K462" i="1"/>
  <c r="L462" i="1"/>
  <c r="M462" i="1"/>
  <c r="N462" i="1"/>
  <c r="O462" i="1"/>
  <c r="Q462" i="1"/>
  <c r="R462" i="1"/>
  <c r="S462" i="1"/>
  <c r="T462" i="1"/>
  <c r="U462" i="1"/>
  <c r="V462" i="1"/>
  <c r="W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B463" i="1"/>
  <c r="C463" i="1"/>
  <c r="D463" i="1"/>
  <c r="F463" i="1"/>
  <c r="G463" i="1"/>
  <c r="I463" i="1"/>
  <c r="K463" i="1"/>
  <c r="L463" i="1"/>
  <c r="M463" i="1"/>
  <c r="N463" i="1"/>
  <c r="P463" i="1"/>
  <c r="S463" i="1"/>
  <c r="T463" i="1"/>
  <c r="U463" i="1"/>
  <c r="V463" i="1"/>
  <c r="W463" i="1"/>
  <c r="X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B464" i="1"/>
  <c r="C464" i="1"/>
  <c r="I464" i="1" s="1"/>
  <c r="E464" i="1"/>
  <c r="H464" i="1"/>
  <c r="J464" i="1"/>
  <c r="K464" i="1"/>
  <c r="M464" i="1"/>
  <c r="P464" i="1"/>
  <c r="R464" i="1"/>
  <c r="S464" i="1"/>
  <c r="V464" i="1"/>
  <c r="W464" i="1"/>
  <c r="Y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B465" i="1"/>
  <c r="C465" i="1"/>
  <c r="D465" i="1"/>
  <c r="J465" i="1"/>
  <c r="M465" i="1"/>
  <c r="O465" i="1"/>
  <c r="Q465" i="1"/>
  <c r="W465" i="1"/>
  <c r="Y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B466" i="1"/>
  <c r="C466" i="1"/>
  <c r="E466" i="1"/>
  <c r="F466" i="1"/>
  <c r="I466" i="1"/>
  <c r="J466" i="1"/>
  <c r="K466" i="1"/>
  <c r="L466" i="1"/>
  <c r="M466" i="1"/>
  <c r="O466" i="1"/>
  <c r="R466" i="1"/>
  <c r="S466" i="1"/>
  <c r="T466" i="1"/>
  <c r="U466" i="1"/>
  <c r="V466" i="1"/>
  <c r="W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B467" i="1"/>
  <c r="C467" i="1"/>
  <c r="H467" i="1" s="1"/>
  <c r="F467" i="1"/>
  <c r="G467" i="1"/>
  <c r="I467" i="1"/>
  <c r="K467" i="1"/>
  <c r="L467" i="1"/>
  <c r="P467" i="1"/>
  <c r="Q467" i="1"/>
  <c r="S467" i="1"/>
  <c r="U467" i="1"/>
  <c r="W467" i="1"/>
  <c r="X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B468" i="1"/>
  <c r="C468" i="1"/>
  <c r="K468" i="1" s="1"/>
  <c r="F468" i="1"/>
  <c r="N468" i="1"/>
  <c r="W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B469" i="1"/>
  <c r="C469" i="1"/>
  <c r="D469" i="1"/>
  <c r="E469" i="1"/>
  <c r="H469" i="1"/>
  <c r="I469" i="1"/>
  <c r="J469" i="1"/>
  <c r="K469" i="1"/>
  <c r="L469" i="1"/>
  <c r="M469" i="1"/>
  <c r="O469" i="1"/>
  <c r="Q469" i="1"/>
  <c r="R469" i="1"/>
  <c r="S469" i="1"/>
  <c r="T469" i="1"/>
  <c r="U469" i="1"/>
  <c r="W469" i="1"/>
  <c r="X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B470" i="1"/>
  <c r="C470" i="1"/>
  <c r="D470" i="1"/>
  <c r="E470" i="1"/>
  <c r="F470" i="1"/>
  <c r="G470" i="1"/>
  <c r="I470" i="1"/>
  <c r="J470" i="1"/>
  <c r="K470" i="1"/>
  <c r="L470" i="1"/>
  <c r="M470" i="1"/>
  <c r="N470" i="1"/>
  <c r="O470" i="1"/>
  <c r="Q470" i="1"/>
  <c r="R470" i="1"/>
  <c r="S470" i="1"/>
  <c r="T470" i="1"/>
  <c r="U470" i="1"/>
  <c r="V470" i="1"/>
  <c r="W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B471" i="1"/>
  <c r="C471" i="1"/>
  <c r="G471" i="1" s="1"/>
  <c r="U471" i="1"/>
  <c r="W471" i="1"/>
  <c r="Y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B472" i="1"/>
  <c r="C472" i="1"/>
  <c r="Y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B473" i="1"/>
  <c r="C473" i="1"/>
  <c r="E473" i="1"/>
  <c r="G473" i="1"/>
  <c r="H473" i="1"/>
  <c r="O473" i="1"/>
  <c r="R473" i="1"/>
  <c r="Z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B474" i="1"/>
  <c r="C474" i="1"/>
  <c r="E474" i="1" s="1"/>
  <c r="D474" i="1"/>
  <c r="F474" i="1"/>
  <c r="J474" i="1"/>
  <c r="K474" i="1"/>
  <c r="N474" i="1"/>
  <c r="O474" i="1"/>
  <c r="T474" i="1"/>
  <c r="U474" i="1"/>
  <c r="V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B475" i="1"/>
  <c r="C475" i="1"/>
  <c r="I475" i="1" s="1"/>
  <c r="E475" i="1"/>
  <c r="F475" i="1"/>
  <c r="G475" i="1"/>
  <c r="K475" i="1"/>
  <c r="L475" i="1"/>
  <c r="N475" i="1"/>
  <c r="O475" i="1"/>
  <c r="P475" i="1"/>
  <c r="Q475" i="1"/>
  <c r="T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B476" i="1"/>
  <c r="C476" i="1"/>
  <c r="V476" i="1"/>
  <c r="W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B477" i="1"/>
  <c r="C477" i="1"/>
  <c r="E477" i="1" s="1"/>
  <c r="D477" i="1"/>
  <c r="K477" i="1"/>
  <c r="Q477" i="1"/>
  <c r="S477" i="1"/>
  <c r="W477" i="1"/>
  <c r="X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B478" i="1"/>
  <c r="C478" i="1"/>
  <c r="D478" i="1"/>
  <c r="E478" i="1"/>
  <c r="F478" i="1"/>
  <c r="G478" i="1"/>
  <c r="I478" i="1"/>
  <c r="J478" i="1"/>
  <c r="K478" i="1"/>
  <c r="L478" i="1"/>
  <c r="M478" i="1"/>
  <c r="N478" i="1"/>
  <c r="O478" i="1"/>
  <c r="Q478" i="1"/>
  <c r="R478" i="1"/>
  <c r="S478" i="1"/>
  <c r="T478" i="1"/>
  <c r="U478" i="1"/>
  <c r="V478" i="1"/>
  <c r="W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B479" i="1"/>
  <c r="C479" i="1"/>
  <c r="D479" i="1"/>
  <c r="E479" i="1"/>
  <c r="F479" i="1"/>
  <c r="G479" i="1"/>
  <c r="I479" i="1"/>
  <c r="K479" i="1"/>
  <c r="L479" i="1"/>
  <c r="M479" i="1"/>
  <c r="N479" i="1"/>
  <c r="O479" i="1"/>
  <c r="P479" i="1"/>
  <c r="S479" i="1"/>
  <c r="T479" i="1"/>
  <c r="U479" i="1"/>
  <c r="V479" i="1"/>
  <c r="W479" i="1"/>
  <c r="X479" i="1"/>
  <c r="Y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B480" i="1"/>
  <c r="C480" i="1"/>
  <c r="E480" i="1"/>
  <c r="G480" i="1"/>
  <c r="H480" i="1"/>
  <c r="I480" i="1"/>
  <c r="J480" i="1"/>
  <c r="K480" i="1"/>
  <c r="M480" i="1"/>
  <c r="N480" i="1"/>
  <c r="P480" i="1"/>
  <c r="Q480" i="1"/>
  <c r="R480" i="1"/>
  <c r="S480" i="1"/>
  <c r="U480" i="1"/>
  <c r="V480" i="1"/>
  <c r="W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B481" i="1"/>
  <c r="C481" i="1"/>
  <c r="D481" i="1"/>
  <c r="E481" i="1"/>
  <c r="G481" i="1"/>
  <c r="H481" i="1"/>
  <c r="I481" i="1"/>
  <c r="J481" i="1"/>
  <c r="L481" i="1"/>
  <c r="M481" i="1"/>
  <c r="O481" i="1"/>
  <c r="P481" i="1"/>
  <c r="Q481" i="1"/>
  <c r="R481" i="1"/>
  <c r="S481" i="1"/>
  <c r="U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B482" i="1"/>
  <c r="C482" i="1"/>
  <c r="D482" i="1" s="1"/>
  <c r="E482" i="1"/>
  <c r="F482" i="1"/>
  <c r="I482" i="1"/>
  <c r="K482" i="1"/>
  <c r="N482" i="1"/>
  <c r="O482" i="1"/>
  <c r="S482" i="1"/>
  <c r="T482" i="1"/>
  <c r="W482" i="1"/>
  <c r="Y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B483" i="1"/>
  <c r="C483" i="1"/>
  <c r="F483" i="1" s="1"/>
  <c r="E483" i="1"/>
  <c r="K483" i="1"/>
  <c r="O483" i="1"/>
  <c r="P483" i="1"/>
  <c r="Q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B484" i="1"/>
  <c r="C484" i="1"/>
  <c r="F484" i="1" s="1"/>
  <c r="G484" i="1"/>
  <c r="H484" i="1"/>
  <c r="I484" i="1"/>
  <c r="K484" i="1"/>
  <c r="O484" i="1"/>
  <c r="Q484" i="1"/>
  <c r="U484" i="1"/>
  <c r="V484" i="1"/>
  <c r="X484" i="1"/>
  <c r="Y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B485" i="1"/>
  <c r="C485" i="1"/>
  <c r="H485" i="1" s="1"/>
  <c r="D485" i="1"/>
  <c r="M485" i="1"/>
  <c r="O485" i="1"/>
  <c r="Q485" i="1"/>
  <c r="S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B486" i="1"/>
  <c r="C486" i="1"/>
  <c r="D486" i="1"/>
  <c r="E486" i="1"/>
  <c r="F486" i="1"/>
  <c r="G486" i="1"/>
  <c r="I486" i="1"/>
  <c r="J486" i="1"/>
  <c r="K486" i="1"/>
  <c r="L486" i="1"/>
  <c r="M486" i="1"/>
  <c r="N486" i="1"/>
  <c r="O486" i="1"/>
  <c r="Q486" i="1"/>
  <c r="R486" i="1"/>
  <c r="S486" i="1"/>
  <c r="T486" i="1"/>
  <c r="U486" i="1"/>
  <c r="V486" i="1"/>
  <c r="W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B487" i="1"/>
  <c r="C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B488" i="1"/>
  <c r="C488" i="1"/>
  <c r="D488" i="1"/>
  <c r="E488" i="1"/>
  <c r="F488" i="1"/>
  <c r="G488" i="1"/>
  <c r="H488" i="1"/>
  <c r="I488" i="1"/>
  <c r="K488" i="1"/>
  <c r="L488" i="1"/>
  <c r="M488" i="1"/>
  <c r="N488" i="1"/>
  <c r="O488" i="1"/>
  <c r="P488" i="1"/>
  <c r="Q488" i="1"/>
  <c r="S488" i="1"/>
  <c r="T488" i="1"/>
  <c r="U488" i="1"/>
  <c r="V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B489" i="1"/>
  <c r="C489" i="1"/>
  <c r="F489" i="1"/>
  <c r="N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B490" i="1"/>
  <c r="C490" i="1"/>
  <c r="D490" i="1"/>
  <c r="G490" i="1"/>
  <c r="H490" i="1"/>
  <c r="I490" i="1"/>
  <c r="L490" i="1"/>
  <c r="M490" i="1"/>
  <c r="P490" i="1"/>
  <c r="Q490" i="1"/>
  <c r="R490" i="1"/>
  <c r="S490" i="1"/>
  <c r="T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B491" i="1"/>
  <c r="C491" i="1"/>
  <c r="D491" i="1" s="1"/>
  <c r="F491" i="1"/>
  <c r="G491" i="1"/>
  <c r="I491" i="1"/>
  <c r="L491" i="1"/>
  <c r="N491" i="1"/>
  <c r="R491" i="1"/>
  <c r="S491" i="1"/>
  <c r="U491" i="1"/>
  <c r="V491" i="1"/>
  <c r="Y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B492" i="1"/>
  <c r="C492" i="1"/>
  <c r="D492" i="1" s="1"/>
  <c r="F492" i="1"/>
  <c r="H492" i="1"/>
  <c r="I492" i="1"/>
  <c r="K492" i="1"/>
  <c r="M492" i="1"/>
  <c r="Q492" i="1"/>
  <c r="S492" i="1"/>
  <c r="T492" i="1"/>
  <c r="U492" i="1"/>
  <c r="W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B493" i="1"/>
  <c r="C493" i="1"/>
  <c r="F493" i="1" s="1"/>
  <c r="H493" i="1"/>
  <c r="I493" i="1"/>
  <c r="J493" i="1"/>
  <c r="K493" i="1"/>
  <c r="O493" i="1"/>
  <c r="R493" i="1"/>
  <c r="S493" i="1"/>
  <c r="U493" i="1"/>
  <c r="V493" i="1"/>
  <c r="Y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B494" i="1"/>
  <c r="C494" i="1"/>
  <c r="D494" i="1" s="1"/>
  <c r="G494" i="1"/>
  <c r="H494" i="1"/>
  <c r="I494" i="1"/>
  <c r="K494" i="1"/>
  <c r="M494" i="1"/>
  <c r="Q494" i="1"/>
  <c r="R494" i="1"/>
  <c r="T494" i="1"/>
  <c r="U494" i="1"/>
  <c r="X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B495" i="1"/>
  <c r="C495" i="1"/>
  <c r="D495" i="1" s="1"/>
  <c r="E495" i="1"/>
  <c r="G495" i="1"/>
  <c r="I495" i="1"/>
  <c r="J495" i="1"/>
  <c r="L495" i="1"/>
  <c r="M495" i="1"/>
  <c r="Q495" i="1"/>
  <c r="R495" i="1"/>
  <c r="S495" i="1"/>
  <c r="T495" i="1"/>
  <c r="V495" i="1"/>
  <c r="W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B496" i="1"/>
  <c r="C496" i="1"/>
  <c r="D496" i="1"/>
  <c r="E496" i="1"/>
  <c r="F496" i="1"/>
  <c r="G496" i="1"/>
  <c r="H496" i="1"/>
  <c r="I496" i="1"/>
  <c r="K496" i="1"/>
  <c r="L496" i="1"/>
  <c r="M496" i="1"/>
  <c r="N496" i="1"/>
  <c r="O496" i="1"/>
  <c r="P496" i="1"/>
  <c r="Q496" i="1"/>
  <c r="S496" i="1"/>
  <c r="T496" i="1"/>
  <c r="U496" i="1"/>
  <c r="V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B497" i="1"/>
  <c r="C497" i="1"/>
  <c r="E497" i="1"/>
  <c r="F497" i="1"/>
  <c r="H497" i="1"/>
  <c r="S497" i="1"/>
  <c r="W497" i="1"/>
  <c r="X497" i="1"/>
  <c r="Y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B498" i="1"/>
  <c r="C498" i="1"/>
  <c r="D498" i="1"/>
  <c r="S498" i="1"/>
  <c r="W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B499" i="1"/>
  <c r="C499" i="1"/>
  <c r="E499" i="1" s="1"/>
  <c r="D499" i="1"/>
  <c r="G499" i="1"/>
  <c r="L499" i="1"/>
  <c r="M499" i="1"/>
  <c r="N499" i="1"/>
  <c r="O499" i="1"/>
  <c r="R499" i="1"/>
  <c r="V499" i="1"/>
  <c r="X499" i="1"/>
  <c r="Y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B500" i="1"/>
  <c r="C500" i="1"/>
  <c r="E500" i="1"/>
  <c r="I500" i="1"/>
  <c r="J500" i="1"/>
  <c r="K500" i="1"/>
  <c r="S500" i="1"/>
  <c r="T500" i="1"/>
  <c r="U500" i="1"/>
  <c r="X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B501" i="1"/>
  <c r="C501" i="1"/>
  <c r="D501" i="1"/>
  <c r="E501" i="1"/>
  <c r="F501" i="1"/>
  <c r="G501" i="1"/>
  <c r="I501" i="1"/>
  <c r="K501" i="1"/>
  <c r="L501" i="1"/>
  <c r="M501" i="1"/>
  <c r="N501" i="1"/>
  <c r="O501" i="1"/>
  <c r="Q501" i="1"/>
  <c r="R501" i="1"/>
  <c r="T501" i="1"/>
  <c r="U501" i="1"/>
  <c r="V501" i="1"/>
  <c r="W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B502" i="1"/>
  <c r="C502" i="1"/>
  <c r="D502" i="1"/>
  <c r="P502" i="1"/>
  <c r="T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B503" i="1"/>
  <c r="C503" i="1"/>
  <c r="E503" i="1"/>
  <c r="F503" i="1"/>
  <c r="G503" i="1"/>
  <c r="H503" i="1"/>
  <c r="I503" i="1"/>
  <c r="J503" i="1"/>
  <c r="K503" i="1"/>
  <c r="M503" i="1"/>
  <c r="N503" i="1"/>
  <c r="O503" i="1"/>
  <c r="P503" i="1"/>
  <c r="Q503" i="1"/>
  <c r="R503" i="1"/>
  <c r="S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B504" i="1"/>
  <c r="C504" i="1"/>
  <c r="D504" i="1"/>
  <c r="E504" i="1"/>
  <c r="G504" i="1"/>
  <c r="H504" i="1"/>
  <c r="J504" i="1"/>
  <c r="L504" i="1"/>
  <c r="M504" i="1"/>
  <c r="O504" i="1"/>
  <c r="P504" i="1"/>
  <c r="Q504" i="1"/>
  <c r="S504" i="1"/>
  <c r="U504" i="1"/>
  <c r="W504" i="1"/>
  <c r="X504" i="1"/>
  <c r="Y504" i="1"/>
  <c r="Z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B505" i="1"/>
  <c r="C505" i="1"/>
  <c r="D505" i="1"/>
  <c r="F505" i="1"/>
  <c r="J505" i="1"/>
  <c r="K505" i="1"/>
  <c r="L505" i="1"/>
  <c r="M505" i="1"/>
  <c r="O505" i="1"/>
  <c r="S505" i="1"/>
  <c r="T505" i="1"/>
  <c r="U505" i="1"/>
  <c r="V505" i="1"/>
  <c r="Y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B506" i="1"/>
  <c r="C506" i="1"/>
  <c r="F506" i="1"/>
  <c r="G506" i="1"/>
  <c r="H506" i="1"/>
  <c r="Q506" i="1"/>
  <c r="S506" i="1"/>
  <c r="U506" i="1"/>
  <c r="X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B507" i="1"/>
  <c r="C507" i="1"/>
  <c r="P507" i="1" s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B508" i="1"/>
  <c r="C508" i="1"/>
  <c r="E508" i="1"/>
  <c r="I508" i="1"/>
  <c r="J508" i="1"/>
  <c r="K508" i="1"/>
  <c r="S508" i="1"/>
  <c r="T508" i="1"/>
  <c r="U508" i="1"/>
  <c r="X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B509" i="1"/>
  <c r="C509" i="1"/>
  <c r="D509" i="1"/>
  <c r="E509" i="1"/>
  <c r="F509" i="1"/>
  <c r="G509" i="1"/>
  <c r="I509" i="1"/>
  <c r="K509" i="1"/>
  <c r="L509" i="1"/>
  <c r="M509" i="1"/>
  <c r="N509" i="1"/>
  <c r="O509" i="1"/>
  <c r="Q509" i="1"/>
  <c r="R509" i="1"/>
  <c r="T509" i="1"/>
  <c r="U509" i="1"/>
  <c r="V509" i="1"/>
  <c r="W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B510" i="1"/>
  <c r="C510" i="1"/>
  <c r="D510" i="1"/>
  <c r="P510" i="1"/>
  <c r="T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B511" i="1"/>
  <c r="C511" i="1"/>
  <c r="E511" i="1"/>
  <c r="F511" i="1"/>
  <c r="G511" i="1"/>
  <c r="H511" i="1"/>
  <c r="I511" i="1"/>
  <c r="J511" i="1"/>
  <c r="K511" i="1"/>
  <c r="M511" i="1"/>
  <c r="N511" i="1"/>
  <c r="O511" i="1"/>
  <c r="P511" i="1"/>
  <c r="Q511" i="1"/>
  <c r="R511" i="1"/>
  <c r="S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B512" i="1"/>
  <c r="C512" i="1"/>
  <c r="D512" i="1"/>
  <c r="E512" i="1"/>
  <c r="G512" i="1"/>
  <c r="O512" i="1"/>
  <c r="P512" i="1"/>
  <c r="Q512" i="1"/>
  <c r="S512" i="1"/>
  <c r="Z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B513" i="1"/>
  <c r="C513" i="1"/>
  <c r="D513" i="1"/>
  <c r="F513" i="1"/>
  <c r="I513" i="1"/>
  <c r="J513" i="1"/>
  <c r="K513" i="1"/>
  <c r="L513" i="1"/>
  <c r="M513" i="1"/>
  <c r="O513" i="1"/>
  <c r="R513" i="1"/>
  <c r="S513" i="1"/>
  <c r="T513" i="1"/>
  <c r="U513" i="1"/>
  <c r="V513" i="1"/>
  <c r="Y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B514" i="1"/>
  <c r="C514" i="1"/>
  <c r="O514" i="1" s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B515" i="1"/>
  <c r="C515" i="1"/>
  <c r="E515" i="1"/>
  <c r="F515" i="1"/>
  <c r="O515" i="1"/>
  <c r="P515" i="1"/>
  <c r="R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B516" i="1"/>
  <c r="C516" i="1"/>
  <c r="E516" i="1"/>
  <c r="H516" i="1"/>
  <c r="I516" i="1"/>
  <c r="J516" i="1"/>
  <c r="Q516" i="1"/>
  <c r="R516" i="1"/>
  <c r="S516" i="1"/>
  <c r="T516" i="1"/>
  <c r="U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B517" i="1"/>
  <c r="C517" i="1"/>
  <c r="D517" i="1"/>
  <c r="E517" i="1"/>
  <c r="F517" i="1"/>
  <c r="G517" i="1"/>
  <c r="I517" i="1"/>
  <c r="K517" i="1"/>
  <c r="L517" i="1"/>
  <c r="M517" i="1"/>
  <c r="N517" i="1"/>
  <c r="O517" i="1"/>
  <c r="Q517" i="1"/>
  <c r="R517" i="1"/>
  <c r="T517" i="1"/>
  <c r="U517" i="1"/>
  <c r="V517" i="1"/>
  <c r="W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B518" i="1"/>
  <c r="C518" i="1"/>
  <c r="D518" i="1" s="1"/>
  <c r="E518" i="1"/>
  <c r="G518" i="1"/>
  <c r="I518" i="1"/>
  <c r="K518" i="1"/>
  <c r="L518" i="1"/>
  <c r="M518" i="1"/>
  <c r="N518" i="1"/>
  <c r="S518" i="1"/>
  <c r="T518" i="1"/>
  <c r="U518" i="1"/>
  <c r="V518" i="1"/>
  <c r="W518" i="1"/>
  <c r="Y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B519" i="1"/>
  <c r="C519" i="1"/>
  <c r="E519" i="1"/>
  <c r="F519" i="1"/>
  <c r="G519" i="1"/>
  <c r="H519" i="1"/>
  <c r="I519" i="1"/>
  <c r="J519" i="1"/>
  <c r="K519" i="1"/>
  <c r="M519" i="1"/>
  <c r="N519" i="1"/>
  <c r="O519" i="1"/>
  <c r="P519" i="1"/>
  <c r="Q519" i="1"/>
  <c r="R519" i="1"/>
  <c r="S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B520" i="1"/>
  <c r="C520" i="1"/>
  <c r="D520" i="1" s="1"/>
  <c r="E520" i="1"/>
  <c r="G520" i="1"/>
  <c r="H520" i="1"/>
  <c r="J520" i="1"/>
  <c r="K520" i="1"/>
  <c r="L520" i="1"/>
  <c r="M520" i="1"/>
  <c r="P520" i="1"/>
  <c r="Q520" i="1"/>
  <c r="S520" i="1"/>
  <c r="T520" i="1"/>
  <c r="U520" i="1"/>
  <c r="W520" i="1"/>
  <c r="X520" i="1"/>
  <c r="Z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B521" i="1"/>
  <c r="C521" i="1"/>
  <c r="D521" i="1" s="1"/>
  <c r="F521" i="1"/>
  <c r="G521" i="1"/>
  <c r="I521" i="1"/>
  <c r="J521" i="1"/>
  <c r="K521" i="1"/>
  <c r="L521" i="1"/>
  <c r="M521" i="1"/>
  <c r="Q521" i="1"/>
  <c r="R521" i="1"/>
  <c r="S521" i="1"/>
  <c r="T521" i="1"/>
  <c r="U521" i="1"/>
  <c r="V521" i="1"/>
  <c r="Y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B522" i="1"/>
  <c r="C522" i="1"/>
  <c r="D522" i="1" s="1"/>
  <c r="E522" i="1"/>
  <c r="F522" i="1"/>
  <c r="G522" i="1"/>
  <c r="H522" i="1"/>
  <c r="I522" i="1"/>
  <c r="L522" i="1"/>
  <c r="M522" i="1"/>
  <c r="O522" i="1"/>
  <c r="P522" i="1"/>
  <c r="Q522" i="1"/>
  <c r="S522" i="1"/>
  <c r="U522" i="1"/>
  <c r="V522" i="1"/>
  <c r="W522" i="1"/>
  <c r="Y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B523" i="1"/>
  <c r="C523" i="1"/>
  <c r="E523" i="1"/>
  <c r="F523" i="1"/>
  <c r="G523" i="1"/>
  <c r="I523" i="1"/>
  <c r="J523" i="1"/>
  <c r="K523" i="1"/>
  <c r="M523" i="1"/>
  <c r="N523" i="1"/>
  <c r="O523" i="1"/>
  <c r="P523" i="1"/>
  <c r="R523" i="1"/>
  <c r="S523" i="1"/>
  <c r="U523" i="1"/>
  <c r="V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B524" i="1"/>
  <c r="C524" i="1"/>
  <c r="E524" i="1"/>
  <c r="G524" i="1"/>
  <c r="H524" i="1"/>
  <c r="I524" i="1"/>
  <c r="J524" i="1"/>
  <c r="K524" i="1"/>
  <c r="L524" i="1"/>
  <c r="O524" i="1"/>
  <c r="P524" i="1"/>
  <c r="Q524" i="1"/>
  <c r="R524" i="1"/>
  <c r="S524" i="1"/>
  <c r="T524" i="1"/>
  <c r="U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B525" i="1"/>
  <c r="C525" i="1"/>
  <c r="D525" i="1"/>
  <c r="E525" i="1"/>
  <c r="F525" i="1"/>
  <c r="G525" i="1"/>
  <c r="I525" i="1"/>
  <c r="K525" i="1"/>
  <c r="L525" i="1"/>
  <c r="M525" i="1"/>
  <c r="N525" i="1"/>
  <c r="O525" i="1"/>
  <c r="Q525" i="1"/>
  <c r="R525" i="1"/>
  <c r="T525" i="1"/>
  <c r="U525" i="1"/>
  <c r="V525" i="1"/>
  <c r="W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B526" i="1"/>
  <c r="C526" i="1"/>
  <c r="D526" i="1"/>
  <c r="E526" i="1"/>
  <c r="G526" i="1"/>
  <c r="H526" i="1"/>
  <c r="M526" i="1"/>
  <c r="N526" i="1"/>
  <c r="P526" i="1"/>
  <c r="Q526" i="1"/>
  <c r="S526" i="1"/>
  <c r="W526" i="1"/>
  <c r="Y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B527" i="1"/>
  <c r="C527" i="1"/>
  <c r="E527" i="1"/>
  <c r="F527" i="1"/>
  <c r="G527" i="1"/>
  <c r="H527" i="1"/>
  <c r="I527" i="1"/>
  <c r="J527" i="1"/>
  <c r="K527" i="1"/>
  <c r="M527" i="1"/>
  <c r="N527" i="1"/>
  <c r="O527" i="1"/>
  <c r="P527" i="1"/>
  <c r="Q527" i="1"/>
  <c r="R527" i="1"/>
  <c r="S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B528" i="1"/>
  <c r="C528" i="1"/>
  <c r="D528" i="1" s="1"/>
  <c r="U528" i="1"/>
  <c r="X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B529" i="1"/>
  <c r="C529" i="1"/>
  <c r="K529" i="1" s="1"/>
  <c r="D529" i="1"/>
  <c r="L529" i="1"/>
  <c r="U529" i="1"/>
  <c r="V529" i="1"/>
  <c r="Y529" i="1"/>
  <c r="Z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B530" i="1"/>
  <c r="C530" i="1"/>
  <c r="W530" i="1" s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B531" i="1"/>
  <c r="C531" i="1"/>
  <c r="J531" i="1"/>
  <c r="M531" i="1"/>
  <c r="X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B532" i="1"/>
  <c r="C532" i="1"/>
  <c r="J532" i="1"/>
  <c r="K532" i="1"/>
  <c r="L532" i="1"/>
  <c r="O532" i="1"/>
  <c r="T532" i="1"/>
  <c r="U532" i="1"/>
  <c r="X532" i="1"/>
  <c r="Y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B533" i="1"/>
  <c r="C533" i="1"/>
  <c r="K533" i="1" s="1"/>
  <c r="I533" i="1"/>
  <c r="M533" i="1"/>
  <c r="T533" i="1"/>
  <c r="U533" i="1"/>
  <c r="V533" i="1"/>
  <c r="W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B534" i="1"/>
  <c r="C534" i="1"/>
  <c r="D534" i="1" s="1"/>
  <c r="G534" i="1"/>
  <c r="H534" i="1"/>
  <c r="I534" i="1"/>
  <c r="K534" i="1"/>
  <c r="L534" i="1"/>
  <c r="M534" i="1"/>
  <c r="Q534" i="1"/>
  <c r="S534" i="1"/>
  <c r="T534" i="1"/>
  <c r="U534" i="1"/>
  <c r="V534" i="1"/>
  <c r="W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B535" i="1"/>
  <c r="C535" i="1"/>
  <c r="E535" i="1"/>
  <c r="F535" i="1"/>
  <c r="G535" i="1"/>
  <c r="H535" i="1"/>
  <c r="I535" i="1"/>
  <c r="J535" i="1"/>
  <c r="K535" i="1"/>
  <c r="M535" i="1"/>
  <c r="N535" i="1"/>
  <c r="O535" i="1"/>
  <c r="P535" i="1"/>
  <c r="Q535" i="1"/>
  <c r="R535" i="1"/>
  <c r="S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B536" i="1"/>
  <c r="C536" i="1"/>
  <c r="D536" i="1"/>
  <c r="E536" i="1"/>
  <c r="G536" i="1"/>
  <c r="H536" i="1"/>
  <c r="M536" i="1"/>
  <c r="O536" i="1"/>
  <c r="Q536" i="1"/>
  <c r="S536" i="1"/>
  <c r="X536" i="1"/>
  <c r="Y536" i="1"/>
  <c r="Z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B537" i="1"/>
  <c r="C537" i="1"/>
  <c r="R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B538" i="1"/>
  <c r="C538" i="1"/>
  <c r="D538" i="1" s="1"/>
  <c r="N538" i="1"/>
  <c r="P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B539" i="1"/>
  <c r="C539" i="1"/>
  <c r="E539" i="1"/>
  <c r="F539" i="1"/>
  <c r="G539" i="1"/>
  <c r="M539" i="1"/>
  <c r="N539" i="1"/>
  <c r="O539" i="1"/>
  <c r="P539" i="1"/>
  <c r="R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B540" i="1"/>
  <c r="C540" i="1"/>
  <c r="E540" i="1"/>
  <c r="H540" i="1"/>
  <c r="R540" i="1"/>
  <c r="X540" i="1"/>
  <c r="Z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B541" i="1"/>
  <c r="C541" i="1"/>
  <c r="E541" i="1" s="1"/>
  <c r="D541" i="1"/>
  <c r="N541" i="1"/>
  <c r="O541" i="1"/>
  <c r="Q541" i="1"/>
  <c r="V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B542" i="1"/>
  <c r="C542" i="1"/>
  <c r="D542" i="1" s="1"/>
  <c r="K542" i="1"/>
  <c r="L542" i="1"/>
  <c r="M542" i="1"/>
  <c r="N542" i="1"/>
  <c r="U542" i="1"/>
  <c r="Y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B543" i="1"/>
  <c r="C543" i="1"/>
  <c r="E543" i="1"/>
  <c r="F543" i="1"/>
  <c r="G543" i="1"/>
  <c r="H543" i="1"/>
  <c r="I543" i="1"/>
  <c r="J543" i="1"/>
  <c r="K543" i="1"/>
  <c r="M543" i="1"/>
  <c r="N543" i="1"/>
  <c r="O543" i="1"/>
  <c r="P543" i="1"/>
  <c r="Q543" i="1"/>
  <c r="R543" i="1"/>
  <c r="S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B544" i="1"/>
  <c r="C544" i="1"/>
  <c r="E544" i="1" s="1"/>
  <c r="D544" i="1"/>
  <c r="G544" i="1"/>
  <c r="H544" i="1"/>
  <c r="J544" i="1"/>
  <c r="K544" i="1"/>
  <c r="L544" i="1"/>
  <c r="M544" i="1"/>
  <c r="O544" i="1"/>
  <c r="Q544" i="1"/>
  <c r="S544" i="1"/>
  <c r="T544" i="1"/>
  <c r="U544" i="1"/>
  <c r="W544" i="1"/>
  <c r="X544" i="1"/>
  <c r="Y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B545" i="1"/>
  <c r="C545" i="1"/>
  <c r="F545" i="1" s="1"/>
  <c r="D545" i="1"/>
  <c r="G545" i="1"/>
  <c r="I545" i="1"/>
  <c r="J545" i="1"/>
  <c r="K545" i="1"/>
  <c r="L545" i="1"/>
  <c r="M545" i="1"/>
  <c r="O545" i="1"/>
  <c r="R545" i="1"/>
  <c r="S545" i="1"/>
  <c r="T545" i="1"/>
  <c r="U545" i="1"/>
  <c r="V545" i="1"/>
  <c r="Y545" i="1"/>
  <c r="Z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B546" i="1"/>
  <c r="C546" i="1"/>
  <c r="E546" i="1" s="1"/>
  <c r="D546" i="1"/>
  <c r="F546" i="1"/>
  <c r="G546" i="1"/>
  <c r="H546" i="1"/>
  <c r="I546" i="1"/>
  <c r="L546" i="1"/>
  <c r="M546" i="1"/>
  <c r="N546" i="1"/>
  <c r="P546" i="1"/>
  <c r="Q546" i="1"/>
  <c r="S546" i="1"/>
  <c r="U546" i="1"/>
  <c r="V546" i="1"/>
  <c r="W546" i="1"/>
  <c r="X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B547" i="1"/>
  <c r="C547" i="1"/>
  <c r="E547" i="1" s="1"/>
  <c r="F547" i="1"/>
  <c r="G547" i="1"/>
  <c r="I547" i="1"/>
  <c r="J547" i="1"/>
  <c r="K547" i="1"/>
  <c r="N547" i="1"/>
  <c r="P547" i="1"/>
  <c r="R547" i="1"/>
  <c r="S547" i="1"/>
  <c r="U547" i="1"/>
  <c r="V547" i="1"/>
  <c r="X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B548" i="1"/>
  <c r="C548" i="1"/>
  <c r="E548" i="1" s="1"/>
  <c r="G548" i="1"/>
  <c r="H548" i="1"/>
  <c r="I548" i="1"/>
  <c r="J548" i="1"/>
  <c r="K548" i="1"/>
  <c r="O548" i="1"/>
  <c r="Q548" i="1"/>
  <c r="R548" i="1"/>
  <c r="S548" i="1"/>
  <c r="T548" i="1"/>
  <c r="U548" i="1"/>
  <c r="Y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B549" i="1"/>
  <c r="C549" i="1"/>
  <c r="E549" i="1"/>
  <c r="Q549" i="1"/>
  <c r="R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B550" i="1"/>
  <c r="C550" i="1"/>
  <c r="D550" i="1"/>
  <c r="E550" i="1"/>
  <c r="G550" i="1"/>
  <c r="H550" i="1"/>
  <c r="I550" i="1"/>
  <c r="K550" i="1"/>
  <c r="L550" i="1"/>
  <c r="M550" i="1"/>
  <c r="N550" i="1"/>
  <c r="P550" i="1"/>
  <c r="Q550" i="1"/>
  <c r="S550" i="1"/>
  <c r="T550" i="1"/>
  <c r="U550" i="1"/>
  <c r="V550" i="1"/>
  <c r="W550" i="1"/>
  <c r="Y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B551" i="1"/>
  <c r="C551" i="1"/>
  <c r="E551" i="1"/>
  <c r="F551" i="1"/>
  <c r="G551" i="1"/>
  <c r="H551" i="1"/>
  <c r="I551" i="1"/>
  <c r="J551" i="1"/>
  <c r="K551" i="1"/>
  <c r="M551" i="1"/>
  <c r="N551" i="1"/>
  <c r="O551" i="1"/>
  <c r="P551" i="1"/>
  <c r="Q551" i="1"/>
  <c r="R551" i="1"/>
  <c r="S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B552" i="1"/>
  <c r="C552" i="1"/>
  <c r="D552" i="1"/>
  <c r="E552" i="1"/>
  <c r="H552" i="1"/>
  <c r="K552" i="1"/>
  <c r="M552" i="1"/>
  <c r="P552" i="1"/>
  <c r="S552" i="1"/>
  <c r="U552" i="1"/>
  <c r="W552" i="1"/>
  <c r="X552" i="1"/>
  <c r="Z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B553" i="1"/>
  <c r="C553" i="1"/>
  <c r="D553" i="1" s="1"/>
  <c r="L553" i="1"/>
  <c r="M553" i="1"/>
  <c r="Q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B554" i="1"/>
  <c r="C554" i="1"/>
  <c r="D554" i="1"/>
  <c r="E554" i="1"/>
  <c r="G554" i="1"/>
  <c r="I554" i="1"/>
  <c r="L554" i="1"/>
  <c r="N554" i="1"/>
  <c r="P554" i="1"/>
  <c r="S554" i="1"/>
  <c r="T554" i="1"/>
  <c r="U554" i="1"/>
  <c r="W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B555" i="1"/>
  <c r="C555" i="1"/>
  <c r="F555" i="1" s="1"/>
  <c r="E555" i="1"/>
  <c r="G555" i="1"/>
  <c r="H555" i="1"/>
  <c r="I555" i="1"/>
  <c r="J555" i="1"/>
  <c r="K555" i="1"/>
  <c r="M555" i="1"/>
  <c r="N555" i="1"/>
  <c r="P555" i="1"/>
  <c r="Q555" i="1"/>
  <c r="R555" i="1"/>
  <c r="S555" i="1"/>
  <c r="U555" i="1"/>
  <c r="V555" i="1"/>
  <c r="W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B556" i="1"/>
  <c r="C556" i="1"/>
  <c r="E556" i="1" s="1"/>
  <c r="D556" i="1"/>
  <c r="G556" i="1"/>
  <c r="H556" i="1"/>
  <c r="I556" i="1"/>
  <c r="J556" i="1"/>
  <c r="L556" i="1"/>
  <c r="M556" i="1"/>
  <c r="O556" i="1"/>
  <c r="Q556" i="1"/>
  <c r="R556" i="1"/>
  <c r="S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B557" i="1"/>
  <c r="C557" i="1"/>
  <c r="D557" i="1" s="1"/>
  <c r="F557" i="1"/>
  <c r="I557" i="1"/>
  <c r="K557" i="1"/>
  <c r="M557" i="1"/>
  <c r="R557" i="1"/>
  <c r="S557" i="1"/>
  <c r="U557" i="1"/>
  <c r="W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B558" i="1"/>
  <c r="C558" i="1"/>
  <c r="E558" i="1" s="1"/>
  <c r="G558" i="1"/>
  <c r="H558" i="1"/>
  <c r="K558" i="1"/>
  <c r="N558" i="1"/>
  <c r="Q558" i="1"/>
  <c r="S558" i="1"/>
  <c r="U558" i="1"/>
  <c r="X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B559" i="1"/>
  <c r="C559" i="1"/>
  <c r="E559" i="1" s="1"/>
  <c r="G559" i="1"/>
  <c r="H559" i="1"/>
  <c r="K559" i="1"/>
  <c r="N559" i="1"/>
  <c r="Q559" i="1"/>
  <c r="R559" i="1"/>
  <c r="V559" i="1"/>
  <c r="X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B560" i="1"/>
  <c r="C560" i="1"/>
  <c r="D560" i="1"/>
  <c r="E560" i="1"/>
  <c r="H560" i="1"/>
  <c r="I560" i="1"/>
  <c r="J560" i="1"/>
  <c r="K560" i="1"/>
  <c r="L560" i="1"/>
  <c r="M560" i="1"/>
  <c r="O560" i="1"/>
  <c r="Q560" i="1"/>
  <c r="R560" i="1"/>
  <c r="S560" i="1"/>
  <c r="T560" i="1"/>
  <c r="U560" i="1"/>
  <c r="W560" i="1"/>
  <c r="X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B561" i="1"/>
  <c r="C561" i="1"/>
  <c r="D561" i="1"/>
  <c r="E561" i="1"/>
  <c r="F561" i="1"/>
  <c r="G561" i="1"/>
  <c r="I561" i="1"/>
  <c r="J561" i="1"/>
  <c r="K561" i="1"/>
  <c r="L561" i="1"/>
  <c r="M561" i="1"/>
  <c r="N561" i="1"/>
  <c r="O561" i="1"/>
  <c r="Q561" i="1"/>
  <c r="R561" i="1"/>
  <c r="S561" i="1"/>
  <c r="T561" i="1"/>
  <c r="U561" i="1"/>
  <c r="V561" i="1"/>
  <c r="W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B562" i="1"/>
  <c r="C562" i="1"/>
  <c r="M562" i="1" s="1"/>
  <c r="W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B563" i="1"/>
  <c r="C563" i="1"/>
  <c r="N563" i="1" s="1"/>
  <c r="Y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B564" i="1"/>
  <c r="C564" i="1"/>
  <c r="M564" i="1" s="1"/>
  <c r="X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B565" i="1"/>
  <c r="C565" i="1"/>
  <c r="E565" i="1" s="1"/>
  <c r="D565" i="1"/>
  <c r="F565" i="1"/>
  <c r="K565" i="1"/>
  <c r="L565" i="1"/>
  <c r="M565" i="1"/>
  <c r="N565" i="1"/>
  <c r="R565" i="1"/>
  <c r="U565" i="1"/>
  <c r="V565" i="1"/>
  <c r="W565" i="1"/>
  <c r="Y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B566" i="1"/>
  <c r="C566" i="1"/>
  <c r="F566" i="1" s="1"/>
  <c r="E566" i="1"/>
  <c r="G566" i="1"/>
  <c r="K566" i="1"/>
  <c r="L566" i="1"/>
  <c r="N566" i="1"/>
  <c r="O566" i="1"/>
  <c r="Q566" i="1"/>
  <c r="U566" i="1"/>
  <c r="W566" i="1"/>
  <c r="X566" i="1"/>
  <c r="Y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B567" i="1"/>
  <c r="C567" i="1"/>
  <c r="F567" i="1" s="1"/>
  <c r="E567" i="1"/>
  <c r="G567" i="1"/>
  <c r="K567" i="1"/>
  <c r="M567" i="1"/>
  <c r="N567" i="1"/>
  <c r="O567" i="1"/>
  <c r="Q567" i="1"/>
  <c r="V567" i="1"/>
  <c r="W567" i="1"/>
  <c r="X567" i="1"/>
  <c r="Y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B568" i="1"/>
  <c r="C568" i="1"/>
  <c r="D568" i="1" s="1"/>
  <c r="J568" i="1"/>
  <c r="K568" i="1"/>
  <c r="M568" i="1"/>
  <c r="T568" i="1"/>
  <c r="U568" i="1"/>
  <c r="X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B569" i="1"/>
  <c r="C569" i="1"/>
  <c r="D569" i="1"/>
  <c r="E569" i="1"/>
  <c r="F569" i="1"/>
  <c r="G569" i="1"/>
  <c r="I569" i="1"/>
  <c r="J569" i="1"/>
  <c r="K569" i="1"/>
  <c r="L569" i="1"/>
  <c r="M569" i="1"/>
  <c r="N569" i="1"/>
  <c r="O569" i="1"/>
  <c r="Q569" i="1"/>
  <c r="R569" i="1"/>
  <c r="S569" i="1"/>
  <c r="T569" i="1"/>
  <c r="U569" i="1"/>
  <c r="V569" i="1"/>
  <c r="W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B570" i="1"/>
  <c r="C570" i="1"/>
  <c r="D570" i="1"/>
  <c r="E570" i="1"/>
  <c r="F570" i="1"/>
  <c r="G570" i="1"/>
  <c r="I570" i="1"/>
  <c r="K570" i="1"/>
  <c r="L570" i="1"/>
  <c r="M570" i="1"/>
  <c r="N570" i="1"/>
  <c r="O570" i="1"/>
  <c r="P570" i="1"/>
  <c r="S570" i="1"/>
  <c r="T570" i="1"/>
  <c r="U570" i="1"/>
  <c r="V570" i="1"/>
  <c r="W570" i="1"/>
  <c r="X570" i="1"/>
  <c r="Y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B571" i="1"/>
  <c r="C571" i="1"/>
  <c r="E571" i="1"/>
  <c r="G571" i="1"/>
  <c r="H571" i="1"/>
  <c r="I571" i="1"/>
  <c r="J571" i="1"/>
  <c r="K571" i="1"/>
  <c r="M571" i="1"/>
  <c r="N571" i="1"/>
  <c r="P571" i="1"/>
  <c r="Q571" i="1"/>
  <c r="R571" i="1"/>
  <c r="S571" i="1"/>
  <c r="U571" i="1"/>
  <c r="V571" i="1"/>
  <c r="W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B572" i="1"/>
  <c r="C572" i="1"/>
  <c r="D572" i="1"/>
  <c r="E572" i="1"/>
  <c r="G572" i="1"/>
  <c r="H572" i="1"/>
  <c r="I572" i="1"/>
  <c r="J572" i="1"/>
  <c r="L572" i="1"/>
  <c r="M572" i="1"/>
  <c r="O572" i="1"/>
  <c r="P572" i="1"/>
  <c r="Q572" i="1"/>
  <c r="R572" i="1"/>
  <c r="S572" i="1"/>
  <c r="U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B573" i="1"/>
  <c r="C573" i="1"/>
  <c r="D573" i="1"/>
  <c r="E573" i="1"/>
  <c r="F573" i="1"/>
  <c r="I573" i="1"/>
  <c r="K573" i="1"/>
  <c r="M573" i="1"/>
  <c r="N573" i="1"/>
  <c r="O573" i="1"/>
  <c r="R573" i="1"/>
  <c r="S573" i="1"/>
  <c r="U573" i="1"/>
  <c r="W573" i="1"/>
  <c r="Y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B574" i="1"/>
  <c r="C574" i="1"/>
  <c r="E574" i="1"/>
  <c r="F574" i="1"/>
  <c r="G574" i="1"/>
  <c r="H574" i="1"/>
  <c r="K574" i="1"/>
  <c r="N574" i="1"/>
  <c r="O574" i="1"/>
  <c r="P574" i="1"/>
  <c r="Q574" i="1"/>
  <c r="S574" i="1"/>
  <c r="U574" i="1"/>
  <c r="X574" i="1"/>
  <c r="Y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B575" i="1"/>
  <c r="C575" i="1"/>
  <c r="E575" i="1"/>
  <c r="F575" i="1"/>
  <c r="G575" i="1"/>
  <c r="H575" i="1"/>
  <c r="K575" i="1"/>
  <c r="N575" i="1"/>
  <c r="O575" i="1"/>
  <c r="P575" i="1"/>
  <c r="Q575" i="1"/>
  <c r="R575" i="1"/>
  <c r="V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B576" i="1"/>
  <c r="C576" i="1"/>
  <c r="D576" i="1"/>
  <c r="M576" i="1"/>
  <c r="O576" i="1"/>
  <c r="X576" i="1"/>
  <c r="Z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B577" i="1"/>
  <c r="C577" i="1"/>
  <c r="D577" i="1"/>
  <c r="E577" i="1"/>
  <c r="F577" i="1"/>
  <c r="G577" i="1"/>
  <c r="I577" i="1"/>
  <c r="J577" i="1"/>
  <c r="K577" i="1"/>
  <c r="L577" i="1"/>
  <c r="M577" i="1"/>
  <c r="N577" i="1"/>
  <c r="O577" i="1"/>
  <c r="Q577" i="1"/>
  <c r="R577" i="1"/>
  <c r="S577" i="1"/>
  <c r="T577" i="1"/>
  <c r="U577" i="1"/>
  <c r="V577" i="1"/>
  <c r="W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B578" i="1"/>
  <c r="C578" i="1"/>
  <c r="D578" i="1" s="1"/>
  <c r="I578" i="1"/>
  <c r="K578" i="1"/>
  <c r="M578" i="1"/>
  <c r="T578" i="1"/>
  <c r="U578" i="1"/>
  <c r="W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B579" i="1"/>
  <c r="C579" i="1"/>
  <c r="E579" i="1" s="1"/>
  <c r="J579" i="1"/>
  <c r="K579" i="1"/>
  <c r="N579" i="1"/>
  <c r="U579" i="1"/>
  <c r="V579" i="1"/>
  <c r="Y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B580" i="1"/>
  <c r="C580" i="1"/>
  <c r="D580" i="1" s="1"/>
  <c r="I580" i="1"/>
  <c r="J580" i="1"/>
  <c r="M580" i="1"/>
  <c r="S580" i="1"/>
  <c r="U580" i="1"/>
  <c r="W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B581" i="1"/>
  <c r="C581" i="1"/>
  <c r="D581" i="1" s="1"/>
  <c r="G581" i="1"/>
  <c r="H581" i="1"/>
  <c r="J581" i="1"/>
  <c r="L581" i="1"/>
  <c r="P581" i="1"/>
  <c r="Q581" i="1"/>
  <c r="S581" i="1"/>
  <c r="U581" i="1"/>
  <c r="Y581" i="1"/>
  <c r="Z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B582" i="1"/>
  <c r="C582" i="1"/>
  <c r="D582" i="1"/>
  <c r="L582" i="1"/>
  <c r="M582" i="1"/>
  <c r="U582" i="1"/>
  <c r="V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B583" i="1"/>
  <c r="C583" i="1"/>
  <c r="D583" i="1" s="1"/>
  <c r="H583" i="1"/>
  <c r="I583" i="1"/>
  <c r="L583" i="1"/>
  <c r="Q583" i="1"/>
  <c r="S583" i="1"/>
  <c r="U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B584" i="1"/>
  <c r="C584" i="1"/>
  <c r="E584" i="1"/>
  <c r="F584" i="1"/>
  <c r="G584" i="1"/>
  <c r="H584" i="1"/>
  <c r="I584" i="1"/>
  <c r="J584" i="1"/>
  <c r="K584" i="1"/>
  <c r="M584" i="1"/>
  <c r="N584" i="1"/>
  <c r="O584" i="1"/>
  <c r="P584" i="1"/>
  <c r="Q584" i="1"/>
  <c r="R584" i="1"/>
  <c r="S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B585" i="1"/>
  <c r="C585" i="1"/>
  <c r="L585" i="1" s="1"/>
  <c r="U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B586" i="1"/>
  <c r="C586" i="1"/>
  <c r="E586" i="1" s="1"/>
  <c r="D586" i="1"/>
  <c r="F586" i="1"/>
  <c r="G586" i="1"/>
  <c r="I586" i="1"/>
  <c r="J586" i="1"/>
  <c r="K586" i="1"/>
  <c r="L586" i="1"/>
  <c r="M586" i="1"/>
  <c r="O586" i="1"/>
  <c r="Q586" i="1"/>
  <c r="R586" i="1"/>
  <c r="S586" i="1"/>
  <c r="T586" i="1"/>
  <c r="U586" i="1"/>
  <c r="V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B587" i="1"/>
  <c r="C587" i="1"/>
  <c r="D587" i="1"/>
  <c r="E587" i="1"/>
  <c r="F587" i="1"/>
  <c r="G587" i="1"/>
  <c r="I587" i="1"/>
  <c r="L587" i="1"/>
  <c r="M587" i="1"/>
  <c r="N587" i="1"/>
  <c r="O587" i="1"/>
  <c r="P587" i="1"/>
  <c r="S587" i="1"/>
  <c r="U587" i="1"/>
  <c r="V587" i="1"/>
  <c r="W587" i="1"/>
  <c r="X587" i="1"/>
  <c r="Y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B588" i="1"/>
  <c r="C588" i="1"/>
  <c r="F588" i="1" s="1"/>
  <c r="E588" i="1"/>
  <c r="G588" i="1"/>
  <c r="J588" i="1"/>
  <c r="K588" i="1"/>
  <c r="M588" i="1"/>
  <c r="N588" i="1"/>
  <c r="P588" i="1"/>
  <c r="S588" i="1"/>
  <c r="U588" i="1"/>
  <c r="V588" i="1"/>
  <c r="W588" i="1"/>
  <c r="Y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B589" i="1"/>
  <c r="C589" i="1"/>
  <c r="D589" i="1" s="1"/>
  <c r="G589" i="1"/>
  <c r="H589" i="1"/>
  <c r="J589" i="1"/>
  <c r="L589" i="1"/>
  <c r="P589" i="1"/>
  <c r="Q589" i="1"/>
  <c r="S589" i="1"/>
  <c r="U589" i="1"/>
  <c r="Y589" i="1"/>
  <c r="Z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B590" i="1"/>
  <c r="C590" i="1"/>
  <c r="D590" i="1"/>
  <c r="L590" i="1"/>
  <c r="M590" i="1"/>
  <c r="U590" i="1"/>
  <c r="V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B591" i="1"/>
  <c r="C591" i="1"/>
  <c r="D591" i="1" s="1"/>
  <c r="H591" i="1"/>
  <c r="I591" i="1"/>
  <c r="L591" i="1"/>
  <c r="Q591" i="1"/>
  <c r="S591" i="1"/>
  <c r="U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B592" i="1"/>
  <c r="C592" i="1"/>
  <c r="E592" i="1"/>
  <c r="F592" i="1"/>
  <c r="G592" i="1"/>
  <c r="H592" i="1"/>
  <c r="I592" i="1"/>
  <c r="J592" i="1"/>
  <c r="K592" i="1"/>
  <c r="M592" i="1"/>
  <c r="N592" i="1"/>
  <c r="O592" i="1"/>
  <c r="P592" i="1"/>
  <c r="Q592" i="1"/>
  <c r="R592" i="1"/>
  <c r="S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B593" i="1"/>
  <c r="C593" i="1"/>
  <c r="L593" i="1" s="1"/>
  <c r="K593" i="1"/>
  <c r="T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B594" i="1"/>
  <c r="C594" i="1"/>
  <c r="E594" i="1" s="1"/>
  <c r="D594" i="1"/>
  <c r="F594" i="1"/>
  <c r="G594" i="1"/>
  <c r="I594" i="1"/>
  <c r="J594" i="1"/>
  <c r="K594" i="1"/>
  <c r="L594" i="1"/>
  <c r="M594" i="1"/>
  <c r="O594" i="1"/>
  <c r="Q594" i="1"/>
  <c r="R594" i="1"/>
  <c r="S594" i="1"/>
  <c r="T594" i="1"/>
  <c r="U594" i="1"/>
  <c r="V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B595" i="1"/>
  <c r="C595" i="1"/>
  <c r="D595" i="1"/>
  <c r="E595" i="1"/>
  <c r="F595" i="1"/>
  <c r="G595" i="1"/>
  <c r="I595" i="1"/>
  <c r="L595" i="1"/>
  <c r="M595" i="1"/>
  <c r="N595" i="1"/>
  <c r="O595" i="1"/>
  <c r="P595" i="1"/>
  <c r="S595" i="1"/>
  <c r="U595" i="1"/>
  <c r="V595" i="1"/>
  <c r="W595" i="1"/>
  <c r="X595" i="1"/>
  <c r="Y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B596" i="1"/>
  <c r="C596" i="1"/>
  <c r="F596" i="1" s="1"/>
  <c r="E596" i="1"/>
  <c r="G596" i="1"/>
  <c r="J596" i="1"/>
  <c r="K596" i="1"/>
  <c r="M596" i="1"/>
  <c r="N596" i="1"/>
  <c r="P596" i="1"/>
  <c r="S596" i="1"/>
  <c r="U596" i="1"/>
  <c r="V596" i="1"/>
  <c r="W596" i="1"/>
  <c r="Y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B597" i="1"/>
  <c r="C597" i="1"/>
  <c r="D597" i="1" s="1"/>
  <c r="G597" i="1"/>
  <c r="H597" i="1"/>
  <c r="J597" i="1"/>
  <c r="L597" i="1"/>
  <c r="P597" i="1"/>
  <c r="Q597" i="1"/>
  <c r="S597" i="1"/>
  <c r="U597" i="1"/>
  <c r="Y597" i="1"/>
  <c r="Z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B598" i="1"/>
  <c r="C598" i="1"/>
  <c r="D598" i="1"/>
  <c r="M598" i="1"/>
  <c r="V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B599" i="1"/>
  <c r="C599" i="1"/>
  <c r="D599" i="1" s="1"/>
  <c r="H599" i="1"/>
  <c r="I599" i="1"/>
  <c r="L599" i="1"/>
  <c r="Q599" i="1"/>
  <c r="S599" i="1"/>
  <c r="U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B600" i="1"/>
  <c r="C600" i="1"/>
  <c r="E600" i="1"/>
  <c r="F600" i="1"/>
  <c r="G600" i="1"/>
  <c r="H600" i="1"/>
  <c r="I600" i="1"/>
  <c r="J600" i="1"/>
  <c r="K600" i="1"/>
  <c r="M600" i="1"/>
  <c r="N600" i="1"/>
  <c r="O600" i="1"/>
  <c r="P600" i="1"/>
  <c r="Q600" i="1"/>
  <c r="R600" i="1"/>
  <c r="S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B601" i="1"/>
  <c r="C601" i="1"/>
  <c r="K601" i="1" s="1"/>
  <c r="L601" i="1"/>
  <c r="U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B602" i="1"/>
  <c r="C602" i="1"/>
  <c r="E602" i="1" s="1"/>
  <c r="D602" i="1"/>
  <c r="F602" i="1"/>
  <c r="G602" i="1"/>
  <c r="I602" i="1"/>
  <c r="J602" i="1"/>
  <c r="K602" i="1"/>
  <c r="L602" i="1"/>
  <c r="M602" i="1"/>
  <c r="O602" i="1"/>
  <c r="Q602" i="1"/>
  <c r="R602" i="1"/>
  <c r="S602" i="1"/>
  <c r="T602" i="1"/>
  <c r="U602" i="1"/>
  <c r="V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B603" i="1"/>
  <c r="C603" i="1"/>
  <c r="D603" i="1"/>
  <c r="E603" i="1"/>
  <c r="F603" i="1"/>
  <c r="G603" i="1"/>
  <c r="I603" i="1"/>
  <c r="L603" i="1"/>
  <c r="M603" i="1"/>
  <c r="N603" i="1"/>
  <c r="O603" i="1"/>
  <c r="P603" i="1"/>
  <c r="S603" i="1"/>
  <c r="U603" i="1"/>
  <c r="V603" i="1"/>
  <c r="W603" i="1"/>
  <c r="X603" i="1"/>
  <c r="Y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B604" i="1"/>
  <c r="C604" i="1"/>
  <c r="F604" i="1" s="1"/>
  <c r="E604" i="1"/>
  <c r="G604" i="1"/>
  <c r="J604" i="1"/>
  <c r="K604" i="1"/>
  <c r="M604" i="1"/>
  <c r="N604" i="1"/>
  <c r="P604" i="1"/>
  <c r="S604" i="1"/>
  <c r="U604" i="1"/>
  <c r="V604" i="1"/>
  <c r="W604" i="1"/>
  <c r="Y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B605" i="1"/>
  <c r="C605" i="1"/>
  <c r="D605" i="1" s="1"/>
  <c r="G605" i="1"/>
  <c r="H605" i="1"/>
  <c r="J605" i="1"/>
  <c r="L605" i="1"/>
  <c r="P605" i="1"/>
  <c r="Q605" i="1"/>
  <c r="S605" i="1"/>
  <c r="U605" i="1"/>
  <c r="Y605" i="1"/>
  <c r="Z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B606" i="1"/>
  <c r="C606" i="1"/>
  <c r="D606" i="1" s="1"/>
  <c r="F606" i="1"/>
  <c r="Y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B607" i="1"/>
  <c r="C607" i="1"/>
  <c r="H607" i="1" s="1"/>
  <c r="I607" i="1"/>
  <c r="Q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B608" i="1"/>
  <c r="C608" i="1"/>
  <c r="E608" i="1"/>
  <c r="F608" i="1"/>
  <c r="G608" i="1"/>
  <c r="H608" i="1"/>
  <c r="I608" i="1"/>
  <c r="J608" i="1"/>
  <c r="K608" i="1"/>
  <c r="M608" i="1"/>
  <c r="N608" i="1"/>
  <c r="O608" i="1"/>
  <c r="P608" i="1"/>
  <c r="Q608" i="1"/>
  <c r="R608" i="1"/>
  <c r="S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B609" i="1"/>
  <c r="C609" i="1"/>
  <c r="E609" i="1" s="1"/>
  <c r="K609" i="1"/>
  <c r="O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B610" i="1"/>
  <c r="C610" i="1"/>
  <c r="E610" i="1" s="1"/>
  <c r="D610" i="1"/>
  <c r="F610" i="1"/>
  <c r="G610" i="1"/>
  <c r="I610" i="1"/>
  <c r="J610" i="1"/>
  <c r="K610" i="1"/>
  <c r="L610" i="1"/>
  <c r="M610" i="1"/>
  <c r="O610" i="1"/>
  <c r="Q610" i="1"/>
  <c r="R610" i="1"/>
  <c r="S610" i="1"/>
  <c r="T610" i="1"/>
  <c r="U610" i="1"/>
  <c r="V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B611" i="1"/>
  <c r="C611" i="1"/>
  <c r="D611" i="1"/>
  <c r="E611" i="1"/>
  <c r="F611" i="1"/>
  <c r="G611" i="1"/>
  <c r="I611" i="1"/>
  <c r="L611" i="1"/>
  <c r="M611" i="1"/>
  <c r="N611" i="1"/>
  <c r="O611" i="1"/>
  <c r="P611" i="1"/>
  <c r="S611" i="1"/>
  <c r="U611" i="1"/>
  <c r="V611" i="1"/>
  <c r="W611" i="1"/>
  <c r="X611" i="1"/>
  <c r="Y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B612" i="1"/>
  <c r="C612" i="1"/>
  <c r="F612" i="1" s="1"/>
  <c r="E612" i="1"/>
  <c r="G612" i="1"/>
  <c r="J612" i="1"/>
  <c r="K612" i="1"/>
  <c r="M612" i="1"/>
  <c r="N612" i="1"/>
  <c r="P612" i="1"/>
  <c r="S612" i="1"/>
  <c r="U612" i="1"/>
  <c r="V612" i="1"/>
  <c r="W612" i="1"/>
  <c r="Y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B613" i="1"/>
  <c r="C613" i="1"/>
  <c r="G613" i="1"/>
  <c r="H613" i="1"/>
  <c r="J613" i="1"/>
  <c r="P613" i="1"/>
  <c r="Q613" i="1"/>
  <c r="S613" i="1"/>
  <c r="U613" i="1"/>
  <c r="Y613" i="1"/>
  <c r="Z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B614" i="1"/>
  <c r="C614" i="1"/>
  <c r="D614" i="1"/>
  <c r="F614" i="1"/>
  <c r="I614" i="1"/>
  <c r="M614" i="1"/>
  <c r="O614" i="1"/>
  <c r="R614" i="1"/>
  <c r="U614" i="1"/>
  <c r="V614" i="1"/>
  <c r="Y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B615" i="1"/>
  <c r="C615" i="1"/>
  <c r="E615" i="1" s="1"/>
  <c r="H615" i="1"/>
  <c r="L615" i="1"/>
  <c r="Q615" i="1"/>
  <c r="U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B616" i="1"/>
  <c r="C616" i="1"/>
  <c r="E616" i="1"/>
  <c r="F616" i="1"/>
  <c r="G616" i="1"/>
  <c r="H616" i="1"/>
  <c r="I616" i="1"/>
  <c r="J616" i="1"/>
  <c r="K616" i="1"/>
  <c r="M616" i="1"/>
  <c r="N616" i="1"/>
  <c r="O616" i="1"/>
  <c r="P616" i="1"/>
  <c r="Q616" i="1"/>
  <c r="R616" i="1"/>
  <c r="S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B617" i="1"/>
  <c r="C617" i="1"/>
  <c r="E617" i="1"/>
  <c r="H617" i="1"/>
  <c r="K617" i="1"/>
  <c r="L617" i="1"/>
  <c r="O617" i="1"/>
  <c r="Q617" i="1"/>
  <c r="T617" i="1"/>
  <c r="U617" i="1"/>
  <c r="X617" i="1"/>
  <c r="Z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B618" i="1"/>
  <c r="C618" i="1"/>
  <c r="E618" i="1" s="1"/>
  <c r="D618" i="1"/>
  <c r="F618" i="1"/>
  <c r="G618" i="1"/>
  <c r="I618" i="1"/>
  <c r="J618" i="1"/>
  <c r="K618" i="1"/>
  <c r="L618" i="1"/>
  <c r="M618" i="1"/>
  <c r="O618" i="1"/>
  <c r="Q618" i="1"/>
  <c r="R618" i="1"/>
  <c r="S618" i="1"/>
  <c r="T618" i="1"/>
  <c r="U618" i="1"/>
  <c r="V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B619" i="1"/>
  <c r="C619" i="1"/>
  <c r="D619" i="1"/>
  <c r="E619" i="1"/>
  <c r="F619" i="1"/>
  <c r="G619" i="1"/>
  <c r="I619" i="1"/>
  <c r="L619" i="1"/>
  <c r="M619" i="1"/>
  <c r="N619" i="1"/>
  <c r="O619" i="1"/>
  <c r="P619" i="1"/>
  <c r="S619" i="1"/>
  <c r="U619" i="1"/>
  <c r="V619" i="1"/>
  <c r="W619" i="1"/>
  <c r="X619" i="1"/>
  <c r="Y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B620" i="1"/>
  <c r="C620" i="1"/>
  <c r="F620" i="1" s="1"/>
  <c r="E620" i="1"/>
  <c r="G620" i="1"/>
  <c r="J620" i="1"/>
  <c r="K620" i="1"/>
  <c r="M620" i="1"/>
  <c r="N620" i="1"/>
  <c r="P620" i="1"/>
  <c r="S620" i="1"/>
  <c r="U620" i="1"/>
  <c r="V620" i="1"/>
  <c r="W620" i="1"/>
  <c r="Y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B621" i="1"/>
  <c r="C621" i="1"/>
  <c r="G621" i="1"/>
  <c r="H621" i="1"/>
  <c r="J621" i="1"/>
  <c r="L621" i="1"/>
  <c r="P621" i="1"/>
  <c r="Q621" i="1"/>
  <c r="S621" i="1"/>
  <c r="U621" i="1"/>
  <c r="Y621" i="1"/>
  <c r="Z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B622" i="1"/>
  <c r="C622" i="1"/>
  <c r="D622" i="1"/>
  <c r="F622" i="1"/>
  <c r="I622" i="1"/>
  <c r="L622" i="1"/>
  <c r="M622" i="1"/>
  <c r="O622" i="1"/>
  <c r="R622" i="1"/>
  <c r="U622" i="1"/>
  <c r="V622" i="1"/>
  <c r="Y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B623" i="1"/>
  <c r="C623" i="1"/>
  <c r="E623" i="1" s="1"/>
  <c r="H623" i="1"/>
  <c r="U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B624" i="1"/>
  <c r="C624" i="1"/>
  <c r="E624" i="1"/>
  <c r="F624" i="1"/>
  <c r="G624" i="1"/>
  <c r="H624" i="1"/>
  <c r="I624" i="1"/>
  <c r="J624" i="1"/>
  <c r="K624" i="1"/>
  <c r="M624" i="1"/>
  <c r="N624" i="1"/>
  <c r="O624" i="1"/>
  <c r="P624" i="1"/>
  <c r="Q624" i="1"/>
  <c r="R624" i="1"/>
  <c r="S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B625" i="1"/>
  <c r="C625" i="1"/>
  <c r="E625" i="1"/>
  <c r="H625" i="1"/>
  <c r="K625" i="1"/>
  <c r="O625" i="1"/>
  <c r="Q625" i="1"/>
  <c r="T625" i="1"/>
  <c r="U625" i="1"/>
  <c r="X625" i="1"/>
  <c r="Z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B626" i="1"/>
  <c r="C626" i="1"/>
  <c r="E626" i="1" s="1"/>
  <c r="D626" i="1"/>
  <c r="F626" i="1"/>
  <c r="G626" i="1"/>
  <c r="I626" i="1"/>
  <c r="J626" i="1"/>
  <c r="K626" i="1"/>
  <c r="L626" i="1"/>
  <c r="M626" i="1"/>
  <c r="O626" i="1"/>
  <c r="Q626" i="1"/>
  <c r="R626" i="1"/>
  <c r="S626" i="1"/>
  <c r="T626" i="1"/>
  <c r="U626" i="1"/>
  <c r="V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B627" i="1"/>
  <c r="C627" i="1"/>
  <c r="D627" i="1"/>
  <c r="E627" i="1"/>
  <c r="F627" i="1"/>
  <c r="G627" i="1"/>
  <c r="I627" i="1"/>
  <c r="L627" i="1"/>
  <c r="M627" i="1"/>
  <c r="N627" i="1"/>
  <c r="O627" i="1"/>
  <c r="P627" i="1"/>
  <c r="S627" i="1"/>
  <c r="U627" i="1"/>
  <c r="V627" i="1"/>
  <c r="W627" i="1"/>
  <c r="X627" i="1"/>
  <c r="Y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B628" i="1"/>
  <c r="C628" i="1"/>
  <c r="F628" i="1" s="1"/>
  <c r="E628" i="1"/>
  <c r="G628" i="1"/>
  <c r="J628" i="1"/>
  <c r="K628" i="1"/>
  <c r="M628" i="1"/>
  <c r="N628" i="1"/>
  <c r="P628" i="1"/>
  <c r="S628" i="1"/>
  <c r="U628" i="1"/>
  <c r="V628" i="1"/>
  <c r="W628" i="1"/>
  <c r="Y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B629" i="1"/>
  <c r="C629" i="1"/>
  <c r="G629" i="1"/>
  <c r="H629" i="1"/>
  <c r="J629" i="1"/>
  <c r="P629" i="1"/>
  <c r="Q629" i="1"/>
  <c r="S629" i="1"/>
  <c r="U629" i="1"/>
  <c r="Y629" i="1"/>
  <c r="Z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B630" i="1"/>
  <c r="C630" i="1"/>
  <c r="D630" i="1"/>
  <c r="F630" i="1"/>
  <c r="I630" i="1"/>
  <c r="M630" i="1"/>
  <c r="O630" i="1"/>
  <c r="R630" i="1"/>
  <c r="U630" i="1"/>
  <c r="V630" i="1"/>
  <c r="Y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B631" i="1"/>
  <c r="C631" i="1"/>
  <c r="E631" i="1" s="1"/>
  <c r="H631" i="1"/>
  <c r="L631" i="1"/>
  <c r="Q631" i="1"/>
  <c r="U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B632" i="1"/>
  <c r="C632" i="1"/>
  <c r="E632" i="1"/>
  <c r="F632" i="1"/>
  <c r="G632" i="1"/>
  <c r="H632" i="1"/>
  <c r="I632" i="1"/>
  <c r="J632" i="1"/>
  <c r="K632" i="1"/>
  <c r="M632" i="1"/>
  <c r="N632" i="1"/>
  <c r="O632" i="1"/>
  <c r="P632" i="1"/>
  <c r="Q632" i="1"/>
  <c r="R632" i="1"/>
  <c r="S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B633" i="1"/>
  <c r="C633" i="1"/>
  <c r="D633" i="1"/>
  <c r="E633" i="1"/>
  <c r="H633" i="1"/>
  <c r="K633" i="1"/>
  <c r="L633" i="1"/>
  <c r="M633" i="1"/>
  <c r="O633" i="1"/>
  <c r="Q633" i="1"/>
  <c r="T633" i="1"/>
  <c r="U633" i="1"/>
  <c r="W633" i="1"/>
  <c r="X633" i="1"/>
  <c r="Z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B634" i="1"/>
  <c r="C634" i="1"/>
  <c r="E634" i="1" s="1"/>
  <c r="D634" i="1"/>
  <c r="F634" i="1"/>
  <c r="G634" i="1"/>
  <c r="I634" i="1"/>
  <c r="J634" i="1"/>
  <c r="K634" i="1"/>
  <c r="L634" i="1"/>
  <c r="M634" i="1"/>
  <c r="O634" i="1"/>
  <c r="Q634" i="1"/>
  <c r="R634" i="1"/>
  <c r="S634" i="1"/>
  <c r="T634" i="1"/>
  <c r="U634" i="1"/>
  <c r="V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B635" i="1"/>
  <c r="C635" i="1"/>
  <c r="D635" i="1"/>
  <c r="E635" i="1"/>
  <c r="F635" i="1"/>
  <c r="G635" i="1"/>
  <c r="I635" i="1"/>
  <c r="L635" i="1"/>
  <c r="M635" i="1"/>
  <c r="N635" i="1"/>
  <c r="O635" i="1"/>
  <c r="P635" i="1"/>
  <c r="S635" i="1"/>
  <c r="U635" i="1"/>
  <c r="V635" i="1"/>
  <c r="W635" i="1"/>
  <c r="X635" i="1"/>
  <c r="Y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B636" i="1"/>
  <c r="C636" i="1"/>
  <c r="E636" i="1" s="1"/>
  <c r="G636" i="1"/>
  <c r="S636" i="1"/>
  <c r="V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B637" i="1"/>
  <c r="C637" i="1"/>
  <c r="R637" i="1" s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B638" i="1"/>
  <c r="C638" i="1"/>
  <c r="E638" i="1" s="1"/>
  <c r="D638" i="1"/>
  <c r="F638" i="1"/>
  <c r="I638" i="1"/>
  <c r="L638" i="1"/>
  <c r="N638" i="1"/>
  <c r="O638" i="1"/>
  <c r="R638" i="1"/>
  <c r="V638" i="1"/>
  <c r="W638" i="1"/>
  <c r="Y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B639" i="1"/>
  <c r="C639" i="1"/>
  <c r="H639" i="1" s="1"/>
  <c r="E639" i="1"/>
  <c r="I639" i="1"/>
  <c r="L639" i="1"/>
  <c r="Q639" i="1"/>
  <c r="S639" i="1"/>
  <c r="T639" i="1"/>
  <c r="W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B640" i="1"/>
  <c r="C640" i="1"/>
  <c r="E640" i="1"/>
  <c r="F640" i="1"/>
  <c r="G640" i="1"/>
  <c r="H640" i="1"/>
  <c r="I640" i="1"/>
  <c r="J640" i="1"/>
  <c r="K640" i="1"/>
  <c r="M640" i="1"/>
  <c r="N640" i="1"/>
  <c r="O640" i="1"/>
  <c r="P640" i="1"/>
  <c r="Q640" i="1"/>
  <c r="R640" i="1"/>
  <c r="S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B641" i="1"/>
  <c r="C641" i="1"/>
  <c r="D641" i="1" s="1"/>
  <c r="E641" i="1"/>
  <c r="K641" i="1"/>
  <c r="Q641" i="1"/>
  <c r="U641" i="1"/>
  <c r="X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B642" i="1"/>
  <c r="C642" i="1"/>
  <c r="E642" i="1" s="1"/>
  <c r="D642" i="1"/>
  <c r="F642" i="1"/>
  <c r="G642" i="1"/>
  <c r="I642" i="1"/>
  <c r="J642" i="1"/>
  <c r="K642" i="1"/>
  <c r="L642" i="1"/>
  <c r="M642" i="1"/>
  <c r="O642" i="1"/>
  <c r="Q642" i="1"/>
  <c r="R642" i="1"/>
  <c r="S642" i="1"/>
  <c r="T642" i="1"/>
  <c r="U642" i="1"/>
  <c r="V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B643" i="1"/>
  <c r="C643" i="1"/>
  <c r="D643" i="1"/>
  <c r="E643" i="1"/>
  <c r="F643" i="1"/>
  <c r="G643" i="1"/>
  <c r="I643" i="1"/>
  <c r="L643" i="1"/>
  <c r="M643" i="1"/>
  <c r="N643" i="1"/>
  <c r="O643" i="1"/>
  <c r="P643" i="1"/>
  <c r="S643" i="1"/>
  <c r="U643" i="1"/>
  <c r="V643" i="1"/>
  <c r="W643" i="1"/>
  <c r="X643" i="1"/>
  <c r="Y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B644" i="1"/>
  <c r="C644" i="1"/>
  <c r="E644" i="1"/>
  <c r="G644" i="1"/>
  <c r="J644" i="1"/>
  <c r="K644" i="1"/>
  <c r="M644" i="1"/>
  <c r="N644" i="1"/>
  <c r="P644" i="1"/>
  <c r="S644" i="1"/>
  <c r="U644" i="1"/>
  <c r="V644" i="1"/>
  <c r="W644" i="1"/>
  <c r="Y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B645" i="1"/>
  <c r="C645" i="1"/>
  <c r="H645" i="1" s="1"/>
  <c r="G645" i="1"/>
  <c r="I645" i="1"/>
  <c r="L645" i="1"/>
  <c r="Q645" i="1"/>
  <c r="R645" i="1"/>
  <c r="S645" i="1"/>
  <c r="Y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B646" i="1"/>
  <c r="C646" i="1"/>
  <c r="D646" i="1" s="1"/>
  <c r="E646" i="1"/>
  <c r="I646" i="1"/>
  <c r="M646" i="1"/>
  <c r="O646" i="1"/>
  <c r="U646" i="1"/>
  <c r="W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B647" i="1"/>
  <c r="C647" i="1"/>
  <c r="E647" i="1" s="1"/>
  <c r="H647" i="1"/>
  <c r="S647" i="1"/>
  <c r="U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B648" i="1"/>
  <c r="C648" i="1"/>
  <c r="E648" i="1"/>
  <c r="F648" i="1"/>
  <c r="G648" i="1"/>
  <c r="H648" i="1"/>
  <c r="I648" i="1"/>
  <c r="J648" i="1"/>
  <c r="K648" i="1"/>
  <c r="M648" i="1"/>
  <c r="N648" i="1"/>
  <c r="O648" i="1"/>
  <c r="P648" i="1"/>
  <c r="Q648" i="1"/>
  <c r="R648" i="1"/>
  <c r="S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B649" i="1"/>
  <c r="C649" i="1"/>
  <c r="E649" i="1" s="1"/>
  <c r="D649" i="1"/>
  <c r="H649" i="1"/>
  <c r="K649" i="1"/>
  <c r="L649" i="1"/>
  <c r="O649" i="1"/>
  <c r="Q649" i="1"/>
  <c r="T649" i="1"/>
  <c r="W649" i="1"/>
  <c r="X649" i="1"/>
  <c r="Z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B650" i="1"/>
  <c r="C650" i="1"/>
  <c r="E650" i="1" s="1"/>
  <c r="D650" i="1"/>
  <c r="F650" i="1"/>
  <c r="G650" i="1"/>
  <c r="I650" i="1"/>
  <c r="J650" i="1"/>
  <c r="K650" i="1"/>
  <c r="L650" i="1"/>
  <c r="M650" i="1"/>
  <c r="O650" i="1"/>
  <c r="Q650" i="1"/>
  <c r="R650" i="1"/>
  <c r="S650" i="1"/>
  <c r="T650" i="1"/>
  <c r="U650" i="1"/>
  <c r="V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B651" i="1"/>
  <c r="C651" i="1"/>
  <c r="D651" i="1"/>
  <c r="E651" i="1"/>
  <c r="F651" i="1"/>
  <c r="G651" i="1"/>
  <c r="I651" i="1"/>
  <c r="L651" i="1"/>
  <c r="M651" i="1"/>
  <c r="N651" i="1"/>
  <c r="O651" i="1"/>
  <c r="P651" i="1"/>
  <c r="S651" i="1"/>
  <c r="U651" i="1"/>
  <c r="V651" i="1"/>
  <c r="W651" i="1"/>
  <c r="X651" i="1"/>
  <c r="Y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B652" i="1"/>
  <c r="C652" i="1"/>
  <c r="E652" i="1" s="1"/>
  <c r="G652" i="1"/>
  <c r="K652" i="1"/>
  <c r="S652" i="1"/>
  <c r="V652" i="1"/>
  <c r="Y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B653" i="1"/>
  <c r="C653" i="1"/>
  <c r="E653" i="1" s="1"/>
  <c r="G653" i="1"/>
  <c r="P653" i="1"/>
  <c r="R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B654" i="1"/>
  <c r="C654" i="1"/>
  <c r="D654" i="1" s="1"/>
  <c r="E654" i="1"/>
  <c r="I654" i="1"/>
  <c r="N654" i="1"/>
  <c r="R654" i="1"/>
  <c r="U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B655" i="1"/>
  <c r="C655" i="1"/>
  <c r="E655" i="1" s="1"/>
  <c r="G655" i="1"/>
  <c r="I655" i="1"/>
  <c r="L655" i="1"/>
  <c r="P655" i="1"/>
  <c r="S655" i="1"/>
  <c r="U655" i="1"/>
  <c r="Y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B656" i="1"/>
  <c r="C656" i="1"/>
  <c r="E656" i="1"/>
  <c r="F656" i="1"/>
  <c r="G656" i="1"/>
  <c r="H656" i="1"/>
  <c r="I656" i="1"/>
  <c r="J656" i="1"/>
  <c r="K656" i="1"/>
  <c r="M656" i="1"/>
  <c r="N656" i="1"/>
  <c r="O656" i="1"/>
  <c r="P656" i="1"/>
  <c r="Q656" i="1"/>
  <c r="R656" i="1"/>
  <c r="S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B657" i="1"/>
  <c r="C657" i="1"/>
  <c r="D657" i="1" s="1"/>
  <c r="E657" i="1"/>
  <c r="J657" i="1"/>
  <c r="L657" i="1"/>
  <c r="O657" i="1"/>
  <c r="S657" i="1"/>
  <c r="U657" i="1"/>
  <c r="X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B658" i="1"/>
  <c r="C658" i="1"/>
  <c r="E658" i="1" s="1"/>
  <c r="D658" i="1"/>
  <c r="F658" i="1"/>
  <c r="G658" i="1"/>
  <c r="I658" i="1"/>
  <c r="J658" i="1"/>
  <c r="K658" i="1"/>
  <c r="L658" i="1"/>
  <c r="M658" i="1"/>
  <c r="O658" i="1"/>
  <c r="Q658" i="1"/>
  <c r="R658" i="1"/>
  <c r="S658" i="1"/>
  <c r="T658" i="1"/>
  <c r="U658" i="1"/>
  <c r="V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B659" i="1"/>
  <c r="C659" i="1"/>
  <c r="E659" i="1" s="1"/>
  <c r="D659" i="1"/>
  <c r="F659" i="1"/>
  <c r="I659" i="1"/>
  <c r="M659" i="1"/>
  <c r="N659" i="1"/>
  <c r="O659" i="1"/>
  <c r="S659" i="1"/>
  <c r="V659" i="1"/>
  <c r="X659" i="1"/>
  <c r="Y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B660" i="1"/>
  <c r="C660" i="1"/>
  <c r="E660" i="1"/>
  <c r="G660" i="1"/>
  <c r="I660" i="1"/>
  <c r="J660" i="1"/>
  <c r="K660" i="1"/>
  <c r="M660" i="1"/>
  <c r="N660" i="1"/>
  <c r="P660" i="1"/>
  <c r="R660" i="1"/>
  <c r="S660" i="1"/>
  <c r="U660" i="1"/>
  <c r="V660" i="1"/>
  <c r="W660" i="1"/>
  <c r="Y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B661" i="1"/>
  <c r="C661" i="1"/>
  <c r="E661" i="1" s="1"/>
  <c r="G661" i="1"/>
  <c r="I661" i="1"/>
  <c r="L661" i="1"/>
  <c r="P661" i="1"/>
  <c r="R661" i="1"/>
  <c r="U661" i="1"/>
  <c r="Y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B662" i="1"/>
  <c r="C662" i="1"/>
  <c r="N662" i="1" s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B663" i="1"/>
  <c r="C663" i="1"/>
  <c r="E663" i="1" s="1"/>
  <c r="G663" i="1"/>
  <c r="P663" i="1"/>
  <c r="S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B664" i="1"/>
  <c r="C664" i="1"/>
  <c r="E664" i="1"/>
  <c r="F664" i="1"/>
  <c r="G664" i="1"/>
  <c r="H664" i="1"/>
  <c r="I664" i="1"/>
  <c r="J664" i="1"/>
  <c r="K664" i="1"/>
  <c r="M664" i="1"/>
  <c r="N664" i="1"/>
  <c r="O664" i="1"/>
  <c r="P664" i="1"/>
  <c r="Q664" i="1"/>
  <c r="R664" i="1"/>
  <c r="S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B665" i="1"/>
  <c r="C665" i="1"/>
  <c r="D665" i="1" s="1"/>
  <c r="E665" i="1"/>
  <c r="O665" i="1"/>
  <c r="S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B666" i="1"/>
  <c r="C666" i="1"/>
  <c r="E666" i="1" s="1"/>
  <c r="D666" i="1"/>
  <c r="F666" i="1"/>
  <c r="G666" i="1"/>
  <c r="I666" i="1"/>
  <c r="J666" i="1"/>
  <c r="K666" i="1"/>
  <c r="L666" i="1"/>
  <c r="M666" i="1"/>
  <c r="O666" i="1"/>
  <c r="Q666" i="1"/>
  <c r="R666" i="1"/>
  <c r="S666" i="1"/>
  <c r="T666" i="1"/>
  <c r="U666" i="1"/>
  <c r="V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B667" i="1"/>
  <c r="C667" i="1"/>
  <c r="E667" i="1" s="1"/>
  <c r="D667" i="1"/>
  <c r="F667" i="1"/>
  <c r="G667" i="1"/>
  <c r="I667" i="1"/>
  <c r="M667" i="1"/>
  <c r="N667" i="1"/>
  <c r="O667" i="1"/>
  <c r="S667" i="1"/>
  <c r="U667" i="1"/>
  <c r="V667" i="1"/>
  <c r="X667" i="1"/>
  <c r="Y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B668" i="1"/>
  <c r="C668" i="1"/>
  <c r="E668" i="1"/>
  <c r="G668" i="1"/>
  <c r="I668" i="1"/>
  <c r="K668" i="1"/>
  <c r="M668" i="1"/>
  <c r="N668" i="1"/>
  <c r="P668" i="1"/>
  <c r="R668" i="1"/>
  <c r="S668" i="1"/>
  <c r="U668" i="1"/>
  <c r="W668" i="1"/>
  <c r="Y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B669" i="1"/>
  <c r="C669" i="1"/>
  <c r="E669" i="1" s="1"/>
  <c r="G669" i="1"/>
  <c r="P669" i="1"/>
  <c r="R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B670" i="1"/>
  <c r="C670" i="1"/>
  <c r="D670" i="1" s="1"/>
  <c r="E670" i="1"/>
  <c r="I670" i="1"/>
  <c r="N670" i="1"/>
  <c r="R670" i="1"/>
  <c r="U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B671" i="1"/>
  <c r="C671" i="1"/>
  <c r="E671" i="1" s="1"/>
  <c r="G671" i="1"/>
  <c r="I671" i="1"/>
  <c r="L671" i="1"/>
  <c r="P671" i="1"/>
  <c r="S671" i="1"/>
  <c r="U671" i="1"/>
  <c r="Y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B672" i="1"/>
  <c r="C672" i="1"/>
  <c r="E672" i="1"/>
  <c r="F672" i="1"/>
  <c r="G672" i="1"/>
  <c r="H672" i="1"/>
  <c r="I672" i="1"/>
  <c r="J672" i="1"/>
  <c r="K672" i="1"/>
  <c r="M672" i="1"/>
  <c r="N672" i="1"/>
  <c r="O672" i="1"/>
  <c r="P672" i="1"/>
  <c r="Q672" i="1"/>
  <c r="R672" i="1"/>
  <c r="S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B673" i="1"/>
  <c r="C673" i="1"/>
  <c r="D673" i="1" s="1"/>
  <c r="E673" i="1"/>
  <c r="J673" i="1"/>
  <c r="L673" i="1"/>
  <c r="O673" i="1"/>
  <c r="S673" i="1"/>
  <c r="U673" i="1"/>
  <c r="X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B674" i="1"/>
  <c r="C674" i="1"/>
  <c r="E674" i="1" s="1"/>
  <c r="D674" i="1"/>
  <c r="F674" i="1"/>
  <c r="G674" i="1"/>
  <c r="I674" i="1"/>
  <c r="J674" i="1"/>
  <c r="K674" i="1"/>
  <c r="L674" i="1"/>
  <c r="M674" i="1"/>
  <c r="O674" i="1"/>
  <c r="Q674" i="1"/>
  <c r="R674" i="1"/>
  <c r="S674" i="1"/>
  <c r="T674" i="1"/>
  <c r="U674" i="1"/>
  <c r="V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B675" i="1"/>
  <c r="C675" i="1"/>
  <c r="E675" i="1" s="1"/>
  <c r="D675" i="1"/>
  <c r="F675" i="1"/>
  <c r="I675" i="1"/>
  <c r="M675" i="1"/>
  <c r="N675" i="1"/>
  <c r="O675" i="1"/>
  <c r="S675" i="1"/>
  <c r="V675" i="1"/>
  <c r="X675" i="1"/>
  <c r="Y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B676" i="1"/>
  <c r="C676" i="1"/>
  <c r="E676" i="1"/>
  <c r="G676" i="1"/>
  <c r="I676" i="1"/>
  <c r="J676" i="1"/>
  <c r="K676" i="1"/>
  <c r="M676" i="1"/>
  <c r="N676" i="1"/>
  <c r="P676" i="1"/>
  <c r="R676" i="1"/>
  <c r="S676" i="1"/>
  <c r="U676" i="1"/>
  <c r="V676" i="1"/>
  <c r="W676" i="1"/>
  <c r="Y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B677" i="1"/>
  <c r="C677" i="1"/>
  <c r="E677" i="1" s="1"/>
  <c r="G677" i="1"/>
  <c r="I677" i="1"/>
  <c r="L677" i="1"/>
  <c r="P677" i="1"/>
  <c r="R677" i="1"/>
  <c r="U677" i="1"/>
  <c r="Y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B678" i="1"/>
  <c r="C678" i="1"/>
  <c r="N678" i="1" s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B679" i="1"/>
  <c r="C679" i="1"/>
  <c r="E679" i="1" s="1"/>
  <c r="G679" i="1"/>
  <c r="P679" i="1"/>
  <c r="S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B680" i="1"/>
  <c r="C680" i="1"/>
  <c r="E680" i="1"/>
  <c r="F680" i="1"/>
  <c r="G680" i="1"/>
  <c r="H680" i="1"/>
  <c r="I680" i="1"/>
  <c r="J680" i="1"/>
  <c r="K680" i="1"/>
  <c r="M680" i="1"/>
  <c r="N680" i="1"/>
  <c r="O680" i="1"/>
  <c r="P680" i="1"/>
  <c r="Q680" i="1"/>
  <c r="R680" i="1"/>
  <c r="S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B681" i="1"/>
  <c r="C681" i="1"/>
  <c r="D681" i="1" s="1"/>
  <c r="E681" i="1"/>
  <c r="O681" i="1"/>
  <c r="S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B682" i="1"/>
  <c r="C682" i="1"/>
  <c r="E682" i="1" s="1"/>
  <c r="D682" i="1"/>
  <c r="F682" i="1"/>
  <c r="G682" i="1"/>
  <c r="I682" i="1"/>
  <c r="J682" i="1"/>
  <c r="K682" i="1"/>
  <c r="L682" i="1"/>
  <c r="M682" i="1"/>
  <c r="O682" i="1"/>
  <c r="Q682" i="1"/>
  <c r="R682" i="1"/>
  <c r="S682" i="1"/>
  <c r="T682" i="1"/>
  <c r="U682" i="1"/>
  <c r="V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B683" i="1"/>
  <c r="C683" i="1"/>
  <c r="E683" i="1" s="1"/>
  <c r="D683" i="1"/>
  <c r="F683" i="1"/>
  <c r="G683" i="1"/>
  <c r="I683" i="1"/>
  <c r="M683" i="1"/>
  <c r="N683" i="1"/>
  <c r="O683" i="1"/>
  <c r="S683" i="1"/>
  <c r="U683" i="1"/>
  <c r="V683" i="1"/>
  <c r="X683" i="1"/>
  <c r="Y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B684" i="1"/>
  <c r="C684" i="1"/>
  <c r="E684" i="1"/>
  <c r="G684" i="1"/>
  <c r="I684" i="1"/>
  <c r="K684" i="1"/>
  <c r="M684" i="1"/>
  <c r="N684" i="1"/>
  <c r="P684" i="1"/>
  <c r="R684" i="1"/>
  <c r="S684" i="1"/>
  <c r="U684" i="1"/>
  <c r="W684" i="1"/>
  <c r="Y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B685" i="1"/>
  <c r="C685" i="1"/>
  <c r="E685" i="1" s="1"/>
  <c r="G685" i="1"/>
  <c r="P685" i="1"/>
  <c r="R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B686" i="1"/>
  <c r="C686" i="1"/>
  <c r="D686" i="1" s="1"/>
  <c r="E686" i="1"/>
  <c r="I686" i="1"/>
  <c r="N686" i="1"/>
  <c r="R686" i="1"/>
  <c r="U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B687" i="1"/>
  <c r="C687" i="1"/>
  <c r="E687" i="1" s="1"/>
  <c r="G687" i="1"/>
  <c r="I687" i="1"/>
  <c r="L687" i="1"/>
  <c r="P687" i="1"/>
  <c r="S687" i="1"/>
  <c r="U687" i="1"/>
  <c r="Y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B688" i="1"/>
  <c r="C688" i="1"/>
  <c r="E688" i="1"/>
  <c r="F688" i="1"/>
  <c r="G688" i="1"/>
  <c r="H688" i="1"/>
  <c r="I688" i="1"/>
  <c r="J688" i="1"/>
  <c r="K688" i="1"/>
  <c r="M688" i="1"/>
  <c r="N688" i="1"/>
  <c r="O688" i="1"/>
  <c r="P688" i="1"/>
  <c r="Q688" i="1"/>
  <c r="R688" i="1"/>
  <c r="S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B689" i="1"/>
  <c r="C689" i="1"/>
  <c r="D689" i="1" s="1"/>
  <c r="E689" i="1"/>
  <c r="J689" i="1"/>
  <c r="L689" i="1"/>
  <c r="O689" i="1"/>
  <c r="S689" i="1"/>
  <c r="U689" i="1"/>
  <c r="X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B690" i="1"/>
  <c r="C690" i="1"/>
  <c r="E690" i="1" s="1"/>
  <c r="D690" i="1"/>
  <c r="F690" i="1"/>
  <c r="G690" i="1"/>
  <c r="I690" i="1"/>
  <c r="J690" i="1"/>
  <c r="K690" i="1"/>
  <c r="L690" i="1"/>
  <c r="M690" i="1"/>
  <c r="O690" i="1"/>
  <c r="Q690" i="1"/>
  <c r="R690" i="1"/>
  <c r="S690" i="1"/>
  <c r="T690" i="1"/>
  <c r="U690" i="1"/>
  <c r="V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B691" i="1"/>
  <c r="C691" i="1"/>
  <c r="E691" i="1" s="1"/>
  <c r="D691" i="1"/>
  <c r="F691" i="1"/>
  <c r="I691" i="1"/>
  <c r="M691" i="1"/>
  <c r="N691" i="1"/>
  <c r="O691" i="1"/>
  <c r="S691" i="1"/>
  <c r="V691" i="1"/>
  <c r="X691" i="1"/>
  <c r="Y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B692" i="1"/>
  <c r="C692" i="1"/>
  <c r="E692" i="1"/>
  <c r="G692" i="1"/>
  <c r="I692" i="1"/>
  <c r="J692" i="1"/>
  <c r="K692" i="1"/>
  <c r="M692" i="1"/>
  <c r="N692" i="1"/>
  <c r="P692" i="1"/>
  <c r="R692" i="1"/>
  <c r="S692" i="1"/>
  <c r="U692" i="1"/>
  <c r="V692" i="1"/>
  <c r="W692" i="1"/>
  <c r="Y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B693" i="1"/>
  <c r="C693" i="1"/>
  <c r="E693" i="1" s="1"/>
  <c r="G693" i="1"/>
  <c r="I693" i="1"/>
  <c r="L693" i="1"/>
  <c r="P693" i="1"/>
  <c r="R693" i="1"/>
  <c r="U693" i="1"/>
  <c r="Y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B694" i="1"/>
  <c r="C694" i="1"/>
  <c r="N694" i="1" s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B695" i="1"/>
  <c r="C695" i="1"/>
  <c r="E695" i="1" s="1"/>
  <c r="G695" i="1"/>
  <c r="L695" i="1"/>
  <c r="P695" i="1"/>
  <c r="S695" i="1"/>
  <c r="Y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B696" i="1"/>
  <c r="C696" i="1"/>
  <c r="E696" i="1"/>
  <c r="F696" i="1"/>
  <c r="G696" i="1"/>
  <c r="H696" i="1"/>
  <c r="I696" i="1"/>
  <c r="J696" i="1"/>
  <c r="K696" i="1"/>
  <c r="M696" i="1"/>
  <c r="N696" i="1"/>
  <c r="O696" i="1"/>
  <c r="P696" i="1"/>
  <c r="Q696" i="1"/>
  <c r="R696" i="1"/>
  <c r="S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B697" i="1"/>
  <c r="C697" i="1"/>
  <c r="D697" i="1" s="1"/>
  <c r="E697" i="1"/>
  <c r="L697" i="1"/>
  <c r="O697" i="1"/>
  <c r="S697" i="1"/>
  <c r="X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B698" i="1"/>
  <c r="C698" i="1"/>
  <c r="E698" i="1" s="1"/>
  <c r="D698" i="1"/>
  <c r="F698" i="1"/>
  <c r="G698" i="1"/>
  <c r="I698" i="1"/>
  <c r="J698" i="1"/>
  <c r="K698" i="1"/>
  <c r="L698" i="1"/>
  <c r="M698" i="1"/>
  <c r="O698" i="1"/>
  <c r="Q698" i="1"/>
  <c r="R698" i="1"/>
  <c r="S698" i="1"/>
  <c r="T698" i="1"/>
  <c r="U698" i="1"/>
  <c r="V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B699" i="1"/>
  <c r="C699" i="1"/>
  <c r="E699" i="1" s="1"/>
  <c r="D699" i="1"/>
  <c r="F699" i="1"/>
  <c r="G699" i="1"/>
  <c r="I699" i="1"/>
  <c r="M699" i="1"/>
  <c r="N699" i="1"/>
  <c r="O699" i="1"/>
  <c r="S699" i="1"/>
  <c r="U699" i="1"/>
  <c r="V699" i="1"/>
  <c r="X699" i="1"/>
  <c r="Y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B700" i="1"/>
  <c r="C700" i="1"/>
  <c r="E700" i="1"/>
  <c r="G700" i="1"/>
  <c r="I700" i="1"/>
  <c r="K700" i="1"/>
  <c r="M700" i="1"/>
  <c r="N700" i="1"/>
  <c r="P700" i="1"/>
  <c r="R700" i="1"/>
  <c r="S700" i="1"/>
  <c r="U700" i="1"/>
  <c r="W700" i="1"/>
  <c r="Y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B701" i="1"/>
  <c r="C701" i="1"/>
  <c r="E701" i="1" s="1"/>
  <c r="G701" i="1"/>
  <c r="L701" i="1"/>
  <c r="P701" i="1"/>
  <c r="R701" i="1"/>
  <c r="Y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B702" i="1"/>
  <c r="C702" i="1"/>
  <c r="D702" i="1" s="1"/>
  <c r="I702" i="1"/>
  <c r="N702" i="1"/>
  <c r="U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B703" i="1"/>
  <c r="C703" i="1"/>
  <c r="E703" i="1" s="1"/>
  <c r="G703" i="1"/>
  <c r="I703" i="1"/>
  <c r="L703" i="1"/>
  <c r="P703" i="1"/>
  <c r="S703" i="1"/>
  <c r="U703" i="1"/>
  <c r="Y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B704" i="1"/>
  <c r="C704" i="1"/>
  <c r="E704" i="1"/>
  <c r="F704" i="1"/>
  <c r="G704" i="1"/>
  <c r="H704" i="1"/>
  <c r="I704" i="1"/>
  <c r="J704" i="1"/>
  <c r="K704" i="1"/>
  <c r="M704" i="1"/>
  <c r="N704" i="1"/>
  <c r="O704" i="1"/>
  <c r="P704" i="1"/>
  <c r="Q704" i="1"/>
  <c r="R704" i="1"/>
  <c r="S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B705" i="1"/>
  <c r="C705" i="1"/>
  <c r="D705" i="1" s="1"/>
  <c r="E705" i="1"/>
  <c r="J705" i="1"/>
  <c r="L705" i="1"/>
  <c r="O705" i="1"/>
  <c r="S705" i="1"/>
  <c r="U705" i="1"/>
  <c r="X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B706" i="1"/>
  <c r="C706" i="1"/>
  <c r="E706" i="1" s="1"/>
  <c r="D706" i="1"/>
  <c r="F706" i="1"/>
  <c r="G706" i="1"/>
  <c r="I706" i="1"/>
  <c r="J706" i="1"/>
  <c r="K706" i="1"/>
  <c r="L706" i="1"/>
  <c r="M706" i="1"/>
  <c r="O706" i="1"/>
  <c r="Q706" i="1"/>
  <c r="R706" i="1"/>
  <c r="S706" i="1"/>
  <c r="T706" i="1"/>
  <c r="U706" i="1"/>
  <c r="V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B707" i="1"/>
  <c r="C707" i="1"/>
  <c r="E707" i="1" s="1"/>
  <c r="D707" i="1"/>
  <c r="F707" i="1"/>
  <c r="I707" i="1"/>
  <c r="M707" i="1"/>
  <c r="N707" i="1"/>
  <c r="O707" i="1"/>
  <c r="S707" i="1"/>
  <c r="V707" i="1"/>
  <c r="X707" i="1"/>
  <c r="Y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B708" i="1"/>
  <c r="C708" i="1"/>
  <c r="E708" i="1"/>
  <c r="G708" i="1"/>
  <c r="I708" i="1"/>
  <c r="J708" i="1"/>
  <c r="K708" i="1"/>
  <c r="M708" i="1"/>
  <c r="N708" i="1"/>
  <c r="P708" i="1"/>
  <c r="R708" i="1"/>
  <c r="S708" i="1"/>
  <c r="U708" i="1"/>
  <c r="V708" i="1"/>
  <c r="W708" i="1"/>
  <c r="Y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B709" i="1"/>
  <c r="C709" i="1"/>
  <c r="E709" i="1" s="1"/>
  <c r="G709" i="1"/>
  <c r="I709" i="1"/>
  <c r="L709" i="1"/>
  <c r="P709" i="1"/>
  <c r="R709" i="1"/>
  <c r="U709" i="1"/>
  <c r="Y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B710" i="1"/>
  <c r="C710" i="1"/>
  <c r="N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B711" i="1"/>
  <c r="C711" i="1"/>
  <c r="E711" i="1" s="1"/>
  <c r="G711" i="1"/>
  <c r="L711" i="1"/>
  <c r="P711" i="1"/>
  <c r="S711" i="1"/>
  <c r="Y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B712" i="1"/>
  <c r="C712" i="1"/>
  <c r="E712" i="1"/>
  <c r="F712" i="1"/>
  <c r="G712" i="1"/>
  <c r="H712" i="1"/>
  <c r="I712" i="1"/>
  <c r="J712" i="1"/>
  <c r="K712" i="1"/>
  <c r="M712" i="1"/>
  <c r="N712" i="1"/>
  <c r="O712" i="1"/>
  <c r="P712" i="1"/>
  <c r="Q712" i="1"/>
  <c r="R712" i="1"/>
  <c r="S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B713" i="1"/>
  <c r="C713" i="1"/>
  <c r="D713" i="1" s="1"/>
  <c r="E713" i="1"/>
  <c r="L713" i="1"/>
  <c r="O713" i="1"/>
  <c r="S713" i="1"/>
  <c r="X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B714" i="1"/>
  <c r="C714" i="1"/>
  <c r="E714" i="1" s="1"/>
  <c r="D714" i="1"/>
  <c r="F714" i="1"/>
  <c r="G714" i="1"/>
  <c r="I714" i="1"/>
  <c r="J714" i="1"/>
  <c r="K714" i="1"/>
  <c r="L714" i="1"/>
  <c r="M714" i="1"/>
  <c r="O714" i="1"/>
  <c r="Q714" i="1"/>
  <c r="R714" i="1"/>
  <c r="S714" i="1"/>
  <c r="T714" i="1"/>
  <c r="U714" i="1"/>
  <c r="V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B715" i="1"/>
  <c r="C715" i="1"/>
  <c r="E715" i="1" s="1"/>
  <c r="D715" i="1"/>
  <c r="F715" i="1"/>
  <c r="G715" i="1"/>
  <c r="I715" i="1"/>
  <c r="M715" i="1"/>
  <c r="N715" i="1"/>
  <c r="O715" i="1"/>
  <c r="S715" i="1"/>
  <c r="U715" i="1"/>
  <c r="V715" i="1"/>
  <c r="X715" i="1"/>
  <c r="Y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B716" i="1"/>
  <c r="C716" i="1"/>
  <c r="E716" i="1"/>
  <c r="G716" i="1"/>
  <c r="I716" i="1"/>
  <c r="K716" i="1"/>
  <c r="M716" i="1"/>
  <c r="N716" i="1"/>
  <c r="P716" i="1"/>
  <c r="R716" i="1"/>
  <c r="S716" i="1"/>
  <c r="U716" i="1"/>
  <c r="W716" i="1"/>
  <c r="Y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B717" i="1"/>
  <c r="C717" i="1"/>
  <c r="E717" i="1" s="1"/>
  <c r="G717" i="1"/>
  <c r="L717" i="1"/>
  <c r="P717" i="1"/>
  <c r="R717" i="1"/>
  <c r="Y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B718" i="1"/>
  <c r="C718" i="1"/>
  <c r="D718" i="1" s="1"/>
  <c r="I718" i="1"/>
  <c r="N718" i="1"/>
  <c r="U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B719" i="1"/>
  <c r="C719" i="1"/>
  <c r="E719" i="1" s="1"/>
  <c r="G719" i="1"/>
  <c r="I719" i="1"/>
  <c r="L719" i="1"/>
  <c r="P719" i="1"/>
  <c r="S719" i="1"/>
  <c r="U719" i="1"/>
  <c r="Y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B720" i="1"/>
  <c r="C720" i="1"/>
  <c r="E720" i="1"/>
  <c r="F720" i="1"/>
  <c r="G720" i="1"/>
  <c r="H720" i="1"/>
  <c r="I720" i="1"/>
  <c r="J720" i="1"/>
  <c r="K720" i="1"/>
  <c r="M720" i="1"/>
  <c r="N720" i="1"/>
  <c r="O720" i="1"/>
  <c r="P720" i="1"/>
  <c r="Q720" i="1"/>
  <c r="R720" i="1"/>
  <c r="S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B721" i="1"/>
  <c r="C721" i="1"/>
  <c r="D721" i="1" s="1"/>
  <c r="E721" i="1"/>
  <c r="J721" i="1"/>
  <c r="L721" i="1"/>
  <c r="O721" i="1"/>
  <c r="S721" i="1"/>
  <c r="U721" i="1"/>
  <c r="X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B722" i="1"/>
  <c r="C722" i="1"/>
  <c r="E722" i="1" s="1"/>
  <c r="D722" i="1"/>
  <c r="F722" i="1"/>
  <c r="G722" i="1"/>
  <c r="I722" i="1"/>
  <c r="J722" i="1"/>
  <c r="K722" i="1"/>
  <c r="L722" i="1"/>
  <c r="M722" i="1"/>
  <c r="O722" i="1"/>
  <c r="Q722" i="1"/>
  <c r="R722" i="1"/>
  <c r="S722" i="1"/>
  <c r="T722" i="1"/>
  <c r="U722" i="1"/>
  <c r="V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B723" i="1"/>
  <c r="C723" i="1"/>
  <c r="E723" i="1" s="1"/>
  <c r="D723" i="1"/>
  <c r="F723" i="1"/>
  <c r="I723" i="1"/>
  <c r="M723" i="1"/>
  <c r="N723" i="1"/>
  <c r="O723" i="1"/>
  <c r="S723" i="1"/>
  <c r="V723" i="1"/>
  <c r="X723" i="1"/>
  <c r="Y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B724" i="1"/>
  <c r="C724" i="1"/>
  <c r="E724" i="1"/>
  <c r="G724" i="1"/>
  <c r="I724" i="1"/>
  <c r="J724" i="1"/>
  <c r="K724" i="1"/>
  <c r="M724" i="1"/>
  <c r="N724" i="1"/>
  <c r="P724" i="1"/>
  <c r="R724" i="1"/>
  <c r="S724" i="1"/>
  <c r="U724" i="1"/>
  <c r="V724" i="1"/>
  <c r="W724" i="1"/>
  <c r="Y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B725" i="1"/>
  <c r="C725" i="1"/>
  <c r="E725" i="1" s="1"/>
  <c r="G725" i="1"/>
  <c r="I725" i="1"/>
  <c r="L725" i="1"/>
  <c r="P725" i="1"/>
  <c r="R725" i="1"/>
  <c r="U725" i="1"/>
  <c r="Y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B726" i="1"/>
  <c r="C726" i="1"/>
  <c r="I726" i="1" s="1"/>
  <c r="N726" i="1"/>
  <c r="U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B727" i="1"/>
  <c r="C727" i="1"/>
  <c r="E727" i="1" s="1"/>
  <c r="G727" i="1"/>
  <c r="L727" i="1"/>
  <c r="P727" i="1"/>
  <c r="S727" i="1"/>
  <c r="Y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B728" i="1"/>
  <c r="C728" i="1"/>
  <c r="E728" i="1"/>
  <c r="F728" i="1"/>
  <c r="G728" i="1"/>
  <c r="H728" i="1"/>
  <c r="I728" i="1"/>
  <c r="J728" i="1"/>
  <c r="K728" i="1"/>
  <c r="M728" i="1"/>
  <c r="N728" i="1"/>
  <c r="O728" i="1"/>
  <c r="P728" i="1"/>
  <c r="Q728" i="1"/>
  <c r="R728" i="1"/>
  <c r="S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B729" i="1"/>
  <c r="C729" i="1"/>
  <c r="D729" i="1" s="1"/>
  <c r="E729" i="1"/>
  <c r="L729" i="1"/>
  <c r="O729" i="1"/>
  <c r="S729" i="1"/>
  <c r="X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B730" i="1"/>
  <c r="C730" i="1"/>
  <c r="E730" i="1" s="1"/>
  <c r="D730" i="1"/>
  <c r="F730" i="1"/>
  <c r="G730" i="1"/>
  <c r="I730" i="1"/>
  <c r="J730" i="1"/>
  <c r="K730" i="1"/>
  <c r="L730" i="1"/>
  <c r="M730" i="1"/>
  <c r="O730" i="1"/>
  <c r="Q730" i="1"/>
  <c r="R730" i="1"/>
  <c r="S730" i="1"/>
  <c r="T730" i="1"/>
  <c r="U730" i="1"/>
  <c r="V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B731" i="1"/>
  <c r="C731" i="1"/>
  <c r="E731" i="1" s="1"/>
  <c r="D731" i="1"/>
  <c r="F731" i="1"/>
  <c r="G731" i="1"/>
  <c r="I731" i="1"/>
  <c r="M731" i="1"/>
  <c r="N731" i="1"/>
  <c r="O731" i="1"/>
  <c r="S731" i="1"/>
  <c r="U731" i="1"/>
  <c r="V731" i="1"/>
  <c r="X731" i="1"/>
  <c r="Y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B732" i="1"/>
  <c r="C732" i="1"/>
  <c r="E732" i="1"/>
  <c r="G732" i="1"/>
  <c r="I732" i="1"/>
  <c r="K732" i="1"/>
  <c r="M732" i="1"/>
  <c r="N732" i="1"/>
  <c r="P732" i="1"/>
  <c r="R732" i="1"/>
  <c r="S732" i="1"/>
  <c r="U732" i="1"/>
  <c r="W732" i="1"/>
  <c r="Y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B733" i="1"/>
  <c r="C733" i="1"/>
  <c r="E733" i="1" s="1"/>
  <c r="G733" i="1"/>
  <c r="L733" i="1"/>
  <c r="P733" i="1"/>
  <c r="R733" i="1"/>
  <c r="Y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B734" i="1"/>
  <c r="C734" i="1"/>
  <c r="I734" i="1"/>
  <c r="N734" i="1"/>
  <c r="U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B735" i="1"/>
  <c r="C735" i="1"/>
  <c r="E735" i="1" s="1"/>
  <c r="G735" i="1"/>
  <c r="I735" i="1"/>
  <c r="L735" i="1"/>
  <c r="P735" i="1"/>
  <c r="S735" i="1"/>
  <c r="U735" i="1"/>
  <c r="Y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B736" i="1"/>
  <c r="C736" i="1"/>
  <c r="E736" i="1"/>
  <c r="F736" i="1"/>
  <c r="G736" i="1"/>
  <c r="H736" i="1"/>
  <c r="I736" i="1"/>
  <c r="J736" i="1"/>
  <c r="K736" i="1"/>
  <c r="M736" i="1"/>
  <c r="N736" i="1"/>
  <c r="O736" i="1"/>
  <c r="P736" i="1"/>
  <c r="Q736" i="1"/>
  <c r="R736" i="1"/>
  <c r="S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B737" i="1"/>
  <c r="C737" i="1"/>
  <c r="D737" i="1" s="1"/>
  <c r="E737" i="1"/>
  <c r="J737" i="1"/>
  <c r="L737" i="1"/>
  <c r="O737" i="1"/>
  <c r="S737" i="1"/>
  <c r="U737" i="1"/>
  <c r="X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B738" i="1"/>
  <c r="C738" i="1"/>
  <c r="E738" i="1" s="1"/>
  <c r="D738" i="1"/>
  <c r="F738" i="1"/>
  <c r="G738" i="1"/>
  <c r="I738" i="1"/>
  <c r="J738" i="1"/>
  <c r="K738" i="1"/>
  <c r="L738" i="1"/>
  <c r="M738" i="1"/>
  <c r="O738" i="1"/>
  <c r="Q738" i="1"/>
  <c r="R738" i="1"/>
  <c r="S738" i="1"/>
  <c r="T738" i="1"/>
  <c r="U738" i="1"/>
  <c r="V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B739" i="1"/>
  <c r="C739" i="1"/>
  <c r="E739" i="1" s="1"/>
  <c r="D739" i="1"/>
  <c r="F739" i="1"/>
  <c r="I739" i="1"/>
  <c r="M739" i="1"/>
  <c r="N739" i="1"/>
  <c r="O739" i="1"/>
  <c r="S739" i="1"/>
  <c r="V739" i="1"/>
  <c r="X739" i="1"/>
  <c r="Y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B740" i="1"/>
  <c r="C740" i="1"/>
  <c r="E740" i="1"/>
  <c r="G740" i="1"/>
  <c r="I740" i="1"/>
  <c r="J740" i="1"/>
  <c r="K740" i="1"/>
  <c r="M740" i="1"/>
  <c r="N740" i="1"/>
  <c r="P740" i="1"/>
  <c r="R740" i="1"/>
  <c r="S740" i="1"/>
  <c r="U740" i="1"/>
  <c r="V740" i="1"/>
  <c r="W740" i="1"/>
  <c r="Y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B741" i="1"/>
  <c r="C741" i="1"/>
  <c r="E741" i="1" s="1"/>
  <c r="G741" i="1"/>
  <c r="I741" i="1"/>
  <c r="L741" i="1"/>
  <c r="P741" i="1"/>
  <c r="R741" i="1"/>
  <c r="U741" i="1"/>
  <c r="Y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B742" i="1"/>
  <c r="C742" i="1"/>
  <c r="I742" i="1" s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B743" i="1"/>
  <c r="C743" i="1"/>
  <c r="E743" i="1" s="1"/>
  <c r="G743" i="1"/>
  <c r="L743" i="1"/>
  <c r="P743" i="1"/>
  <c r="S743" i="1"/>
  <c r="Y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B744" i="1"/>
  <c r="C744" i="1"/>
  <c r="E744" i="1"/>
  <c r="F744" i="1"/>
  <c r="G744" i="1"/>
  <c r="H744" i="1"/>
  <c r="I744" i="1"/>
  <c r="J744" i="1"/>
  <c r="K744" i="1"/>
  <c r="M744" i="1"/>
  <c r="N744" i="1"/>
  <c r="O744" i="1"/>
  <c r="P744" i="1"/>
  <c r="Q744" i="1"/>
  <c r="R744" i="1"/>
  <c r="S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B745" i="1"/>
  <c r="C745" i="1"/>
  <c r="D745" i="1" s="1"/>
  <c r="E745" i="1"/>
  <c r="L745" i="1"/>
  <c r="O745" i="1"/>
  <c r="S745" i="1"/>
  <c r="X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B746" i="1"/>
  <c r="C746" i="1"/>
  <c r="E746" i="1" s="1"/>
  <c r="D746" i="1"/>
  <c r="F746" i="1"/>
  <c r="G746" i="1"/>
  <c r="I746" i="1"/>
  <c r="J746" i="1"/>
  <c r="K746" i="1"/>
  <c r="L746" i="1"/>
  <c r="M746" i="1"/>
  <c r="O746" i="1"/>
  <c r="Q746" i="1"/>
  <c r="R746" i="1"/>
  <c r="S746" i="1"/>
  <c r="T746" i="1"/>
  <c r="U746" i="1"/>
  <c r="V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B747" i="1"/>
  <c r="C747" i="1"/>
  <c r="E747" i="1" s="1"/>
  <c r="D747" i="1"/>
  <c r="F747" i="1"/>
  <c r="G747" i="1"/>
  <c r="H747" i="1"/>
  <c r="L747" i="1"/>
  <c r="M747" i="1"/>
  <c r="N747" i="1"/>
  <c r="P747" i="1"/>
  <c r="Q747" i="1"/>
  <c r="S747" i="1"/>
  <c r="V747" i="1"/>
  <c r="W747" i="1"/>
  <c r="X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B748" i="1"/>
  <c r="C748" i="1"/>
  <c r="X748" i="1" s="1"/>
  <c r="I748" i="1"/>
  <c r="N748" i="1"/>
  <c r="S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B749" i="1"/>
  <c r="C749" i="1"/>
  <c r="O749" i="1" s="1"/>
  <c r="I749" i="1"/>
  <c r="Q749" i="1"/>
  <c r="S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B750" i="1"/>
  <c r="C750" i="1"/>
  <c r="Z750" i="1" s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B751" i="1"/>
  <c r="C751" i="1"/>
  <c r="D751" i="1"/>
  <c r="E751" i="1"/>
  <c r="G751" i="1"/>
  <c r="H751" i="1"/>
  <c r="I751" i="1"/>
  <c r="K751" i="1"/>
  <c r="L751" i="1"/>
  <c r="M751" i="1"/>
  <c r="N751" i="1"/>
  <c r="P751" i="1"/>
  <c r="Q751" i="1"/>
  <c r="S751" i="1"/>
  <c r="T751" i="1"/>
  <c r="U751" i="1"/>
  <c r="V751" i="1"/>
  <c r="W751" i="1"/>
  <c r="Y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B752" i="1"/>
  <c r="C752" i="1"/>
  <c r="E752" i="1"/>
  <c r="F752" i="1"/>
  <c r="G752" i="1"/>
  <c r="H752" i="1"/>
  <c r="I752" i="1"/>
  <c r="J752" i="1"/>
  <c r="K752" i="1"/>
  <c r="M752" i="1"/>
  <c r="N752" i="1"/>
  <c r="O752" i="1"/>
  <c r="P752" i="1"/>
  <c r="Q752" i="1"/>
  <c r="R752" i="1"/>
  <c r="S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B753" i="1"/>
  <c r="C753" i="1"/>
  <c r="S753" i="1" s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B754" i="1"/>
  <c r="C754" i="1"/>
  <c r="K754" i="1" s="1"/>
  <c r="I754" i="1"/>
  <c r="M754" i="1"/>
  <c r="S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B755" i="1"/>
  <c r="C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B756" i="1"/>
  <c r="C756" i="1"/>
  <c r="D756" i="1"/>
  <c r="E756" i="1"/>
  <c r="F756" i="1"/>
  <c r="I756" i="1"/>
  <c r="J756" i="1"/>
  <c r="K756" i="1"/>
  <c r="L756" i="1"/>
  <c r="M756" i="1"/>
  <c r="N756" i="1"/>
  <c r="P756" i="1"/>
  <c r="R756" i="1"/>
  <c r="S756" i="1"/>
  <c r="T756" i="1"/>
  <c r="U756" i="1"/>
  <c r="V756" i="1"/>
  <c r="X756" i="1"/>
  <c r="Y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B757" i="1"/>
  <c r="C757" i="1"/>
  <c r="G757" i="1" s="1"/>
  <c r="E757" i="1"/>
  <c r="L757" i="1"/>
  <c r="N757" i="1"/>
  <c r="W757" i="1"/>
  <c r="Z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B759" i="1"/>
  <c r="C759" i="1"/>
  <c r="D759" i="1"/>
  <c r="F759" i="1"/>
  <c r="G759" i="1"/>
  <c r="H759" i="1"/>
  <c r="I759" i="1"/>
  <c r="J759" i="1"/>
  <c r="K759" i="1"/>
  <c r="L759" i="1"/>
  <c r="N759" i="1"/>
  <c r="O759" i="1"/>
  <c r="P759" i="1"/>
  <c r="Q759" i="1"/>
  <c r="R759" i="1"/>
  <c r="S759" i="1"/>
  <c r="T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B760" i="1"/>
  <c r="C760" i="1"/>
  <c r="E760" i="1" s="1"/>
  <c r="L760" i="1"/>
  <c r="N760" i="1"/>
  <c r="U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B761" i="1"/>
  <c r="C761" i="1"/>
  <c r="E761" i="1" s="1"/>
  <c r="D761" i="1"/>
  <c r="F761" i="1"/>
  <c r="G761" i="1"/>
  <c r="H761" i="1"/>
  <c r="K761" i="1"/>
  <c r="L761" i="1"/>
  <c r="M761" i="1"/>
  <c r="O761" i="1"/>
  <c r="P761" i="1"/>
  <c r="R761" i="1"/>
  <c r="T761" i="1"/>
  <c r="U761" i="1"/>
  <c r="V761" i="1"/>
  <c r="X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B763" i="1"/>
  <c r="C763" i="1"/>
  <c r="F763" i="1"/>
  <c r="L763" i="1"/>
  <c r="V763" i="1"/>
  <c r="X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B764" i="1"/>
  <c r="C764" i="1"/>
  <c r="E764" i="1" s="1"/>
  <c r="D764" i="1"/>
  <c r="F764" i="1"/>
  <c r="I764" i="1"/>
  <c r="K764" i="1"/>
  <c r="L764" i="1"/>
  <c r="M764" i="1"/>
  <c r="P764" i="1"/>
  <c r="R764" i="1"/>
  <c r="T764" i="1"/>
  <c r="U764" i="1"/>
  <c r="V764" i="1"/>
  <c r="Y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B765" i="1"/>
  <c r="C765" i="1"/>
  <c r="E765" i="1"/>
  <c r="G765" i="1"/>
  <c r="J765" i="1"/>
  <c r="L765" i="1"/>
  <c r="N765" i="1"/>
  <c r="P765" i="1"/>
  <c r="S765" i="1"/>
  <c r="U765" i="1"/>
  <c r="W765" i="1"/>
  <c r="Z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B767" i="1"/>
  <c r="C767" i="1"/>
  <c r="F767" i="1" s="1"/>
  <c r="D767" i="1"/>
  <c r="G767" i="1"/>
  <c r="H767" i="1"/>
  <c r="I767" i="1"/>
  <c r="K767" i="1"/>
  <c r="L767" i="1"/>
  <c r="N767" i="1"/>
  <c r="P767" i="1"/>
  <c r="Q767" i="1"/>
  <c r="R767" i="1"/>
  <c r="T767" i="1"/>
  <c r="V767" i="1"/>
  <c r="W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B768" i="1"/>
  <c r="C768" i="1"/>
  <c r="E768" i="1"/>
  <c r="H768" i="1"/>
  <c r="J768" i="1"/>
  <c r="N768" i="1"/>
  <c r="Q768" i="1"/>
  <c r="S768" i="1"/>
  <c r="U768" i="1"/>
  <c r="X768" i="1"/>
  <c r="Z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B769" i="1"/>
  <c r="C769" i="1"/>
  <c r="D769" i="1"/>
  <c r="E769" i="1"/>
  <c r="F769" i="1"/>
  <c r="H769" i="1"/>
  <c r="J769" i="1"/>
  <c r="K769" i="1"/>
  <c r="L769" i="1"/>
  <c r="M769" i="1"/>
  <c r="N769" i="1"/>
  <c r="O769" i="1"/>
  <c r="R769" i="1"/>
  <c r="S769" i="1"/>
  <c r="T769" i="1"/>
  <c r="U769" i="1"/>
  <c r="V769" i="1"/>
  <c r="W769" i="1"/>
  <c r="X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B771" i="1"/>
  <c r="C771" i="1"/>
  <c r="H771" i="1" s="1"/>
  <c r="F771" i="1"/>
  <c r="J771" i="1"/>
  <c r="L771" i="1"/>
  <c r="S771" i="1"/>
  <c r="V771" i="1"/>
  <c r="X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B772" i="1"/>
  <c r="C772" i="1"/>
  <c r="D772" i="1"/>
  <c r="E772" i="1"/>
  <c r="F772" i="1"/>
  <c r="H772" i="1"/>
  <c r="I772" i="1"/>
  <c r="J772" i="1"/>
  <c r="K772" i="1"/>
  <c r="L772" i="1"/>
  <c r="M772" i="1"/>
  <c r="N772" i="1"/>
  <c r="P772" i="1"/>
  <c r="Q772" i="1"/>
  <c r="R772" i="1"/>
  <c r="S772" i="1"/>
  <c r="T772" i="1"/>
  <c r="U772" i="1"/>
  <c r="V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B773" i="1"/>
  <c r="C773" i="1"/>
  <c r="E773" i="1"/>
  <c r="L773" i="1"/>
  <c r="U773" i="1"/>
  <c r="W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B775" i="1"/>
  <c r="C775" i="1"/>
  <c r="D775" i="1"/>
  <c r="F775" i="1"/>
  <c r="G775" i="1"/>
  <c r="I775" i="1"/>
  <c r="J775" i="1"/>
  <c r="K775" i="1"/>
  <c r="L775" i="1"/>
  <c r="N775" i="1"/>
  <c r="O775" i="1"/>
  <c r="P775" i="1"/>
  <c r="R775" i="1"/>
  <c r="S775" i="1"/>
  <c r="T775" i="1"/>
  <c r="V775" i="1"/>
  <c r="W775" i="1"/>
  <c r="X775" i="1"/>
  <c r="Y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B776" i="1"/>
  <c r="C776" i="1"/>
  <c r="E776" i="1" s="1"/>
  <c r="F776" i="1"/>
  <c r="H776" i="1"/>
  <c r="N776" i="1"/>
  <c r="Q776" i="1"/>
  <c r="U776" i="1"/>
  <c r="X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B777" i="1"/>
  <c r="C777" i="1"/>
  <c r="K777" i="1" s="1"/>
  <c r="R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B779" i="1"/>
  <c r="C779" i="1"/>
  <c r="F779" i="1" s="1"/>
  <c r="H779" i="1"/>
  <c r="J779" i="1"/>
  <c r="K779" i="1"/>
  <c r="O779" i="1"/>
  <c r="Q779" i="1"/>
  <c r="S779" i="1"/>
  <c r="V779" i="1"/>
  <c r="X779" i="1"/>
  <c r="Z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B780" i="1"/>
  <c r="C780" i="1"/>
  <c r="E780" i="1" s="1"/>
  <c r="D780" i="1"/>
  <c r="F780" i="1"/>
  <c r="H780" i="1"/>
  <c r="I780" i="1"/>
  <c r="K780" i="1"/>
  <c r="L780" i="1"/>
  <c r="M780" i="1"/>
  <c r="P780" i="1"/>
  <c r="Q780" i="1"/>
  <c r="R780" i="1"/>
  <c r="T780" i="1"/>
  <c r="U780" i="1"/>
  <c r="V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B781" i="1"/>
  <c r="C781" i="1"/>
  <c r="D781" i="1" s="1"/>
  <c r="E781" i="1"/>
  <c r="G781" i="1"/>
  <c r="J781" i="1"/>
  <c r="M781" i="1"/>
  <c r="N781" i="1"/>
  <c r="P781" i="1"/>
  <c r="U781" i="1"/>
  <c r="V781" i="1"/>
  <c r="W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B783" i="1"/>
  <c r="C783" i="1"/>
  <c r="D783" i="1"/>
  <c r="G783" i="1"/>
  <c r="I783" i="1"/>
  <c r="K783" i="1"/>
  <c r="L783" i="1"/>
  <c r="N783" i="1"/>
  <c r="P783" i="1"/>
  <c r="R783" i="1"/>
  <c r="T783" i="1"/>
  <c r="V783" i="1"/>
  <c r="W783" i="1"/>
  <c r="Y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B784" i="1"/>
  <c r="C784" i="1"/>
  <c r="E784" i="1" s="1"/>
  <c r="H784" i="1"/>
  <c r="I784" i="1"/>
  <c r="N784" i="1"/>
  <c r="R784" i="1"/>
  <c r="U784" i="1"/>
  <c r="X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B785" i="1"/>
  <c r="C785" i="1"/>
  <c r="D785" i="1"/>
  <c r="E785" i="1"/>
  <c r="F785" i="1"/>
  <c r="G785" i="1"/>
  <c r="H785" i="1"/>
  <c r="J785" i="1"/>
  <c r="K785" i="1"/>
  <c r="L785" i="1"/>
  <c r="M785" i="1"/>
  <c r="N785" i="1"/>
  <c r="O785" i="1"/>
  <c r="P785" i="1"/>
  <c r="R785" i="1"/>
  <c r="S785" i="1"/>
  <c r="T785" i="1"/>
  <c r="U785" i="1"/>
  <c r="V785" i="1"/>
  <c r="W785" i="1"/>
  <c r="X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B787" i="1"/>
  <c r="C787" i="1"/>
  <c r="D787" i="1" s="1"/>
  <c r="F787" i="1"/>
  <c r="J787" i="1"/>
  <c r="N787" i="1"/>
  <c r="O787" i="1"/>
  <c r="Q787" i="1"/>
  <c r="V787" i="1"/>
  <c r="X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B788" i="1"/>
  <c r="C788" i="1"/>
  <c r="D788" i="1"/>
  <c r="E788" i="1"/>
  <c r="F788" i="1"/>
  <c r="I788" i="1"/>
  <c r="J788" i="1"/>
  <c r="K788" i="1"/>
  <c r="L788" i="1"/>
  <c r="M788" i="1"/>
  <c r="N788" i="1"/>
  <c r="P788" i="1"/>
  <c r="R788" i="1"/>
  <c r="S788" i="1"/>
  <c r="T788" i="1"/>
  <c r="U788" i="1"/>
  <c r="V788" i="1"/>
  <c r="X788" i="1"/>
  <c r="Y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B789" i="1"/>
  <c r="C789" i="1"/>
  <c r="F789" i="1" s="1"/>
  <c r="E789" i="1"/>
  <c r="G789" i="1"/>
  <c r="J789" i="1"/>
  <c r="K789" i="1"/>
  <c r="N789" i="1"/>
  <c r="O789" i="1"/>
  <c r="P789" i="1"/>
  <c r="T789" i="1"/>
  <c r="U789" i="1"/>
  <c r="W789" i="1"/>
  <c r="Z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B791" i="1"/>
  <c r="C791" i="1"/>
  <c r="D791" i="1"/>
  <c r="F791" i="1"/>
  <c r="G791" i="1"/>
  <c r="H791" i="1"/>
  <c r="I791" i="1"/>
  <c r="J791" i="1"/>
  <c r="K791" i="1"/>
  <c r="L791" i="1"/>
  <c r="N791" i="1"/>
  <c r="O791" i="1"/>
  <c r="P791" i="1"/>
  <c r="Q791" i="1"/>
  <c r="R791" i="1"/>
  <c r="S791" i="1"/>
  <c r="T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B792" i="1"/>
  <c r="C792" i="1"/>
  <c r="J792" i="1" s="1"/>
  <c r="E792" i="1"/>
  <c r="F792" i="1"/>
  <c r="H792" i="1"/>
  <c r="K792" i="1"/>
  <c r="L792" i="1"/>
  <c r="N792" i="1"/>
  <c r="P792" i="1"/>
  <c r="Q792" i="1"/>
  <c r="S792" i="1"/>
  <c r="T792" i="1"/>
  <c r="X792" i="1"/>
  <c r="Y792" i="1"/>
  <c r="Z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B793" i="1"/>
  <c r="C793" i="1"/>
  <c r="D793" i="1"/>
  <c r="H793" i="1"/>
  <c r="L793" i="1"/>
  <c r="P793" i="1"/>
  <c r="U793" i="1"/>
  <c r="X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B795" i="1"/>
  <c r="C795" i="1"/>
  <c r="F795" i="1" s="1"/>
  <c r="J795" i="1"/>
  <c r="O795" i="1"/>
  <c r="T795" i="1"/>
  <c r="Y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B796" i="1"/>
  <c r="C796" i="1"/>
  <c r="D796" i="1" s="1"/>
  <c r="I796" i="1"/>
  <c r="M796" i="1"/>
  <c r="T796" i="1"/>
  <c r="X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B797" i="1"/>
  <c r="C797" i="1"/>
  <c r="E797" i="1" s="1"/>
  <c r="D797" i="1"/>
  <c r="G797" i="1"/>
  <c r="H797" i="1"/>
  <c r="J797" i="1"/>
  <c r="L797" i="1"/>
  <c r="M797" i="1"/>
  <c r="N797" i="1"/>
  <c r="R797" i="1"/>
  <c r="S797" i="1"/>
  <c r="T797" i="1"/>
  <c r="V797" i="1"/>
  <c r="W797" i="1"/>
  <c r="Z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B799" i="1"/>
  <c r="C799" i="1"/>
  <c r="I799" i="1" s="1"/>
  <c r="D799" i="1"/>
  <c r="G799" i="1"/>
  <c r="H799" i="1"/>
  <c r="J799" i="1"/>
  <c r="K799" i="1"/>
  <c r="L799" i="1"/>
  <c r="N799" i="1"/>
  <c r="P799" i="1"/>
  <c r="Q799" i="1"/>
  <c r="R799" i="1"/>
  <c r="T799" i="1"/>
  <c r="V799" i="1"/>
  <c r="W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B800" i="1"/>
  <c r="C800" i="1"/>
  <c r="H800" i="1" s="1"/>
  <c r="D800" i="1"/>
  <c r="E800" i="1"/>
  <c r="F800" i="1"/>
  <c r="I800" i="1"/>
  <c r="J800" i="1"/>
  <c r="L800" i="1"/>
  <c r="M800" i="1"/>
  <c r="N800" i="1"/>
  <c r="P800" i="1"/>
  <c r="Q800" i="1"/>
  <c r="S800" i="1"/>
  <c r="U800" i="1"/>
  <c r="V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B801" i="1"/>
  <c r="C801" i="1"/>
  <c r="D801" i="1" s="1"/>
  <c r="J801" i="1"/>
  <c r="M801" i="1"/>
  <c r="T801" i="1"/>
  <c r="W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B803" i="1"/>
  <c r="C803" i="1"/>
  <c r="D803" i="1" s="1"/>
  <c r="E803" i="1"/>
  <c r="H803" i="1"/>
  <c r="J803" i="1"/>
  <c r="K803" i="1"/>
  <c r="L803" i="1"/>
  <c r="O803" i="1"/>
  <c r="Q803" i="1"/>
  <c r="S803" i="1"/>
  <c r="T803" i="1"/>
  <c r="U803" i="1"/>
  <c r="X803" i="1"/>
  <c r="Z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B804" i="1"/>
  <c r="C804" i="1"/>
  <c r="E804" i="1" s="1"/>
  <c r="D804" i="1"/>
  <c r="F804" i="1"/>
  <c r="G804" i="1"/>
  <c r="I804" i="1"/>
  <c r="K804" i="1"/>
  <c r="L804" i="1"/>
  <c r="M804" i="1"/>
  <c r="O804" i="1"/>
  <c r="Q804" i="1"/>
  <c r="R804" i="1"/>
  <c r="T804" i="1"/>
  <c r="U804" i="1"/>
  <c r="V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B805" i="1"/>
  <c r="C805" i="1"/>
  <c r="D805" i="1"/>
  <c r="G805" i="1"/>
  <c r="I805" i="1"/>
  <c r="L805" i="1"/>
  <c r="M805" i="1"/>
  <c r="P805" i="1"/>
  <c r="S805" i="1"/>
  <c r="U805" i="1"/>
  <c r="V805" i="1"/>
  <c r="Y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B806" i="1"/>
  <c r="C806" i="1"/>
  <c r="H806" i="1" s="1"/>
  <c r="E806" i="1"/>
  <c r="F806" i="1"/>
  <c r="G806" i="1"/>
  <c r="I806" i="1"/>
  <c r="J806" i="1"/>
  <c r="K806" i="1"/>
  <c r="M806" i="1"/>
  <c r="N806" i="1"/>
  <c r="O806" i="1"/>
  <c r="P806" i="1"/>
  <c r="R806" i="1"/>
  <c r="S806" i="1"/>
  <c r="U806" i="1"/>
  <c r="V806" i="1"/>
  <c r="W806" i="1"/>
  <c r="X806" i="1"/>
  <c r="Y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B807" i="1"/>
  <c r="C807" i="1"/>
  <c r="D807" i="1" s="1"/>
  <c r="G807" i="1"/>
  <c r="J807" i="1"/>
  <c r="L807" i="1"/>
  <c r="P807" i="1"/>
  <c r="S807" i="1"/>
  <c r="U807" i="1"/>
  <c r="Y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B808" i="1"/>
  <c r="C808" i="1"/>
  <c r="L808" i="1"/>
  <c r="U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B809" i="1"/>
  <c r="C809" i="1"/>
  <c r="D809" i="1" s="1"/>
  <c r="H809" i="1"/>
  <c r="L809" i="1"/>
  <c r="Q809" i="1"/>
  <c r="U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B810" i="1"/>
  <c r="C810" i="1"/>
  <c r="E810" i="1"/>
  <c r="F810" i="1"/>
  <c r="G810" i="1"/>
  <c r="H810" i="1"/>
  <c r="I810" i="1"/>
  <c r="J810" i="1"/>
  <c r="K810" i="1"/>
  <c r="M810" i="1"/>
  <c r="N810" i="1"/>
  <c r="O810" i="1"/>
  <c r="P810" i="1"/>
  <c r="Q810" i="1"/>
  <c r="R810" i="1"/>
  <c r="S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B811" i="1"/>
  <c r="C811" i="1"/>
  <c r="D811" i="1" s="1"/>
  <c r="E811" i="1"/>
  <c r="H811" i="1"/>
  <c r="J811" i="1"/>
  <c r="K811" i="1"/>
  <c r="L811" i="1"/>
  <c r="O811" i="1"/>
  <c r="Q811" i="1"/>
  <c r="S811" i="1"/>
  <c r="T811" i="1"/>
  <c r="U811" i="1"/>
  <c r="X811" i="1"/>
  <c r="Z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B812" i="1"/>
  <c r="C812" i="1"/>
  <c r="E812" i="1" s="1"/>
  <c r="D812" i="1"/>
  <c r="F812" i="1"/>
  <c r="G812" i="1"/>
  <c r="I812" i="1"/>
  <c r="K812" i="1"/>
  <c r="L812" i="1"/>
  <c r="M812" i="1"/>
  <c r="O812" i="1"/>
  <c r="Q812" i="1"/>
  <c r="R812" i="1"/>
  <c r="T812" i="1"/>
  <c r="U812" i="1"/>
  <c r="V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B813" i="1"/>
  <c r="C813" i="1"/>
  <c r="D813" i="1"/>
  <c r="G813" i="1"/>
  <c r="I813" i="1"/>
  <c r="L813" i="1"/>
  <c r="M813" i="1"/>
  <c r="P813" i="1"/>
  <c r="S813" i="1"/>
  <c r="U813" i="1"/>
  <c r="V813" i="1"/>
  <c r="Y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B814" i="1"/>
  <c r="C814" i="1"/>
  <c r="H814" i="1" s="1"/>
  <c r="E814" i="1"/>
  <c r="F814" i="1"/>
  <c r="G814" i="1"/>
  <c r="I814" i="1"/>
  <c r="J814" i="1"/>
  <c r="K814" i="1"/>
  <c r="M814" i="1"/>
  <c r="N814" i="1"/>
  <c r="O814" i="1"/>
  <c r="P814" i="1"/>
  <c r="R814" i="1"/>
  <c r="S814" i="1"/>
  <c r="U814" i="1"/>
  <c r="V814" i="1"/>
  <c r="W814" i="1"/>
  <c r="X814" i="1"/>
  <c r="Y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B815" i="1"/>
  <c r="C815" i="1"/>
  <c r="D815" i="1" s="1"/>
  <c r="G815" i="1"/>
  <c r="J815" i="1"/>
  <c r="L815" i="1"/>
  <c r="P815" i="1"/>
  <c r="S815" i="1"/>
  <c r="U815" i="1"/>
  <c r="Y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B816" i="1"/>
  <c r="C816" i="1"/>
  <c r="G816" i="1" s="1"/>
  <c r="L816" i="1"/>
  <c r="U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B817" i="1"/>
  <c r="C817" i="1"/>
  <c r="K817" i="1" s="1"/>
  <c r="E817" i="1"/>
  <c r="H817" i="1"/>
  <c r="L817" i="1"/>
  <c r="N817" i="1"/>
  <c r="Q817" i="1"/>
  <c r="U817" i="1"/>
  <c r="W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B818" i="1"/>
  <c r="C818" i="1"/>
  <c r="E818" i="1"/>
  <c r="F818" i="1"/>
  <c r="G818" i="1"/>
  <c r="H818" i="1"/>
  <c r="I818" i="1"/>
  <c r="J818" i="1"/>
  <c r="K818" i="1"/>
  <c r="M818" i="1"/>
  <c r="N818" i="1"/>
  <c r="O818" i="1"/>
  <c r="P818" i="1"/>
  <c r="Q818" i="1"/>
  <c r="R818" i="1"/>
  <c r="S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B819" i="1"/>
  <c r="C819" i="1"/>
  <c r="D819" i="1" s="1"/>
  <c r="E819" i="1"/>
  <c r="H819" i="1"/>
  <c r="J819" i="1"/>
  <c r="K819" i="1"/>
  <c r="L819" i="1"/>
  <c r="O819" i="1"/>
  <c r="Q819" i="1"/>
  <c r="S819" i="1"/>
  <c r="T819" i="1"/>
  <c r="U819" i="1"/>
  <c r="X819" i="1"/>
  <c r="Z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B820" i="1"/>
  <c r="C820" i="1"/>
  <c r="E820" i="1" s="1"/>
  <c r="D820" i="1"/>
  <c r="F820" i="1"/>
  <c r="G820" i="1"/>
  <c r="I820" i="1"/>
  <c r="K820" i="1"/>
  <c r="L820" i="1"/>
  <c r="M820" i="1"/>
  <c r="O820" i="1"/>
  <c r="Q820" i="1"/>
  <c r="R820" i="1"/>
  <c r="T820" i="1"/>
  <c r="U820" i="1"/>
  <c r="V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B821" i="1"/>
  <c r="C821" i="1"/>
  <c r="D821" i="1"/>
  <c r="G821" i="1"/>
  <c r="I821" i="1"/>
  <c r="L821" i="1"/>
  <c r="M821" i="1"/>
  <c r="P821" i="1"/>
  <c r="S821" i="1"/>
  <c r="U821" i="1"/>
  <c r="V821" i="1"/>
  <c r="Y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I904" i="5" l="1"/>
  <c r="N904" i="5" s="1"/>
  <c r="I904" i="4" s="1"/>
  <c r="I932" i="5"/>
  <c r="N932" i="5" s="1"/>
  <c r="I932" i="4" s="1"/>
  <c r="I923" i="5"/>
  <c r="N923" i="5" s="1"/>
  <c r="I923" i="4" s="1"/>
  <c r="I917" i="5"/>
  <c r="N917" i="5" s="1"/>
  <c r="I917" i="4" s="1"/>
  <c r="I850" i="5"/>
  <c r="N850" i="5" s="1"/>
  <c r="I850" i="4" s="1"/>
  <c r="I947" i="5"/>
  <c r="N947" i="5" s="1"/>
  <c r="I947" i="4" s="1"/>
  <c r="I940" i="5"/>
  <c r="N940" i="5" s="1"/>
  <c r="I940" i="4" s="1"/>
  <c r="I928" i="5"/>
  <c r="N928" i="5" s="1"/>
  <c r="I928" i="4" s="1"/>
  <c r="I908" i="5"/>
  <c r="N908" i="5" s="1"/>
  <c r="I908" i="4" s="1"/>
  <c r="I860" i="5"/>
  <c r="N860" i="5" s="1"/>
  <c r="I860" i="4" s="1"/>
  <c r="I900" i="5"/>
  <c r="N900" i="5" s="1"/>
  <c r="I900" i="4" s="1"/>
  <c r="I873" i="5"/>
  <c r="N873" i="5" s="1"/>
  <c r="I873" i="4" s="1"/>
  <c r="I1037" i="5"/>
  <c r="N1037" i="5" s="1"/>
  <c r="I1037" i="4" s="1"/>
  <c r="I978" i="5"/>
  <c r="N978" i="5" s="1"/>
  <c r="I978" i="4" s="1"/>
  <c r="I1030" i="5"/>
  <c r="N1030" i="5" s="1"/>
  <c r="I1030" i="4" s="1"/>
  <c r="I1003" i="5"/>
  <c r="N1003" i="5" s="1"/>
  <c r="I1003" i="4" s="1"/>
  <c r="Q999" i="5"/>
  <c r="K999" i="4" s="1"/>
  <c r="I840" i="5"/>
  <c r="N840" i="5" s="1"/>
  <c r="I840" i="4" s="1"/>
  <c r="I836" i="5"/>
  <c r="N836" i="5" s="1"/>
  <c r="I836" i="4" s="1"/>
  <c r="I995" i="5"/>
  <c r="N995" i="5" s="1"/>
  <c r="I995" i="4" s="1"/>
  <c r="I974" i="5"/>
  <c r="N974" i="5" s="1"/>
  <c r="I974" i="4" s="1"/>
  <c r="Q961" i="5"/>
  <c r="K961" i="4" s="1"/>
  <c r="I948" i="5"/>
  <c r="N948" i="5" s="1"/>
  <c r="I948" i="4" s="1"/>
  <c r="I888" i="5"/>
  <c r="N888" i="5" s="1"/>
  <c r="I888" i="4" s="1"/>
  <c r="I893" i="5"/>
  <c r="N893" i="5" s="1"/>
  <c r="I893" i="4" s="1"/>
  <c r="Q983" i="5"/>
  <c r="K983" i="4" s="1"/>
  <c r="I980" i="5"/>
  <c r="N980" i="5" s="1"/>
  <c r="I980" i="4" s="1"/>
  <c r="I915" i="5"/>
  <c r="N915" i="5" s="1"/>
  <c r="I915" i="4" s="1"/>
  <c r="I909" i="5"/>
  <c r="N909" i="5" s="1"/>
  <c r="I909" i="4" s="1"/>
  <c r="I871" i="5"/>
  <c r="N871" i="5" s="1"/>
  <c r="I871" i="4" s="1"/>
  <c r="I859" i="5"/>
  <c r="N859" i="5" s="1"/>
  <c r="I859" i="4" s="1"/>
  <c r="I922" i="5"/>
  <c r="N922" i="5" s="1"/>
  <c r="I922" i="4" s="1"/>
  <c r="I993" i="5"/>
  <c r="N993" i="5" s="1"/>
  <c r="I993" i="4" s="1"/>
  <c r="Q991" i="5"/>
  <c r="K991" i="4" s="1"/>
  <c r="I986" i="5"/>
  <c r="N986" i="5" s="1"/>
  <c r="I986" i="4" s="1"/>
  <c r="I899" i="5"/>
  <c r="N899" i="5" s="1"/>
  <c r="I899" i="4" s="1"/>
  <c r="I856" i="5"/>
  <c r="N856" i="5" s="1"/>
  <c r="I856" i="4" s="1"/>
  <c r="I852" i="5"/>
  <c r="N852" i="5" s="1"/>
  <c r="I852" i="4" s="1"/>
  <c r="I851" i="5"/>
  <c r="N851" i="5" s="1"/>
  <c r="I851" i="4" s="1"/>
  <c r="Q875" i="5"/>
  <c r="K875" i="4" s="1"/>
  <c r="I964" i="5"/>
  <c r="N964" i="5" s="1"/>
  <c r="I964" i="4" s="1"/>
  <c r="I911" i="5"/>
  <c r="N911" i="5" s="1"/>
  <c r="I911" i="4" s="1"/>
  <c r="Q883" i="5"/>
  <c r="K883" i="4" s="1"/>
  <c r="I877" i="5"/>
  <c r="N877" i="5" s="1"/>
  <c r="I877" i="4" s="1"/>
  <c r="Q843" i="5"/>
  <c r="K843" i="4" s="1"/>
  <c r="I1009" i="5"/>
  <c r="N1009" i="5" s="1"/>
  <c r="I1009" i="4" s="1"/>
  <c r="I1008" i="5"/>
  <c r="N1008" i="5" s="1"/>
  <c r="I1008" i="4" s="1"/>
  <c r="I1005" i="5"/>
  <c r="N1005" i="5" s="1"/>
  <c r="I1005" i="4" s="1"/>
  <c r="I949" i="5"/>
  <c r="N949" i="5" s="1"/>
  <c r="I949" i="4" s="1"/>
  <c r="I944" i="5"/>
  <c r="N944" i="5" s="1"/>
  <c r="I944" i="4" s="1"/>
  <c r="I936" i="5"/>
  <c r="N936" i="5" s="1"/>
  <c r="I936" i="4" s="1"/>
  <c r="I919" i="5"/>
  <c r="N919" i="5" s="1"/>
  <c r="I919" i="4" s="1"/>
  <c r="I895" i="5"/>
  <c r="N895" i="5" s="1"/>
  <c r="I895" i="4" s="1"/>
  <c r="I984" i="5"/>
  <c r="N984" i="5" s="1"/>
  <c r="I984" i="4" s="1"/>
  <c r="I954" i="5"/>
  <c r="N954" i="5" s="1"/>
  <c r="I954" i="4" s="1"/>
  <c r="I890" i="5"/>
  <c r="N890" i="5" s="1"/>
  <c r="I890" i="4" s="1"/>
  <c r="I848" i="5"/>
  <c r="N848" i="5" s="1"/>
  <c r="I848" i="4" s="1"/>
  <c r="I1028" i="5"/>
  <c r="N1028" i="5" s="1"/>
  <c r="I1028" i="4" s="1"/>
  <c r="I976" i="5"/>
  <c r="N976" i="5" s="1"/>
  <c r="I976" i="4" s="1"/>
  <c r="I879" i="5"/>
  <c r="N879" i="5" s="1"/>
  <c r="I879" i="4" s="1"/>
  <c r="I853" i="5"/>
  <c r="N853" i="5" s="1"/>
  <c r="I853" i="4" s="1"/>
  <c r="Q1019" i="5"/>
  <c r="K1019" i="4" s="1"/>
  <c r="I1004" i="5"/>
  <c r="N1004" i="5" s="1"/>
  <c r="I1004" i="4" s="1"/>
  <c r="I996" i="5"/>
  <c r="N996" i="5" s="1"/>
  <c r="I996" i="4" s="1"/>
  <c r="I985" i="5"/>
  <c r="N985" i="5" s="1"/>
  <c r="I985" i="4" s="1"/>
  <c r="Q977" i="5"/>
  <c r="K977" i="4" s="1"/>
  <c r="Q967" i="5"/>
  <c r="K967" i="4" s="1"/>
  <c r="Q953" i="5"/>
  <c r="K953" i="4" s="1"/>
  <c r="I952" i="5"/>
  <c r="N952" i="5" s="1"/>
  <c r="I952" i="4" s="1"/>
  <c r="I941" i="5"/>
  <c r="N941" i="5" s="1"/>
  <c r="I941" i="4" s="1"/>
  <c r="Q935" i="5"/>
  <c r="K935" i="4" s="1"/>
  <c r="I934" i="5"/>
  <c r="N934" i="5" s="1"/>
  <c r="I934" i="4" s="1"/>
  <c r="I924" i="5"/>
  <c r="N924" i="5" s="1"/>
  <c r="I924" i="4" s="1"/>
  <c r="I901" i="5"/>
  <c r="N901" i="5" s="1"/>
  <c r="I901" i="4" s="1"/>
  <c r="I878" i="5"/>
  <c r="N878" i="5" s="1"/>
  <c r="I878" i="4" s="1"/>
  <c r="I876" i="5"/>
  <c r="N876" i="5" s="1"/>
  <c r="I876" i="4" s="1"/>
  <c r="I863" i="5"/>
  <c r="N863" i="5" s="1"/>
  <c r="I863" i="4" s="1"/>
  <c r="Q1027" i="5"/>
  <c r="K1027" i="4" s="1"/>
  <c r="I1007" i="5"/>
  <c r="N1007" i="5" s="1"/>
  <c r="I1007" i="4" s="1"/>
  <c r="I975" i="5"/>
  <c r="N975" i="5" s="1"/>
  <c r="I975" i="4" s="1"/>
  <c r="I943" i="5"/>
  <c r="N943" i="5" s="1"/>
  <c r="I943" i="4" s="1"/>
  <c r="I862" i="5"/>
  <c r="N862" i="5" s="1"/>
  <c r="I862" i="4" s="1"/>
  <c r="I857" i="5"/>
  <c r="N857" i="5" s="1"/>
  <c r="I857" i="4" s="1"/>
  <c r="I855" i="5"/>
  <c r="N855" i="5" s="1"/>
  <c r="I855" i="4" s="1"/>
  <c r="I849" i="5"/>
  <c r="N849" i="5" s="1"/>
  <c r="I849" i="4" s="1"/>
  <c r="Q891" i="5"/>
  <c r="K891" i="4" s="1"/>
  <c r="I880" i="5"/>
  <c r="N880" i="5" s="1"/>
  <c r="I880" i="4" s="1"/>
  <c r="I1032" i="5"/>
  <c r="N1032" i="5" s="1"/>
  <c r="I1032" i="4" s="1"/>
  <c r="I1017" i="5"/>
  <c r="N1017" i="5" s="1"/>
  <c r="I1017" i="4" s="1"/>
  <c r="I1016" i="5"/>
  <c r="N1016" i="5" s="1"/>
  <c r="I1016" i="4" s="1"/>
  <c r="I990" i="5"/>
  <c r="N990" i="5" s="1"/>
  <c r="I990" i="4" s="1"/>
  <c r="Q959" i="5"/>
  <c r="K959" i="4" s="1"/>
  <c r="Q951" i="5"/>
  <c r="K951" i="4" s="1"/>
  <c r="Q907" i="5"/>
  <c r="K907" i="4" s="1"/>
  <c r="I885" i="5"/>
  <c r="N885" i="5" s="1"/>
  <c r="I885" i="4" s="1"/>
  <c r="I864" i="5"/>
  <c r="N864" i="5" s="1"/>
  <c r="I864" i="4" s="1"/>
  <c r="I1036" i="5"/>
  <c r="N1036" i="5" s="1"/>
  <c r="I1036" i="4" s="1"/>
  <c r="I1035" i="5"/>
  <c r="N1035" i="5" s="1"/>
  <c r="I1035" i="4" s="1"/>
  <c r="I1033" i="5"/>
  <c r="N1033" i="5" s="1"/>
  <c r="I1033" i="4" s="1"/>
  <c r="I972" i="5"/>
  <c r="N972" i="5" s="1"/>
  <c r="I972" i="4" s="1"/>
  <c r="I939" i="5"/>
  <c r="N939" i="5" s="1"/>
  <c r="I939" i="4" s="1"/>
  <c r="I1022" i="5"/>
  <c r="N1022" i="5" s="1"/>
  <c r="I1022" i="4" s="1"/>
  <c r="I965" i="5"/>
  <c r="N965" i="5" s="1"/>
  <c r="I965" i="4" s="1"/>
  <c r="I963" i="5"/>
  <c r="N963" i="5" s="1"/>
  <c r="I963" i="4" s="1"/>
  <c r="I960" i="5"/>
  <c r="N960" i="5" s="1"/>
  <c r="I960" i="4" s="1"/>
  <c r="I1023" i="5"/>
  <c r="N1023" i="5" s="1"/>
  <c r="I1023" i="4" s="1"/>
  <c r="I1014" i="5"/>
  <c r="N1014" i="5" s="1"/>
  <c r="I1014" i="4" s="1"/>
  <c r="I994" i="5"/>
  <c r="N994" i="5" s="1"/>
  <c r="I994" i="4" s="1"/>
  <c r="I988" i="5"/>
  <c r="N988" i="5" s="1"/>
  <c r="I988" i="4" s="1"/>
  <c r="I979" i="5"/>
  <c r="N979" i="5" s="1"/>
  <c r="I979" i="4" s="1"/>
  <c r="I962" i="5"/>
  <c r="N962" i="5" s="1"/>
  <c r="I962" i="4" s="1"/>
  <c r="I957" i="5"/>
  <c r="N957" i="5" s="1"/>
  <c r="I957" i="4" s="1"/>
  <c r="I938" i="5"/>
  <c r="N938" i="5" s="1"/>
  <c r="I938" i="4" s="1"/>
  <c r="I920" i="5"/>
  <c r="N920" i="5" s="1"/>
  <c r="I920" i="4" s="1"/>
  <c r="I916" i="5"/>
  <c r="N916" i="5" s="1"/>
  <c r="I916" i="4" s="1"/>
  <c r="I903" i="5"/>
  <c r="N903" i="5" s="1"/>
  <c r="I903" i="4" s="1"/>
  <c r="I884" i="5"/>
  <c r="N884" i="5" s="1"/>
  <c r="I884" i="4" s="1"/>
  <c r="I872" i="5"/>
  <c r="N872" i="5" s="1"/>
  <c r="I872" i="4" s="1"/>
  <c r="I868" i="5"/>
  <c r="N868" i="5" s="1"/>
  <c r="I868" i="4" s="1"/>
  <c r="I866" i="5"/>
  <c r="N866" i="5" s="1"/>
  <c r="I866" i="4" s="1"/>
  <c r="I841" i="5"/>
  <c r="N841" i="5" s="1"/>
  <c r="I841" i="4" s="1"/>
  <c r="M1016" i="5"/>
  <c r="O1016" i="5" s="1"/>
  <c r="B1005" i="4"/>
  <c r="T1005" i="5"/>
  <c r="F1002" i="5"/>
  <c r="I1002" i="5"/>
  <c r="N1002" i="5" s="1"/>
  <c r="I1002" i="4" s="1"/>
  <c r="P916" i="5"/>
  <c r="M916" i="5"/>
  <c r="O916" i="5" s="1"/>
  <c r="F1034" i="5"/>
  <c r="I1034" i="5"/>
  <c r="N1034" i="5" s="1"/>
  <c r="I1034" i="4" s="1"/>
  <c r="B1021" i="4"/>
  <c r="T1021" i="5"/>
  <c r="I1020" i="5"/>
  <c r="N1020" i="5" s="1"/>
  <c r="I1020" i="4" s="1"/>
  <c r="F1018" i="5"/>
  <c r="I1018" i="5"/>
  <c r="N1018" i="5" s="1"/>
  <c r="I1018" i="4" s="1"/>
  <c r="I945" i="5"/>
  <c r="N945" i="5" s="1"/>
  <c r="I945" i="4" s="1"/>
  <c r="Q945" i="5"/>
  <c r="K945" i="4" s="1"/>
  <c r="M1005" i="5"/>
  <c r="O1005" i="5" s="1"/>
  <c r="P1005" i="5"/>
  <c r="I1031" i="5"/>
  <c r="N1031" i="5" s="1"/>
  <c r="I1031" i="4" s="1"/>
  <c r="M1029" i="5"/>
  <c r="O1029" i="5" s="1"/>
  <c r="P1029" i="5"/>
  <c r="M1021" i="5"/>
  <c r="O1021" i="5" s="1"/>
  <c r="P1021" i="5"/>
  <c r="I1012" i="5"/>
  <c r="N1012" i="5" s="1"/>
  <c r="I1012" i="4" s="1"/>
  <c r="F1010" i="5"/>
  <c r="I1010" i="5"/>
  <c r="N1010" i="5" s="1"/>
  <c r="I1010" i="4" s="1"/>
  <c r="M1037" i="5"/>
  <c r="O1037" i="5" s="1"/>
  <c r="P1037" i="5"/>
  <c r="I1029" i="5"/>
  <c r="N1029" i="5" s="1"/>
  <c r="I1029" i="4" s="1"/>
  <c r="F1026" i="5"/>
  <c r="I1026" i="5"/>
  <c r="N1026" i="5" s="1"/>
  <c r="I1026" i="4" s="1"/>
  <c r="I1021" i="5"/>
  <c r="N1021" i="5" s="1"/>
  <c r="I1021" i="4" s="1"/>
  <c r="I1015" i="5"/>
  <c r="N1015" i="5" s="1"/>
  <c r="I1015" i="4" s="1"/>
  <c r="M1013" i="5"/>
  <c r="O1013" i="5" s="1"/>
  <c r="P1013" i="5"/>
  <c r="M1010" i="5"/>
  <c r="O1010" i="5" s="1"/>
  <c r="I1013" i="5"/>
  <c r="N1013" i="5" s="1"/>
  <c r="I1013" i="4" s="1"/>
  <c r="M1032" i="5"/>
  <c r="O1032" i="5" s="1"/>
  <c r="I1006" i="5"/>
  <c r="N1006" i="5" s="1"/>
  <c r="I1006" i="4" s="1"/>
  <c r="I1001" i="5"/>
  <c r="N1001" i="5" s="1"/>
  <c r="I1001" i="4" s="1"/>
  <c r="P1033" i="5"/>
  <c r="P1017" i="5"/>
  <c r="P1009" i="5"/>
  <c r="P1001" i="5"/>
  <c r="M996" i="5"/>
  <c r="O996" i="5" s="1"/>
  <c r="M990" i="5"/>
  <c r="O990" i="5" s="1"/>
  <c r="P990" i="5"/>
  <c r="M977" i="5"/>
  <c r="O977" i="5" s="1"/>
  <c r="I970" i="5"/>
  <c r="N970" i="5" s="1"/>
  <c r="I970" i="4" s="1"/>
  <c r="Q970" i="5"/>
  <c r="K970" i="4" s="1"/>
  <c r="M953" i="5"/>
  <c r="O953" i="5" s="1"/>
  <c r="M934" i="5"/>
  <c r="O934" i="5" s="1"/>
  <c r="P934" i="5"/>
  <c r="P921" i="5"/>
  <c r="P992" i="5"/>
  <c r="M992" i="5"/>
  <c r="O992" i="5" s="1"/>
  <c r="M974" i="5"/>
  <c r="O974" i="5" s="1"/>
  <c r="P974" i="5"/>
  <c r="M950" i="5"/>
  <c r="O950" i="5" s="1"/>
  <c r="P950" i="5"/>
  <c r="I930" i="5"/>
  <c r="N930" i="5" s="1"/>
  <c r="I930" i="4" s="1"/>
  <c r="Q930" i="5"/>
  <c r="K930" i="4" s="1"/>
  <c r="M919" i="5"/>
  <c r="O919" i="5" s="1"/>
  <c r="P919" i="5"/>
  <c r="P993" i="5"/>
  <c r="I992" i="5"/>
  <c r="N992" i="5" s="1"/>
  <c r="I992" i="4" s="1"/>
  <c r="I982" i="5"/>
  <c r="N982" i="5" s="1"/>
  <c r="I982" i="4" s="1"/>
  <c r="I950" i="5"/>
  <c r="N950" i="5" s="1"/>
  <c r="I950" i="4" s="1"/>
  <c r="I942" i="5"/>
  <c r="N942" i="5" s="1"/>
  <c r="I942" i="4" s="1"/>
  <c r="M993" i="5"/>
  <c r="O993" i="5" s="1"/>
  <c r="M982" i="5"/>
  <c r="O982" i="5" s="1"/>
  <c r="P982" i="5"/>
  <c r="M942" i="5"/>
  <c r="O942" i="5" s="1"/>
  <c r="P942" i="5"/>
  <c r="I937" i="5"/>
  <c r="N937" i="5" s="1"/>
  <c r="I937" i="4" s="1"/>
  <c r="Q937" i="5"/>
  <c r="K937" i="4" s="1"/>
  <c r="I929" i="5"/>
  <c r="N929" i="5" s="1"/>
  <c r="I929" i="4" s="1"/>
  <c r="Q929" i="5"/>
  <c r="K929" i="4" s="1"/>
  <c r="M890" i="5"/>
  <c r="O890" i="5" s="1"/>
  <c r="P890" i="5"/>
  <c r="M1000" i="5"/>
  <c r="O1000" i="5" s="1"/>
  <c r="M995" i="5"/>
  <c r="O995" i="5" s="1"/>
  <c r="M966" i="5"/>
  <c r="O966" i="5" s="1"/>
  <c r="P966" i="5"/>
  <c r="I966" i="5"/>
  <c r="N966" i="5" s="1"/>
  <c r="I966" i="4" s="1"/>
  <c r="P945" i="5"/>
  <c r="I933" i="5"/>
  <c r="N933" i="5" s="1"/>
  <c r="I933" i="4" s="1"/>
  <c r="I921" i="5"/>
  <c r="N921" i="5" s="1"/>
  <c r="I921" i="4" s="1"/>
  <c r="Q921" i="5"/>
  <c r="K921" i="4" s="1"/>
  <c r="I989" i="5"/>
  <c r="N989" i="5" s="1"/>
  <c r="I989" i="4" s="1"/>
  <c r="M980" i="5"/>
  <c r="O980" i="5" s="1"/>
  <c r="I971" i="5"/>
  <c r="N971" i="5" s="1"/>
  <c r="I971" i="4" s="1"/>
  <c r="M964" i="5"/>
  <c r="O964" i="5" s="1"/>
  <c r="M961" i="5"/>
  <c r="O961" i="5" s="1"/>
  <c r="I958" i="5"/>
  <c r="N958" i="5" s="1"/>
  <c r="I958" i="4" s="1"/>
  <c r="M956" i="5"/>
  <c r="O956" i="5" s="1"/>
  <c r="M948" i="5"/>
  <c r="O948" i="5" s="1"/>
  <c r="M940" i="5"/>
  <c r="O940" i="5" s="1"/>
  <c r="M937" i="5"/>
  <c r="O937" i="5" s="1"/>
  <c r="M929" i="5"/>
  <c r="O929" i="5" s="1"/>
  <c r="I1000" i="5"/>
  <c r="N1000" i="5" s="1"/>
  <c r="I1000" i="4" s="1"/>
  <c r="I987" i="5"/>
  <c r="N987" i="5" s="1"/>
  <c r="I987" i="4" s="1"/>
  <c r="I973" i="5"/>
  <c r="N973" i="5" s="1"/>
  <c r="I973" i="4" s="1"/>
  <c r="M958" i="5"/>
  <c r="O958" i="5" s="1"/>
  <c r="P958" i="5"/>
  <c r="I956" i="5"/>
  <c r="N956" i="5" s="1"/>
  <c r="I956" i="4" s="1"/>
  <c r="P953" i="5"/>
  <c r="I946" i="5"/>
  <c r="N946" i="5" s="1"/>
  <c r="I946" i="4" s="1"/>
  <c r="Q946" i="5"/>
  <c r="K946" i="4" s="1"/>
  <c r="I931" i="5"/>
  <c r="N931" i="5" s="1"/>
  <c r="I931" i="4" s="1"/>
  <c r="M924" i="5"/>
  <c r="O924" i="5" s="1"/>
  <c r="M921" i="5"/>
  <c r="O921" i="5" s="1"/>
  <c r="P895" i="5"/>
  <c r="M895" i="5"/>
  <c r="O895" i="5" s="1"/>
  <c r="M984" i="5"/>
  <c r="O984" i="5" s="1"/>
  <c r="M976" i="5"/>
  <c r="O976" i="5" s="1"/>
  <c r="P975" i="5"/>
  <c r="P967" i="5"/>
  <c r="M960" i="5"/>
  <c r="O960" i="5" s="1"/>
  <c r="P959" i="5"/>
  <c r="P943" i="5"/>
  <c r="F941" i="5"/>
  <c r="P935" i="5"/>
  <c r="F933" i="5"/>
  <c r="P927" i="5"/>
  <c r="I918" i="5"/>
  <c r="N918" i="5" s="1"/>
  <c r="I918" i="4" s="1"/>
  <c r="I902" i="5"/>
  <c r="N902" i="5" s="1"/>
  <c r="I902" i="4" s="1"/>
  <c r="M869" i="5"/>
  <c r="O869" i="5" s="1"/>
  <c r="P869" i="5"/>
  <c r="M853" i="5"/>
  <c r="O853" i="5" s="1"/>
  <c r="P853" i="5"/>
  <c r="I846" i="5"/>
  <c r="N846" i="5" s="1"/>
  <c r="I846" i="4" s="1"/>
  <c r="P908" i="5"/>
  <c r="M908" i="5"/>
  <c r="O908" i="5" s="1"/>
  <c r="P900" i="5"/>
  <c r="M900" i="5"/>
  <c r="O900" i="5" s="1"/>
  <c r="P892" i="5"/>
  <c r="M892" i="5"/>
  <c r="O892" i="5" s="1"/>
  <c r="I892" i="5"/>
  <c r="N892" i="5" s="1"/>
  <c r="I892" i="4" s="1"/>
  <c r="M877" i="5"/>
  <c r="O877" i="5" s="1"/>
  <c r="P877" i="5"/>
  <c r="M858" i="5"/>
  <c r="O858" i="5" s="1"/>
  <c r="P858" i="5"/>
  <c r="I858" i="5"/>
  <c r="N858" i="5" s="1"/>
  <c r="I858" i="4" s="1"/>
  <c r="M850" i="5"/>
  <c r="O850" i="5" s="1"/>
  <c r="P850" i="5"/>
  <c r="I847" i="5"/>
  <c r="N847" i="5" s="1"/>
  <c r="I847" i="4" s="1"/>
  <c r="I839" i="5"/>
  <c r="N839" i="5" s="1"/>
  <c r="I839" i="4" s="1"/>
  <c r="I914" i="5"/>
  <c r="N914" i="5" s="1"/>
  <c r="I914" i="4" s="1"/>
  <c r="I894" i="5"/>
  <c r="N894" i="5" s="1"/>
  <c r="I894" i="4" s="1"/>
  <c r="F842" i="5"/>
  <c r="I842" i="5"/>
  <c r="N842" i="5" s="1"/>
  <c r="I842" i="4" s="1"/>
  <c r="F916" i="5"/>
  <c r="M914" i="5"/>
  <c r="O914" i="5" s="1"/>
  <c r="P914" i="5"/>
  <c r="M909" i="5"/>
  <c r="O909" i="5" s="1"/>
  <c r="I905" i="5"/>
  <c r="N905" i="5" s="1"/>
  <c r="I905" i="4" s="1"/>
  <c r="M901" i="5"/>
  <c r="O901" i="5" s="1"/>
  <c r="P901" i="5"/>
  <c r="M893" i="5"/>
  <c r="O893" i="5" s="1"/>
  <c r="P893" i="5"/>
  <c r="M874" i="5"/>
  <c r="O874" i="5" s="1"/>
  <c r="P874" i="5"/>
  <c r="I874" i="5"/>
  <c r="N874" i="5" s="1"/>
  <c r="I874" i="4" s="1"/>
  <c r="M845" i="5"/>
  <c r="O845" i="5" s="1"/>
  <c r="P845" i="5"/>
  <c r="I887" i="5"/>
  <c r="N887" i="5" s="1"/>
  <c r="I887" i="4" s="1"/>
  <c r="I870" i="5"/>
  <c r="N870" i="5" s="1"/>
  <c r="I870" i="4" s="1"/>
  <c r="Q870" i="5"/>
  <c r="K870" i="4" s="1"/>
  <c r="M866" i="5"/>
  <c r="O866" i="5" s="1"/>
  <c r="P866" i="5"/>
  <c r="I865" i="5"/>
  <c r="N865" i="5" s="1"/>
  <c r="I865" i="4" s="1"/>
  <c r="I861" i="5"/>
  <c r="N861" i="5" s="1"/>
  <c r="I861" i="4" s="1"/>
  <c r="Q861" i="5"/>
  <c r="K861" i="4" s="1"/>
  <c r="I854" i="5"/>
  <c r="N854" i="5" s="1"/>
  <c r="I854" i="4" s="1"/>
  <c r="M842" i="5"/>
  <c r="O842" i="5" s="1"/>
  <c r="P842" i="5"/>
  <c r="M840" i="5"/>
  <c r="O840" i="5" s="1"/>
  <c r="I906" i="5"/>
  <c r="N906" i="5" s="1"/>
  <c r="I906" i="4" s="1"/>
  <c r="I889" i="5"/>
  <c r="N889" i="5" s="1"/>
  <c r="I889" i="4" s="1"/>
  <c r="I838" i="5"/>
  <c r="N838" i="5" s="1"/>
  <c r="I838" i="4" s="1"/>
  <c r="M906" i="5"/>
  <c r="O906" i="5" s="1"/>
  <c r="P906" i="5"/>
  <c r="I886" i="5"/>
  <c r="N886" i="5" s="1"/>
  <c r="I886" i="4" s="1"/>
  <c r="Q886" i="5"/>
  <c r="K886" i="4" s="1"/>
  <c r="M885" i="5"/>
  <c r="O885" i="5" s="1"/>
  <c r="P885" i="5"/>
  <c r="I869" i="5"/>
  <c r="N869" i="5" s="1"/>
  <c r="I869" i="4" s="1"/>
  <c r="Q869" i="5"/>
  <c r="K869" i="4" s="1"/>
  <c r="M861" i="5"/>
  <c r="O861" i="5" s="1"/>
  <c r="P861" i="5"/>
  <c r="M837" i="5"/>
  <c r="O837" i="5" s="1"/>
  <c r="P837" i="5"/>
  <c r="P899" i="5"/>
  <c r="P875" i="5"/>
  <c r="M844" i="5"/>
  <c r="O844" i="5" s="1"/>
  <c r="F841" i="5"/>
  <c r="M849" i="5"/>
  <c r="O849" i="5" s="1"/>
  <c r="I845" i="5"/>
  <c r="N845" i="5" s="1"/>
  <c r="I845" i="4" s="1"/>
  <c r="M841" i="5"/>
  <c r="O841" i="5" s="1"/>
  <c r="P840" i="5"/>
  <c r="I837" i="5"/>
  <c r="N837" i="5" s="1"/>
  <c r="I837" i="4" s="1"/>
  <c r="Q844" i="5"/>
  <c r="K844" i="4" s="1"/>
  <c r="Q918" i="5"/>
  <c r="K918" i="4" s="1"/>
  <c r="Q894" i="5"/>
  <c r="K894" i="4" s="1"/>
  <c r="I1037" i="1"/>
  <c r="Q1037" i="1"/>
  <c r="Y1037" i="1"/>
  <c r="G1037" i="1"/>
  <c r="P1037" i="1"/>
  <c r="Z1037" i="1"/>
  <c r="Y1036" i="1"/>
  <c r="N1036" i="1"/>
  <c r="Z1035" i="1"/>
  <c r="P1035" i="1"/>
  <c r="G1032" i="1"/>
  <c r="O1032" i="1"/>
  <c r="W1032" i="1"/>
  <c r="J1032" i="1"/>
  <c r="S1032" i="1"/>
  <c r="E1031" i="1"/>
  <c r="M1031" i="1"/>
  <c r="U1031" i="1"/>
  <c r="D1031" i="1"/>
  <c r="N1031" i="1"/>
  <c r="W1031" i="1"/>
  <c r="U1029" i="1"/>
  <c r="K1029" i="1"/>
  <c r="U1028" i="1"/>
  <c r="K1028" i="1"/>
  <c r="F1026" i="1"/>
  <c r="K1026" i="1"/>
  <c r="S1026" i="1"/>
  <c r="AA1026" i="1"/>
  <c r="E1026" i="1"/>
  <c r="O1026" i="1"/>
  <c r="X1026" i="1"/>
  <c r="W1025" i="1"/>
  <c r="K1025" i="1"/>
  <c r="S1024" i="1"/>
  <c r="R1022" i="1"/>
  <c r="J1016" i="1"/>
  <c r="R1016" i="1"/>
  <c r="Z1016" i="1"/>
  <c r="H1016" i="1"/>
  <c r="Q1016" i="1"/>
  <c r="AA1016" i="1"/>
  <c r="L1016" i="1"/>
  <c r="V1016" i="1"/>
  <c r="D1016" i="1"/>
  <c r="N1016" i="1"/>
  <c r="X1016" i="1"/>
  <c r="K1016" i="1"/>
  <c r="U1016" i="1"/>
  <c r="G1036" i="1"/>
  <c r="O1036" i="1"/>
  <c r="W1036" i="1"/>
  <c r="K1036" i="1"/>
  <c r="T1036" i="1"/>
  <c r="E1035" i="1"/>
  <c r="M1035" i="1"/>
  <c r="U1035" i="1"/>
  <c r="F1035" i="1"/>
  <c r="O1035" i="1"/>
  <c r="X1035" i="1"/>
  <c r="T1029" i="1"/>
  <c r="J1029" i="1"/>
  <c r="T1028" i="1"/>
  <c r="J1028" i="1"/>
  <c r="V1025" i="1"/>
  <c r="J1025" i="1"/>
  <c r="F1022" i="1"/>
  <c r="N1022" i="1"/>
  <c r="V1022" i="1"/>
  <c r="G1022" i="1"/>
  <c r="P1022" i="1"/>
  <c r="Y1022" i="1"/>
  <c r="J1022" i="1"/>
  <c r="T1022" i="1"/>
  <c r="L1022" i="1"/>
  <c r="W1022" i="1"/>
  <c r="V1036" i="1"/>
  <c r="L1036" i="1"/>
  <c r="W1035" i="1"/>
  <c r="L1035" i="1"/>
  <c r="S1029" i="1"/>
  <c r="S1028" i="1"/>
  <c r="U1025" i="1"/>
  <c r="J1024" i="1"/>
  <c r="R1024" i="1"/>
  <c r="Z1024" i="1"/>
  <c r="H1024" i="1"/>
  <c r="Q1024" i="1"/>
  <c r="AA1024" i="1"/>
  <c r="E1024" i="1"/>
  <c r="O1024" i="1"/>
  <c r="Y1024" i="1"/>
  <c r="O1022" i="1"/>
  <c r="AA1018" i="1"/>
  <c r="O1016" i="1"/>
  <c r="H1011" i="1"/>
  <c r="P1011" i="1"/>
  <c r="X1011" i="1"/>
  <c r="D1011" i="1"/>
  <c r="M1011" i="1"/>
  <c r="V1011" i="1"/>
  <c r="G1011" i="1"/>
  <c r="Q1011" i="1"/>
  <c r="Z1011" i="1"/>
  <c r="I1011" i="1"/>
  <c r="T1011" i="1"/>
  <c r="J1011" i="1"/>
  <c r="U1011" i="1"/>
  <c r="K1011" i="1"/>
  <c r="W1011" i="1"/>
  <c r="F1011" i="1"/>
  <c r="S1011" i="1"/>
  <c r="Y1008" i="1"/>
  <c r="D1005" i="1"/>
  <c r="L1005" i="1"/>
  <c r="T1005" i="1"/>
  <c r="G1005" i="1"/>
  <c r="P1005" i="1"/>
  <c r="Y1005" i="1"/>
  <c r="H1005" i="1"/>
  <c r="Q1005" i="1"/>
  <c r="Z1005" i="1"/>
  <c r="J1005" i="1"/>
  <c r="S1005" i="1"/>
  <c r="F1005" i="1"/>
  <c r="V1005" i="1"/>
  <c r="I1005" i="1"/>
  <c r="W1005" i="1"/>
  <c r="K1005" i="1"/>
  <c r="X1005" i="1"/>
  <c r="M1005" i="1"/>
  <c r="AA1005" i="1"/>
  <c r="O1005" i="1"/>
  <c r="E1005" i="1"/>
  <c r="U1005" i="1"/>
  <c r="AA1011" i="1"/>
  <c r="S1008" i="1"/>
  <c r="Y1011" i="1"/>
  <c r="O1008" i="1"/>
  <c r="D1025" i="1"/>
  <c r="L1025" i="1"/>
  <c r="T1025" i="1"/>
  <c r="F1025" i="1"/>
  <c r="O1025" i="1"/>
  <c r="X1025" i="1"/>
  <c r="G1025" i="1"/>
  <c r="Q1025" i="1"/>
  <c r="AA1025" i="1"/>
  <c r="R1011" i="1"/>
  <c r="M1008" i="1"/>
  <c r="I1029" i="1"/>
  <c r="Q1029" i="1"/>
  <c r="Y1029" i="1"/>
  <c r="E1029" i="1"/>
  <c r="N1029" i="1"/>
  <c r="W1029" i="1"/>
  <c r="G1028" i="1"/>
  <c r="O1028" i="1"/>
  <c r="W1028" i="1"/>
  <c r="I1028" i="1"/>
  <c r="R1028" i="1"/>
  <c r="AA1028" i="1"/>
  <c r="Z1025" i="1"/>
  <c r="N1025" i="1"/>
  <c r="F1018" i="1"/>
  <c r="N1018" i="1"/>
  <c r="V1018" i="1"/>
  <c r="K1018" i="1"/>
  <c r="T1018" i="1"/>
  <c r="L1018" i="1"/>
  <c r="W1018" i="1"/>
  <c r="D1018" i="1"/>
  <c r="O1018" i="1"/>
  <c r="Y1018" i="1"/>
  <c r="J1018" i="1"/>
  <c r="U1018" i="1"/>
  <c r="W1016" i="1"/>
  <c r="F1016" i="1"/>
  <c r="O1011" i="1"/>
  <c r="X1037" i="1"/>
  <c r="N1037" i="1"/>
  <c r="D1037" i="1"/>
  <c r="Z1036" i="1"/>
  <c r="P1036" i="1"/>
  <c r="E1036" i="1"/>
  <c r="AA1035" i="1"/>
  <c r="Q1035" i="1"/>
  <c r="G1035" i="1"/>
  <c r="I1033" i="1"/>
  <c r="Q1033" i="1"/>
  <c r="Y1033" i="1"/>
  <c r="F1033" i="1"/>
  <c r="O1033" i="1"/>
  <c r="X1033" i="1"/>
  <c r="Y1032" i="1"/>
  <c r="N1032" i="1"/>
  <c r="D1032" i="1"/>
  <c r="Z1031" i="1"/>
  <c r="P1031" i="1"/>
  <c r="F1031" i="1"/>
  <c r="V1029" i="1"/>
  <c r="L1029" i="1"/>
  <c r="V1028" i="1"/>
  <c r="L1028" i="1"/>
  <c r="Z1026" i="1"/>
  <c r="P1026" i="1"/>
  <c r="D1026" i="1"/>
  <c r="Y1025" i="1"/>
  <c r="M1025" i="1"/>
  <c r="T1024" i="1"/>
  <c r="G1024" i="1"/>
  <c r="S1022" i="1"/>
  <c r="E1022" i="1"/>
  <c r="Q1018" i="1"/>
  <c r="D1017" i="1"/>
  <c r="L1017" i="1"/>
  <c r="T1017" i="1"/>
  <c r="F1017" i="1"/>
  <c r="O1017" i="1"/>
  <c r="X1017" i="1"/>
  <c r="M1017" i="1"/>
  <c r="W1017" i="1"/>
  <c r="E1017" i="1"/>
  <c r="P1017" i="1"/>
  <c r="Z1017" i="1"/>
  <c r="K1017" i="1"/>
  <c r="V1017" i="1"/>
  <c r="T1016" i="1"/>
  <c r="E1016" i="1"/>
  <c r="N1011" i="1"/>
  <c r="J1008" i="1"/>
  <c r="R1008" i="1"/>
  <c r="Z1008" i="1"/>
  <c r="E1008" i="1"/>
  <c r="N1008" i="1"/>
  <c r="W1008" i="1"/>
  <c r="H1008" i="1"/>
  <c r="Q1008" i="1"/>
  <c r="AA1008" i="1"/>
  <c r="I1008" i="1"/>
  <c r="U1008" i="1"/>
  <c r="K1008" i="1"/>
  <c r="V1008" i="1"/>
  <c r="L1008" i="1"/>
  <c r="X1008" i="1"/>
  <c r="D1008" i="1"/>
  <c r="P1008" i="1"/>
  <c r="G1008" i="1"/>
  <c r="T1008" i="1"/>
  <c r="F1010" i="1"/>
  <c r="N1010" i="1"/>
  <c r="V1010" i="1"/>
  <c r="H1010" i="1"/>
  <c r="Q1010" i="1"/>
  <c r="Z1010" i="1"/>
  <c r="K1010" i="1"/>
  <c r="T1010" i="1"/>
  <c r="Y1009" i="1"/>
  <c r="M1009" i="1"/>
  <c r="U1002" i="1"/>
  <c r="U1000" i="1"/>
  <c r="O996" i="1"/>
  <c r="V988" i="1"/>
  <c r="M988" i="1"/>
  <c r="W984" i="1"/>
  <c r="E970" i="1"/>
  <c r="M970" i="1"/>
  <c r="U970" i="1"/>
  <c r="K970" i="1"/>
  <c r="T970" i="1"/>
  <c r="F970" i="1"/>
  <c r="P970" i="1"/>
  <c r="Z970" i="1"/>
  <c r="G970" i="1"/>
  <c r="Q970" i="1"/>
  <c r="AA970" i="1"/>
  <c r="H970" i="1"/>
  <c r="R970" i="1"/>
  <c r="I970" i="1"/>
  <c r="S970" i="1"/>
  <c r="J970" i="1"/>
  <c r="V970" i="1"/>
  <c r="L970" i="1"/>
  <c r="W970" i="1"/>
  <c r="D970" i="1"/>
  <c r="O970" i="1"/>
  <c r="Y970" i="1"/>
  <c r="F1002" i="1"/>
  <c r="N1002" i="1"/>
  <c r="V1002" i="1"/>
  <c r="H1002" i="1"/>
  <c r="Q1002" i="1"/>
  <c r="Z1002" i="1"/>
  <c r="I1002" i="1"/>
  <c r="R1002" i="1"/>
  <c r="AA1002" i="1"/>
  <c r="K1002" i="1"/>
  <c r="T1002" i="1"/>
  <c r="J1000" i="1"/>
  <c r="R1000" i="1"/>
  <c r="Z1000" i="1"/>
  <c r="E1000" i="1"/>
  <c r="N1000" i="1"/>
  <c r="W1000" i="1"/>
  <c r="F1000" i="1"/>
  <c r="O1000" i="1"/>
  <c r="X1000" i="1"/>
  <c r="H1000" i="1"/>
  <c r="Q1000" i="1"/>
  <c r="AA1000" i="1"/>
  <c r="X979" i="1"/>
  <c r="Y978" i="1"/>
  <c r="I988" i="1"/>
  <c r="Q988" i="1"/>
  <c r="Y988" i="1"/>
  <c r="H988" i="1"/>
  <c r="R988" i="1"/>
  <c r="AA988" i="1"/>
  <c r="D988" i="1"/>
  <c r="N988" i="1"/>
  <c r="X988" i="1"/>
  <c r="E988" i="1"/>
  <c r="O988" i="1"/>
  <c r="Z988" i="1"/>
  <c r="F988" i="1"/>
  <c r="P988" i="1"/>
  <c r="G988" i="1"/>
  <c r="S988" i="1"/>
  <c r="J988" i="1"/>
  <c r="T988" i="1"/>
  <c r="K988" i="1"/>
  <c r="U988" i="1"/>
  <c r="I984" i="1"/>
  <c r="Q984" i="1"/>
  <c r="Y984" i="1"/>
  <c r="G984" i="1"/>
  <c r="P984" i="1"/>
  <c r="Z984" i="1"/>
  <c r="E984" i="1"/>
  <c r="O984" i="1"/>
  <c r="AA984" i="1"/>
  <c r="F984" i="1"/>
  <c r="R984" i="1"/>
  <c r="H984" i="1"/>
  <c r="S984" i="1"/>
  <c r="J984" i="1"/>
  <c r="T984" i="1"/>
  <c r="K984" i="1"/>
  <c r="U984" i="1"/>
  <c r="L984" i="1"/>
  <c r="V984" i="1"/>
  <c r="D984" i="1"/>
  <c r="N984" i="1"/>
  <c r="X984" i="1"/>
  <c r="G979" i="1"/>
  <c r="O979" i="1"/>
  <c r="W979" i="1"/>
  <c r="J979" i="1"/>
  <c r="S979" i="1"/>
  <c r="E979" i="1"/>
  <c r="P979" i="1"/>
  <c r="Z979" i="1"/>
  <c r="F979" i="1"/>
  <c r="Q979" i="1"/>
  <c r="AA979" i="1"/>
  <c r="H979" i="1"/>
  <c r="R979" i="1"/>
  <c r="I979" i="1"/>
  <c r="T979" i="1"/>
  <c r="K979" i="1"/>
  <c r="U979" i="1"/>
  <c r="L979" i="1"/>
  <c r="V979" i="1"/>
  <c r="D979" i="1"/>
  <c r="N979" i="1"/>
  <c r="Y979" i="1"/>
  <c r="E978" i="1"/>
  <c r="M978" i="1"/>
  <c r="U978" i="1"/>
  <c r="D978" i="1"/>
  <c r="N978" i="1"/>
  <c r="W978" i="1"/>
  <c r="G978" i="1"/>
  <c r="Q978" i="1"/>
  <c r="AA978" i="1"/>
  <c r="H978" i="1"/>
  <c r="R978" i="1"/>
  <c r="I978" i="1"/>
  <c r="S978" i="1"/>
  <c r="J978" i="1"/>
  <c r="T978" i="1"/>
  <c r="K978" i="1"/>
  <c r="V978" i="1"/>
  <c r="L978" i="1"/>
  <c r="X978" i="1"/>
  <c r="F978" i="1"/>
  <c r="P978" i="1"/>
  <c r="Z978" i="1"/>
  <c r="D1021" i="1"/>
  <c r="L1021" i="1"/>
  <c r="T1021" i="1"/>
  <c r="J1021" i="1"/>
  <c r="S1021" i="1"/>
  <c r="J1020" i="1"/>
  <c r="R1020" i="1"/>
  <c r="Z1020" i="1"/>
  <c r="D1020" i="1"/>
  <c r="M1020" i="1"/>
  <c r="V1020" i="1"/>
  <c r="H1019" i="1"/>
  <c r="P1019" i="1"/>
  <c r="X1019" i="1"/>
  <c r="G1019" i="1"/>
  <c r="Q1019" i="1"/>
  <c r="Z1019" i="1"/>
  <c r="J1012" i="1"/>
  <c r="R1012" i="1"/>
  <c r="Z1012" i="1"/>
  <c r="I1012" i="1"/>
  <c r="S1012" i="1"/>
  <c r="D1012" i="1"/>
  <c r="M1012" i="1"/>
  <c r="V1012" i="1"/>
  <c r="S1010" i="1"/>
  <c r="G1010" i="1"/>
  <c r="Q1009" i="1"/>
  <c r="J1004" i="1"/>
  <c r="R1004" i="1"/>
  <c r="Z1004" i="1"/>
  <c r="I1004" i="1"/>
  <c r="S1004" i="1"/>
  <c r="K1004" i="1"/>
  <c r="T1004" i="1"/>
  <c r="D1004" i="1"/>
  <c r="M1004" i="1"/>
  <c r="V1004" i="1"/>
  <c r="Y1002" i="1"/>
  <c r="L1002" i="1"/>
  <c r="L1000" i="1"/>
  <c r="D997" i="1"/>
  <c r="L997" i="1"/>
  <c r="T997" i="1"/>
  <c r="E997" i="1"/>
  <c r="N997" i="1"/>
  <c r="W997" i="1"/>
  <c r="G997" i="1"/>
  <c r="P997" i="1"/>
  <c r="Y997" i="1"/>
  <c r="H997" i="1"/>
  <c r="Q997" i="1"/>
  <c r="Z997" i="1"/>
  <c r="J997" i="1"/>
  <c r="S997" i="1"/>
  <c r="W996" i="1"/>
  <c r="D1009" i="1"/>
  <c r="L1009" i="1"/>
  <c r="T1009" i="1"/>
  <c r="K1009" i="1"/>
  <c r="U1009" i="1"/>
  <c r="F1009" i="1"/>
  <c r="O1009" i="1"/>
  <c r="X1009" i="1"/>
  <c r="X1002" i="1"/>
  <c r="J1002" i="1"/>
  <c r="Y1000" i="1"/>
  <c r="K1000" i="1"/>
  <c r="J996" i="1"/>
  <c r="R996" i="1"/>
  <c r="Z996" i="1"/>
  <c r="G996" i="1"/>
  <c r="P996" i="1"/>
  <c r="Y996" i="1"/>
  <c r="I996" i="1"/>
  <c r="S996" i="1"/>
  <c r="K996" i="1"/>
  <c r="T996" i="1"/>
  <c r="D996" i="1"/>
  <c r="M996" i="1"/>
  <c r="V996" i="1"/>
  <c r="E1027" i="1"/>
  <c r="M1027" i="1"/>
  <c r="U1027" i="1"/>
  <c r="V1021" i="1"/>
  <c r="K1021" i="1"/>
  <c r="U1020" i="1"/>
  <c r="K1020" i="1"/>
  <c r="U1019" i="1"/>
  <c r="K1019" i="1"/>
  <c r="D1013" i="1"/>
  <c r="L1013" i="1"/>
  <c r="T1013" i="1"/>
  <c r="G1013" i="1"/>
  <c r="P1013" i="1"/>
  <c r="Y1013" i="1"/>
  <c r="J1013" i="1"/>
  <c r="S1013" i="1"/>
  <c r="X1012" i="1"/>
  <c r="L1012" i="1"/>
  <c r="P1010" i="1"/>
  <c r="D1010" i="1"/>
  <c r="Z1009" i="1"/>
  <c r="N1009" i="1"/>
  <c r="AA1004" i="1"/>
  <c r="N1004" i="1"/>
  <c r="H1003" i="1"/>
  <c r="P1003" i="1"/>
  <c r="X1003" i="1"/>
  <c r="D1003" i="1"/>
  <c r="M1003" i="1"/>
  <c r="V1003" i="1"/>
  <c r="E1003" i="1"/>
  <c r="N1003" i="1"/>
  <c r="W1003" i="1"/>
  <c r="G1003" i="1"/>
  <c r="Q1003" i="1"/>
  <c r="Z1003" i="1"/>
  <c r="W1002" i="1"/>
  <c r="G1002" i="1"/>
  <c r="V1000" i="1"/>
  <c r="I1000" i="1"/>
  <c r="Q996" i="1"/>
  <c r="W988" i="1"/>
  <c r="X970" i="1"/>
  <c r="I980" i="1"/>
  <c r="Q980" i="1"/>
  <c r="Y980" i="1"/>
  <c r="F980" i="1"/>
  <c r="O980" i="1"/>
  <c r="X980" i="1"/>
  <c r="I972" i="1"/>
  <c r="Q972" i="1"/>
  <c r="Y972" i="1"/>
  <c r="D972" i="1"/>
  <c r="M972" i="1"/>
  <c r="V972" i="1"/>
  <c r="G971" i="1"/>
  <c r="O971" i="1"/>
  <c r="W971" i="1"/>
  <c r="H971" i="1"/>
  <c r="Q971" i="1"/>
  <c r="Z971" i="1"/>
  <c r="E966" i="1"/>
  <c r="M966" i="1"/>
  <c r="U966" i="1"/>
  <c r="H966" i="1"/>
  <c r="Q966" i="1"/>
  <c r="Z966" i="1"/>
  <c r="J966" i="1"/>
  <c r="S966" i="1"/>
  <c r="K966" i="1"/>
  <c r="T966" i="1"/>
  <c r="E932" i="1"/>
  <c r="M932" i="1"/>
  <c r="U932" i="1"/>
  <c r="F932" i="1"/>
  <c r="N932" i="1"/>
  <c r="V932" i="1"/>
  <c r="G932" i="1"/>
  <c r="O932" i="1"/>
  <c r="W932" i="1"/>
  <c r="H932" i="1"/>
  <c r="P932" i="1"/>
  <c r="X932" i="1"/>
  <c r="I932" i="1"/>
  <c r="Q932" i="1"/>
  <c r="Y932" i="1"/>
  <c r="J932" i="1"/>
  <c r="R932" i="1"/>
  <c r="Z932" i="1"/>
  <c r="K932" i="1"/>
  <c r="L932" i="1"/>
  <c r="S932" i="1"/>
  <c r="T932" i="1"/>
  <c r="AA932" i="1"/>
  <c r="D932" i="1"/>
  <c r="H1023" i="1"/>
  <c r="P1023" i="1"/>
  <c r="X1023" i="1"/>
  <c r="H1015" i="1"/>
  <c r="P1015" i="1"/>
  <c r="X1015" i="1"/>
  <c r="Y1014" i="1"/>
  <c r="P1014" i="1"/>
  <c r="H1007" i="1"/>
  <c r="P1007" i="1"/>
  <c r="X1007" i="1"/>
  <c r="Y1006" i="1"/>
  <c r="P1006" i="1"/>
  <c r="X1001" i="1"/>
  <c r="O1001" i="1"/>
  <c r="H999" i="1"/>
  <c r="P999" i="1"/>
  <c r="X999" i="1"/>
  <c r="Y998" i="1"/>
  <c r="P998" i="1"/>
  <c r="Z995" i="1"/>
  <c r="P995" i="1"/>
  <c r="Y994" i="1"/>
  <c r="O994" i="1"/>
  <c r="I992" i="1"/>
  <c r="Q992" i="1"/>
  <c r="Y992" i="1"/>
  <c r="J992" i="1"/>
  <c r="S992" i="1"/>
  <c r="G991" i="1"/>
  <c r="O991" i="1"/>
  <c r="W991" i="1"/>
  <c r="D991" i="1"/>
  <c r="M991" i="1"/>
  <c r="V991" i="1"/>
  <c r="E990" i="1"/>
  <c r="M990" i="1"/>
  <c r="U990" i="1"/>
  <c r="H990" i="1"/>
  <c r="Q990" i="1"/>
  <c r="Z990" i="1"/>
  <c r="Z986" i="1"/>
  <c r="O986" i="1"/>
  <c r="G983" i="1"/>
  <c r="O983" i="1"/>
  <c r="W983" i="1"/>
  <c r="K983" i="1"/>
  <c r="T983" i="1"/>
  <c r="E982" i="1"/>
  <c r="M982" i="1"/>
  <c r="U982" i="1"/>
  <c r="F982" i="1"/>
  <c r="O982" i="1"/>
  <c r="X982" i="1"/>
  <c r="U980" i="1"/>
  <c r="K980" i="1"/>
  <c r="T976" i="1"/>
  <c r="J976" i="1"/>
  <c r="T975" i="1"/>
  <c r="J975" i="1"/>
  <c r="U972" i="1"/>
  <c r="K972" i="1"/>
  <c r="U971" i="1"/>
  <c r="K971" i="1"/>
  <c r="U967" i="1"/>
  <c r="AA966" i="1"/>
  <c r="N966" i="1"/>
  <c r="E917" i="1"/>
  <c r="M917" i="1"/>
  <c r="U917" i="1"/>
  <c r="G917" i="1"/>
  <c r="O917" i="1"/>
  <c r="W917" i="1"/>
  <c r="F917" i="1"/>
  <c r="Q917" i="1"/>
  <c r="AA917" i="1"/>
  <c r="H917" i="1"/>
  <c r="R917" i="1"/>
  <c r="I917" i="1"/>
  <c r="S917" i="1"/>
  <c r="J917" i="1"/>
  <c r="T917" i="1"/>
  <c r="K917" i="1"/>
  <c r="V917" i="1"/>
  <c r="L917" i="1"/>
  <c r="X917" i="1"/>
  <c r="N917" i="1"/>
  <c r="P917" i="1"/>
  <c r="Y917" i="1"/>
  <c r="Z917" i="1"/>
  <c r="D917" i="1"/>
  <c r="G995" i="1"/>
  <c r="O995" i="1"/>
  <c r="W995" i="1"/>
  <c r="E995" i="1"/>
  <c r="N995" i="1"/>
  <c r="X995" i="1"/>
  <c r="E994" i="1"/>
  <c r="M994" i="1"/>
  <c r="U994" i="1"/>
  <c r="I994" i="1"/>
  <c r="R994" i="1"/>
  <c r="AA994" i="1"/>
  <c r="E986" i="1"/>
  <c r="M986" i="1"/>
  <c r="U986" i="1"/>
  <c r="G986" i="1"/>
  <c r="P986" i="1"/>
  <c r="Y986" i="1"/>
  <c r="T980" i="1"/>
  <c r="J980" i="1"/>
  <c r="T972" i="1"/>
  <c r="J972" i="1"/>
  <c r="T971" i="1"/>
  <c r="J971" i="1"/>
  <c r="Y966" i="1"/>
  <c r="L966" i="1"/>
  <c r="D1001" i="1"/>
  <c r="L1001" i="1"/>
  <c r="T1001" i="1"/>
  <c r="V995" i="1"/>
  <c r="L995" i="1"/>
  <c r="W994" i="1"/>
  <c r="L994" i="1"/>
  <c r="W986" i="1"/>
  <c r="L986" i="1"/>
  <c r="S980" i="1"/>
  <c r="H980" i="1"/>
  <c r="R976" i="1"/>
  <c r="G976" i="1"/>
  <c r="Q975" i="1"/>
  <c r="F975" i="1"/>
  <c r="S972" i="1"/>
  <c r="H972" i="1"/>
  <c r="S971" i="1"/>
  <c r="I971" i="1"/>
  <c r="G967" i="1"/>
  <c r="O967" i="1"/>
  <c r="W967" i="1"/>
  <c r="D967" i="1"/>
  <c r="M967" i="1"/>
  <c r="V967" i="1"/>
  <c r="F967" i="1"/>
  <c r="P967" i="1"/>
  <c r="Y967" i="1"/>
  <c r="H967" i="1"/>
  <c r="Q967" i="1"/>
  <c r="Z967" i="1"/>
  <c r="X966" i="1"/>
  <c r="I966" i="1"/>
  <c r="F1014" i="1"/>
  <c r="N1014" i="1"/>
  <c r="V1014" i="1"/>
  <c r="F1006" i="1"/>
  <c r="N1006" i="1"/>
  <c r="V1006" i="1"/>
  <c r="U1001" i="1"/>
  <c r="K1001" i="1"/>
  <c r="F998" i="1"/>
  <c r="N998" i="1"/>
  <c r="V998" i="1"/>
  <c r="U995" i="1"/>
  <c r="K995" i="1"/>
  <c r="V994" i="1"/>
  <c r="K994" i="1"/>
  <c r="V986" i="1"/>
  <c r="K986" i="1"/>
  <c r="R980" i="1"/>
  <c r="G980" i="1"/>
  <c r="AA976" i="1"/>
  <c r="P976" i="1"/>
  <c r="Z975" i="1"/>
  <c r="P975" i="1"/>
  <c r="R972" i="1"/>
  <c r="G972" i="1"/>
  <c r="R971" i="1"/>
  <c r="F971" i="1"/>
  <c r="R967" i="1"/>
  <c r="W966" i="1"/>
  <c r="G966" i="1"/>
  <c r="AA980" i="1"/>
  <c r="P980" i="1"/>
  <c r="E980" i="1"/>
  <c r="AA972" i="1"/>
  <c r="P972" i="1"/>
  <c r="F972" i="1"/>
  <c r="AA971" i="1"/>
  <c r="P971" i="1"/>
  <c r="E971" i="1"/>
  <c r="N967" i="1"/>
  <c r="V966" i="1"/>
  <c r="F966" i="1"/>
  <c r="S995" i="1"/>
  <c r="I995" i="1"/>
  <c r="S994" i="1"/>
  <c r="H994" i="1"/>
  <c r="S986" i="1"/>
  <c r="I986" i="1"/>
  <c r="Z980" i="1"/>
  <c r="N980" i="1"/>
  <c r="D980" i="1"/>
  <c r="I976" i="1"/>
  <c r="Q976" i="1"/>
  <c r="Y976" i="1"/>
  <c r="E976" i="1"/>
  <c r="N976" i="1"/>
  <c r="W976" i="1"/>
  <c r="G975" i="1"/>
  <c r="O975" i="1"/>
  <c r="W975" i="1"/>
  <c r="I975" i="1"/>
  <c r="R975" i="1"/>
  <c r="AA975" i="1"/>
  <c r="Z972" i="1"/>
  <c r="O972" i="1"/>
  <c r="E972" i="1"/>
  <c r="Y971" i="1"/>
  <c r="N971" i="1"/>
  <c r="D971" i="1"/>
  <c r="R966" i="1"/>
  <c r="D966" i="1"/>
  <c r="E956" i="1"/>
  <c r="M956" i="1"/>
  <c r="U956" i="1"/>
  <c r="I956" i="1"/>
  <c r="Q956" i="1"/>
  <c r="Y956" i="1"/>
  <c r="J956" i="1"/>
  <c r="R956" i="1"/>
  <c r="Z956" i="1"/>
  <c r="I954" i="1"/>
  <c r="Q954" i="1"/>
  <c r="Y954" i="1"/>
  <c r="E954" i="1"/>
  <c r="M954" i="1"/>
  <c r="U954" i="1"/>
  <c r="F954" i="1"/>
  <c r="N954" i="1"/>
  <c r="V954" i="1"/>
  <c r="X948" i="1"/>
  <c r="L948" i="1"/>
  <c r="G922" i="1"/>
  <c r="O922" i="1"/>
  <c r="W922" i="1"/>
  <c r="I922" i="1"/>
  <c r="Q922" i="1"/>
  <c r="Y922" i="1"/>
  <c r="D922" i="1"/>
  <c r="N922" i="1"/>
  <c r="Z922" i="1"/>
  <c r="E922" i="1"/>
  <c r="P922" i="1"/>
  <c r="AA922" i="1"/>
  <c r="F922" i="1"/>
  <c r="R922" i="1"/>
  <c r="H922" i="1"/>
  <c r="S922" i="1"/>
  <c r="J922" i="1"/>
  <c r="T922" i="1"/>
  <c r="K922" i="1"/>
  <c r="U922" i="1"/>
  <c r="I864" i="1"/>
  <c r="Q864" i="1"/>
  <c r="Y864" i="1"/>
  <c r="H864" i="1"/>
  <c r="R864" i="1"/>
  <c r="AA864" i="1"/>
  <c r="J864" i="1"/>
  <c r="S864" i="1"/>
  <c r="K864" i="1"/>
  <c r="T864" i="1"/>
  <c r="D864" i="1"/>
  <c r="M864" i="1"/>
  <c r="V864" i="1"/>
  <c r="E864" i="1"/>
  <c r="N864" i="1"/>
  <c r="W864" i="1"/>
  <c r="F864" i="1"/>
  <c r="O864" i="1"/>
  <c r="X864" i="1"/>
  <c r="G864" i="1"/>
  <c r="L864" i="1"/>
  <c r="P864" i="1"/>
  <c r="U864" i="1"/>
  <c r="Z864" i="1"/>
  <c r="X956" i="1"/>
  <c r="L956" i="1"/>
  <c r="Z954" i="1"/>
  <c r="L954" i="1"/>
  <c r="V948" i="1"/>
  <c r="H948" i="1"/>
  <c r="E928" i="1"/>
  <c r="M928" i="1"/>
  <c r="U928" i="1"/>
  <c r="D928" i="1"/>
  <c r="N928" i="1"/>
  <c r="W928" i="1"/>
  <c r="F928" i="1"/>
  <c r="O928" i="1"/>
  <c r="X928" i="1"/>
  <c r="G928" i="1"/>
  <c r="P928" i="1"/>
  <c r="Y928" i="1"/>
  <c r="H928" i="1"/>
  <c r="Q928" i="1"/>
  <c r="Z928" i="1"/>
  <c r="I928" i="1"/>
  <c r="R928" i="1"/>
  <c r="AA928" i="1"/>
  <c r="J928" i="1"/>
  <c r="S928" i="1"/>
  <c r="E921" i="1"/>
  <c r="M921" i="1"/>
  <c r="U921" i="1"/>
  <c r="G921" i="1"/>
  <c r="O921" i="1"/>
  <c r="W921" i="1"/>
  <c r="D921" i="1"/>
  <c r="P921" i="1"/>
  <c r="Z921" i="1"/>
  <c r="F921" i="1"/>
  <c r="Q921" i="1"/>
  <c r="AA921" i="1"/>
  <c r="H921" i="1"/>
  <c r="R921" i="1"/>
  <c r="I921" i="1"/>
  <c r="S921" i="1"/>
  <c r="J921" i="1"/>
  <c r="T921" i="1"/>
  <c r="K921" i="1"/>
  <c r="V921" i="1"/>
  <c r="X918" i="1"/>
  <c r="W956" i="1"/>
  <c r="K956" i="1"/>
  <c r="X954" i="1"/>
  <c r="K954" i="1"/>
  <c r="E952" i="1"/>
  <c r="M952" i="1"/>
  <c r="U952" i="1"/>
  <c r="I952" i="1"/>
  <c r="Q952" i="1"/>
  <c r="Y952" i="1"/>
  <c r="J952" i="1"/>
  <c r="R952" i="1"/>
  <c r="Z952" i="1"/>
  <c r="I950" i="1"/>
  <c r="Q950" i="1"/>
  <c r="Y950" i="1"/>
  <c r="E950" i="1"/>
  <c r="M950" i="1"/>
  <c r="U950" i="1"/>
  <c r="F950" i="1"/>
  <c r="N950" i="1"/>
  <c r="V950" i="1"/>
  <c r="T948" i="1"/>
  <c r="G948" i="1"/>
  <c r="E944" i="1"/>
  <c r="M944" i="1"/>
  <c r="U944" i="1"/>
  <c r="G944" i="1"/>
  <c r="O944" i="1"/>
  <c r="W944" i="1"/>
  <c r="H944" i="1"/>
  <c r="P944" i="1"/>
  <c r="X944" i="1"/>
  <c r="I944" i="1"/>
  <c r="Q944" i="1"/>
  <c r="Y944" i="1"/>
  <c r="J944" i="1"/>
  <c r="R944" i="1"/>
  <c r="Z944" i="1"/>
  <c r="S936" i="1"/>
  <c r="N918" i="1"/>
  <c r="I964" i="1"/>
  <c r="Q964" i="1"/>
  <c r="Y964" i="1"/>
  <c r="R962" i="1"/>
  <c r="G962" i="1"/>
  <c r="V956" i="1"/>
  <c r="H956" i="1"/>
  <c r="W954" i="1"/>
  <c r="J954" i="1"/>
  <c r="AA952" i="1"/>
  <c r="N952" i="1"/>
  <c r="AA950" i="1"/>
  <c r="O950" i="1"/>
  <c r="S948" i="1"/>
  <c r="F948" i="1"/>
  <c r="T944" i="1"/>
  <c r="X922" i="1"/>
  <c r="M918" i="1"/>
  <c r="G987" i="1"/>
  <c r="O987" i="1"/>
  <c r="W987" i="1"/>
  <c r="E974" i="1"/>
  <c r="M974" i="1"/>
  <c r="U974" i="1"/>
  <c r="I968" i="1"/>
  <c r="Q968" i="1"/>
  <c r="Y968" i="1"/>
  <c r="T964" i="1"/>
  <c r="K964" i="1"/>
  <c r="AA962" i="1"/>
  <c r="P962" i="1"/>
  <c r="E960" i="1"/>
  <c r="M960" i="1"/>
  <c r="U960" i="1"/>
  <c r="I960" i="1"/>
  <c r="Q960" i="1"/>
  <c r="Y960" i="1"/>
  <c r="I958" i="1"/>
  <c r="Q958" i="1"/>
  <c r="Y958" i="1"/>
  <c r="E958" i="1"/>
  <c r="M958" i="1"/>
  <c r="U958" i="1"/>
  <c r="F958" i="1"/>
  <c r="N958" i="1"/>
  <c r="V958" i="1"/>
  <c r="T956" i="1"/>
  <c r="G956" i="1"/>
  <c r="T954" i="1"/>
  <c r="H954" i="1"/>
  <c r="X952" i="1"/>
  <c r="L952" i="1"/>
  <c r="Z950" i="1"/>
  <c r="L950" i="1"/>
  <c r="P948" i="1"/>
  <c r="S944" i="1"/>
  <c r="E940" i="1"/>
  <c r="M940" i="1"/>
  <c r="U940" i="1"/>
  <c r="F940" i="1"/>
  <c r="N940" i="1"/>
  <c r="V940" i="1"/>
  <c r="G940" i="1"/>
  <c r="O940" i="1"/>
  <c r="W940" i="1"/>
  <c r="H940" i="1"/>
  <c r="P940" i="1"/>
  <c r="X940" i="1"/>
  <c r="I940" i="1"/>
  <c r="Q940" i="1"/>
  <c r="Y940" i="1"/>
  <c r="J940" i="1"/>
  <c r="R940" i="1"/>
  <c r="Z940" i="1"/>
  <c r="V922" i="1"/>
  <c r="E948" i="1"/>
  <c r="M948" i="1"/>
  <c r="U948" i="1"/>
  <c r="I948" i="1"/>
  <c r="Q948" i="1"/>
  <c r="Y948" i="1"/>
  <c r="J948" i="1"/>
  <c r="R948" i="1"/>
  <c r="Z948" i="1"/>
  <c r="G918" i="1"/>
  <c r="O918" i="1"/>
  <c r="W918" i="1"/>
  <c r="I918" i="1"/>
  <c r="Q918" i="1"/>
  <c r="Y918" i="1"/>
  <c r="E918" i="1"/>
  <c r="P918" i="1"/>
  <c r="AA918" i="1"/>
  <c r="F918" i="1"/>
  <c r="R918" i="1"/>
  <c r="H918" i="1"/>
  <c r="S918" i="1"/>
  <c r="J918" i="1"/>
  <c r="T918" i="1"/>
  <c r="K918" i="1"/>
  <c r="U918" i="1"/>
  <c r="L918" i="1"/>
  <c r="V918" i="1"/>
  <c r="E910" i="1"/>
  <c r="M910" i="1"/>
  <c r="U910" i="1"/>
  <c r="G910" i="1"/>
  <c r="O910" i="1"/>
  <c r="W910" i="1"/>
  <c r="I910" i="1"/>
  <c r="Q910" i="1"/>
  <c r="Y910" i="1"/>
  <c r="D910" i="1"/>
  <c r="R910" i="1"/>
  <c r="F910" i="1"/>
  <c r="S910" i="1"/>
  <c r="H910" i="1"/>
  <c r="T910" i="1"/>
  <c r="J910" i="1"/>
  <c r="V910" i="1"/>
  <c r="K910" i="1"/>
  <c r="X910" i="1"/>
  <c r="L910" i="1"/>
  <c r="Z910" i="1"/>
  <c r="N910" i="1"/>
  <c r="AA910" i="1"/>
  <c r="I962" i="1"/>
  <c r="Q962" i="1"/>
  <c r="Y962" i="1"/>
  <c r="E962" i="1"/>
  <c r="M962" i="1"/>
  <c r="U962" i="1"/>
  <c r="P956" i="1"/>
  <c r="D956" i="1"/>
  <c r="R954" i="1"/>
  <c r="D954" i="1"/>
  <c r="V952" i="1"/>
  <c r="H952" i="1"/>
  <c r="W950" i="1"/>
  <c r="J950" i="1"/>
  <c r="AA948" i="1"/>
  <c r="N948" i="1"/>
  <c r="L944" i="1"/>
  <c r="E936" i="1"/>
  <c r="M936" i="1"/>
  <c r="U936" i="1"/>
  <c r="F936" i="1"/>
  <c r="N936" i="1"/>
  <c r="V936" i="1"/>
  <c r="G936" i="1"/>
  <c r="O936" i="1"/>
  <c r="W936" i="1"/>
  <c r="H936" i="1"/>
  <c r="P936" i="1"/>
  <c r="X936" i="1"/>
  <c r="I936" i="1"/>
  <c r="Q936" i="1"/>
  <c r="Y936" i="1"/>
  <c r="J936" i="1"/>
  <c r="R936" i="1"/>
  <c r="Z936" i="1"/>
  <c r="T928" i="1"/>
  <c r="L922" i="1"/>
  <c r="X921" i="1"/>
  <c r="D832" i="1"/>
  <c r="L832" i="1"/>
  <c r="T832" i="1"/>
  <c r="E832" i="1"/>
  <c r="N832" i="1"/>
  <c r="W832" i="1"/>
  <c r="F832" i="1"/>
  <c r="O832" i="1"/>
  <c r="X832" i="1"/>
  <c r="G832" i="1"/>
  <c r="P832" i="1"/>
  <c r="Y832" i="1"/>
  <c r="H832" i="1"/>
  <c r="Q832" i="1"/>
  <c r="Z832" i="1"/>
  <c r="I832" i="1"/>
  <c r="R832" i="1"/>
  <c r="AA832" i="1"/>
  <c r="J832" i="1"/>
  <c r="S832" i="1"/>
  <c r="K832" i="1"/>
  <c r="U832" i="1"/>
  <c r="M832" i="1"/>
  <c r="V832" i="1"/>
  <c r="V946" i="1"/>
  <c r="N946" i="1"/>
  <c r="F946" i="1"/>
  <c r="V942" i="1"/>
  <c r="N942" i="1"/>
  <c r="F942" i="1"/>
  <c r="V938" i="1"/>
  <c r="N938" i="1"/>
  <c r="F938" i="1"/>
  <c r="V934" i="1"/>
  <c r="N934" i="1"/>
  <c r="F934" i="1"/>
  <c r="I930" i="1"/>
  <c r="Q930" i="1"/>
  <c r="Y930" i="1"/>
  <c r="Y929" i="1"/>
  <c r="P929" i="1"/>
  <c r="F929" i="1"/>
  <c r="G914" i="1"/>
  <c r="O914" i="1"/>
  <c r="W914" i="1"/>
  <c r="I914" i="1"/>
  <c r="Q914" i="1"/>
  <c r="Y914" i="1"/>
  <c r="T894" i="1"/>
  <c r="L888" i="1"/>
  <c r="W963" i="1"/>
  <c r="O963" i="1"/>
  <c r="W959" i="1"/>
  <c r="O959" i="1"/>
  <c r="W955" i="1"/>
  <c r="O955" i="1"/>
  <c r="W951" i="1"/>
  <c r="O951" i="1"/>
  <c r="W947" i="1"/>
  <c r="O947" i="1"/>
  <c r="U946" i="1"/>
  <c r="M946" i="1"/>
  <c r="E946" i="1"/>
  <c r="W943" i="1"/>
  <c r="O943" i="1"/>
  <c r="U942" i="1"/>
  <c r="M942" i="1"/>
  <c r="E942" i="1"/>
  <c r="W939" i="1"/>
  <c r="O939" i="1"/>
  <c r="U938" i="1"/>
  <c r="M938" i="1"/>
  <c r="E938" i="1"/>
  <c r="W935" i="1"/>
  <c r="O935" i="1"/>
  <c r="U934" i="1"/>
  <c r="M934" i="1"/>
  <c r="E934" i="1"/>
  <c r="T930" i="1"/>
  <c r="K930" i="1"/>
  <c r="X929" i="1"/>
  <c r="N929" i="1"/>
  <c r="S926" i="1"/>
  <c r="S925" i="1"/>
  <c r="V914" i="1"/>
  <c r="L914" i="1"/>
  <c r="R894" i="1"/>
  <c r="L894" i="1"/>
  <c r="I888" i="1"/>
  <c r="Q888" i="1"/>
  <c r="Y888" i="1"/>
  <c r="D888" i="1"/>
  <c r="M888" i="1"/>
  <c r="V888" i="1"/>
  <c r="E888" i="1"/>
  <c r="N888" i="1"/>
  <c r="W888" i="1"/>
  <c r="F888" i="1"/>
  <c r="O888" i="1"/>
  <c r="X888" i="1"/>
  <c r="G888" i="1"/>
  <c r="P888" i="1"/>
  <c r="Z888" i="1"/>
  <c r="H888" i="1"/>
  <c r="R888" i="1"/>
  <c r="AA888" i="1"/>
  <c r="K888" i="1"/>
  <c r="T888" i="1"/>
  <c r="G929" i="1"/>
  <c r="O929" i="1"/>
  <c r="W929" i="1"/>
  <c r="E894" i="1"/>
  <c r="D894" i="1"/>
  <c r="M894" i="1"/>
  <c r="U894" i="1"/>
  <c r="F894" i="1"/>
  <c r="N894" i="1"/>
  <c r="V894" i="1"/>
  <c r="G894" i="1"/>
  <c r="O894" i="1"/>
  <c r="W894" i="1"/>
  <c r="H894" i="1"/>
  <c r="P894" i="1"/>
  <c r="X894" i="1"/>
  <c r="I894" i="1"/>
  <c r="Q894" i="1"/>
  <c r="Y894" i="1"/>
  <c r="K894" i="1"/>
  <c r="S894" i="1"/>
  <c r="AA894" i="1"/>
  <c r="I872" i="1"/>
  <c r="Q872" i="1"/>
  <c r="Y872" i="1"/>
  <c r="F872" i="1"/>
  <c r="O872" i="1"/>
  <c r="X872" i="1"/>
  <c r="H872" i="1"/>
  <c r="R872" i="1"/>
  <c r="AA872" i="1"/>
  <c r="D872" i="1"/>
  <c r="P872" i="1"/>
  <c r="E872" i="1"/>
  <c r="S872" i="1"/>
  <c r="G872" i="1"/>
  <c r="T872" i="1"/>
  <c r="J872" i="1"/>
  <c r="U872" i="1"/>
  <c r="K872" i="1"/>
  <c r="V872" i="1"/>
  <c r="L872" i="1"/>
  <c r="W872" i="1"/>
  <c r="M872" i="1"/>
  <c r="Z872" i="1"/>
  <c r="Y946" i="1"/>
  <c r="Q946" i="1"/>
  <c r="Y942" i="1"/>
  <c r="Q942" i="1"/>
  <c r="Y938" i="1"/>
  <c r="Q938" i="1"/>
  <c r="Y934" i="1"/>
  <c r="Q934" i="1"/>
  <c r="X930" i="1"/>
  <c r="O930" i="1"/>
  <c r="F930" i="1"/>
  <c r="S929" i="1"/>
  <c r="J929" i="1"/>
  <c r="G926" i="1"/>
  <c r="O926" i="1"/>
  <c r="I926" i="1"/>
  <c r="Q926" i="1"/>
  <c r="Y926" i="1"/>
  <c r="E925" i="1"/>
  <c r="M925" i="1"/>
  <c r="U925" i="1"/>
  <c r="G925" i="1"/>
  <c r="O925" i="1"/>
  <c r="W925" i="1"/>
  <c r="R914" i="1"/>
  <c r="F914" i="1"/>
  <c r="I892" i="1"/>
  <c r="Q892" i="1"/>
  <c r="Y892" i="1"/>
  <c r="Y891" i="1"/>
  <c r="P891" i="1"/>
  <c r="F891" i="1"/>
  <c r="AA886" i="1"/>
  <c r="R886" i="1"/>
  <c r="I886" i="1"/>
  <c r="V883" i="1"/>
  <c r="M883" i="1"/>
  <c r="AA880" i="1"/>
  <c r="R880" i="1"/>
  <c r="H880" i="1"/>
  <c r="G879" i="1"/>
  <c r="O879" i="1"/>
  <c r="W879" i="1"/>
  <c r="Y878" i="1"/>
  <c r="P878" i="1"/>
  <c r="G878" i="1"/>
  <c r="X870" i="1"/>
  <c r="K870" i="1"/>
  <c r="V867" i="1"/>
  <c r="H867" i="1"/>
  <c r="G883" i="1"/>
  <c r="O883" i="1"/>
  <c r="W883" i="1"/>
  <c r="U924" i="1"/>
  <c r="M924" i="1"/>
  <c r="U920" i="1"/>
  <c r="M920" i="1"/>
  <c r="U916" i="1"/>
  <c r="M916" i="1"/>
  <c r="W913" i="1"/>
  <c r="O913" i="1"/>
  <c r="G913" i="1"/>
  <c r="U912" i="1"/>
  <c r="M912" i="1"/>
  <c r="W909" i="1"/>
  <c r="O909" i="1"/>
  <c r="G909" i="1"/>
  <c r="U908" i="1"/>
  <c r="M908" i="1"/>
  <c r="Y906" i="1"/>
  <c r="Q906" i="1"/>
  <c r="I906" i="1"/>
  <c r="W905" i="1"/>
  <c r="O905" i="1"/>
  <c r="G905" i="1"/>
  <c r="U904" i="1"/>
  <c r="M904" i="1"/>
  <c r="Y902" i="1"/>
  <c r="Q902" i="1"/>
  <c r="I902" i="1"/>
  <c r="W901" i="1"/>
  <c r="O901" i="1"/>
  <c r="G901" i="1"/>
  <c r="U900" i="1"/>
  <c r="M900" i="1"/>
  <c r="Y898" i="1"/>
  <c r="Q898" i="1"/>
  <c r="I898" i="1"/>
  <c r="W897" i="1"/>
  <c r="O897" i="1"/>
  <c r="G897" i="1"/>
  <c r="U896" i="1"/>
  <c r="M896" i="1"/>
  <c r="S892" i="1"/>
  <c r="J892" i="1"/>
  <c r="V891" i="1"/>
  <c r="M891" i="1"/>
  <c r="Z890" i="1"/>
  <c r="Q890" i="1"/>
  <c r="H890" i="1"/>
  <c r="G887" i="1"/>
  <c r="O887" i="1"/>
  <c r="W887" i="1"/>
  <c r="Y886" i="1"/>
  <c r="P886" i="1"/>
  <c r="G886" i="1"/>
  <c r="Z884" i="1"/>
  <c r="P884" i="1"/>
  <c r="G884" i="1"/>
  <c r="T883" i="1"/>
  <c r="K883" i="1"/>
  <c r="X882" i="1"/>
  <c r="O882" i="1"/>
  <c r="X880" i="1"/>
  <c r="O880" i="1"/>
  <c r="F880" i="1"/>
  <c r="S879" i="1"/>
  <c r="J879" i="1"/>
  <c r="W878" i="1"/>
  <c r="N878" i="1"/>
  <c r="T870" i="1"/>
  <c r="I870" i="1"/>
  <c r="S867" i="1"/>
  <c r="G891" i="1"/>
  <c r="O891" i="1"/>
  <c r="W891" i="1"/>
  <c r="X886" i="1"/>
  <c r="O886" i="1"/>
  <c r="F886" i="1"/>
  <c r="S883" i="1"/>
  <c r="J883" i="1"/>
  <c r="W880" i="1"/>
  <c r="N880" i="1"/>
  <c r="E880" i="1"/>
  <c r="E878" i="1"/>
  <c r="M878" i="1"/>
  <c r="U878" i="1"/>
  <c r="S870" i="1"/>
  <c r="H870" i="1"/>
  <c r="G867" i="1"/>
  <c r="O867" i="1"/>
  <c r="W867" i="1"/>
  <c r="F867" i="1"/>
  <c r="P867" i="1"/>
  <c r="Y867" i="1"/>
  <c r="I867" i="1"/>
  <c r="R867" i="1"/>
  <c r="AA867" i="1"/>
  <c r="K867" i="1"/>
  <c r="T867" i="1"/>
  <c r="U913" i="1"/>
  <c r="M913" i="1"/>
  <c r="U909" i="1"/>
  <c r="M909" i="1"/>
  <c r="W906" i="1"/>
  <c r="O906" i="1"/>
  <c r="G906" i="1"/>
  <c r="U905" i="1"/>
  <c r="M905" i="1"/>
  <c r="W902" i="1"/>
  <c r="O902" i="1"/>
  <c r="G902" i="1"/>
  <c r="U901" i="1"/>
  <c r="M901" i="1"/>
  <c r="W898" i="1"/>
  <c r="O898" i="1"/>
  <c r="G898" i="1"/>
  <c r="U897" i="1"/>
  <c r="M897" i="1"/>
  <c r="Z892" i="1"/>
  <c r="P892" i="1"/>
  <c r="G892" i="1"/>
  <c r="T891" i="1"/>
  <c r="K891" i="1"/>
  <c r="X890" i="1"/>
  <c r="O890" i="1"/>
  <c r="W886" i="1"/>
  <c r="N886" i="1"/>
  <c r="W884" i="1"/>
  <c r="N884" i="1"/>
  <c r="AA883" i="1"/>
  <c r="R883" i="1"/>
  <c r="I883" i="1"/>
  <c r="E882" i="1"/>
  <c r="M882" i="1"/>
  <c r="U882" i="1"/>
  <c r="V880" i="1"/>
  <c r="M880" i="1"/>
  <c r="Z879" i="1"/>
  <c r="Q879" i="1"/>
  <c r="H879" i="1"/>
  <c r="T878" i="1"/>
  <c r="K878" i="1"/>
  <c r="G875" i="1"/>
  <c r="O875" i="1"/>
  <c r="W875" i="1"/>
  <c r="I875" i="1"/>
  <c r="Q875" i="1"/>
  <c r="Y875" i="1"/>
  <c r="E874" i="1"/>
  <c r="M874" i="1"/>
  <c r="U874" i="1"/>
  <c r="G874" i="1"/>
  <c r="O874" i="1"/>
  <c r="W874" i="1"/>
  <c r="R870" i="1"/>
  <c r="N867" i="1"/>
  <c r="E886" i="1"/>
  <c r="M886" i="1"/>
  <c r="U886" i="1"/>
  <c r="Z883" i="1"/>
  <c r="Q883" i="1"/>
  <c r="H883" i="1"/>
  <c r="I880" i="1"/>
  <c r="Q880" i="1"/>
  <c r="Y880" i="1"/>
  <c r="E870" i="1"/>
  <c r="M870" i="1"/>
  <c r="U870" i="1"/>
  <c r="D870" i="1"/>
  <c r="N870" i="1"/>
  <c r="W870" i="1"/>
  <c r="G870" i="1"/>
  <c r="P870" i="1"/>
  <c r="Y870" i="1"/>
  <c r="U906" i="1"/>
  <c r="M906" i="1"/>
  <c r="U902" i="1"/>
  <c r="M902" i="1"/>
  <c r="U898" i="1"/>
  <c r="M898" i="1"/>
  <c r="W892" i="1"/>
  <c r="N892" i="1"/>
  <c r="E892" i="1"/>
  <c r="AA891" i="1"/>
  <c r="R891" i="1"/>
  <c r="I891" i="1"/>
  <c r="E890" i="1"/>
  <c r="M890" i="1"/>
  <c r="U890" i="1"/>
  <c r="T886" i="1"/>
  <c r="K886" i="1"/>
  <c r="I884" i="1"/>
  <c r="Q884" i="1"/>
  <c r="Y884" i="1"/>
  <c r="Y883" i="1"/>
  <c r="P883" i="1"/>
  <c r="F883" i="1"/>
  <c r="T880" i="1"/>
  <c r="K880" i="1"/>
  <c r="X879" i="1"/>
  <c r="N879" i="1"/>
  <c r="E879" i="1"/>
  <c r="AA878" i="1"/>
  <c r="R878" i="1"/>
  <c r="I878" i="1"/>
  <c r="AA870" i="1"/>
  <c r="O870" i="1"/>
  <c r="Z867" i="1"/>
  <c r="L867" i="1"/>
  <c r="G871" i="1"/>
  <c r="O871" i="1"/>
  <c r="W871" i="1"/>
  <c r="Z868" i="1"/>
  <c r="P868" i="1"/>
  <c r="G868" i="1"/>
  <c r="S863" i="1"/>
  <c r="I863" i="1"/>
  <c r="S862" i="1"/>
  <c r="I862" i="1"/>
  <c r="H856" i="1"/>
  <c r="P856" i="1"/>
  <c r="X856" i="1"/>
  <c r="I856" i="1"/>
  <c r="Q856" i="1"/>
  <c r="Y856" i="1"/>
  <c r="F855" i="1"/>
  <c r="N855" i="1"/>
  <c r="V855" i="1"/>
  <c r="G855" i="1"/>
  <c r="O855" i="1"/>
  <c r="W855" i="1"/>
  <c r="T852" i="1"/>
  <c r="F852" i="1"/>
  <c r="E851" i="1"/>
  <c r="M851" i="1"/>
  <c r="U851" i="1"/>
  <c r="F851" i="1"/>
  <c r="N851" i="1"/>
  <c r="V851" i="1"/>
  <c r="G851" i="1"/>
  <c r="O851" i="1"/>
  <c r="W851" i="1"/>
  <c r="AA849" i="1"/>
  <c r="K849" i="1"/>
  <c r="D848" i="1"/>
  <c r="L848" i="1"/>
  <c r="T848" i="1"/>
  <c r="I848" i="1"/>
  <c r="R848" i="1"/>
  <c r="AA848" i="1"/>
  <c r="J848" i="1"/>
  <c r="S848" i="1"/>
  <c r="K848" i="1"/>
  <c r="U848" i="1"/>
  <c r="L846" i="1"/>
  <c r="V843" i="1"/>
  <c r="F841" i="1"/>
  <c r="N841" i="1"/>
  <c r="V841" i="1"/>
  <c r="D841" i="1"/>
  <c r="M841" i="1"/>
  <c r="W841" i="1"/>
  <c r="E841" i="1"/>
  <c r="O841" i="1"/>
  <c r="X841" i="1"/>
  <c r="G841" i="1"/>
  <c r="P841" i="1"/>
  <c r="Y841" i="1"/>
  <c r="H841" i="1"/>
  <c r="Q841" i="1"/>
  <c r="Z841" i="1"/>
  <c r="W840" i="1"/>
  <c r="M838" i="1"/>
  <c r="S852" i="1"/>
  <c r="E852" i="1"/>
  <c r="W849" i="1"/>
  <c r="J849" i="1"/>
  <c r="J843" i="1"/>
  <c r="R843" i="1"/>
  <c r="Z843" i="1"/>
  <c r="F843" i="1"/>
  <c r="O843" i="1"/>
  <c r="X843" i="1"/>
  <c r="G843" i="1"/>
  <c r="P843" i="1"/>
  <c r="Y843" i="1"/>
  <c r="H843" i="1"/>
  <c r="Q843" i="1"/>
  <c r="AA843" i="1"/>
  <c r="I843" i="1"/>
  <c r="S843" i="1"/>
  <c r="D840" i="1"/>
  <c r="L840" i="1"/>
  <c r="T840" i="1"/>
  <c r="H840" i="1"/>
  <c r="Q840" i="1"/>
  <c r="Z840" i="1"/>
  <c r="I840" i="1"/>
  <c r="R840" i="1"/>
  <c r="AA840" i="1"/>
  <c r="J840" i="1"/>
  <c r="S840" i="1"/>
  <c r="K840" i="1"/>
  <c r="U840" i="1"/>
  <c r="L838" i="1"/>
  <c r="Y876" i="1"/>
  <c r="Q876" i="1"/>
  <c r="S871" i="1"/>
  <c r="J871" i="1"/>
  <c r="W868" i="1"/>
  <c r="N868" i="1"/>
  <c r="E866" i="1"/>
  <c r="M866" i="1"/>
  <c r="U866" i="1"/>
  <c r="Z863" i="1"/>
  <c r="Q863" i="1"/>
  <c r="AA862" i="1"/>
  <c r="Q862" i="1"/>
  <c r="H860" i="1"/>
  <c r="P860" i="1"/>
  <c r="X860" i="1"/>
  <c r="I860" i="1"/>
  <c r="Q860" i="1"/>
  <c r="Y860" i="1"/>
  <c r="F859" i="1"/>
  <c r="N859" i="1"/>
  <c r="V859" i="1"/>
  <c r="G859" i="1"/>
  <c r="O859" i="1"/>
  <c r="W859" i="1"/>
  <c r="D858" i="1"/>
  <c r="L858" i="1"/>
  <c r="T858" i="1"/>
  <c r="E858" i="1"/>
  <c r="M858" i="1"/>
  <c r="U858" i="1"/>
  <c r="U856" i="1"/>
  <c r="K856" i="1"/>
  <c r="U855" i="1"/>
  <c r="K855" i="1"/>
  <c r="R852" i="1"/>
  <c r="Z851" i="1"/>
  <c r="L851" i="1"/>
  <c r="U849" i="1"/>
  <c r="Z848" i="1"/>
  <c r="N848" i="1"/>
  <c r="T843" i="1"/>
  <c r="K838" i="1"/>
  <c r="G852" i="1"/>
  <c r="O852" i="1"/>
  <c r="W852" i="1"/>
  <c r="H852" i="1"/>
  <c r="P852" i="1"/>
  <c r="X852" i="1"/>
  <c r="I852" i="1"/>
  <c r="Q852" i="1"/>
  <c r="Y852" i="1"/>
  <c r="I868" i="1"/>
  <c r="Q868" i="1"/>
  <c r="Y868" i="1"/>
  <c r="F863" i="1"/>
  <c r="N863" i="1"/>
  <c r="G863" i="1"/>
  <c r="O863" i="1"/>
  <c r="W863" i="1"/>
  <c r="D862" i="1"/>
  <c r="L862" i="1"/>
  <c r="T862" i="1"/>
  <c r="E862" i="1"/>
  <c r="M862" i="1"/>
  <c r="U862" i="1"/>
  <c r="AA852" i="1"/>
  <c r="M852" i="1"/>
  <c r="F849" i="1"/>
  <c r="N849" i="1"/>
  <c r="V849" i="1"/>
  <c r="E849" i="1"/>
  <c r="O849" i="1"/>
  <c r="X849" i="1"/>
  <c r="G849" i="1"/>
  <c r="P849" i="1"/>
  <c r="Y849" i="1"/>
  <c r="H849" i="1"/>
  <c r="Q849" i="1"/>
  <c r="Z849" i="1"/>
  <c r="H846" i="1"/>
  <c r="P846" i="1"/>
  <c r="X846" i="1"/>
  <c r="E846" i="1"/>
  <c r="N846" i="1"/>
  <c r="W846" i="1"/>
  <c r="F846" i="1"/>
  <c r="O846" i="1"/>
  <c r="Y846" i="1"/>
  <c r="G846" i="1"/>
  <c r="Q846" i="1"/>
  <c r="Z846" i="1"/>
  <c r="I846" i="1"/>
  <c r="R846" i="1"/>
  <c r="AA846" i="1"/>
  <c r="M843" i="1"/>
  <c r="V838" i="1"/>
  <c r="Z852" i="1"/>
  <c r="L852" i="1"/>
  <c r="H838" i="1"/>
  <c r="P838" i="1"/>
  <c r="X838" i="1"/>
  <c r="E838" i="1"/>
  <c r="N838" i="1"/>
  <c r="W838" i="1"/>
  <c r="F838" i="1"/>
  <c r="O838" i="1"/>
  <c r="Y838" i="1"/>
  <c r="G838" i="1"/>
  <c r="Q838" i="1"/>
  <c r="Z838" i="1"/>
  <c r="I838" i="1"/>
  <c r="R838" i="1"/>
  <c r="AA838" i="1"/>
  <c r="V852" i="1"/>
  <c r="K852" i="1"/>
  <c r="T838" i="1"/>
  <c r="U854" i="1"/>
  <c r="M854" i="1"/>
  <c r="E854" i="1"/>
  <c r="U850" i="1"/>
  <c r="M850" i="1"/>
  <c r="D850" i="1"/>
  <c r="W847" i="1"/>
  <c r="N847" i="1"/>
  <c r="E847" i="1"/>
  <c r="F845" i="1"/>
  <c r="N845" i="1"/>
  <c r="V845" i="1"/>
  <c r="Y844" i="1"/>
  <c r="P844" i="1"/>
  <c r="G844" i="1"/>
  <c r="V842" i="1"/>
  <c r="M842" i="1"/>
  <c r="W839" i="1"/>
  <c r="N839" i="1"/>
  <c r="E839" i="1"/>
  <c r="F837" i="1"/>
  <c r="N837" i="1"/>
  <c r="V837" i="1"/>
  <c r="Y836" i="1"/>
  <c r="P836" i="1"/>
  <c r="G836" i="1"/>
  <c r="S835" i="1"/>
  <c r="I835" i="1"/>
  <c r="V834" i="1"/>
  <c r="M834" i="1"/>
  <c r="Z833" i="1"/>
  <c r="Q833" i="1"/>
  <c r="H833" i="1"/>
  <c r="W831" i="1"/>
  <c r="N831" i="1"/>
  <c r="E831" i="1"/>
  <c r="AA830" i="1"/>
  <c r="R830" i="1"/>
  <c r="I830" i="1"/>
  <c r="F829" i="1"/>
  <c r="N829" i="1"/>
  <c r="V829" i="1"/>
  <c r="Y828" i="1"/>
  <c r="P828" i="1"/>
  <c r="G828" i="1"/>
  <c r="S827" i="1"/>
  <c r="I827" i="1"/>
  <c r="V826" i="1"/>
  <c r="M826" i="1"/>
  <c r="Z825" i="1"/>
  <c r="Q825" i="1"/>
  <c r="H825" i="1"/>
  <c r="S823" i="1"/>
  <c r="T854" i="1"/>
  <c r="L854" i="1"/>
  <c r="V847" i="1"/>
  <c r="M847" i="1"/>
  <c r="X844" i="1"/>
  <c r="O844" i="1"/>
  <c r="F844" i="1"/>
  <c r="H842" i="1"/>
  <c r="P842" i="1"/>
  <c r="X842" i="1"/>
  <c r="V839" i="1"/>
  <c r="M839" i="1"/>
  <c r="X836" i="1"/>
  <c r="O836" i="1"/>
  <c r="F836" i="1"/>
  <c r="AA835" i="1"/>
  <c r="Q835" i="1"/>
  <c r="H835" i="1"/>
  <c r="H834" i="1"/>
  <c r="P834" i="1"/>
  <c r="X834" i="1"/>
  <c r="Y833" i="1"/>
  <c r="P833" i="1"/>
  <c r="G833" i="1"/>
  <c r="V831" i="1"/>
  <c r="M831" i="1"/>
  <c r="Z830" i="1"/>
  <c r="Q830" i="1"/>
  <c r="G830" i="1"/>
  <c r="X828" i="1"/>
  <c r="O828" i="1"/>
  <c r="F828" i="1"/>
  <c r="AA827" i="1"/>
  <c r="Q827" i="1"/>
  <c r="H827" i="1"/>
  <c r="H826" i="1"/>
  <c r="P826" i="1"/>
  <c r="X826" i="1"/>
  <c r="Y825" i="1"/>
  <c r="P825" i="1"/>
  <c r="G825" i="1"/>
  <c r="M823" i="1"/>
  <c r="J847" i="1"/>
  <c r="R847" i="1"/>
  <c r="Z847" i="1"/>
  <c r="W844" i="1"/>
  <c r="N844" i="1"/>
  <c r="J839" i="1"/>
  <c r="R839" i="1"/>
  <c r="Z839" i="1"/>
  <c r="W836" i="1"/>
  <c r="N836" i="1"/>
  <c r="Y835" i="1"/>
  <c r="P835" i="1"/>
  <c r="G835" i="1"/>
  <c r="X833" i="1"/>
  <c r="O833" i="1"/>
  <c r="E833" i="1"/>
  <c r="J831" i="1"/>
  <c r="R831" i="1"/>
  <c r="Z831" i="1"/>
  <c r="Y830" i="1"/>
  <c r="O830" i="1"/>
  <c r="F830" i="1"/>
  <c r="W828" i="1"/>
  <c r="N828" i="1"/>
  <c r="Y827" i="1"/>
  <c r="P827" i="1"/>
  <c r="G827" i="1"/>
  <c r="X825" i="1"/>
  <c r="O825" i="1"/>
  <c r="E825" i="1"/>
  <c r="L823" i="1"/>
  <c r="D844" i="1"/>
  <c r="L844" i="1"/>
  <c r="T844" i="1"/>
  <c r="D836" i="1"/>
  <c r="L836" i="1"/>
  <c r="T836" i="1"/>
  <c r="X835" i="1"/>
  <c r="O835" i="1"/>
  <c r="W833" i="1"/>
  <c r="M833" i="1"/>
  <c r="W830" i="1"/>
  <c r="N830" i="1"/>
  <c r="E830" i="1"/>
  <c r="D828" i="1"/>
  <c r="L828" i="1"/>
  <c r="T828" i="1"/>
  <c r="X827" i="1"/>
  <c r="O827" i="1"/>
  <c r="W825" i="1"/>
  <c r="M825" i="1"/>
  <c r="F833" i="1"/>
  <c r="N833" i="1"/>
  <c r="V833" i="1"/>
  <c r="V830" i="1"/>
  <c r="M830" i="1"/>
  <c r="F825" i="1"/>
  <c r="N825" i="1"/>
  <c r="V825" i="1"/>
  <c r="H830" i="1"/>
  <c r="P830" i="1"/>
  <c r="X830" i="1"/>
  <c r="J835" i="1"/>
  <c r="R835" i="1"/>
  <c r="Z835" i="1"/>
  <c r="S833" i="1"/>
  <c r="J833" i="1"/>
  <c r="T830" i="1"/>
  <c r="K830" i="1"/>
  <c r="J827" i="1"/>
  <c r="R827" i="1"/>
  <c r="Z827" i="1"/>
  <c r="S825" i="1"/>
  <c r="J825" i="1"/>
  <c r="F823" i="1"/>
  <c r="N823" i="1"/>
  <c r="V823" i="1"/>
  <c r="G823" i="1"/>
  <c r="O823" i="1"/>
  <c r="W823" i="1"/>
  <c r="H823" i="1"/>
  <c r="P823" i="1"/>
  <c r="X823" i="1"/>
  <c r="I823" i="1"/>
  <c r="Q823" i="1"/>
  <c r="Y823" i="1"/>
  <c r="J823" i="1"/>
  <c r="R823" i="1"/>
  <c r="Z823" i="1"/>
  <c r="T824" i="1"/>
  <c r="L824" i="1"/>
  <c r="X822" i="1"/>
  <c r="P822" i="1"/>
  <c r="H822" i="1"/>
  <c r="W822" i="1"/>
  <c r="O822" i="1"/>
  <c r="G822" i="1"/>
  <c r="V822" i="1"/>
  <c r="N822" i="1"/>
  <c r="F822" i="1"/>
  <c r="U822" i="1"/>
  <c r="M822" i="1"/>
  <c r="E822" i="1"/>
  <c r="T822" i="1"/>
  <c r="L822" i="1"/>
  <c r="H808" i="1"/>
  <c r="P808" i="1"/>
  <c r="X808" i="1"/>
  <c r="J821" i="1"/>
  <c r="R821" i="1"/>
  <c r="Z821" i="1"/>
  <c r="Y817" i="1"/>
  <c r="P817" i="1"/>
  <c r="G817" i="1"/>
  <c r="T816" i="1"/>
  <c r="K816" i="1"/>
  <c r="X815" i="1"/>
  <c r="O815" i="1"/>
  <c r="E815" i="1"/>
  <c r="Y809" i="1"/>
  <c r="P809" i="1"/>
  <c r="G809" i="1"/>
  <c r="T808" i="1"/>
  <c r="K808" i="1"/>
  <c r="X807" i="1"/>
  <c r="O807" i="1"/>
  <c r="E807" i="1"/>
  <c r="J805" i="1"/>
  <c r="R805" i="1"/>
  <c r="Z805" i="1"/>
  <c r="R796" i="1"/>
  <c r="H796" i="1"/>
  <c r="S795" i="1"/>
  <c r="I795" i="1"/>
  <c r="I793" i="1"/>
  <c r="Q793" i="1"/>
  <c r="Y793" i="1"/>
  <c r="E793" i="1"/>
  <c r="N793" i="1"/>
  <c r="W793" i="1"/>
  <c r="J793" i="1"/>
  <c r="S793" i="1"/>
  <c r="O777" i="1"/>
  <c r="E763" i="1"/>
  <c r="M763" i="1"/>
  <c r="U763" i="1"/>
  <c r="K763" i="1"/>
  <c r="T763" i="1"/>
  <c r="D763" i="1"/>
  <c r="N763" i="1"/>
  <c r="W763" i="1"/>
  <c r="G763" i="1"/>
  <c r="P763" i="1"/>
  <c r="Y763" i="1"/>
  <c r="I763" i="1"/>
  <c r="R763" i="1"/>
  <c r="AA763" i="1"/>
  <c r="J755" i="1"/>
  <c r="R755" i="1"/>
  <c r="Z755" i="1"/>
  <c r="K755" i="1"/>
  <c r="T755" i="1"/>
  <c r="E755" i="1"/>
  <c r="O755" i="1"/>
  <c r="Y755" i="1"/>
  <c r="F755" i="1"/>
  <c r="P755" i="1"/>
  <c r="AA755" i="1"/>
  <c r="H755" i="1"/>
  <c r="S755" i="1"/>
  <c r="L755" i="1"/>
  <c r="V755" i="1"/>
  <c r="D755" i="1"/>
  <c r="N755" i="1"/>
  <c r="X755" i="1"/>
  <c r="H750" i="1"/>
  <c r="P750" i="1"/>
  <c r="X750" i="1"/>
  <c r="J750" i="1"/>
  <c r="S750" i="1"/>
  <c r="K750" i="1"/>
  <c r="U750" i="1"/>
  <c r="L750" i="1"/>
  <c r="V750" i="1"/>
  <c r="D750" i="1"/>
  <c r="N750" i="1"/>
  <c r="Y750" i="1"/>
  <c r="F750" i="1"/>
  <c r="Q750" i="1"/>
  <c r="AA750" i="1"/>
  <c r="I750" i="1"/>
  <c r="T750" i="1"/>
  <c r="J813" i="1"/>
  <c r="R813" i="1"/>
  <c r="Z813" i="1"/>
  <c r="S801" i="1"/>
  <c r="H801" i="1"/>
  <c r="AA793" i="1"/>
  <c r="O793" i="1"/>
  <c r="I773" i="1"/>
  <c r="Q773" i="1"/>
  <c r="Y773" i="1"/>
  <c r="F773" i="1"/>
  <c r="O773" i="1"/>
  <c r="X773" i="1"/>
  <c r="H773" i="1"/>
  <c r="R773" i="1"/>
  <c r="AA773" i="1"/>
  <c r="K773" i="1"/>
  <c r="T773" i="1"/>
  <c r="D773" i="1"/>
  <c r="M773" i="1"/>
  <c r="V773" i="1"/>
  <c r="T821" i="1"/>
  <c r="K821" i="1"/>
  <c r="W820" i="1"/>
  <c r="N820" i="1"/>
  <c r="AA819" i="1"/>
  <c r="R819" i="1"/>
  <c r="I819" i="1"/>
  <c r="D818" i="1"/>
  <c r="L818" i="1"/>
  <c r="T818" i="1"/>
  <c r="X817" i="1"/>
  <c r="O817" i="1"/>
  <c r="F817" i="1"/>
  <c r="S816" i="1"/>
  <c r="J816" i="1"/>
  <c r="W815" i="1"/>
  <c r="M815" i="1"/>
  <c r="Z814" i="1"/>
  <c r="Q814" i="1"/>
  <c r="T813" i="1"/>
  <c r="K813" i="1"/>
  <c r="W812" i="1"/>
  <c r="N812" i="1"/>
  <c r="AA811" i="1"/>
  <c r="R811" i="1"/>
  <c r="I811" i="1"/>
  <c r="D810" i="1"/>
  <c r="L810" i="1"/>
  <c r="T810" i="1"/>
  <c r="X809" i="1"/>
  <c r="O809" i="1"/>
  <c r="F809" i="1"/>
  <c r="S808" i="1"/>
  <c r="J808" i="1"/>
  <c r="W807" i="1"/>
  <c r="M807" i="1"/>
  <c r="Z806" i="1"/>
  <c r="Q806" i="1"/>
  <c r="T805" i="1"/>
  <c r="K805" i="1"/>
  <c r="W804" i="1"/>
  <c r="N804" i="1"/>
  <c r="AA803" i="1"/>
  <c r="R803" i="1"/>
  <c r="I803" i="1"/>
  <c r="R801" i="1"/>
  <c r="F801" i="1"/>
  <c r="R800" i="1"/>
  <c r="S799" i="1"/>
  <c r="AA797" i="1"/>
  <c r="P797" i="1"/>
  <c r="AA796" i="1"/>
  <c r="Q796" i="1"/>
  <c r="F796" i="1"/>
  <c r="R795" i="1"/>
  <c r="H795" i="1"/>
  <c r="Z793" i="1"/>
  <c r="M793" i="1"/>
  <c r="U792" i="1"/>
  <c r="S789" i="1"/>
  <c r="Z787" i="1"/>
  <c r="L787" i="1"/>
  <c r="S784" i="1"/>
  <c r="Z781" i="1"/>
  <c r="L781" i="1"/>
  <c r="L779" i="1"/>
  <c r="M777" i="1"/>
  <c r="S776" i="1"/>
  <c r="S773" i="1"/>
  <c r="Z771" i="1"/>
  <c r="G768" i="1"/>
  <c r="O768" i="1"/>
  <c r="W768" i="1"/>
  <c r="I768" i="1"/>
  <c r="R768" i="1"/>
  <c r="AA768" i="1"/>
  <c r="K768" i="1"/>
  <c r="T768" i="1"/>
  <c r="D768" i="1"/>
  <c r="M768" i="1"/>
  <c r="V768" i="1"/>
  <c r="F768" i="1"/>
  <c r="P768" i="1"/>
  <c r="Y768" i="1"/>
  <c r="S763" i="1"/>
  <c r="J760" i="1"/>
  <c r="W755" i="1"/>
  <c r="X753" i="1"/>
  <c r="W750" i="1"/>
  <c r="U742" i="1"/>
  <c r="W809" i="1"/>
  <c r="N809" i="1"/>
  <c r="E809" i="1"/>
  <c r="AA808" i="1"/>
  <c r="R808" i="1"/>
  <c r="I808" i="1"/>
  <c r="F807" i="1"/>
  <c r="N807" i="1"/>
  <c r="V807" i="1"/>
  <c r="AA801" i="1"/>
  <c r="O801" i="1"/>
  <c r="E801" i="1"/>
  <c r="Z796" i="1"/>
  <c r="P796" i="1"/>
  <c r="E796" i="1"/>
  <c r="AA795" i="1"/>
  <c r="Q795" i="1"/>
  <c r="G795" i="1"/>
  <c r="G784" i="1"/>
  <c r="O784" i="1"/>
  <c r="W784" i="1"/>
  <c r="D784" i="1"/>
  <c r="M784" i="1"/>
  <c r="V784" i="1"/>
  <c r="F784" i="1"/>
  <c r="P784" i="1"/>
  <c r="Y784" i="1"/>
  <c r="K784" i="1"/>
  <c r="T784" i="1"/>
  <c r="AA777" i="1"/>
  <c r="L777" i="1"/>
  <c r="G776" i="1"/>
  <c r="O776" i="1"/>
  <c r="W776" i="1"/>
  <c r="K776" i="1"/>
  <c r="T776" i="1"/>
  <c r="D776" i="1"/>
  <c r="M776" i="1"/>
  <c r="V776" i="1"/>
  <c r="I776" i="1"/>
  <c r="R776" i="1"/>
  <c r="AA776" i="1"/>
  <c r="P773" i="1"/>
  <c r="Q763" i="1"/>
  <c r="Z760" i="1"/>
  <c r="H760" i="1"/>
  <c r="U755" i="1"/>
  <c r="U753" i="1"/>
  <c r="R750" i="1"/>
  <c r="N742" i="1"/>
  <c r="H726" i="1"/>
  <c r="P726" i="1"/>
  <c r="X726" i="1"/>
  <c r="G726" i="1"/>
  <c r="Q726" i="1"/>
  <c r="Z726" i="1"/>
  <c r="J726" i="1"/>
  <c r="S726" i="1"/>
  <c r="E726" i="1"/>
  <c r="R726" i="1"/>
  <c r="F726" i="1"/>
  <c r="T726" i="1"/>
  <c r="K726" i="1"/>
  <c r="V726" i="1"/>
  <c r="L726" i="1"/>
  <c r="W726" i="1"/>
  <c r="M726" i="1"/>
  <c r="Y726" i="1"/>
  <c r="D726" i="1"/>
  <c r="O726" i="1"/>
  <c r="H694" i="1"/>
  <c r="P694" i="1"/>
  <c r="X694" i="1"/>
  <c r="G694" i="1"/>
  <c r="Q694" i="1"/>
  <c r="Z694" i="1"/>
  <c r="J694" i="1"/>
  <c r="S694" i="1"/>
  <c r="E694" i="1"/>
  <c r="R694" i="1"/>
  <c r="F694" i="1"/>
  <c r="T694" i="1"/>
  <c r="I694" i="1"/>
  <c r="U694" i="1"/>
  <c r="K694" i="1"/>
  <c r="V694" i="1"/>
  <c r="L694" i="1"/>
  <c r="W694" i="1"/>
  <c r="M694" i="1"/>
  <c r="Y694" i="1"/>
  <c r="D694" i="1"/>
  <c r="O694" i="1"/>
  <c r="H678" i="1"/>
  <c r="P678" i="1"/>
  <c r="X678" i="1"/>
  <c r="G678" i="1"/>
  <c r="Q678" i="1"/>
  <c r="Z678" i="1"/>
  <c r="J678" i="1"/>
  <c r="S678" i="1"/>
  <c r="E678" i="1"/>
  <c r="R678" i="1"/>
  <c r="F678" i="1"/>
  <c r="T678" i="1"/>
  <c r="I678" i="1"/>
  <c r="U678" i="1"/>
  <c r="K678" i="1"/>
  <c r="V678" i="1"/>
  <c r="L678" i="1"/>
  <c r="W678" i="1"/>
  <c r="M678" i="1"/>
  <c r="Y678" i="1"/>
  <c r="D678" i="1"/>
  <c r="O678" i="1"/>
  <c r="H662" i="1"/>
  <c r="P662" i="1"/>
  <c r="X662" i="1"/>
  <c r="G662" i="1"/>
  <c r="Q662" i="1"/>
  <c r="Z662" i="1"/>
  <c r="J662" i="1"/>
  <c r="S662" i="1"/>
  <c r="E662" i="1"/>
  <c r="R662" i="1"/>
  <c r="F662" i="1"/>
  <c r="T662" i="1"/>
  <c r="I662" i="1"/>
  <c r="U662" i="1"/>
  <c r="K662" i="1"/>
  <c r="V662" i="1"/>
  <c r="L662" i="1"/>
  <c r="W662" i="1"/>
  <c r="M662" i="1"/>
  <c r="Y662" i="1"/>
  <c r="D662" i="1"/>
  <c r="O662" i="1"/>
  <c r="F637" i="1"/>
  <c r="N637" i="1"/>
  <c r="V637" i="1"/>
  <c r="K637" i="1"/>
  <c r="T637" i="1"/>
  <c r="D637" i="1"/>
  <c r="M637" i="1"/>
  <c r="W637" i="1"/>
  <c r="E637" i="1"/>
  <c r="O637" i="1"/>
  <c r="X637" i="1"/>
  <c r="H637" i="1"/>
  <c r="U637" i="1"/>
  <c r="I637" i="1"/>
  <c r="Y637" i="1"/>
  <c r="J637" i="1"/>
  <c r="Z637" i="1"/>
  <c r="L637" i="1"/>
  <c r="AA637" i="1"/>
  <c r="P637" i="1"/>
  <c r="Q637" i="1"/>
  <c r="G637" i="1"/>
  <c r="S637" i="1"/>
  <c r="AA816" i="1"/>
  <c r="R816" i="1"/>
  <c r="I816" i="1"/>
  <c r="F815" i="1"/>
  <c r="N815" i="1"/>
  <c r="V815" i="1"/>
  <c r="AA821" i="1"/>
  <c r="Q821" i="1"/>
  <c r="H821" i="1"/>
  <c r="H820" i="1"/>
  <c r="P820" i="1"/>
  <c r="X820" i="1"/>
  <c r="Y819" i="1"/>
  <c r="P819" i="1"/>
  <c r="G819" i="1"/>
  <c r="V817" i="1"/>
  <c r="M817" i="1"/>
  <c r="D817" i="1"/>
  <c r="Z816" i="1"/>
  <c r="Q816" i="1"/>
  <c r="T815" i="1"/>
  <c r="K815" i="1"/>
  <c r="AA813" i="1"/>
  <c r="Q813" i="1"/>
  <c r="H813" i="1"/>
  <c r="H812" i="1"/>
  <c r="P812" i="1"/>
  <c r="X812" i="1"/>
  <c r="Y811" i="1"/>
  <c r="P811" i="1"/>
  <c r="G811" i="1"/>
  <c r="V809" i="1"/>
  <c r="M809" i="1"/>
  <c r="Z808" i="1"/>
  <c r="Q808" i="1"/>
  <c r="G808" i="1"/>
  <c r="T807" i="1"/>
  <c r="K807" i="1"/>
  <c r="AA805" i="1"/>
  <c r="Q805" i="1"/>
  <c r="H805" i="1"/>
  <c r="H804" i="1"/>
  <c r="P804" i="1"/>
  <c r="X804" i="1"/>
  <c r="Y803" i="1"/>
  <c r="P803" i="1"/>
  <c r="G803" i="1"/>
  <c r="X801" i="1"/>
  <c r="N801" i="1"/>
  <c r="I797" i="1"/>
  <c r="Q797" i="1"/>
  <c r="Y797" i="1"/>
  <c r="F797" i="1"/>
  <c r="O797" i="1"/>
  <c r="X797" i="1"/>
  <c r="Y796" i="1"/>
  <c r="N796" i="1"/>
  <c r="Z795" i="1"/>
  <c r="P795" i="1"/>
  <c r="V793" i="1"/>
  <c r="K793" i="1"/>
  <c r="I789" i="1"/>
  <c r="Q789" i="1"/>
  <c r="Y789" i="1"/>
  <c r="D789" i="1"/>
  <c r="M789" i="1"/>
  <c r="V789" i="1"/>
  <c r="H789" i="1"/>
  <c r="R789" i="1"/>
  <c r="AA789" i="1"/>
  <c r="W787" i="1"/>
  <c r="H787" i="1"/>
  <c r="Q784" i="1"/>
  <c r="X777" i="1"/>
  <c r="P776" i="1"/>
  <c r="N773" i="1"/>
  <c r="E771" i="1"/>
  <c r="M771" i="1"/>
  <c r="U771" i="1"/>
  <c r="D771" i="1"/>
  <c r="N771" i="1"/>
  <c r="W771" i="1"/>
  <c r="G771" i="1"/>
  <c r="P771" i="1"/>
  <c r="Y771" i="1"/>
  <c r="I771" i="1"/>
  <c r="R771" i="1"/>
  <c r="AA771" i="1"/>
  <c r="K771" i="1"/>
  <c r="T771" i="1"/>
  <c r="O763" i="1"/>
  <c r="X760" i="1"/>
  <c r="I757" i="1"/>
  <c r="Q757" i="1"/>
  <c r="Y757" i="1"/>
  <c r="J757" i="1"/>
  <c r="S757" i="1"/>
  <c r="K757" i="1"/>
  <c r="T757" i="1"/>
  <c r="D757" i="1"/>
  <c r="M757" i="1"/>
  <c r="V757" i="1"/>
  <c r="F757" i="1"/>
  <c r="O757" i="1"/>
  <c r="X757" i="1"/>
  <c r="H757" i="1"/>
  <c r="R757" i="1"/>
  <c r="AA757" i="1"/>
  <c r="Q755" i="1"/>
  <c r="H754" i="1"/>
  <c r="P754" i="1"/>
  <c r="X754" i="1"/>
  <c r="E754" i="1"/>
  <c r="N754" i="1"/>
  <c r="W754" i="1"/>
  <c r="F754" i="1"/>
  <c r="Q754" i="1"/>
  <c r="AA754" i="1"/>
  <c r="G754" i="1"/>
  <c r="R754" i="1"/>
  <c r="J754" i="1"/>
  <c r="T754" i="1"/>
  <c r="L754" i="1"/>
  <c r="V754" i="1"/>
  <c r="D754" i="1"/>
  <c r="O754" i="1"/>
  <c r="Z754" i="1"/>
  <c r="O750" i="1"/>
  <c r="F749" i="1"/>
  <c r="N749" i="1"/>
  <c r="V749" i="1"/>
  <c r="D749" i="1"/>
  <c r="M749" i="1"/>
  <c r="W749" i="1"/>
  <c r="K749" i="1"/>
  <c r="U749" i="1"/>
  <c r="L749" i="1"/>
  <c r="X749" i="1"/>
  <c r="E749" i="1"/>
  <c r="P749" i="1"/>
  <c r="Z749" i="1"/>
  <c r="G749" i="1"/>
  <c r="H749" i="1"/>
  <c r="R749" i="1"/>
  <c r="J749" i="1"/>
  <c r="T749" i="1"/>
  <c r="F753" i="1"/>
  <c r="N753" i="1"/>
  <c r="V753" i="1"/>
  <c r="I753" i="1"/>
  <c r="R753" i="1"/>
  <c r="AA753" i="1"/>
  <c r="E753" i="1"/>
  <c r="P753" i="1"/>
  <c r="Z753" i="1"/>
  <c r="G753" i="1"/>
  <c r="Q753" i="1"/>
  <c r="J753" i="1"/>
  <c r="T753" i="1"/>
  <c r="L753" i="1"/>
  <c r="W753" i="1"/>
  <c r="D753" i="1"/>
  <c r="O753" i="1"/>
  <c r="Y753" i="1"/>
  <c r="J809" i="1"/>
  <c r="R809" i="1"/>
  <c r="Z809" i="1"/>
  <c r="Y808" i="1"/>
  <c r="O808" i="1"/>
  <c r="F808" i="1"/>
  <c r="I801" i="1"/>
  <c r="Q801" i="1"/>
  <c r="Y801" i="1"/>
  <c r="G801" i="1"/>
  <c r="P801" i="1"/>
  <c r="Z801" i="1"/>
  <c r="G760" i="1"/>
  <c r="O760" i="1"/>
  <c r="W760" i="1"/>
  <c r="F760" i="1"/>
  <c r="P760" i="1"/>
  <c r="Y760" i="1"/>
  <c r="I760" i="1"/>
  <c r="R760" i="1"/>
  <c r="AA760" i="1"/>
  <c r="K760" i="1"/>
  <c r="T760" i="1"/>
  <c r="D760" i="1"/>
  <c r="M760" i="1"/>
  <c r="V760" i="1"/>
  <c r="M755" i="1"/>
  <c r="M753" i="1"/>
  <c r="M750" i="1"/>
  <c r="H742" i="1"/>
  <c r="P742" i="1"/>
  <c r="X742" i="1"/>
  <c r="G742" i="1"/>
  <c r="Q742" i="1"/>
  <c r="Z742" i="1"/>
  <c r="J742" i="1"/>
  <c r="S742" i="1"/>
  <c r="E742" i="1"/>
  <c r="R742" i="1"/>
  <c r="F742" i="1"/>
  <c r="T742" i="1"/>
  <c r="K742" i="1"/>
  <c r="V742" i="1"/>
  <c r="L742" i="1"/>
  <c r="W742" i="1"/>
  <c r="M742" i="1"/>
  <c r="Y742" i="1"/>
  <c r="D742" i="1"/>
  <c r="O742" i="1"/>
  <c r="H816" i="1"/>
  <c r="P816" i="1"/>
  <c r="X816" i="1"/>
  <c r="I777" i="1"/>
  <c r="Q777" i="1"/>
  <c r="Y777" i="1"/>
  <c r="G777" i="1"/>
  <c r="P777" i="1"/>
  <c r="Z777" i="1"/>
  <c r="J777" i="1"/>
  <c r="S777" i="1"/>
  <c r="E777" i="1"/>
  <c r="N777" i="1"/>
  <c r="W777" i="1"/>
  <c r="G796" i="1"/>
  <c r="O796" i="1"/>
  <c r="W796" i="1"/>
  <c r="J796" i="1"/>
  <c r="S796" i="1"/>
  <c r="E795" i="1"/>
  <c r="M795" i="1"/>
  <c r="U795" i="1"/>
  <c r="D795" i="1"/>
  <c r="N795" i="1"/>
  <c r="W795" i="1"/>
  <c r="V777" i="1"/>
  <c r="H777" i="1"/>
  <c r="X821" i="1"/>
  <c r="O821" i="1"/>
  <c r="F821" i="1"/>
  <c r="S820" i="1"/>
  <c r="J820" i="1"/>
  <c r="W819" i="1"/>
  <c r="M819" i="1"/>
  <c r="T817" i="1"/>
  <c r="W816" i="1"/>
  <c r="N816" i="1"/>
  <c r="E816" i="1"/>
  <c r="AA815" i="1"/>
  <c r="R815" i="1"/>
  <c r="I815" i="1"/>
  <c r="D814" i="1"/>
  <c r="L814" i="1"/>
  <c r="T814" i="1"/>
  <c r="X813" i="1"/>
  <c r="O813" i="1"/>
  <c r="F813" i="1"/>
  <c r="S812" i="1"/>
  <c r="J812" i="1"/>
  <c r="W811" i="1"/>
  <c r="M811" i="1"/>
  <c r="T809" i="1"/>
  <c r="K809" i="1"/>
  <c r="W808" i="1"/>
  <c r="N808" i="1"/>
  <c r="E808" i="1"/>
  <c r="AA807" i="1"/>
  <c r="R807" i="1"/>
  <c r="I807" i="1"/>
  <c r="D806" i="1"/>
  <c r="L806" i="1"/>
  <c r="T806" i="1"/>
  <c r="X805" i="1"/>
  <c r="O805" i="1"/>
  <c r="F805" i="1"/>
  <c r="S804" i="1"/>
  <c r="J804" i="1"/>
  <c r="W803" i="1"/>
  <c r="M803" i="1"/>
  <c r="V801" i="1"/>
  <c r="L801" i="1"/>
  <c r="G800" i="1"/>
  <c r="O800" i="1"/>
  <c r="W800" i="1"/>
  <c r="K800" i="1"/>
  <c r="T800" i="1"/>
  <c r="E799" i="1"/>
  <c r="M799" i="1"/>
  <c r="U799" i="1"/>
  <c r="F799" i="1"/>
  <c r="O799" i="1"/>
  <c r="X799" i="1"/>
  <c r="U797" i="1"/>
  <c r="K797" i="1"/>
  <c r="V796" i="1"/>
  <c r="L796" i="1"/>
  <c r="X795" i="1"/>
  <c r="L795" i="1"/>
  <c r="T793" i="1"/>
  <c r="G793" i="1"/>
  <c r="G792" i="1"/>
  <c r="O792" i="1"/>
  <c r="W792" i="1"/>
  <c r="I792" i="1"/>
  <c r="R792" i="1"/>
  <c r="AA792" i="1"/>
  <c r="D792" i="1"/>
  <c r="M792" i="1"/>
  <c r="V792" i="1"/>
  <c r="X789" i="1"/>
  <c r="L789" i="1"/>
  <c r="S787" i="1"/>
  <c r="AA784" i="1"/>
  <c r="L784" i="1"/>
  <c r="E783" i="1"/>
  <c r="M783" i="1"/>
  <c r="U783" i="1"/>
  <c r="H783" i="1"/>
  <c r="Q783" i="1"/>
  <c r="Z783" i="1"/>
  <c r="J783" i="1"/>
  <c r="S783" i="1"/>
  <c r="F783" i="1"/>
  <c r="O783" i="1"/>
  <c r="X783" i="1"/>
  <c r="S781" i="1"/>
  <c r="T779" i="1"/>
  <c r="U777" i="1"/>
  <c r="F777" i="1"/>
  <c r="Z776" i="1"/>
  <c r="L776" i="1"/>
  <c r="J773" i="1"/>
  <c r="Q771" i="1"/>
  <c r="L768" i="1"/>
  <c r="I765" i="1"/>
  <c r="Q765" i="1"/>
  <c r="Y765" i="1"/>
  <c r="D765" i="1"/>
  <c r="M765" i="1"/>
  <c r="V765" i="1"/>
  <c r="F765" i="1"/>
  <c r="O765" i="1"/>
  <c r="X765" i="1"/>
  <c r="H765" i="1"/>
  <c r="R765" i="1"/>
  <c r="AA765" i="1"/>
  <c r="K765" i="1"/>
  <c r="T765" i="1"/>
  <c r="J763" i="1"/>
  <c r="S760" i="1"/>
  <c r="U757" i="1"/>
  <c r="I755" i="1"/>
  <c r="Y754" i="1"/>
  <c r="K753" i="1"/>
  <c r="G750" i="1"/>
  <c r="AA749" i="1"/>
  <c r="D748" i="1"/>
  <c r="L748" i="1"/>
  <c r="T748" i="1"/>
  <c r="H748" i="1"/>
  <c r="Q748" i="1"/>
  <c r="Z748" i="1"/>
  <c r="K748" i="1"/>
  <c r="V748" i="1"/>
  <c r="M748" i="1"/>
  <c r="W748" i="1"/>
  <c r="E748" i="1"/>
  <c r="O748" i="1"/>
  <c r="Y748" i="1"/>
  <c r="F748" i="1"/>
  <c r="P748" i="1"/>
  <c r="AA748" i="1"/>
  <c r="G748" i="1"/>
  <c r="R748" i="1"/>
  <c r="J748" i="1"/>
  <c r="U748" i="1"/>
  <c r="J817" i="1"/>
  <c r="R817" i="1"/>
  <c r="Z817" i="1"/>
  <c r="Y816" i="1"/>
  <c r="O816" i="1"/>
  <c r="F816" i="1"/>
  <c r="W821" i="1"/>
  <c r="N821" i="1"/>
  <c r="E821" i="1"/>
  <c r="F819" i="1"/>
  <c r="N819" i="1"/>
  <c r="V819" i="1"/>
  <c r="S817" i="1"/>
  <c r="I817" i="1"/>
  <c r="V816" i="1"/>
  <c r="M816" i="1"/>
  <c r="D816" i="1"/>
  <c r="Z815" i="1"/>
  <c r="Q815" i="1"/>
  <c r="H815" i="1"/>
  <c r="W813" i="1"/>
  <c r="N813" i="1"/>
  <c r="E813" i="1"/>
  <c r="F811" i="1"/>
  <c r="N811" i="1"/>
  <c r="V811" i="1"/>
  <c r="S809" i="1"/>
  <c r="I809" i="1"/>
  <c r="V808" i="1"/>
  <c r="M808" i="1"/>
  <c r="D808" i="1"/>
  <c r="Z807" i="1"/>
  <c r="Q807" i="1"/>
  <c r="H807" i="1"/>
  <c r="W805" i="1"/>
  <c r="N805" i="1"/>
  <c r="E805" i="1"/>
  <c r="F803" i="1"/>
  <c r="N803" i="1"/>
  <c r="V803" i="1"/>
  <c r="U801" i="1"/>
  <c r="K801" i="1"/>
  <c r="U796" i="1"/>
  <c r="K796" i="1"/>
  <c r="V795" i="1"/>
  <c r="K795" i="1"/>
  <c r="R793" i="1"/>
  <c r="F793" i="1"/>
  <c r="E787" i="1"/>
  <c r="M787" i="1"/>
  <c r="U787" i="1"/>
  <c r="I787" i="1"/>
  <c r="R787" i="1"/>
  <c r="AA787" i="1"/>
  <c r="K787" i="1"/>
  <c r="T787" i="1"/>
  <c r="G787" i="1"/>
  <c r="P787" i="1"/>
  <c r="Y787" i="1"/>
  <c r="Z784" i="1"/>
  <c r="J784" i="1"/>
  <c r="I781" i="1"/>
  <c r="Q781" i="1"/>
  <c r="Y781" i="1"/>
  <c r="H781" i="1"/>
  <c r="R781" i="1"/>
  <c r="AA781" i="1"/>
  <c r="K781" i="1"/>
  <c r="T781" i="1"/>
  <c r="F781" i="1"/>
  <c r="O781" i="1"/>
  <c r="X781" i="1"/>
  <c r="E779" i="1"/>
  <c r="M779" i="1"/>
  <c r="U779" i="1"/>
  <c r="G779" i="1"/>
  <c r="P779" i="1"/>
  <c r="Y779" i="1"/>
  <c r="I779" i="1"/>
  <c r="R779" i="1"/>
  <c r="AA779" i="1"/>
  <c r="D779" i="1"/>
  <c r="N779" i="1"/>
  <c r="W779" i="1"/>
  <c r="T777" i="1"/>
  <c r="D777" i="1"/>
  <c r="Y776" i="1"/>
  <c r="J776" i="1"/>
  <c r="Z773" i="1"/>
  <c r="G773" i="1"/>
  <c r="O771" i="1"/>
  <c r="Z763" i="1"/>
  <c r="H763" i="1"/>
  <c r="Q760" i="1"/>
  <c r="P757" i="1"/>
  <c r="G755" i="1"/>
  <c r="U754" i="1"/>
  <c r="H753" i="1"/>
  <c r="E750" i="1"/>
  <c r="Y749" i="1"/>
  <c r="H734" i="1"/>
  <c r="P734" i="1"/>
  <c r="X734" i="1"/>
  <c r="G734" i="1"/>
  <c r="Q734" i="1"/>
  <c r="Z734" i="1"/>
  <c r="J734" i="1"/>
  <c r="S734" i="1"/>
  <c r="L734" i="1"/>
  <c r="W734" i="1"/>
  <c r="M734" i="1"/>
  <c r="Y734" i="1"/>
  <c r="D734" i="1"/>
  <c r="O734" i="1"/>
  <c r="E734" i="1"/>
  <c r="R734" i="1"/>
  <c r="F734" i="1"/>
  <c r="T734" i="1"/>
  <c r="K734" i="1"/>
  <c r="V734" i="1"/>
  <c r="AA726" i="1"/>
  <c r="H710" i="1"/>
  <c r="P710" i="1"/>
  <c r="X710" i="1"/>
  <c r="G710" i="1"/>
  <c r="Q710" i="1"/>
  <c r="Z710" i="1"/>
  <c r="J710" i="1"/>
  <c r="S710" i="1"/>
  <c r="E710" i="1"/>
  <c r="R710" i="1"/>
  <c r="F710" i="1"/>
  <c r="T710" i="1"/>
  <c r="I710" i="1"/>
  <c r="U710" i="1"/>
  <c r="K710" i="1"/>
  <c r="V710" i="1"/>
  <c r="L710" i="1"/>
  <c r="W710" i="1"/>
  <c r="M710" i="1"/>
  <c r="Y710" i="1"/>
  <c r="D710" i="1"/>
  <c r="O710" i="1"/>
  <c r="G788" i="1"/>
  <c r="O788" i="1"/>
  <c r="W788" i="1"/>
  <c r="S780" i="1"/>
  <c r="J780" i="1"/>
  <c r="E775" i="1"/>
  <c r="M775" i="1"/>
  <c r="U775" i="1"/>
  <c r="I769" i="1"/>
  <c r="Q769" i="1"/>
  <c r="Y769" i="1"/>
  <c r="S767" i="1"/>
  <c r="J767" i="1"/>
  <c r="X764" i="1"/>
  <c r="N764" i="1"/>
  <c r="S761" i="1"/>
  <c r="J761" i="1"/>
  <c r="G756" i="1"/>
  <c r="O756" i="1"/>
  <c r="W756" i="1"/>
  <c r="U747" i="1"/>
  <c r="I747" i="1"/>
  <c r="T745" i="1"/>
  <c r="H745" i="1"/>
  <c r="T743" i="1"/>
  <c r="H743" i="1"/>
  <c r="Z741" i="1"/>
  <c r="O741" i="1"/>
  <c r="P739" i="1"/>
  <c r="Z737" i="1"/>
  <c r="M737" i="1"/>
  <c r="AA735" i="1"/>
  <c r="N735" i="1"/>
  <c r="S733" i="1"/>
  <c r="H733" i="1"/>
  <c r="D732" i="1"/>
  <c r="L732" i="1"/>
  <c r="T732" i="1"/>
  <c r="F732" i="1"/>
  <c r="O732" i="1"/>
  <c r="X732" i="1"/>
  <c r="H732" i="1"/>
  <c r="Q732" i="1"/>
  <c r="Z732" i="1"/>
  <c r="W731" i="1"/>
  <c r="L731" i="1"/>
  <c r="T729" i="1"/>
  <c r="H729" i="1"/>
  <c r="T727" i="1"/>
  <c r="H727" i="1"/>
  <c r="Z725" i="1"/>
  <c r="O725" i="1"/>
  <c r="P723" i="1"/>
  <c r="Z721" i="1"/>
  <c r="M721" i="1"/>
  <c r="AA719" i="1"/>
  <c r="N719" i="1"/>
  <c r="V718" i="1"/>
  <c r="K718" i="1"/>
  <c r="S717" i="1"/>
  <c r="H717" i="1"/>
  <c r="D716" i="1"/>
  <c r="L716" i="1"/>
  <c r="T716" i="1"/>
  <c r="F716" i="1"/>
  <c r="O716" i="1"/>
  <c r="X716" i="1"/>
  <c r="H716" i="1"/>
  <c r="Q716" i="1"/>
  <c r="Z716" i="1"/>
  <c r="W715" i="1"/>
  <c r="L715" i="1"/>
  <c r="T713" i="1"/>
  <c r="H713" i="1"/>
  <c r="T711" i="1"/>
  <c r="H711" i="1"/>
  <c r="Z709" i="1"/>
  <c r="O709" i="1"/>
  <c r="P707" i="1"/>
  <c r="Z705" i="1"/>
  <c r="M705" i="1"/>
  <c r="AA703" i="1"/>
  <c r="N703" i="1"/>
  <c r="V702" i="1"/>
  <c r="K702" i="1"/>
  <c r="S701" i="1"/>
  <c r="H701" i="1"/>
  <c r="D700" i="1"/>
  <c r="L700" i="1"/>
  <c r="T700" i="1"/>
  <c r="F700" i="1"/>
  <c r="O700" i="1"/>
  <c r="X700" i="1"/>
  <c r="H700" i="1"/>
  <c r="Q700" i="1"/>
  <c r="Z700" i="1"/>
  <c r="W699" i="1"/>
  <c r="L699" i="1"/>
  <c r="T697" i="1"/>
  <c r="H697" i="1"/>
  <c r="T695" i="1"/>
  <c r="H695" i="1"/>
  <c r="Z693" i="1"/>
  <c r="O693" i="1"/>
  <c r="P691" i="1"/>
  <c r="Z689" i="1"/>
  <c r="M689" i="1"/>
  <c r="AA687" i="1"/>
  <c r="N687" i="1"/>
  <c r="V686" i="1"/>
  <c r="K686" i="1"/>
  <c r="S685" i="1"/>
  <c r="H685" i="1"/>
  <c r="D684" i="1"/>
  <c r="L684" i="1"/>
  <c r="T684" i="1"/>
  <c r="F684" i="1"/>
  <c r="O684" i="1"/>
  <c r="X684" i="1"/>
  <c r="H684" i="1"/>
  <c r="Q684" i="1"/>
  <c r="Z684" i="1"/>
  <c r="W683" i="1"/>
  <c r="L683" i="1"/>
  <c r="T681" i="1"/>
  <c r="H681" i="1"/>
  <c r="T679" i="1"/>
  <c r="H679" i="1"/>
  <c r="Z677" i="1"/>
  <c r="O677" i="1"/>
  <c r="P675" i="1"/>
  <c r="Z673" i="1"/>
  <c r="M673" i="1"/>
  <c r="AA671" i="1"/>
  <c r="N671" i="1"/>
  <c r="V670" i="1"/>
  <c r="K670" i="1"/>
  <c r="S669" i="1"/>
  <c r="H669" i="1"/>
  <c r="D668" i="1"/>
  <c r="L668" i="1"/>
  <c r="T668" i="1"/>
  <c r="F668" i="1"/>
  <c r="O668" i="1"/>
  <c r="X668" i="1"/>
  <c r="H668" i="1"/>
  <c r="Q668" i="1"/>
  <c r="Z668" i="1"/>
  <c r="W667" i="1"/>
  <c r="L667" i="1"/>
  <c r="T665" i="1"/>
  <c r="H665" i="1"/>
  <c r="T663" i="1"/>
  <c r="H663" i="1"/>
  <c r="Z661" i="1"/>
  <c r="O661" i="1"/>
  <c r="P659" i="1"/>
  <c r="Z657" i="1"/>
  <c r="M657" i="1"/>
  <c r="AA655" i="1"/>
  <c r="N655" i="1"/>
  <c r="V654" i="1"/>
  <c r="K654" i="1"/>
  <c r="S653" i="1"/>
  <c r="H653" i="1"/>
  <c r="M652" i="1"/>
  <c r="M649" i="1"/>
  <c r="W647" i="1"/>
  <c r="I647" i="1"/>
  <c r="N646" i="1"/>
  <c r="U645" i="1"/>
  <c r="Z641" i="1"/>
  <c r="L641" i="1"/>
  <c r="U639" i="1"/>
  <c r="AA638" i="1"/>
  <c r="M638" i="1"/>
  <c r="W636" i="1"/>
  <c r="J636" i="1"/>
  <c r="S631" i="1"/>
  <c r="H630" i="1"/>
  <c r="P630" i="1"/>
  <c r="X630" i="1"/>
  <c r="E630" i="1"/>
  <c r="N630" i="1"/>
  <c r="W630" i="1"/>
  <c r="G630" i="1"/>
  <c r="Q630" i="1"/>
  <c r="Z630" i="1"/>
  <c r="J630" i="1"/>
  <c r="S630" i="1"/>
  <c r="K630" i="1"/>
  <c r="T630" i="1"/>
  <c r="F629" i="1"/>
  <c r="N629" i="1"/>
  <c r="V629" i="1"/>
  <c r="I629" i="1"/>
  <c r="R629" i="1"/>
  <c r="AA629" i="1"/>
  <c r="K629" i="1"/>
  <c r="T629" i="1"/>
  <c r="D629" i="1"/>
  <c r="M629" i="1"/>
  <c r="W629" i="1"/>
  <c r="E629" i="1"/>
  <c r="O629" i="1"/>
  <c r="X629" i="1"/>
  <c r="F625" i="1"/>
  <c r="N625" i="1"/>
  <c r="V625" i="1"/>
  <c r="D625" i="1"/>
  <c r="M625" i="1"/>
  <c r="W625" i="1"/>
  <c r="G625" i="1"/>
  <c r="P625" i="1"/>
  <c r="Y625" i="1"/>
  <c r="I625" i="1"/>
  <c r="R625" i="1"/>
  <c r="AA625" i="1"/>
  <c r="J625" i="1"/>
  <c r="S625" i="1"/>
  <c r="I623" i="1"/>
  <c r="S615" i="1"/>
  <c r="H614" i="1"/>
  <c r="P614" i="1"/>
  <c r="X614" i="1"/>
  <c r="E614" i="1"/>
  <c r="N614" i="1"/>
  <c r="W614" i="1"/>
  <c r="G614" i="1"/>
  <c r="Q614" i="1"/>
  <c r="Z614" i="1"/>
  <c r="J614" i="1"/>
  <c r="S614" i="1"/>
  <c r="K614" i="1"/>
  <c r="T614" i="1"/>
  <c r="F613" i="1"/>
  <c r="N613" i="1"/>
  <c r="V613" i="1"/>
  <c r="I613" i="1"/>
  <c r="R613" i="1"/>
  <c r="AA613" i="1"/>
  <c r="K613" i="1"/>
  <c r="T613" i="1"/>
  <c r="D613" i="1"/>
  <c r="M613" i="1"/>
  <c r="W613" i="1"/>
  <c r="E613" i="1"/>
  <c r="O613" i="1"/>
  <c r="X613" i="1"/>
  <c r="T609" i="1"/>
  <c r="S607" i="1"/>
  <c r="L606" i="1"/>
  <c r="H598" i="1"/>
  <c r="P598" i="1"/>
  <c r="X598" i="1"/>
  <c r="E598" i="1"/>
  <c r="N598" i="1"/>
  <c r="W598" i="1"/>
  <c r="F598" i="1"/>
  <c r="O598" i="1"/>
  <c r="Y598" i="1"/>
  <c r="G598" i="1"/>
  <c r="Q598" i="1"/>
  <c r="Z598" i="1"/>
  <c r="I598" i="1"/>
  <c r="R598" i="1"/>
  <c r="AA598" i="1"/>
  <c r="J598" i="1"/>
  <c r="S598" i="1"/>
  <c r="K598" i="1"/>
  <c r="T598" i="1"/>
  <c r="H487" i="1"/>
  <c r="P487" i="1"/>
  <c r="X487" i="1"/>
  <c r="F487" i="1"/>
  <c r="O487" i="1"/>
  <c r="Y487" i="1"/>
  <c r="D487" i="1"/>
  <c r="N487" i="1"/>
  <c r="Z487" i="1"/>
  <c r="E487" i="1"/>
  <c r="R487" i="1"/>
  <c r="I487" i="1"/>
  <c r="T487" i="1"/>
  <c r="J487" i="1"/>
  <c r="U487" i="1"/>
  <c r="K487" i="1"/>
  <c r="V487" i="1"/>
  <c r="L487" i="1"/>
  <c r="W487" i="1"/>
  <c r="G487" i="1"/>
  <c r="M487" i="1"/>
  <c r="Q487" i="1"/>
  <c r="S487" i="1"/>
  <c r="AA487" i="1"/>
  <c r="G764" i="1"/>
  <c r="O764" i="1"/>
  <c r="W764" i="1"/>
  <c r="Q745" i="1"/>
  <c r="Q743" i="1"/>
  <c r="X741" i="1"/>
  <c r="J741" i="1"/>
  <c r="J739" i="1"/>
  <c r="R739" i="1"/>
  <c r="Z739" i="1"/>
  <c r="H739" i="1"/>
  <c r="Q739" i="1"/>
  <c r="AA739" i="1"/>
  <c r="K739" i="1"/>
  <c r="T739" i="1"/>
  <c r="W737" i="1"/>
  <c r="K737" i="1"/>
  <c r="W735" i="1"/>
  <c r="K735" i="1"/>
  <c r="Q733" i="1"/>
  <c r="Q729" i="1"/>
  <c r="Q727" i="1"/>
  <c r="X725" i="1"/>
  <c r="J725" i="1"/>
  <c r="J723" i="1"/>
  <c r="R723" i="1"/>
  <c r="Z723" i="1"/>
  <c r="H723" i="1"/>
  <c r="Q723" i="1"/>
  <c r="AA723" i="1"/>
  <c r="K723" i="1"/>
  <c r="T723" i="1"/>
  <c r="W721" i="1"/>
  <c r="K721" i="1"/>
  <c r="W719" i="1"/>
  <c r="K719" i="1"/>
  <c r="T718" i="1"/>
  <c r="F718" i="1"/>
  <c r="Q717" i="1"/>
  <c r="Q713" i="1"/>
  <c r="Q711" i="1"/>
  <c r="X709" i="1"/>
  <c r="J709" i="1"/>
  <c r="J707" i="1"/>
  <c r="R707" i="1"/>
  <c r="Z707" i="1"/>
  <c r="H707" i="1"/>
  <c r="Q707" i="1"/>
  <c r="AA707" i="1"/>
  <c r="K707" i="1"/>
  <c r="T707" i="1"/>
  <c r="W705" i="1"/>
  <c r="K705" i="1"/>
  <c r="W703" i="1"/>
  <c r="K703" i="1"/>
  <c r="T702" i="1"/>
  <c r="F702" i="1"/>
  <c r="Q701" i="1"/>
  <c r="Q697" i="1"/>
  <c r="Q695" i="1"/>
  <c r="X693" i="1"/>
  <c r="J693" i="1"/>
  <c r="J691" i="1"/>
  <c r="R691" i="1"/>
  <c r="Z691" i="1"/>
  <c r="H691" i="1"/>
  <c r="Q691" i="1"/>
  <c r="AA691" i="1"/>
  <c r="K691" i="1"/>
  <c r="T691" i="1"/>
  <c r="W689" i="1"/>
  <c r="K689" i="1"/>
  <c r="W687" i="1"/>
  <c r="K687" i="1"/>
  <c r="T686" i="1"/>
  <c r="F686" i="1"/>
  <c r="Q685" i="1"/>
  <c r="Q681" i="1"/>
  <c r="Q679" i="1"/>
  <c r="X677" i="1"/>
  <c r="J677" i="1"/>
  <c r="J675" i="1"/>
  <c r="R675" i="1"/>
  <c r="Z675" i="1"/>
  <c r="H675" i="1"/>
  <c r="Q675" i="1"/>
  <c r="AA675" i="1"/>
  <c r="K675" i="1"/>
  <c r="T675" i="1"/>
  <c r="W673" i="1"/>
  <c r="K673" i="1"/>
  <c r="W671" i="1"/>
  <c r="K671" i="1"/>
  <c r="T670" i="1"/>
  <c r="F670" i="1"/>
  <c r="Q669" i="1"/>
  <c r="Q665" i="1"/>
  <c r="Q663" i="1"/>
  <c r="X661" i="1"/>
  <c r="J661" i="1"/>
  <c r="J659" i="1"/>
  <c r="R659" i="1"/>
  <c r="Z659" i="1"/>
  <c r="H659" i="1"/>
  <c r="Q659" i="1"/>
  <c r="AA659" i="1"/>
  <c r="K659" i="1"/>
  <c r="T659" i="1"/>
  <c r="W657" i="1"/>
  <c r="K657" i="1"/>
  <c r="W655" i="1"/>
  <c r="K655" i="1"/>
  <c r="T654" i="1"/>
  <c r="F654" i="1"/>
  <c r="Q653" i="1"/>
  <c r="W652" i="1"/>
  <c r="J652" i="1"/>
  <c r="T647" i="1"/>
  <c r="Y646" i="1"/>
  <c r="L646" i="1"/>
  <c r="F645" i="1"/>
  <c r="N645" i="1"/>
  <c r="V645" i="1"/>
  <c r="K645" i="1"/>
  <c r="T645" i="1"/>
  <c r="D645" i="1"/>
  <c r="M645" i="1"/>
  <c r="W645" i="1"/>
  <c r="E645" i="1"/>
  <c r="O645" i="1"/>
  <c r="X645" i="1"/>
  <c r="W641" i="1"/>
  <c r="H641" i="1"/>
  <c r="J639" i="1"/>
  <c r="R639" i="1"/>
  <c r="Z639" i="1"/>
  <c r="D639" i="1"/>
  <c r="M639" i="1"/>
  <c r="V639" i="1"/>
  <c r="F639" i="1"/>
  <c r="O639" i="1"/>
  <c r="X639" i="1"/>
  <c r="G639" i="1"/>
  <c r="P639" i="1"/>
  <c r="Y639" i="1"/>
  <c r="U636" i="1"/>
  <c r="N631" i="1"/>
  <c r="W623" i="1"/>
  <c r="N615" i="1"/>
  <c r="L609" i="1"/>
  <c r="L607" i="1"/>
  <c r="T601" i="1"/>
  <c r="F593" i="1"/>
  <c r="N593" i="1"/>
  <c r="V593" i="1"/>
  <c r="D593" i="1"/>
  <c r="M593" i="1"/>
  <c r="W593" i="1"/>
  <c r="E593" i="1"/>
  <c r="O593" i="1"/>
  <c r="X593" i="1"/>
  <c r="G593" i="1"/>
  <c r="P593" i="1"/>
  <c r="Y593" i="1"/>
  <c r="H593" i="1"/>
  <c r="Q593" i="1"/>
  <c r="Z593" i="1"/>
  <c r="I593" i="1"/>
  <c r="R593" i="1"/>
  <c r="AA593" i="1"/>
  <c r="J593" i="1"/>
  <c r="S593" i="1"/>
  <c r="F713" i="1"/>
  <c r="N713" i="1"/>
  <c r="V713" i="1"/>
  <c r="G713" i="1"/>
  <c r="P713" i="1"/>
  <c r="Y713" i="1"/>
  <c r="I713" i="1"/>
  <c r="R713" i="1"/>
  <c r="AA713" i="1"/>
  <c r="J711" i="1"/>
  <c r="R711" i="1"/>
  <c r="Z711" i="1"/>
  <c r="D711" i="1"/>
  <c r="M711" i="1"/>
  <c r="V711" i="1"/>
  <c r="F711" i="1"/>
  <c r="O711" i="1"/>
  <c r="X711" i="1"/>
  <c r="F697" i="1"/>
  <c r="N697" i="1"/>
  <c r="V697" i="1"/>
  <c r="G697" i="1"/>
  <c r="P697" i="1"/>
  <c r="Y697" i="1"/>
  <c r="I697" i="1"/>
  <c r="R697" i="1"/>
  <c r="AA697" i="1"/>
  <c r="J695" i="1"/>
  <c r="R695" i="1"/>
  <c r="Z695" i="1"/>
  <c r="D695" i="1"/>
  <c r="M695" i="1"/>
  <c r="V695" i="1"/>
  <c r="F695" i="1"/>
  <c r="O695" i="1"/>
  <c r="X695" i="1"/>
  <c r="F681" i="1"/>
  <c r="N681" i="1"/>
  <c r="V681" i="1"/>
  <c r="G681" i="1"/>
  <c r="P681" i="1"/>
  <c r="Y681" i="1"/>
  <c r="I681" i="1"/>
  <c r="R681" i="1"/>
  <c r="AA681" i="1"/>
  <c r="J679" i="1"/>
  <c r="R679" i="1"/>
  <c r="Z679" i="1"/>
  <c r="D679" i="1"/>
  <c r="M679" i="1"/>
  <c r="V679" i="1"/>
  <c r="F679" i="1"/>
  <c r="O679" i="1"/>
  <c r="X679" i="1"/>
  <c r="F669" i="1"/>
  <c r="N669" i="1"/>
  <c r="V669" i="1"/>
  <c r="K669" i="1"/>
  <c r="T669" i="1"/>
  <c r="D669" i="1"/>
  <c r="M669" i="1"/>
  <c r="W669" i="1"/>
  <c r="F665" i="1"/>
  <c r="N665" i="1"/>
  <c r="V665" i="1"/>
  <c r="G665" i="1"/>
  <c r="P665" i="1"/>
  <c r="Y665" i="1"/>
  <c r="I665" i="1"/>
  <c r="R665" i="1"/>
  <c r="AA665" i="1"/>
  <c r="J663" i="1"/>
  <c r="R663" i="1"/>
  <c r="Z663" i="1"/>
  <c r="D663" i="1"/>
  <c r="M663" i="1"/>
  <c r="V663" i="1"/>
  <c r="F663" i="1"/>
  <c r="O663" i="1"/>
  <c r="X663" i="1"/>
  <c r="F653" i="1"/>
  <c r="N653" i="1"/>
  <c r="V653" i="1"/>
  <c r="K653" i="1"/>
  <c r="T653" i="1"/>
  <c r="D653" i="1"/>
  <c r="M653" i="1"/>
  <c r="W653" i="1"/>
  <c r="J647" i="1"/>
  <c r="R647" i="1"/>
  <c r="Z647" i="1"/>
  <c r="D647" i="1"/>
  <c r="M647" i="1"/>
  <c r="V647" i="1"/>
  <c r="F647" i="1"/>
  <c r="O647" i="1"/>
  <c r="X647" i="1"/>
  <c r="G647" i="1"/>
  <c r="P647" i="1"/>
  <c r="Y647" i="1"/>
  <c r="D636" i="1"/>
  <c r="L636" i="1"/>
  <c r="T636" i="1"/>
  <c r="F636" i="1"/>
  <c r="O636" i="1"/>
  <c r="X636" i="1"/>
  <c r="H636" i="1"/>
  <c r="Q636" i="1"/>
  <c r="Z636" i="1"/>
  <c r="I636" i="1"/>
  <c r="R636" i="1"/>
  <c r="AA636" i="1"/>
  <c r="J623" i="1"/>
  <c r="R623" i="1"/>
  <c r="Z623" i="1"/>
  <c r="K623" i="1"/>
  <c r="T623" i="1"/>
  <c r="D623" i="1"/>
  <c r="M623" i="1"/>
  <c r="V623" i="1"/>
  <c r="F623" i="1"/>
  <c r="O623" i="1"/>
  <c r="X623" i="1"/>
  <c r="G623" i="1"/>
  <c r="P623" i="1"/>
  <c r="Y623" i="1"/>
  <c r="H606" i="1"/>
  <c r="P606" i="1"/>
  <c r="X606" i="1"/>
  <c r="E606" i="1"/>
  <c r="N606" i="1"/>
  <c r="W606" i="1"/>
  <c r="G606" i="1"/>
  <c r="Q606" i="1"/>
  <c r="Z606" i="1"/>
  <c r="I606" i="1"/>
  <c r="R606" i="1"/>
  <c r="AA606" i="1"/>
  <c r="J606" i="1"/>
  <c r="S606" i="1"/>
  <c r="K606" i="1"/>
  <c r="T606" i="1"/>
  <c r="F564" i="1"/>
  <c r="N564" i="1"/>
  <c r="V564" i="1"/>
  <c r="K564" i="1"/>
  <c r="T564" i="1"/>
  <c r="D564" i="1"/>
  <c r="O564" i="1"/>
  <c r="Y564" i="1"/>
  <c r="E564" i="1"/>
  <c r="P564" i="1"/>
  <c r="Z564" i="1"/>
  <c r="G564" i="1"/>
  <c r="Q564" i="1"/>
  <c r="AA564" i="1"/>
  <c r="H564" i="1"/>
  <c r="R564" i="1"/>
  <c r="I564" i="1"/>
  <c r="S564" i="1"/>
  <c r="J564" i="1"/>
  <c r="U564" i="1"/>
  <c r="L564" i="1"/>
  <c r="W564" i="1"/>
  <c r="D563" i="1"/>
  <c r="L563" i="1"/>
  <c r="T563" i="1"/>
  <c r="F563" i="1"/>
  <c r="O563" i="1"/>
  <c r="X563" i="1"/>
  <c r="E563" i="1"/>
  <c r="P563" i="1"/>
  <c r="Z563" i="1"/>
  <c r="G563" i="1"/>
  <c r="Q563" i="1"/>
  <c r="AA563" i="1"/>
  <c r="H563" i="1"/>
  <c r="R563" i="1"/>
  <c r="I563" i="1"/>
  <c r="S563" i="1"/>
  <c r="J563" i="1"/>
  <c r="U563" i="1"/>
  <c r="K563" i="1"/>
  <c r="V563" i="1"/>
  <c r="M563" i="1"/>
  <c r="W563" i="1"/>
  <c r="J562" i="1"/>
  <c r="R562" i="1"/>
  <c r="Z562" i="1"/>
  <c r="H562" i="1"/>
  <c r="Q562" i="1"/>
  <c r="AA562" i="1"/>
  <c r="D562" i="1"/>
  <c r="N562" i="1"/>
  <c r="X562" i="1"/>
  <c r="E562" i="1"/>
  <c r="O562" i="1"/>
  <c r="Y562" i="1"/>
  <c r="F562" i="1"/>
  <c r="P562" i="1"/>
  <c r="G562" i="1"/>
  <c r="S562" i="1"/>
  <c r="I562" i="1"/>
  <c r="T562" i="1"/>
  <c r="K562" i="1"/>
  <c r="U562" i="1"/>
  <c r="L562" i="1"/>
  <c r="V562" i="1"/>
  <c r="F745" i="1"/>
  <c r="N745" i="1"/>
  <c r="V745" i="1"/>
  <c r="G745" i="1"/>
  <c r="P745" i="1"/>
  <c r="Y745" i="1"/>
  <c r="I745" i="1"/>
  <c r="R745" i="1"/>
  <c r="AA745" i="1"/>
  <c r="J743" i="1"/>
  <c r="R743" i="1"/>
  <c r="Z743" i="1"/>
  <c r="D743" i="1"/>
  <c r="M743" i="1"/>
  <c r="V743" i="1"/>
  <c r="F743" i="1"/>
  <c r="O743" i="1"/>
  <c r="X743" i="1"/>
  <c r="F733" i="1"/>
  <c r="N733" i="1"/>
  <c r="V733" i="1"/>
  <c r="K733" i="1"/>
  <c r="T733" i="1"/>
  <c r="D733" i="1"/>
  <c r="M733" i="1"/>
  <c r="W733" i="1"/>
  <c r="F729" i="1"/>
  <c r="N729" i="1"/>
  <c r="V729" i="1"/>
  <c r="G729" i="1"/>
  <c r="P729" i="1"/>
  <c r="Y729" i="1"/>
  <c r="I729" i="1"/>
  <c r="R729" i="1"/>
  <c r="AA729" i="1"/>
  <c r="J727" i="1"/>
  <c r="R727" i="1"/>
  <c r="Z727" i="1"/>
  <c r="D727" i="1"/>
  <c r="M727" i="1"/>
  <c r="V727" i="1"/>
  <c r="F727" i="1"/>
  <c r="O727" i="1"/>
  <c r="X727" i="1"/>
  <c r="R718" i="1"/>
  <c r="E718" i="1"/>
  <c r="F717" i="1"/>
  <c r="N717" i="1"/>
  <c r="V717" i="1"/>
  <c r="K717" i="1"/>
  <c r="T717" i="1"/>
  <c r="D717" i="1"/>
  <c r="M717" i="1"/>
  <c r="W717" i="1"/>
  <c r="R702" i="1"/>
  <c r="E702" i="1"/>
  <c r="F701" i="1"/>
  <c r="N701" i="1"/>
  <c r="V701" i="1"/>
  <c r="K701" i="1"/>
  <c r="T701" i="1"/>
  <c r="D701" i="1"/>
  <c r="M701" i="1"/>
  <c r="W701" i="1"/>
  <c r="F685" i="1"/>
  <c r="N685" i="1"/>
  <c r="V685" i="1"/>
  <c r="K685" i="1"/>
  <c r="T685" i="1"/>
  <c r="D685" i="1"/>
  <c r="M685" i="1"/>
  <c r="W685" i="1"/>
  <c r="E791" i="1"/>
  <c r="M791" i="1"/>
  <c r="U791" i="1"/>
  <c r="Z788" i="1"/>
  <c r="Q788" i="1"/>
  <c r="H788" i="1"/>
  <c r="I785" i="1"/>
  <c r="Q785" i="1"/>
  <c r="Y785" i="1"/>
  <c r="X780" i="1"/>
  <c r="N780" i="1"/>
  <c r="Z775" i="1"/>
  <c r="Q775" i="1"/>
  <c r="H775" i="1"/>
  <c r="G772" i="1"/>
  <c r="O772" i="1"/>
  <c r="W772" i="1"/>
  <c r="Z769" i="1"/>
  <c r="P769" i="1"/>
  <c r="G769" i="1"/>
  <c r="X767" i="1"/>
  <c r="O767" i="1"/>
  <c r="S764" i="1"/>
  <c r="J764" i="1"/>
  <c r="W761" i="1"/>
  <c r="N761" i="1"/>
  <c r="E759" i="1"/>
  <c r="M759" i="1"/>
  <c r="U759" i="1"/>
  <c r="Z756" i="1"/>
  <c r="Q756" i="1"/>
  <c r="H756" i="1"/>
  <c r="J751" i="1"/>
  <c r="R751" i="1"/>
  <c r="Z751" i="1"/>
  <c r="F751" i="1"/>
  <c r="O751" i="1"/>
  <c r="X751" i="1"/>
  <c r="Y747" i="1"/>
  <c r="O747" i="1"/>
  <c r="Z745" i="1"/>
  <c r="M745" i="1"/>
  <c r="AA743" i="1"/>
  <c r="N743" i="1"/>
  <c r="S741" i="1"/>
  <c r="H741" i="1"/>
  <c r="D740" i="1"/>
  <c r="L740" i="1"/>
  <c r="T740" i="1"/>
  <c r="F740" i="1"/>
  <c r="O740" i="1"/>
  <c r="X740" i="1"/>
  <c r="H740" i="1"/>
  <c r="Q740" i="1"/>
  <c r="Z740" i="1"/>
  <c r="W739" i="1"/>
  <c r="L739" i="1"/>
  <c r="T737" i="1"/>
  <c r="H737" i="1"/>
  <c r="T735" i="1"/>
  <c r="H735" i="1"/>
  <c r="Z733" i="1"/>
  <c r="O733" i="1"/>
  <c r="V732" i="1"/>
  <c r="J732" i="1"/>
  <c r="P731" i="1"/>
  <c r="Z729" i="1"/>
  <c r="M729" i="1"/>
  <c r="AA727" i="1"/>
  <c r="N727" i="1"/>
  <c r="S725" i="1"/>
  <c r="H725" i="1"/>
  <c r="D724" i="1"/>
  <c r="L724" i="1"/>
  <c r="T724" i="1"/>
  <c r="F724" i="1"/>
  <c r="O724" i="1"/>
  <c r="X724" i="1"/>
  <c r="H724" i="1"/>
  <c r="Q724" i="1"/>
  <c r="Z724" i="1"/>
  <c r="W723" i="1"/>
  <c r="L723" i="1"/>
  <c r="T721" i="1"/>
  <c r="H721" i="1"/>
  <c r="T719" i="1"/>
  <c r="H719" i="1"/>
  <c r="O718" i="1"/>
  <c r="Z717" i="1"/>
  <c r="O717" i="1"/>
  <c r="V716" i="1"/>
  <c r="J716" i="1"/>
  <c r="P715" i="1"/>
  <c r="Z713" i="1"/>
  <c r="M713" i="1"/>
  <c r="AA711" i="1"/>
  <c r="N711" i="1"/>
  <c r="S709" i="1"/>
  <c r="H709" i="1"/>
  <c r="D708" i="1"/>
  <c r="L708" i="1"/>
  <c r="T708" i="1"/>
  <c r="F708" i="1"/>
  <c r="O708" i="1"/>
  <c r="X708" i="1"/>
  <c r="H708" i="1"/>
  <c r="Q708" i="1"/>
  <c r="Z708" i="1"/>
  <c r="W707" i="1"/>
  <c r="L707" i="1"/>
  <c r="T705" i="1"/>
  <c r="H705" i="1"/>
  <c r="T703" i="1"/>
  <c r="H703" i="1"/>
  <c r="O702" i="1"/>
  <c r="Z701" i="1"/>
  <c r="O701" i="1"/>
  <c r="V700" i="1"/>
  <c r="J700" i="1"/>
  <c r="P699" i="1"/>
  <c r="Z697" i="1"/>
  <c r="M697" i="1"/>
  <c r="AA695" i="1"/>
  <c r="N695" i="1"/>
  <c r="S693" i="1"/>
  <c r="H693" i="1"/>
  <c r="D692" i="1"/>
  <c r="L692" i="1"/>
  <c r="T692" i="1"/>
  <c r="F692" i="1"/>
  <c r="O692" i="1"/>
  <c r="X692" i="1"/>
  <c r="H692" i="1"/>
  <c r="Q692" i="1"/>
  <c r="Z692" i="1"/>
  <c r="W691" i="1"/>
  <c r="L691" i="1"/>
  <c r="T689" i="1"/>
  <c r="H689" i="1"/>
  <c r="T687" i="1"/>
  <c r="H687" i="1"/>
  <c r="O686" i="1"/>
  <c r="Z685" i="1"/>
  <c r="O685" i="1"/>
  <c r="V684" i="1"/>
  <c r="J684" i="1"/>
  <c r="P683" i="1"/>
  <c r="Z681" i="1"/>
  <c r="M681" i="1"/>
  <c r="AA679" i="1"/>
  <c r="N679" i="1"/>
  <c r="S677" i="1"/>
  <c r="H677" i="1"/>
  <c r="D676" i="1"/>
  <c r="L676" i="1"/>
  <c r="T676" i="1"/>
  <c r="F676" i="1"/>
  <c r="O676" i="1"/>
  <c r="X676" i="1"/>
  <c r="H676" i="1"/>
  <c r="Q676" i="1"/>
  <c r="Z676" i="1"/>
  <c r="W675" i="1"/>
  <c r="L675" i="1"/>
  <c r="T673" i="1"/>
  <c r="H673" i="1"/>
  <c r="T671" i="1"/>
  <c r="H671" i="1"/>
  <c r="O670" i="1"/>
  <c r="Z669" i="1"/>
  <c r="O669" i="1"/>
  <c r="V668" i="1"/>
  <c r="J668" i="1"/>
  <c r="P667" i="1"/>
  <c r="Z665" i="1"/>
  <c r="M665" i="1"/>
  <c r="AA663" i="1"/>
  <c r="N663" i="1"/>
  <c r="S661" i="1"/>
  <c r="H661" i="1"/>
  <c r="D660" i="1"/>
  <c r="L660" i="1"/>
  <c r="T660" i="1"/>
  <c r="F660" i="1"/>
  <c r="O660" i="1"/>
  <c r="X660" i="1"/>
  <c r="H660" i="1"/>
  <c r="Q660" i="1"/>
  <c r="Z660" i="1"/>
  <c r="W659" i="1"/>
  <c r="L659" i="1"/>
  <c r="T657" i="1"/>
  <c r="H657" i="1"/>
  <c r="T655" i="1"/>
  <c r="H655" i="1"/>
  <c r="O654" i="1"/>
  <c r="Z653" i="1"/>
  <c r="O653" i="1"/>
  <c r="U652" i="1"/>
  <c r="U649" i="1"/>
  <c r="Q647" i="1"/>
  <c r="V646" i="1"/>
  <c r="F646" i="1"/>
  <c r="P645" i="1"/>
  <c r="D644" i="1"/>
  <c r="L644" i="1"/>
  <c r="T644" i="1"/>
  <c r="F644" i="1"/>
  <c r="O644" i="1"/>
  <c r="X644" i="1"/>
  <c r="H644" i="1"/>
  <c r="Q644" i="1"/>
  <c r="Z644" i="1"/>
  <c r="I644" i="1"/>
  <c r="R644" i="1"/>
  <c r="AA644" i="1"/>
  <c r="T641" i="1"/>
  <c r="N639" i="1"/>
  <c r="U638" i="1"/>
  <c r="P636" i="1"/>
  <c r="F633" i="1"/>
  <c r="N633" i="1"/>
  <c r="V633" i="1"/>
  <c r="G633" i="1"/>
  <c r="P633" i="1"/>
  <c r="Y633" i="1"/>
  <c r="I633" i="1"/>
  <c r="R633" i="1"/>
  <c r="AA633" i="1"/>
  <c r="J633" i="1"/>
  <c r="S633" i="1"/>
  <c r="I631" i="1"/>
  <c r="L630" i="1"/>
  <c r="L629" i="1"/>
  <c r="L625" i="1"/>
  <c r="S623" i="1"/>
  <c r="H622" i="1"/>
  <c r="P622" i="1"/>
  <c r="X622" i="1"/>
  <c r="E622" i="1"/>
  <c r="N622" i="1"/>
  <c r="W622" i="1"/>
  <c r="G622" i="1"/>
  <c r="Q622" i="1"/>
  <c r="Z622" i="1"/>
  <c r="J622" i="1"/>
  <c r="S622" i="1"/>
  <c r="K622" i="1"/>
  <c r="T622" i="1"/>
  <c r="F621" i="1"/>
  <c r="N621" i="1"/>
  <c r="V621" i="1"/>
  <c r="I621" i="1"/>
  <c r="R621" i="1"/>
  <c r="AA621" i="1"/>
  <c r="K621" i="1"/>
  <c r="T621" i="1"/>
  <c r="D621" i="1"/>
  <c r="M621" i="1"/>
  <c r="W621" i="1"/>
  <c r="E621" i="1"/>
  <c r="O621" i="1"/>
  <c r="X621" i="1"/>
  <c r="F617" i="1"/>
  <c r="N617" i="1"/>
  <c r="V617" i="1"/>
  <c r="D617" i="1"/>
  <c r="M617" i="1"/>
  <c r="W617" i="1"/>
  <c r="G617" i="1"/>
  <c r="P617" i="1"/>
  <c r="Y617" i="1"/>
  <c r="I617" i="1"/>
  <c r="R617" i="1"/>
  <c r="AA617" i="1"/>
  <c r="J617" i="1"/>
  <c r="S617" i="1"/>
  <c r="I615" i="1"/>
  <c r="L614" i="1"/>
  <c r="L613" i="1"/>
  <c r="V606" i="1"/>
  <c r="U598" i="1"/>
  <c r="H718" i="1"/>
  <c r="P718" i="1"/>
  <c r="X718" i="1"/>
  <c r="G718" i="1"/>
  <c r="Q718" i="1"/>
  <c r="Z718" i="1"/>
  <c r="J718" i="1"/>
  <c r="S718" i="1"/>
  <c r="H702" i="1"/>
  <c r="P702" i="1"/>
  <c r="X702" i="1"/>
  <c r="G702" i="1"/>
  <c r="Q702" i="1"/>
  <c r="Z702" i="1"/>
  <c r="J702" i="1"/>
  <c r="S702" i="1"/>
  <c r="H686" i="1"/>
  <c r="P686" i="1"/>
  <c r="X686" i="1"/>
  <c r="G686" i="1"/>
  <c r="Q686" i="1"/>
  <c r="Z686" i="1"/>
  <c r="J686" i="1"/>
  <c r="S686" i="1"/>
  <c r="Y685" i="1"/>
  <c r="L685" i="1"/>
  <c r="X681" i="1"/>
  <c r="L681" i="1"/>
  <c r="Y679" i="1"/>
  <c r="L679" i="1"/>
  <c r="H670" i="1"/>
  <c r="P670" i="1"/>
  <c r="X670" i="1"/>
  <c r="G670" i="1"/>
  <c r="Q670" i="1"/>
  <c r="Z670" i="1"/>
  <c r="J670" i="1"/>
  <c r="S670" i="1"/>
  <c r="Y669" i="1"/>
  <c r="L669" i="1"/>
  <c r="X665" i="1"/>
  <c r="L665" i="1"/>
  <c r="Y663" i="1"/>
  <c r="L663" i="1"/>
  <c r="H654" i="1"/>
  <c r="P654" i="1"/>
  <c r="X654" i="1"/>
  <c r="G654" i="1"/>
  <c r="Q654" i="1"/>
  <c r="Z654" i="1"/>
  <c r="J654" i="1"/>
  <c r="S654" i="1"/>
  <c r="Y653" i="1"/>
  <c r="L653" i="1"/>
  <c r="D652" i="1"/>
  <c r="L652" i="1"/>
  <c r="T652" i="1"/>
  <c r="F652" i="1"/>
  <c r="O652" i="1"/>
  <c r="X652" i="1"/>
  <c r="H652" i="1"/>
  <c r="Q652" i="1"/>
  <c r="Z652" i="1"/>
  <c r="I652" i="1"/>
  <c r="R652" i="1"/>
  <c r="AA652" i="1"/>
  <c r="N647" i="1"/>
  <c r="F641" i="1"/>
  <c r="N641" i="1"/>
  <c r="V641" i="1"/>
  <c r="G641" i="1"/>
  <c r="P641" i="1"/>
  <c r="Y641" i="1"/>
  <c r="I641" i="1"/>
  <c r="R641" i="1"/>
  <c r="AA641" i="1"/>
  <c r="J641" i="1"/>
  <c r="S641" i="1"/>
  <c r="N636" i="1"/>
  <c r="Q623" i="1"/>
  <c r="F609" i="1"/>
  <c r="N609" i="1"/>
  <c r="V609" i="1"/>
  <c r="D609" i="1"/>
  <c r="M609" i="1"/>
  <c r="W609" i="1"/>
  <c r="G609" i="1"/>
  <c r="P609" i="1"/>
  <c r="Y609" i="1"/>
  <c r="H609" i="1"/>
  <c r="Q609" i="1"/>
  <c r="Z609" i="1"/>
  <c r="I609" i="1"/>
  <c r="R609" i="1"/>
  <c r="AA609" i="1"/>
  <c r="J609" i="1"/>
  <c r="S609" i="1"/>
  <c r="J607" i="1"/>
  <c r="R607" i="1"/>
  <c r="Z607" i="1"/>
  <c r="K607" i="1"/>
  <c r="T607" i="1"/>
  <c r="D607" i="1"/>
  <c r="M607" i="1"/>
  <c r="V607" i="1"/>
  <c r="E607" i="1"/>
  <c r="N607" i="1"/>
  <c r="W607" i="1"/>
  <c r="F607" i="1"/>
  <c r="O607" i="1"/>
  <c r="X607" i="1"/>
  <c r="G607" i="1"/>
  <c r="P607" i="1"/>
  <c r="Y607" i="1"/>
  <c r="U606" i="1"/>
  <c r="F601" i="1"/>
  <c r="N601" i="1"/>
  <c r="V601" i="1"/>
  <c r="D601" i="1"/>
  <c r="M601" i="1"/>
  <c r="W601" i="1"/>
  <c r="E601" i="1"/>
  <c r="O601" i="1"/>
  <c r="X601" i="1"/>
  <c r="G601" i="1"/>
  <c r="P601" i="1"/>
  <c r="Y601" i="1"/>
  <c r="H601" i="1"/>
  <c r="Q601" i="1"/>
  <c r="Z601" i="1"/>
  <c r="I601" i="1"/>
  <c r="R601" i="1"/>
  <c r="AA601" i="1"/>
  <c r="J601" i="1"/>
  <c r="S601" i="1"/>
  <c r="F585" i="1"/>
  <c r="N585" i="1"/>
  <c r="V585" i="1"/>
  <c r="D585" i="1"/>
  <c r="M585" i="1"/>
  <c r="W585" i="1"/>
  <c r="E585" i="1"/>
  <c r="O585" i="1"/>
  <c r="X585" i="1"/>
  <c r="G585" i="1"/>
  <c r="P585" i="1"/>
  <c r="Y585" i="1"/>
  <c r="H585" i="1"/>
  <c r="Q585" i="1"/>
  <c r="Z585" i="1"/>
  <c r="I585" i="1"/>
  <c r="R585" i="1"/>
  <c r="AA585" i="1"/>
  <c r="J585" i="1"/>
  <c r="S585" i="1"/>
  <c r="K585" i="1"/>
  <c r="T585" i="1"/>
  <c r="H537" i="1"/>
  <c r="P537" i="1"/>
  <c r="X537" i="1"/>
  <c r="E537" i="1"/>
  <c r="N537" i="1"/>
  <c r="W537" i="1"/>
  <c r="J537" i="1"/>
  <c r="T537" i="1"/>
  <c r="K537" i="1"/>
  <c r="U537" i="1"/>
  <c r="L537" i="1"/>
  <c r="V537" i="1"/>
  <c r="D537" i="1"/>
  <c r="S537" i="1"/>
  <c r="F537" i="1"/>
  <c r="Y537" i="1"/>
  <c r="G537" i="1"/>
  <c r="Z537" i="1"/>
  <c r="I537" i="1"/>
  <c r="AA537" i="1"/>
  <c r="M537" i="1"/>
  <c r="O537" i="1"/>
  <c r="Q537" i="1"/>
  <c r="J530" i="1"/>
  <c r="R530" i="1"/>
  <c r="Z530" i="1"/>
  <c r="K530" i="1"/>
  <c r="T530" i="1"/>
  <c r="E530" i="1"/>
  <c r="O530" i="1"/>
  <c r="Y530" i="1"/>
  <c r="F530" i="1"/>
  <c r="P530" i="1"/>
  <c r="AA530" i="1"/>
  <c r="G530" i="1"/>
  <c r="Q530" i="1"/>
  <c r="H530" i="1"/>
  <c r="S530" i="1"/>
  <c r="D530" i="1"/>
  <c r="X530" i="1"/>
  <c r="I530" i="1"/>
  <c r="L530" i="1"/>
  <c r="M530" i="1"/>
  <c r="N530" i="1"/>
  <c r="U530" i="1"/>
  <c r="V530" i="1"/>
  <c r="G780" i="1"/>
  <c r="O780" i="1"/>
  <c r="W780" i="1"/>
  <c r="E767" i="1"/>
  <c r="M767" i="1"/>
  <c r="U767" i="1"/>
  <c r="Z764" i="1"/>
  <c r="Q764" i="1"/>
  <c r="H764" i="1"/>
  <c r="I761" i="1"/>
  <c r="Q761" i="1"/>
  <c r="Y761" i="1"/>
  <c r="J747" i="1"/>
  <c r="R747" i="1"/>
  <c r="Z747" i="1"/>
  <c r="K747" i="1"/>
  <c r="T747" i="1"/>
  <c r="W745" i="1"/>
  <c r="K745" i="1"/>
  <c r="W743" i="1"/>
  <c r="K743" i="1"/>
  <c r="Q741" i="1"/>
  <c r="U739" i="1"/>
  <c r="G739" i="1"/>
  <c r="Q737" i="1"/>
  <c r="Q735" i="1"/>
  <c r="X733" i="1"/>
  <c r="J733" i="1"/>
  <c r="J731" i="1"/>
  <c r="R731" i="1"/>
  <c r="Z731" i="1"/>
  <c r="H731" i="1"/>
  <c r="Q731" i="1"/>
  <c r="AA731" i="1"/>
  <c r="K731" i="1"/>
  <c r="T731" i="1"/>
  <c r="W729" i="1"/>
  <c r="K729" i="1"/>
  <c r="W727" i="1"/>
  <c r="K727" i="1"/>
  <c r="Q725" i="1"/>
  <c r="U723" i="1"/>
  <c r="G723" i="1"/>
  <c r="Q721" i="1"/>
  <c r="Q719" i="1"/>
  <c r="Y718" i="1"/>
  <c r="M718" i="1"/>
  <c r="X717" i="1"/>
  <c r="J717" i="1"/>
  <c r="J715" i="1"/>
  <c r="R715" i="1"/>
  <c r="Z715" i="1"/>
  <c r="H715" i="1"/>
  <c r="Q715" i="1"/>
  <c r="AA715" i="1"/>
  <c r="K715" i="1"/>
  <c r="T715" i="1"/>
  <c r="W713" i="1"/>
  <c r="K713" i="1"/>
  <c r="W711" i="1"/>
  <c r="K711" i="1"/>
  <c r="Q709" i="1"/>
  <c r="U707" i="1"/>
  <c r="G707" i="1"/>
  <c r="Q705" i="1"/>
  <c r="Q703" i="1"/>
  <c r="Y702" i="1"/>
  <c r="M702" i="1"/>
  <c r="X701" i="1"/>
  <c r="J701" i="1"/>
  <c r="J699" i="1"/>
  <c r="R699" i="1"/>
  <c r="Z699" i="1"/>
  <c r="H699" i="1"/>
  <c r="Q699" i="1"/>
  <c r="AA699" i="1"/>
  <c r="K699" i="1"/>
  <c r="T699" i="1"/>
  <c r="W697" i="1"/>
  <c r="K697" i="1"/>
  <c r="W695" i="1"/>
  <c r="K695" i="1"/>
  <c r="Q693" i="1"/>
  <c r="U691" i="1"/>
  <c r="G691" i="1"/>
  <c r="Q689" i="1"/>
  <c r="Q687" i="1"/>
  <c r="Y686" i="1"/>
  <c r="M686" i="1"/>
  <c r="X685" i="1"/>
  <c r="J685" i="1"/>
  <c r="J683" i="1"/>
  <c r="R683" i="1"/>
  <c r="Z683" i="1"/>
  <c r="H683" i="1"/>
  <c r="Q683" i="1"/>
  <c r="AA683" i="1"/>
  <c r="K683" i="1"/>
  <c r="T683" i="1"/>
  <c r="W681" i="1"/>
  <c r="K681" i="1"/>
  <c r="W679" i="1"/>
  <c r="K679" i="1"/>
  <c r="Q677" i="1"/>
  <c r="U675" i="1"/>
  <c r="G675" i="1"/>
  <c r="Q673" i="1"/>
  <c r="Q671" i="1"/>
  <c r="Y670" i="1"/>
  <c r="M670" i="1"/>
  <c r="X669" i="1"/>
  <c r="J669" i="1"/>
  <c r="J667" i="1"/>
  <c r="R667" i="1"/>
  <c r="Z667" i="1"/>
  <c r="H667" i="1"/>
  <c r="Q667" i="1"/>
  <c r="AA667" i="1"/>
  <c r="K667" i="1"/>
  <c r="T667" i="1"/>
  <c r="W665" i="1"/>
  <c r="K665" i="1"/>
  <c r="W663" i="1"/>
  <c r="K663" i="1"/>
  <c r="Q661" i="1"/>
  <c r="U659" i="1"/>
  <c r="G659" i="1"/>
  <c r="Q657" i="1"/>
  <c r="Q655" i="1"/>
  <c r="Y654" i="1"/>
  <c r="M654" i="1"/>
  <c r="X653" i="1"/>
  <c r="J653" i="1"/>
  <c r="P652" i="1"/>
  <c r="F649" i="1"/>
  <c r="N649" i="1"/>
  <c r="V649" i="1"/>
  <c r="G649" i="1"/>
  <c r="P649" i="1"/>
  <c r="Y649" i="1"/>
  <c r="I649" i="1"/>
  <c r="R649" i="1"/>
  <c r="AA649" i="1"/>
  <c r="J649" i="1"/>
  <c r="S649" i="1"/>
  <c r="L647" i="1"/>
  <c r="R646" i="1"/>
  <c r="Z645" i="1"/>
  <c r="J645" i="1"/>
  <c r="O641" i="1"/>
  <c r="AA639" i="1"/>
  <c r="K639" i="1"/>
  <c r="H638" i="1"/>
  <c r="P638" i="1"/>
  <c r="X638" i="1"/>
  <c r="G638" i="1"/>
  <c r="Q638" i="1"/>
  <c r="Z638" i="1"/>
  <c r="J638" i="1"/>
  <c r="S638" i="1"/>
  <c r="K638" i="1"/>
  <c r="T638" i="1"/>
  <c r="M636" i="1"/>
  <c r="W631" i="1"/>
  <c r="N623" i="1"/>
  <c r="W615" i="1"/>
  <c r="X609" i="1"/>
  <c r="AA607" i="1"/>
  <c r="O606" i="1"/>
  <c r="L598" i="1"/>
  <c r="U593" i="1"/>
  <c r="U745" i="1"/>
  <c r="J745" i="1"/>
  <c r="U743" i="1"/>
  <c r="I743" i="1"/>
  <c r="F741" i="1"/>
  <c r="N741" i="1"/>
  <c r="V741" i="1"/>
  <c r="K741" i="1"/>
  <c r="T741" i="1"/>
  <c r="D741" i="1"/>
  <c r="M741" i="1"/>
  <c r="W741" i="1"/>
  <c r="F737" i="1"/>
  <c r="N737" i="1"/>
  <c r="V737" i="1"/>
  <c r="G737" i="1"/>
  <c r="P737" i="1"/>
  <c r="Y737" i="1"/>
  <c r="I737" i="1"/>
  <c r="R737" i="1"/>
  <c r="AA737" i="1"/>
  <c r="J735" i="1"/>
  <c r="R735" i="1"/>
  <c r="Z735" i="1"/>
  <c r="D735" i="1"/>
  <c r="M735" i="1"/>
  <c r="V735" i="1"/>
  <c r="F735" i="1"/>
  <c r="O735" i="1"/>
  <c r="X735" i="1"/>
  <c r="U733" i="1"/>
  <c r="I733" i="1"/>
  <c r="U729" i="1"/>
  <c r="J729" i="1"/>
  <c r="U727" i="1"/>
  <c r="I727" i="1"/>
  <c r="F725" i="1"/>
  <c r="N725" i="1"/>
  <c r="V725" i="1"/>
  <c r="K725" i="1"/>
  <c r="T725" i="1"/>
  <c r="D725" i="1"/>
  <c r="M725" i="1"/>
  <c r="W725" i="1"/>
  <c r="F721" i="1"/>
  <c r="N721" i="1"/>
  <c r="V721" i="1"/>
  <c r="G721" i="1"/>
  <c r="P721" i="1"/>
  <c r="Y721" i="1"/>
  <c r="I721" i="1"/>
  <c r="R721" i="1"/>
  <c r="AA721" i="1"/>
  <c r="J719" i="1"/>
  <c r="R719" i="1"/>
  <c r="Z719" i="1"/>
  <c r="D719" i="1"/>
  <c r="M719" i="1"/>
  <c r="V719" i="1"/>
  <c r="F719" i="1"/>
  <c r="O719" i="1"/>
  <c r="X719" i="1"/>
  <c r="W718" i="1"/>
  <c r="L718" i="1"/>
  <c r="U717" i="1"/>
  <c r="I717" i="1"/>
  <c r="U713" i="1"/>
  <c r="J713" i="1"/>
  <c r="U711" i="1"/>
  <c r="I711" i="1"/>
  <c r="F709" i="1"/>
  <c r="N709" i="1"/>
  <c r="V709" i="1"/>
  <c r="K709" i="1"/>
  <c r="T709" i="1"/>
  <c r="D709" i="1"/>
  <c r="M709" i="1"/>
  <c r="W709" i="1"/>
  <c r="F705" i="1"/>
  <c r="N705" i="1"/>
  <c r="V705" i="1"/>
  <c r="G705" i="1"/>
  <c r="P705" i="1"/>
  <c r="Y705" i="1"/>
  <c r="I705" i="1"/>
  <c r="R705" i="1"/>
  <c r="AA705" i="1"/>
  <c r="J703" i="1"/>
  <c r="R703" i="1"/>
  <c r="Z703" i="1"/>
  <c r="D703" i="1"/>
  <c r="M703" i="1"/>
  <c r="V703" i="1"/>
  <c r="F703" i="1"/>
  <c r="O703" i="1"/>
  <c r="X703" i="1"/>
  <c r="W702" i="1"/>
  <c r="L702" i="1"/>
  <c r="U701" i="1"/>
  <c r="I701" i="1"/>
  <c r="U697" i="1"/>
  <c r="J697" i="1"/>
  <c r="U695" i="1"/>
  <c r="I695" i="1"/>
  <c r="F693" i="1"/>
  <c r="N693" i="1"/>
  <c r="V693" i="1"/>
  <c r="K693" i="1"/>
  <c r="T693" i="1"/>
  <c r="D693" i="1"/>
  <c r="M693" i="1"/>
  <c r="W693" i="1"/>
  <c r="F689" i="1"/>
  <c r="N689" i="1"/>
  <c r="V689" i="1"/>
  <c r="G689" i="1"/>
  <c r="P689" i="1"/>
  <c r="Y689" i="1"/>
  <c r="I689" i="1"/>
  <c r="R689" i="1"/>
  <c r="AA689" i="1"/>
  <c r="J687" i="1"/>
  <c r="R687" i="1"/>
  <c r="Z687" i="1"/>
  <c r="D687" i="1"/>
  <c r="M687" i="1"/>
  <c r="V687" i="1"/>
  <c r="F687" i="1"/>
  <c r="O687" i="1"/>
  <c r="X687" i="1"/>
  <c r="W686" i="1"/>
  <c r="L686" i="1"/>
  <c r="U685" i="1"/>
  <c r="I685" i="1"/>
  <c r="U681" i="1"/>
  <c r="J681" i="1"/>
  <c r="U679" i="1"/>
  <c r="I679" i="1"/>
  <c r="F677" i="1"/>
  <c r="N677" i="1"/>
  <c r="V677" i="1"/>
  <c r="K677" i="1"/>
  <c r="T677" i="1"/>
  <c r="D677" i="1"/>
  <c r="M677" i="1"/>
  <c r="W677" i="1"/>
  <c r="F673" i="1"/>
  <c r="N673" i="1"/>
  <c r="V673" i="1"/>
  <c r="G673" i="1"/>
  <c r="P673" i="1"/>
  <c r="Y673" i="1"/>
  <c r="I673" i="1"/>
  <c r="R673" i="1"/>
  <c r="AA673" i="1"/>
  <c r="J671" i="1"/>
  <c r="R671" i="1"/>
  <c r="Z671" i="1"/>
  <c r="D671" i="1"/>
  <c r="M671" i="1"/>
  <c r="V671" i="1"/>
  <c r="F671" i="1"/>
  <c r="O671" i="1"/>
  <c r="X671" i="1"/>
  <c r="W670" i="1"/>
  <c r="L670" i="1"/>
  <c r="U669" i="1"/>
  <c r="I669" i="1"/>
  <c r="U665" i="1"/>
  <c r="J665" i="1"/>
  <c r="U663" i="1"/>
  <c r="I663" i="1"/>
  <c r="F661" i="1"/>
  <c r="N661" i="1"/>
  <c r="V661" i="1"/>
  <c r="K661" i="1"/>
  <c r="T661" i="1"/>
  <c r="D661" i="1"/>
  <c r="M661" i="1"/>
  <c r="W661" i="1"/>
  <c r="F657" i="1"/>
  <c r="N657" i="1"/>
  <c r="V657" i="1"/>
  <c r="G657" i="1"/>
  <c r="P657" i="1"/>
  <c r="Y657" i="1"/>
  <c r="I657" i="1"/>
  <c r="R657" i="1"/>
  <c r="AA657" i="1"/>
  <c r="J655" i="1"/>
  <c r="R655" i="1"/>
  <c r="Z655" i="1"/>
  <c r="D655" i="1"/>
  <c r="M655" i="1"/>
  <c r="V655" i="1"/>
  <c r="F655" i="1"/>
  <c r="O655" i="1"/>
  <c r="X655" i="1"/>
  <c r="W654" i="1"/>
  <c r="L654" i="1"/>
  <c r="U653" i="1"/>
  <c r="I653" i="1"/>
  <c r="N652" i="1"/>
  <c r="AA647" i="1"/>
  <c r="K647" i="1"/>
  <c r="H646" i="1"/>
  <c r="P646" i="1"/>
  <c r="X646" i="1"/>
  <c r="G646" i="1"/>
  <c r="Q646" i="1"/>
  <c r="Z646" i="1"/>
  <c r="J646" i="1"/>
  <c r="S646" i="1"/>
  <c r="K646" i="1"/>
  <c r="T646" i="1"/>
  <c r="M641" i="1"/>
  <c r="Y636" i="1"/>
  <c r="K636" i="1"/>
  <c r="J631" i="1"/>
  <c r="R631" i="1"/>
  <c r="Z631" i="1"/>
  <c r="K631" i="1"/>
  <c r="T631" i="1"/>
  <c r="D631" i="1"/>
  <c r="M631" i="1"/>
  <c r="V631" i="1"/>
  <c r="F631" i="1"/>
  <c r="O631" i="1"/>
  <c r="X631" i="1"/>
  <c r="G631" i="1"/>
  <c r="P631" i="1"/>
  <c r="Y631" i="1"/>
  <c r="L623" i="1"/>
  <c r="J615" i="1"/>
  <c r="R615" i="1"/>
  <c r="Z615" i="1"/>
  <c r="K615" i="1"/>
  <c r="T615" i="1"/>
  <c r="D615" i="1"/>
  <c r="M615" i="1"/>
  <c r="V615" i="1"/>
  <c r="F615" i="1"/>
  <c r="O615" i="1"/>
  <c r="X615" i="1"/>
  <c r="G615" i="1"/>
  <c r="P615" i="1"/>
  <c r="Y615" i="1"/>
  <c r="U609" i="1"/>
  <c r="U607" i="1"/>
  <c r="M606" i="1"/>
  <c r="H590" i="1"/>
  <c r="P590" i="1"/>
  <c r="X590" i="1"/>
  <c r="H582" i="1"/>
  <c r="P582" i="1"/>
  <c r="X582" i="1"/>
  <c r="F576" i="1"/>
  <c r="N576" i="1"/>
  <c r="V576" i="1"/>
  <c r="G576" i="1"/>
  <c r="P576" i="1"/>
  <c r="Y576" i="1"/>
  <c r="H549" i="1"/>
  <c r="P549" i="1"/>
  <c r="X549" i="1"/>
  <c r="J549" i="1"/>
  <c r="S549" i="1"/>
  <c r="L549" i="1"/>
  <c r="V549" i="1"/>
  <c r="D549" i="1"/>
  <c r="N549" i="1"/>
  <c r="Y549" i="1"/>
  <c r="F540" i="1"/>
  <c r="N540" i="1"/>
  <c r="V540" i="1"/>
  <c r="D540" i="1"/>
  <c r="M540" i="1"/>
  <c r="W540" i="1"/>
  <c r="I540" i="1"/>
  <c r="S540" i="1"/>
  <c r="J540" i="1"/>
  <c r="T540" i="1"/>
  <c r="K540" i="1"/>
  <c r="U540" i="1"/>
  <c r="AA538" i="1"/>
  <c r="M538" i="1"/>
  <c r="D531" i="1"/>
  <c r="L531" i="1"/>
  <c r="T531" i="1"/>
  <c r="H531" i="1"/>
  <c r="Q531" i="1"/>
  <c r="Z531" i="1"/>
  <c r="E531" i="1"/>
  <c r="O531" i="1"/>
  <c r="Y531" i="1"/>
  <c r="F531" i="1"/>
  <c r="P531" i="1"/>
  <c r="AA531" i="1"/>
  <c r="G531" i="1"/>
  <c r="R531" i="1"/>
  <c r="I531" i="1"/>
  <c r="S531" i="1"/>
  <c r="O528" i="1"/>
  <c r="J651" i="1"/>
  <c r="R651" i="1"/>
  <c r="Z651" i="1"/>
  <c r="J643" i="1"/>
  <c r="R643" i="1"/>
  <c r="Z643" i="1"/>
  <c r="J635" i="1"/>
  <c r="R635" i="1"/>
  <c r="Z635" i="1"/>
  <c r="AA628" i="1"/>
  <c r="R628" i="1"/>
  <c r="I628" i="1"/>
  <c r="J627" i="1"/>
  <c r="R627" i="1"/>
  <c r="Z627" i="1"/>
  <c r="AA620" i="1"/>
  <c r="R620" i="1"/>
  <c r="I620" i="1"/>
  <c r="J619" i="1"/>
  <c r="R619" i="1"/>
  <c r="Z619" i="1"/>
  <c r="AA612" i="1"/>
  <c r="R612" i="1"/>
  <c r="I612" i="1"/>
  <c r="J611" i="1"/>
  <c r="R611" i="1"/>
  <c r="Z611" i="1"/>
  <c r="X605" i="1"/>
  <c r="O605" i="1"/>
  <c r="E605" i="1"/>
  <c r="AA604" i="1"/>
  <c r="R604" i="1"/>
  <c r="I604" i="1"/>
  <c r="J603" i="1"/>
  <c r="R603" i="1"/>
  <c r="Z603" i="1"/>
  <c r="Y599" i="1"/>
  <c r="P599" i="1"/>
  <c r="G599" i="1"/>
  <c r="X597" i="1"/>
  <c r="O597" i="1"/>
  <c r="E597" i="1"/>
  <c r="AA596" i="1"/>
  <c r="R596" i="1"/>
  <c r="I596" i="1"/>
  <c r="J595" i="1"/>
  <c r="R595" i="1"/>
  <c r="Z595" i="1"/>
  <c r="Y591" i="1"/>
  <c r="P591" i="1"/>
  <c r="G591" i="1"/>
  <c r="T590" i="1"/>
  <c r="K590" i="1"/>
  <c r="X589" i="1"/>
  <c r="O589" i="1"/>
  <c r="E589" i="1"/>
  <c r="AA588" i="1"/>
  <c r="R588" i="1"/>
  <c r="I588" i="1"/>
  <c r="J587" i="1"/>
  <c r="R587" i="1"/>
  <c r="Z587" i="1"/>
  <c r="Y583" i="1"/>
  <c r="P583" i="1"/>
  <c r="G583" i="1"/>
  <c r="T582" i="1"/>
  <c r="K582" i="1"/>
  <c r="X581" i="1"/>
  <c r="O581" i="1"/>
  <c r="E581" i="1"/>
  <c r="AA580" i="1"/>
  <c r="R580" i="1"/>
  <c r="H580" i="1"/>
  <c r="S579" i="1"/>
  <c r="I579" i="1"/>
  <c r="S578" i="1"/>
  <c r="G578" i="1"/>
  <c r="W576" i="1"/>
  <c r="L576" i="1"/>
  <c r="D575" i="1"/>
  <c r="L575" i="1"/>
  <c r="T575" i="1"/>
  <c r="J575" i="1"/>
  <c r="S575" i="1"/>
  <c r="J574" i="1"/>
  <c r="R574" i="1"/>
  <c r="Z574" i="1"/>
  <c r="D574" i="1"/>
  <c r="M574" i="1"/>
  <c r="V574" i="1"/>
  <c r="H573" i="1"/>
  <c r="P573" i="1"/>
  <c r="X573" i="1"/>
  <c r="G573" i="1"/>
  <c r="Q573" i="1"/>
  <c r="Z573" i="1"/>
  <c r="S568" i="1"/>
  <c r="I568" i="1"/>
  <c r="U567" i="1"/>
  <c r="I567" i="1"/>
  <c r="T566" i="1"/>
  <c r="I566" i="1"/>
  <c r="T565" i="1"/>
  <c r="J565" i="1"/>
  <c r="Z559" i="1"/>
  <c r="P559" i="1"/>
  <c r="F559" i="1"/>
  <c r="AA558" i="1"/>
  <c r="P558" i="1"/>
  <c r="F558" i="1"/>
  <c r="AA557" i="1"/>
  <c r="O557" i="1"/>
  <c r="E557" i="1"/>
  <c r="J554" i="1"/>
  <c r="R554" i="1"/>
  <c r="Z554" i="1"/>
  <c r="F554" i="1"/>
  <c r="O554" i="1"/>
  <c r="X554" i="1"/>
  <c r="H554" i="1"/>
  <c r="Q554" i="1"/>
  <c r="AA554" i="1"/>
  <c r="Y553" i="1"/>
  <c r="K553" i="1"/>
  <c r="F552" i="1"/>
  <c r="N552" i="1"/>
  <c r="V552" i="1"/>
  <c r="I552" i="1"/>
  <c r="R552" i="1"/>
  <c r="AA552" i="1"/>
  <c r="G552" i="1"/>
  <c r="Q552" i="1"/>
  <c r="J552" i="1"/>
  <c r="T552" i="1"/>
  <c r="O549" i="1"/>
  <c r="W542" i="1"/>
  <c r="E542" i="1"/>
  <c r="AA541" i="1"/>
  <c r="M541" i="1"/>
  <c r="Q540" i="1"/>
  <c r="Y538" i="1"/>
  <c r="G538" i="1"/>
  <c r="F536" i="1"/>
  <c r="N536" i="1"/>
  <c r="V536" i="1"/>
  <c r="I536" i="1"/>
  <c r="R536" i="1"/>
  <c r="AA536" i="1"/>
  <c r="J536" i="1"/>
  <c r="T536" i="1"/>
  <c r="K536" i="1"/>
  <c r="U536" i="1"/>
  <c r="L536" i="1"/>
  <c r="W536" i="1"/>
  <c r="L533" i="1"/>
  <c r="W531" i="1"/>
  <c r="O529" i="1"/>
  <c r="M528" i="1"/>
  <c r="D752" i="1"/>
  <c r="L752" i="1"/>
  <c r="T752" i="1"/>
  <c r="W746" i="1"/>
  <c r="N746" i="1"/>
  <c r="D744" i="1"/>
  <c r="L744" i="1"/>
  <c r="T744" i="1"/>
  <c r="W738" i="1"/>
  <c r="N738" i="1"/>
  <c r="D736" i="1"/>
  <c r="L736" i="1"/>
  <c r="T736" i="1"/>
  <c r="W730" i="1"/>
  <c r="N730" i="1"/>
  <c r="D728" i="1"/>
  <c r="L728" i="1"/>
  <c r="T728" i="1"/>
  <c r="W722" i="1"/>
  <c r="N722" i="1"/>
  <c r="D720" i="1"/>
  <c r="L720" i="1"/>
  <c r="T720" i="1"/>
  <c r="W714" i="1"/>
  <c r="N714" i="1"/>
  <c r="D712" i="1"/>
  <c r="L712" i="1"/>
  <c r="T712" i="1"/>
  <c r="W706" i="1"/>
  <c r="N706" i="1"/>
  <c r="D704" i="1"/>
  <c r="L704" i="1"/>
  <c r="T704" i="1"/>
  <c r="W698" i="1"/>
  <c r="N698" i="1"/>
  <c r="D696" i="1"/>
  <c r="L696" i="1"/>
  <c r="T696" i="1"/>
  <c r="W690" i="1"/>
  <c r="N690" i="1"/>
  <c r="D688" i="1"/>
  <c r="L688" i="1"/>
  <c r="T688" i="1"/>
  <c r="W682" i="1"/>
  <c r="N682" i="1"/>
  <c r="D680" i="1"/>
  <c r="L680" i="1"/>
  <c r="T680" i="1"/>
  <c r="W674" i="1"/>
  <c r="N674" i="1"/>
  <c r="D672" i="1"/>
  <c r="L672" i="1"/>
  <c r="T672" i="1"/>
  <c r="W666" i="1"/>
  <c r="N666" i="1"/>
  <c r="D664" i="1"/>
  <c r="L664" i="1"/>
  <c r="T664" i="1"/>
  <c r="W658" i="1"/>
  <c r="N658" i="1"/>
  <c r="D656" i="1"/>
  <c r="L656" i="1"/>
  <c r="T656" i="1"/>
  <c r="T651" i="1"/>
  <c r="K651" i="1"/>
  <c r="W650" i="1"/>
  <c r="N650" i="1"/>
  <c r="D648" i="1"/>
  <c r="L648" i="1"/>
  <c r="T648" i="1"/>
  <c r="T643" i="1"/>
  <c r="K643" i="1"/>
  <c r="W642" i="1"/>
  <c r="N642" i="1"/>
  <c r="D640" i="1"/>
  <c r="L640" i="1"/>
  <c r="T640" i="1"/>
  <c r="T635" i="1"/>
  <c r="K635" i="1"/>
  <c r="W634" i="1"/>
  <c r="N634" i="1"/>
  <c r="D632" i="1"/>
  <c r="L632" i="1"/>
  <c r="T632" i="1"/>
  <c r="Z628" i="1"/>
  <c r="Q628" i="1"/>
  <c r="H628" i="1"/>
  <c r="T627" i="1"/>
  <c r="K627" i="1"/>
  <c r="W626" i="1"/>
  <c r="N626" i="1"/>
  <c r="D624" i="1"/>
  <c r="L624" i="1"/>
  <c r="T624" i="1"/>
  <c r="Z620" i="1"/>
  <c r="Q620" i="1"/>
  <c r="H620" i="1"/>
  <c r="T619" i="1"/>
  <c r="K619" i="1"/>
  <c r="W618" i="1"/>
  <c r="N618" i="1"/>
  <c r="D616" i="1"/>
  <c r="L616" i="1"/>
  <c r="T616" i="1"/>
  <c r="Z612" i="1"/>
  <c r="Q612" i="1"/>
  <c r="H612" i="1"/>
  <c r="T611" i="1"/>
  <c r="K611" i="1"/>
  <c r="W610" i="1"/>
  <c r="N610" i="1"/>
  <c r="D608" i="1"/>
  <c r="L608" i="1"/>
  <c r="T608" i="1"/>
  <c r="W605" i="1"/>
  <c r="M605" i="1"/>
  <c r="Z604" i="1"/>
  <c r="Q604" i="1"/>
  <c r="H604" i="1"/>
  <c r="T603" i="1"/>
  <c r="K603" i="1"/>
  <c r="W602" i="1"/>
  <c r="N602" i="1"/>
  <c r="D600" i="1"/>
  <c r="L600" i="1"/>
  <c r="T600" i="1"/>
  <c r="X599" i="1"/>
  <c r="O599" i="1"/>
  <c r="F599" i="1"/>
  <c r="W597" i="1"/>
  <c r="M597" i="1"/>
  <c r="Z596" i="1"/>
  <c r="Q596" i="1"/>
  <c r="H596" i="1"/>
  <c r="T595" i="1"/>
  <c r="K595" i="1"/>
  <c r="W594" i="1"/>
  <c r="N594" i="1"/>
  <c r="D592" i="1"/>
  <c r="L592" i="1"/>
  <c r="T592" i="1"/>
  <c r="X591" i="1"/>
  <c r="O591" i="1"/>
  <c r="F591" i="1"/>
  <c r="S590" i="1"/>
  <c r="J590" i="1"/>
  <c r="W589" i="1"/>
  <c r="M589" i="1"/>
  <c r="Z588" i="1"/>
  <c r="Q588" i="1"/>
  <c r="H588" i="1"/>
  <c r="T587" i="1"/>
  <c r="K587" i="1"/>
  <c r="W586" i="1"/>
  <c r="N586" i="1"/>
  <c r="D584" i="1"/>
  <c r="L584" i="1"/>
  <c r="T584" i="1"/>
  <c r="X583" i="1"/>
  <c r="O583" i="1"/>
  <c r="F583" i="1"/>
  <c r="S582" i="1"/>
  <c r="J582" i="1"/>
  <c r="W581" i="1"/>
  <c r="M581" i="1"/>
  <c r="Z580" i="1"/>
  <c r="Q580" i="1"/>
  <c r="G580" i="1"/>
  <c r="R579" i="1"/>
  <c r="H579" i="1"/>
  <c r="P578" i="1"/>
  <c r="F578" i="1"/>
  <c r="U576" i="1"/>
  <c r="K576" i="1"/>
  <c r="W575" i="1"/>
  <c r="M575" i="1"/>
  <c r="W574" i="1"/>
  <c r="L574" i="1"/>
  <c r="V573" i="1"/>
  <c r="L573" i="1"/>
  <c r="F572" i="1"/>
  <c r="N572" i="1"/>
  <c r="V572" i="1"/>
  <c r="K572" i="1"/>
  <c r="T572" i="1"/>
  <c r="D571" i="1"/>
  <c r="L571" i="1"/>
  <c r="T571" i="1"/>
  <c r="F571" i="1"/>
  <c r="O571" i="1"/>
  <c r="X571" i="1"/>
  <c r="J570" i="1"/>
  <c r="R570" i="1"/>
  <c r="Z570" i="1"/>
  <c r="H570" i="1"/>
  <c r="Q570" i="1"/>
  <c r="AA570" i="1"/>
  <c r="R568" i="1"/>
  <c r="H568" i="1"/>
  <c r="R567" i="1"/>
  <c r="H567" i="1"/>
  <c r="S566" i="1"/>
  <c r="H566" i="1"/>
  <c r="S565" i="1"/>
  <c r="I565" i="1"/>
  <c r="F560" i="1"/>
  <c r="N560" i="1"/>
  <c r="V560" i="1"/>
  <c r="G560" i="1"/>
  <c r="P560" i="1"/>
  <c r="Y560" i="1"/>
  <c r="Y559" i="1"/>
  <c r="O559" i="1"/>
  <c r="Y558" i="1"/>
  <c r="O558" i="1"/>
  <c r="Y557" i="1"/>
  <c r="N557" i="1"/>
  <c r="Z556" i="1"/>
  <c r="P556" i="1"/>
  <c r="Y554" i="1"/>
  <c r="M554" i="1"/>
  <c r="V553" i="1"/>
  <c r="I553" i="1"/>
  <c r="O552" i="1"/>
  <c r="AA549" i="1"/>
  <c r="M549" i="1"/>
  <c r="V542" i="1"/>
  <c r="Z541" i="1"/>
  <c r="L541" i="1"/>
  <c r="P540" i="1"/>
  <c r="D539" i="1"/>
  <c r="L539" i="1"/>
  <c r="T539" i="1"/>
  <c r="H539" i="1"/>
  <c r="Q539" i="1"/>
  <c r="Z539" i="1"/>
  <c r="I539" i="1"/>
  <c r="S539" i="1"/>
  <c r="J539" i="1"/>
  <c r="U539" i="1"/>
  <c r="K539" i="1"/>
  <c r="V539" i="1"/>
  <c r="X538" i="1"/>
  <c r="F538" i="1"/>
  <c r="P536" i="1"/>
  <c r="F532" i="1"/>
  <c r="N532" i="1"/>
  <c r="V532" i="1"/>
  <c r="D532" i="1"/>
  <c r="M532" i="1"/>
  <c r="W532" i="1"/>
  <c r="E532" i="1"/>
  <c r="P532" i="1"/>
  <c r="Z532" i="1"/>
  <c r="G532" i="1"/>
  <c r="Q532" i="1"/>
  <c r="AA532" i="1"/>
  <c r="H532" i="1"/>
  <c r="R532" i="1"/>
  <c r="I532" i="1"/>
  <c r="S532" i="1"/>
  <c r="V531" i="1"/>
  <c r="M529" i="1"/>
  <c r="L528" i="1"/>
  <c r="F605" i="1"/>
  <c r="N605" i="1"/>
  <c r="V605" i="1"/>
  <c r="W599" i="1"/>
  <c r="N599" i="1"/>
  <c r="E599" i="1"/>
  <c r="F597" i="1"/>
  <c r="N597" i="1"/>
  <c r="V597" i="1"/>
  <c r="W591" i="1"/>
  <c r="N591" i="1"/>
  <c r="E591" i="1"/>
  <c r="AA590" i="1"/>
  <c r="R590" i="1"/>
  <c r="I590" i="1"/>
  <c r="F589" i="1"/>
  <c r="N589" i="1"/>
  <c r="V589" i="1"/>
  <c r="W583" i="1"/>
  <c r="N583" i="1"/>
  <c r="E583" i="1"/>
  <c r="AA582" i="1"/>
  <c r="R582" i="1"/>
  <c r="I582" i="1"/>
  <c r="F581" i="1"/>
  <c r="N581" i="1"/>
  <c r="V581" i="1"/>
  <c r="Y580" i="1"/>
  <c r="P580" i="1"/>
  <c r="E580" i="1"/>
  <c r="AA579" i="1"/>
  <c r="Q579" i="1"/>
  <c r="G579" i="1"/>
  <c r="Y578" i="1"/>
  <c r="O578" i="1"/>
  <c r="E578" i="1"/>
  <c r="T576" i="1"/>
  <c r="J576" i="1"/>
  <c r="AA568" i="1"/>
  <c r="Q568" i="1"/>
  <c r="E568" i="1"/>
  <c r="D559" i="1"/>
  <c r="L559" i="1"/>
  <c r="T559" i="1"/>
  <c r="J559" i="1"/>
  <c r="S559" i="1"/>
  <c r="J558" i="1"/>
  <c r="R558" i="1"/>
  <c r="Z558" i="1"/>
  <c r="D558" i="1"/>
  <c r="M558" i="1"/>
  <c r="V558" i="1"/>
  <c r="H557" i="1"/>
  <c r="P557" i="1"/>
  <c r="X557" i="1"/>
  <c r="G557" i="1"/>
  <c r="Q557" i="1"/>
  <c r="Z557" i="1"/>
  <c r="U553" i="1"/>
  <c r="F553" i="1"/>
  <c r="Z549" i="1"/>
  <c r="K549" i="1"/>
  <c r="J542" i="1"/>
  <c r="R542" i="1"/>
  <c r="Z542" i="1"/>
  <c r="F542" i="1"/>
  <c r="O542" i="1"/>
  <c r="X542" i="1"/>
  <c r="G542" i="1"/>
  <c r="Q542" i="1"/>
  <c r="H542" i="1"/>
  <c r="S542" i="1"/>
  <c r="I542" i="1"/>
  <c r="T542" i="1"/>
  <c r="Y541" i="1"/>
  <c r="F541" i="1"/>
  <c r="O540" i="1"/>
  <c r="W538" i="1"/>
  <c r="E538" i="1"/>
  <c r="U531" i="1"/>
  <c r="K528" i="1"/>
  <c r="AA514" i="1"/>
  <c r="D507" i="1"/>
  <c r="L507" i="1"/>
  <c r="T507" i="1"/>
  <c r="H507" i="1"/>
  <c r="Q507" i="1"/>
  <c r="Z507" i="1"/>
  <c r="J507" i="1"/>
  <c r="S507" i="1"/>
  <c r="K507" i="1"/>
  <c r="U507" i="1"/>
  <c r="E507" i="1"/>
  <c r="R507" i="1"/>
  <c r="F507" i="1"/>
  <c r="V507" i="1"/>
  <c r="G507" i="1"/>
  <c r="W507" i="1"/>
  <c r="I507" i="1"/>
  <c r="X507" i="1"/>
  <c r="M507" i="1"/>
  <c r="Y507" i="1"/>
  <c r="N507" i="1"/>
  <c r="AA507" i="1"/>
  <c r="O507" i="1"/>
  <c r="H746" i="1"/>
  <c r="P746" i="1"/>
  <c r="X746" i="1"/>
  <c r="H738" i="1"/>
  <c r="P738" i="1"/>
  <c r="X738" i="1"/>
  <c r="H730" i="1"/>
  <c r="P730" i="1"/>
  <c r="X730" i="1"/>
  <c r="H722" i="1"/>
  <c r="P722" i="1"/>
  <c r="X722" i="1"/>
  <c r="H714" i="1"/>
  <c r="P714" i="1"/>
  <c r="X714" i="1"/>
  <c r="H706" i="1"/>
  <c r="P706" i="1"/>
  <c r="X706" i="1"/>
  <c r="H698" i="1"/>
  <c r="P698" i="1"/>
  <c r="X698" i="1"/>
  <c r="H690" i="1"/>
  <c r="P690" i="1"/>
  <c r="X690" i="1"/>
  <c r="H682" i="1"/>
  <c r="P682" i="1"/>
  <c r="X682" i="1"/>
  <c r="H674" i="1"/>
  <c r="P674" i="1"/>
  <c r="X674" i="1"/>
  <c r="H666" i="1"/>
  <c r="P666" i="1"/>
  <c r="X666" i="1"/>
  <c r="H658" i="1"/>
  <c r="P658" i="1"/>
  <c r="X658" i="1"/>
  <c r="AA651" i="1"/>
  <c r="Q651" i="1"/>
  <c r="H651" i="1"/>
  <c r="H650" i="1"/>
  <c r="P650" i="1"/>
  <c r="X650" i="1"/>
  <c r="AA643" i="1"/>
  <c r="Q643" i="1"/>
  <c r="H643" i="1"/>
  <c r="H642" i="1"/>
  <c r="P642" i="1"/>
  <c r="X642" i="1"/>
  <c r="AA635" i="1"/>
  <c r="Q635" i="1"/>
  <c r="H635" i="1"/>
  <c r="H634" i="1"/>
  <c r="P634" i="1"/>
  <c r="X634" i="1"/>
  <c r="X628" i="1"/>
  <c r="O628" i="1"/>
  <c r="AA627" i="1"/>
  <c r="Q627" i="1"/>
  <c r="H627" i="1"/>
  <c r="H626" i="1"/>
  <c r="P626" i="1"/>
  <c r="X626" i="1"/>
  <c r="X620" i="1"/>
  <c r="O620" i="1"/>
  <c r="AA619" i="1"/>
  <c r="Q619" i="1"/>
  <c r="H619" i="1"/>
  <c r="H618" i="1"/>
  <c r="P618" i="1"/>
  <c r="X618" i="1"/>
  <c r="X612" i="1"/>
  <c r="O612" i="1"/>
  <c r="AA611" i="1"/>
  <c r="Q611" i="1"/>
  <c r="H611" i="1"/>
  <c r="H610" i="1"/>
  <c r="P610" i="1"/>
  <c r="X610" i="1"/>
  <c r="T605" i="1"/>
  <c r="K605" i="1"/>
  <c r="X604" i="1"/>
  <c r="O604" i="1"/>
  <c r="AA603" i="1"/>
  <c r="Q603" i="1"/>
  <c r="H603" i="1"/>
  <c r="H602" i="1"/>
  <c r="P602" i="1"/>
  <c r="X602" i="1"/>
  <c r="V599" i="1"/>
  <c r="M599" i="1"/>
  <c r="T597" i="1"/>
  <c r="K597" i="1"/>
  <c r="X596" i="1"/>
  <c r="O596" i="1"/>
  <c r="AA595" i="1"/>
  <c r="Q595" i="1"/>
  <c r="H595" i="1"/>
  <c r="H594" i="1"/>
  <c r="P594" i="1"/>
  <c r="X594" i="1"/>
  <c r="V591" i="1"/>
  <c r="M591" i="1"/>
  <c r="Z590" i="1"/>
  <c r="Q590" i="1"/>
  <c r="G590" i="1"/>
  <c r="T589" i="1"/>
  <c r="K589" i="1"/>
  <c r="X588" i="1"/>
  <c r="O588" i="1"/>
  <c r="AA587" i="1"/>
  <c r="Q587" i="1"/>
  <c r="H587" i="1"/>
  <c r="H586" i="1"/>
  <c r="P586" i="1"/>
  <c r="X586" i="1"/>
  <c r="V583" i="1"/>
  <c r="M583" i="1"/>
  <c r="Z582" i="1"/>
  <c r="Q582" i="1"/>
  <c r="G582" i="1"/>
  <c r="T581" i="1"/>
  <c r="K581" i="1"/>
  <c r="X580" i="1"/>
  <c r="O580" i="1"/>
  <c r="Z579" i="1"/>
  <c r="P579" i="1"/>
  <c r="X578" i="1"/>
  <c r="N578" i="1"/>
  <c r="S576" i="1"/>
  <c r="I576" i="1"/>
  <c r="U575" i="1"/>
  <c r="I575" i="1"/>
  <c r="T574" i="1"/>
  <c r="I574" i="1"/>
  <c r="T573" i="1"/>
  <c r="J573" i="1"/>
  <c r="Z568" i="1"/>
  <c r="O568" i="1"/>
  <c r="Z567" i="1"/>
  <c r="P567" i="1"/>
  <c r="AA566" i="1"/>
  <c r="P566" i="1"/>
  <c r="AA565" i="1"/>
  <c r="O565" i="1"/>
  <c r="W559" i="1"/>
  <c r="M559" i="1"/>
  <c r="W558" i="1"/>
  <c r="L558" i="1"/>
  <c r="V557" i="1"/>
  <c r="L557" i="1"/>
  <c r="F556" i="1"/>
  <c r="N556" i="1"/>
  <c r="V556" i="1"/>
  <c r="K556" i="1"/>
  <c r="T556" i="1"/>
  <c r="V554" i="1"/>
  <c r="K554" i="1"/>
  <c r="S553" i="1"/>
  <c r="Y552" i="1"/>
  <c r="L552" i="1"/>
  <c r="W549" i="1"/>
  <c r="I549" i="1"/>
  <c r="P542" i="1"/>
  <c r="W541" i="1"/>
  <c r="AA540" i="1"/>
  <c r="L540" i="1"/>
  <c r="Q538" i="1"/>
  <c r="H533" i="1"/>
  <c r="P533" i="1"/>
  <c r="X533" i="1"/>
  <c r="J533" i="1"/>
  <c r="S533" i="1"/>
  <c r="D533" i="1"/>
  <c r="N533" i="1"/>
  <c r="Y533" i="1"/>
  <c r="E533" i="1"/>
  <c r="O533" i="1"/>
  <c r="Z533" i="1"/>
  <c r="F533" i="1"/>
  <c r="Q533" i="1"/>
  <c r="AA533" i="1"/>
  <c r="G533" i="1"/>
  <c r="R533" i="1"/>
  <c r="N531" i="1"/>
  <c r="Y528" i="1"/>
  <c r="J599" i="1"/>
  <c r="R599" i="1"/>
  <c r="Z599" i="1"/>
  <c r="J591" i="1"/>
  <c r="R591" i="1"/>
  <c r="Z591" i="1"/>
  <c r="Y590" i="1"/>
  <c r="O590" i="1"/>
  <c r="F590" i="1"/>
  <c r="J583" i="1"/>
  <c r="R583" i="1"/>
  <c r="Z583" i="1"/>
  <c r="Y582" i="1"/>
  <c r="O582" i="1"/>
  <c r="F582" i="1"/>
  <c r="F580" i="1"/>
  <c r="N580" i="1"/>
  <c r="K580" i="1"/>
  <c r="T580" i="1"/>
  <c r="D579" i="1"/>
  <c r="L579" i="1"/>
  <c r="T579" i="1"/>
  <c r="F579" i="1"/>
  <c r="O579" i="1"/>
  <c r="X579" i="1"/>
  <c r="J578" i="1"/>
  <c r="R578" i="1"/>
  <c r="Z578" i="1"/>
  <c r="H578" i="1"/>
  <c r="Q578" i="1"/>
  <c r="AA578" i="1"/>
  <c r="R576" i="1"/>
  <c r="H576" i="1"/>
  <c r="F568" i="1"/>
  <c r="N568" i="1"/>
  <c r="V568" i="1"/>
  <c r="G568" i="1"/>
  <c r="P568" i="1"/>
  <c r="Y568" i="1"/>
  <c r="H553" i="1"/>
  <c r="P553" i="1"/>
  <c r="X553" i="1"/>
  <c r="E553" i="1"/>
  <c r="N553" i="1"/>
  <c r="W553" i="1"/>
  <c r="G553" i="1"/>
  <c r="R553" i="1"/>
  <c r="J553" i="1"/>
  <c r="T553" i="1"/>
  <c r="U549" i="1"/>
  <c r="G549" i="1"/>
  <c r="J538" i="1"/>
  <c r="R538" i="1"/>
  <c r="Z538" i="1"/>
  <c r="K538" i="1"/>
  <c r="T538" i="1"/>
  <c r="H538" i="1"/>
  <c r="S538" i="1"/>
  <c r="I538" i="1"/>
  <c r="U538" i="1"/>
  <c r="L538" i="1"/>
  <c r="V538" i="1"/>
  <c r="F528" i="1"/>
  <c r="N528" i="1"/>
  <c r="V528" i="1"/>
  <c r="I528" i="1"/>
  <c r="R528" i="1"/>
  <c r="AA528" i="1"/>
  <c r="E528" i="1"/>
  <c r="P528" i="1"/>
  <c r="Z528" i="1"/>
  <c r="G528" i="1"/>
  <c r="Q528" i="1"/>
  <c r="H528" i="1"/>
  <c r="S528" i="1"/>
  <c r="J528" i="1"/>
  <c r="T528" i="1"/>
  <c r="J514" i="1"/>
  <c r="R514" i="1"/>
  <c r="Z514" i="1"/>
  <c r="K514" i="1"/>
  <c r="T514" i="1"/>
  <c r="D514" i="1"/>
  <c r="M514" i="1"/>
  <c r="V514" i="1"/>
  <c r="E514" i="1"/>
  <c r="P514" i="1"/>
  <c r="F514" i="1"/>
  <c r="Q514" i="1"/>
  <c r="G514" i="1"/>
  <c r="S514" i="1"/>
  <c r="H514" i="1"/>
  <c r="U514" i="1"/>
  <c r="I514" i="1"/>
  <c r="W514" i="1"/>
  <c r="L514" i="1"/>
  <c r="X514" i="1"/>
  <c r="N514" i="1"/>
  <c r="Y514" i="1"/>
  <c r="D628" i="1"/>
  <c r="L628" i="1"/>
  <c r="T628" i="1"/>
  <c r="D620" i="1"/>
  <c r="L620" i="1"/>
  <c r="T620" i="1"/>
  <c r="D612" i="1"/>
  <c r="L612" i="1"/>
  <c r="T612" i="1"/>
  <c r="AA605" i="1"/>
  <c r="R605" i="1"/>
  <c r="I605" i="1"/>
  <c r="D604" i="1"/>
  <c r="L604" i="1"/>
  <c r="T604" i="1"/>
  <c r="T599" i="1"/>
  <c r="K599" i="1"/>
  <c r="AA597" i="1"/>
  <c r="R597" i="1"/>
  <c r="I597" i="1"/>
  <c r="D596" i="1"/>
  <c r="L596" i="1"/>
  <c r="T596" i="1"/>
  <c r="T591" i="1"/>
  <c r="K591" i="1"/>
  <c r="W590" i="1"/>
  <c r="N590" i="1"/>
  <c r="E590" i="1"/>
  <c r="AA589" i="1"/>
  <c r="R589" i="1"/>
  <c r="I589" i="1"/>
  <c r="D588" i="1"/>
  <c r="L588" i="1"/>
  <c r="T588" i="1"/>
  <c r="T583" i="1"/>
  <c r="K583" i="1"/>
  <c r="W582" i="1"/>
  <c r="N582" i="1"/>
  <c r="E582" i="1"/>
  <c r="AA581" i="1"/>
  <c r="R581" i="1"/>
  <c r="I581" i="1"/>
  <c r="V580" i="1"/>
  <c r="L580" i="1"/>
  <c r="W579" i="1"/>
  <c r="M579" i="1"/>
  <c r="V578" i="1"/>
  <c r="L578" i="1"/>
  <c r="AA576" i="1"/>
  <c r="Q576" i="1"/>
  <c r="E576" i="1"/>
  <c r="W568" i="1"/>
  <c r="L568" i="1"/>
  <c r="D567" i="1"/>
  <c r="L567" i="1"/>
  <c r="T567" i="1"/>
  <c r="J567" i="1"/>
  <c r="S567" i="1"/>
  <c r="J566" i="1"/>
  <c r="R566" i="1"/>
  <c r="Z566" i="1"/>
  <c r="D566" i="1"/>
  <c r="M566" i="1"/>
  <c r="V566" i="1"/>
  <c r="H565" i="1"/>
  <c r="P565" i="1"/>
  <c r="X565" i="1"/>
  <c r="G565" i="1"/>
  <c r="Q565" i="1"/>
  <c r="Z565" i="1"/>
  <c r="U559" i="1"/>
  <c r="I559" i="1"/>
  <c r="T558" i="1"/>
  <c r="I558" i="1"/>
  <c r="T557" i="1"/>
  <c r="J557" i="1"/>
  <c r="O553" i="1"/>
  <c r="T549" i="1"/>
  <c r="F549" i="1"/>
  <c r="H541" i="1"/>
  <c r="P541" i="1"/>
  <c r="X541" i="1"/>
  <c r="J541" i="1"/>
  <c r="S541" i="1"/>
  <c r="G541" i="1"/>
  <c r="R541" i="1"/>
  <c r="I541" i="1"/>
  <c r="T541" i="1"/>
  <c r="K541" i="1"/>
  <c r="U541" i="1"/>
  <c r="Y540" i="1"/>
  <c r="G540" i="1"/>
  <c r="O538" i="1"/>
  <c r="K531" i="1"/>
  <c r="H529" i="1"/>
  <c r="P529" i="1"/>
  <c r="X529" i="1"/>
  <c r="E529" i="1"/>
  <c r="N529" i="1"/>
  <c r="W529" i="1"/>
  <c r="F529" i="1"/>
  <c r="Q529" i="1"/>
  <c r="AA529" i="1"/>
  <c r="G529" i="1"/>
  <c r="R529" i="1"/>
  <c r="I529" i="1"/>
  <c r="S529" i="1"/>
  <c r="J529" i="1"/>
  <c r="T529" i="1"/>
  <c r="W528" i="1"/>
  <c r="J510" i="1"/>
  <c r="R510" i="1"/>
  <c r="Z510" i="1"/>
  <c r="F510" i="1"/>
  <c r="O510" i="1"/>
  <c r="X510" i="1"/>
  <c r="H510" i="1"/>
  <c r="Q510" i="1"/>
  <c r="AA510" i="1"/>
  <c r="I510" i="1"/>
  <c r="S510" i="1"/>
  <c r="J502" i="1"/>
  <c r="R502" i="1"/>
  <c r="Z502" i="1"/>
  <c r="F502" i="1"/>
  <c r="O502" i="1"/>
  <c r="X502" i="1"/>
  <c r="H502" i="1"/>
  <c r="Q502" i="1"/>
  <c r="AA502" i="1"/>
  <c r="I502" i="1"/>
  <c r="S502" i="1"/>
  <c r="F498" i="1"/>
  <c r="N498" i="1"/>
  <c r="V498" i="1"/>
  <c r="E498" i="1"/>
  <c r="O498" i="1"/>
  <c r="X498" i="1"/>
  <c r="H498" i="1"/>
  <c r="R498" i="1"/>
  <c r="J498" i="1"/>
  <c r="T498" i="1"/>
  <c r="K498" i="1"/>
  <c r="U498" i="1"/>
  <c r="D515" i="1"/>
  <c r="L515" i="1"/>
  <c r="T515" i="1"/>
  <c r="H515" i="1"/>
  <c r="Q515" i="1"/>
  <c r="Z515" i="1"/>
  <c r="J515" i="1"/>
  <c r="S515" i="1"/>
  <c r="N510" i="1"/>
  <c r="N502" i="1"/>
  <c r="Q498" i="1"/>
  <c r="D489" i="1"/>
  <c r="L489" i="1"/>
  <c r="T489" i="1"/>
  <c r="I489" i="1"/>
  <c r="R489" i="1"/>
  <c r="AA489" i="1"/>
  <c r="K489" i="1"/>
  <c r="V489" i="1"/>
  <c r="E489" i="1"/>
  <c r="P489" i="1"/>
  <c r="G489" i="1"/>
  <c r="S489" i="1"/>
  <c r="H489" i="1"/>
  <c r="U489" i="1"/>
  <c r="J489" i="1"/>
  <c r="W489" i="1"/>
  <c r="M489" i="1"/>
  <c r="X489" i="1"/>
  <c r="F453" i="1"/>
  <c r="N453" i="1"/>
  <c r="V453" i="1"/>
  <c r="G453" i="1"/>
  <c r="P453" i="1"/>
  <c r="Y453" i="1"/>
  <c r="E453" i="1"/>
  <c r="Q453" i="1"/>
  <c r="AA453" i="1"/>
  <c r="H453" i="1"/>
  <c r="R453" i="1"/>
  <c r="D453" i="1"/>
  <c r="T453" i="1"/>
  <c r="I453" i="1"/>
  <c r="U453" i="1"/>
  <c r="J453" i="1"/>
  <c r="W453" i="1"/>
  <c r="K453" i="1"/>
  <c r="X453" i="1"/>
  <c r="L453" i="1"/>
  <c r="Z453" i="1"/>
  <c r="M453" i="1"/>
  <c r="O453" i="1"/>
  <c r="S453" i="1"/>
  <c r="Y515" i="1"/>
  <c r="N515" i="1"/>
  <c r="F512" i="1"/>
  <c r="N512" i="1"/>
  <c r="V512" i="1"/>
  <c r="I512" i="1"/>
  <c r="R512" i="1"/>
  <c r="AA512" i="1"/>
  <c r="K512" i="1"/>
  <c r="T512" i="1"/>
  <c r="M510" i="1"/>
  <c r="J506" i="1"/>
  <c r="R506" i="1"/>
  <c r="Z506" i="1"/>
  <c r="K506" i="1"/>
  <c r="T506" i="1"/>
  <c r="D506" i="1"/>
  <c r="M506" i="1"/>
  <c r="V506" i="1"/>
  <c r="E506" i="1"/>
  <c r="N506" i="1"/>
  <c r="W506" i="1"/>
  <c r="M502" i="1"/>
  <c r="P498" i="1"/>
  <c r="D497" i="1"/>
  <c r="L497" i="1"/>
  <c r="T497" i="1"/>
  <c r="I497" i="1"/>
  <c r="R497" i="1"/>
  <c r="AA497" i="1"/>
  <c r="G497" i="1"/>
  <c r="Q497" i="1"/>
  <c r="J497" i="1"/>
  <c r="U497" i="1"/>
  <c r="K497" i="1"/>
  <c r="V497" i="1"/>
  <c r="D476" i="1"/>
  <c r="L476" i="1"/>
  <c r="T476" i="1"/>
  <c r="J476" i="1"/>
  <c r="S476" i="1"/>
  <c r="H476" i="1"/>
  <c r="R476" i="1"/>
  <c r="F476" i="1"/>
  <c r="Q476" i="1"/>
  <c r="G476" i="1"/>
  <c r="U476" i="1"/>
  <c r="M476" i="1"/>
  <c r="X476" i="1"/>
  <c r="E476" i="1"/>
  <c r="Y476" i="1"/>
  <c r="I476" i="1"/>
  <c r="Z476" i="1"/>
  <c r="K476" i="1"/>
  <c r="AA476" i="1"/>
  <c r="N476" i="1"/>
  <c r="O476" i="1"/>
  <c r="P476" i="1"/>
  <c r="D472" i="1"/>
  <c r="L472" i="1"/>
  <c r="T472" i="1"/>
  <c r="F472" i="1"/>
  <c r="O472" i="1"/>
  <c r="X472" i="1"/>
  <c r="J472" i="1"/>
  <c r="U472" i="1"/>
  <c r="H472" i="1"/>
  <c r="S472" i="1"/>
  <c r="I472" i="1"/>
  <c r="V472" i="1"/>
  <c r="K472" i="1"/>
  <c r="W472" i="1"/>
  <c r="N472" i="1"/>
  <c r="Z472" i="1"/>
  <c r="E472" i="1"/>
  <c r="G472" i="1"/>
  <c r="M472" i="1"/>
  <c r="P472" i="1"/>
  <c r="Q472" i="1"/>
  <c r="R472" i="1"/>
  <c r="J526" i="1"/>
  <c r="R526" i="1"/>
  <c r="Z526" i="1"/>
  <c r="F526" i="1"/>
  <c r="O526" i="1"/>
  <c r="X526" i="1"/>
  <c r="F516" i="1"/>
  <c r="N516" i="1"/>
  <c r="V516" i="1"/>
  <c r="D516" i="1"/>
  <c r="M516" i="1"/>
  <c r="W516" i="1"/>
  <c r="G516" i="1"/>
  <c r="P516" i="1"/>
  <c r="Y516" i="1"/>
  <c r="X515" i="1"/>
  <c r="M515" i="1"/>
  <c r="Y512" i="1"/>
  <c r="M512" i="1"/>
  <c r="Y510" i="1"/>
  <c r="L510" i="1"/>
  <c r="F508" i="1"/>
  <c r="N508" i="1"/>
  <c r="V508" i="1"/>
  <c r="D508" i="1"/>
  <c r="M508" i="1"/>
  <c r="W508" i="1"/>
  <c r="G508" i="1"/>
  <c r="P508" i="1"/>
  <c r="Y508" i="1"/>
  <c r="H508" i="1"/>
  <c r="Q508" i="1"/>
  <c r="Z508" i="1"/>
  <c r="P506" i="1"/>
  <c r="Y502" i="1"/>
  <c r="L502" i="1"/>
  <c r="F500" i="1"/>
  <c r="N500" i="1"/>
  <c r="V500" i="1"/>
  <c r="D500" i="1"/>
  <c r="M500" i="1"/>
  <c r="W500" i="1"/>
  <c r="G500" i="1"/>
  <c r="P500" i="1"/>
  <c r="Y500" i="1"/>
  <c r="H500" i="1"/>
  <c r="Q500" i="1"/>
  <c r="Z500" i="1"/>
  <c r="M498" i="1"/>
  <c r="P497" i="1"/>
  <c r="Z489" i="1"/>
  <c r="H577" i="1"/>
  <c r="P577" i="1"/>
  <c r="X577" i="1"/>
  <c r="H569" i="1"/>
  <c r="P569" i="1"/>
  <c r="X569" i="1"/>
  <c r="H561" i="1"/>
  <c r="P561" i="1"/>
  <c r="X561" i="1"/>
  <c r="X555" i="1"/>
  <c r="O555" i="1"/>
  <c r="J550" i="1"/>
  <c r="R550" i="1"/>
  <c r="Z550" i="1"/>
  <c r="F550" i="1"/>
  <c r="O550" i="1"/>
  <c r="X550" i="1"/>
  <c r="Z548" i="1"/>
  <c r="P548" i="1"/>
  <c r="Y547" i="1"/>
  <c r="O547" i="1"/>
  <c r="Y546" i="1"/>
  <c r="O546" i="1"/>
  <c r="AA545" i="1"/>
  <c r="Q545" i="1"/>
  <c r="Z544" i="1"/>
  <c r="P544" i="1"/>
  <c r="AA534" i="1"/>
  <c r="P534" i="1"/>
  <c r="E534" i="1"/>
  <c r="V526" i="1"/>
  <c r="L526" i="1"/>
  <c r="H525" i="1"/>
  <c r="P525" i="1"/>
  <c r="X525" i="1"/>
  <c r="J525" i="1"/>
  <c r="S525" i="1"/>
  <c r="F524" i="1"/>
  <c r="N524" i="1"/>
  <c r="V524" i="1"/>
  <c r="D524" i="1"/>
  <c r="M524" i="1"/>
  <c r="W524" i="1"/>
  <c r="D523" i="1"/>
  <c r="L523" i="1"/>
  <c r="T523" i="1"/>
  <c r="H523" i="1"/>
  <c r="Q523" i="1"/>
  <c r="Z523" i="1"/>
  <c r="X522" i="1"/>
  <c r="N522" i="1"/>
  <c r="Z521" i="1"/>
  <c r="O521" i="1"/>
  <c r="Y520" i="1"/>
  <c r="O520" i="1"/>
  <c r="P518" i="1"/>
  <c r="AA516" i="1"/>
  <c r="O516" i="1"/>
  <c r="W515" i="1"/>
  <c r="K515" i="1"/>
  <c r="H513" i="1"/>
  <c r="P513" i="1"/>
  <c r="X513" i="1"/>
  <c r="E513" i="1"/>
  <c r="N513" i="1"/>
  <c r="W513" i="1"/>
  <c r="G513" i="1"/>
  <c r="Q513" i="1"/>
  <c r="Z513" i="1"/>
  <c r="X512" i="1"/>
  <c r="L512" i="1"/>
  <c r="W510" i="1"/>
  <c r="K510" i="1"/>
  <c r="R508" i="1"/>
  <c r="O506" i="1"/>
  <c r="H505" i="1"/>
  <c r="P505" i="1"/>
  <c r="X505" i="1"/>
  <c r="E505" i="1"/>
  <c r="N505" i="1"/>
  <c r="W505" i="1"/>
  <c r="G505" i="1"/>
  <c r="Q505" i="1"/>
  <c r="Z505" i="1"/>
  <c r="I505" i="1"/>
  <c r="R505" i="1"/>
  <c r="AA505" i="1"/>
  <c r="W502" i="1"/>
  <c r="K502" i="1"/>
  <c r="R500" i="1"/>
  <c r="W499" i="1"/>
  <c r="AA498" i="1"/>
  <c r="L498" i="1"/>
  <c r="O497" i="1"/>
  <c r="Y489" i="1"/>
  <c r="F548" i="1"/>
  <c r="N548" i="1"/>
  <c r="V548" i="1"/>
  <c r="D548" i="1"/>
  <c r="M548" i="1"/>
  <c r="W548" i="1"/>
  <c r="D547" i="1"/>
  <c r="L547" i="1"/>
  <c r="T547" i="1"/>
  <c r="H547" i="1"/>
  <c r="Q547" i="1"/>
  <c r="Z547" i="1"/>
  <c r="Y534" i="1"/>
  <c r="N534" i="1"/>
  <c r="U526" i="1"/>
  <c r="K526" i="1"/>
  <c r="J522" i="1"/>
  <c r="R522" i="1"/>
  <c r="Z522" i="1"/>
  <c r="K522" i="1"/>
  <c r="T522" i="1"/>
  <c r="H521" i="1"/>
  <c r="P521" i="1"/>
  <c r="X521" i="1"/>
  <c r="E521" i="1"/>
  <c r="N521" i="1"/>
  <c r="W521" i="1"/>
  <c r="F520" i="1"/>
  <c r="N520" i="1"/>
  <c r="V520" i="1"/>
  <c r="I520" i="1"/>
  <c r="R520" i="1"/>
  <c r="AA520" i="1"/>
  <c r="J518" i="1"/>
  <c r="R518" i="1"/>
  <c r="Z518" i="1"/>
  <c r="F518" i="1"/>
  <c r="O518" i="1"/>
  <c r="X518" i="1"/>
  <c r="H518" i="1"/>
  <c r="Q518" i="1"/>
  <c r="AA518" i="1"/>
  <c r="Z516" i="1"/>
  <c r="L516" i="1"/>
  <c r="V515" i="1"/>
  <c r="I515" i="1"/>
  <c r="W512" i="1"/>
  <c r="J512" i="1"/>
  <c r="V510" i="1"/>
  <c r="G510" i="1"/>
  <c r="O508" i="1"/>
  <c r="AA506" i="1"/>
  <c r="L506" i="1"/>
  <c r="V502" i="1"/>
  <c r="G502" i="1"/>
  <c r="O500" i="1"/>
  <c r="Z498" i="1"/>
  <c r="I498" i="1"/>
  <c r="N497" i="1"/>
  <c r="Q489" i="1"/>
  <c r="D555" i="1"/>
  <c r="L555" i="1"/>
  <c r="T555" i="1"/>
  <c r="X548" i="1"/>
  <c r="L548" i="1"/>
  <c r="W547" i="1"/>
  <c r="M547" i="1"/>
  <c r="J546" i="1"/>
  <c r="R546" i="1"/>
  <c r="Z546" i="1"/>
  <c r="K546" i="1"/>
  <c r="T546" i="1"/>
  <c r="H545" i="1"/>
  <c r="P545" i="1"/>
  <c r="X545" i="1"/>
  <c r="E545" i="1"/>
  <c r="N545" i="1"/>
  <c r="W545" i="1"/>
  <c r="F544" i="1"/>
  <c r="N544" i="1"/>
  <c r="V544" i="1"/>
  <c r="I544" i="1"/>
  <c r="R544" i="1"/>
  <c r="AA544" i="1"/>
  <c r="J534" i="1"/>
  <c r="R534" i="1"/>
  <c r="Z534" i="1"/>
  <c r="F534" i="1"/>
  <c r="O534" i="1"/>
  <c r="X534" i="1"/>
  <c r="T526" i="1"/>
  <c r="I526" i="1"/>
  <c r="X516" i="1"/>
  <c r="K516" i="1"/>
  <c r="U515" i="1"/>
  <c r="G515" i="1"/>
  <c r="U512" i="1"/>
  <c r="H512" i="1"/>
  <c r="U510" i="1"/>
  <c r="E510" i="1"/>
  <c r="L508" i="1"/>
  <c r="Y506" i="1"/>
  <c r="I506" i="1"/>
  <c r="U502" i="1"/>
  <c r="E502" i="1"/>
  <c r="L500" i="1"/>
  <c r="H499" i="1"/>
  <c r="P499" i="1"/>
  <c r="K499" i="1"/>
  <c r="T499" i="1"/>
  <c r="F499" i="1"/>
  <c r="Q499" i="1"/>
  <c r="Z499" i="1"/>
  <c r="I499" i="1"/>
  <c r="S499" i="1"/>
  <c r="J499" i="1"/>
  <c r="U499" i="1"/>
  <c r="Y498" i="1"/>
  <c r="G498" i="1"/>
  <c r="Z497" i="1"/>
  <c r="M497" i="1"/>
  <c r="O489" i="1"/>
  <c r="F504" i="1"/>
  <c r="N504" i="1"/>
  <c r="V504" i="1"/>
  <c r="Z495" i="1"/>
  <c r="N495" i="1"/>
  <c r="Z494" i="1"/>
  <c r="P494" i="1"/>
  <c r="E494" i="1"/>
  <c r="AA493" i="1"/>
  <c r="Q493" i="1"/>
  <c r="G493" i="1"/>
  <c r="AA492" i="1"/>
  <c r="O492" i="1"/>
  <c r="E492" i="1"/>
  <c r="AA491" i="1"/>
  <c r="Q491" i="1"/>
  <c r="E491" i="1"/>
  <c r="F490" i="1"/>
  <c r="N490" i="1"/>
  <c r="V490" i="1"/>
  <c r="E490" i="1"/>
  <c r="O490" i="1"/>
  <c r="X490" i="1"/>
  <c r="K490" i="1"/>
  <c r="U490" i="1"/>
  <c r="Z485" i="1"/>
  <c r="L485" i="1"/>
  <c r="R484" i="1"/>
  <c r="X483" i="1"/>
  <c r="I483" i="1"/>
  <c r="R482" i="1"/>
  <c r="O477" i="1"/>
  <c r="F473" i="1"/>
  <c r="N473" i="1"/>
  <c r="V473" i="1"/>
  <c r="K473" i="1"/>
  <c r="T473" i="1"/>
  <c r="I473" i="1"/>
  <c r="S473" i="1"/>
  <c r="J473" i="1"/>
  <c r="W473" i="1"/>
  <c r="L473" i="1"/>
  <c r="X473" i="1"/>
  <c r="M473" i="1"/>
  <c r="Y473" i="1"/>
  <c r="D473" i="1"/>
  <c r="P473" i="1"/>
  <c r="AA473" i="1"/>
  <c r="N471" i="1"/>
  <c r="Q468" i="1"/>
  <c r="F449" i="1"/>
  <c r="N449" i="1"/>
  <c r="V449" i="1"/>
  <c r="K449" i="1"/>
  <c r="T449" i="1"/>
  <c r="H449" i="1"/>
  <c r="R449" i="1"/>
  <c r="I449" i="1"/>
  <c r="S449" i="1"/>
  <c r="E449" i="1"/>
  <c r="U449" i="1"/>
  <c r="G449" i="1"/>
  <c r="W449" i="1"/>
  <c r="J449" i="1"/>
  <c r="X449" i="1"/>
  <c r="L449" i="1"/>
  <c r="Y449" i="1"/>
  <c r="M449" i="1"/>
  <c r="Z449" i="1"/>
  <c r="O449" i="1"/>
  <c r="AA449" i="1"/>
  <c r="D449" i="1"/>
  <c r="Q449" i="1"/>
  <c r="H517" i="1"/>
  <c r="P517" i="1"/>
  <c r="X517" i="1"/>
  <c r="H509" i="1"/>
  <c r="P509" i="1"/>
  <c r="X509" i="1"/>
  <c r="T504" i="1"/>
  <c r="K504" i="1"/>
  <c r="H501" i="1"/>
  <c r="P501" i="1"/>
  <c r="X501" i="1"/>
  <c r="H495" i="1"/>
  <c r="P495" i="1"/>
  <c r="X495" i="1"/>
  <c r="F495" i="1"/>
  <c r="O495" i="1"/>
  <c r="Y495" i="1"/>
  <c r="Y494" i="1"/>
  <c r="O494" i="1"/>
  <c r="Z493" i="1"/>
  <c r="P493" i="1"/>
  <c r="X492" i="1"/>
  <c r="N492" i="1"/>
  <c r="Z491" i="1"/>
  <c r="O491" i="1"/>
  <c r="X485" i="1"/>
  <c r="J485" i="1"/>
  <c r="D484" i="1"/>
  <c r="L484" i="1"/>
  <c r="T484" i="1"/>
  <c r="J484" i="1"/>
  <c r="S484" i="1"/>
  <c r="M484" i="1"/>
  <c r="W484" i="1"/>
  <c r="E484" i="1"/>
  <c r="P484" i="1"/>
  <c r="AA484" i="1"/>
  <c r="U483" i="1"/>
  <c r="H483" i="1"/>
  <c r="H482" i="1"/>
  <c r="P482" i="1"/>
  <c r="X482" i="1"/>
  <c r="G482" i="1"/>
  <c r="Q482" i="1"/>
  <c r="Z482" i="1"/>
  <c r="L482" i="1"/>
  <c r="V482" i="1"/>
  <c r="J482" i="1"/>
  <c r="U482" i="1"/>
  <c r="L477" i="1"/>
  <c r="U473" i="1"/>
  <c r="M471" i="1"/>
  <c r="P468" i="1"/>
  <c r="F465" i="1"/>
  <c r="N465" i="1"/>
  <c r="V465" i="1"/>
  <c r="K465" i="1"/>
  <c r="T465" i="1"/>
  <c r="E465" i="1"/>
  <c r="P465" i="1"/>
  <c r="Z465" i="1"/>
  <c r="G465" i="1"/>
  <c r="R465" i="1"/>
  <c r="H465" i="1"/>
  <c r="S465" i="1"/>
  <c r="I465" i="1"/>
  <c r="U465" i="1"/>
  <c r="L465" i="1"/>
  <c r="X465" i="1"/>
  <c r="J459" i="1"/>
  <c r="R459" i="1"/>
  <c r="Z459" i="1"/>
  <c r="D459" i="1"/>
  <c r="M459" i="1"/>
  <c r="V459" i="1"/>
  <c r="K459" i="1"/>
  <c r="U459" i="1"/>
  <c r="F459" i="1"/>
  <c r="Q459" i="1"/>
  <c r="G459" i="1"/>
  <c r="S459" i="1"/>
  <c r="H459" i="1"/>
  <c r="T459" i="1"/>
  <c r="I459" i="1"/>
  <c r="W459" i="1"/>
  <c r="L459" i="1"/>
  <c r="X459" i="1"/>
  <c r="N459" i="1"/>
  <c r="Y459" i="1"/>
  <c r="F494" i="1"/>
  <c r="N494" i="1"/>
  <c r="V494" i="1"/>
  <c r="J494" i="1"/>
  <c r="S494" i="1"/>
  <c r="D493" i="1"/>
  <c r="L493" i="1"/>
  <c r="T493" i="1"/>
  <c r="E493" i="1"/>
  <c r="N493" i="1"/>
  <c r="W493" i="1"/>
  <c r="J492" i="1"/>
  <c r="R492" i="1"/>
  <c r="Z492" i="1"/>
  <c r="G492" i="1"/>
  <c r="P492" i="1"/>
  <c r="Y492" i="1"/>
  <c r="H491" i="1"/>
  <c r="P491" i="1"/>
  <c r="X491" i="1"/>
  <c r="K491" i="1"/>
  <c r="J491" i="1"/>
  <c r="T491" i="1"/>
  <c r="W485" i="1"/>
  <c r="I485" i="1"/>
  <c r="T483" i="1"/>
  <c r="G483" i="1"/>
  <c r="L471" i="1"/>
  <c r="D551" i="1"/>
  <c r="L551" i="1"/>
  <c r="T551" i="1"/>
  <c r="D543" i="1"/>
  <c r="L543" i="1"/>
  <c r="T543" i="1"/>
  <c r="D535" i="1"/>
  <c r="L535" i="1"/>
  <c r="T535" i="1"/>
  <c r="D527" i="1"/>
  <c r="L527" i="1"/>
  <c r="T527" i="1"/>
  <c r="D519" i="1"/>
  <c r="L519" i="1"/>
  <c r="T519" i="1"/>
  <c r="S517" i="1"/>
  <c r="J517" i="1"/>
  <c r="D511" i="1"/>
  <c r="L511" i="1"/>
  <c r="T511" i="1"/>
  <c r="S509" i="1"/>
  <c r="J509" i="1"/>
  <c r="AA504" i="1"/>
  <c r="R504" i="1"/>
  <c r="I504" i="1"/>
  <c r="D503" i="1"/>
  <c r="L503" i="1"/>
  <c r="T503" i="1"/>
  <c r="S501" i="1"/>
  <c r="J501" i="1"/>
  <c r="U495" i="1"/>
  <c r="K495" i="1"/>
  <c r="W494" i="1"/>
  <c r="L494" i="1"/>
  <c r="X493" i="1"/>
  <c r="M493" i="1"/>
  <c r="V492" i="1"/>
  <c r="L492" i="1"/>
  <c r="W491" i="1"/>
  <c r="M491" i="1"/>
  <c r="W490" i="1"/>
  <c r="J490" i="1"/>
  <c r="T485" i="1"/>
  <c r="Z484" i="1"/>
  <c r="N484" i="1"/>
  <c r="S483" i="1"/>
  <c r="AA482" i="1"/>
  <c r="M482" i="1"/>
  <c r="AA477" i="1"/>
  <c r="Q473" i="1"/>
  <c r="J471" i="1"/>
  <c r="R471" i="1"/>
  <c r="Z471" i="1"/>
  <c r="H471" i="1"/>
  <c r="Q471" i="1"/>
  <c r="AA471" i="1"/>
  <c r="I471" i="1"/>
  <c r="T471" i="1"/>
  <c r="D471" i="1"/>
  <c r="O471" i="1"/>
  <c r="E471" i="1"/>
  <c r="P471" i="1"/>
  <c r="F471" i="1"/>
  <c r="S471" i="1"/>
  <c r="K471" i="1"/>
  <c r="V471" i="1"/>
  <c r="F437" i="1"/>
  <c r="N437" i="1"/>
  <c r="V437" i="1"/>
  <c r="G437" i="1"/>
  <c r="P437" i="1"/>
  <c r="Y437" i="1"/>
  <c r="I437" i="1"/>
  <c r="S437" i="1"/>
  <c r="J437" i="1"/>
  <c r="T437" i="1"/>
  <c r="L437" i="1"/>
  <c r="W437" i="1"/>
  <c r="E437" i="1"/>
  <c r="X437" i="1"/>
  <c r="H437" i="1"/>
  <c r="Z437" i="1"/>
  <c r="K437" i="1"/>
  <c r="AA437" i="1"/>
  <c r="M437" i="1"/>
  <c r="O437" i="1"/>
  <c r="Q437" i="1"/>
  <c r="D437" i="1"/>
  <c r="U437" i="1"/>
  <c r="F485" i="1"/>
  <c r="N485" i="1"/>
  <c r="V485" i="1"/>
  <c r="G485" i="1"/>
  <c r="P485" i="1"/>
  <c r="Y485" i="1"/>
  <c r="K485" i="1"/>
  <c r="U485" i="1"/>
  <c r="E485" i="1"/>
  <c r="R485" i="1"/>
  <c r="J483" i="1"/>
  <c r="R483" i="1"/>
  <c r="Z483" i="1"/>
  <c r="D483" i="1"/>
  <c r="M483" i="1"/>
  <c r="V483" i="1"/>
  <c r="L483" i="1"/>
  <c r="W483" i="1"/>
  <c r="N483" i="1"/>
  <c r="Y483" i="1"/>
  <c r="F477" i="1"/>
  <c r="N477" i="1"/>
  <c r="V477" i="1"/>
  <c r="G477" i="1"/>
  <c r="P477" i="1"/>
  <c r="Y477" i="1"/>
  <c r="H477" i="1"/>
  <c r="R477" i="1"/>
  <c r="I477" i="1"/>
  <c r="T477" i="1"/>
  <c r="J477" i="1"/>
  <c r="U477" i="1"/>
  <c r="M477" i="1"/>
  <c r="Z477" i="1"/>
  <c r="X471" i="1"/>
  <c r="D468" i="1"/>
  <c r="L468" i="1"/>
  <c r="T468" i="1"/>
  <c r="J468" i="1"/>
  <c r="S468" i="1"/>
  <c r="E468" i="1"/>
  <c r="O468" i="1"/>
  <c r="Y468" i="1"/>
  <c r="G468" i="1"/>
  <c r="R468" i="1"/>
  <c r="H468" i="1"/>
  <c r="U468" i="1"/>
  <c r="I468" i="1"/>
  <c r="V468" i="1"/>
  <c r="M468" i="1"/>
  <c r="X468" i="1"/>
  <c r="J427" i="1"/>
  <c r="R427" i="1"/>
  <c r="Z427" i="1"/>
  <c r="D427" i="1"/>
  <c r="M427" i="1"/>
  <c r="V427" i="1"/>
  <c r="F427" i="1"/>
  <c r="P427" i="1"/>
  <c r="AA427" i="1"/>
  <c r="G427" i="1"/>
  <c r="Q427" i="1"/>
  <c r="H427" i="1"/>
  <c r="S427" i="1"/>
  <c r="I427" i="1"/>
  <c r="T427" i="1"/>
  <c r="K427" i="1"/>
  <c r="L427" i="1"/>
  <c r="N427" i="1"/>
  <c r="O427" i="1"/>
  <c r="U427" i="1"/>
  <c r="W427" i="1"/>
  <c r="E427" i="1"/>
  <c r="Y427" i="1"/>
  <c r="J447" i="1"/>
  <c r="R447" i="1"/>
  <c r="Z447" i="1"/>
  <c r="H447" i="1"/>
  <c r="Q447" i="1"/>
  <c r="AA447" i="1"/>
  <c r="G447" i="1"/>
  <c r="S447" i="1"/>
  <c r="I447" i="1"/>
  <c r="T447" i="1"/>
  <c r="E447" i="1"/>
  <c r="U447" i="1"/>
  <c r="F447" i="1"/>
  <c r="V447" i="1"/>
  <c r="K447" i="1"/>
  <c r="W447" i="1"/>
  <c r="L447" i="1"/>
  <c r="X447" i="1"/>
  <c r="M447" i="1"/>
  <c r="Y447" i="1"/>
  <c r="N447" i="1"/>
  <c r="D447" i="1"/>
  <c r="P447" i="1"/>
  <c r="J451" i="1"/>
  <c r="R451" i="1"/>
  <c r="Z451" i="1"/>
  <c r="D451" i="1"/>
  <c r="M451" i="1"/>
  <c r="V451" i="1"/>
  <c r="G451" i="1"/>
  <c r="Q451" i="1"/>
  <c r="H451" i="1"/>
  <c r="S451" i="1"/>
  <c r="H426" i="1"/>
  <c r="P426" i="1"/>
  <c r="X426" i="1"/>
  <c r="G426" i="1"/>
  <c r="Q426" i="1"/>
  <c r="Z426" i="1"/>
  <c r="E426" i="1"/>
  <c r="O426" i="1"/>
  <c r="AA426" i="1"/>
  <c r="F426" i="1"/>
  <c r="R426" i="1"/>
  <c r="I426" i="1"/>
  <c r="S426" i="1"/>
  <c r="J426" i="1"/>
  <c r="T426" i="1"/>
  <c r="F425" i="1"/>
  <c r="N425" i="1"/>
  <c r="V425" i="1"/>
  <c r="K425" i="1"/>
  <c r="T425" i="1"/>
  <c r="G425" i="1"/>
  <c r="Q425" i="1"/>
  <c r="AA425" i="1"/>
  <c r="H425" i="1"/>
  <c r="R425" i="1"/>
  <c r="I425" i="1"/>
  <c r="S425" i="1"/>
  <c r="J425" i="1"/>
  <c r="U425" i="1"/>
  <c r="D424" i="1"/>
  <c r="L424" i="1"/>
  <c r="T424" i="1"/>
  <c r="F424" i="1"/>
  <c r="O424" i="1"/>
  <c r="X424" i="1"/>
  <c r="H424" i="1"/>
  <c r="R424" i="1"/>
  <c r="I424" i="1"/>
  <c r="S424" i="1"/>
  <c r="J424" i="1"/>
  <c r="U424" i="1"/>
  <c r="K424" i="1"/>
  <c r="V424" i="1"/>
  <c r="J423" i="1"/>
  <c r="R423" i="1"/>
  <c r="Z423" i="1"/>
  <c r="H423" i="1"/>
  <c r="Q423" i="1"/>
  <c r="AA423" i="1"/>
  <c r="F423" i="1"/>
  <c r="P423" i="1"/>
  <c r="G423" i="1"/>
  <c r="S423" i="1"/>
  <c r="I423" i="1"/>
  <c r="T423" i="1"/>
  <c r="K423" i="1"/>
  <c r="U423" i="1"/>
  <c r="F409" i="1"/>
  <c r="N409" i="1"/>
  <c r="V409" i="1"/>
  <c r="K409" i="1"/>
  <c r="T409" i="1"/>
  <c r="D409" i="1"/>
  <c r="M409" i="1"/>
  <c r="W409" i="1"/>
  <c r="G409" i="1"/>
  <c r="R409" i="1"/>
  <c r="H409" i="1"/>
  <c r="S409" i="1"/>
  <c r="I409" i="1"/>
  <c r="U409" i="1"/>
  <c r="J409" i="1"/>
  <c r="X409" i="1"/>
  <c r="L409" i="1"/>
  <c r="Y409" i="1"/>
  <c r="O409" i="1"/>
  <c r="Z409" i="1"/>
  <c r="J387" i="1"/>
  <c r="R387" i="1"/>
  <c r="Z387" i="1"/>
  <c r="D387" i="1"/>
  <c r="M387" i="1"/>
  <c r="V387" i="1"/>
  <c r="E387" i="1"/>
  <c r="N387" i="1"/>
  <c r="W387" i="1"/>
  <c r="F387" i="1"/>
  <c r="O387" i="1"/>
  <c r="X387" i="1"/>
  <c r="G387" i="1"/>
  <c r="T387" i="1"/>
  <c r="H387" i="1"/>
  <c r="U387" i="1"/>
  <c r="I387" i="1"/>
  <c r="Y387" i="1"/>
  <c r="K387" i="1"/>
  <c r="AA387" i="1"/>
  <c r="L387" i="1"/>
  <c r="P387" i="1"/>
  <c r="Q387" i="1"/>
  <c r="AA451" i="1"/>
  <c r="N451" i="1"/>
  <c r="D428" i="1"/>
  <c r="L428" i="1"/>
  <c r="T428" i="1"/>
  <c r="J428" i="1"/>
  <c r="S428" i="1"/>
  <c r="F428" i="1"/>
  <c r="P428" i="1"/>
  <c r="Z428" i="1"/>
  <c r="G428" i="1"/>
  <c r="Q428" i="1"/>
  <c r="AA428" i="1"/>
  <c r="H428" i="1"/>
  <c r="R428" i="1"/>
  <c r="I428" i="1"/>
  <c r="U428" i="1"/>
  <c r="U426" i="1"/>
  <c r="P425" i="1"/>
  <c r="Q424" i="1"/>
  <c r="O423" i="1"/>
  <c r="E373" i="1"/>
  <c r="M373" i="1"/>
  <c r="U373" i="1"/>
  <c r="D373" i="1"/>
  <c r="N373" i="1"/>
  <c r="W373" i="1"/>
  <c r="F373" i="1"/>
  <c r="P373" i="1"/>
  <c r="Z373" i="1"/>
  <c r="G373" i="1"/>
  <c r="Q373" i="1"/>
  <c r="AA373" i="1"/>
  <c r="H373" i="1"/>
  <c r="R373" i="1"/>
  <c r="J373" i="1"/>
  <c r="T373" i="1"/>
  <c r="L373" i="1"/>
  <c r="X373" i="1"/>
  <c r="I373" i="1"/>
  <c r="K373" i="1"/>
  <c r="O373" i="1"/>
  <c r="S373" i="1"/>
  <c r="V373" i="1"/>
  <c r="Y373" i="1"/>
  <c r="J496" i="1"/>
  <c r="R496" i="1"/>
  <c r="Z496" i="1"/>
  <c r="U475" i="1"/>
  <c r="R474" i="1"/>
  <c r="T467" i="1"/>
  <c r="H466" i="1"/>
  <c r="P466" i="1"/>
  <c r="X466" i="1"/>
  <c r="G466" i="1"/>
  <c r="Q466" i="1"/>
  <c r="Z466" i="1"/>
  <c r="D466" i="1"/>
  <c r="N466" i="1"/>
  <c r="Y466" i="1"/>
  <c r="U464" i="1"/>
  <c r="J463" i="1"/>
  <c r="R463" i="1"/>
  <c r="Z463" i="1"/>
  <c r="H463" i="1"/>
  <c r="Q463" i="1"/>
  <c r="AA463" i="1"/>
  <c r="E463" i="1"/>
  <c r="O463" i="1"/>
  <c r="Y463" i="1"/>
  <c r="Q461" i="1"/>
  <c r="D460" i="1"/>
  <c r="L460" i="1"/>
  <c r="T460" i="1"/>
  <c r="J460" i="1"/>
  <c r="S460" i="1"/>
  <c r="K460" i="1"/>
  <c r="V460" i="1"/>
  <c r="T458" i="1"/>
  <c r="R457" i="1"/>
  <c r="Q456" i="1"/>
  <c r="U452" i="1"/>
  <c r="Y451" i="1"/>
  <c r="L451" i="1"/>
  <c r="T450" i="1"/>
  <c r="V448" i="1"/>
  <c r="W441" i="1"/>
  <c r="W440" i="1"/>
  <c r="V439" i="1"/>
  <c r="F429" i="1"/>
  <c r="N429" i="1"/>
  <c r="V429" i="1"/>
  <c r="G429" i="1"/>
  <c r="P429" i="1"/>
  <c r="Y429" i="1"/>
  <c r="D429" i="1"/>
  <c r="O429" i="1"/>
  <c r="Z429" i="1"/>
  <c r="E429" i="1"/>
  <c r="Q429" i="1"/>
  <c r="AA429" i="1"/>
  <c r="H429" i="1"/>
  <c r="R429" i="1"/>
  <c r="I429" i="1"/>
  <c r="S429" i="1"/>
  <c r="W428" i="1"/>
  <c r="N426" i="1"/>
  <c r="O425" i="1"/>
  <c r="P424" i="1"/>
  <c r="N423" i="1"/>
  <c r="F461" i="1"/>
  <c r="N461" i="1"/>
  <c r="V461" i="1"/>
  <c r="G461" i="1"/>
  <c r="P461" i="1"/>
  <c r="Y461" i="1"/>
  <c r="J461" i="1"/>
  <c r="T461" i="1"/>
  <c r="D456" i="1"/>
  <c r="L456" i="1"/>
  <c r="T456" i="1"/>
  <c r="F456" i="1"/>
  <c r="O456" i="1"/>
  <c r="X456" i="1"/>
  <c r="M456" i="1"/>
  <c r="W456" i="1"/>
  <c r="D452" i="1"/>
  <c r="L452" i="1"/>
  <c r="T452" i="1"/>
  <c r="J452" i="1"/>
  <c r="S452" i="1"/>
  <c r="G452" i="1"/>
  <c r="Q452" i="1"/>
  <c r="AA452" i="1"/>
  <c r="H452" i="1"/>
  <c r="R452" i="1"/>
  <c r="X451" i="1"/>
  <c r="K451" i="1"/>
  <c r="H450" i="1"/>
  <c r="P450" i="1"/>
  <c r="X450" i="1"/>
  <c r="G450" i="1"/>
  <c r="Q450" i="1"/>
  <c r="Z450" i="1"/>
  <c r="F450" i="1"/>
  <c r="R450" i="1"/>
  <c r="I450" i="1"/>
  <c r="S450" i="1"/>
  <c r="F441" i="1"/>
  <c r="N441" i="1"/>
  <c r="V441" i="1"/>
  <c r="K441" i="1"/>
  <c r="T441" i="1"/>
  <c r="D441" i="1"/>
  <c r="O441" i="1"/>
  <c r="Y441" i="1"/>
  <c r="E441" i="1"/>
  <c r="P441" i="1"/>
  <c r="Z441" i="1"/>
  <c r="H441" i="1"/>
  <c r="R441" i="1"/>
  <c r="D440" i="1"/>
  <c r="L440" i="1"/>
  <c r="T440" i="1"/>
  <c r="F440" i="1"/>
  <c r="O440" i="1"/>
  <c r="X440" i="1"/>
  <c r="E440" i="1"/>
  <c r="P440" i="1"/>
  <c r="Z440" i="1"/>
  <c r="G440" i="1"/>
  <c r="Q440" i="1"/>
  <c r="AA440" i="1"/>
  <c r="I440" i="1"/>
  <c r="S440" i="1"/>
  <c r="J439" i="1"/>
  <c r="R439" i="1"/>
  <c r="Z439" i="1"/>
  <c r="H439" i="1"/>
  <c r="Q439" i="1"/>
  <c r="AA439" i="1"/>
  <c r="D439" i="1"/>
  <c r="N439" i="1"/>
  <c r="X439" i="1"/>
  <c r="E439" i="1"/>
  <c r="O439" i="1"/>
  <c r="Y439" i="1"/>
  <c r="G439" i="1"/>
  <c r="S439" i="1"/>
  <c r="V428" i="1"/>
  <c r="M426" i="1"/>
  <c r="M425" i="1"/>
  <c r="N424" i="1"/>
  <c r="M423" i="1"/>
  <c r="AA409" i="1"/>
  <c r="H474" i="1"/>
  <c r="P474" i="1"/>
  <c r="X474" i="1"/>
  <c r="G474" i="1"/>
  <c r="Q474" i="1"/>
  <c r="Z474" i="1"/>
  <c r="I474" i="1"/>
  <c r="S474" i="1"/>
  <c r="Z461" i="1"/>
  <c r="M461" i="1"/>
  <c r="Z456" i="1"/>
  <c r="N456" i="1"/>
  <c r="O452" i="1"/>
  <c r="W451" i="1"/>
  <c r="I451" i="1"/>
  <c r="N450" i="1"/>
  <c r="D448" i="1"/>
  <c r="L448" i="1"/>
  <c r="T448" i="1"/>
  <c r="F448" i="1"/>
  <c r="O448" i="1"/>
  <c r="X448" i="1"/>
  <c r="I448" i="1"/>
  <c r="S448" i="1"/>
  <c r="J448" i="1"/>
  <c r="U448" i="1"/>
  <c r="S441" i="1"/>
  <c r="U440" i="1"/>
  <c r="T439" i="1"/>
  <c r="O428" i="1"/>
  <c r="L426" i="1"/>
  <c r="L425" i="1"/>
  <c r="M424" i="1"/>
  <c r="L423" i="1"/>
  <c r="Q409" i="1"/>
  <c r="Y474" i="1"/>
  <c r="M474" i="1"/>
  <c r="J467" i="1"/>
  <c r="R467" i="1"/>
  <c r="Z467" i="1"/>
  <c r="D467" i="1"/>
  <c r="M467" i="1"/>
  <c r="V467" i="1"/>
  <c r="E467" i="1"/>
  <c r="O467" i="1"/>
  <c r="Y467" i="1"/>
  <c r="D464" i="1"/>
  <c r="L464" i="1"/>
  <c r="T464" i="1"/>
  <c r="F464" i="1"/>
  <c r="O464" i="1"/>
  <c r="X464" i="1"/>
  <c r="G464" i="1"/>
  <c r="Q464" i="1"/>
  <c r="AA464" i="1"/>
  <c r="X461" i="1"/>
  <c r="L461" i="1"/>
  <c r="F457" i="1"/>
  <c r="N457" i="1"/>
  <c r="V457" i="1"/>
  <c r="K457" i="1"/>
  <c r="T457" i="1"/>
  <c r="L457" i="1"/>
  <c r="W457" i="1"/>
  <c r="Y456" i="1"/>
  <c r="K456" i="1"/>
  <c r="Z452" i="1"/>
  <c r="N452" i="1"/>
  <c r="U451" i="1"/>
  <c r="F451" i="1"/>
  <c r="AA450" i="1"/>
  <c r="M450" i="1"/>
  <c r="P448" i="1"/>
  <c r="Q441" i="1"/>
  <c r="R440" i="1"/>
  <c r="P439" i="1"/>
  <c r="T429" i="1"/>
  <c r="N428" i="1"/>
  <c r="K426" i="1"/>
  <c r="Z425" i="1"/>
  <c r="E425" i="1"/>
  <c r="AA424" i="1"/>
  <c r="G424" i="1"/>
  <c r="Y423" i="1"/>
  <c r="E423" i="1"/>
  <c r="P409" i="1"/>
  <c r="J475" i="1"/>
  <c r="R475" i="1"/>
  <c r="Z475" i="1"/>
  <c r="D475" i="1"/>
  <c r="M475" i="1"/>
  <c r="V475" i="1"/>
  <c r="H475" i="1"/>
  <c r="S475" i="1"/>
  <c r="W474" i="1"/>
  <c r="L474" i="1"/>
  <c r="AA467" i="1"/>
  <c r="N467" i="1"/>
  <c r="Z464" i="1"/>
  <c r="N464" i="1"/>
  <c r="W461" i="1"/>
  <c r="K461" i="1"/>
  <c r="H458" i="1"/>
  <c r="P458" i="1"/>
  <c r="X458" i="1"/>
  <c r="G458" i="1"/>
  <c r="Q458" i="1"/>
  <c r="Z458" i="1"/>
  <c r="K458" i="1"/>
  <c r="U458" i="1"/>
  <c r="Y457" i="1"/>
  <c r="M457" i="1"/>
  <c r="V456" i="1"/>
  <c r="J456" i="1"/>
  <c r="Y452" i="1"/>
  <c r="M452" i="1"/>
  <c r="T451" i="1"/>
  <c r="E451" i="1"/>
  <c r="Y450" i="1"/>
  <c r="L450" i="1"/>
  <c r="AA448" i="1"/>
  <c r="N448" i="1"/>
  <c r="M441" i="1"/>
  <c r="N440" i="1"/>
  <c r="M439" i="1"/>
  <c r="M429" i="1"/>
  <c r="M428" i="1"/>
  <c r="Y426" i="1"/>
  <c r="D426" i="1"/>
  <c r="Y425" i="1"/>
  <c r="D425" i="1"/>
  <c r="Z424" i="1"/>
  <c r="E424" i="1"/>
  <c r="X423" i="1"/>
  <c r="D423" i="1"/>
  <c r="E409" i="1"/>
  <c r="J391" i="1"/>
  <c r="R391" i="1"/>
  <c r="Z391" i="1"/>
  <c r="H391" i="1"/>
  <c r="Q391" i="1"/>
  <c r="AA391" i="1"/>
  <c r="I391" i="1"/>
  <c r="S391" i="1"/>
  <c r="K391" i="1"/>
  <c r="T391" i="1"/>
  <c r="D391" i="1"/>
  <c r="P391" i="1"/>
  <c r="E391" i="1"/>
  <c r="U391" i="1"/>
  <c r="F391" i="1"/>
  <c r="V391" i="1"/>
  <c r="G391" i="1"/>
  <c r="W391" i="1"/>
  <c r="L391" i="1"/>
  <c r="X391" i="1"/>
  <c r="M391" i="1"/>
  <c r="Y391" i="1"/>
  <c r="N391" i="1"/>
  <c r="S387" i="1"/>
  <c r="J399" i="1"/>
  <c r="R399" i="1"/>
  <c r="Z399" i="1"/>
  <c r="H399" i="1"/>
  <c r="Q399" i="1"/>
  <c r="AA399" i="1"/>
  <c r="I399" i="1"/>
  <c r="S399" i="1"/>
  <c r="K399" i="1"/>
  <c r="T399" i="1"/>
  <c r="J395" i="1"/>
  <c r="R395" i="1"/>
  <c r="Z395" i="1"/>
  <c r="D395" i="1"/>
  <c r="M395" i="1"/>
  <c r="V395" i="1"/>
  <c r="E395" i="1"/>
  <c r="N395" i="1"/>
  <c r="W395" i="1"/>
  <c r="F395" i="1"/>
  <c r="O395" i="1"/>
  <c r="X395" i="1"/>
  <c r="D384" i="1"/>
  <c r="L384" i="1"/>
  <c r="T384" i="1"/>
  <c r="F384" i="1"/>
  <c r="O384" i="1"/>
  <c r="X384" i="1"/>
  <c r="G384" i="1"/>
  <c r="P384" i="1"/>
  <c r="Y384" i="1"/>
  <c r="H384" i="1"/>
  <c r="Q384" i="1"/>
  <c r="Z384" i="1"/>
  <c r="J384" i="1"/>
  <c r="S384" i="1"/>
  <c r="F303" i="1"/>
  <c r="N303" i="1"/>
  <c r="V303" i="1"/>
  <c r="E303" i="1"/>
  <c r="O303" i="1"/>
  <c r="X303" i="1"/>
  <c r="H303" i="1"/>
  <c r="Q303" i="1"/>
  <c r="Z303" i="1"/>
  <c r="G303" i="1"/>
  <c r="S303" i="1"/>
  <c r="I303" i="1"/>
  <c r="T303" i="1"/>
  <c r="J303" i="1"/>
  <c r="U303" i="1"/>
  <c r="K303" i="1"/>
  <c r="W303" i="1"/>
  <c r="L303" i="1"/>
  <c r="Y303" i="1"/>
  <c r="M303" i="1"/>
  <c r="AA303" i="1"/>
  <c r="D303" i="1"/>
  <c r="R303" i="1"/>
  <c r="P303" i="1"/>
  <c r="J403" i="1"/>
  <c r="R403" i="1"/>
  <c r="Z403" i="1"/>
  <c r="D403" i="1"/>
  <c r="M403" i="1"/>
  <c r="V403" i="1"/>
  <c r="F403" i="1"/>
  <c r="O403" i="1"/>
  <c r="X403" i="1"/>
  <c r="N399" i="1"/>
  <c r="Q395" i="1"/>
  <c r="U384" i="1"/>
  <c r="J383" i="1"/>
  <c r="R383" i="1"/>
  <c r="Z383" i="1"/>
  <c r="H383" i="1"/>
  <c r="Q383" i="1"/>
  <c r="AA383" i="1"/>
  <c r="I383" i="1"/>
  <c r="S383" i="1"/>
  <c r="K383" i="1"/>
  <c r="T383" i="1"/>
  <c r="D383" i="1"/>
  <c r="M383" i="1"/>
  <c r="V383" i="1"/>
  <c r="F381" i="1"/>
  <c r="N381" i="1"/>
  <c r="V381" i="1"/>
  <c r="G381" i="1"/>
  <c r="P381" i="1"/>
  <c r="Y381" i="1"/>
  <c r="H381" i="1"/>
  <c r="Q381" i="1"/>
  <c r="Z381" i="1"/>
  <c r="I381" i="1"/>
  <c r="R381" i="1"/>
  <c r="AA381" i="1"/>
  <c r="K381" i="1"/>
  <c r="T381" i="1"/>
  <c r="D381" i="1"/>
  <c r="M381" i="1"/>
  <c r="W381" i="1"/>
  <c r="H410" i="1"/>
  <c r="P410" i="1"/>
  <c r="X410" i="1"/>
  <c r="G410" i="1"/>
  <c r="Q410" i="1"/>
  <c r="Z410" i="1"/>
  <c r="J410" i="1"/>
  <c r="S410" i="1"/>
  <c r="AA403" i="1"/>
  <c r="N403" i="1"/>
  <c r="Y399" i="1"/>
  <c r="M399" i="1"/>
  <c r="P395" i="1"/>
  <c r="H386" i="1"/>
  <c r="P386" i="1"/>
  <c r="X386" i="1"/>
  <c r="G386" i="1"/>
  <c r="Q386" i="1"/>
  <c r="Z386" i="1"/>
  <c r="I386" i="1"/>
  <c r="R386" i="1"/>
  <c r="AA386" i="1"/>
  <c r="J386" i="1"/>
  <c r="S386" i="1"/>
  <c r="R384" i="1"/>
  <c r="P383" i="1"/>
  <c r="X381" i="1"/>
  <c r="Z358" i="1"/>
  <c r="D436" i="1"/>
  <c r="L436" i="1"/>
  <c r="T436" i="1"/>
  <c r="J436" i="1"/>
  <c r="S436" i="1"/>
  <c r="J435" i="1"/>
  <c r="R435" i="1"/>
  <c r="Z435" i="1"/>
  <c r="D435" i="1"/>
  <c r="M435" i="1"/>
  <c r="V435" i="1"/>
  <c r="H434" i="1"/>
  <c r="P434" i="1"/>
  <c r="X434" i="1"/>
  <c r="G434" i="1"/>
  <c r="Q434" i="1"/>
  <c r="Z434" i="1"/>
  <c r="Y433" i="1"/>
  <c r="O433" i="1"/>
  <c r="Z432" i="1"/>
  <c r="P432" i="1"/>
  <c r="X431" i="1"/>
  <c r="N431" i="1"/>
  <c r="Z421" i="1"/>
  <c r="O421" i="1"/>
  <c r="Q411" i="1"/>
  <c r="Y410" i="1"/>
  <c r="M410" i="1"/>
  <c r="J407" i="1"/>
  <c r="R407" i="1"/>
  <c r="Z407" i="1"/>
  <c r="H407" i="1"/>
  <c r="Q407" i="1"/>
  <c r="AA407" i="1"/>
  <c r="K407" i="1"/>
  <c r="T407" i="1"/>
  <c r="F405" i="1"/>
  <c r="N405" i="1"/>
  <c r="V405" i="1"/>
  <c r="G405" i="1"/>
  <c r="P405" i="1"/>
  <c r="Y405" i="1"/>
  <c r="I405" i="1"/>
  <c r="R405" i="1"/>
  <c r="AA405" i="1"/>
  <c r="Y403" i="1"/>
  <c r="L403" i="1"/>
  <c r="T402" i="1"/>
  <c r="U400" i="1"/>
  <c r="X399" i="1"/>
  <c r="L399" i="1"/>
  <c r="U397" i="1"/>
  <c r="L395" i="1"/>
  <c r="H394" i="1"/>
  <c r="P394" i="1"/>
  <c r="X394" i="1"/>
  <c r="G394" i="1"/>
  <c r="Q394" i="1"/>
  <c r="Z394" i="1"/>
  <c r="I394" i="1"/>
  <c r="R394" i="1"/>
  <c r="AA394" i="1"/>
  <c r="J394" i="1"/>
  <c r="S394" i="1"/>
  <c r="D392" i="1"/>
  <c r="L392" i="1"/>
  <c r="T392" i="1"/>
  <c r="F392" i="1"/>
  <c r="O392" i="1"/>
  <c r="X392" i="1"/>
  <c r="G392" i="1"/>
  <c r="P392" i="1"/>
  <c r="Y392" i="1"/>
  <c r="H392" i="1"/>
  <c r="Q392" i="1"/>
  <c r="Z392" i="1"/>
  <c r="T389" i="1"/>
  <c r="N386" i="1"/>
  <c r="N384" i="1"/>
  <c r="O383" i="1"/>
  <c r="U381" i="1"/>
  <c r="I379" i="1"/>
  <c r="Q379" i="1"/>
  <c r="Y379" i="1"/>
  <c r="G379" i="1"/>
  <c r="P379" i="1"/>
  <c r="Z379" i="1"/>
  <c r="D379" i="1"/>
  <c r="N379" i="1"/>
  <c r="X379" i="1"/>
  <c r="E379" i="1"/>
  <c r="O379" i="1"/>
  <c r="AA379" i="1"/>
  <c r="F379" i="1"/>
  <c r="R379" i="1"/>
  <c r="J379" i="1"/>
  <c r="T379" i="1"/>
  <c r="L379" i="1"/>
  <c r="V379" i="1"/>
  <c r="G374" i="1"/>
  <c r="O374" i="1"/>
  <c r="W374" i="1"/>
  <c r="J374" i="1"/>
  <c r="S374" i="1"/>
  <c r="D374" i="1"/>
  <c r="N374" i="1"/>
  <c r="Y374" i="1"/>
  <c r="E374" i="1"/>
  <c r="P374" i="1"/>
  <c r="Z374" i="1"/>
  <c r="F374" i="1"/>
  <c r="Q374" i="1"/>
  <c r="AA374" i="1"/>
  <c r="I374" i="1"/>
  <c r="T374" i="1"/>
  <c r="L374" i="1"/>
  <c r="V374" i="1"/>
  <c r="F433" i="1"/>
  <c r="N433" i="1"/>
  <c r="V433" i="1"/>
  <c r="K433" i="1"/>
  <c r="T433" i="1"/>
  <c r="D432" i="1"/>
  <c r="L432" i="1"/>
  <c r="T432" i="1"/>
  <c r="F432" i="1"/>
  <c r="O432" i="1"/>
  <c r="X432" i="1"/>
  <c r="J431" i="1"/>
  <c r="R431" i="1"/>
  <c r="Z431" i="1"/>
  <c r="H431" i="1"/>
  <c r="Q431" i="1"/>
  <c r="AA431" i="1"/>
  <c r="F421" i="1"/>
  <c r="N421" i="1"/>
  <c r="V421" i="1"/>
  <c r="G421" i="1"/>
  <c r="P421" i="1"/>
  <c r="Y421" i="1"/>
  <c r="J411" i="1"/>
  <c r="R411" i="1"/>
  <c r="Z411" i="1"/>
  <c r="D411" i="1"/>
  <c r="M411" i="1"/>
  <c r="V411" i="1"/>
  <c r="F411" i="1"/>
  <c r="O411" i="1"/>
  <c r="X411" i="1"/>
  <c r="W410" i="1"/>
  <c r="L410" i="1"/>
  <c r="W403" i="1"/>
  <c r="K403" i="1"/>
  <c r="H402" i="1"/>
  <c r="P402" i="1"/>
  <c r="X402" i="1"/>
  <c r="G402" i="1"/>
  <c r="Q402" i="1"/>
  <c r="Z402" i="1"/>
  <c r="I402" i="1"/>
  <c r="R402" i="1"/>
  <c r="AA402" i="1"/>
  <c r="J402" i="1"/>
  <c r="S402" i="1"/>
  <c r="D400" i="1"/>
  <c r="L400" i="1"/>
  <c r="T400" i="1"/>
  <c r="F400" i="1"/>
  <c r="O400" i="1"/>
  <c r="X400" i="1"/>
  <c r="G400" i="1"/>
  <c r="P400" i="1"/>
  <c r="Y400" i="1"/>
  <c r="H400" i="1"/>
  <c r="Q400" i="1"/>
  <c r="Z400" i="1"/>
  <c r="W399" i="1"/>
  <c r="G399" i="1"/>
  <c r="AA395" i="1"/>
  <c r="K395" i="1"/>
  <c r="F389" i="1"/>
  <c r="N389" i="1"/>
  <c r="V389" i="1"/>
  <c r="G389" i="1"/>
  <c r="P389" i="1"/>
  <c r="Y389" i="1"/>
  <c r="H389" i="1"/>
  <c r="Q389" i="1"/>
  <c r="Z389" i="1"/>
  <c r="I389" i="1"/>
  <c r="R389" i="1"/>
  <c r="AA389" i="1"/>
  <c r="M386" i="1"/>
  <c r="M384" i="1"/>
  <c r="N383" i="1"/>
  <c r="S381" i="1"/>
  <c r="D358" i="1"/>
  <c r="L358" i="1"/>
  <c r="T358" i="1"/>
  <c r="K358" i="1"/>
  <c r="U358" i="1"/>
  <c r="I358" i="1"/>
  <c r="S358" i="1"/>
  <c r="F358" i="1"/>
  <c r="Q358" i="1"/>
  <c r="G358" i="1"/>
  <c r="R358" i="1"/>
  <c r="H358" i="1"/>
  <c r="V358" i="1"/>
  <c r="J358" i="1"/>
  <c r="W358" i="1"/>
  <c r="M358" i="1"/>
  <c r="X358" i="1"/>
  <c r="N358" i="1"/>
  <c r="Y358" i="1"/>
  <c r="E358" i="1"/>
  <c r="P358" i="1"/>
  <c r="AA358" i="1"/>
  <c r="J455" i="1"/>
  <c r="R455" i="1"/>
  <c r="Z455" i="1"/>
  <c r="H455" i="1"/>
  <c r="Q455" i="1"/>
  <c r="AA455" i="1"/>
  <c r="F445" i="1"/>
  <c r="N445" i="1"/>
  <c r="V445" i="1"/>
  <c r="G445" i="1"/>
  <c r="P445" i="1"/>
  <c r="Y445" i="1"/>
  <c r="V436" i="1"/>
  <c r="K436" i="1"/>
  <c r="U435" i="1"/>
  <c r="K435" i="1"/>
  <c r="U434" i="1"/>
  <c r="K434" i="1"/>
  <c r="W433" i="1"/>
  <c r="L433" i="1"/>
  <c r="W432" i="1"/>
  <c r="M432" i="1"/>
  <c r="V431" i="1"/>
  <c r="L431" i="1"/>
  <c r="W421" i="1"/>
  <c r="L421" i="1"/>
  <c r="D420" i="1"/>
  <c r="L420" i="1"/>
  <c r="T420" i="1"/>
  <c r="J420" i="1"/>
  <c r="S420" i="1"/>
  <c r="J419" i="1"/>
  <c r="R419" i="1"/>
  <c r="Z419" i="1"/>
  <c r="D419" i="1"/>
  <c r="M419" i="1"/>
  <c r="V419" i="1"/>
  <c r="H418" i="1"/>
  <c r="P418" i="1"/>
  <c r="X418" i="1"/>
  <c r="G418" i="1"/>
  <c r="Q418" i="1"/>
  <c r="Z418" i="1"/>
  <c r="AA411" i="1"/>
  <c r="N411" i="1"/>
  <c r="V410" i="1"/>
  <c r="K410" i="1"/>
  <c r="D408" i="1"/>
  <c r="L408" i="1"/>
  <c r="T408" i="1"/>
  <c r="F408" i="1"/>
  <c r="O408" i="1"/>
  <c r="X408" i="1"/>
  <c r="H408" i="1"/>
  <c r="Q408" i="1"/>
  <c r="Z408" i="1"/>
  <c r="W407" i="1"/>
  <c r="L407" i="1"/>
  <c r="X405" i="1"/>
  <c r="L405" i="1"/>
  <c r="U403" i="1"/>
  <c r="I403" i="1"/>
  <c r="N402" i="1"/>
  <c r="R400" i="1"/>
  <c r="V399" i="1"/>
  <c r="F399" i="1"/>
  <c r="F397" i="1"/>
  <c r="N397" i="1"/>
  <c r="V397" i="1"/>
  <c r="G397" i="1"/>
  <c r="P397" i="1"/>
  <c r="Y397" i="1"/>
  <c r="H397" i="1"/>
  <c r="Q397" i="1"/>
  <c r="Z397" i="1"/>
  <c r="I397" i="1"/>
  <c r="R397" i="1"/>
  <c r="AA397" i="1"/>
  <c r="Y395" i="1"/>
  <c r="I395" i="1"/>
  <c r="O389" i="1"/>
  <c r="Y386" i="1"/>
  <c r="L386" i="1"/>
  <c r="K384" i="1"/>
  <c r="L383" i="1"/>
  <c r="O381" i="1"/>
  <c r="J488" i="1"/>
  <c r="R488" i="1"/>
  <c r="Z488" i="1"/>
  <c r="F481" i="1"/>
  <c r="N481" i="1"/>
  <c r="V481" i="1"/>
  <c r="K481" i="1"/>
  <c r="T481" i="1"/>
  <c r="D480" i="1"/>
  <c r="L480" i="1"/>
  <c r="T480" i="1"/>
  <c r="F480" i="1"/>
  <c r="O480" i="1"/>
  <c r="X480" i="1"/>
  <c r="J479" i="1"/>
  <c r="R479" i="1"/>
  <c r="Z479" i="1"/>
  <c r="H479" i="1"/>
  <c r="Q479" i="1"/>
  <c r="AA479" i="1"/>
  <c r="F469" i="1"/>
  <c r="N469" i="1"/>
  <c r="V469" i="1"/>
  <c r="G469" i="1"/>
  <c r="P469" i="1"/>
  <c r="Y469" i="1"/>
  <c r="V455" i="1"/>
  <c r="L455" i="1"/>
  <c r="W445" i="1"/>
  <c r="L445" i="1"/>
  <c r="D444" i="1"/>
  <c r="L444" i="1"/>
  <c r="T444" i="1"/>
  <c r="J444" i="1"/>
  <c r="S444" i="1"/>
  <c r="J443" i="1"/>
  <c r="R443" i="1"/>
  <c r="Z443" i="1"/>
  <c r="D443" i="1"/>
  <c r="M443" i="1"/>
  <c r="V443" i="1"/>
  <c r="H442" i="1"/>
  <c r="P442" i="1"/>
  <c r="X442" i="1"/>
  <c r="G442" i="1"/>
  <c r="Q442" i="1"/>
  <c r="Z442" i="1"/>
  <c r="U436" i="1"/>
  <c r="I436" i="1"/>
  <c r="T435" i="1"/>
  <c r="I435" i="1"/>
  <c r="T434" i="1"/>
  <c r="J434" i="1"/>
  <c r="U433" i="1"/>
  <c r="J433" i="1"/>
  <c r="V432" i="1"/>
  <c r="K432" i="1"/>
  <c r="U431" i="1"/>
  <c r="K431" i="1"/>
  <c r="U421" i="1"/>
  <c r="K421" i="1"/>
  <c r="W420" i="1"/>
  <c r="M420" i="1"/>
  <c r="W419" i="1"/>
  <c r="L419" i="1"/>
  <c r="V418" i="1"/>
  <c r="L418" i="1"/>
  <c r="F417" i="1"/>
  <c r="N417" i="1"/>
  <c r="V417" i="1"/>
  <c r="K417" i="1"/>
  <c r="T417" i="1"/>
  <c r="D416" i="1"/>
  <c r="L416" i="1"/>
  <c r="T416" i="1"/>
  <c r="F416" i="1"/>
  <c r="O416" i="1"/>
  <c r="X416" i="1"/>
  <c r="J415" i="1"/>
  <c r="R415" i="1"/>
  <c r="Z415" i="1"/>
  <c r="H415" i="1"/>
  <c r="Q415" i="1"/>
  <c r="AA415" i="1"/>
  <c r="F413" i="1"/>
  <c r="N413" i="1"/>
  <c r="V413" i="1"/>
  <c r="G413" i="1"/>
  <c r="P413" i="1"/>
  <c r="Y413" i="1"/>
  <c r="I413" i="1"/>
  <c r="R413" i="1"/>
  <c r="AA413" i="1"/>
  <c r="Y411" i="1"/>
  <c r="L411" i="1"/>
  <c r="U410" i="1"/>
  <c r="I410" i="1"/>
  <c r="AA408" i="1"/>
  <c r="N408" i="1"/>
  <c r="V407" i="1"/>
  <c r="I407" i="1"/>
  <c r="W405" i="1"/>
  <c r="K405" i="1"/>
  <c r="T403" i="1"/>
  <c r="H403" i="1"/>
  <c r="M402" i="1"/>
  <c r="N400" i="1"/>
  <c r="U399" i="1"/>
  <c r="E399" i="1"/>
  <c r="O397" i="1"/>
  <c r="U395" i="1"/>
  <c r="H395" i="1"/>
  <c r="M389" i="1"/>
  <c r="W386" i="1"/>
  <c r="K386" i="1"/>
  <c r="AA384" i="1"/>
  <c r="I384" i="1"/>
  <c r="Y383" i="1"/>
  <c r="G383" i="1"/>
  <c r="L381" i="1"/>
  <c r="G378" i="1"/>
  <c r="O378" i="1"/>
  <c r="W378" i="1"/>
  <c r="K378" i="1"/>
  <c r="T378" i="1"/>
  <c r="E377" i="1"/>
  <c r="M377" i="1"/>
  <c r="U377" i="1"/>
  <c r="F377" i="1"/>
  <c r="O377" i="1"/>
  <c r="X377" i="1"/>
  <c r="Z362" i="1"/>
  <c r="N362" i="1"/>
  <c r="Y357" i="1"/>
  <c r="M357" i="1"/>
  <c r="S348" i="1"/>
  <c r="F335" i="1"/>
  <c r="N335" i="1"/>
  <c r="V335" i="1"/>
  <c r="H335" i="1"/>
  <c r="Q335" i="1"/>
  <c r="Z335" i="1"/>
  <c r="G335" i="1"/>
  <c r="R335" i="1"/>
  <c r="I335" i="1"/>
  <c r="S335" i="1"/>
  <c r="K335" i="1"/>
  <c r="U335" i="1"/>
  <c r="O332" i="1"/>
  <c r="H324" i="1"/>
  <c r="P324" i="1"/>
  <c r="X324" i="1"/>
  <c r="I324" i="1"/>
  <c r="R324" i="1"/>
  <c r="AA324" i="1"/>
  <c r="D324" i="1"/>
  <c r="N324" i="1"/>
  <c r="Y324" i="1"/>
  <c r="E324" i="1"/>
  <c r="O324" i="1"/>
  <c r="Z324" i="1"/>
  <c r="F324" i="1"/>
  <c r="Q324" i="1"/>
  <c r="G324" i="1"/>
  <c r="S324" i="1"/>
  <c r="H322" i="1"/>
  <c r="D310" i="1"/>
  <c r="L310" i="1"/>
  <c r="T310" i="1"/>
  <c r="K310" i="1"/>
  <c r="U310" i="1"/>
  <c r="E310" i="1"/>
  <c r="O310" i="1"/>
  <c r="Y310" i="1"/>
  <c r="F310" i="1"/>
  <c r="P310" i="1"/>
  <c r="Z310" i="1"/>
  <c r="G310" i="1"/>
  <c r="Q310" i="1"/>
  <c r="AA310" i="1"/>
  <c r="H310" i="1"/>
  <c r="R310" i="1"/>
  <c r="I310" i="1"/>
  <c r="S310" i="1"/>
  <c r="J310" i="1"/>
  <c r="V310" i="1"/>
  <c r="U378" i="1"/>
  <c r="J378" i="1"/>
  <c r="V377" i="1"/>
  <c r="K377" i="1"/>
  <c r="W362" i="1"/>
  <c r="K362" i="1"/>
  <c r="F359" i="1"/>
  <c r="N359" i="1"/>
  <c r="V359" i="1"/>
  <c r="H359" i="1"/>
  <c r="Q359" i="1"/>
  <c r="Z359" i="1"/>
  <c r="I359" i="1"/>
  <c r="S359" i="1"/>
  <c r="V357" i="1"/>
  <c r="K357" i="1"/>
  <c r="M348" i="1"/>
  <c r="J345" i="1"/>
  <c r="R345" i="1"/>
  <c r="Z345" i="1"/>
  <c r="I345" i="1"/>
  <c r="S345" i="1"/>
  <c r="K345" i="1"/>
  <c r="U345" i="1"/>
  <c r="L345" i="1"/>
  <c r="V345" i="1"/>
  <c r="D345" i="1"/>
  <c r="N345" i="1"/>
  <c r="X345" i="1"/>
  <c r="T344" i="1"/>
  <c r="D338" i="1"/>
  <c r="L338" i="1"/>
  <c r="T338" i="1"/>
  <c r="G338" i="1"/>
  <c r="P338" i="1"/>
  <c r="Y338" i="1"/>
  <c r="F338" i="1"/>
  <c r="Q338" i="1"/>
  <c r="AA338" i="1"/>
  <c r="H338" i="1"/>
  <c r="R338" i="1"/>
  <c r="J338" i="1"/>
  <c r="U338" i="1"/>
  <c r="O335" i="1"/>
  <c r="V334" i="1"/>
  <c r="M332" i="1"/>
  <c r="J325" i="1"/>
  <c r="R325" i="1"/>
  <c r="Z325" i="1"/>
  <c r="E325" i="1"/>
  <c r="N325" i="1"/>
  <c r="W325" i="1"/>
  <c r="D325" i="1"/>
  <c r="O325" i="1"/>
  <c r="Y325" i="1"/>
  <c r="F325" i="1"/>
  <c r="P325" i="1"/>
  <c r="AA325" i="1"/>
  <c r="G325" i="1"/>
  <c r="Q325" i="1"/>
  <c r="H325" i="1"/>
  <c r="S325" i="1"/>
  <c r="U324" i="1"/>
  <c r="Z322" i="1"/>
  <c r="D282" i="1"/>
  <c r="L282" i="1"/>
  <c r="T282" i="1"/>
  <c r="E282" i="1"/>
  <c r="N282" i="1"/>
  <c r="W282" i="1"/>
  <c r="G282" i="1"/>
  <c r="P282" i="1"/>
  <c r="Y282" i="1"/>
  <c r="I282" i="1"/>
  <c r="R282" i="1"/>
  <c r="AA282" i="1"/>
  <c r="K282" i="1"/>
  <c r="U282" i="1"/>
  <c r="H282" i="1"/>
  <c r="Z282" i="1"/>
  <c r="J282" i="1"/>
  <c r="M282" i="1"/>
  <c r="O282" i="1"/>
  <c r="Q282" i="1"/>
  <c r="S282" i="1"/>
  <c r="F282" i="1"/>
  <c r="X282" i="1"/>
  <c r="V362" i="1"/>
  <c r="J362" i="1"/>
  <c r="U357" i="1"/>
  <c r="H357" i="1"/>
  <c r="L348" i="1"/>
  <c r="H344" i="1"/>
  <c r="P344" i="1"/>
  <c r="X344" i="1"/>
  <c r="D344" i="1"/>
  <c r="M344" i="1"/>
  <c r="V344" i="1"/>
  <c r="K344" i="1"/>
  <c r="U344" i="1"/>
  <c r="L344" i="1"/>
  <c r="W344" i="1"/>
  <c r="E344" i="1"/>
  <c r="O344" i="1"/>
  <c r="Z344" i="1"/>
  <c r="M335" i="1"/>
  <c r="D334" i="1"/>
  <c r="L334" i="1"/>
  <c r="T334" i="1"/>
  <c r="K334" i="1"/>
  <c r="U334" i="1"/>
  <c r="H334" i="1"/>
  <c r="R334" i="1"/>
  <c r="I334" i="1"/>
  <c r="S334" i="1"/>
  <c r="M334" i="1"/>
  <c r="W334" i="1"/>
  <c r="Z332" i="1"/>
  <c r="K332" i="1"/>
  <c r="T324" i="1"/>
  <c r="D322" i="1"/>
  <c r="L322" i="1"/>
  <c r="T322" i="1"/>
  <c r="G322" i="1"/>
  <c r="P322" i="1"/>
  <c r="Y322" i="1"/>
  <c r="I322" i="1"/>
  <c r="S322" i="1"/>
  <c r="J322" i="1"/>
  <c r="U322" i="1"/>
  <c r="K322" i="1"/>
  <c r="V322" i="1"/>
  <c r="M322" i="1"/>
  <c r="W322" i="1"/>
  <c r="D412" i="1"/>
  <c r="L412" i="1"/>
  <c r="T412" i="1"/>
  <c r="D404" i="1"/>
  <c r="L404" i="1"/>
  <c r="T404" i="1"/>
  <c r="W401" i="1"/>
  <c r="M401" i="1"/>
  <c r="D396" i="1"/>
  <c r="L396" i="1"/>
  <c r="T396" i="1"/>
  <c r="W393" i="1"/>
  <c r="M393" i="1"/>
  <c r="D388" i="1"/>
  <c r="L388" i="1"/>
  <c r="T388" i="1"/>
  <c r="W385" i="1"/>
  <c r="M385" i="1"/>
  <c r="R378" i="1"/>
  <c r="H378" i="1"/>
  <c r="S377" i="1"/>
  <c r="I377" i="1"/>
  <c r="Z371" i="1"/>
  <c r="O371" i="1"/>
  <c r="Y370" i="1"/>
  <c r="N370" i="1"/>
  <c r="AA367" i="1"/>
  <c r="P367" i="1"/>
  <c r="U362" i="1"/>
  <c r="I362" i="1"/>
  <c r="P361" i="1"/>
  <c r="E361" i="1"/>
  <c r="H360" i="1"/>
  <c r="P360" i="1"/>
  <c r="X360" i="1"/>
  <c r="D360" i="1"/>
  <c r="M360" i="1"/>
  <c r="V360" i="1"/>
  <c r="I360" i="1"/>
  <c r="S360" i="1"/>
  <c r="X359" i="1"/>
  <c r="L359" i="1"/>
  <c r="S357" i="1"/>
  <c r="G357" i="1"/>
  <c r="J353" i="1"/>
  <c r="R353" i="1"/>
  <c r="Z353" i="1"/>
  <c r="I353" i="1"/>
  <c r="S353" i="1"/>
  <c r="D353" i="1"/>
  <c r="N353" i="1"/>
  <c r="X353" i="1"/>
  <c r="G353" i="1"/>
  <c r="Q353" i="1"/>
  <c r="H352" i="1"/>
  <c r="P352" i="1"/>
  <c r="X352" i="1"/>
  <c r="D352" i="1"/>
  <c r="M352" i="1"/>
  <c r="V352" i="1"/>
  <c r="E352" i="1"/>
  <c r="O352" i="1"/>
  <c r="Z352" i="1"/>
  <c r="F352" i="1"/>
  <c r="Q352" i="1"/>
  <c r="AA352" i="1"/>
  <c r="I352" i="1"/>
  <c r="S352" i="1"/>
  <c r="F351" i="1"/>
  <c r="N351" i="1"/>
  <c r="V351" i="1"/>
  <c r="H351" i="1"/>
  <c r="Q351" i="1"/>
  <c r="Z351" i="1"/>
  <c r="D351" i="1"/>
  <c r="O351" i="1"/>
  <c r="Y351" i="1"/>
  <c r="E351" i="1"/>
  <c r="P351" i="1"/>
  <c r="AA351" i="1"/>
  <c r="I351" i="1"/>
  <c r="S351" i="1"/>
  <c r="W350" i="1"/>
  <c r="X349" i="1"/>
  <c r="Y348" i="1"/>
  <c r="K348" i="1"/>
  <c r="O345" i="1"/>
  <c r="R344" i="1"/>
  <c r="F343" i="1"/>
  <c r="N343" i="1"/>
  <c r="V343" i="1"/>
  <c r="H343" i="1"/>
  <c r="Q343" i="1"/>
  <c r="Z343" i="1"/>
  <c r="K343" i="1"/>
  <c r="U343" i="1"/>
  <c r="L343" i="1"/>
  <c r="W343" i="1"/>
  <c r="D343" i="1"/>
  <c r="O343" i="1"/>
  <c r="Y343" i="1"/>
  <c r="O338" i="1"/>
  <c r="J337" i="1"/>
  <c r="R337" i="1"/>
  <c r="Z337" i="1"/>
  <c r="I337" i="1"/>
  <c r="S337" i="1"/>
  <c r="F337" i="1"/>
  <c r="P337" i="1"/>
  <c r="AA337" i="1"/>
  <c r="G337" i="1"/>
  <c r="Q337" i="1"/>
  <c r="K337" i="1"/>
  <c r="U337" i="1"/>
  <c r="Y336" i="1"/>
  <c r="AA335" i="1"/>
  <c r="L335" i="1"/>
  <c r="P334" i="1"/>
  <c r="U333" i="1"/>
  <c r="Y332" i="1"/>
  <c r="F332" i="1"/>
  <c r="D326" i="1"/>
  <c r="L326" i="1"/>
  <c r="T326" i="1"/>
  <c r="K326" i="1"/>
  <c r="U326" i="1"/>
  <c r="E326" i="1"/>
  <c r="O326" i="1"/>
  <c r="Y326" i="1"/>
  <c r="F326" i="1"/>
  <c r="P326" i="1"/>
  <c r="Z326" i="1"/>
  <c r="G326" i="1"/>
  <c r="Q326" i="1"/>
  <c r="AA326" i="1"/>
  <c r="H326" i="1"/>
  <c r="R326" i="1"/>
  <c r="U325" i="1"/>
  <c r="M324" i="1"/>
  <c r="R322" i="1"/>
  <c r="X310" i="1"/>
  <c r="F401" i="1"/>
  <c r="N401" i="1"/>
  <c r="V401" i="1"/>
  <c r="F393" i="1"/>
  <c r="N393" i="1"/>
  <c r="V393" i="1"/>
  <c r="F385" i="1"/>
  <c r="N385" i="1"/>
  <c r="V385" i="1"/>
  <c r="AA378" i="1"/>
  <c r="Q378" i="1"/>
  <c r="F378" i="1"/>
  <c r="R377" i="1"/>
  <c r="H377" i="1"/>
  <c r="I371" i="1"/>
  <c r="Q371" i="1"/>
  <c r="Y371" i="1"/>
  <c r="E371" i="1"/>
  <c r="N371" i="1"/>
  <c r="W371" i="1"/>
  <c r="G370" i="1"/>
  <c r="O370" i="1"/>
  <c r="W370" i="1"/>
  <c r="I370" i="1"/>
  <c r="R370" i="1"/>
  <c r="AA370" i="1"/>
  <c r="F367" i="1"/>
  <c r="N367" i="1"/>
  <c r="H367" i="1"/>
  <c r="Q367" i="1"/>
  <c r="Y367" i="1"/>
  <c r="L367" i="1"/>
  <c r="V367" i="1"/>
  <c r="S362" i="1"/>
  <c r="F362" i="1"/>
  <c r="AA361" i="1"/>
  <c r="O361" i="1"/>
  <c r="W359" i="1"/>
  <c r="K359" i="1"/>
  <c r="Q357" i="1"/>
  <c r="F357" i="1"/>
  <c r="D350" i="1"/>
  <c r="L350" i="1"/>
  <c r="T350" i="1"/>
  <c r="K350" i="1"/>
  <c r="U350" i="1"/>
  <c r="F350" i="1"/>
  <c r="P350" i="1"/>
  <c r="Z350" i="1"/>
  <c r="G350" i="1"/>
  <c r="Q350" i="1"/>
  <c r="AA350" i="1"/>
  <c r="I350" i="1"/>
  <c r="S350" i="1"/>
  <c r="W348" i="1"/>
  <c r="G348" i="1"/>
  <c r="M345" i="1"/>
  <c r="Q344" i="1"/>
  <c r="N338" i="1"/>
  <c r="Y335" i="1"/>
  <c r="J335" i="1"/>
  <c r="O334" i="1"/>
  <c r="J333" i="1"/>
  <c r="R333" i="1"/>
  <c r="Z333" i="1"/>
  <c r="E333" i="1"/>
  <c r="N333" i="1"/>
  <c r="W333" i="1"/>
  <c r="H333" i="1"/>
  <c r="S333" i="1"/>
  <c r="I333" i="1"/>
  <c r="T333" i="1"/>
  <c r="L333" i="1"/>
  <c r="V333" i="1"/>
  <c r="W332" i="1"/>
  <c r="E332" i="1"/>
  <c r="L324" i="1"/>
  <c r="Q322" i="1"/>
  <c r="W310" i="1"/>
  <c r="H486" i="1"/>
  <c r="P486" i="1"/>
  <c r="X486" i="1"/>
  <c r="H478" i="1"/>
  <c r="P478" i="1"/>
  <c r="X478" i="1"/>
  <c r="H470" i="1"/>
  <c r="P470" i="1"/>
  <c r="X470" i="1"/>
  <c r="H462" i="1"/>
  <c r="P462" i="1"/>
  <c r="X462" i="1"/>
  <c r="H454" i="1"/>
  <c r="P454" i="1"/>
  <c r="X454" i="1"/>
  <c r="H446" i="1"/>
  <c r="P446" i="1"/>
  <c r="X446" i="1"/>
  <c r="H438" i="1"/>
  <c r="P438" i="1"/>
  <c r="X438" i="1"/>
  <c r="H430" i="1"/>
  <c r="P430" i="1"/>
  <c r="X430" i="1"/>
  <c r="H422" i="1"/>
  <c r="P422" i="1"/>
  <c r="X422" i="1"/>
  <c r="H414" i="1"/>
  <c r="P414" i="1"/>
  <c r="X414" i="1"/>
  <c r="S412" i="1"/>
  <c r="J412" i="1"/>
  <c r="H406" i="1"/>
  <c r="P406" i="1"/>
  <c r="X406" i="1"/>
  <c r="S404" i="1"/>
  <c r="J404" i="1"/>
  <c r="T401" i="1"/>
  <c r="K401" i="1"/>
  <c r="H398" i="1"/>
  <c r="P398" i="1"/>
  <c r="X398" i="1"/>
  <c r="S396" i="1"/>
  <c r="J396" i="1"/>
  <c r="T393" i="1"/>
  <c r="K393" i="1"/>
  <c r="H390" i="1"/>
  <c r="P390" i="1"/>
  <c r="X390" i="1"/>
  <c r="S388" i="1"/>
  <c r="J388" i="1"/>
  <c r="T385" i="1"/>
  <c r="K385" i="1"/>
  <c r="H382" i="1"/>
  <c r="P382" i="1"/>
  <c r="X382" i="1"/>
  <c r="Z378" i="1"/>
  <c r="P378" i="1"/>
  <c r="E378" i="1"/>
  <c r="AA377" i="1"/>
  <c r="Q377" i="1"/>
  <c r="G377" i="1"/>
  <c r="I375" i="1"/>
  <c r="Q375" i="1"/>
  <c r="Y375" i="1"/>
  <c r="F375" i="1"/>
  <c r="O375" i="1"/>
  <c r="X375" i="1"/>
  <c r="V371" i="1"/>
  <c r="L371" i="1"/>
  <c r="V370" i="1"/>
  <c r="L370" i="1"/>
  <c r="X367" i="1"/>
  <c r="M367" i="1"/>
  <c r="Q362" i="1"/>
  <c r="J361" i="1"/>
  <c r="R361" i="1"/>
  <c r="Z361" i="1"/>
  <c r="I361" i="1"/>
  <c r="S361" i="1"/>
  <c r="G361" i="1"/>
  <c r="Q361" i="1"/>
  <c r="U359" i="1"/>
  <c r="J359" i="1"/>
  <c r="P357" i="1"/>
  <c r="R350" i="1"/>
  <c r="J349" i="1"/>
  <c r="R349" i="1"/>
  <c r="Z349" i="1"/>
  <c r="E349" i="1"/>
  <c r="N349" i="1"/>
  <c r="W349" i="1"/>
  <c r="F349" i="1"/>
  <c r="P349" i="1"/>
  <c r="AA349" i="1"/>
  <c r="G349" i="1"/>
  <c r="Q349" i="1"/>
  <c r="I349" i="1"/>
  <c r="T349" i="1"/>
  <c r="V348" i="1"/>
  <c r="AA345" i="1"/>
  <c r="H345" i="1"/>
  <c r="N344" i="1"/>
  <c r="M338" i="1"/>
  <c r="H336" i="1"/>
  <c r="P336" i="1"/>
  <c r="X336" i="1"/>
  <c r="D336" i="1"/>
  <c r="M336" i="1"/>
  <c r="V336" i="1"/>
  <c r="G336" i="1"/>
  <c r="R336" i="1"/>
  <c r="I336" i="1"/>
  <c r="S336" i="1"/>
  <c r="K336" i="1"/>
  <c r="U336" i="1"/>
  <c r="X335" i="1"/>
  <c r="E335" i="1"/>
  <c r="AA334" i="1"/>
  <c r="N334" i="1"/>
  <c r="P333" i="1"/>
  <c r="U332" i="1"/>
  <c r="M325" i="1"/>
  <c r="K324" i="1"/>
  <c r="O322" i="1"/>
  <c r="N310" i="1"/>
  <c r="D362" i="1"/>
  <c r="L362" i="1"/>
  <c r="T362" i="1"/>
  <c r="G362" i="1"/>
  <c r="P362" i="1"/>
  <c r="Y362" i="1"/>
  <c r="H362" i="1"/>
  <c r="R362" i="1"/>
  <c r="J357" i="1"/>
  <c r="R357" i="1"/>
  <c r="Z357" i="1"/>
  <c r="E357" i="1"/>
  <c r="N357" i="1"/>
  <c r="W357" i="1"/>
  <c r="I357" i="1"/>
  <c r="T357" i="1"/>
  <c r="H348" i="1"/>
  <c r="P348" i="1"/>
  <c r="X348" i="1"/>
  <c r="I348" i="1"/>
  <c r="R348" i="1"/>
  <c r="AA348" i="1"/>
  <c r="E348" i="1"/>
  <c r="O348" i="1"/>
  <c r="Z348" i="1"/>
  <c r="F348" i="1"/>
  <c r="Q348" i="1"/>
  <c r="J348" i="1"/>
  <c r="T348" i="1"/>
  <c r="H332" i="1"/>
  <c r="P332" i="1"/>
  <c r="X332" i="1"/>
  <c r="I332" i="1"/>
  <c r="R332" i="1"/>
  <c r="AA332" i="1"/>
  <c r="G332" i="1"/>
  <c r="S332" i="1"/>
  <c r="J332" i="1"/>
  <c r="T332" i="1"/>
  <c r="L332" i="1"/>
  <c r="V332" i="1"/>
  <c r="J309" i="1"/>
  <c r="R309" i="1"/>
  <c r="Z309" i="1"/>
  <c r="E309" i="1"/>
  <c r="N309" i="1"/>
  <c r="W309" i="1"/>
  <c r="H308" i="1"/>
  <c r="P308" i="1"/>
  <c r="X308" i="1"/>
  <c r="I308" i="1"/>
  <c r="R308" i="1"/>
  <c r="AA308" i="1"/>
  <c r="D306" i="1"/>
  <c r="L306" i="1"/>
  <c r="T306" i="1"/>
  <c r="E306" i="1"/>
  <c r="N306" i="1"/>
  <c r="W306" i="1"/>
  <c r="G306" i="1"/>
  <c r="P306" i="1"/>
  <c r="Y306" i="1"/>
  <c r="H296" i="1"/>
  <c r="P296" i="1"/>
  <c r="X296" i="1"/>
  <c r="K296" i="1"/>
  <c r="T296" i="1"/>
  <c r="D296" i="1"/>
  <c r="M296" i="1"/>
  <c r="V296" i="1"/>
  <c r="H292" i="1"/>
  <c r="P292" i="1"/>
  <c r="X292" i="1"/>
  <c r="F292" i="1"/>
  <c r="O292" i="1"/>
  <c r="Y292" i="1"/>
  <c r="I292" i="1"/>
  <c r="R292" i="1"/>
  <c r="AA292" i="1"/>
  <c r="D274" i="1"/>
  <c r="L274" i="1"/>
  <c r="T274" i="1"/>
  <c r="E274" i="1"/>
  <c r="N274" i="1"/>
  <c r="W274" i="1"/>
  <c r="F274" i="1"/>
  <c r="O274" i="1"/>
  <c r="X274" i="1"/>
  <c r="G274" i="1"/>
  <c r="P274" i="1"/>
  <c r="Y274" i="1"/>
  <c r="H274" i="1"/>
  <c r="Q274" i="1"/>
  <c r="Z274" i="1"/>
  <c r="I274" i="1"/>
  <c r="R274" i="1"/>
  <c r="AA274" i="1"/>
  <c r="K274" i="1"/>
  <c r="U274" i="1"/>
  <c r="J143" i="1"/>
  <c r="R143" i="1"/>
  <c r="Z143" i="1"/>
  <c r="H143" i="1"/>
  <c r="Q143" i="1"/>
  <c r="AA143" i="1"/>
  <c r="L143" i="1"/>
  <c r="V143" i="1"/>
  <c r="E143" i="1"/>
  <c r="O143" i="1"/>
  <c r="Y143" i="1"/>
  <c r="D143" i="1"/>
  <c r="S143" i="1"/>
  <c r="F143" i="1"/>
  <c r="T143" i="1"/>
  <c r="G143" i="1"/>
  <c r="U143" i="1"/>
  <c r="I143" i="1"/>
  <c r="W143" i="1"/>
  <c r="K143" i="1"/>
  <c r="X143" i="1"/>
  <c r="M143" i="1"/>
  <c r="N143" i="1"/>
  <c r="P143" i="1"/>
  <c r="H356" i="1"/>
  <c r="P356" i="1"/>
  <c r="X356" i="1"/>
  <c r="I356" i="1"/>
  <c r="R356" i="1"/>
  <c r="AA356" i="1"/>
  <c r="D346" i="1"/>
  <c r="L346" i="1"/>
  <c r="T346" i="1"/>
  <c r="G346" i="1"/>
  <c r="P346" i="1"/>
  <c r="Y346" i="1"/>
  <c r="Z342" i="1"/>
  <c r="P342" i="1"/>
  <c r="AA341" i="1"/>
  <c r="P341" i="1"/>
  <c r="Z340" i="1"/>
  <c r="O340" i="1"/>
  <c r="AA330" i="1"/>
  <c r="Q330" i="1"/>
  <c r="J321" i="1"/>
  <c r="R321" i="1"/>
  <c r="Z321" i="1"/>
  <c r="I321" i="1"/>
  <c r="S321" i="1"/>
  <c r="H320" i="1"/>
  <c r="P320" i="1"/>
  <c r="X320" i="1"/>
  <c r="D320" i="1"/>
  <c r="M320" i="1"/>
  <c r="V320" i="1"/>
  <c r="F319" i="1"/>
  <c r="N319" i="1"/>
  <c r="V319" i="1"/>
  <c r="H319" i="1"/>
  <c r="Q319" i="1"/>
  <c r="Z319" i="1"/>
  <c r="Y318" i="1"/>
  <c r="O318" i="1"/>
  <c r="Y317" i="1"/>
  <c r="O317" i="1"/>
  <c r="Y316" i="1"/>
  <c r="N316" i="1"/>
  <c r="S314" i="1"/>
  <c r="I314" i="1"/>
  <c r="T313" i="1"/>
  <c r="H313" i="1"/>
  <c r="T312" i="1"/>
  <c r="J312" i="1"/>
  <c r="T311" i="1"/>
  <c r="J311" i="1"/>
  <c r="U309" i="1"/>
  <c r="K309" i="1"/>
  <c r="U308" i="1"/>
  <c r="K308" i="1"/>
  <c r="Z306" i="1"/>
  <c r="M306" i="1"/>
  <c r="U305" i="1"/>
  <c r="H305" i="1"/>
  <c r="R304" i="1"/>
  <c r="W302" i="1"/>
  <c r="J302" i="1"/>
  <c r="S300" i="1"/>
  <c r="S298" i="1"/>
  <c r="J297" i="1"/>
  <c r="R297" i="1"/>
  <c r="Z297" i="1"/>
  <c r="G297" i="1"/>
  <c r="P297" i="1"/>
  <c r="Y297" i="1"/>
  <c r="I297" i="1"/>
  <c r="S297" i="1"/>
  <c r="Y296" i="1"/>
  <c r="L296" i="1"/>
  <c r="P294" i="1"/>
  <c r="W292" i="1"/>
  <c r="L292" i="1"/>
  <c r="W288" i="1"/>
  <c r="M286" i="1"/>
  <c r="L284" i="1"/>
  <c r="D318" i="1"/>
  <c r="L318" i="1"/>
  <c r="T318" i="1"/>
  <c r="K318" i="1"/>
  <c r="U318" i="1"/>
  <c r="J317" i="1"/>
  <c r="R317" i="1"/>
  <c r="Z317" i="1"/>
  <c r="E317" i="1"/>
  <c r="N317" i="1"/>
  <c r="W317" i="1"/>
  <c r="H316" i="1"/>
  <c r="P316" i="1"/>
  <c r="X316" i="1"/>
  <c r="I316" i="1"/>
  <c r="R316" i="1"/>
  <c r="AA316" i="1"/>
  <c r="R314" i="1"/>
  <c r="H314" i="1"/>
  <c r="Q313" i="1"/>
  <c r="G313" i="1"/>
  <c r="S312" i="1"/>
  <c r="I312" i="1"/>
  <c r="S311" i="1"/>
  <c r="I311" i="1"/>
  <c r="T309" i="1"/>
  <c r="I309" i="1"/>
  <c r="T308" i="1"/>
  <c r="J308" i="1"/>
  <c r="X306" i="1"/>
  <c r="K306" i="1"/>
  <c r="W296" i="1"/>
  <c r="J296" i="1"/>
  <c r="D294" i="1"/>
  <c r="L294" i="1"/>
  <c r="T294" i="1"/>
  <c r="I294" i="1"/>
  <c r="R294" i="1"/>
  <c r="AA294" i="1"/>
  <c r="K294" i="1"/>
  <c r="U294" i="1"/>
  <c r="V292" i="1"/>
  <c r="K292" i="1"/>
  <c r="H288" i="1"/>
  <c r="P288" i="1"/>
  <c r="X288" i="1"/>
  <c r="K288" i="1"/>
  <c r="T288" i="1"/>
  <c r="D288" i="1"/>
  <c r="M288" i="1"/>
  <c r="V288" i="1"/>
  <c r="F288" i="1"/>
  <c r="O288" i="1"/>
  <c r="Y288" i="1"/>
  <c r="I288" i="1"/>
  <c r="R288" i="1"/>
  <c r="AA288" i="1"/>
  <c r="H276" i="1"/>
  <c r="P276" i="1"/>
  <c r="X276" i="1"/>
  <c r="F276" i="1"/>
  <c r="O276" i="1"/>
  <c r="Y276" i="1"/>
  <c r="G276" i="1"/>
  <c r="Q276" i="1"/>
  <c r="Z276" i="1"/>
  <c r="I276" i="1"/>
  <c r="R276" i="1"/>
  <c r="AA276" i="1"/>
  <c r="J276" i="1"/>
  <c r="S276" i="1"/>
  <c r="K276" i="1"/>
  <c r="T276" i="1"/>
  <c r="D276" i="1"/>
  <c r="M276" i="1"/>
  <c r="V276" i="1"/>
  <c r="D342" i="1"/>
  <c r="L342" i="1"/>
  <c r="T342" i="1"/>
  <c r="K342" i="1"/>
  <c r="U342" i="1"/>
  <c r="J341" i="1"/>
  <c r="R341" i="1"/>
  <c r="Z341" i="1"/>
  <c r="E341" i="1"/>
  <c r="N341" i="1"/>
  <c r="W341" i="1"/>
  <c r="H340" i="1"/>
  <c r="P340" i="1"/>
  <c r="X340" i="1"/>
  <c r="I340" i="1"/>
  <c r="R340" i="1"/>
  <c r="AA340" i="1"/>
  <c r="D330" i="1"/>
  <c r="L330" i="1"/>
  <c r="T330" i="1"/>
  <c r="G330" i="1"/>
  <c r="P330" i="1"/>
  <c r="Y330" i="1"/>
  <c r="W318" i="1"/>
  <c r="M318" i="1"/>
  <c r="V317" i="1"/>
  <c r="L317" i="1"/>
  <c r="V316" i="1"/>
  <c r="L316" i="1"/>
  <c r="AA314" i="1"/>
  <c r="Q314" i="1"/>
  <c r="F314" i="1"/>
  <c r="AA313" i="1"/>
  <c r="P313" i="1"/>
  <c r="F313" i="1"/>
  <c r="R312" i="1"/>
  <c r="G312" i="1"/>
  <c r="R311" i="1"/>
  <c r="G311" i="1"/>
  <c r="S309" i="1"/>
  <c r="H309" i="1"/>
  <c r="S308" i="1"/>
  <c r="G308" i="1"/>
  <c r="V306" i="1"/>
  <c r="J306" i="1"/>
  <c r="Q305" i="1"/>
  <c r="E305" i="1"/>
  <c r="H304" i="1"/>
  <c r="P304" i="1"/>
  <c r="X304" i="1"/>
  <c r="K304" i="1"/>
  <c r="T304" i="1"/>
  <c r="D304" i="1"/>
  <c r="M304" i="1"/>
  <c r="V304" i="1"/>
  <c r="S302" i="1"/>
  <c r="G302" i="1"/>
  <c r="H300" i="1"/>
  <c r="P300" i="1"/>
  <c r="X300" i="1"/>
  <c r="F300" i="1"/>
  <c r="O300" i="1"/>
  <c r="Y300" i="1"/>
  <c r="I300" i="1"/>
  <c r="R300" i="1"/>
  <c r="AA300" i="1"/>
  <c r="D298" i="1"/>
  <c r="L298" i="1"/>
  <c r="T298" i="1"/>
  <c r="E298" i="1"/>
  <c r="N298" i="1"/>
  <c r="W298" i="1"/>
  <c r="G298" i="1"/>
  <c r="P298" i="1"/>
  <c r="Y298" i="1"/>
  <c r="U296" i="1"/>
  <c r="I296" i="1"/>
  <c r="Y294" i="1"/>
  <c r="N294" i="1"/>
  <c r="U292" i="1"/>
  <c r="J292" i="1"/>
  <c r="S288" i="1"/>
  <c r="V274" i="1"/>
  <c r="E369" i="1"/>
  <c r="M369" i="1"/>
  <c r="U369" i="1"/>
  <c r="D366" i="1"/>
  <c r="L366" i="1"/>
  <c r="T366" i="1"/>
  <c r="K366" i="1"/>
  <c r="U366" i="1"/>
  <c r="J365" i="1"/>
  <c r="R365" i="1"/>
  <c r="Z365" i="1"/>
  <c r="E365" i="1"/>
  <c r="N365" i="1"/>
  <c r="W365" i="1"/>
  <c r="H364" i="1"/>
  <c r="P364" i="1"/>
  <c r="X364" i="1"/>
  <c r="I364" i="1"/>
  <c r="R364" i="1"/>
  <c r="AA364" i="1"/>
  <c r="T356" i="1"/>
  <c r="J356" i="1"/>
  <c r="D354" i="1"/>
  <c r="L354" i="1"/>
  <c r="T354" i="1"/>
  <c r="G354" i="1"/>
  <c r="P354" i="1"/>
  <c r="Y354" i="1"/>
  <c r="U346" i="1"/>
  <c r="J346" i="1"/>
  <c r="W342" i="1"/>
  <c r="M342" i="1"/>
  <c r="V341" i="1"/>
  <c r="L341" i="1"/>
  <c r="V340" i="1"/>
  <c r="L340" i="1"/>
  <c r="W330" i="1"/>
  <c r="M330" i="1"/>
  <c r="J329" i="1"/>
  <c r="R329" i="1"/>
  <c r="Z329" i="1"/>
  <c r="I329" i="1"/>
  <c r="S329" i="1"/>
  <c r="H328" i="1"/>
  <c r="P328" i="1"/>
  <c r="X328" i="1"/>
  <c r="D328" i="1"/>
  <c r="M328" i="1"/>
  <c r="V328" i="1"/>
  <c r="F327" i="1"/>
  <c r="N327" i="1"/>
  <c r="V327" i="1"/>
  <c r="H327" i="1"/>
  <c r="Q327" i="1"/>
  <c r="Z327" i="1"/>
  <c r="T321" i="1"/>
  <c r="H321" i="1"/>
  <c r="T320" i="1"/>
  <c r="J320" i="1"/>
  <c r="T319" i="1"/>
  <c r="J319" i="1"/>
  <c r="V318" i="1"/>
  <c r="J318" i="1"/>
  <c r="U317" i="1"/>
  <c r="K317" i="1"/>
  <c r="U316" i="1"/>
  <c r="K316" i="1"/>
  <c r="Z314" i="1"/>
  <c r="O314" i="1"/>
  <c r="Y313" i="1"/>
  <c r="O313" i="1"/>
  <c r="AA312" i="1"/>
  <c r="Q312" i="1"/>
  <c r="AA311" i="1"/>
  <c r="P311" i="1"/>
  <c r="Q309" i="1"/>
  <c r="G309" i="1"/>
  <c r="Q308" i="1"/>
  <c r="F308" i="1"/>
  <c r="U306" i="1"/>
  <c r="I306" i="1"/>
  <c r="O305" i="1"/>
  <c r="Z304" i="1"/>
  <c r="N304" i="1"/>
  <c r="Q302" i="1"/>
  <c r="F302" i="1"/>
  <c r="Z300" i="1"/>
  <c r="M300" i="1"/>
  <c r="AA298" i="1"/>
  <c r="O298" i="1"/>
  <c r="V297" i="1"/>
  <c r="K297" i="1"/>
  <c r="S296" i="1"/>
  <c r="G296" i="1"/>
  <c r="F295" i="1"/>
  <c r="N295" i="1"/>
  <c r="V295" i="1"/>
  <c r="E295" i="1"/>
  <c r="O295" i="1"/>
  <c r="X295" i="1"/>
  <c r="H295" i="1"/>
  <c r="Q295" i="1"/>
  <c r="Z295" i="1"/>
  <c r="X294" i="1"/>
  <c r="M294" i="1"/>
  <c r="T292" i="1"/>
  <c r="G292" i="1"/>
  <c r="D290" i="1"/>
  <c r="L290" i="1"/>
  <c r="T290" i="1"/>
  <c r="E290" i="1"/>
  <c r="N290" i="1"/>
  <c r="W290" i="1"/>
  <c r="G290" i="1"/>
  <c r="P290" i="1"/>
  <c r="Y290" i="1"/>
  <c r="I290" i="1"/>
  <c r="R290" i="1"/>
  <c r="AA290" i="1"/>
  <c r="Q288" i="1"/>
  <c r="X286" i="1"/>
  <c r="W284" i="1"/>
  <c r="S274" i="1"/>
  <c r="X266" i="1"/>
  <c r="D314" i="1"/>
  <c r="L314" i="1"/>
  <c r="T314" i="1"/>
  <c r="G314" i="1"/>
  <c r="P314" i="1"/>
  <c r="Y314" i="1"/>
  <c r="AA309" i="1"/>
  <c r="P309" i="1"/>
  <c r="F309" i="1"/>
  <c r="Z308" i="1"/>
  <c r="O308" i="1"/>
  <c r="E308" i="1"/>
  <c r="S306" i="1"/>
  <c r="H306" i="1"/>
  <c r="J305" i="1"/>
  <c r="R305" i="1"/>
  <c r="Z305" i="1"/>
  <c r="G305" i="1"/>
  <c r="P305" i="1"/>
  <c r="Y305" i="1"/>
  <c r="I305" i="1"/>
  <c r="S305" i="1"/>
  <c r="P302" i="1"/>
  <c r="R296" i="1"/>
  <c r="F296" i="1"/>
  <c r="W294" i="1"/>
  <c r="J294" i="1"/>
  <c r="S292" i="1"/>
  <c r="E292" i="1"/>
  <c r="N288" i="1"/>
  <c r="D286" i="1"/>
  <c r="L286" i="1"/>
  <c r="T286" i="1"/>
  <c r="I286" i="1"/>
  <c r="R286" i="1"/>
  <c r="AA286" i="1"/>
  <c r="K286" i="1"/>
  <c r="U286" i="1"/>
  <c r="E286" i="1"/>
  <c r="N286" i="1"/>
  <c r="W286" i="1"/>
  <c r="G286" i="1"/>
  <c r="P286" i="1"/>
  <c r="Y286" i="1"/>
  <c r="H284" i="1"/>
  <c r="P284" i="1"/>
  <c r="X284" i="1"/>
  <c r="F284" i="1"/>
  <c r="O284" i="1"/>
  <c r="Y284" i="1"/>
  <c r="I284" i="1"/>
  <c r="R284" i="1"/>
  <c r="AA284" i="1"/>
  <c r="K284" i="1"/>
  <c r="T284" i="1"/>
  <c r="D284" i="1"/>
  <c r="M284" i="1"/>
  <c r="V284" i="1"/>
  <c r="W276" i="1"/>
  <c r="M274" i="1"/>
  <c r="W314" i="1"/>
  <c r="M314" i="1"/>
  <c r="J313" i="1"/>
  <c r="R313" i="1"/>
  <c r="Z313" i="1"/>
  <c r="I313" i="1"/>
  <c r="S313" i="1"/>
  <c r="H312" i="1"/>
  <c r="P312" i="1"/>
  <c r="X312" i="1"/>
  <c r="D312" i="1"/>
  <c r="M312" i="1"/>
  <c r="V312" i="1"/>
  <c r="F311" i="1"/>
  <c r="N311" i="1"/>
  <c r="V311" i="1"/>
  <c r="H311" i="1"/>
  <c r="Q311" i="1"/>
  <c r="Z311" i="1"/>
  <c r="Y309" i="1"/>
  <c r="O309" i="1"/>
  <c r="D309" i="1"/>
  <c r="Y308" i="1"/>
  <c r="N308" i="1"/>
  <c r="D308" i="1"/>
  <c r="R306" i="1"/>
  <c r="F306" i="1"/>
  <c r="D302" i="1"/>
  <c r="L302" i="1"/>
  <c r="T302" i="1"/>
  <c r="I302" i="1"/>
  <c r="R302" i="1"/>
  <c r="AA302" i="1"/>
  <c r="K302" i="1"/>
  <c r="U302" i="1"/>
  <c r="Q296" i="1"/>
  <c r="E296" i="1"/>
  <c r="Q292" i="1"/>
  <c r="D292" i="1"/>
  <c r="L288" i="1"/>
  <c r="U276" i="1"/>
  <c r="J274" i="1"/>
  <c r="E266" i="1"/>
  <c r="M266" i="1"/>
  <c r="U266" i="1"/>
  <c r="G266" i="1"/>
  <c r="P266" i="1"/>
  <c r="Y266" i="1"/>
  <c r="D266" i="1"/>
  <c r="O266" i="1"/>
  <c r="Z266" i="1"/>
  <c r="F266" i="1"/>
  <c r="Q266" i="1"/>
  <c r="AA266" i="1"/>
  <c r="H266" i="1"/>
  <c r="R266" i="1"/>
  <c r="I266" i="1"/>
  <c r="S266" i="1"/>
  <c r="J266" i="1"/>
  <c r="T266" i="1"/>
  <c r="K266" i="1"/>
  <c r="V266" i="1"/>
  <c r="L266" i="1"/>
  <c r="W266" i="1"/>
  <c r="F287" i="1"/>
  <c r="N287" i="1"/>
  <c r="V287" i="1"/>
  <c r="AA280" i="1"/>
  <c r="R280" i="1"/>
  <c r="I280" i="1"/>
  <c r="F279" i="1"/>
  <c r="N279" i="1"/>
  <c r="V279" i="1"/>
  <c r="Y278" i="1"/>
  <c r="P278" i="1"/>
  <c r="G278" i="1"/>
  <c r="AA272" i="1"/>
  <c r="R272" i="1"/>
  <c r="I272" i="1"/>
  <c r="T264" i="1"/>
  <c r="F264" i="1"/>
  <c r="Q263" i="1"/>
  <c r="G263" i="1"/>
  <c r="O263" i="1"/>
  <c r="W263" i="1"/>
  <c r="K263" i="1"/>
  <c r="T263" i="1"/>
  <c r="D263" i="1"/>
  <c r="M263" i="1"/>
  <c r="V263" i="1"/>
  <c r="J289" i="1"/>
  <c r="R289" i="1"/>
  <c r="Z289" i="1"/>
  <c r="S287" i="1"/>
  <c r="J287" i="1"/>
  <c r="J281" i="1"/>
  <c r="R281" i="1"/>
  <c r="Z281" i="1"/>
  <c r="Y280" i="1"/>
  <c r="O280" i="1"/>
  <c r="F280" i="1"/>
  <c r="S279" i="1"/>
  <c r="J279" i="1"/>
  <c r="W278" i="1"/>
  <c r="N278" i="1"/>
  <c r="J273" i="1"/>
  <c r="R273" i="1"/>
  <c r="Z273" i="1"/>
  <c r="Y272" i="1"/>
  <c r="O272" i="1"/>
  <c r="F272" i="1"/>
  <c r="O264" i="1"/>
  <c r="Z263" i="1"/>
  <c r="N263" i="1"/>
  <c r="G220" i="1"/>
  <c r="O220" i="1"/>
  <c r="W220" i="1"/>
  <c r="I220" i="1"/>
  <c r="R220" i="1"/>
  <c r="AA220" i="1"/>
  <c r="J220" i="1"/>
  <c r="S220" i="1"/>
  <c r="K220" i="1"/>
  <c r="T220" i="1"/>
  <c r="D220" i="1"/>
  <c r="M220" i="1"/>
  <c r="V220" i="1"/>
  <c r="F220" i="1"/>
  <c r="P220" i="1"/>
  <c r="Y220" i="1"/>
  <c r="E220" i="1"/>
  <c r="H220" i="1"/>
  <c r="L220" i="1"/>
  <c r="N220" i="1"/>
  <c r="Q220" i="1"/>
  <c r="U220" i="1"/>
  <c r="X220" i="1"/>
  <c r="D278" i="1"/>
  <c r="L278" i="1"/>
  <c r="T278" i="1"/>
  <c r="W272" i="1"/>
  <c r="N272" i="1"/>
  <c r="E272" i="1"/>
  <c r="I264" i="1"/>
  <c r="Q264" i="1"/>
  <c r="Y264" i="1"/>
  <c r="G264" i="1"/>
  <c r="P264" i="1"/>
  <c r="Z264" i="1"/>
  <c r="J264" i="1"/>
  <c r="S264" i="1"/>
  <c r="Y263" i="1"/>
  <c r="L263" i="1"/>
  <c r="F239" i="1"/>
  <c r="N239" i="1"/>
  <c r="V239" i="1"/>
  <c r="G239" i="1"/>
  <c r="O239" i="1"/>
  <c r="W239" i="1"/>
  <c r="I239" i="1"/>
  <c r="Q239" i="1"/>
  <c r="Y239" i="1"/>
  <c r="D239" i="1"/>
  <c r="R239" i="1"/>
  <c r="E239" i="1"/>
  <c r="S239" i="1"/>
  <c r="H239" i="1"/>
  <c r="T239" i="1"/>
  <c r="J239" i="1"/>
  <c r="U239" i="1"/>
  <c r="K239" i="1"/>
  <c r="X239" i="1"/>
  <c r="L239" i="1"/>
  <c r="Z239" i="1"/>
  <c r="M239" i="1"/>
  <c r="AA239" i="1"/>
  <c r="F235" i="1"/>
  <c r="N235" i="1"/>
  <c r="V235" i="1"/>
  <c r="G235" i="1"/>
  <c r="O235" i="1"/>
  <c r="W235" i="1"/>
  <c r="I235" i="1"/>
  <c r="Q235" i="1"/>
  <c r="Y235" i="1"/>
  <c r="D235" i="1"/>
  <c r="R235" i="1"/>
  <c r="E235" i="1"/>
  <c r="S235" i="1"/>
  <c r="H235" i="1"/>
  <c r="T235" i="1"/>
  <c r="J235" i="1"/>
  <c r="U235" i="1"/>
  <c r="K235" i="1"/>
  <c r="X235" i="1"/>
  <c r="L235" i="1"/>
  <c r="Z235" i="1"/>
  <c r="M235" i="1"/>
  <c r="AA235" i="1"/>
  <c r="F231" i="1"/>
  <c r="N231" i="1"/>
  <c r="V231" i="1"/>
  <c r="G231" i="1"/>
  <c r="O231" i="1"/>
  <c r="W231" i="1"/>
  <c r="I231" i="1"/>
  <c r="Q231" i="1"/>
  <c r="Y231" i="1"/>
  <c r="D231" i="1"/>
  <c r="R231" i="1"/>
  <c r="E231" i="1"/>
  <c r="S231" i="1"/>
  <c r="H231" i="1"/>
  <c r="T231" i="1"/>
  <c r="J231" i="1"/>
  <c r="U231" i="1"/>
  <c r="K231" i="1"/>
  <c r="X231" i="1"/>
  <c r="L231" i="1"/>
  <c r="Z231" i="1"/>
  <c r="M231" i="1"/>
  <c r="AA231" i="1"/>
  <c r="F363" i="1"/>
  <c r="N363" i="1"/>
  <c r="V363" i="1"/>
  <c r="F355" i="1"/>
  <c r="N355" i="1"/>
  <c r="V355" i="1"/>
  <c r="F347" i="1"/>
  <c r="N347" i="1"/>
  <c r="V347" i="1"/>
  <c r="F339" i="1"/>
  <c r="N339" i="1"/>
  <c r="V339" i="1"/>
  <c r="F331" i="1"/>
  <c r="N331" i="1"/>
  <c r="V331" i="1"/>
  <c r="F323" i="1"/>
  <c r="N323" i="1"/>
  <c r="V323" i="1"/>
  <c r="F315" i="1"/>
  <c r="N315" i="1"/>
  <c r="V315" i="1"/>
  <c r="F307" i="1"/>
  <c r="N307" i="1"/>
  <c r="V307" i="1"/>
  <c r="W301" i="1"/>
  <c r="N301" i="1"/>
  <c r="F299" i="1"/>
  <c r="N299" i="1"/>
  <c r="V299" i="1"/>
  <c r="W293" i="1"/>
  <c r="N293" i="1"/>
  <c r="F291" i="1"/>
  <c r="N291" i="1"/>
  <c r="V291" i="1"/>
  <c r="S289" i="1"/>
  <c r="I289" i="1"/>
  <c r="Z287" i="1"/>
  <c r="Q287" i="1"/>
  <c r="H287" i="1"/>
  <c r="W285" i="1"/>
  <c r="N285" i="1"/>
  <c r="F283" i="1"/>
  <c r="N283" i="1"/>
  <c r="V283" i="1"/>
  <c r="S281" i="1"/>
  <c r="I281" i="1"/>
  <c r="V280" i="1"/>
  <c r="M280" i="1"/>
  <c r="Z279" i="1"/>
  <c r="Q279" i="1"/>
  <c r="H279" i="1"/>
  <c r="U278" i="1"/>
  <c r="K278" i="1"/>
  <c r="W277" i="1"/>
  <c r="N277" i="1"/>
  <c r="F275" i="1"/>
  <c r="N275" i="1"/>
  <c r="V275" i="1"/>
  <c r="S273" i="1"/>
  <c r="I273" i="1"/>
  <c r="V272" i="1"/>
  <c r="M272" i="1"/>
  <c r="Z271" i="1"/>
  <c r="Q271" i="1"/>
  <c r="AA270" i="1"/>
  <c r="P270" i="1"/>
  <c r="I268" i="1"/>
  <c r="Q268" i="1"/>
  <c r="Y268" i="1"/>
  <c r="H268" i="1"/>
  <c r="R268" i="1"/>
  <c r="AA268" i="1"/>
  <c r="X264" i="1"/>
  <c r="M264" i="1"/>
  <c r="X263" i="1"/>
  <c r="J263" i="1"/>
  <c r="S262" i="1"/>
  <c r="H280" i="1"/>
  <c r="P280" i="1"/>
  <c r="X280" i="1"/>
  <c r="S278" i="1"/>
  <c r="J278" i="1"/>
  <c r="H272" i="1"/>
  <c r="P272" i="1"/>
  <c r="X272" i="1"/>
  <c r="U263" i="1"/>
  <c r="I263" i="1"/>
  <c r="J301" i="1"/>
  <c r="R301" i="1"/>
  <c r="Z301" i="1"/>
  <c r="J293" i="1"/>
  <c r="R293" i="1"/>
  <c r="Z293" i="1"/>
  <c r="Y289" i="1"/>
  <c r="P289" i="1"/>
  <c r="G289" i="1"/>
  <c r="X287" i="1"/>
  <c r="O287" i="1"/>
  <c r="E287" i="1"/>
  <c r="J285" i="1"/>
  <c r="R285" i="1"/>
  <c r="Z285" i="1"/>
  <c r="Y281" i="1"/>
  <c r="P281" i="1"/>
  <c r="G281" i="1"/>
  <c r="T280" i="1"/>
  <c r="K280" i="1"/>
  <c r="X279" i="1"/>
  <c r="O279" i="1"/>
  <c r="E279" i="1"/>
  <c r="AA278" i="1"/>
  <c r="R278" i="1"/>
  <c r="I278" i="1"/>
  <c r="J277" i="1"/>
  <c r="R277" i="1"/>
  <c r="Z277" i="1"/>
  <c r="Y273" i="1"/>
  <c r="P273" i="1"/>
  <c r="G273" i="1"/>
  <c r="T272" i="1"/>
  <c r="K272" i="1"/>
  <c r="G271" i="1"/>
  <c r="O271" i="1"/>
  <c r="D271" i="1"/>
  <c r="M271" i="1"/>
  <c r="V271" i="1"/>
  <c r="E270" i="1"/>
  <c r="M270" i="1"/>
  <c r="U270" i="1"/>
  <c r="H270" i="1"/>
  <c r="Q270" i="1"/>
  <c r="Z270" i="1"/>
  <c r="V264" i="1"/>
  <c r="K264" i="1"/>
  <c r="S263" i="1"/>
  <c r="H263" i="1"/>
  <c r="E262" i="1"/>
  <c r="M262" i="1"/>
  <c r="U262" i="1"/>
  <c r="F262" i="1"/>
  <c r="O262" i="1"/>
  <c r="X262" i="1"/>
  <c r="H262" i="1"/>
  <c r="Q262" i="1"/>
  <c r="Z262" i="1"/>
  <c r="H252" i="1"/>
  <c r="P252" i="1"/>
  <c r="X252" i="1"/>
  <c r="I252" i="1"/>
  <c r="Q252" i="1"/>
  <c r="Y252" i="1"/>
  <c r="F251" i="1"/>
  <c r="N251" i="1"/>
  <c r="V251" i="1"/>
  <c r="G251" i="1"/>
  <c r="O251" i="1"/>
  <c r="W251" i="1"/>
  <c r="D250" i="1"/>
  <c r="L250" i="1"/>
  <c r="T250" i="1"/>
  <c r="E250" i="1"/>
  <c r="M250" i="1"/>
  <c r="U250" i="1"/>
  <c r="G197" i="1"/>
  <c r="O197" i="1"/>
  <c r="W197" i="1"/>
  <c r="I197" i="1"/>
  <c r="Q197" i="1"/>
  <c r="Y197" i="1"/>
  <c r="D197" i="1"/>
  <c r="N197" i="1"/>
  <c r="Z197" i="1"/>
  <c r="E197" i="1"/>
  <c r="P197" i="1"/>
  <c r="AA197" i="1"/>
  <c r="F197" i="1"/>
  <c r="R197" i="1"/>
  <c r="H197" i="1"/>
  <c r="S197" i="1"/>
  <c r="J197" i="1"/>
  <c r="T197" i="1"/>
  <c r="K197" i="1"/>
  <c r="U197" i="1"/>
  <c r="L197" i="1"/>
  <c r="V197" i="1"/>
  <c r="E196" i="1"/>
  <c r="M196" i="1"/>
  <c r="U196" i="1"/>
  <c r="G196" i="1"/>
  <c r="O196" i="1"/>
  <c r="W196" i="1"/>
  <c r="D196" i="1"/>
  <c r="P196" i="1"/>
  <c r="Z196" i="1"/>
  <c r="F196" i="1"/>
  <c r="Q196" i="1"/>
  <c r="AA196" i="1"/>
  <c r="H196" i="1"/>
  <c r="R196" i="1"/>
  <c r="I196" i="1"/>
  <c r="S196" i="1"/>
  <c r="J196" i="1"/>
  <c r="T196" i="1"/>
  <c r="K196" i="1"/>
  <c r="V196" i="1"/>
  <c r="L196" i="1"/>
  <c r="X196" i="1"/>
  <c r="I225" i="1"/>
  <c r="Q225" i="1"/>
  <c r="Y225" i="1"/>
  <c r="F225" i="1"/>
  <c r="O225" i="1"/>
  <c r="X225" i="1"/>
  <c r="G225" i="1"/>
  <c r="P225" i="1"/>
  <c r="Z225" i="1"/>
  <c r="H225" i="1"/>
  <c r="R225" i="1"/>
  <c r="AA225" i="1"/>
  <c r="K225" i="1"/>
  <c r="T225" i="1"/>
  <c r="H256" i="1"/>
  <c r="P256" i="1"/>
  <c r="X256" i="1"/>
  <c r="I256" i="1"/>
  <c r="Q256" i="1"/>
  <c r="Y256" i="1"/>
  <c r="F255" i="1"/>
  <c r="N255" i="1"/>
  <c r="V255" i="1"/>
  <c r="G255" i="1"/>
  <c r="O255" i="1"/>
  <c r="W255" i="1"/>
  <c r="D254" i="1"/>
  <c r="L254" i="1"/>
  <c r="T254" i="1"/>
  <c r="E254" i="1"/>
  <c r="M254" i="1"/>
  <c r="U254" i="1"/>
  <c r="U252" i="1"/>
  <c r="K252" i="1"/>
  <c r="U251" i="1"/>
  <c r="K251" i="1"/>
  <c r="W250" i="1"/>
  <c r="K250" i="1"/>
  <c r="S248" i="1"/>
  <c r="G248" i="1"/>
  <c r="S247" i="1"/>
  <c r="I247" i="1"/>
  <c r="S246" i="1"/>
  <c r="I246" i="1"/>
  <c r="S238" i="1"/>
  <c r="S234" i="1"/>
  <c r="S225" i="1"/>
  <c r="Z223" i="1"/>
  <c r="T252" i="1"/>
  <c r="J252" i="1"/>
  <c r="T251" i="1"/>
  <c r="J251" i="1"/>
  <c r="V250" i="1"/>
  <c r="J250" i="1"/>
  <c r="N225" i="1"/>
  <c r="E223" i="1"/>
  <c r="M223" i="1"/>
  <c r="U223" i="1"/>
  <c r="D223" i="1"/>
  <c r="N223" i="1"/>
  <c r="W223" i="1"/>
  <c r="F223" i="1"/>
  <c r="O223" i="1"/>
  <c r="X223" i="1"/>
  <c r="G223" i="1"/>
  <c r="P223" i="1"/>
  <c r="Y223" i="1"/>
  <c r="I223" i="1"/>
  <c r="R223" i="1"/>
  <c r="AA223" i="1"/>
  <c r="E188" i="1"/>
  <c r="M188" i="1"/>
  <c r="U188" i="1"/>
  <c r="F188" i="1"/>
  <c r="N188" i="1"/>
  <c r="V188" i="1"/>
  <c r="G188" i="1"/>
  <c r="O188" i="1"/>
  <c r="W188" i="1"/>
  <c r="H188" i="1"/>
  <c r="P188" i="1"/>
  <c r="X188" i="1"/>
  <c r="D188" i="1"/>
  <c r="T188" i="1"/>
  <c r="I188" i="1"/>
  <c r="Y188" i="1"/>
  <c r="J188" i="1"/>
  <c r="Z188" i="1"/>
  <c r="K188" i="1"/>
  <c r="AA188" i="1"/>
  <c r="L188" i="1"/>
  <c r="Q188" i="1"/>
  <c r="R188" i="1"/>
  <c r="G267" i="1"/>
  <c r="O267" i="1"/>
  <c r="W267" i="1"/>
  <c r="H260" i="1"/>
  <c r="P260" i="1"/>
  <c r="X260" i="1"/>
  <c r="I260" i="1"/>
  <c r="Q260" i="1"/>
  <c r="Y260" i="1"/>
  <c r="F259" i="1"/>
  <c r="N259" i="1"/>
  <c r="V259" i="1"/>
  <c r="G259" i="1"/>
  <c r="O259" i="1"/>
  <c r="W259" i="1"/>
  <c r="D258" i="1"/>
  <c r="L258" i="1"/>
  <c r="T258" i="1"/>
  <c r="E258" i="1"/>
  <c r="M258" i="1"/>
  <c r="U258" i="1"/>
  <c r="U256" i="1"/>
  <c r="K256" i="1"/>
  <c r="U255" i="1"/>
  <c r="K255" i="1"/>
  <c r="W254" i="1"/>
  <c r="K254" i="1"/>
  <c r="S252" i="1"/>
  <c r="G252" i="1"/>
  <c r="S251" i="1"/>
  <c r="I251" i="1"/>
  <c r="S250" i="1"/>
  <c r="I250" i="1"/>
  <c r="AA248" i="1"/>
  <c r="O248" i="1"/>
  <c r="AA247" i="1"/>
  <c r="Q247" i="1"/>
  <c r="AA246" i="1"/>
  <c r="Q246" i="1"/>
  <c r="H244" i="1"/>
  <c r="P244" i="1"/>
  <c r="X244" i="1"/>
  <c r="I244" i="1"/>
  <c r="Q244" i="1"/>
  <c r="Y244" i="1"/>
  <c r="F243" i="1"/>
  <c r="N243" i="1"/>
  <c r="V243" i="1"/>
  <c r="G243" i="1"/>
  <c r="O243" i="1"/>
  <c r="W243" i="1"/>
  <c r="D242" i="1"/>
  <c r="L242" i="1"/>
  <c r="T242" i="1"/>
  <c r="E242" i="1"/>
  <c r="M242" i="1"/>
  <c r="U242" i="1"/>
  <c r="D238" i="1"/>
  <c r="L238" i="1"/>
  <c r="T238" i="1"/>
  <c r="E238" i="1"/>
  <c r="M238" i="1"/>
  <c r="U238" i="1"/>
  <c r="G238" i="1"/>
  <c r="O238" i="1"/>
  <c r="W238" i="1"/>
  <c r="D234" i="1"/>
  <c r="L234" i="1"/>
  <c r="T234" i="1"/>
  <c r="E234" i="1"/>
  <c r="M234" i="1"/>
  <c r="U234" i="1"/>
  <c r="G234" i="1"/>
  <c r="O234" i="1"/>
  <c r="W234" i="1"/>
  <c r="D230" i="1"/>
  <c r="L230" i="1"/>
  <c r="T230" i="1"/>
  <c r="E230" i="1"/>
  <c r="M230" i="1"/>
  <c r="U230" i="1"/>
  <c r="G230" i="1"/>
  <c r="O230" i="1"/>
  <c r="W230" i="1"/>
  <c r="E227" i="1"/>
  <c r="M227" i="1"/>
  <c r="U227" i="1"/>
  <c r="F227" i="1"/>
  <c r="N227" i="1"/>
  <c r="V227" i="1"/>
  <c r="G227" i="1"/>
  <c r="O227" i="1"/>
  <c r="W227" i="1"/>
  <c r="I227" i="1"/>
  <c r="Q227" i="1"/>
  <c r="Y227" i="1"/>
  <c r="M225" i="1"/>
  <c r="T223" i="1"/>
  <c r="I217" i="1"/>
  <c r="Q217" i="1"/>
  <c r="Y217" i="1"/>
  <c r="D217" i="1"/>
  <c r="M217" i="1"/>
  <c r="V217" i="1"/>
  <c r="E217" i="1"/>
  <c r="N217" i="1"/>
  <c r="W217" i="1"/>
  <c r="F217" i="1"/>
  <c r="O217" i="1"/>
  <c r="X217" i="1"/>
  <c r="H217" i="1"/>
  <c r="R217" i="1"/>
  <c r="AA217" i="1"/>
  <c r="K217" i="1"/>
  <c r="T217" i="1"/>
  <c r="G204" i="1"/>
  <c r="O204" i="1"/>
  <c r="W204" i="1"/>
  <c r="D204" i="1"/>
  <c r="M204" i="1"/>
  <c r="V204" i="1"/>
  <c r="E204" i="1"/>
  <c r="N204" i="1"/>
  <c r="X204" i="1"/>
  <c r="F204" i="1"/>
  <c r="P204" i="1"/>
  <c r="Y204" i="1"/>
  <c r="H204" i="1"/>
  <c r="Q204" i="1"/>
  <c r="Z204" i="1"/>
  <c r="I204" i="1"/>
  <c r="R204" i="1"/>
  <c r="AA204" i="1"/>
  <c r="J204" i="1"/>
  <c r="S204" i="1"/>
  <c r="K204" i="1"/>
  <c r="T204" i="1"/>
  <c r="R252" i="1"/>
  <c r="F252" i="1"/>
  <c r="R251" i="1"/>
  <c r="H251" i="1"/>
  <c r="R250" i="1"/>
  <c r="H250" i="1"/>
  <c r="L225" i="1"/>
  <c r="S223" i="1"/>
  <c r="AA252" i="1"/>
  <c r="O252" i="1"/>
  <c r="E252" i="1"/>
  <c r="AA251" i="1"/>
  <c r="Q251" i="1"/>
  <c r="E251" i="1"/>
  <c r="AA250" i="1"/>
  <c r="Q250" i="1"/>
  <c r="G250" i="1"/>
  <c r="H248" i="1"/>
  <c r="P248" i="1"/>
  <c r="X248" i="1"/>
  <c r="I248" i="1"/>
  <c r="Q248" i="1"/>
  <c r="Y248" i="1"/>
  <c r="F247" i="1"/>
  <c r="N247" i="1"/>
  <c r="V247" i="1"/>
  <c r="G247" i="1"/>
  <c r="O247" i="1"/>
  <c r="W247" i="1"/>
  <c r="D246" i="1"/>
  <c r="L246" i="1"/>
  <c r="T246" i="1"/>
  <c r="E246" i="1"/>
  <c r="M246" i="1"/>
  <c r="U246" i="1"/>
  <c r="J225" i="1"/>
  <c r="Q223" i="1"/>
  <c r="X197" i="1"/>
  <c r="Y196" i="1"/>
  <c r="I221" i="1"/>
  <c r="Q221" i="1"/>
  <c r="Y221" i="1"/>
  <c r="V212" i="1"/>
  <c r="M212" i="1"/>
  <c r="G208" i="1"/>
  <c r="O208" i="1"/>
  <c r="W208" i="1"/>
  <c r="Y207" i="1"/>
  <c r="P207" i="1"/>
  <c r="G207" i="1"/>
  <c r="X201" i="1"/>
  <c r="O201" i="1"/>
  <c r="F201" i="1"/>
  <c r="W199" i="1"/>
  <c r="N199" i="1"/>
  <c r="G212" i="1"/>
  <c r="O212" i="1"/>
  <c r="W212" i="1"/>
  <c r="X207" i="1"/>
  <c r="O207" i="1"/>
  <c r="F207" i="1"/>
  <c r="W201" i="1"/>
  <c r="N201" i="1"/>
  <c r="E201" i="1"/>
  <c r="E199" i="1"/>
  <c r="M199" i="1"/>
  <c r="U199" i="1"/>
  <c r="L176" i="1"/>
  <c r="W226" i="1"/>
  <c r="O226" i="1"/>
  <c r="G226" i="1"/>
  <c r="S221" i="1"/>
  <c r="J221" i="1"/>
  <c r="Z219" i="1"/>
  <c r="Q219" i="1"/>
  <c r="H219" i="1"/>
  <c r="G216" i="1"/>
  <c r="O216" i="1"/>
  <c r="W216" i="1"/>
  <c r="Z213" i="1"/>
  <c r="P213" i="1"/>
  <c r="G213" i="1"/>
  <c r="T212" i="1"/>
  <c r="K212" i="1"/>
  <c r="S208" i="1"/>
  <c r="J208" i="1"/>
  <c r="W207" i="1"/>
  <c r="N207" i="1"/>
  <c r="E203" i="1"/>
  <c r="M203" i="1"/>
  <c r="U203" i="1"/>
  <c r="V201" i="1"/>
  <c r="M201" i="1"/>
  <c r="Z200" i="1"/>
  <c r="Q200" i="1"/>
  <c r="H200" i="1"/>
  <c r="T199" i="1"/>
  <c r="K199" i="1"/>
  <c r="E192" i="1"/>
  <c r="M192" i="1"/>
  <c r="U192" i="1"/>
  <c r="G192" i="1"/>
  <c r="O192" i="1"/>
  <c r="W192" i="1"/>
  <c r="H192" i="1"/>
  <c r="P192" i="1"/>
  <c r="X192" i="1"/>
  <c r="G185" i="1"/>
  <c r="O185" i="1"/>
  <c r="W185" i="1"/>
  <c r="H185" i="1"/>
  <c r="P185" i="1"/>
  <c r="X185" i="1"/>
  <c r="I185" i="1"/>
  <c r="Q185" i="1"/>
  <c r="Y185" i="1"/>
  <c r="J185" i="1"/>
  <c r="R185" i="1"/>
  <c r="Z185" i="1"/>
  <c r="D165" i="1"/>
  <c r="L165" i="1"/>
  <c r="T165" i="1"/>
  <c r="J165" i="1"/>
  <c r="S165" i="1"/>
  <c r="E165" i="1"/>
  <c r="O165" i="1"/>
  <c r="Y165" i="1"/>
  <c r="F165" i="1"/>
  <c r="P165" i="1"/>
  <c r="Z165" i="1"/>
  <c r="G165" i="1"/>
  <c r="Q165" i="1"/>
  <c r="AA165" i="1"/>
  <c r="H165" i="1"/>
  <c r="R165" i="1"/>
  <c r="I165" i="1"/>
  <c r="U165" i="1"/>
  <c r="K165" i="1"/>
  <c r="V165" i="1"/>
  <c r="M165" i="1"/>
  <c r="W165" i="1"/>
  <c r="J164" i="1"/>
  <c r="R164" i="1"/>
  <c r="Z164" i="1"/>
  <c r="D164" i="1"/>
  <c r="M164" i="1"/>
  <c r="V164" i="1"/>
  <c r="E164" i="1"/>
  <c r="O164" i="1"/>
  <c r="Y164" i="1"/>
  <c r="F164" i="1"/>
  <c r="P164" i="1"/>
  <c r="AA164" i="1"/>
  <c r="G164" i="1"/>
  <c r="Q164" i="1"/>
  <c r="H164" i="1"/>
  <c r="S164" i="1"/>
  <c r="I164" i="1"/>
  <c r="T164" i="1"/>
  <c r="K164" i="1"/>
  <c r="U164" i="1"/>
  <c r="L164" i="1"/>
  <c r="W164" i="1"/>
  <c r="H163" i="1"/>
  <c r="P163" i="1"/>
  <c r="X163" i="1"/>
  <c r="G163" i="1"/>
  <c r="Q163" i="1"/>
  <c r="Z163" i="1"/>
  <c r="D163" i="1"/>
  <c r="N163" i="1"/>
  <c r="Y163" i="1"/>
  <c r="E163" i="1"/>
  <c r="O163" i="1"/>
  <c r="AA163" i="1"/>
  <c r="F163" i="1"/>
  <c r="R163" i="1"/>
  <c r="I163" i="1"/>
  <c r="S163" i="1"/>
  <c r="J163" i="1"/>
  <c r="T163" i="1"/>
  <c r="K163" i="1"/>
  <c r="U163" i="1"/>
  <c r="L163" i="1"/>
  <c r="V163" i="1"/>
  <c r="E207" i="1"/>
  <c r="M207" i="1"/>
  <c r="U207" i="1"/>
  <c r="I201" i="1"/>
  <c r="Q201" i="1"/>
  <c r="Y201" i="1"/>
  <c r="J176" i="1"/>
  <c r="R176" i="1"/>
  <c r="Z176" i="1"/>
  <c r="K176" i="1"/>
  <c r="T176" i="1"/>
  <c r="D176" i="1"/>
  <c r="M176" i="1"/>
  <c r="V176" i="1"/>
  <c r="E176" i="1"/>
  <c r="N176" i="1"/>
  <c r="W176" i="1"/>
  <c r="F176" i="1"/>
  <c r="O176" i="1"/>
  <c r="X176" i="1"/>
  <c r="G176" i="1"/>
  <c r="P176" i="1"/>
  <c r="Y176" i="1"/>
  <c r="H176" i="1"/>
  <c r="Q176" i="1"/>
  <c r="AA176" i="1"/>
  <c r="Y240" i="1"/>
  <c r="Q240" i="1"/>
  <c r="I240" i="1"/>
  <c r="Y236" i="1"/>
  <c r="Q236" i="1"/>
  <c r="I236" i="1"/>
  <c r="Y232" i="1"/>
  <c r="Q232" i="1"/>
  <c r="I232" i="1"/>
  <c r="Y228" i="1"/>
  <c r="Q228" i="1"/>
  <c r="I228" i="1"/>
  <c r="U226" i="1"/>
  <c r="M226" i="1"/>
  <c r="E226" i="1"/>
  <c r="G224" i="1"/>
  <c r="O224" i="1"/>
  <c r="W224" i="1"/>
  <c r="Z221" i="1"/>
  <c r="P221" i="1"/>
  <c r="G221" i="1"/>
  <c r="X219" i="1"/>
  <c r="O219" i="1"/>
  <c r="F219" i="1"/>
  <c r="S216" i="1"/>
  <c r="J216" i="1"/>
  <c r="W215" i="1"/>
  <c r="N215" i="1"/>
  <c r="W213" i="1"/>
  <c r="N213" i="1"/>
  <c r="E213" i="1"/>
  <c r="AA212" i="1"/>
  <c r="R212" i="1"/>
  <c r="I212" i="1"/>
  <c r="E211" i="1"/>
  <c r="M211" i="1"/>
  <c r="U211" i="1"/>
  <c r="V209" i="1"/>
  <c r="M209" i="1"/>
  <c r="Z208" i="1"/>
  <c r="Q208" i="1"/>
  <c r="H208" i="1"/>
  <c r="T207" i="1"/>
  <c r="K207" i="1"/>
  <c r="I205" i="1"/>
  <c r="Q205" i="1"/>
  <c r="Y205" i="1"/>
  <c r="S203" i="1"/>
  <c r="J203" i="1"/>
  <c r="T201" i="1"/>
  <c r="K201" i="1"/>
  <c r="X200" i="1"/>
  <c r="N200" i="1"/>
  <c r="E200" i="1"/>
  <c r="AA199" i="1"/>
  <c r="R199" i="1"/>
  <c r="I199" i="1"/>
  <c r="P193" i="1"/>
  <c r="Z192" i="1"/>
  <c r="L192" i="1"/>
  <c r="T189" i="1"/>
  <c r="M185" i="1"/>
  <c r="E184" i="1"/>
  <c r="M184" i="1"/>
  <c r="U184" i="1"/>
  <c r="F184" i="1"/>
  <c r="N184" i="1"/>
  <c r="V184" i="1"/>
  <c r="G184" i="1"/>
  <c r="O184" i="1"/>
  <c r="W184" i="1"/>
  <c r="H184" i="1"/>
  <c r="P184" i="1"/>
  <c r="X184" i="1"/>
  <c r="V181" i="1"/>
  <c r="L178" i="1"/>
  <c r="X240" i="1"/>
  <c r="P240" i="1"/>
  <c r="X236" i="1"/>
  <c r="P236" i="1"/>
  <c r="X232" i="1"/>
  <c r="P232" i="1"/>
  <c r="X228" i="1"/>
  <c r="P228" i="1"/>
  <c r="T226" i="1"/>
  <c r="L226" i="1"/>
  <c r="X221" i="1"/>
  <c r="O221" i="1"/>
  <c r="F221" i="1"/>
  <c r="W219" i="1"/>
  <c r="N219" i="1"/>
  <c r="AA216" i="1"/>
  <c r="R216" i="1"/>
  <c r="I216" i="1"/>
  <c r="E215" i="1"/>
  <c r="M215" i="1"/>
  <c r="U215" i="1"/>
  <c r="V213" i="1"/>
  <c r="M213" i="1"/>
  <c r="Z212" i="1"/>
  <c r="Q212" i="1"/>
  <c r="H212" i="1"/>
  <c r="I209" i="1"/>
  <c r="Q209" i="1"/>
  <c r="Y209" i="1"/>
  <c r="Y208" i="1"/>
  <c r="P208" i="1"/>
  <c r="F208" i="1"/>
  <c r="S207" i="1"/>
  <c r="J207" i="1"/>
  <c r="AA203" i="1"/>
  <c r="R203" i="1"/>
  <c r="I203" i="1"/>
  <c r="S201" i="1"/>
  <c r="J201" i="1"/>
  <c r="V200" i="1"/>
  <c r="M200" i="1"/>
  <c r="Z199" i="1"/>
  <c r="Q199" i="1"/>
  <c r="H199" i="1"/>
  <c r="G193" i="1"/>
  <c r="O193" i="1"/>
  <c r="W193" i="1"/>
  <c r="I193" i="1"/>
  <c r="Q193" i="1"/>
  <c r="Y193" i="1"/>
  <c r="J193" i="1"/>
  <c r="R193" i="1"/>
  <c r="Z193" i="1"/>
  <c r="Y192" i="1"/>
  <c r="K192" i="1"/>
  <c r="G189" i="1"/>
  <c r="O189" i="1"/>
  <c r="W189" i="1"/>
  <c r="H189" i="1"/>
  <c r="P189" i="1"/>
  <c r="X189" i="1"/>
  <c r="I189" i="1"/>
  <c r="Q189" i="1"/>
  <c r="Y189" i="1"/>
  <c r="J189" i="1"/>
  <c r="R189" i="1"/>
  <c r="Z189" i="1"/>
  <c r="L185" i="1"/>
  <c r="D181" i="1"/>
  <c r="L181" i="1"/>
  <c r="F181" i="1"/>
  <c r="O181" i="1"/>
  <c r="W181" i="1"/>
  <c r="G181" i="1"/>
  <c r="P181" i="1"/>
  <c r="X181" i="1"/>
  <c r="H181" i="1"/>
  <c r="Q181" i="1"/>
  <c r="Y181" i="1"/>
  <c r="I181" i="1"/>
  <c r="R181" i="1"/>
  <c r="Z181" i="1"/>
  <c r="W221" i="1"/>
  <c r="N221" i="1"/>
  <c r="E221" i="1"/>
  <c r="E219" i="1"/>
  <c r="M219" i="1"/>
  <c r="U219" i="1"/>
  <c r="I213" i="1"/>
  <c r="Q213" i="1"/>
  <c r="Y213" i="1"/>
  <c r="Y212" i="1"/>
  <c r="P212" i="1"/>
  <c r="F212" i="1"/>
  <c r="X208" i="1"/>
  <c r="N208" i="1"/>
  <c r="E208" i="1"/>
  <c r="AA207" i="1"/>
  <c r="R207" i="1"/>
  <c r="I207" i="1"/>
  <c r="AA201" i="1"/>
  <c r="R201" i="1"/>
  <c r="H201" i="1"/>
  <c r="G200" i="1"/>
  <c r="O200" i="1"/>
  <c r="W200" i="1"/>
  <c r="Y199" i="1"/>
  <c r="P199" i="1"/>
  <c r="G199" i="1"/>
  <c r="V192" i="1"/>
  <c r="J192" i="1"/>
  <c r="AA185" i="1"/>
  <c r="K185" i="1"/>
  <c r="F178" i="1"/>
  <c r="N178" i="1"/>
  <c r="V178" i="1"/>
  <c r="D178" i="1"/>
  <c r="M178" i="1"/>
  <c r="W178" i="1"/>
  <c r="G178" i="1"/>
  <c r="P178" i="1"/>
  <c r="Y178" i="1"/>
  <c r="H178" i="1"/>
  <c r="Q178" i="1"/>
  <c r="Z178" i="1"/>
  <c r="I178" i="1"/>
  <c r="R178" i="1"/>
  <c r="AA178" i="1"/>
  <c r="J178" i="1"/>
  <c r="S178" i="1"/>
  <c r="K178" i="1"/>
  <c r="T178" i="1"/>
  <c r="D148" i="1"/>
  <c r="L148" i="1"/>
  <c r="T148" i="1"/>
  <c r="J148" i="1"/>
  <c r="S148" i="1"/>
  <c r="K148" i="1"/>
  <c r="V148" i="1"/>
  <c r="E148" i="1"/>
  <c r="O148" i="1"/>
  <c r="Y148" i="1"/>
  <c r="F148" i="1"/>
  <c r="R148" i="1"/>
  <c r="G148" i="1"/>
  <c r="U148" i="1"/>
  <c r="H148" i="1"/>
  <c r="W148" i="1"/>
  <c r="I148" i="1"/>
  <c r="X148" i="1"/>
  <c r="M148" i="1"/>
  <c r="Z148" i="1"/>
  <c r="N148" i="1"/>
  <c r="AA148" i="1"/>
  <c r="P148" i="1"/>
  <c r="H175" i="1"/>
  <c r="P175" i="1"/>
  <c r="X175" i="1"/>
  <c r="S173" i="1"/>
  <c r="J173" i="1"/>
  <c r="U166" i="1"/>
  <c r="K166" i="1"/>
  <c r="F162" i="1"/>
  <c r="N162" i="1"/>
  <c r="V162" i="1"/>
  <c r="K162" i="1"/>
  <c r="T162" i="1"/>
  <c r="D161" i="1"/>
  <c r="L161" i="1"/>
  <c r="T161" i="1"/>
  <c r="F161" i="1"/>
  <c r="O161" i="1"/>
  <c r="X161" i="1"/>
  <c r="J160" i="1"/>
  <c r="R160" i="1"/>
  <c r="Z160" i="1"/>
  <c r="H160" i="1"/>
  <c r="Q160" i="1"/>
  <c r="AA160" i="1"/>
  <c r="D156" i="1"/>
  <c r="L156" i="1"/>
  <c r="T156" i="1"/>
  <c r="J156" i="1"/>
  <c r="S156" i="1"/>
  <c r="E156" i="1"/>
  <c r="O156" i="1"/>
  <c r="Y156" i="1"/>
  <c r="H156" i="1"/>
  <c r="R156" i="1"/>
  <c r="M154" i="1"/>
  <c r="J151" i="1"/>
  <c r="R151" i="1"/>
  <c r="Z151" i="1"/>
  <c r="H151" i="1"/>
  <c r="Q151" i="1"/>
  <c r="AA151" i="1"/>
  <c r="E151" i="1"/>
  <c r="O151" i="1"/>
  <c r="Y151" i="1"/>
  <c r="I151" i="1"/>
  <c r="T151" i="1"/>
  <c r="F137" i="1"/>
  <c r="N137" i="1"/>
  <c r="V137" i="1"/>
  <c r="K137" i="1"/>
  <c r="T137" i="1"/>
  <c r="G137" i="1"/>
  <c r="Q137" i="1"/>
  <c r="AA137" i="1"/>
  <c r="H137" i="1"/>
  <c r="R137" i="1"/>
  <c r="L137" i="1"/>
  <c r="W137" i="1"/>
  <c r="D137" i="1"/>
  <c r="O137" i="1"/>
  <c r="Y137" i="1"/>
  <c r="H130" i="1"/>
  <c r="P130" i="1"/>
  <c r="X130" i="1"/>
  <c r="E130" i="1"/>
  <c r="N130" i="1"/>
  <c r="W130" i="1"/>
  <c r="G130" i="1"/>
  <c r="Q130" i="1"/>
  <c r="Z130" i="1"/>
  <c r="D130" i="1"/>
  <c r="R130" i="1"/>
  <c r="F130" i="1"/>
  <c r="S130" i="1"/>
  <c r="I130" i="1"/>
  <c r="T130" i="1"/>
  <c r="J130" i="1"/>
  <c r="U130" i="1"/>
  <c r="K130" i="1"/>
  <c r="V130" i="1"/>
  <c r="L130" i="1"/>
  <c r="Y130" i="1"/>
  <c r="M130" i="1"/>
  <c r="AA130" i="1"/>
  <c r="J180" i="1"/>
  <c r="R180" i="1"/>
  <c r="Z180" i="1"/>
  <c r="T175" i="1"/>
  <c r="K175" i="1"/>
  <c r="X174" i="1"/>
  <c r="O174" i="1"/>
  <c r="E174" i="1"/>
  <c r="AA173" i="1"/>
  <c r="R173" i="1"/>
  <c r="I173" i="1"/>
  <c r="J172" i="1"/>
  <c r="R172" i="1"/>
  <c r="Z172" i="1"/>
  <c r="Z170" i="1"/>
  <c r="P170" i="1"/>
  <c r="E170" i="1"/>
  <c r="AA169" i="1"/>
  <c r="Q169" i="1"/>
  <c r="G169" i="1"/>
  <c r="Y168" i="1"/>
  <c r="O168" i="1"/>
  <c r="E168" i="1"/>
  <c r="T166" i="1"/>
  <c r="J166" i="1"/>
  <c r="W162" i="1"/>
  <c r="L162" i="1"/>
  <c r="W161" i="1"/>
  <c r="M161" i="1"/>
  <c r="V160" i="1"/>
  <c r="L160" i="1"/>
  <c r="P156" i="1"/>
  <c r="U155" i="1"/>
  <c r="G155" i="1"/>
  <c r="AA154" i="1"/>
  <c r="L154" i="1"/>
  <c r="Y152" i="1"/>
  <c r="K152" i="1"/>
  <c r="N151" i="1"/>
  <c r="W146" i="1"/>
  <c r="J146" i="1"/>
  <c r="F145" i="1"/>
  <c r="N145" i="1"/>
  <c r="V145" i="1"/>
  <c r="K145" i="1"/>
  <c r="T145" i="1"/>
  <c r="L145" i="1"/>
  <c r="W145" i="1"/>
  <c r="E145" i="1"/>
  <c r="P145" i="1"/>
  <c r="Z145" i="1"/>
  <c r="V144" i="1"/>
  <c r="I144" i="1"/>
  <c r="X141" i="1"/>
  <c r="K141" i="1"/>
  <c r="D140" i="1"/>
  <c r="L140" i="1"/>
  <c r="T140" i="1"/>
  <c r="J140" i="1"/>
  <c r="S140" i="1"/>
  <c r="G140" i="1"/>
  <c r="Q140" i="1"/>
  <c r="AA140" i="1"/>
  <c r="K140" i="1"/>
  <c r="V140" i="1"/>
  <c r="X139" i="1"/>
  <c r="I139" i="1"/>
  <c r="U137" i="1"/>
  <c r="U195" i="1"/>
  <c r="M195" i="1"/>
  <c r="U191" i="1"/>
  <c r="M191" i="1"/>
  <c r="U187" i="1"/>
  <c r="M187" i="1"/>
  <c r="U183" i="1"/>
  <c r="M183" i="1"/>
  <c r="T180" i="1"/>
  <c r="K180" i="1"/>
  <c r="W179" i="1"/>
  <c r="N179" i="1"/>
  <c r="D177" i="1"/>
  <c r="L177" i="1"/>
  <c r="T177" i="1"/>
  <c r="S175" i="1"/>
  <c r="J175" i="1"/>
  <c r="W174" i="1"/>
  <c r="M174" i="1"/>
  <c r="Z173" i="1"/>
  <c r="Q173" i="1"/>
  <c r="H173" i="1"/>
  <c r="T172" i="1"/>
  <c r="K172" i="1"/>
  <c r="H171" i="1"/>
  <c r="P171" i="1"/>
  <c r="X171" i="1"/>
  <c r="G171" i="1"/>
  <c r="Q171" i="1"/>
  <c r="Y170" i="1"/>
  <c r="O170" i="1"/>
  <c r="Z169" i="1"/>
  <c r="P169" i="1"/>
  <c r="X168" i="1"/>
  <c r="N168" i="1"/>
  <c r="S166" i="1"/>
  <c r="I166" i="1"/>
  <c r="U162" i="1"/>
  <c r="J162" i="1"/>
  <c r="V161" i="1"/>
  <c r="K161" i="1"/>
  <c r="U160" i="1"/>
  <c r="K160" i="1"/>
  <c r="AA156" i="1"/>
  <c r="N156" i="1"/>
  <c r="T155" i="1"/>
  <c r="W154" i="1"/>
  <c r="K154" i="1"/>
  <c r="F153" i="1"/>
  <c r="N153" i="1"/>
  <c r="V153" i="1"/>
  <c r="K153" i="1"/>
  <c r="T153" i="1"/>
  <c r="E153" i="1"/>
  <c r="P153" i="1"/>
  <c r="Z153" i="1"/>
  <c r="I153" i="1"/>
  <c r="S153" i="1"/>
  <c r="W152" i="1"/>
  <c r="I152" i="1"/>
  <c r="M151" i="1"/>
  <c r="J147" i="1"/>
  <c r="R147" i="1"/>
  <c r="Z147" i="1"/>
  <c r="D147" i="1"/>
  <c r="M147" i="1"/>
  <c r="V147" i="1"/>
  <c r="K147" i="1"/>
  <c r="U147" i="1"/>
  <c r="E147" i="1"/>
  <c r="O147" i="1"/>
  <c r="Y147" i="1"/>
  <c r="V146" i="1"/>
  <c r="I146" i="1"/>
  <c r="O145" i="1"/>
  <c r="U144" i="1"/>
  <c r="W141" i="1"/>
  <c r="I141" i="1"/>
  <c r="W139" i="1"/>
  <c r="H139" i="1"/>
  <c r="S137" i="1"/>
  <c r="AA175" i="1"/>
  <c r="R175" i="1"/>
  <c r="I175" i="1"/>
  <c r="F174" i="1"/>
  <c r="N174" i="1"/>
  <c r="V174" i="1"/>
  <c r="Y173" i="1"/>
  <c r="P173" i="1"/>
  <c r="G173" i="1"/>
  <c r="F170" i="1"/>
  <c r="N170" i="1"/>
  <c r="V170" i="1"/>
  <c r="K170" i="1"/>
  <c r="T170" i="1"/>
  <c r="D169" i="1"/>
  <c r="L169" i="1"/>
  <c r="T169" i="1"/>
  <c r="F169" i="1"/>
  <c r="O169" i="1"/>
  <c r="X169" i="1"/>
  <c r="J168" i="1"/>
  <c r="R168" i="1"/>
  <c r="Z168" i="1"/>
  <c r="H168" i="1"/>
  <c r="Q168" i="1"/>
  <c r="AA168" i="1"/>
  <c r="R166" i="1"/>
  <c r="H166" i="1"/>
  <c r="S162" i="1"/>
  <c r="I162" i="1"/>
  <c r="U161" i="1"/>
  <c r="J161" i="1"/>
  <c r="T160" i="1"/>
  <c r="I160" i="1"/>
  <c r="Z156" i="1"/>
  <c r="M156" i="1"/>
  <c r="J155" i="1"/>
  <c r="R155" i="1"/>
  <c r="Z155" i="1"/>
  <c r="D155" i="1"/>
  <c r="M155" i="1"/>
  <c r="V155" i="1"/>
  <c r="E155" i="1"/>
  <c r="O155" i="1"/>
  <c r="Y155" i="1"/>
  <c r="H155" i="1"/>
  <c r="S155" i="1"/>
  <c r="V154" i="1"/>
  <c r="J154" i="1"/>
  <c r="X151" i="1"/>
  <c r="L151" i="1"/>
  <c r="AA180" i="1"/>
  <c r="Q180" i="1"/>
  <c r="H180" i="1"/>
  <c r="H179" i="1"/>
  <c r="P179" i="1"/>
  <c r="X179" i="1"/>
  <c r="Z175" i="1"/>
  <c r="Q175" i="1"/>
  <c r="G175" i="1"/>
  <c r="T174" i="1"/>
  <c r="K174" i="1"/>
  <c r="X173" i="1"/>
  <c r="O173" i="1"/>
  <c r="AA172" i="1"/>
  <c r="Q172" i="1"/>
  <c r="H172" i="1"/>
  <c r="W170" i="1"/>
  <c r="L170" i="1"/>
  <c r="W169" i="1"/>
  <c r="M169" i="1"/>
  <c r="V168" i="1"/>
  <c r="L168" i="1"/>
  <c r="AA166" i="1"/>
  <c r="Q166" i="1"/>
  <c r="E166" i="1"/>
  <c r="R162" i="1"/>
  <c r="H162" i="1"/>
  <c r="S161" i="1"/>
  <c r="I161" i="1"/>
  <c r="S160" i="1"/>
  <c r="G160" i="1"/>
  <c r="X156" i="1"/>
  <c r="K156" i="1"/>
  <c r="P155" i="1"/>
  <c r="U154" i="1"/>
  <c r="F154" i="1"/>
  <c r="S152" i="1"/>
  <c r="W151" i="1"/>
  <c r="K151" i="1"/>
  <c r="S146" i="1"/>
  <c r="D144" i="1"/>
  <c r="L144" i="1"/>
  <c r="T144" i="1"/>
  <c r="F144" i="1"/>
  <c r="O144" i="1"/>
  <c r="X144" i="1"/>
  <c r="M144" i="1"/>
  <c r="W144" i="1"/>
  <c r="G144" i="1"/>
  <c r="Q144" i="1"/>
  <c r="AA144" i="1"/>
  <c r="S141" i="1"/>
  <c r="S139" i="1"/>
  <c r="M137" i="1"/>
  <c r="O166" i="1"/>
  <c r="AA162" i="1"/>
  <c r="Q162" i="1"/>
  <c r="G162" i="1"/>
  <c r="R161" i="1"/>
  <c r="H161" i="1"/>
  <c r="P160" i="1"/>
  <c r="F160" i="1"/>
  <c r="W156" i="1"/>
  <c r="I156" i="1"/>
  <c r="N155" i="1"/>
  <c r="T154" i="1"/>
  <c r="D152" i="1"/>
  <c r="L152" i="1"/>
  <c r="T152" i="1"/>
  <c r="F152" i="1"/>
  <c r="O152" i="1"/>
  <c r="X152" i="1"/>
  <c r="G152" i="1"/>
  <c r="Q152" i="1"/>
  <c r="AA152" i="1"/>
  <c r="J152" i="1"/>
  <c r="U152" i="1"/>
  <c r="V151" i="1"/>
  <c r="G151" i="1"/>
  <c r="H146" i="1"/>
  <c r="P146" i="1"/>
  <c r="X146" i="1"/>
  <c r="G146" i="1"/>
  <c r="Q146" i="1"/>
  <c r="Z146" i="1"/>
  <c r="K146" i="1"/>
  <c r="U146" i="1"/>
  <c r="D146" i="1"/>
  <c r="N146" i="1"/>
  <c r="Y146" i="1"/>
  <c r="F141" i="1"/>
  <c r="N141" i="1"/>
  <c r="V141" i="1"/>
  <c r="G141" i="1"/>
  <c r="P141" i="1"/>
  <c r="Y141" i="1"/>
  <c r="E141" i="1"/>
  <c r="Q141" i="1"/>
  <c r="AA141" i="1"/>
  <c r="J141" i="1"/>
  <c r="T141" i="1"/>
  <c r="J139" i="1"/>
  <c r="R139" i="1"/>
  <c r="Z139" i="1"/>
  <c r="D139" i="1"/>
  <c r="M139" i="1"/>
  <c r="V139" i="1"/>
  <c r="G139" i="1"/>
  <c r="Q139" i="1"/>
  <c r="K139" i="1"/>
  <c r="U139" i="1"/>
  <c r="J137" i="1"/>
  <c r="D173" i="1"/>
  <c r="L173" i="1"/>
  <c r="T173" i="1"/>
  <c r="F166" i="1"/>
  <c r="N166" i="1"/>
  <c r="V166" i="1"/>
  <c r="G166" i="1"/>
  <c r="P166" i="1"/>
  <c r="Y166" i="1"/>
  <c r="H154" i="1"/>
  <c r="P154" i="1"/>
  <c r="X154" i="1"/>
  <c r="G154" i="1"/>
  <c r="Q154" i="1"/>
  <c r="Z154" i="1"/>
  <c r="D154" i="1"/>
  <c r="N154" i="1"/>
  <c r="Y154" i="1"/>
  <c r="I154" i="1"/>
  <c r="S154" i="1"/>
  <c r="H138" i="1"/>
  <c r="P138" i="1"/>
  <c r="X138" i="1"/>
  <c r="G138" i="1"/>
  <c r="Q138" i="1"/>
  <c r="Z138" i="1"/>
  <c r="W135" i="1"/>
  <c r="L135" i="1"/>
  <c r="Z133" i="1"/>
  <c r="L133" i="1"/>
  <c r="V132" i="1"/>
  <c r="I132" i="1"/>
  <c r="W124" i="1"/>
  <c r="J124" i="1"/>
  <c r="J80" i="1"/>
  <c r="R80" i="1"/>
  <c r="Z80" i="1"/>
  <c r="F80" i="1"/>
  <c r="O80" i="1"/>
  <c r="X80" i="1"/>
  <c r="E80" i="1"/>
  <c r="P80" i="1"/>
  <c r="AA80" i="1"/>
  <c r="H80" i="1"/>
  <c r="S80" i="1"/>
  <c r="I80" i="1"/>
  <c r="T80" i="1"/>
  <c r="L80" i="1"/>
  <c r="V80" i="1"/>
  <c r="D80" i="1"/>
  <c r="Y80" i="1"/>
  <c r="G80" i="1"/>
  <c r="K80" i="1"/>
  <c r="M80" i="1"/>
  <c r="N80" i="1"/>
  <c r="Q80" i="1"/>
  <c r="U80" i="1"/>
  <c r="W80" i="1"/>
  <c r="U132" i="1"/>
  <c r="G132" i="1"/>
  <c r="H167" i="1"/>
  <c r="P167" i="1"/>
  <c r="X167" i="1"/>
  <c r="H159" i="1"/>
  <c r="P159" i="1"/>
  <c r="X159" i="1"/>
  <c r="R157" i="1"/>
  <c r="F149" i="1"/>
  <c r="N149" i="1"/>
  <c r="V149" i="1"/>
  <c r="G149" i="1"/>
  <c r="P149" i="1"/>
  <c r="Y149" i="1"/>
  <c r="U138" i="1"/>
  <c r="K138" i="1"/>
  <c r="U135" i="1"/>
  <c r="I135" i="1"/>
  <c r="U133" i="1"/>
  <c r="J133" i="1"/>
  <c r="R132" i="1"/>
  <c r="F132" i="1"/>
  <c r="J131" i="1"/>
  <c r="R131" i="1"/>
  <c r="Z131" i="1"/>
  <c r="K131" i="1"/>
  <c r="T131" i="1"/>
  <c r="D131" i="1"/>
  <c r="M131" i="1"/>
  <c r="V131" i="1"/>
  <c r="S129" i="1"/>
  <c r="J127" i="1"/>
  <c r="R127" i="1"/>
  <c r="Z127" i="1"/>
  <c r="F127" i="1"/>
  <c r="O127" i="1"/>
  <c r="X127" i="1"/>
  <c r="H127" i="1"/>
  <c r="Q127" i="1"/>
  <c r="AA127" i="1"/>
  <c r="U124" i="1"/>
  <c r="D106" i="1"/>
  <c r="L106" i="1"/>
  <c r="T106" i="1"/>
  <c r="G106" i="1"/>
  <c r="O106" i="1"/>
  <c r="W106" i="1"/>
  <c r="K106" i="1"/>
  <c r="V106" i="1"/>
  <c r="M106" i="1"/>
  <c r="X106" i="1"/>
  <c r="E106" i="1"/>
  <c r="P106" i="1"/>
  <c r="Z106" i="1"/>
  <c r="H106" i="1"/>
  <c r="R106" i="1"/>
  <c r="I106" i="1"/>
  <c r="S106" i="1"/>
  <c r="J106" i="1"/>
  <c r="N106" i="1"/>
  <c r="Q106" i="1"/>
  <c r="U106" i="1"/>
  <c r="Y106" i="1"/>
  <c r="AA106" i="1"/>
  <c r="F106" i="1"/>
  <c r="P132" i="1"/>
  <c r="D124" i="1"/>
  <c r="L124" i="1"/>
  <c r="T124" i="1"/>
  <c r="I124" i="1"/>
  <c r="Q124" i="1"/>
  <c r="Y124" i="1"/>
  <c r="E124" i="1"/>
  <c r="O124" i="1"/>
  <c r="Z124" i="1"/>
  <c r="G124" i="1"/>
  <c r="R124" i="1"/>
  <c r="D132" i="1"/>
  <c r="L132" i="1"/>
  <c r="T132" i="1"/>
  <c r="H132" i="1"/>
  <c r="Q132" i="1"/>
  <c r="Z132" i="1"/>
  <c r="J132" i="1"/>
  <c r="S132" i="1"/>
  <c r="F157" i="1"/>
  <c r="N157" i="1"/>
  <c r="V157" i="1"/>
  <c r="G157" i="1"/>
  <c r="P157" i="1"/>
  <c r="Y157" i="1"/>
  <c r="R138" i="1"/>
  <c r="F138" i="1"/>
  <c r="P135" i="1"/>
  <c r="R133" i="1"/>
  <c r="Y132" i="1"/>
  <c r="N132" i="1"/>
  <c r="F129" i="1"/>
  <c r="N129" i="1"/>
  <c r="V129" i="1"/>
  <c r="I129" i="1"/>
  <c r="R129" i="1"/>
  <c r="AA129" i="1"/>
  <c r="K129" i="1"/>
  <c r="T129" i="1"/>
  <c r="N124" i="1"/>
  <c r="J135" i="1"/>
  <c r="R135" i="1"/>
  <c r="Z135" i="1"/>
  <c r="F135" i="1"/>
  <c r="O135" i="1"/>
  <c r="X135" i="1"/>
  <c r="H135" i="1"/>
  <c r="Q135" i="1"/>
  <c r="AA135" i="1"/>
  <c r="F133" i="1"/>
  <c r="N133" i="1"/>
  <c r="V133" i="1"/>
  <c r="D133" i="1"/>
  <c r="M133" i="1"/>
  <c r="W133" i="1"/>
  <c r="G133" i="1"/>
  <c r="P133" i="1"/>
  <c r="Y133" i="1"/>
  <c r="X132" i="1"/>
  <c r="M132" i="1"/>
  <c r="AA124" i="1"/>
  <c r="M124" i="1"/>
  <c r="H158" i="1"/>
  <c r="P158" i="1"/>
  <c r="X158" i="1"/>
  <c r="H150" i="1"/>
  <c r="P150" i="1"/>
  <c r="X150" i="1"/>
  <c r="H142" i="1"/>
  <c r="P142" i="1"/>
  <c r="X142" i="1"/>
  <c r="X136" i="1"/>
  <c r="O136" i="1"/>
  <c r="H134" i="1"/>
  <c r="P134" i="1"/>
  <c r="X134" i="1"/>
  <c r="X128" i="1"/>
  <c r="O128" i="1"/>
  <c r="H126" i="1"/>
  <c r="P126" i="1"/>
  <c r="X126" i="1"/>
  <c r="Q123" i="1"/>
  <c r="F123" i="1"/>
  <c r="R122" i="1"/>
  <c r="G122" i="1"/>
  <c r="V120" i="1"/>
  <c r="K120" i="1"/>
  <c r="U119" i="1"/>
  <c r="K119" i="1"/>
  <c r="U118" i="1"/>
  <c r="H118" i="1"/>
  <c r="J117" i="1"/>
  <c r="R117" i="1"/>
  <c r="Z117" i="1"/>
  <c r="G117" i="1"/>
  <c r="P117" i="1"/>
  <c r="Y117" i="1"/>
  <c r="D117" i="1"/>
  <c r="M117" i="1"/>
  <c r="V117" i="1"/>
  <c r="W116" i="1"/>
  <c r="L116" i="1"/>
  <c r="U115" i="1"/>
  <c r="I115" i="1"/>
  <c r="D114" i="1"/>
  <c r="L114" i="1"/>
  <c r="T114" i="1"/>
  <c r="G114" i="1"/>
  <c r="I114" i="1"/>
  <c r="R114" i="1"/>
  <c r="AA114" i="1"/>
  <c r="E114" i="1"/>
  <c r="O114" i="1"/>
  <c r="X114" i="1"/>
  <c r="W113" i="1"/>
  <c r="I113" i="1"/>
  <c r="P107" i="1"/>
  <c r="X105" i="1"/>
  <c r="D102" i="1"/>
  <c r="L102" i="1"/>
  <c r="T102" i="1"/>
  <c r="G102" i="1"/>
  <c r="O102" i="1"/>
  <c r="W102" i="1"/>
  <c r="I102" i="1"/>
  <c r="S102" i="1"/>
  <c r="J102" i="1"/>
  <c r="U102" i="1"/>
  <c r="K102" i="1"/>
  <c r="V102" i="1"/>
  <c r="M102" i="1"/>
  <c r="X102" i="1"/>
  <c r="E102" i="1"/>
  <c r="P102" i="1"/>
  <c r="Z102" i="1"/>
  <c r="F102" i="1"/>
  <c r="Q102" i="1"/>
  <c r="AA102" i="1"/>
  <c r="D136" i="1"/>
  <c r="L136" i="1"/>
  <c r="T136" i="1"/>
  <c r="D128" i="1"/>
  <c r="L128" i="1"/>
  <c r="T128" i="1"/>
  <c r="Y123" i="1"/>
  <c r="N123" i="1"/>
  <c r="Z122" i="1"/>
  <c r="O122" i="1"/>
  <c r="S120" i="1"/>
  <c r="H120" i="1"/>
  <c r="S119" i="1"/>
  <c r="H119" i="1"/>
  <c r="Q118" i="1"/>
  <c r="U116" i="1"/>
  <c r="I116" i="1"/>
  <c r="R115" i="1"/>
  <c r="G115" i="1"/>
  <c r="T113" i="1"/>
  <c r="J107" i="1"/>
  <c r="P105" i="1"/>
  <c r="X103" i="1"/>
  <c r="J101" i="1"/>
  <c r="R101" i="1"/>
  <c r="Z101" i="1"/>
  <c r="E101" i="1"/>
  <c r="M101" i="1"/>
  <c r="U101" i="1"/>
  <c r="H101" i="1"/>
  <c r="S101" i="1"/>
  <c r="I101" i="1"/>
  <c r="T101" i="1"/>
  <c r="K101" i="1"/>
  <c r="V101" i="1"/>
  <c r="L101" i="1"/>
  <c r="W101" i="1"/>
  <c r="D101" i="1"/>
  <c r="O101" i="1"/>
  <c r="Y101" i="1"/>
  <c r="F101" i="1"/>
  <c r="P101" i="1"/>
  <c r="AA101" i="1"/>
  <c r="E97" i="1"/>
  <c r="M97" i="1"/>
  <c r="U97" i="1"/>
  <c r="K97" i="1"/>
  <c r="T97" i="1"/>
  <c r="F97" i="1"/>
  <c r="O97" i="1"/>
  <c r="X97" i="1"/>
  <c r="I97" i="1"/>
  <c r="V97" i="1"/>
  <c r="J97" i="1"/>
  <c r="W97" i="1"/>
  <c r="L97" i="1"/>
  <c r="Y97" i="1"/>
  <c r="N97" i="1"/>
  <c r="Z97" i="1"/>
  <c r="D97" i="1"/>
  <c r="Q97" i="1"/>
  <c r="G97" i="1"/>
  <c r="R97" i="1"/>
  <c r="J123" i="1"/>
  <c r="R123" i="1"/>
  <c r="Z123" i="1"/>
  <c r="G123" i="1"/>
  <c r="O123" i="1"/>
  <c r="W123" i="1"/>
  <c r="H122" i="1"/>
  <c r="P122" i="1"/>
  <c r="X122" i="1"/>
  <c r="E122" i="1"/>
  <c r="M122" i="1"/>
  <c r="U122" i="1"/>
  <c r="R120" i="1"/>
  <c r="G120" i="1"/>
  <c r="Q119" i="1"/>
  <c r="D118" i="1"/>
  <c r="L118" i="1"/>
  <c r="T118" i="1"/>
  <c r="E118" i="1"/>
  <c r="N118" i="1"/>
  <c r="W118" i="1"/>
  <c r="J118" i="1"/>
  <c r="S118" i="1"/>
  <c r="S116" i="1"/>
  <c r="F116" i="1"/>
  <c r="Q115" i="1"/>
  <c r="J113" i="1"/>
  <c r="R113" i="1"/>
  <c r="Z113" i="1"/>
  <c r="E113" i="1"/>
  <c r="M113" i="1"/>
  <c r="U113" i="1"/>
  <c r="H113" i="1"/>
  <c r="S113" i="1"/>
  <c r="D113" i="1"/>
  <c r="O113" i="1"/>
  <c r="Y113" i="1"/>
  <c r="N105" i="1"/>
  <c r="R103" i="1"/>
  <c r="F115" i="1"/>
  <c r="N115" i="1"/>
  <c r="V115" i="1"/>
  <c r="E115" i="1"/>
  <c r="O115" i="1"/>
  <c r="X115" i="1"/>
  <c r="K115" i="1"/>
  <c r="T115" i="1"/>
  <c r="F107" i="1"/>
  <c r="N107" i="1"/>
  <c r="V107" i="1"/>
  <c r="I107" i="1"/>
  <c r="Q107" i="1"/>
  <c r="Y107" i="1"/>
  <c r="K107" i="1"/>
  <c r="U107" i="1"/>
  <c r="L107" i="1"/>
  <c r="W107" i="1"/>
  <c r="D107" i="1"/>
  <c r="O107" i="1"/>
  <c r="Z107" i="1"/>
  <c r="G107" i="1"/>
  <c r="R107" i="1"/>
  <c r="H107" i="1"/>
  <c r="S107" i="1"/>
  <c r="Z120" i="1"/>
  <c r="O120" i="1"/>
  <c r="F119" i="1"/>
  <c r="J119" i="1"/>
  <c r="R119" i="1"/>
  <c r="Z119" i="1"/>
  <c r="G119" i="1"/>
  <c r="O119" i="1"/>
  <c r="W119" i="1"/>
  <c r="O116" i="1"/>
  <c r="Z115" i="1"/>
  <c r="M115" i="1"/>
  <c r="AA107" i="1"/>
  <c r="D120" i="1"/>
  <c r="L120" i="1"/>
  <c r="T120" i="1"/>
  <c r="I120" i="1"/>
  <c r="Q120" i="1"/>
  <c r="Y120" i="1"/>
  <c r="H116" i="1"/>
  <c r="P116" i="1"/>
  <c r="X116" i="1"/>
  <c r="K116" i="1"/>
  <c r="T116" i="1"/>
  <c r="G116" i="1"/>
  <c r="Q116" i="1"/>
  <c r="Z116" i="1"/>
  <c r="Y115" i="1"/>
  <c r="L115" i="1"/>
  <c r="X107" i="1"/>
  <c r="J105" i="1"/>
  <c r="R105" i="1"/>
  <c r="Z105" i="1"/>
  <c r="E105" i="1"/>
  <c r="M105" i="1"/>
  <c r="U105" i="1"/>
  <c r="K105" i="1"/>
  <c r="V105" i="1"/>
  <c r="L105" i="1"/>
  <c r="W105" i="1"/>
  <c r="D105" i="1"/>
  <c r="O105" i="1"/>
  <c r="Y105" i="1"/>
  <c r="G105" i="1"/>
  <c r="Q105" i="1"/>
  <c r="H105" i="1"/>
  <c r="S105" i="1"/>
  <c r="F103" i="1"/>
  <c r="N103" i="1"/>
  <c r="V103" i="1"/>
  <c r="I103" i="1"/>
  <c r="Q103" i="1"/>
  <c r="Y103" i="1"/>
  <c r="H103" i="1"/>
  <c r="S103" i="1"/>
  <c r="J103" i="1"/>
  <c r="T103" i="1"/>
  <c r="K103" i="1"/>
  <c r="U103" i="1"/>
  <c r="L103" i="1"/>
  <c r="W103" i="1"/>
  <c r="D103" i="1"/>
  <c r="O103" i="1"/>
  <c r="Z103" i="1"/>
  <c r="E103" i="1"/>
  <c r="P103" i="1"/>
  <c r="AA103" i="1"/>
  <c r="U111" i="1"/>
  <c r="K111" i="1"/>
  <c r="V110" i="1"/>
  <c r="K110" i="1"/>
  <c r="V109" i="1"/>
  <c r="K109" i="1"/>
  <c r="U98" i="1"/>
  <c r="I98" i="1"/>
  <c r="Q94" i="1"/>
  <c r="I91" i="1"/>
  <c r="Q91" i="1"/>
  <c r="Y91" i="1"/>
  <c r="K91" i="1"/>
  <c r="T91" i="1"/>
  <c r="D91" i="1"/>
  <c r="M91" i="1"/>
  <c r="V91" i="1"/>
  <c r="E91" i="1"/>
  <c r="N91" i="1"/>
  <c r="W91" i="1"/>
  <c r="U90" i="1"/>
  <c r="F90" i="1"/>
  <c r="S98" i="1"/>
  <c r="F98" i="1"/>
  <c r="G94" i="1"/>
  <c r="O94" i="1"/>
  <c r="W94" i="1"/>
  <c r="F94" i="1"/>
  <c r="P94" i="1"/>
  <c r="Y94" i="1"/>
  <c r="J94" i="1"/>
  <c r="S94" i="1"/>
  <c r="T90" i="1"/>
  <c r="G90" i="1"/>
  <c r="O90" i="1"/>
  <c r="W90" i="1"/>
  <c r="E90" i="1"/>
  <c r="N90" i="1"/>
  <c r="X90" i="1"/>
  <c r="H90" i="1"/>
  <c r="Q90" i="1"/>
  <c r="Z90" i="1"/>
  <c r="I90" i="1"/>
  <c r="R90" i="1"/>
  <c r="AA90" i="1"/>
  <c r="F74" i="1"/>
  <c r="N74" i="1"/>
  <c r="V74" i="1"/>
  <c r="H74" i="1"/>
  <c r="Q74" i="1"/>
  <c r="Z74" i="1"/>
  <c r="I74" i="1"/>
  <c r="R74" i="1"/>
  <c r="AA74" i="1"/>
  <c r="D74" i="1"/>
  <c r="M74" i="1"/>
  <c r="W74" i="1"/>
  <c r="G74" i="1"/>
  <c r="U74" i="1"/>
  <c r="J74" i="1"/>
  <c r="X74" i="1"/>
  <c r="K74" i="1"/>
  <c r="Y74" i="1"/>
  <c r="L74" i="1"/>
  <c r="O74" i="1"/>
  <c r="P74" i="1"/>
  <c r="E74" i="1"/>
  <c r="T74" i="1"/>
  <c r="P98" i="1"/>
  <c r="P90" i="1"/>
  <c r="G98" i="1"/>
  <c r="O98" i="1"/>
  <c r="W98" i="1"/>
  <c r="H98" i="1"/>
  <c r="Q98" i="1"/>
  <c r="Z98" i="1"/>
  <c r="K98" i="1"/>
  <c r="T98" i="1"/>
  <c r="M90" i="1"/>
  <c r="V125" i="1"/>
  <c r="N125" i="1"/>
  <c r="V121" i="1"/>
  <c r="N121" i="1"/>
  <c r="Z111" i="1"/>
  <c r="O111" i="1"/>
  <c r="Z110" i="1"/>
  <c r="P110" i="1"/>
  <c r="Y109" i="1"/>
  <c r="O109" i="1"/>
  <c r="R99" i="1"/>
  <c r="Y98" i="1"/>
  <c r="M98" i="1"/>
  <c r="U94" i="1"/>
  <c r="I94" i="1"/>
  <c r="X91" i="1"/>
  <c r="H91" i="1"/>
  <c r="L90" i="1"/>
  <c r="J84" i="1"/>
  <c r="R84" i="1"/>
  <c r="Z84" i="1"/>
  <c r="K84" i="1"/>
  <c r="T84" i="1"/>
  <c r="L84" i="1"/>
  <c r="V84" i="1"/>
  <c r="D84" i="1"/>
  <c r="N84" i="1"/>
  <c r="X84" i="1"/>
  <c r="E84" i="1"/>
  <c r="O84" i="1"/>
  <c r="Y84" i="1"/>
  <c r="H83" i="1"/>
  <c r="P83" i="1"/>
  <c r="X83" i="1"/>
  <c r="E83" i="1"/>
  <c r="N83" i="1"/>
  <c r="W83" i="1"/>
  <c r="L83" i="1"/>
  <c r="V83" i="1"/>
  <c r="D83" i="1"/>
  <c r="O83" i="1"/>
  <c r="Z83" i="1"/>
  <c r="F83" i="1"/>
  <c r="Q83" i="1"/>
  <c r="AA83" i="1"/>
  <c r="F82" i="1"/>
  <c r="N82" i="1"/>
  <c r="V82" i="1"/>
  <c r="I82" i="1"/>
  <c r="R82" i="1"/>
  <c r="AA82" i="1"/>
  <c r="L82" i="1"/>
  <c r="W82" i="1"/>
  <c r="D82" i="1"/>
  <c r="O82" i="1"/>
  <c r="Y82" i="1"/>
  <c r="E82" i="1"/>
  <c r="P82" i="1"/>
  <c r="Z82" i="1"/>
  <c r="F111" i="1"/>
  <c r="N111" i="1"/>
  <c r="V111" i="1"/>
  <c r="I111" i="1"/>
  <c r="Q111" i="1"/>
  <c r="Y111" i="1"/>
  <c r="D110" i="1"/>
  <c r="L110" i="1"/>
  <c r="T110" i="1"/>
  <c r="G110" i="1"/>
  <c r="O110" i="1"/>
  <c r="W110" i="1"/>
  <c r="J109" i="1"/>
  <c r="R109" i="1"/>
  <c r="Z109" i="1"/>
  <c r="E109" i="1"/>
  <c r="M109" i="1"/>
  <c r="U109" i="1"/>
  <c r="I99" i="1"/>
  <c r="Q99" i="1"/>
  <c r="D99" i="1"/>
  <c r="M99" i="1"/>
  <c r="V99" i="1"/>
  <c r="G99" i="1"/>
  <c r="P99" i="1"/>
  <c r="Y99" i="1"/>
  <c r="X98" i="1"/>
  <c r="L98" i="1"/>
  <c r="T94" i="1"/>
  <c r="H94" i="1"/>
  <c r="U91" i="1"/>
  <c r="G91" i="1"/>
  <c r="Y90" i="1"/>
  <c r="K90" i="1"/>
  <c r="Q84" i="1"/>
  <c r="S83" i="1"/>
  <c r="S82" i="1"/>
  <c r="H79" i="1"/>
  <c r="P79" i="1"/>
  <c r="X79" i="1"/>
  <c r="J79" i="1"/>
  <c r="S79" i="1"/>
  <c r="F78" i="1"/>
  <c r="N78" i="1"/>
  <c r="V78" i="1"/>
  <c r="D78" i="1"/>
  <c r="M78" i="1"/>
  <c r="W78" i="1"/>
  <c r="W76" i="1"/>
  <c r="H76" i="1"/>
  <c r="Y73" i="1"/>
  <c r="I73" i="1"/>
  <c r="H71" i="1"/>
  <c r="P71" i="1"/>
  <c r="X71" i="1"/>
  <c r="F71" i="1"/>
  <c r="N71" i="1"/>
  <c r="V71" i="1"/>
  <c r="K71" i="1"/>
  <c r="U71" i="1"/>
  <c r="L71" i="1"/>
  <c r="W71" i="1"/>
  <c r="G71" i="1"/>
  <c r="R71" i="1"/>
  <c r="X62" i="1"/>
  <c r="W93" i="1"/>
  <c r="N93" i="1"/>
  <c r="E89" i="1"/>
  <c r="M89" i="1"/>
  <c r="U89" i="1"/>
  <c r="V87" i="1"/>
  <c r="M87" i="1"/>
  <c r="Z86" i="1"/>
  <c r="P86" i="1"/>
  <c r="Y85" i="1"/>
  <c r="O85" i="1"/>
  <c r="U79" i="1"/>
  <c r="K79" i="1"/>
  <c r="U78" i="1"/>
  <c r="K78" i="1"/>
  <c r="U76" i="1"/>
  <c r="E76" i="1"/>
  <c r="AA75" i="1"/>
  <c r="L75" i="1"/>
  <c r="W73" i="1"/>
  <c r="F73" i="1"/>
  <c r="AA72" i="1"/>
  <c r="I72" i="1"/>
  <c r="O71" i="1"/>
  <c r="E93" i="1"/>
  <c r="M93" i="1"/>
  <c r="U93" i="1"/>
  <c r="I87" i="1"/>
  <c r="Q87" i="1"/>
  <c r="Y87" i="1"/>
  <c r="F86" i="1"/>
  <c r="N86" i="1"/>
  <c r="V86" i="1"/>
  <c r="D86" i="1"/>
  <c r="M86" i="1"/>
  <c r="W86" i="1"/>
  <c r="D85" i="1"/>
  <c r="L85" i="1"/>
  <c r="T85" i="1"/>
  <c r="H85" i="1"/>
  <c r="Q85" i="1"/>
  <c r="Z85" i="1"/>
  <c r="T79" i="1"/>
  <c r="I79" i="1"/>
  <c r="T78" i="1"/>
  <c r="J78" i="1"/>
  <c r="Q76" i="1"/>
  <c r="S73" i="1"/>
  <c r="M71" i="1"/>
  <c r="I62" i="1"/>
  <c r="Q62" i="1"/>
  <c r="Y62" i="1"/>
  <c r="K62" i="1"/>
  <c r="T62" i="1"/>
  <c r="H62" i="1"/>
  <c r="R62" i="1"/>
  <c r="AA62" i="1"/>
  <c r="D62" i="1"/>
  <c r="O62" i="1"/>
  <c r="E62" i="1"/>
  <c r="P62" i="1"/>
  <c r="F62" i="1"/>
  <c r="S62" i="1"/>
  <c r="G62" i="1"/>
  <c r="U62" i="1"/>
  <c r="J62" i="1"/>
  <c r="V62" i="1"/>
  <c r="L62" i="1"/>
  <c r="W62" i="1"/>
  <c r="J76" i="1"/>
  <c r="R76" i="1"/>
  <c r="Z76" i="1"/>
  <c r="I76" i="1"/>
  <c r="S76" i="1"/>
  <c r="K76" i="1"/>
  <c r="T76" i="1"/>
  <c r="F76" i="1"/>
  <c r="O76" i="1"/>
  <c r="X76" i="1"/>
  <c r="D73" i="1"/>
  <c r="L73" i="1"/>
  <c r="T73" i="1"/>
  <c r="J73" i="1"/>
  <c r="K73" i="1"/>
  <c r="U73" i="1"/>
  <c r="M73" i="1"/>
  <c r="V73" i="1"/>
  <c r="G73" i="1"/>
  <c r="Q73" i="1"/>
  <c r="Z73" i="1"/>
  <c r="I95" i="1"/>
  <c r="Q95" i="1"/>
  <c r="Y95" i="1"/>
  <c r="S93" i="1"/>
  <c r="J93" i="1"/>
  <c r="AA89" i="1"/>
  <c r="R89" i="1"/>
  <c r="I89" i="1"/>
  <c r="S87" i="1"/>
  <c r="J87" i="1"/>
  <c r="U86" i="1"/>
  <c r="K86" i="1"/>
  <c r="V85" i="1"/>
  <c r="K85" i="1"/>
  <c r="AA79" i="1"/>
  <c r="Q79" i="1"/>
  <c r="F79" i="1"/>
  <c r="R78" i="1"/>
  <c r="H78" i="1"/>
  <c r="N76" i="1"/>
  <c r="U75" i="1"/>
  <c r="P73" i="1"/>
  <c r="T72" i="1"/>
  <c r="Z71" i="1"/>
  <c r="I71" i="1"/>
  <c r="AA76" i="1"/>
  <c r="M76" i="1"/>
  <c r="O73" i="1"/>
  <c r="J72" i="1"/>
  <c r="R72" i="1"/>
  <c r="Z72" i="1"/>
  <c r="H72" i="1"/>
  <c r="P72" i="1"/>
  <c r="X72" i="1"/>
  <c r="K72" i="1"/>
  <c r="U72" i="1"/>
  <c r="L72" i="1"/>
  <c r="V72" i="1"/>
  <c r="F72" i="1"/>
  <c r="Q72" i="1"/>
  <c r="Y71" i="1"/>
  <c r="E71" i="1"/>
  <c r="Y76" i="1"/>
  <c r="L76" i="1"/>
  <c r="H75" i="1"/>
  <c r="P75" i="1"/>
  <c r="X75" i="1"/>
  <c r="D75" i="1"/>
  <c r="M75" i="1"/>
  <c r="V75" i="1"/>
  <c r="E75" i="1"/>
  <c r="N75" i="1"/>
  <c r="W75" i="1"/>
  <c r="J75" i="1"/>
  <c r="S75" i="1"/>
  <c r="AA73" i="1"/>
  <c r="N73" i="1"/>
  <c r="O72" i="1"/>
  <c r="T71" i="1"/>
  <c r="D71" i="1"/>
  <c r="Z62" i="1"/>
  <c r="D77" i="1"/>
  <c r="L77" i="1"/>
  <c r="T77" i="1"/>
  <c r="R70" i="1"/>
  <c r="Q69" i="1"/>
  <c r="Q68" i="1"/>
  <c r="R67" i="1"/>
  <c r="R66" i="1"/>
  <c r="Q65" i="1"/>
  <c r="Q64" i="1"/>
  <c r="E64" i="1"/>
  <c r="J64" i="1"/>
  <c r="R64" i="1"/>
  <c r="Z64" i="1"/>
  <c r="H64" i="1"/>
  <c r="P64" i="1"/>
  <c r="X64" i="1"/>
  <c r="AA48" i="1"/>
  <c r="F70" i="1"/>
  <c r="N70" i="1"/>
  <c r="V70" i="1"/>
  <c r="D70" i="1"/>
  <c r="L70" i="1"/>
  <c r="T70" i="1"/>
  <c r="D69" i="1"/>
  <c r="L69" i="1"/>
  <c r="T69" i="1"/>
  <c r="J69" i="1"/>
  <c r="R69" i="1"/>
  <c r="Z69" i="1"/>
  <c r="J68" i="1"/>
  <c r="R68" i="1"/>
  <c r="Z68" i="1"/>
  <c r="H68" i="1"/>
  <c r="P68" i="1"/>
  <c r="X68" i="1"/>
  <c r="H67" i="1"/>
  <c r="P67" i="1"/>
  <c r="X67" i="1"/>
  <c r="F67" i="1"/>
  <c r="N67" i="1"/>
  <c r="V67" i="1"/>
  <c r="F66" i="1"/>
  <c r="N66" i="1"/>
  <c r="V66" i="1"/>
  <c r="D66" i="1"/>
  <c r="L66" i="1"/>
  <c r="T66" i="1"/>
  <c r="D65" i="1"/>
  <c r="L65" i="1"/>
  <c r="T65" i="1"/>
  <c r="J65" i="1"/>
  <c r="R65" i="1"/>
  <c r="Z65" i="1"/>
  <c r="W64" i="1"/>
  <c r="M64" i="1"/>
  <c r="Z48" i="1"/>
  <c r="D81" i="1"/>
  <c r="L81" i="1"/>
  <c r="T81" i="1"/>
  <c r="Z77" i="1"/>
  <c r="Q77" i="1"/>
  <c r="H77" i="1"/>
  <c r="X70" i="1"/>
  <c r="M70" i="1"/>
  <c r="W69" i="1"/>
  <c r="M69" i="1"/>
  <c r="V68" i="1"/>
  <c r="L68" i="1"/>
  <c r="W67" i="1"/>
  <c r="L67" i="1"/>
  <c r="X66" i="1"/>
  <c r="M66" i="1"/>
  <c r="W65" i="1"/>
  <c r="M65" i="1"/>
  <c r="V64" i="1"/>
  <c r="L64" i="1"/>
  <c r="K48" i="1"/>
  <c r="W70" i="1"/>
  <c r="K70" i="1"/>
  <c r="V69" i="1"/>
  <c r="K69" i="1"/>
  <c r="U68" i="1"/>
  <c r="K68" i="1"/>
  <c r="U67" i="1"/>
  <c r="K67" i="1"/>
  <c r="W66" i="1"/>
  <c r="K66" i="1"/>
  <c r="V65" i="1"/>
  <c r="K65" i="1"/>
  <c r="U64" i="1"/>
  <c r="K64" i="1"/>
  <c r="F48" i="1"/>
  <c r="N48" i="1"/>
  <c r="V48" i="1"/>
  <c r="G48" i="1"/>
  <c r="O48" i="1"/>
  <c r="W48" i="1"/>
  <c r="H48" i="1"/>
  <c r="P48" i="1"/>
  <c r="X48" i="1"/>
  <c r="I48" i="1"/>
  <c r="Q48" i="1"/>
  <c r="Y48" i="1"/>
  <c r="E48" i="1"/>
  <c r="M48" i="1"/>
  <c r="U48" i="1"/>
  <c r="R48" i="1"/>
  <c r="S48" i="1"/>
  <c r="T48" i="1"/>
  <c r="J48" i="1"/>
  <c r="L48" i="1"/>
  <c r="I60" i="1"/>
  <c r="Q60" i="1"/>
  <c r="Y60" i="1"/>
  <c r="E60" i="1"/>
  <c r="M60" i="1"/>
  <c r="U60" i="1"/>
  <c r="J58" i="1"/>
  <c r="R58" i="1"/>
  <c r="Z58" i="1"/>
  <c r="D58" i="1"/>
  <c r="L58" i="1"/>
  <c r="T58" i="1"/>
  <c r="E58" i="1"/>
  <c r="M58" i="1"/>
  <c r="U58" i="1"/>
  <c r="I58" i="1"/>
  <c r="Q58" i="1"/>
  <c r="Y58" i="1"/>
  <c r="R56" i="1"/>
  <c r="P54" i="1"/>
  <c r="R52" i="1"/>
  <c r="F44" i="1"/>
  <c r="N44" i="1"/>
  <c r="V44" i="1"/>
  <c r="G44" i="1"/>
  <c r="O44" i="1"/>
  <c r="W44" i="1"/>
  <c r="H44" i="1"/>
  <c r="P44" i="1"/>
  <c r="X44" i="1"/>
  <c r="I44" i="1"/>
  <c r="Q44" i="1"/>
  <c r="Y44" i="1"/>
  <c r="J44" i="1"/>
  <c r="R44" i="1"/>
  <c r="Z44" i="1"/>
  <c r="E44" i="1"/>
  <c r="M44" i="1"/>
  <c r="U44" i="1"/>
  <c r="W56" i="1"/>
  <c r="G56" i="1"/>
  <c r="W54" i="1"/>
  <c r="G54" i="1"/>
  <c r="AA60" i="1"/>
  <c r="P60" i="1"/>
  <c r="F60" i="1"/>
  <c r="W58" i="1"/>
  <c r="G58" i="1"/>
  <c r="T56" i="1"/>
  <c r="V54" i="1"/>
  <c r="T52" i="1"/>
  <c r="T44" i="1"/>
  <c r="F56" i="1"/>
  <c r="N56" i="1"/>
  <c r="V56" i="1"/>
  <c r="H56" i="1"/>
  <c r="P56" i="1"/>
  <c r="X56" i="1"/>
  <c r="I56" i="1"/>
  <c r="Q56" i="1"/>
  <c r="Y56" i="1"/>
  <c r="E56" i="1"/>
  <c r="M56" i="1"/>
  <c r="U56" i="1"/>
  <c r="J54" i="1"/>
  <c r="R54" i="1"/>
  <c r="Z54" i="1"/>
  <c r="D54" i="1"/>
  <c r="L54" i="1"/>
  <c r="T54" i="1"/>
  <c r="E54" i="1"/>
  <c r="M54" i="1"/>
  <c r="U54" i="1"/>
  <c r="I54" i="1"/>
  <c r="Q54" i="1"/>
  <c r="Y54" i="1"/>
  <c r="F52" i="1"/>
  <c r="N52" i="1"/>
  <c r="V52" i="1"/>
  <c r="H52" i="1"/>
  <c r="P52" i="1"/>
  <c r="X52" i="1"/>
  <c r="I52" i="1"/>
  <c r="Q52" i="1"/>
  <c r="Y52" i="1"/>
  <c r="E52" i="1"/>
  <c r="M52" i="1"/>
  <c r="U52" i="1"/>
  <c r="D25" i="1"/>
  <c r="L25" i="1"/>
  <c r="T25" i="1"/>
  <c r="F25" i="1"/>
  <c r="O25" i="1"/>
  <c r="X25" i="1"/>
  <c r="G25" i="1"/>
  <c r="P25" i="1"/>
  <c r="Y25" i="1"/>
  <c r="H25" i="1"/>
  <c r="Q25" i="1"/>
  <c r="Z25" i="1"/>
  <c r="I25" i="1"/>
  <c r="R25" i="1"/>
  <c r="AA25" i="1"/>
  <c r="J25" i="1"/>
  <c r="S25" i="1"/>
  <c r="K25" i="1"/>
  <c r="U25" i="1"/>
  <c r="E25" i="1"/>
  <c r="N25" i="1"/>
  <c r="W25" i="1"/>
  <c r="W61" i="1"/>
  <c r="O61" i="1"/>
  <c r="Y50" i="1"/>
  <c r="Q50" i="1"/>
  <c r="I50" i="1"/>
  <c r="Y46" i="1"/>
  <c r="Q46" i="1"/>
  <c r="I46" i="1"/>
  <c r="W45" i="1"/>
  <c r="O45" i="1"/>
  <c r="Y42" i="1"/>
  <c r="Q42" i="1"/>
  <c r="I42" i="1"/>
  <c r="W41" i="1"/>
  <c r="O41" i="1"/>
  <c r="U40" i="1"/>
  <c r="M40" i="1"/>
  <c r="E40" i="1"/>
  <c r="Y38" i="1"/>
  <c r="Q38" i="1"/>
  <c r="I38" i="1"/>
  <c r="W37" i="1"/>
  <c r="O37" i="1"/>
  <c r="U36" i="1"/>
  <c r="M36" i="1"/>
  <c r="E36" i="1"/>
  <c r="Y34" i="1"/>
  <c r="Q34" i="1"/>
  <c r="I34" i="1"/>
  <c r="W33" i="1"/>
  <c r="O33" i="1"/>
  <c r="U32" i="1"/>
  <c r="M32" i="1"/>
  <c r="E32" i="1"/>
  <c r="AA31" i="1"/>
  <c r="S31" i="1"/>
  <c r="K31" i="1"/>
  <c r="X30" i="1"/>
  <c r="O30" i="1"/>
  <c r="AA29" i="1"/>
  <c r="R29" i="1"/>
  <c r="I29" i="1"/>
  <c r="J28" i="1"/>
  <c r="R28" i="1"/>
  <c r="Z28" i="1"/>
  <c r="Y27" i="1"/>
  <c r="O27" i="1"/>
  <c r="S26" i="1"/>
  <c r="J26" i="1"/>
  <c r="Y24" i="1"/>
  <c r="P24" i="1"/>
  <c r="F30" i="1"/>
  <c r="N30" i="1"/>
  <c r="V30" i="1"/>
  <c r="Z40" i="1"/>
  <c r="R40" i="1"/>
  <c r="J40" i="1"/>
  <c r="Z36" i="1"/>
  <c r="R36" i="1"/>
  <c r="J36" i="1"/>
  <c r="Z32" i="1"/>
  <c r="R32" i="1"/>
  <c r="J32" i="1"/>
  <c r="T30" i="1"/>
  <c r="K30" i="1"/>
  <c r="H27" i="1"/>
  <c r="P27" i="1"/>
  <c r="X27" i="1"/>
  <c r="S4" i="1"/>
  <c r="U50" i="1"/>
  <c r="M50" i="1"/>
  <c r="E50" i="1"/>
  <c r="U46" i="1"/>
  <c r="M46" i="1"/>
  <c r="E46" i="1"/>
  <c r="U42" i="1"/>
  <c r="M42" i="1"/>
  <c r="E42" i="1"/>
  <c r="Y40" i="1"/>
  <c r="Q40" i="1"/>
  <c r="I40" i="1"/>
  <c r="U38" i="1"/>
  <c r="M38" i="1"/>
  <c r="E38" i="1"/>
  <c r="Y36" i="1"/>
  <c r="Q36" i="1"/>
  <c r="I36" i="1"/>
  <c r="U34" i="1"/>
  <c r="M34" i="1"/>
  <c r="E34" i="1"/>
  <c r="Y32" i="1"/>
  <c r="Q32" i="1"/>
  <c r="I32" i="1"/>
  <c r="W31" i="1"/>
  <c r="O31" i="1"/>
  <c r="F31" i="1"/>
  <c r="S30" i="1"/>
  <c r="J30" i="1"/>
  <c r="W29" i="1"/>
  <c r="N29" i="1"/>
  <c r="T27" i="1"/>
  <c r="K27" i="1"/>
  <c r="X26" i="1"/>
  <c r="O26" i="1"/>
  <c r="E26" i="1"/>
  <c r="J24" i="1"/>
  <c r="R24" i="1"/>
  <c r="Z24" i="1"/>
  <c r="D23" i="1"/>
  <c r="L23" i="1"/>
  <c r="T23" i="1"/>
  <c r="H23" i="1"/>
  <c r="P23" i="1"/>
  <c r="X23" i="1"/>
  <c r="J22" i="1"/>
  <c r="R22" i="1"/>
  <c r="Z22" i="1"/>
  <c r="F22" i="1"/>
  <c r="N22" i="1"/>
  <c r="V22" i="1"/>
  <c r="H21" i="1"/>
  <c r="P21" i="1"/>
  <c r="X21" i="1"/>
  <c r="D21" i="1"/>
  <c r="L21" i="1"/>
  <c r="T21" i="1"/>
  <c r="F20" i="1"/>
  <c r="N20" i="1"/>
  <c r="V20" i="1"/>
  <c r="J20" i="1"/>
  <c r="R20" i="1"/>
  <c r="Z20" i="1"/>
  <c r="D19" i="1"/>
  <c r="L19" i="1"/>
  <c r="T19" i="1"/>
  <c r="H19" i="1"/>
  <c r="P19" i="1"/>
  <c r="X19" i="1"/>
  <c r="J18" i="1"/>
  <c r="R18" i="1"/>
  <c r="Z18" i="1"/>
  <c r="F18" i="1"/>
  <c r="N18" i="1"/>
  <c r="V18" i="1"/>
  <c r="H17" i="1"/>
  <c r="P17" i="1"/>
  <c r="X17" i="1"/>
  <c r="D17" i="1"/>
  <c r="L17" i="1"/>
  <c r="T17" i="1"/>
  <c r="F16" i="1"/>
  <c r="N16" i="1"/>
  <c r="V16" i="1"/>
  <c r="J16" i="1"/>
  <c r="R16" i="1"/>
  <c r="Z16" i="1"/>
  <c r="D15" i="1"/>
  <c r="L15" i="1"/>
  <c r="T15" i="1"/>
  <c r="H15" i="1"/>
  <c r="P15" i="1"/>
  <c r="X15" i="1"/>
  <c r="J14" i="1"/>
  <c r="R14" i="1"/>
  <c r="Z14" i="1"/>
  <c r="F14" i="1"/>
  <c r="N14" i="1"/>
  <c r="V14" i="1"/>
  <c r="H13" i="1"/>
  <c r="P13" i="1"/>
  <c r="X13" i="1"/>
  <c r="D13" i="1"/>
  <c r="L13" i="1"/>
  <c r="T13" i="1"/>
  <c r="F12" i="1"/>
  <c r="N12" i="1"/>
  <c r="V12" i="1"/>
  <c r="J12" i="1"/>
  <c r="R12" i="1"/>
  <c r="Z12" i="1"/>
  <c r="D11" i="1"/>
  <c r="L11" i="1"/>
  <c r="T11" i="1"/>
  <c r="H11" i="1"/>
  <c r="P11" i="1"/>
  <c r="X11" i="1"/>
  <c r="T50" i="1"/>
  <c r="L50" i="1"/>
  <c r="D50" i="1"/>
  <c r="T46" i="1"/>
  <c r="L46" i="1"/>
  <c r="D46" i="1"/>
  <c r="T42" i="1"/>
  <c r="L42" i="1"/>
  <c r="D42" i="1"/>
  <c r="X40" i="1"/>
  <c r="P40" i="1"/>
  <c r="H40" i="1"/>
  <c r="T38" i="1"/>
  <c r="L38" i="1"/>
  <c r="D38" i="1"/>
  <c r="X36" i="1"/>
  <c r="P36" i="1"/>
  <c r="H36" i="1"/>
  <c r="T34" i="1"/>
  <c r="L34" i="1"/>
  <c r="D34" i="1"/>
  <c r="X32" i="1"/>
  <c r="P32" i="1"/>
  <c r="H32" i="1"/>
  <c r="AA30" i="1"/>
  <c r="R30" i="1"/>
  <c r="I30" i="1"/>
  <c r="D29" i="1"/>
  <c r="L29" i="1"/>
  <c r="T29" i="1"/>
  <c r="S27" i="1"/>
  <c r="J27" i="1"/>
  <c r="W26" i="1"/>
  <c r="M26" i="1"/>
  <c r="D4" i="1"/>
  <c r="L4" i="1"/>
  <c r="T4" i="1"/>
  <c r="E4" i="1"/>
  <c r="M4" i="1"/>
  <c r="U4" i="1"/>
  <c r="F4" i="1"/>
  <c r="N4" i="1"/>
  <c r="V4" i="1"/>
  <c r="G4" i="1"/>
  <c r="O4" i="1"/>
  <c r="W4" i="1"/>
  <c r="H4" i="1"/>
  <c r="P4" i="1"/>
  <c r="X4" i="1"/>
  <c r="I4" i="1"/>
  <c r="Q4" i="1"/>
  <c r="Y4" i="1"/>
  <c r="J4" i="1"/>
  <c r="R4" i="1"/>
  <c r="Z4" i="1"/>
  <c r="W40" i="1"/>
  <c r="O40" i="1"/>
  <c r="G40" i="1"/>
  <c r="W36" i="1"/>
  <c r="O36" i="1"/>
  <c r="G36" i="1"/>
  <c r="W32" i="1"/>
  <c r="O32" i="1"/>
  <c r="G32" i="1"/>
  <c r="Z30" i="1"/>
  <c r="Q30" i="1"/>
  <c r="H30" i="1"/>
  <c r="AA27" i="1"/>
  <c r="R27" i="1"/>
  <c r="I27" i="1"/>
  <c r="F26" i="1"/>
  <c r="N26" i="1"/>
  <c r="V26" i="1"/>
  <c r="Z50" i="1"/>
  <c r="R50" i="1"/>
  <c r="Z46" i="1"/>
  <c r="R46" i="1"/>
  <c r="Z42" i="1"/>
  <c r="R42" i="1"/>
  <c r="V40" i="1"/>
  <c r="N40" i="1"/>
  <c r="Z38" i="1"/>
  <c r="R38" i="1"/>
  <c r="V36" i="1"/>
  <c r="N36" i="1"/>
  <c r="Z34" i="1"/>
  <c r="R34" i="1"/>
  <c r="V32" i="1"/>
  <c r="N32" i="1"/>
  <c r="Y30" i="1"/>
  <c r="P30" i="1"/>
  <c r="G30" i="1"/>
  <c r="S29" i="1"/>
  <c r="J29" i="1"/>
  <c r="Z27" i="1"/>
  <c r="Q27" i="1"/>
  <c r="G27" i="1"/>
  <c r="T26" i="1"/>
  <c r="K26" i="1"/>
  <c r="D8" i="1"/>
  <c r="L8" i="1"/>
  <c r="T8" i="1"/>
  <c r="F8" i="1"/>
  <c r="N8" i="1"/>
  <c r="V8" i="1"/>
  <c r="G8" i="1"/>
  <c r="O8" i="1"/>
  <c r="W8" i="1"/>
  <c r="H8" i="1"/>
  <c r="P8" i="1"/>
  <c r="X8" i="1"/>
  <c r="I8" i="1"/>
  <c r="Q8" i="1"/>
  <c r="Y8" i="1"/>
  <c r="J8" i="1"/>
  <c r="R8" i="1"/>
  <c r="Z8" i="1"/>
  <c r="V10" i="1"/>
  <c r="N10" i="1"/>
  <c r="F10" i="1"/>
  <c r="T9" i="1"/>
  <c r="L9" i="1"/>
  <c r="D9" i="1"/>
  <c r="X7" i="1"/>
  <c r="P7" i="1"/>
  <c r="H7" i="1"/>
  <c r="V6" i="1"/>
  <c r="N6" i="1"/>
  <c r="F6" i="1"/>
  <c r="T5" i="1"/>
  <c r="L5" i="1"/>
  <c r="D5" i="1"/>
  <c r="X3" i="1"/>
  <c r="P3" i="1"/>
  <c r="H3" i="1"/>
  <c r="E10" i="1"/>
  <c r="W7" i="1"/>
  <c r="O7" i="1"/>
  <c r="G7" i="1"/>
  <c r="E6" i="1"/>
  <c r="W3" i="1"/>
  <c r="O3" i="1"/>
  <c r="G3" i="1"/>
  <c r="V7" i="1"/>
  <c r="N7" i="1"/>
  <c r="F7" i="1"/>
  <c r="F3" i="1"/>
  <c r="U7" i="1"/>
  <c r="M7" i="1"/>
  <c r="E7" i="1"/>
  <c r="U3" i="1"/>
  <c r="M3" i="1"/>
  <c r="E3" i="1"/>
  <c r="Z10" i="1"/>
  <c r="R10" i="1"/>
  <c r="X9" i="1"/>
  <c r="P9" i="1"/>
  <c r="T7" i="1"/>
  <c r="L7" i="1"/>
  <c r="D7" i="1"/>
  <c r="Z6" i="1"/>
  <c r="R6" i="1"/>
  <c r="T3" i="1"/>
  <c r="L3" i="1"/>
  <c r="Z7" i="1"/>
  <c r="R7" i="1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2" i="6"/>
  <c r="AC2" i="1" l="1"/>
  <c r="AD2" i="1"/>
  <c r="AE2" i="1"/>
  <c r="AF2" i="1"/>
  <c r="AG2" i="1"/>
  <c r="AH2" i="1"/>
  <c r="AI2" i="1"/>
  <c r="AJ2" i="1"/>
  <c r="AK2" i="1"/>
  <c r="AL2" i="1"/>
  <c r="AM2" i="1"/>
  <c r="AB2" i="1"/>
  <c r="C2" i="1"/>
  <c r="B2" i="1"/>
  <c r="F2" i="1" l="1"/>
  <c r="N2" i="1"/>
  <c r="V2" i="1"/>
  <c r="O2" i="1"/>
  <c r="W2" i="1"/>
  <c r="I2" i="1"/>
  <c r="Z2" i="1"/>
  <c r="U2" i="1"/>
  <c r="G2" i="1"/>
  <c r="Y2" i="1"/>
  <c r="J2" i="1"/>
  <c r="D2" i="1"/>
  <c r="H2" i="1"/>
  <c r="P2" i="1"/>
  <c r="X2" i="1"/>
  <c r="Q2" i="1"/>
  <c r="R2" i="1"/>
  <c r="L2" i="1"/>
  <c r="M2" i="1"/>
  <c r="K2" i="1"/>
  <c r="S2" i="1"/>
  <c r="AA2" i="1"/>
  <c r="T2" i="1"/>
  <c r="E2" i="1"/>
  <c r="I61" i="6"/>
  <c r="I62" i="6"/>
  <c r="I63" i="6"/>
  <c r="H63" i="6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1" i="7"/>
  <c r="C809" i="4" l="1"/>
  <c r="N809" i="4" s="1"/>
  <c r="E809" i="4"/>
  <c r="G809" i="4"/>
  <c r="H809" i="4"/>
  <c r="C810" i="4"/>
  <c r="N810" i="4" s="1"/>
  <c r="E810" i="4"/>
  <c r="G810" i="4"/>
  <c r="H810" i="4"/>
  <c r="C811" i="4"/>
  <c r="N811" i="4" s="1"/>
  <c r="E811" i="4"/>
  <c r="G811" i="4"/>
  <c r="H811" i="4"/>
  <c r="C812" i="4"/>
  <c r="N812" i="4" s="1"/>
  <c r="E812" i="4"/>
  <c r="G812" i="4"/>
  <c r="H812" i="4"/>
  <c r="C813" i="4"/>
  <c r="N813" i="4" s="1"/>
  <c r="E813" i="4"/>
  <c r="G813" i="4"/>
  <c r="H813" i="4"/>
  <c r="C814" i="4"/>
  <c r="N814" i="4" s="1"/>
  <c r="E814" i="4"/>
  <c r="G814" i="4"/>
  <c r="H814" i="4"/>
  <c r="C815" i="4"/>
  <c r="N815" i="4" s="1"/>
  <c r="E815" i="4"/>
  <c r="G815" i="4"/>
  <c r="H815" i="4"/>
  <c r="C816" i="4"/>
  <c r="N816" i="4" s="1"/>
  <c r="E816" i="4"/>
  <c r="G816" i="4"/>
  <c r="H816" i="4"/>
  <c r="C817" i="4"/>
  <c r="N817" i="4" s="1"/>
  <c r="E817" i="4"/>
  <c r="G817" i="4"/>
  <c r="H817" i="4"/>
  <c r="C818" i="4"/>
  <c r="N818" i="4" s="1"/>
  <c r="E818" i="4"/>
  <c r="G818" i="4"/>
  <c r="H818" i="4"/>
  <c r="C819" i="4"/>
  <c r="N819" i="4" s="1"/>
  <c r="E819" i="4"/>
  <c r="G819" i="4"/>
  <c r="H819" i="4"/>
  <c r="C820" i="4"/>
  <c r="N820" i="4" s="1"/>
  <c r="E820" i="4"/>
  <c r="G820" i="4"/>
  <c r="H820" i="4"/>
  <c r="C821" i="4"/>
  <c r="N821" i="4" s="1"/>
  <c r="E821" i="4"/>
  <c r="G821" i="4"/>
  <c r="H821" i="4"/>
  <c r="C822" i="4"/>
  <c r="N822" i="4" s="1"/>
  <c r="E822" i="4"/>
  <c r="G822" i="4"/>
  <c r="H822" i="4"/>
  <c r="C823" i="4"/>
  <c r="N823" i="4" s="1"/>
  <c r="E823" i="4"/>
  <c r="G823" i="4"/>
  <c r="H823" i="4"/>
  <c r="C824" i="4"/>
  <c r="N824" i="4" s="1"/>
  <c r="E824" i="4"/>
  <c r="G824" i="4"/>
  <c r="H824" i="4"/>
  <c r="C825" i="4"/>
  <c r="N825" i="4" s="1"/>
  <c r="E825" i="4"/>
  <c r="G825" i="4"/>
  <c r="H825" i="4"/>
  <c r="C826" i="4"/>
  <c r="N826" i="4" s="1"/>
  <c r="E826" i="4"/>
  <c r="G826" i="4"/>
  <c r="H826" i="4"/>
  <c r="C827" i="4"/>
  <c r="N827" i="4" s="1"/>
  <c r="E827" i="4"/>
  <c r="G827" i="4"/>
  <c r="H827" i="4"/>
  <c r="C828" i="4"/>
  <c r="N828" i="4" s="1"/>
  <c r="E828" i="4"/>
  <c r="G828" i="4"/>
  <c r="H828" i="4"/>
  <c r="C829" i="4"/>
  <c r="N829" i="4" s="1"/>
  <c r="E829" i="4"/>
  <c r="G829" i="4"/>
  <c r="H829" i="4"/>
  <c r="C830" i="4"/>
  <c r="N830" i="4" s="1"/>
  <c r="E830" i="4"/>
  <c r="G830" i="4"/>
  <c r="H830" i="4"/>
  <c r="C831" i="4"/>
  <c r="N831" i="4" s="1"/>
  <c r="E831" i="4"/>
  <c r="G831" i="4"/>
  <c r="H831" i="4"/>
  <c r="C832" i="4"/>
  <c r="N832" i="4" s="1"/>
  <c r="E832" i="4"/>
  <c r="G832" i="4"/>
  <c r="H832" i="4"/>
  <c r="C833" i="4"/>
  <c r="N833" i="4" s="1"/>
  <c r="E833" i="4"/>
  <c r="G833" i="4"/>
  <c r="H833" i="4"/>
  <c r="C834" i="4"/>
  <c r="N834" i="4" s="1"/>
  <c r="E834" i="4"/>
  <c r="G834" i="4"/>
  <c r="H834" i="4"/>
  <c r="C3" i="4"/>
  <c r="N3" i="4" s="1"/>
  <c r="E3" i="4"/>
  <c r="G3" i="4"/>
  <c r="H3" i="4"/>
  <c r="C4" i="4"/>
  <c r="N4" i="4" s="1"/>
  <c r="E4" i="4"/>
  <c r="G4" i="4"/>
  <c r="H4" i="4"/>
  <c r="C5" i="4"/>
  <c r="N5" i="4" s="1"/>
  <c r="E5" i="4"/>
  <c r="G5" i="4"/>
  <c r="H5" i="4"/>
  <c r="C6" i="4"/>
  <c r="N6" i="4" s="1"/>
  <c r="E6" i="4"/>
  <c r="G6" i="4"/>
  <c r="H6" i="4"/>
  <c r="C7" i="4"/>
  <c r="N7" i="4" s="1"/>
  <c r="E7" i="4"/>
  <c r="G7" i="4"/>
  <c r="H7" i="4"/>
  <c r="C8" i="4"/>
  <c r="N8" i="4" s="1"/>
  <c r="E8" i="4"/>
  <c r="G8" i="4"/>
  <c r="H8" i="4"/>
  <c r="C9" i="4"/>
  <c r="N9" i="4" s="1"/>
  <c r="E9" i="4"/>
  <c r="G9" i="4"/>
  <c r="H9" i="4"/>
  <c r="C10" i="4"/>
  <c r="N10" i="4" s="1"/>
  <c r="E10" i="4"/>
  <c r="G10" i="4"/>
  <c r="H10" i="4"/>
  <c r="C11" i="4"/>
  <c r="N11" i="4" s="1"/>
  <c r="E11" i="4"/>
  <c r="G11" i="4"/>
  <c r="H11" i="4"/>
  <c r="C12" i="4"/>
  <c r="N12" i="4" s="1"/>
  <c r="E12" i="4"/>
  <c r="G12" i="4"/>
  <c r="H12" i="4"/>
  <c r="C13" i="4"/>
  <c r="N13" i="4" s="1"/>
  <c r="E13" i="4"/>
  <c r="G13" i="4"/>
  <c r="H13" i="4"/>
  <c r="C14" i="4"/>
  <c r="N14" i="4" s="1"/>
  <c r="E14" i="4"/>
  <c r="G14" i="4"/>
  <c r="H14" i="4"/>
  <c r="C15" i="4"/>
  <c r="N15" i="4" s="1"/>
  <c r="E15" i="4"/>
  <c r="G15" i="4"/>
  <c r="H15" i="4"/>
  <c r="C16" i="4"/>
  <c r="N16" i="4" s="1"/>
  <c r="E16" i="4"/>
  <c r="G16" i="4"/>
  <c r="H16" i="4"/>
  <c r="C17" i="4"/>
  <c r="N17" i="4" s="1"/>
  <c r="E17" i="4"/>
  <c r="G17" i="4"/>
  <c r="H17" i="4"/>
  <c r="C18" i="4"/>
  <c r="N18" i="4" s="1"/>
  <c r="E18" i="4"/>
  <c r="G18" i="4"/>
  <c r="H18" i="4"/>
  <c r="C19" i="4"/>
  <c r="N19" i="4" s="1"/>
  <c r="E19" i="4"/>
  <c r="G19" i="4"/>
  <c r="H19" i="4"/>
  <c r="C20" i="4"/>
  <c r="N20" i="4" s="1"/>
  <c r="E20" i="4"/>
  <c r="G20" i="4"/>
  <c r="H20" i="4"/>
  <c r="C21" i="4"/>
  <c r="N21" i="4" s="1"/>
  <c r="E21" i="4"/>
  <c r="G21" i="4"/>
  <c r="H21" i="4"/>
  <c r="C22" i="4"/>
  <c r="N22" i="4" s="1"/>
  <c r="E22" i="4"/>
  <c r="G22" i="4"/>
  <c r="H22" i="4"/>
  <c r="C23" i="4"/>
  <c r="N23" i="4" s="1"/>
  <c r="E23" i="4"/>
  <c r="G23" i="4"/>
  <c r="H23" i="4"/>
  <c r="C24" i="4"/>
  <c r="N24" i="4" s="1"/>
  <c r="E24" i="4"/>
  <c r="G24" i="4"/>
  <c r="H24" i="4"/>
  <c r="C25" i="4"/>
  <c r="N25" i="4" s="1"/>
  <c r="E25" i="4"/>
  <c r="G25" i="4"/>
  <c r="H25" i="4"/>
  <c r="C26" i="4"/>
  <c r="N26" i="4" s="1"/>
  <c r="E26" i="4"/>
  <c r="G26" i="4"/>
  <c r="H26" i="4"/>
  <c r="C27" i="4"/>
  <c r="N27" i="4" s="1"/>
  <c r="E27" i="4"/>
  <c r="G27" i="4"/>
  <c r="H27" i="4"/>
  <c r="C28" i="4"/>
  <c r="N28" i="4" s="1"/>
  <c r="E28" i="4"/>
  <c r="G28" i="4"/>
  <c r="H28" i="4"/>
  <c r="C29" i="4"/>
  <c r="N29" i="4" s="1"/>
  <c r="E29" i="4"/>
  <c r="G29" i="4"/>
  <c r="H29" i="4"/>
  <c r="C30" i="4"/>
  <c r="N30" i="4" s="1"/>
  <c r="E30" i="4"/>
  <c r="G30" i="4"/>
  <c r="H30" i="4"/>
  <c r="C31" i="4"/>
  <c r="N31" i="4" s="1"/>
  <c r="E31" i="4"/>
  <c r="G31" i="4"/>
  <c r="H31" i="4"/>
  <c r="C32" i="4"/>
  <c r="N32" i="4" s="1"/>
  <c r="E32" i="4"/>
  <c r="G32" i="4"/>
  <c r="H32" i="4"/>
  <c r="C33" i="4"/>
  <c r="N33" i="4" s="1"/>
  <c r="E33" i="4"/>
  <c r="G33" i="4"/>
  <c r="H33" i="4"/>
  <c r="C34" i="4"/>
  <c r="N34" i="4" s="1"/>
  <c r="E34" i="4"/>
  <c r="G34" i="4"/>
  <c r="H34" i="4"/>
  <c r="C35" i="4"/>
  <c r="N35" i="4" s="1"/>
  <c r="E35" i="4"/>
  <c r="G35" i="4"/>
  <c r="H35" i="4"/>
  <c r="C36" i="4"/>
  <c r="N36" i="4" s="1"/>
  <c r="E36" i="4"/>
  <c r="G36" i="4"/>
  <c r="H36" i="4"/>
  <c r="C37" i="4"/>
  <c r="N37" i="4" s="1"/>
  <c r="E37" i="4"/>
  <c r="G37" i="4"/>
  <c r="H37" i="4"/>
  <c r="C38" i="4"/>
  <c r="N38" i="4" s="1"/>
  <c r="E38" i="4"/>
  <c r="G38" i="4"/>
  <c r="H38" i="4"/>
  <c r="C39" i="4"/>
  <c r="N39" i="4" s="1"/>
  <c r="E39" i="4"/>
  <c r="G39" i="4"/>
  <c r="H39" i="4"/>
  <c r="C40" i="4"/>
  <c r="N40" i="4" s="1"/>
  <c r="E40" i="4"/>
  <c r="G40" i="4"/>
  <c r="H40" i="4"/>
  <c r="C41" i="4"/>
  <c r="N41" i="4" s="1"/>
  <c r="E41" i="4"/>
  <c r="G41" i="4"/>
  <c r="H41" i="4"/>
  <c r="C42" i="4"/>
  <c r="N42" i="4" s="1"/>
  <c r="E42" i="4"/>
  <c r="G42" i="4"/>
  <c r="H42" i="4"/>
  <c r="C43" i="4"/>
  <c r="N43" i="4" s="1"/>
  <c r="E43" i="4"/>
  <c r="G43" i="4"/>
  <c r="H43" i="4"/>
  <c r="C44" i="4"/>
  <c r="N44" i="4" s="1"/>
  <c r="E44" i="4"/>
  <c r="G44" i="4"/>
  <c r="H44" i="4"/>
  <c r="C45" i="4"/>
  <c r="N45" i="4" s="1"/>
  <c r="E45" i="4"/>
  <c r="G45" i="4"/>
  <c r="H45" i="4"/>
  <c r="C46" i="4"/>
  <c r="N46" i="4" s="1"/>
  <c r="E46" i="4"/>
  <c r="G46" i="4"/>
  <c r="H46" i="4"/>
  <c r="C47" i="4"/>
  <c r="N47" i="4" s="1"/>
  <c r="E47" i="4"/>
  <c r="G47" i="4"/>
  <c r="H47" i="4"/>
  <c r="C48" i="4"/>
  <c r="N48" i="4" s="1"/>
  <c r="E48" i="4"/>
  <c r="G48" i="4"/>
  <c r="H48" i="4"/>
  <c r="C49" i="4"/>
  <c r="N49" i="4" s="1"/>
  <c r="E49" i="4"/>
  <c r="G49" i="4"/>
  <c r="H49" i="4"/>
  <c r="C50" i="4"/>
  <c r="N50" i="4" s="1"/>
  <c r="E50" i="4"/>
  <c r="G50" i="4"/>
  <c r="H50" i="4"/>
  <c r="C51" i="4"/>
  <c r="N51" i="4" s="1"/>
  <c r="E51" i="4"/>
  <c r="G51" i="4"/>
  <c r="H51" i="4"/>
  <c r="C52" i="4"/>
  <c r="N52" i="4" s="1"/>
  <c r="E52" i="4"/>
  <c r="G52" i="4"/>
  <c r="H52" i="4"/>
  <c r="C53" i="4"/>
  <c r="N53" i="4" s="1"/>
  <c r="E53" i="4"/>
  <c r="G53" i="4"/>
  <c r="H53" i="4"/>
  <c r="C54" i="4"/>
  <c r="N54" i="4" s="1"/>
  <c r="E54" i="4"/>
  <c r="G54" i="4"/>
  <c r="H54" i="4"/>
  <c r="C55" i="4"/>
  <c r="N55" i="4" s="1"/>
  <c r="E55" i="4"/>
  <c r="G55" i="4"/>
  <c r="H55" i="4"/>
  <c r="C56" i="4"/>
  <c r="N56" i="4" s="1"/>
  <c r="E56" i="4"/>
  <c r="G56" i="4"/>
  <c r="H56" i="4"/>
  <c r="C57" i="4"/>
  <c r="N57" i="4" s="1"/>
  <c r="E57" i="4"/>
  <c r="G57" i="4"/>
  <c r="H57" i="4"/>
  <c r="C58" i="4"/>
  <c r="N58" i="4" s="1"/>
  <c r="E58" i="4"/>
  <c r="G58" i="4"/>
  <c r="H58" i="4"/>
  <c r="C59" i="4"/>
  <c r="N59" i="4" s="1"/>
  <c r="E59" i="4"/>
  <c r="G59" i="4"/>
  <c r="H59" i="4"/>
  <c r="C60" i="4"/>
  <c r="N60" i="4" s="1"/>
  <c r="E60" i="4"/>
  <c r="G60" i="4"/>
  <c r="H60" i="4"/>
  <c r="C61" i="4"/>
  <c r="N61" i="4" s="1"/>
  <c r="E61" i="4"/>
  <c r="G61" i="4"/>
  <c r="H61" i="4"/>
  <c r="C62" i="4"/>
  <c r="N62" i="4" s="1"/>
  <c r="E62" i="4"/>
  <c r="G62" i="4"/>
  <c r="H62" i="4"/>
  <c r="C63" i="4"/>
  <c r="N63" i="4" s="1"/>
  <c r="E63" i="4"/>
  <c r="G63" i="4"/>
  <c r="H63" i="4"/>
  <c r="C64" i="4"/>
  <c r="N64" i="4" s="1"/>
  <c r="E64" i="4"/>
  <c r="G64" i="4"/>
  <c r="H64" i="4"/>
  <c r="C65" i="4"/>
  <c r="N65" i="4" s="1"/>
  <c r="E65" i="4"/>
  <c r="G65" i="4"/>
  <c r="H65" i="4"/>
  <c r="C66" i="4"/>
  <c r="N66" i="4" s="1"/>
  <c r="E66" i="4"/>
  <c r="G66" i="4"/>
  <c r="H66" i="4"/>
  <c r="C67" i="4"/>
  <c r="N67" i="4" s="1"/>
  <c r="E67" i="4"/>
  <c r="G67" i="4"/>
  <c r="H67" i="4"/>
  <c r="C68" i="4"/>
  <c r="N68" i="4" s="1"/>
  <c r="E68" i="4"/>
  <c r="G68" i="4"/>
  <c r="H68" i="4"/>
  <c r="C69" i="4"/>
  <c r="N69" i="4" s="1"/>
  <c r="E69" i="4"/>
  <c r="G69" i="4"/>
  <c r="H69" i="4"/>
  <c r="C70" i="4"/>
  <c r="N70" i="4" s="1"/>
  <c r="E70" i="4"/>
  <c r="G70" i="4"/>
  <c r="H70" i="4"/>
  <c r="C71" i="4"/>
  <c r="N71" i="4" s="1"/>
  <c r="E71" i="4"/>
  <c r="G71" i="4"/>
  <c r="H71" i="4"/>
  <c r="C72" i="4"/>
  <c r="N72" i="4" s="1"/>
  <c r="E72" i="4"/>
  <c r="G72" i="4"/>
  <c r="H72" i="4"/>
  <c r="C73" i="4"/>
  <c r="N73" i="4" s="1"/>
  <c r="E73" i="4"/>
  <c r="G73" i="4"/>
  <c r="H73" i="4"/>
  <c r="C74" i="4"/>
  <c r="N74" i="4" s="1"/>
  <c r="E74" i="4"/>
  <c r="G74" i="4"/>
  <c r="H74" i="4"/>
  <c r="C75" i="4"/>
  <c r="N75" i="4" s="1"/>
  <c r="E75" i="4"/>
  <c r="G75" i="4"/>
  <c r="H75" i="4"/>
  <c r="C76" i="4"/>
  <c r="N76" i="4" s="1"/>
  <c r="E76" i="4"/>
  <c r="G76" i="4"/>
  <c r="H76" i="4"/>
  <c r="C77" i="4"/>
  <c r="N77" i="4" s="1"/>
  <c r="E77" i="4"/>
  <c r="G77" i="4"/>
  <c r="H77" i="4"/>
  <c r="C78" i="4"/>
  <c r="N78" i="4" s="1"/>
  <c r="E78" i="4"/>
  <c r="G78" i="4"/>
  <c r="H78" i="4"/>
  <c r="C79" i="4"/>
  <c r="N79" i="4" s="1"/>
  <c r="E79" i="4"/>
  <c r="G79" i="4"/>
  <c r="H79" i="4"/>
  <c r="C80" i="4"/>
  <c r="N80" i="4" s="1"/>
  <c r="E80" i="4"/>
  <c r="G80" i="4"/>
  <c r="H80" i="4"/>
  <c r="C81" i="4"/>
  <c r="N81" i="4" s="1"/>
  <c r="E81" i="4"/>
  <c r="G81" i="4"/>
  <c r="H81" i="4"/>
  <c r="C82" i="4"/>
  <c r="N82" i="4" s="1"/>
  <c r="E82" i="4"/>
  <c r="G82" i="4"/>
  <c r="H82" i="4"/>
  <c r="C83" i="4"/>
  <c r="N83" i="4" s="1"/>
  <c r="E83" i="4"/>
  <c r="G83" i="4"/>
  <c r="H83" i="4"/>
  <c r="C84" i="4"/>
  <c r="N84" i="4" s="1"/>
  <c r="E84" i="4"/>
  <c r="G84" i="4"/>
  <c r="H84" i="4"/>
  <c r="C85" i="4"/>
  <c r="N85" i="4" s="1"/>
  <c r="E85" i="4"/>
  <c r="G85" i="4"/>
  <c r="H85" i="4"/>
  <c r="C86" i="4"/>
  <c r="N86" i="4" s="1"/>
  <c r="E86" i="4"/>
  <c r="G86" i="4"/>
  <c r="H86" i="4"/>
  <c r="C87" i="4"/>
  <c r="N87" i="4" s="1"/>
  <c r="E87" i="4"/>
  <c r="G87" i="4"/>
  <c r="H87" i="4"/>
  <c r="C88" i="4"/>
  <c r="N88" i="4" s="1"/>
  <c r="E88" i="4"/>
  <c r="G88" i="4"/>
  <c r="H88" i="4"/>
  <c r="C89" i="4"/>
  <c r="N89" i="4" s="1"/>
  <c r="E89" i="4"/>
  <c r="G89" i="4"/>
  <c r="H89" i="4"/>
  <c r="C90" i="4"/>
  <c r="N90" i="4" s="1"/>
  <c r="E90" i="4"/>
  <c r="G90" i="4"/>
  <c r="H90" i="4"/>
  <c r="C91" i="4"/>
  <c r="N91" i="4" s="1"/>
  <c r="E91" i="4"/>
  <c r="G91" i="4"/>
  <c r="H91" i="4"/>
  <c r="C92" i="4"/>
  <c r="N92" i="4" s="1"/>
  <c r="E92" i="4"/>
  <c r="G92" i="4"/>
  <c r="H92" i="4"/>
  <c r="C93" i="4"/>
  <c r="N93" i="4" s="1"/>
  <c r="E93" i="4"/>
  <c r="G93" i="4"/>
  <c r="H93" i="4"/>
  <c r="C94" i="4"/>
  <c r="N94" i="4" s="1"/>
  <c r="E94" i="4"/>
  <c r="G94" i="4"/>
  <c r="H94" i="4"/>
  <c r="C95" i="4"/>
  <c r="N95" i="4" s="1"/>
  <c r="E95" i="4"/>
  <c r="G95" i="4"/>
  <c r="H95" i="4"/>
  <c r="C96" i="4"/>
  <c r="N96" i="4" s="1"/>
  <c r="E96" i="4"/>
  <c r="G96" i="4"/>
  <c r="H96" i="4"/>
  <c r="C97" i="4"/>
  <c r="N97" i="4" s="1"/>
  <c r="E97" i="4"/>
  <c r="G97" i="4"/>
  <c r="H97" i="4"/>
  <c r="C98" i="4"/>
  <c r="N98" i="4" s="1"/>
  <c r="E98" i="4"/>
  <c r="G98" i="4"/>
  <c r="H98" i="4"/>
  <c r="C99" i="4"/>
  <c r="N99" i="4" s="1"/>
  <c r="E99" i="4"/>
  <c r="G99" i="4"/>
  <c r="H99" i="4"/>
  <c r="C100" i="4"/>
  <c r="N100" i="4" s="1"/>
  <c r="E100" i="4"/>
  <c r="G100" i="4"/>
  <c r="H100" i="4"/>
  <c r="C101" i="4"/>
  <c r="N101" i="4" s="1"/>
  <c r="E101" i="4"/>
  <c r="G101" i="4"/>
  <c r="H101" i="4"/>
  <c r="C102" i="4"/>
  <c r="N102" i="4" s="1"/>
  <c r="E102" i="4"/>
  <c r="G102" i="4"/>
  <c r="H102" i="4"/>
  <c r="C103" i="4"/>
  <c r="N103" i="4" s="1"/>
  <c r="E103" i="4"/>
  <c r="G103" i="4"/>
  <c r="H103" i="4"/>
  <c r="C104" i="4"/>
  <c r="N104" i="4" s="1"/>
  <c r="E104" i="4"/>
  <c r="G104" i="4"/>
  <c r="H104" i="4"/>
  <c r="C105" i="4"/>
  <c r="N105" i="4" s="1"/>
  <c r="E105" i="4"/>
  <c r="G105" i="4"/>
  <c r="H105" i="4"/>
  <c r="C106" i="4"/>
  <c r="N106" i="4" s="1"/>
  <c r="E106" i="4"/>
  <c r="G106" i="4"/>
  <c r="H106" i="4"/>
  <c r="C107" i="4"/>
  <c r="N107" i="4" s="1"/>
  <c r="E107" i="4"/>
  <c r="G107" i="4"/>
  <c r="H107" i="4"/>
  <c r="C108" i="4"/>
  <c r="N108" i="4" s="1"/>
  <c r="E108" i="4"/>
  <c r="G108" i="4"/>
  <c r="H108" i="4"/>
  <c r="C109" i="4"/>
  <c r="N109" i="4" s="1"/>
  <c r="E109" i="4"/>
  <c r="G109" i="4"/>
  <c r="H109" i="4"/>
  <c r="C110" i="4"/>
  <c r="N110" i="4" s="1"/>
  <c r="E110" i="4"/>
  <c r="G110" i="4"/>
  <c r="H110" i="4"/>
  <c r="C111" i="4"/>
  <c r="N111" i="4" s="1"/>
  <c r="E111" i="4"/>
  <c r="G111" i="4"/>
  <c r="H111" i="4"/>
  <c r="C112" i="4"/>
  <c r="N112" i="4" s="1"/>
  <c r="E112" i="4"/>
  <c r="G112" i="4"/>
  <c r="H112" i="4"/>
  <c r="C113" i="4"/>
  <c r="N113" i="4" s="1"/>
  <c r="E113" i="4"/>
  <c r="G113" i="4"/>
  <c r="H113" i="4"/>
  <c r="C114" i="4"/>
  <c r="N114" i="4" s="1"/>
  <c r="E114" i="4"/>
  <c r="G114" i="4"/>
  <c r="H114" i="4"/>
  <c r="C115" i="4"/>
  <c r="N115" i="4" s="1"/>
  <c r="E115" i="4"/>
  <c r="G115" i="4"/>
  <c r="H115" i="4"/>
  <c r="C116" i="4"/>
  <c r="N116" i="4" s="1"/>
  <c r="E116" i="4"/>
  <c r="G116" i="4"/>
  <c r="H116" i="4"/>
  <c r="C117" i="4"/>
  <c r="N117" i="4" s="1"/>
  <c r="E117" i="4"/>
  <c r="G117" i="4"/>
  <c r="H117" i="4"/>
  <c r="C118" i="4"/>
  <c r="N118" i="4" s="1"/>
  <c r="E118" i="4"/>
  <c r="G118" i="4"/>
  <c r="H118" i="4"/>
  <c r="C119" i="4"/>
  <c r="N119" i="4" s="1"/>
  <c r="E119" i="4"/>
  <c r="G119" i="4"/>
  <c r="H119" i="4"/>
  <c r="C120" i="4"/>
  <c r="N120" i="4" s="1"/>
  <c r="E120" i="4"/>
  <c r="G120" i="4"/>
  <c r="H120" i="4"/>
  <c r="C121" i="4"/>
  <c r="N121" i="4" s="1"/>
  <c r="E121" i="4"/>
  <c r="G121" i="4"/>
  <c r="H121" i="4"/>
  <c r="C122" i="4"/>
  <c r="N122" i="4" s="1"/>
  <c r="E122" i="4"/>
  <c r="G122" i="4"/>
  <c r="H122" i="4"/>
  <c r="C123" i="4"/>
  <c r="N123" i="4" s="1"/>
  <c r="E123" i="4"/>
  <c r="G123" i="4"/>
  <c r="H123" i="4"/>
  <c r="C124" i="4"/>
  <c r="N124" i="4" s="1"/>
  <c r="E124" i="4"/>
  <c r="G124" i="4"/>
  <c r="H124" i="4"/>
  <c r="C125" i="4"/>
  <c r="N125" i="4" s="1"/>
  <c r="E125" i="4"/>
  <c r="G125" i="4"/>
  <c r="H125" i="4"/>
  <c r="C126" i="4"/>
  <c r="N126" i="4" s="1"/>
  <c r="E126" i="4"/>
  <c r="G126" i="4"/>
  <c r="H126" i="4"/>
  <c r="C127" i="4"/>
  <c r="N127" i="4" s="1"/>
  <c r="E127" i="4"/>
  <c r="G127" i="4"/>
  <c r="H127" i="4"/>
  <c r="C128" i="4"/>
  <c r="N128" i="4" s="1"/>
  <c r="E128" i="4"/>
  <c r="G128" i="4"/>
  <c r="H128" i="4"/>
  <c r="C129" i="4"/>
  <c r="N129" i="4" s="1"/>
  <c r="E129" i="4"/>
  <c r="G129" i="4"/>
  <c r="H129" i="4"/>
  <c r="C130" i="4"/>
  <c r="N130" i="4" s="1"/>
  <c r="E130" i="4"/>
  <c r="G130" i="4"/>
  <c r="H130" i="4"/>
  <c r="C131" i="4"/>
  <c r="N131" i="4" s="1"/>
  <c r="E131" i="4"/>
  <c r="G131" i="4"/>
  <c r="H131" i="4"/>
  <c r="C132" i="4"/>
  <c r="N132" i="4" s="1"/>
  <c r="E132" i="4"/>
  <c r="G132" i="4"/>
  <c r="H132" i="4"/>
  <c r="C133" i="4"/>
  <c r="N133" i="4" s="1"/>
  <c r="E133" i="4"/>
  <c r="G133" i="4"/>
  <c r="H133" i="4"/>
  <c r="C134" i="4"/>
  <c r="N134" i="4" s="1"/>
  <c r="E134" i="4"/>
  <c r="G134" i="4"/>
  <c r="H134" i="4"/>
  <c r="C135" i="4"/>
  <c r="N135" i="4" s="1"/>
  <c r="E135" i="4"/>
  <c r="G135" i="4"/>
  <c r="H135" i="4"/>
  <c r="C136" i="4"/>
  <c r="N136" i="4" s="1"/>
  <c r="E136" i="4"/>
  <c r="G136" i="4"/>
  <c r="H136" i="4"/>
  <c r="C137" i="4"/>
  <c r="N137" i="4" s="1"/>
  <c r="E137" i="4"/>
  <c r="G137" i="4"/>
  <c r="H137" i="4"/>
  <c r="C138" i="4"/>
  <c r="N138" i="4" s="1"/>
  <c r="E138" i="4"/>
  <c r="G138" i="4"/>
  <c r="H138" i="4"/>
  <c r="C139" i="4"/>
  <c r="N139" i="4" s="1"/>
  <c r="E139" i="4"/>
  <c r="G139" i="4"/>
  <c r="H139" i="4"/>
  <c r="C140" i="4"/>
  <c r="N140" i="4" s="1"/>
  <c r="E140" i="4"/>
  <c r="G140" i="4"/>
  <c r="H140" i="4"/>
  <c r="C141" i="4"/>
  <c r="N141" i="4" s="1"/>
  <c r="E141" i="4"/>
  <c r="G141" i="4"/>
  <c r="H141" i="4"/>
  <c r="C142" i="4"/>
  <c r="N142" i="4" s="1"/>
  <c r="E142" i="4"/>
  <c r="G142" i="4"/>
  <c r="H142" i="4"/>
  <c r="C143" i="4"/>
  <c r="N143" i="4" s="1"/>
  <c r="E143" i="4"/>
  <c r="G143" i="4"/>
  <c r="H143" i="4"/>
  <c r="C144" i="4"/>
  <c r="N144" i="4" s="1"/>
  <c r="E144" i="4"/>
  <c r="G144" i="4"/>
  <c r="H144" i="4"/>
  <c r="C145" i="4"/>
  <c r="N145" i="4" s="1"/>
  <c r="E145" i="4"/>
  <c r="G145" i="4"/>
  <c r="H145" i="4"/>
  <c r="C146" i="4"/>
  <c r="N146" i="4" s="1"/>
  <c r="E146" i="4"/>
  <c r="G146" i="4"/>
  <c r="H146" i="4"/>
  <c r="C147" i="4"/>
  <c r="N147" i="4" s="1"/>
  <c r="E147" i="4"/>
  <c r="G147" i="4"/>
  <c r="H147" i="4"/>
  <c r="C148" i="4"/>
  <c r="N148" i="4" s="1"/>
  <c r="E148" i="4"/>
  <c r="G148" i="4"/>
  <c r="H148" i="4"/>
  <c r="C149" i="4"/>
  <c r="N149" i="4" s="1"/>
  <c r="E149" i="4"/>
  <c r="G149" i="4"/>
  <c r="H149" i="4"/>
  <c r="C150" i="4"/>
  <c r="N150" i="4" s="1"/>
  <c r="E150" i="4"/>
  <c r="G150" i="4"/>
  <c r="H150" i="4"/>
  <c r="C151" i="4"/>
  <c r="N151" i="4" s="1"/>
  <c r="E151" i="4"/>
  <c r="G151" i="4"/>
  <c r="H151" i="4"/>
  <c r="C152" i="4"/>
  <c r="N152" i="4" s="1"/>
  <c r="E152" i="4"/>
  <c r="G152" i="4"/>
  <c r="H152" i="4"/>
  <c r="C153" i="4"/>
  <c r="N153" i="4" s="1"/>
  <c r="E153" i="4"/>
  <c r="G153" i="4"/>
  <c r="H153" i="4"/>
  <c r="C154" i="4"/>
  <c r="N154" i="4" s="1"/>
  <c r="E154" i="4"/>
  <c r="G154" i="4"/>
  <c r="H154" i="4"/>
  <c r="C155" i="4"/>
  <c r="N155" i="4" s="1"/>
  <c r="E155" i="4"/>
  <c r="G155" i="4"/>
  <c r="H155" i="4"/>
  <c r="C156" i="4"/>
  <c r="N156" i="4" s="1"/>
  <c r="E156" i="4"/>
  <c r="G156" i="4"/>
  <c r="H156" i="4"/>
  <c r="C157" i="4"/>
  <c r="N157" i="4" s="1"/>
  <c r="E157" i="4"/>
  <c r="G157" i="4"/>
  <c r="H157" i="4"/>
  <c r="C158" i="4"/>
  <c r="N158" i="4" s="1"/>
  <c r="E158" i="4"/>
  <c r="G158" i="4"/>
  <c r="H158" i="4"/>
  <c r="C159" i="4"/>
  <c r="N159" i="4" s="1"/>
  <c r="E159" i="4"/>
  <c r="G159" i="4"/>
  <c r="H159" i="4"/>
  <c r="C160" i="4"/>
  <c r="N160" i="4" s="1"/>
  <c r="E160" i="4"/>
  <c r="G160" i="4"/>
  <c r="H160" i="4"/>
  <c r="C161" i="4"/>
  <c r="N161" i="4" s="1"/>
  <c r="E161" i="4"/>
  <c r="G161" i="4"/>
  <c r="H161" i="4"/>
  <c r="C162" i="4"/>
  <c r="N162" i="4" s="1"/>
  <c r="E162" i="4"/>
  <c r="G162" i="4"/>
  <c r="H162" i="4"/>
  <c r="C163" i="4"/>
  <c r="N163" i="4" s="1"/>
  <c r="E163" i="4"/>
  <c r="G163" i="4"/>
  <c r="H163" i="4"/>
  <c r="C164" i="4"/>
  <c r="N164" i="4" s="1"/>
  <c r="E164" i="4"/>
  <c r="G164" i="4"/>
  <c r="H164" i="4"/>
  <c r="C165" i="4"/>
  <c r="N165" i="4" s="1"/>
  <c r="E165" i="4"/>
  <c r="G165" i="4"/>
  <c r="H165" i="4"/>
  <c r="C166" i="4"/>
  <c r="N166" i="4" s="1"/>
  <c r="E166" i="4"/>
  <c r="G166" i="4"/>
  <c r="H166" i="4"/>
  <c r="C167" i="4"/>
  <c r="N167" i="4" s="1"/>
  <c r="E167" i="4"/>
  <c r="G167" i="4"/>
  <c r="H167" i="4"/>
  <c r="C168" i="4"/>
  <c r="N168" i="4" s="1"/>
  <c r="E168" i="4"/>
  <c r="G168" i="4"/>
  <c r="H168" i="4"/>
  <c r="C169" i="4"/>
  <c r="N169" i="4" s="1"/>
  <c r="E169" i="4"/>
  <c r="G169" i="4"/>
  <c r="H169" i="4"/>
  <c r="C170" i="4"/>
  <c r="N170" i="4" s="1"/>
  <c r="E170" i="4"/>
  <c r="G170" i="4"/>
  <c r="H170" i="4"/>
  <c r="C171" i="4"/>
  <c r="N171" i="4" s="1"/>
  <c r="E171" i="4"/>
  <c r="G171" i="4"/>
  <c r="H171" i="4"/>
  <c r="C172" i="4"/>
  <c r="N172" i="4" s="1"/>
  <c r="E172" i="4"/>
  <c r="G172" i="4"/>
  <c r="H172" i="4"/>
  <c r="C173" i="4"/>
  <c r="N173" i="4" s="1"/>
  <c r="E173" i="4"/>
  <c r="G173" i="4"/>
  <c r="H173" i="4"/>
  <c r="C174" i="4"/>
  <c r="N174" i="4" s="1"/>
  <c r="E174" i="4"/>
  <c r="G174" i="4"/>
  <c r="H174" i="4"/>
  <c r="C175" i="4"/>
  <c r="N175" i="4" s="1"/>
  <c r="E175" i="4"/>
  <c r="G175" i="4"/>
  <c r="H175" i="4"/>
  <c r="C176" i="4"/>
  <c r="N176" i="4" s="1"/>
  <c r="E176" i="4"/>
  <c r="G176" i="4"/>
  <c r="H176" i="4"/>
  <c r="C177" i="4"/>
  <c r="N177" i="4" s="1"/>
  <c r="E177" i="4"/>
  <c r="G177" i="4"/>
  <c r="H177" i="4"/>
  <c r="C178" i="4"/>
  <c r="N178" i="4" s="1"/>
  <c r="E178" i="4"/>
  <c r="G178" i="4"/>
  <c r="H178" i="4"/>
  <c r="C179" i="4"/>
  <c r="N179" i="4" s="1"/>
  <c r="E179" i="4"/>
  <c r="G179" i="4"/>
  <c r="H179" i="4"/>
  <c r="C180" i="4"/>
  <c r="N180" i="4" s="1"/>
  <c r="E180" i="4"/>
  <c r="G180" i="4"/>
  <c r="H180" i="4"/>
  <c r="C181" i="4"/>
  <c r="N181" i="4" s="1"/>
  <c r="E181" i="4"/>
  <c r="G181" i="4"/>
  <c r="H181" i="4"/>
  <c r="C182" i="4"/>
  <c r="N182" i="4" s="1"/>
  <c r="E182" i="4"/>
  <c r="G182" i="4"/>
  <c r="H182" i="4"/>
  <c r="C183" i="4"/>
  <c r="N183" i="4" s="1"/>
  <c r="E183" i="4"/>
  <c r="G183" i="4"/>
  <c r="H183" i="4"/>
  <c r="C184" i="4"/>
  <c r="N184" i="4" s="1"/>
  <c r="E184" i="4"/>
  <c r="G184" i="4"/>
  <c r="H184" i="4"/>
  <c r="C185" i="4"/>
  <c r="N185" i="4" s="1"/>
  <c r="E185" i="4"/>
  <c r="G185" i="4"/>
  <c r="H185" i="4"/>
  <c r="C186" i="4"/>
  <c r="N186" i="4" s="1"/>
  <c r="E186" i="4"/>
  <c r="G186" i="4"/>
  <c r="H186" i="4"/>
  <c r="C187" i="4"/>
  <c r="N187" i="4" s="1"/>
  <c r="E187" i="4"/>
  <c r="G187" i="4"/>
  <c r="H187" i="4"/>
  <c r="C188" i="4"/>
  <c r="N188" i="4" s="1"/>
  <c r="E188" i="4"/>
  <c r="G188" i="4"/>
  <c r="H188" i="4"/>
  <c r="C189" i="4"/>
  <c r="N189" i="4" s="1"/>
  <c r="E189" i="4"/>
  <c r="G189" i="4"/>
  <c r="H189" i="4"/>
  <c r="C190" i="4"/>
  <c r="N190" i="4" s="1"/>
  <c r="E190" i="4"/>
  <c r="G190" i="4"/>
  <c r="H190" i="4"/>
  <c r="C191" i="4"/>
  <c r="N191" i="4" s="1"/>
  <c r="E191" i="4"/>
  <c r="G191" i="4"/>
  <c r="H191" i="4"/>
  <c r="C192" i="4"/>
  <c r="N192" i="4" s="1"/>
  <c r="E192" i="4"/>
  <c r="G192" i="4"/>
  <c r="H192" i="4"/>
  <c r="C193" i="4"/>
  <c r="N193" i="4" s="1"/>
  <c r="E193" i="4"/>
  <c r="G193" i="4"/>
  <c r="H193" i="4"/>
  <c r="C194" i="4"/>
  <c r="N194" i="4" s="1"/>
  <c r="E194" i="4"/>
  <c r="G194" i="4"/>
  <c r="H194" i="4"/>
  <c r="C195" i="4"/>
  <c r="N195" i="4" s="1"/>
  <c r="E195" i="4"/>
  <c r="G195" i="4"/>
  <c r="H195" i="4"/>
  <c r="C196" i="4"/>
  <c r="N196" i="4" s="1"/>
  <c r="E196" i="4"/>
  <c r="G196" i="4"/>
  <c r="H196" i="4"/>
  <c r="C197" i="4"/>
  <c r="N197" i="4" s="1"/>
  <c r="E197" i="4"/>
  <c r="G197" i="4"/>
  <c r="H197" i="4"/>
  <c r="C198" i="4"/>
  <c r="N198" i="4" s="1"/>
  <c r="E198" i="4"/>
  <c r="G198" i="4"/>
  <c r="H198" i="4"/>
  <c r="C199" i="4"/>
  <c r="N199" i="4" s="1"/>
  <c r="E199" i="4"/>
  <c r="G199" i="4"/>
  <c r="H199" i="4"/>
  <c r="C200" i="4"/>
  <c r="N200" i="4" s="1"/>
  <c r="E200" i="4"/>
  <c r="G200" i="4"/>
  <c r="H200" i="4"/>
  <c r="C201" i="4"/>
  <c r="N201" i="4" s="1"/>
  <c r="E201" i="4"/>
  <c r="G201" i="4"/>
  <c r="H201" i="4"/>
  <c r="C202" i="4"/>
  <c r="N202" i="4" s="1"/>
  <c r="E202" i="4"/>
  <c r="G202" i="4"/>
  <c r="H202" i="4"/>
  <c r="C203" i="4"/>
  <c r="N203" i="4" s="1"/>
  <c r="E203" i="4"/>
  <c r="G203" i="4"/>
  <c r="H203" i="4"/>
  <c r="C204" i="4"/>
  <c r="N204" i="4" s="1"/>
  <c r="E204" i="4"/>
  <c r="G204" i="4"/>
  <c r="H204" i="4"/>
  <c r="C205" i="4"/>
  <c r="N205" i="4" s="1"/>
  <c r="E205" i="4"/>
  <c r="G205" i="4"/>
  <c r="H205" i="4"/>
  <c r="C206" i="4"/>
  <c r="N206" i="4" s="1"/>
  <c r="E206" i="4"/>
  <c r="G206" i="4"/>
  <c r="H206" i="4"/>
  <c r="C207" i="4"/>
  <c r="N207" i="4" s="1"/>
  <c r="E207" i="4"/>
  <c r="G207" i="4"/>
  <c r="H207" i="4"/>
  <c r="C208" i="4"/>
  <c r="N208" i="4" s="1"/>
  <c r="E208" i="4"/>
  <c r="G208" i="4"/>
  <c r="H208" i="4"/>
  <c r="C209" i="4"/>
  <c r="N209" i="4" s="1"/>
  <c r="E209" i="4"/>
  <c r="G209" i="4"/>
  <c r="H209" i="4"/>
  <c r="C210" i="4"/>
  <c r="N210" i="4" s="1"/>
  <c r="E210" i="4"/>
  <c r="G210" i="4"/>
  <c r="H210" i="4"/>
  <c r="C211" i="4"/>
  <c r="N211" i="4" s="1"/>
  <c r="E211" i="4"/>
  <c r="G211" i="4"/>
  <c r="H211" i="4"/>
  <c r="C212" i="4"/>
  <c r="N212" i="4" s="1"/>
  <c r="E212" i="4"/>
  <c r="G212" i="4"/>
  <c r="H212" i="4"/>
  <c r="C213" i="4"/>
  <c r="N213" i="4" s="1"/>
  <c r="E213" i="4"/>
  <c r="G213" i="4"/>
  <c r="H213" i="4"/>
  <c r="C214" i="4"/>
  <c r="N214" i="4" s="1"/>
  <c r="E214" i="4"/>
  <c r="G214" i="4"/>
  <c r="H214" i="4"/>
  <c r="C215" i="4"/>
  <c r="N215" i="4" s="1"/>
  <c r="E215" i="4"/>
  <c r="G215" i="4"/>
  <c r="H215" i="4"/>
  <c r="C216" i="4"/>
  <c r="N216" i="4" s="1"/>
  <c r="E216" i="4"/>
  <c r="G216" i="4"/>
  <c r="H216" i="4"/>
  <c r="C217" i="4"/>
  <c r="N217" i="4" s="1"/>
  <c r="E217" i="4"/>
  <c r="G217" i="4"/>
  <c r="H217" i="4"/>
  <c r="C218" i="4"/>
  <c r="N218" i="4" s="1"/>
  <c r="E218" i="4"/>
  <c r="G218" i="4"/>
  <c r="H218" i="4"/>
  <c r="C219" i="4"/>
  <c r="N219" i="4" s="1"/>
  <c r="E219" i="4"/>
  <c r="G219" i="4"/>
  <c r="H219" i="4"/>
  <c r="C220" i="4"/>
  <c r="N220" i="4" s="1"/>
  <c r="E220" i="4"/>
  <c r="G220" i="4"/>
  <c r="H220" i="4"/>
  <c r="C221" i="4"/>
  <c r="N221" i="4" s="1"/>
  <c r="E221" i="4"/>
  <c r="G221" i="4"/>
  <c r="H221" i="4"/>
  <c r="C222" i="4"/>
  <c r="N222" i="4" s="1"/>
  <c r="E222" i="4"/>
  <c r="G222" i="4"/>
  <c r="H222" i="4"/>
  <c r="C223" i="4"/>
  <c r="N223" i="4" s="1"/>
  <c r="E223" i="4"/>
  <c r="G223" i="4"/>
  <c r="H223" i="4"/>
  <c r="C224" i="4"/>
  <c r="N224" i="4" s="1"/>
  <c r="E224" i="4"/>
  <c r="G224" i="4"/>
  <c r="H224" i="4"/>
  <c r="C225" i="4"/>
  <c r="N225" i="4" s="1"/>
  <c r="E225" i="4"/>
  <c r="G225" i="4"/>
  <c r="H225" i="4"/>
  <c r="C226" i="4"/>
  <c r="N226" i="4" s="1"/>
  <c r="E226" i="4"/>
  <c r="G226" i="4"/>
  <c r="H226" i="4"/>
  <c r="C227" i="4"/>
  <c r="N227" i="4" s="1"/>
  <c r="E227" i="4"/>
  <c r="G227" i="4"/>
  <c r="H227" i="4"/>
  <c r="C228" i="4"/>
  <c r="N228" i="4" s="1"/>
  <c r="E228" i="4"/>
  <c r="G228" i="4"/>
  <c r="H228" i="4"/>
  <c r="C229" i="4"/>
  <c r="N229" i="4" s="1"/>
  <c r="E229" i="4"/>
  <c r="G229" i="4"/>
  <c r="H229" i="4"/>
  <c r="C230" i="4"/>
  <c r="N230" i="4" s="1"/>
  <c r="E230" i="4"/>
  <c r="G230" i="4"/>
  <c r="H230" i="4"/>
  <c r="C231" i="4"/>
  <c r="N231" i="4" s="1"/>
  <c r="E231" i="4"/>
  <c r="G231" i="4"/>
  <c r="H231" i="4"/>
  <c r="C232" i="4"/>
  <c r="N232" i="4" s="1"/>
  <c r="E232" i="4"/>
  <c r="G232" i="4"/>
  <c r="H232" i="4"/>
  <c r="C233" i="4"/>
  <c r="N233" i="4" s="1"/>
  <c r="E233" i="4"/>
  <c r="G233" i="4"/>
  <c r="H233" i="4"/>
  <c r="C234" i="4"/>
  <c r="N234" i="4" s="1"/>
  <c r="E234" i="4"/>
  <c r="G234" i="4"/>
  <c r="H234" i="4"/>
  <c r="C235" i="4"/>
  <c r="N235" i="4" s="1"/>
  <c r="E235" i="4"/>
  <c r="G235" i="4"/>
  <c r="H235" i="4"/>
  <c r="C236" i="4"/>
  <c r="N236" i="4" s="1"/>
  <c r="E236" i="4"/>
  <c r="G236" i="4"/>
  <c r="H236" i="4"/>
  <c r="C237" i="4"/>
  <c r="N237" i="4" s="1"/>
  <c r="E237" i="4"/>
  <c r="G237" i="4"/>
  <c r="H237" i="4"/>
  <c r="C238" i="4"/>
  <c r="N238" i="4" s="1"/>
  <c r="E238" i="4"/>
  <c r="G238" i="4"/>
  <c r="H238" i="4"/>
  <c r="C239" i="4"/>
  <c r="N239" i="4" s="1"/>
  <c r="E239" i="4"/>
  <c r="G239" i="4"/>
  <c r="H239" i="4"/>
  <c r="C240" i="4"/>
  <c r="N240" i="4" s="1"/>
  <c r="E240" i="4"/>
  <c r="G240" i="4"/>
  <c r="H240" i="4"/>
  <c r="C241" i="4"/>
  <c r="N241" i="4" s="1"/>
  <c r="E241" i="4"/>
  <c r="G241" i="4"/>
  <c r="H241" i="4"/>
  <c r="C242" i="4"/>
  <c r="N242" i="4" s="1"/>
  <c r="E242" i="4"/>
  <c r="G242" i="4"/>
  <c r="H242" i="4"/>
  <c r="C243" i="4"/>
  <c r="N243" i="4" s="1"/>
  <c r="E243" i="4"/>
  <c r="G243" i="4"/>
  <c r="H243" i="4"/>
  <c r="C244" i="4"/>
  <c r="N244" i="4" s="1"/>
  <c r="E244" i="4"/>
  <c r="G244" i="4"/>
  <c r="H244" i="4"/>
  <c r="C245" i="4"/>
  <c r="N245" i="4" s="1"/>
  <c r="E245" i="4"/>
  <c r="G245" i="4"/>
  <c r="H245" i="4"/>
  <c r="C246" i="4"/>
  <c r="N246" i="4" s="1"/>
  <c r="E246" i="4"/>
  <c r="G246" i="4"/>
  <c r="H246" i="4"/>
  <c r="C247" i="4"/>
  <c r="N247" i="4" s="1"/>
  <c r="E247" i="4"/>
  <c r="G247" i="4"/>
  <c r="H247" i="4"/>
  <c r="C248" i="4"/>
  <c r="N248" i="4" s="1"/>
  <c r="E248" i="4"/>
  <c r="G248" i="4"/>
  <c r="H248" i="4"/>
  <c r="C249" i="4"/>
  <c r="N249" i="4" s="1"/>
  <c r="E249" i="4"/>
  <c r="G249" i="4"/>
  <c r="H249" i="4"/>
  <c r="C250" i="4"/>
  <c r="N250" i="4" s="1"/>
  <c r="E250" i="4"/>
  <c r="G250" i="4"/>
  <c r="H250" i="4"/>
  <c r="C251" i="4"/>
  <c r="N251" i="4" s="1"/>
  <c r="E251" i="4"/>
  <c r="G251" i="4"/>
  <c r="H251" i="4"/>
  <c r="C252" i="4"/>
  <c r="N252" i="4" s="1"/>
  <c r="E252" i="4"/>
  <c r="G252" i="4"/>
  <c r="H252" i="4"/>
  <c r="C253" i="4"/>
  <c r="N253" i="4" s="1"/>
  <c r="E253" i="4"/>
  <c r="G253" i="4"/>
  <c r="H253" i="4"/>
  <c r="C254" i="4"/>
  <c r="N254" i="4" s="1"/>
  <c r="E254" i="4"/>
  <c r="G254" i="4"/>
  <c r="H254" i="4"/>
  <c r="C255" i="4"/>
  <c r="N255" i="4" s="1"/>
  <c r="E255" i="4"/>
  <c r="G255" i="4"/>
  <c r="H255" i="4"/>
  <c r="C256" i="4"/>
  <c r="N256" i="4" s="1"/>
  <c r="E256" i="4"/>
  <c r="G256" i="4"/>
  <c r="H256" i="4"/>
  <c r="C257" i="4"/>
  <c r="N257" i="4" s="1"/>
  <c r="E257" i="4"/>
  <c r="G257" i="4"/>
  <c r="H257" i="4"/>
  <c r="C258" i="4"/>
  <c r="N258" i="4" s="1"/>
  <c r="E258" i="4"/>
  <c r="G258" i="4"/>
  <c r="H258" i="4"/>
  <c r="C259" i="4"/>
  <c r="N259" i="4" s="1"/>
  <c r="E259" i="4"/>
  <c r="G259" i="4"/>
  <c r="H259" i="4"/>
  <c r="C260" i="4"/>
  <c r="N260" i="4" s="1"/>
  <c r="E260" i="4"/>
  <c r="G260" i="4"/>
  <c r="H260" i="4"/>
  <c r="C261" i="4"/>
  <c r="N261" i="4" s="1"/>
  <c r="E261" i="4"/>
  <c r="G261" i="4"/>
  <c r="H261" i="4"/>
  <c r="C262" i="4"/>
  <c r="N262" i="4" s="1"/>
  <c r="E262" i="4"/>
  <c r="G262" i="4"/>
  <c r="H262" i="4"/>
  <c r="C263" i="4"/>
  <c r="N263" i="4" s="1"/>
  <c r="E263" i="4"/>
  <c r="G263" i="4"/>
  <c r="H263" i="4"/>
  <c r="C264" i="4"/>
  <c r="N264" i="4" s="1"/>
  <c r="E264" i="4"/>
  <c r="G264" i="4"/>
  <c r="H264" i="4"/>
  <c r="C265" i="4"/>
  <c r="N265" i="4" s="1"/>
  <c r="E265" i="4"/>
  <c r="G265" i="4"/>
  <c r="H265" i="4"/>
  <c r="C266" i="4"/>
  <c r="N266" i="4" s="1"/>
  <c r="E266" i="4"/>
  <c r="G266" i="4"/>
  <c r="H266" i="4"/>
  <c r="C267" i="4"/>
  <c r="N267" i="4" s="1"/>
  <c r="E267" i="4"/>
  <c r="G267" i="4"/>
  <c r="H267" i="4"/>
  <c r="C268" i="4"/>
  <c r="N268" i="4" s="1"/>
  <c r="E268" i="4"/>
  <c r="G268" i="4"/>
  <c r="H268" i="4"/>
  <c r="C269" i="4"/>
  <c r="N269" i="4" s="1"/>
  <c r="E269" i="4"/>
  <c r="G269" i="4"/>
  <c r="H269" i="4"/>
  <c r="C270" i="4"/>
  <c r="N270" i="4" s="1"/>
  <c r="E270" i="4"/>
  <c r="G270" i="4"/>
  <c r="H270" i="4"/>
  <c r="C271" i="4"/>
  <c r="N271" i="4" s="1"/>
  <c r="E271" i="4"/>
  <c r="G271" i="4"/>
  <c r="H271" i="4"/>
  <c r="C272" i="4"/>
  <c r="N272" i="4" s="1"/>
  <c r="E272" i="4"/>
  <c r="G272" i="4"/>
  <c r="H272" i="4"/>
  <c r="C273" i="4"/>
  <c r="N273" i="4" s="1"/>
  <c r="E273" i="4"/>
  <c r="G273" i="4"/>
  <c r="H273" i="4"/>
  <c r="C274" i="4"/>
  <c r="N274" i="4" s="1"/>
  <c r="E274" i="4"/>
  <c r="G274" i="4"/>
  <c r="H274" i="4"/>
  <c r="C275" i="4"/>
  <c r="N275" i="4" s="1"/>
  <c r="E275" i="4"/>
  <c r="G275" i="4"/>
  <c r="H275" i="4"/>
  <c r="C276" i="4"/>
  <c r="N276" i="4" s="1"/>
  <c r="E276" i="4"/>
  <c r="G276" i="4"/>
  <c r="H276" i="4"/>
  <c r="C277" i="4"/>
  <c r="N277" i="4" s="1"/>
  <c r="E277" i="4"/>
  <c r="G277" i="4"/>
  <c r="H277" i="4"/>
  <c r="C278" i="4"/>
  <c r="N278" i="4" s="1"/>
  <c r="E278" i="4"/>
  <c r="G278" i="4"/>
  <c r="H278" i="4"/>
  <c r="C279" i="4"/>
  <c r="N279" i="4" s="1"/>
  <c r="E279" i="4"/>
  <c r="G279" i="4"/>
  <c r="H279" i="4"/>
  <c r="C280" i="4"/>
  <c r="N280" i="4" s="1"/>
  <c r="E280" i="4"/>
  <c r="G280" i="4"/>
  <c r="H280" i="4"/>
  <c r="C281" i="4"/>
  <c r="N281" i="4" s="1"/>
  <c r="E281" i="4"/>
  <c r="G281" i="4"/>
  <c r="H281" i="4"/>
  <c r="C282" i="4"/>
  <c r="N282" i="4" s="1"/>
  <c r="E282" i="4"/>
  <c r="G282" i="4"/>
  <c r="H282" i="4"/>
  <c r="C283" i="4"/>
  <c r="N283" i="4" s="1"/>
  <c r="E283" i="4"/>
  <c r="G283" i="4"/>
  <c r="H283" i="4"/>
  <c r="C284" i="4"/>
  <c r="N284" i="4" s="1"/>
  <c r="E284" i="4"/>
  <c r="G284" i="4"/>
  <c r="H284" i="4"/>
  <c r="C285" i="4"/>
  <c r="N285" i="4" s="1"/>
  <c r="E285" i="4"/>
  <c r="G285" i="4"/>
  <c r="H285" i="4"/>
  <c r="C286" i="4"/>
  <c r="N286" i="4" s="1"/>
  <c r="E286" i="4"/>
  <c r="G286" i="4"/>
  <c r="H286" i="4"/>
  <c r="C287" i="4"/>
  <c r="N287" i="4" s="1"/>
  <c r="E287" i="4"/>
  <c r="G287" i="4"/>
  <c r="H287" i="4"/>
  <c r="C288" i="4"/>
  <c r="N288" i="4" s="1"/>
  <c r="E288" i="4"/>
  <c r="G288" i="4"/>
  <c r="H288" i="4"/>
  <c r="C289" i="4"/>
  <c r="N289" i="4" s="1"/>
  <c r="E289" i="4"/>
  <c r="G289" i="4"/>
  <c r="H289" i="4"/>
  <c r="C290" i="4"/>
  <c r="N290" i="4" s="1"/>
  <c r="E290" i="4"/>
  <c r="G290" i="4"/>
  <c r="H290" i="4"/>
  <c r="C291" i="4"/>
  <c r="N291" i="4" s="1"/>
  <c r="E291" i="4"/>
  <c r="G291" i="4"/>
  <c r="H291" i="4"/>
  <c r="C292" i="4"/>
  <c r="N292" i="4" s="1"/>
  <c r="E292" i="4"/>
  <c r="G292" i="4"/>
  <c r="H292" i="4"/>
  <c r="C293" i="4"/>
  <c r="N293" i="4" s="1"/>
  <c r="E293" i="4"/>
  <c r="G293" i="4"/>
  <c r="H293" i="4"/>
  <c r="C294" i="4"/>
  <c r="N294" i="4" s="1"/>
  <c r="E294" i="4"/>
  <c r="G294" i="4"/>
  <c r="H294" i="4"/>
  <c r="C295" i="4"/>
  <c r="N295" i="4" s="1"/>
  <c r="E295" i="4"/>
  <c r="G295" i="4"/>
  <c r="H295" i="4"/>
  <c r="C296" i="4"/>
  <c r="N296" i="4" s="1"/>
  <c r="E296" i="4"/>
  <c r="G296" i="4"/>
  <c r="H296" i="4"/>
  <c r="C297" i="4"/>
  <c r="N297" i="4" s="1"/>
  <c r="E297" i="4"/>
  <c r="G297" i="4"/>
  <c r="H297" i="4"/>
  <c r="C298" i="4"/>
  <c r="N298" i="4" s="1"/>
  <c r="E298" i="4"/>
  <c r="G298" i="4"/>
  <c r="H298" i="4"/>
  <c r="C299" i="4"/>
  <c r="N299" i="4" s="1"/>
  <c r="E299" i="4"/>
  <c r="G299" i="4"/>
  <c r="H299" i="4"/>
  <c r="C300" i="4"/>
  <c r="N300" i="4" s="1"/>
  <c r="E300" i="4"/>
  <c r="G300" i="4"/>
  <c r="H300" i="4"/>
  <c r="C301" i="4"/>
  <c r="N301" i="4" s="1"/>
  <c r="E301" i="4"/>
  <c r="G301" i="4"/>
  <c r="H301" i="4"/>
  <c r="C302" i="4"/>
  <c r="N302" i="4" s="1"/>
  <c r="E302" i="4"/>
  <c r="G302" i="4"/>
  <c r="H302" i="4"/>
  <c r="C303" i="4"/>
  <c r="N303" i="4" s="1"/>
  <c r="E303" i="4"/>
  <c r="G303" i="4"/>
  <c r="H303" i="4"/>
  <c r="C304" i="4"/>
  <c r="N304" i="4" s="1"/>
  <c r="E304" i="4"/>
  <c r="G304" i="4"/>
  <c r="H304" i="4"/>
  <c r="C305" i="4"/>
  <c r="N305" i="4" s="1"/>
  <c r="E305" i="4"/>
  <c r="G305" i="4"/>
  <c r="H305" i="4"/>
  <c r="C306" i="4"/>
  <c r="N306" i="4" s="1"/>
  <c r="E306" i="4"/>
  <c r="G306" i="4"/>
  <c r="H306" i="4"/>
  <c r="C307" i="4"/>
  <c r="N307" i="4" s="1"/>
  <c r="E307" i="4"/>
  <c r="G307" i="4"/>
  <c r="H307" i="4"/>
  <c r="C308" i="4"/>
  <c r="N308" i="4" s="1"/>
  <c r="E308" i="4"/>
  <c r="G308" i="4"/>
  <c r="H308" i="4"/>
  <c r="C309" i="4"/>
  <c r="N309" i="4" s="1"/>
  <c r="E309" i="4"/>
  <c r="G309" i="4"/>
  <c r="H309" i="4"/>
  <c r="C310" i="4"/>
  <c r="N310" i="4" s="1"/>
  <c r="E310" i="4"/>
  <c r="G310" i="4"/>
  <c r="H310" i="4"/>
  <c r="C311" i="4"/>
  <c r="N311" i="4" s="1"/>
  <c r="E311" i="4"/>
  <c r="G311" i="4"/>
  <c r="H311" i="4"/>
  <c r="C312" i="4"/>
  <c r="N312" i="4" s="1"/>
  <c r="E312" i="4"/>
  <c r="G312" i="4"/>
  <c r="H312" i="4"/>
  <c r="C313" i="4"/>
  <c r="N313" i="4" s="1"/>
  <c r="E313" i="4"/>
  <c r="G313" i="4"/>
  <c r="H313" i="4"/>
  <c r="C314" i="4"/>
  <c r="N314" i="4" s="1"/>
  <c r="E314" i="4"/>
  <c r="G314" i="4"/>
  <c r="H314" i="4"/>
  <c r="C315" i="4"/>
  <c r="N315" i="4" s="1"/>
  <c r="E315" i="4"/>
  <c r="G315" i="4"/>
  <c r="H315" i="4"/>
  <c r="C316" i="4"/>
  <c r="N316" i="4" s="1"/>
  <c r="E316" i="4"/>
  <c r="G316" i="4"/>
  <c r="H316" i="4"/>
  <c r="C317" i="4"/>
  <c r="E317" i="4"/>
  <c r="G317" i="4"/>
  <c r="H317" i="4"/>
  <c r="N317" i="4"/>
  <c r="C318" i="4"/>
  <c r="N318" i="4" s="1"/>
  <c r="E318" i="4"/>
  <c r="G318" i="4"/>
  <c r="H318" i="4"/>
  <c r="C319" i="4"/>
  <c r="N319" i="4" s="1"/>
  <c r="E319" i="4"/>
  <c r="G319" i="4"/>
  <c r="H319" i="4"/>
  <c r="C320" i="4"/>
  <c r="N320" i="4" s="1"/>
  <c r="E320" i="4"/>
  <c r="G320" i="4"/>
  <c r="H320" i="4"/>
  <c r="C321" i="4"/>
  <c r="N321" i="4" s="1"/>
  <c r="E321" i="4"/>
  <c r="G321" i="4"/>
  <c r="H321" i="4"/>
  <c r="C322" i="4"/>
  <c r="N322" i="4" s="1"/>
  <c r="E322" i="4"/>
  <c r="G322" i="4"/>
  <c r="H322" i="4"/>
  <c r="C323" i="4"/>
  <c r="N323" i="4" s="1"/>
  <c r="E323" i="4"/>
  <c r="G323" i="4"/>
  <c r="H323" i="4"/>
  <c r="C324" i="4"/>
  <c r="N324" i="4" s="1"/>
  <c r="E324" i="4"/>
  <c r="G324" i="4"/>
  <c r="H324" i="4"/>
  <c r="C325" i="4"/>
  <c r="N325" i="4" s="1"/>
  <c r="E325" i="4"/>
  <c r="G325" i="4"/>
  <c r="H325" i="4"/>
  <c r="C326" i="4"/>
  <c r="N326" i="4" s="1"/>
  <c r="E326" i="4"/>
  <c r="G326" i="4"/>
  <c r="H326" i="4"/>
  <c r="C327" i="4"/>
  <c r="N327" i="4" s="1"/>
  <c r="E327" i="4"/>
  <c r="G327" i="4"/>
  <c r="H327" i="4"/>
  <c r="C328" i="4"/>
  <c r="N328" i="4" s="1"/>
  <c r="E328" i="4"/>
  <c r="G328" i="4"/>
  <c r="H328" i="4"/>
  <c r="C329" i="4"/>
  <c r="N329" i="4" s="1"/>
  <c r="E329" i="4"/>
  <c r="G329" i="4"/>
  <c r="H329" i="4"/>
  <c r="C330" i="4"/>
  <c r="N330" i="4" s="1"/>
  <c r="E330" i="4"/>
  <c r="G330" i="4"/>
  <c r="H330" i="4"/>
  <c r="C331" i="4"/>
  <c r="N331" i="4" s="1"/>
  <c r="E331" i="4"/>
  <c r="G331" i="4"/>
  <c r="H331" i="4"/>
  <c r="C332" i="4"/>
  <c r="N332" i="4" s="1"/>
  <c r="E332" i="4"/>
  <c r="G332" i="4"/>
  <c r="H332" i="4"/>
  <c r="C333" i="4"/>
  <c r="N333" i="4" s="1"/>
  <c r="E333" i="4"/>
  <c r="G333" i="4"/>
  <c r="H333" i="4"/>
  <c r="C334" i="4"/>
  <c r="N334" i="4" s="1"/>
  <c r="E334" i="4"/>
  <c r="G334" i="4"/>
  <c r="H334" i="4"/>
  <c r="C335" i="4"/>
  <c r="N335" i="4" s="1"/>
  <c r="E335" i="4"/>
  <c r="G335" i="4"/>
  <c r="H335" i="4"/>
  <c r="C336" i="4"/>
  <c r="N336" i="4" s="1"/>
  <c r="E336" i="4"/>
  <c r="G336" i="4"/>
  <c r="H336" i="4"/>
  <c r="C337" i="4"/>
  <c r="N337" i="4" s="1"/>
  <c r="E337" i="4"/>
  <c r="G337" i="4"/>
  <c r="H337" i="4"/>
  <c r="C338" i="4"/>
  <c r="N338" i="4" s="1"/>
  <c r="E338" i="4"/>
  <c r="G338" i="4"/>
  <c r="H338" i="4"/>
  <c r="C339" i="4"/>
  <c r="N339" i="4" s="1"/>
  <c r="E339" i="4"/>
  <c r="G339" i="4"/>
  <c r="H339" i="4"/>
  <c r="C340" i="4"/>
  <c r="N340" i="4" s="1"/>
  <c r="E340" i="4"/>
  <c r="G340" i="4"/>
  <c r="H340" i="4"/>
  <c r="C341" i="4"/>
  <c r="N341" i="4" s="1"/>
  <c r="E341" i="4"/>
  <c r="G341" i="4"/>
  <c r="H341" i="4"/>
  <c r="C342" i="4"/>
  <c r="N342" i="4" s="1"/>
  <c r="E342" i="4"/>
  <c r="G342" i="4"/>
  <c r="H342" i="4"/>
  <c r="C343" i="4"/>
  <c r="N343" i="4" s="1"/>
  <c r="E343" i="4"/>
  <c r="G343" i="4"/>
  <c r="H343" i="4"/>
  <c r="C344" i="4"/>
  <c r="N344" i="4" s="1"/>
  <c r="E344" i="4"/>
  <c r="G344" i="4"/>
  <c r="H344" i="4"/>
  <c r="C345" i="4"/>
  <c r="N345" i="4" s="1"/>
  <c r="E345" i="4"/>
  <c r="G345" i="4"/>
  <c r="H345" i="4"/>
  <c r="C346" i="4"/>
  <c r="N346" i="4" s="1"/>
  <c r="E346" i="4"/>
  <c r="G346" i="4"/>
  <c r="H346" i="4"/>
  <c r="C347" i="4"/>
  <c r="N347" i="4" s="1"/>
  <c r="E347" i="4"/>
  <c r="G347" i="4"/>
  <c r="H347" i="4"/>
  <c r="C348" i="4"/>
  <c r="N348" i="4" s="1"/>
  <c r="E348" i="4"/>
  <c r="G348" i="4"/>
  <c r="H348" i="4"/>
  <c r="C349" i="4"/>
  <c r="N349" i="4" s="1"/>
  <c r="E349" i="4"/>
  <c r="G349" i="4"/>
  <c r="H349" i="4"/>
  <c r="C350" i="4"/>
  <c r="N350" i="4" s="1"/>
  <c r="E350" i="4"/>
  <c r="G350" i="4"/>
  <c r="H350" i="4"/>
  <c r="C351" i="4"/>
  <c r="N351" i="4" s="1"/>
  <c r="E351" i="4"/>
  <c r="G351" i="4"/>
  <c r="H351" i="4"/>
  <c r="C352" i="4"/>
  <c r="N352" i="4" s="1"/>
  <c r="E352" i="4"/>
  <c r="G352" i="4"/>
  <c r="H352" i="4"/>
  <c r="C353" i="4"/>
  <c r="N353" i="4" s="1"/>
  <c r="E353" i="4"/>
  <c r="G353" i="4"/>
  <c r="H353" i="4"/>
  <c r="C354" i="4"/>
  <c r="N354" i="4" s="1"/>
  <c r="E354" i="4"/>
  <c r="G354" i="4"/>
  <c r="H354" i="4"/>
  <c r="C355" i="4"/>
  <c r="N355" i="4" s="1"/>
  <c r="E355" i="4"/>
  <c r="G355" i="4"/>
  <c r="H355" i="4"/>
  <c r="C356" i="4"/>
  <c r="N356" i="4" s="1"/>
  <c r="E356" i="4"/>
  <c r="G356" i="4"/>
  <c r="H356" i="4"/>
  <c r="C357" i="4"/>
  <c r="N357" i="4" s="1"/>
  <c r="E357" i="4"/>
  <c r="G357" i="4"/>
  <c r="H357" i="4"/>
  <c r="C358" i="4"/>
  <c r="N358" i="4" s="1"/>
  <c r="E358" i="4"/>
  <c r="G358" i="4"/>
  <c r="H358" i="4"/>
  <c r="C359" i="4"/>
  <c r="N359" i="4" s="1"/>
  <c r="E359" i="4"/>
  <c r="G359" i="4"/>
  <c r="H359" i="4"/>
  <c r="C360" i="4"/>
  <c r="N360" i="4" s="1"/>
  <c r="E360" i="4"/>
  <c r="G360" i="4"/>
  <c r="H360" i="4"/>
  <c r="C361" i="4"/>
  <c r="N361" i="4" s="1"/>
  <c r="E361" i="4"/>
  <c r="G361" i="4"/>
  <c r="H361" i="4"/>
  <c r="C362" i="4"/>
  <c r="N362" i="4" s="1"/>
  <c r="E362" i="4"/>
  <c r="G362" i="4"/>
  <c r="H362" i="4"/>
  <c r="C363" i="4"/>
  <c r="N363" i="4" s="1"/>
  <c r="E363" i="4"/>
  <c r="G363" i="4"/>
  <c r="H363" i="4"/>
  <c r="C364" i="4"/>
  <c r="N364" i="4" s="1"/>
  <c r="E364" i="4"/>
  <c r="G364" i="4"/>
  <c r="H364" i="4"/>
  <c r="C365" i="4"/>
  <c r="N365" i="4" s="1"/>
  <c r="E365" i="4"/>
  <c r="G365" i="4"/>
  <c r="H365" i="4"/>
  <c r="C366" i="4"/>
  <c r="N366" i="4" s="1"/>
  <c r="E366" i="4"/>
  <c r="G366" i="4"/>
  <c r="H366" i="4"/>
  <c r="C367" i="4"/>
  <c r="N367" i="4" s="1"/>
  <c r="E367" i="4"/>
  <c r="G367" i="4"/>
  <c r="H367" i="4"/>
  <c r="C368" i="4"/>
  <c r="N368" i="4" s="1"/>
  <c r="E368" i="4"/>
  <c r="G368" i="4"/>
  <c r="H368" i="4"/>
  <c r="C369" i="4"/>
  <c r="N369" i="4" s="1"/>
  <c r="E369" i="4"/>
  <c r="G369" i="4"/>
  <c r="H369" i="4"/>
  <c r="C370" i="4"/>
  <c r="N370" i="4" s="1"/>
  <c r="E370" i="4"/>
  <c r="G370" i="4"/>
  <c r="H370" i="4"/>
  <c r="C371" i="4"/>
  <c r="N371" i="4" s="1"/>
  <c r="E371" i="4"/>
  <c r="G371" i="4"/>
  <c r="H371" i="4"/>
  <c r="C372" i="4"/>
  <c r="N372" i="4" s="1"/>
  <c r="E372" i="4"/>
  <c r="G372" i="4"/>
  <c r="H372" i="4"/>
  <c r="C373" i="4"/>
  <c r="N373" i="4" s="1"/>
  <c r="E373" i="4"/>
  <c r="G373" i="4"/>
  <c r="H373" i="4"/>
  <c r="C374" i="4"/>
  <c r="N374" i="4" s="1"/>
  <c r="E374" i="4"/>
  <c r="G374" i="4"/>
  <c r="H374" i="4"/>
  <c r="C375" i="4"/>
  <c r="N375" i="4" s="1"/>
  <c r="E375" i="4"/>
  <c r="G375" i="4"/>
  <c r="H375" i="4"/>
  <c r="C376" i="4"/>
  <c r="N376" i="4" s="1"/>
  <c r="E376" i="4"/>
  <c r="G376" i="4"/>
  <c r="H376" i="4"/>
  <c r="C377" i="4"/>
  <c r="N377" i="4" s="1"/>
  <c r="E377" i="4"/>
  <c r="G377" i="4"/>
  <c r="H377" i="4"/>
  <c r="C378" i="4"/>
  <c r="N378" i="4" s="1"/>
  <c r="E378" i="4"/>
  <c r="G378" i="4"/>
  <c r="H378" i="4"/>
  <c r="C379" i="4"/>
  <c r="N379" i="4" s="1"/>
  <c r="E379" i="4"/>
  <c r="G379" i="4"/>
  <c r="H379" i="4"/>
  <c r="C380" i="4"/>
  <c r="N380" i="4" s="1"/>
  <c r="E380" i="4"/>
  <c r="G380" i="4"/>
  <c r="H380" i="4"/>
  <c r="C381" i="4"/>
  <c r="N381" i="4" s="1"/>
  <c r="E381" i="4"/>
  <c r="G381" i="4"/>
  <c r="H381" i="4"/>
  <c r="C382" i="4"/>
  <c r="N382" i="4" s="1"/>
  <c r="E382" i="4"/>
  <c r="G382" i="4"/>
  <c r="H382" i="4"/>
  <c r="C383" i="4"/>
  <c r="N383" i="4" s="1"/>
  <c r="E383" i="4"/>
  <c r="G383" i="4"/>
  <c r="H383" i="4"/>
  <c r="C384" i="4"/>
  <c r="N384" i="4" s="1"/>
  <c r="E384" i="4"/>
  <c r="G384" i="4"/>
  <c r="H384" i="4"/>
  <c r="C385" i="4"/>
  <c r="N385" i="4" s="1"/>
  <c r="E385" i="4"/>
  <c r="G385" i="4"/>
  <c r="H385" i="4"/>
  <c r="C386" i="4"/>
  <c r="N386" i="4" s="1"/>
  <c r="E386" i="4"/>
  <c r="G386" i="4"/>
  <c r="H386" i="4"/>
  <c r="C387" i="4"/>
  <c r="N387" i="4" s="1"/>
  <c r="E387" i="4"/>
  <c r="G387" i="4"/>
  <c r="H387" i="4"/>
  <c r="C388" i="4"/>
  <c r="N388" i="4" s="1"/>
  <c r="E388" i="4"/>
  <c r="G388" i="4"/>
  <c r="H388" i="4"/>
  <c r="C389" i="4"/>
  <c r="N389" i="4" s="1"/>
  <c r="E389" i="4"/>
  <c r="G389" i="4"/>
  <c r="H389" i="4"/>
  <c r="C390" i="4"/>
  <c r="N390" i="4" s="1"/>
  <c r="E390" i="4"/>
  <c r="G390" i="4"/>
  <c r="H390" i="4"/>
  <c r="C391" i="4"/>
  <c r="N391" i="4" s="1"/>
  <c r="E391" i="4"/>
  <c r="G391" i="4"/>
  <c r="H391" i="4"/>
  <c r="C392" i="4"/>
  <c r="N392" i="4" s="1"/>
  <c r="E392" i="4"/>
  <c r="G392" i="4"/>
  <c r="H392" i="4"/>
  <c r="C393" i="4"/>
  <c r="N393" i="4" s="1"/>
  <c r="E393" i="4"/>
  <c r="G393" i="4"/>
  <c r="H393" i="4"/>
  <c r="C394" i="4"/>
  <c r="N394" i="4" s="1"/>
  <c r="E394" i="4"/>
  <c r="G394" i="4"/>
  <c r="H394" i="4"/>
  <c r="C395" i="4"/>
  <c r="N395" i="4" s="1"/>
  <c r="E395" i="4"/>
  <c r="G395" i="4"/>
  <c r="H395" i="4"/>
  <c r="C396" i="4"/>
  <c r="N396" i="4" s="1"/>
  <c r="E396" i="4"/>
  <c r="G396" i="4"/>
  <c r="H396" i="4"/>
  <c r="C397" i="4"/>
  <c r="N397" i="4" s="1"/>
  <c r="E397" i="4"/>
  <c r="G397" i="4"/>
  <c r="H397" i="4"/>
  <c r="C398" i="4"/>
  <c r="N398" i="4" s="1"/>
  <c r="E398" i="4"/>
  <c r="G398" i="4"/>
  <c r="H398" i="4"/>
  <c r="C399" i="4"/>
  <c r="N399" i="4" s="1"/>
  <c r="E399" i="4"/>
  <c r="G399" i="4"/>
  <c r="H399" i="4"/>
  <c r="C400" i="4"/>
  <c r="N400" i="4" s="1"/>
  <c r="E400" i="4"/>
  <c r="G400" i="4"/>
  <c r="H400" i="4"/>
  <c r="C401" i="4"/>
  <c r="N401" i="4" s="1"/>
  <c r="E401" i="4"/>
  <c r="G401" i="4"/>
  <c r="H401" i="4"/>
  <c r="C402" i="4"/>
  <c r="N402" i="4" s="1"/>
  <c r="E402" i="4"/>
  <c r="G402" i="4"/>
  <c r="H402" i="4"/>
  <c r="C403" i="4"/>
  <c r="N403" i="4" s="1"/>
  <c r="E403" i="4"/>
  <c r="G403" i="4"/>
  <c r="H403" i="4"/>
  <c r="C404" i="4"/>
  <c r="N404" i="4" s="1"/>
  <c r="E404" i="4"/>
  <c r="G404" i="4"/>
  <c r="H404" i="4"/>
  <c r="C405" i="4"/>
  <c r="N405" i="4" s="1"/>
  <c r="E405" i="4"/>
  <c r="G405" i="4"/>
  <c r="H405" i="4"/>
  <c r="C406" i="4"/>
  <c r="N406" i="4" s="1"/>
  <c r="E406" i="4"/>
  <c r="G406" i="4"/>
  <c r="H406" i="4"/>
  <c r="C407" i="4"/>
  <c r="N407" i="4" s="1"/>
  <c r="E407" i="4"/>
  <c r="G407" i="4"/>
  <c r="H407" i="4"/>
  <c r="C408" i="4"/>
  <c r="N408" i="4" s="1"/>
  <c r="E408" i="4"/>
  <c r="G408" i="4"/>
  <c r="H408" i="4"/>
  <c r="C409" i="4"/>
  <c r="N409" i="4" s="1"/>
  <c r="E409" i="4"/>
  <c r="G409" i="4"/>
  <c r="H409" i="4"/>
  <c r="C410" i="4"/>
  <c r="N410" i="4" s="1"/>
  <c r="E410" i="4"/>
  <c r="G410" i="4"/>
  <c r="H410" i="4"/>
  <c r="C411" i="4"/>
  <c r="N411" i="4" s="1"/>
  <c r="E411" i="4"/>
  <c r="G411" i="4"/>
  <c r="H411" i="4"/>
  <c r="C412" i="4"/>
  <c r="N412" i="4" s="1"/>
  <c r="E412" i="4"/>
  <c r="G412" i="4"/>
  <c r="H412" i="4"/>
  <c r="C413" i="4"/>
  <c r="N413" i="4" s="1"/>
  <c r="E413" i="4"/>
  <c r="G413" i="4"/>
  <c r="H413" i="4"/>
  <c r="C414" i="4"/>
  <c r="N414" i="4" s="1"/>
  <c r="E414" i="4"/>
  <c r="G414" i="4"/>
  <c r="H414" i="4"/>
  <c r="C415" i="4"/>
  <c r="N415" i="4" s="1"/>
  <c r="E415" i="4"/>
  <c r="G415" i="4"/>
  <c r="H415" i="4"/>
  <c r="C416" i="4"/>
  <c r="N416" i="4" s="1"/>
  <c r="E416" i="4"/>
  <c r="G416" i="4"/>
  <c r="H416" i="4"/>
  <c r="C417" i="4"/>
  <c r="N417" i="4" s="1"/>
  <c r="E417" i="4"/>
  <c r="G417" i="4"/>
  <c r="H417" i="4"/>
  <c r="C418" i="4"/>
  <c r="N418" i="4" s="1"/>
  <c r="E418" i="4"/>
  <c r="G418" i="4"/>
  <c r="H418" i="4"/>
  <c r="C419" i="4"/>
  <c r="N419" i="4" s="1"/>
  <c r="E419" i="4"/>
  <c r="G419" i="4"/>
  <c r="H419" i="4"/>
  <c r="C420" i="4"/>
  <c r="N420" i="4" s="1"/>
  <c r="E420" i="4"/>
  <c r="G420" i="4"/>
  <c r="H420" i="4"/>
  <c r="C421" i="4"/>
  <c r="N421" i="4" s="1"/>
  <c r="E421" i="4"/>
  <c r="G421" i="4"/>
  <c r="H421" i="4"/>
  <c r="C422" i="4"/>
  <c r="N422" i="4" s="1"/>
  <c r="E422" i="4"/>
  <c r="G422" i="4"/>
  <c r="H422" i="4"/>
  <c r="C423" i="4"/>
  <c r="N423" i="4" s="1"/>
  <c r="E423" i="4"/>
  <c r="G423" i="4"/>
  <c r="H423" i="4"/>
  <c r="C424" i="4"/>
  <c r="N424" i="4" s="1"/>
  <c r="E424" i="4"/>
  <c r="G424" i="4"/>
  <c r="H424" i="4"/>
  <c r="C425" i="4"/>
  <c r="N425" i="4" s="1"/>
  <c r="E425" i="4"/>
  <c r="G425" i="4"/>
  <c r="H425" i="4"/>
  <c r="C426" i="4"/>
  <c r="N426" i="4" s="1"/>
  <c r="E426" i="4"/>
  <c r="G426" i="4"/>
  <c r="H426" i="4"/>
  <c r="C427" i="4"/>
  <c r="N427" i="4" s="1"/>
  <c r="E427" i="4"/>
  <c r="G427" i="4"/>
  <c r="H427" i="4"/>
  <c r="C428" i="4"/>
  <c r="N428" i="4" s="1"/>
  <c r="E428" i="4"/>
  <c r="G428" i="4"/>
  <c r="H428" i="4"/>
  <c r="C429" i="4"/>
  <c r="N429" i="4" s="1"/>
  <c r="E429" i="4"/>
  <c r="G429" i="4"/>
  <c r="H429" i="4"/>
  <c r="C430" i="4"/>
  <c r="N430" i="4" s="1"/>
  <c r="E430" i="4"/>
  <c r="G430" i="4"/>
  <c r="H430" i="4"/>
  <c r="C431" i="4"/>
  <c r="N431" i="4" s="1"/>
  <c r="E431" i="4"/>
  <c r="G431" i="4"/>
  <c r="H431" i="4"/>
  <c r="C432" i="4"/>
  <c r="N432" i="4" s="1"/>
  <c r="E432" i="4"/>
  <c r="G432" i="4"/>
  <c r="H432" i="4"/>
  <c r="C433" i="4"/>
  <c r="N433" i="4" s="1"/>
  <c r="E433" i="4"/>
  <c r="G433" i="4"/>
  <c r="H433" i="4"/>
  <c r="C434" i="4"/>
  <c r="N434" i="4" s="1"/>
  <c r="E434" i="4"/>
  <c r="G434" i="4"/>
  <c r="H434" i="4"/>
  <c r="C435" i="4"/>
  <c r="N435" i="4" s="1"/>
  <c r="E435" i="4"/>
  <c r="G435" i="4"/>
  <c r="H435" i="4"/>
  <c r="C436" i="4"/>
  <c r="N436" i="4" s="1"/>
  <c r="E436" i="4"/>
  <c r="G436" i="4"/>
  <c r="H436" i="4"/>
  <c r="C437" i="4"/>
  <c r="N437" i="4" s="1"/>
  <c r="E437" i="4"/>
  <c r="G437" i="4"/>
  <c r="H437" i="4"/>
  <c r="C438" i="4"/>
  <c r="N438" i="4" s="1"/>
  <c r="E438" i="4"/>
  <c r="G438" i="4"/>
  <c r="H438" i="4"/>
  <c r="C439" i="4"/>
  <c r="N439" i="4" s="1"/>
  <c r="E439" i="4"/>
  <c r="G439" i="4"/>
  <c r="H439" i="4"/>
  <c r="C440" i="4"/>
  <c r="N440" i="4" s="1"/>
  <c r="E440" i="4"/>
  <c r="G440" i="4"/>
  <c r="H440" i="4"/>
  <c r="C441" i="4"/>
  <c r="N441" i="4" s="1"/>
  <c r="E441" i="4"/>
  <c r="G441" i="4"/>
  <c r="H441" i="4"/>
  <c r="C442" i="4"/>
  <c r="N442" i="4" s="1"/>
  <c r="E442" i="4"/>
  <c r="G442" i="4"/>
  <c r="H442" i="4"/>
  <c r="C443" i="4"/>
  <c r="N443" i="4" s="1"/>
  <c r="E443" i="4"/>
  <c r="G443" i="4"/>
  <c r="H443" i="4"/>
  <c r="C444" i="4"/>
  <c r="N444" i="4" s="1"/>
  <c r="E444" i="4"/>
  <c r="G444" i="4"/>
  <c r="H444" i="4"/>
  <c r="C445" i="4"/>
  <c r="N445" i="4" s="1"/>
  <c r="E445" i="4"/>
  <c r="G445" i="4"/>
  <c r="H445" i="4"/>
  <c r="C446" i="4"/>
  <c r="N446" i="4" s="1"/>
  <c r="E446" i="4"/>
  <c r="G446" i="4"/>
  <c r="H446" i="4"/>
  <c r="C447" i="4"/>
  <c r="N447" i="4" s="1"/>
  <c r="E447" i="4"/>
  <c r="G447" i="4"/>
  <c r="H447" i="4"/>
  <c r="C448" i="4"/>
  <c r="N448" i="4" s="1"/>
  <c r="E448" i="4"/>
  <c r="G448" i="4"/>
  <c r="H448" i="4"/>
  <c r="C449" i="4"/>
  <c r="N449" i="4" s="1"/>
  <c r="E449" i="4"/>
  <c r="G449" i="4"/>
  <c r="H449" i="4"/>
  <c r="C450" i="4"/>
  <c r="N450" i="4" s="1"/>
  <c r="E450" i="4"/>
  <c r="G450" i="4"/>
  <c r="H450" i="4"/>
  <c r="C451" i="4"/>
  <c r="N451" i="4" s="1"/>
  <c r="E451" i="4"/>
  <c r="G451" i="4"/>
  <c r="H451" i="4"/>
  <c r="C452" i="4"/>
  <c r="N452" i="4" s="1"/>
  <c r="E452" i="4"/>
  <c r="G452" i="4"/>
  <c r="H452" i="4"/>
  <c r="C453" i="4"/>
  <c r="N453" i="4" s="1"/>
  <c r="E453" i="4"/>
  <c r="G453" i="4"/>
  <c r="H453" i="4"/>
  <c r="C454" i="4"/>
  <c r="N454" i="4" s="1"/>
  <c r="E454" i="4"/>
  <c r="G454" i="4"/>
  <c r="H454" i="4"/>
  <c r="C455" i="4"/>
  <c r="N455" i="4" s="1"/>
  <c r="E455" i="4"/>
  <c r="G455" i="4"/>
  <c r="H455" i="4"/>
  <c r="C456" i="4"/>
  <c r="N456" i="4" s="1"/>
  <c r="E456" i="4"/>
  <c r="G456" i="4"/>
  <c r="H456" i="4"/>
  <c r="C457" i="4"/>
  <c r="N457" i="4" s="1"/>
  <c r="E457" i="4"/>
  <c r="G457" i="4"/>
  <c r="H457" i="4"/>
  <c r="C458" i="4"/>
  <c r="N458" i="4" s="1"/>
  <c r="E458" i="4"/>
  <c r="G458" i="4"/>
  <c r="H458" i="4"/>
  <c r="C459" i="4"/>
  <c r="N459" i="4" s="1"/>
  <c r="E459" i="4"/>
  <c r="G459" i="4"/>
  <c r="H459" i="4"/>
  <c r="C460" i="4"/>
  <c r="N460" i="4" s="1"/>
  <c r="E460" i="4"/>
  <c r="G460" i="4"/>
  <c r="H460" i="4"/>
  <c r="C461" i="4"/>
  <c r="N461" i="4" s="1"/>
  <c r="E461" i="4"/>
  <c r="G461" i="4"/>
  <c r="H461" i="4"/>
  <c r="C462" i="4"/>
  <c r="N462" i="4" s="1"/>
  <c r="E462" i="4"/>
  <c r="G462" i="4"/>
  <c r="H462" i="4"/>
  <c r="C463" i="4"/>
  <c r="N463" i="4" s="1"/>
  <c r="E463" i="4"/>
  <c r="G463" i="4"/>
  <c r="H463" i="4"/>
  <c r="C464" i="4"/>
  <c r="N464" i="4" s="1"/>
  <c r="E464" i="4"/>
  <c r="G464" i="4"/>
  <c r="H464" i="4"/>
  <c r="C465" i="4"/>
  <c r="N465" i="4" s="1"/>
  <c r="E465" i="4"/>
  <c r="G465" i="4"/>
  <c r="H465" i="4"/>
  <c r="C466" i="4"/>
  <c r="N466" i="4" s="1"/>
  <c r="E466" i="4"/>
  <c r="G466" i="4"/>
  <c r="H466" i="4"/>
  <c r="C467" i="4"/>
  <c r="N467" i="4" s="1"/>
  <c r="E467" i="4"/>
  <c r="G467" i="4"/>
  <c r="H467" i="4"/>
  <c r="C468" i="4"/>
  <c r="N468" i="4" s="1"/>
  <c r="E468" i="4"/>
  <c r="G468" i="4"/>
  <c r="H468" i="4"/>
  <c r="C469" i="4"/>
  <c r="N469" i="4" s="1"/>
  <c r="E469" i="4"/>
  <c r="G469" i="4"/>
  <c r="H469" i="4"/>
  <c r="C470" i="4"/>
  <c r="N470" i="4" s="1"/>
  <c r="E470" i="4"/>
  <c r="G470" i="4"/>
  <c r="H470" i="4"/>
  <c r="C471" i="4"/>
  <c r="N471" i="4" s="1"/>
  <c r="E471" i="4"/>
  <c r="G471" i="4"/>
  <c r="H471" i="4"/>
  <c r="C472" i="4"/>
  <c r="N472" i="4" s="1"/>
  <c r="E472" i="4"/>
  <c r="G472" i="4"/>
  <c r="H472" i="4"/>
  <c r="C473" i="4"/>
  <c r="N473" i="4" s="1"/>
  <c r="E473" i="4"/>
  <c r="G473" i="4"/>
  <c r="H473" i="4"/>
  <c r="C474" i="4"/>
  <c r="N474" i="4" s="1"/>
  <c r="E474" i="4"/>
  <c r="G474" i="4"/>
  <c r="H474" i="4"/>
  <c r="C475" i="4"/>
  <c r="N475" i="4" s="1"/>
  <c r="E475" i="4"/>
  <c r="G475" i="4"/>
  <c r="H475" i="4"/>
  <c r="C476" i="4"/>
  <c r="N476" i="4" s="1"/>
  <c r="E476" i="4"/>
  <c r="G476" i="4"/>
  <c r="H476" i="4"/>
  <c r="C477" i="4"/>
  <c r="N477" i="4" s="1"/>
  <c r="E477" i="4"/>
  <c r="G477" i="4"/>
  <c r="H477" i="4"/>
  <c r="C478" i="4"/>
  <c r="N478" i="4" s="1"/>
  <c r="E478" i="4"/>
  <c r="G478" i="4"/>
  <c r="H478" i="4"/>
  <c r="C479" i="4"/>
  <c r="N479" i="4" s="1"/>
  <c r="E479" i="4"/>
  <c r="G479" i="4"/>
  <c r="H479" i="4"/>
  <c r="C480" i="4"/>
  <c r="N480" i="4" s="1"/>
  <c r="E480" i="4"/>
  <c r="G480" i="4"/>
  <c r="H480" i="4"/>
  <c r="C481" i="4"/>
  <c r="N481" i="4" s="1"/>
  <c r="E481" i="4"/>
  <c r="G481" i="4"/>
  <c r="H481" i="4"/>
  <c r="C482" i="4"/>
  <c r="N482" i="4" s="1"/>
  <c r="E482" i="4"/>
  <c r="G482" i="4"/>
  <c r="H482" i="4"/>
  <c r="C483" i="4"/>
  <c r="N483" i="4" s="1"/>
  <c r="E483" i="4"/>
  <c r="G483" i="4"/>
  <c r="H483" i="4"/>
  <c r="C484" i="4"/>
  <c r="N484" i="4" s="1"/>
  <c r="E484" i="4"/>
  <c r="G484" i="4"/>
  <c r="H484" i="4"/>
  <c r="C485" i="4"/>
  <c r="N485" i="4" s="1"/>
  <c r="E485" i="4"/>
  <c r="G485" i="4"/>
  <c r="H485" i="4"/>
  <c r="C486" i="4"/>
  <c r="N486" i="4" s="1"/>
  <c r="E486" i="4"/>
  <c r="G486" i="4"/>
  <c r="H486" i="4"/>
  <c r="C487" i="4"/>
  <c r="N487" i="4" s="1"/>
  <c r="E487" i="4"/>
  <c r="G487" i="4"/>
  <c r="H487" i="4"/>
  <c r="C488" i="4"/>
  <c r="N488" i="4" s="1"/>
  <c r="E488" i="4"/>
  <c r="G488" i="4"/>
  <c r="H488" i="4"/>
  <c r="C489" i="4"/>
  <c r="N489" i="4" s="1"/>
  <c r="E489" i="4"/>
  <c r="G489" i="4"/>
  <c r="H489" i="4"/>
  <c r="C490" i="4"/>
  <c r="N490" i="4" s="1"/>
  <c r="E490" i="4"/>
  <c r="G490" i="4"/>
  <c r="H490" i="4"/>
  <c r="C491" i="4"/>
  <c r="N491" i="4" s="1"/>
  <c r="E491" i="4"/>
  <c r="G491" i="4"/>
  <c r="H491" i="4"/>
  <c r="C492" i="4"/>
  <c r="N492" i="4" s="1"/>
  <c r="E492" i="4"/>
  <c r="G492" i="4"/>
  <c r="H492" i="4"/>
  <c r="C493" i="4"/>
  <c r="N493" i="4" s="1"/>
  <c r="E493" i="4"/>
  <c r="G493" i="4"/>
  <c r="H493" i="4"/>
  <c r="C494" i="4"/>
  <c r="N494" i="4" s="1"/>
  <c r="E494" i="4"/>
  <c r="G494" i="4"/>
  <c r="H494" i="4"/>
  <c r="C495" i="4"/>
  <c r="N495" i="4" s="1"/>
  <c r="E495" i="4"/>
  <c r="G495" i="4"/>
  <c r="H495" i="4"/>
  <c r="C496" i="4"/>
  <c r="N496" i="4" s="1"/>
  <c r="E496" i="4"/>
  <c r="G496" i="4"/>
  <c r="H496" i="4"/>
  <c r="C497" i="4"/>
  <c r="N497" i="4" s="1"/>
  <c r="E497" i="4"/>
  <c r="G497" i="4"/>
  <c r="H497" i="4"/>
  <c r="C498" i="4"/>
  <c r="N498" i="4" s="1"/>
  <c r="E498" i="4"/>
  <c r="G498" i="4"/>
  <c r="H498" i="4"/>
  <c r="C499" i="4"/>
  <c r="N499" i="4" s="1"/>
  <c r="E499" i="4"/>
  <c r="G499" i="4"/>
  <c r="H499" i="4"/>
  <c r="C500" i="4"/>
  <c r="N500" i="4" s="1"/>
  <c r="E500" i="4"/>
  <c r="G500" i="4"/>
  <c r="H500" i="4"/>
  <c r="C501" i="4"/>
  <c r="N501" i="4" s="1"/>
  <c r="E501" i="4"/>
  <c r="G501" i="4"/>
  <c r="H501" i="4"/>
  <c r="C502" i="4"/>
  <c r="N502" i="4" s="1"/>
  <c r="E502" i="4"/>
  <c r="G502" i="4"/>
  <c r="H502" i="4"/>
  <c r="C503" i="4"/>
  <c r="N503" i="4" s="1"/>
  <c r="E503" i="4"/>
  <c r="G503" i="4"/>
  <c r="H503" i="4"/>
  <c r="C504" i="4"/>
  <c r="N504" i="4" s="1"/>
  <c r="E504" i="4"/>
  <c r="G504" i="4"/>
  <c r="H504" i="4"/>
  <c r="C505" i="4"/>
  <c r="N505" i="4" s="1"/>
  <c r="E505" i="4"/>
  <c r="G505" i="4"/>
  <c r="H505" i="4"/>
  <c r="C506" i="4"/>
  <c r="N506" i="4" s="1"/>
  <c r="E506" i="4"/>
  <c r="G506" i="4"/>
  <c r="H506" i="4"/>
  <c r="C507" i="4"/>
  <c r="N507" i="4" s="1"/>
  <c r="E507" i="4"/>
  <c r="G507" i="4"/>
  <c r="H507" i="4"/>
  <c r="C508" i="4"/>
  <c r="N508" i="4" s="1"/>
  <c r="E508" i="4"/>
  <c r="G508" i="4"/>
  <c r="H508" i="4"/>
  <c r="C509" i="4"/>
  <c r="N509" i="4" s="1"/>
  <c r="E509" i="4"/>
  <c r="G509" i="4"/>
  <c r="H509" i="4"/>
  <c r="C510" i="4"/>
  <c r="N510" i="4" s="1"/>
  <c r="E510" i="4"/>
  <c r="G510" i="4"/>
  <c r="H510" i="4"/>
  <c r="C511" i="4"/>
  <c r="N511" i="4" s="1"/>
  <c r="E511" i="4"/>
  <c r="G511" i="4"/>
  <c r="H511" i="4"/>
  <c r="C512" i="4"/>
  <c r="N512" i="4" s="1"/>
  <c r="E512" i="4"/>
  <c r="G512" i="4"/>
  <c r="H512" i="4"/>
  <c r="C513" i="4"/>
  <c r="N513" i="4" s="1"/>
  <c r="E513" i="4"/>
  <c r="G513" i="4"/>
  <c r="H513" i="4"/>
  <c r="C514" i="4"/>
  <c r="N514" i="4" s="1"/>
  <c r="E514" i="4"/>
  <c r="G514" i="4"/>
  <c r="H514" i="4"/>
  <c r="C515" i="4"/>
  <c r="N515" i="4" s="1"/>
  <c r="E515" i="4"/>
  <c r="G515" i="4"/>
  <c r="H515" i="4"/>
  <c r="C516" i="4"/>
  <c r="N516" i="4" s="1"/>
  <c r="E516" i="4"/>
  <c r="G516" i="4"/>
  <c r="H516" i="4"/>
  <c r="C517" i="4"/>
  <c r="N517" i="4" s="1"/>
  <c r="E517" i="4"/>
  <c r="G517" i="4"/>
  <c r="H517" i="4"/>
  <c r="C518" i="4"/>
  <c r="N518" i="4" s="1"/>
  <c r="E518" i="4"/>
  <c r="G518" i="4"/>
  <c r="H518" i="4"/>
  <c r="C519" i="4"/>
  <c r="N519" i="4" s="1"/>
  <c r="E519" i="4"/>
  <c r="G519" i="4"/>
  <c r="H519" i="4"/>
  <c r="C520" i="4"/>
  <c r="N520" i="4" s="1"/>
  <c r="E520" i="4"/>
  <c r="G520" i="4"/>
  <c r="H520" i="4"/>
  <c r="C521" i="4"/>
  <c r="N521" i="4" s="1"/>
  <c r="E521" i="4"/>
  <c r="G521" i="4"/>
  <c r="H521" i="4"/>
  <c r="C522" i="4"/>
  <c r="N522" i="4" s="1"/>
  <c r="E522" i="4"/>
  <c r="G522" i="4"/>
  <c r="H522" i="4"/>
  <c r="C523" i="4"/>
  <c r="N523" i="4" s="1"/>
  <c r="E523" i="4"/>
  <c r="G523" i="4"/>
  <c r="H523" i="4"/>
  <c r="C524" i="4"/>
  <c r="N524" i="4" s="1"/>
  <c r="E524" i="4"/>
  <c r="G524" i="4"/>
  <c r="H524" i="4"/>
  <c r="C525" i="4"/>
  <c r="N525" i="4" s="1"/>
  <c r="E525" i="4"/>
  <c r="G525" i="4"/>
  <c r="H525" i="4"/>
  <c r="C526" i="4"/>
  <c r="N526" i="4" s="1"/>
  <c r="E526" i="4"/>
  <c r="G526" i="4"/>
  <c r="H526" i="4"/>
  <c r="C527" i="4"/>
  <c r="N527" i="4" s="1"/>
  <c r="E527" i="4"/>
  <c r="G527" i="4"/>
  <c r="H527" i="4"/>
  <c r="C528" i="4"/>
  <c r="N528" i="4" s="1"/>
  <c r="E528" i="4"/>
  <c r="G528" i="4"/>
  <c r="H528" i="4"/>
  <c r="C529" i="4"/>
  <c r="N529" i="4" s="1"/>
  <c r="E529" i="4"/>
  <c r="G529" i="4"/>
  <c r="H529" i="4"/>
  <c r="C530" i="4"/>
  <c r="N530" i="4" s="1"/>
  <c r="E530" i="4"/>
  <c r="G530" i="4"/>
  <c r="H530" i="4"/>
  <c r="C531" i="4"/>
  <c r="N531" i="4" s="1"/>
  <c r="E531" i="4"/>
  <c r="G531" i="4"/>
  <c r="H531" i="4"/>
  <c r="C532" i="4"/>
  <c r="N532" i="4" s="1"/>
  <c r="E532" i="4"/>
  <c r="G532" i="4"/>
  <c r="H532" i="4"/>
  <c r="C533" i="4"/>
  <c r="N533" i="4" s="1"/>
  <c r="E533" i="4"/>
  <c r="G533" i="4"/>
  <c r="H533" i="4"/>
  <c r="C534" i="4"/>
  <c r="N534" i="4" s="1"/>
  <c r="E534" i="4"/>
  <c r="G534" i="4"/>
  <c r="H534" i="4"/>
  <c r="C535" i="4"/>
  <c r="N535" i="4" s="1"/>
  <c r="E535" i="4"/>
  <c r="G535" i="4"/>
  <c r="H535" i="4"/>
  <c r="C536" i="4"/>
  <c r="N536" i="4" s="1"/>
  <c r="E536" i="4"/>
  <c r="G536" i="4"/>
  <c r="H536" i="4"/>
  <c r="C537" i="4"/>
  <c r="N537" i="4" s="1"/>
  <c r="E537" i="4"/>
  <c r="G537" i="4"/>
  <c r="H537" i="4"/>
  <c r="C538" i="4"/>
  <c r="N538" i="4" s="1"/>
  <c r="E538" i="4"/>
  <c r="G538" i="4"/>
  <c r="H538" i="4"/>
  <c r="C539" i="4"/>
  <c r="N539" i="4" s="1"/>
  <c r="E539" i="4"/>
  <c r="G539" i="4"/>
  <c r="H539" i="4"/>
  <c r="C540" i="4"/>
  <c r="N540" i="4" s="1"/>
  <c r="E540" i="4"/>
  <c r="G540" i="4"/>
  <c r="H540" i="4"/>
  <c r="C541" i="4"/>
  <c r="N541" i="4" s="1"/>
  <c r="E541" i="4"/>
  <c r="G541" i="4"/>
  <c r="H541" i="4"/>
  <c r="C542" i="4"/>
  <c r="N542" i="4" s="1"/>
  <c r="E542" i="4"/>
  <c r="G542" i="4"/>
  <c r="H542" i="4"/>
  <c r="C543" i="4"/>
  <c r="N543" i="4" s="1"/>
  <c r="E543" i="4"/>
  <c r="G543" i="4"/>
  <c r="H543" i="4"/>
  <c r="C544" i="4"/>
  <c r="N544" i="4" s="1"/>
  <c r="E544" i="4"/>
  <c r="G544" i="4"/>
  <c r="H544" i="4"/>
  <c r="C545" i="4"/>
  <c r="N545" i="4" s="1"/>
  <c r="E545" i="4"/>
  <c r="G545" i="4"/>
  <c r="H545" i="4"/>
  <c r="C546" i="4"/>
  <c r="N546" i="4" s="1"/>
  <c r="E546" i="4"/>
  <c r="G546" i="4"/>
  <c r="H546" i="4"/>
  <c r="C547" i="4"/>
  <c r="N547" i="4" s="1"/>
  <c r="E547" i="4"/>
  <c r="G547" i="4"/>
  <c r="H547" i="4"/>
  <c r="C548" i="4"/>
  <c r="N548" i="4" s="1"/>
  <c r="E548" i="4"/>
  <c r="G548" i="4"/>
  <c r="H548" i="4"/>
  <c r="C549" i="4"/>
  <c r="N549" i="4" s="1"/>
  <c r="E549" i="4"/>
  <c r="G549" i="4"/>
  <c r="H549" i="4"/>
  <c r="C550" i="4"/>
  <c r="N550" i="4" s="1"/>
  <c r="E550" i="4"/>
  <c r="G550" i="4"/>
  <c r="H550" i="4"/>
  <c r="C551" i="4"/>
  <c r="N551" i="4" s="1"/>
  <c r="E551" i="4"/>
  <c r="G551" i="4"/>
  <c r="H551" i="4"/>
  <c r="C552" i="4"/>
  <c r="N552" i="4" s="1"/>
  <c r="E552" i="4"/>
  <c r="G552" i="4"/>
  <c r="H552" i="4"/>
  <c r="C553" i="4"/>
  <c r="N553" i="4" s="1"/>
  <c r="E553" i="4"/>
  <c r="G553" i="4"/>
  <c r="H553" i="4"/>
  <c r="C554" i="4"/>
  <c r="N554" i="4" s="1"/>
  <c r="E554" i="4"/>
  <c r="G554" i="4"/>
  <c r="H554" i="4"/>
  <c r="C555" i="4"/>
  <c r="N555" i="4" s="1"/>
  <c r="E555" i="4"/>
  <c r="G555" i="4"/>
  <c r="H555" i="4"/>
  <c r="C556" i="4"/>
  <c r="N556" i="4" s="1"/>
  <c r="E556" i="4"/>
  <c r="G556" i="4"/>
  <c r="H556" i="4"/>
  <c r="C557" i="4"/>
  <c r="N557" i="4" s="1"/>
  <c r="E557" i="4"/>
  <c r="G557" i="4"/>
  <c r="H557" i="4"/>
  <c r="C558" i="4"/>
  <c r="N558" i="4" s="1"/>
  <c r="E558" i="4"/>
  <c r="G558" i="4"/>
  <c r="H558" i="4"/>
  <c r="C559" i="4"/>
  <c r="N559" i="4" s="1"/>
  <c r="E559" i="4"/>
  <c r="G559" i="4"/>
  <c r="H559" i="4"/>
  <c r="C560" i="4"/>
  <c r="N560" i="4" s="1"/>
  <c r="E560" i="4"/>
  <c r="G560" i="4"/>
  <c r="H560" i="4"/>
  <c r="C561" i="4"/>
  <c r="N561" i="4" s="1"/>
  <c r="E561" i="4"/>
  <c r="G561" i="4"/>
  <c r="H561" i="4"/>
  <c r="C562" i="4"/>
  <c r="N562" i="4" s="1"/>
  <c r="E562" i="4"/>
  <c r="G562" i="4"/>
  <c r="H562" i="4"/>
  <c r="C563" i="4"/>
  <c r="N563" i="4" s="1"/>
  <c r="E563" i="4"/>
  <c r="G563" i="4"/>
  <c r="H563" i="4"/>
  <c r="C564" i="4"/>
  <c r="N564" i="4" s="1"/>
  <c r="E564" i="4"/>
  <c r="G564" i="4"/>
  <c r="H564" i="4"/>
  <c r="C565" i="4"/>
  <c r="N565" i="4" s="1"/>
  <c r="E565" i="4"/>
  <c r="G565" i="4"/>
  <c r="H565" i="4"/>
  <c r="C566" i="4"/>
  <c r="N566" i="4" s="1"/>
  <c r="E566" i="4"/>
  <c r="G566" i="4"/>
  <c r="H566" i="4"/>
  <c r="C567" i="4"/>
  <c r="N567" i="4" s="1"/>
  <c r="E567" i="4"/>
  <c r="G567" i="4"/>
  <c r="H567" i="4"/>
  <c r="C568" i="4"/>
  <c r="N568" i="4" s="1"/>
  <c r="E568" i="4"/>
  <c r="G568" i="4"/>
  <c r="H568" i="4"/>
  <c r="C569" i="4"/>
  <c r="N569" i="4" s="1"/>
  <c r="E569" i="4"/>
  <c r="G569" i="4"/>
  <c r="H569" i="4"/>
  <c r="C570" i="4"/>
  <c r="N570" i="4" s="1"/>
  <c r="E570" i="4"/>
  <c r="G570" i="4"/>
  <c r="H570" i="4"/>
  <c r="C571" i="4"/>
  <c r="N571" i="4" s="1"/>
  <c r="E571" i="4"/>
  <c r="G571" i="4"/>
  <c r="H571" i="4"/>
  <c r="C572" i="4"/>
  <c r="N572" i="4" s="1"/>
  <c r="E572" i="4"/>
  <c r="G572" i="4"/>
  <c r="H572" i="4"/>
  <c r="C573" i="4"/>
  <c r="N573" i="4" s="1"/>
  <c r="E573" i="4"/>
  <c r="G573" i="4"/>
  <c r="H573" i="4"/>
  <c r="C574" i="4"/>
  <c r="N574" i="4" s="1"/>
  <c r="E574" i="4"/>
  <c r="G574" i="4"/>
  <c r="H574" i="4"/>
  <c r="C575" i="4"/>
  <c r="N575" i="4" s="1"/>
  <c r="E575" i="4"/>
  <c r="G575" i="4"/>
  <c r="H575" i="4"/>
  <c r="C576" i="4"/>
  <c r="N576" i="4" s="1"/>
  <c r="E576" i="4"/>
  <c r="G576" i="4"/>
  <c r="H576" i="4"/>
  <c r="C577" i="4"/>
  <c r="N577" i="4" s="1"/>
  <c r="E577" i="4"/>
  <c r="G577" i="4"/>
  <c r="H577" i="4"/>
  <c r="C578" i="4"/>
  <c r="N578" i="4" s="1"/>
  <c r="E578" i="4"/>
  <c r="G578" i="4"/>
  <c r="H578" i="4"/>
  <c r="C579" i="4"/>
  <c r="N579" i="4" s="1"/>
  <c r="E579" i="4"/>
  <c r="G579" i="4"/>
  <c r="H579" i="4"/>
  <c r="C580" i="4"/>
  <c r="N580" i="4" s="1"/>
  <c r="E580" i="4"/>
  <c r="G580" i="4"/>
  <c r="H580" i="4"/>
  <c r="C581" i="4"/>
  <c r="N581" i="4" s="1"/>
  <c r="E581" i="4"/>
  <c r="G581" i="4"/>
  <c r="H581" i="4"/>
  <c r="C582" i="4"/>
  <c r="N582" i="4" s="1"/>
  <c r="E582" i="4"/>
  <c r="G582" i="4"/>
  <c r="H582" i="4"/>
  <c r="C583" i="4"/>
  <c r="N583" i="4" s="1"/>
  <c r="E583" i="4"/>
  <c r="G583" i="4"/>
  <c r="H583" i="4"/>
  <c r="C584" i="4"/>
  <c r="N584" i="4" s="1"/>
  <c r="E584" i="4"/>
  <c r="G584" i="4"/>
  <c r="H584" i="4"/>
  <c r="C585" i="4"/>
  <c r="N585" i="4" s="1"/>
  <c r="E585" i="4"/>
  <c r="G585" i="4"/>
  <c r="H585" i="4"/>
  <c r="C586" i="4"/>
  <c r="N586" i="4" s="1"/>
  <c r="E586" i="4"/>
  <c r="G586" i="4"/>
  <c r="H586" i="4"/>
  <c r="C587" i="4"/>
  <c r="N587" i="4" s="1"/>
  <c r="E587" i="4"/>
  <c r="G587" i="4"/>
  <c r="H587" i="4"/>
  <c r="C588" i="4"/>
  <c r="N588" i="4" s="1"/>
  <c r="E588" i="4"/>
  <c r="G588" i="4"/>
  <c r="H588" i="4"/>
  <c r="C589" i="4"/>
  <c r="N589" i="4" s="1"/>
  <c r="E589" i="4"/>
  <c r="G589" i="4"/>
  <c r="H589" i="4"/>
  <c r="C590" i="4"/>
  <c r="N590" i="4" s="1"/>
  <c r="E590" i="4"/>
  <c r="G590" i="4"/>
  <c r="H590" i="4"/>
  <c r="C591" i="4"/>
  <c r="N591" i="4" s="1"/>
  <c r="E591" i="4"/>
  <c r="G591" i="4"/>
  <c r="H591" i="4"/>
  <c r="C592" i="4"/>
  <c r="N592" i="4" s="1"/>
  <c r="E592" i="4"/>
  <c r="G592" i="4"/>
  <c r="H592" i="4"/>
  <c r="C593" i="4"/>
  <c r="N593" i="4" s="1"/>
  <c r="E593" i="4"/>
  <c r="G593" i="4"/>
  <c r="H593" i="4"/>
  <c r="C594" i="4"/>
  <c r="N594" i="4" s="1"/>
  <c r="E594" i="4"/>
  <c r="G594" i="4"/>
  <c r="H594" i="4"/>
  <c r="C595" i="4"/>
  <c r="N595" i="4" s="1"/>
  <c r="E595" i="4"/>
  <c r="G595" i="4"/>
  <c r="H595" i="4"/>
  <c r="C596" i="4"/>
  <c r="N596" i="4" s="1"/>
  <c r="E596" i="4"/>
  <c r="G596" i="4"/>
  <c r="H596" i="4"/>
  <c r="C597" i="4"/>
  <c r="N597" i="4" s="1"/>
  <c r="E597" i="4"/>
  <c r="G597" i="4"/>
  <c r="H597" i="4"/>
  <c r="C598" i="4"/>
  <c r="N598" i="4" s="1"/>
  <c r="E598" i="4"/>
  <c r="G598" i="4"/>
  <c r="H598" i="4"/>
  <c r="C599" i="4"/>
  <c r="N599" i="4" s="1"/>
  <c r="E599" i="4"/>
  <c r="G599" i="4"/>
  <c r="H599" i="4"/>
  <c r="C600" i="4"/>
  <c r="N600" i="4" s="1"/>
  <c r="E600" i="4"/>
  <c r="G600" i="4"/>
  <c r="H600" i="4"/>
  <c r="C601" i="4"/>
  <c r="N601" i="4" s="1"/>
  <c r="E601" i="4"/>
  <c r="G601" i="4"/>
  <c r="H601" i="4"/>
  <c r="C602" i="4"/>
  <c r="N602" i="4" s="1"/>
  <c r="E602" i="4"/>
  <c r="G602" i="4"/>
  <c r="H602" i="4"/>
  <c r="C603" i="4"/>
  <c r="N603" i="4" s="1"/>
  <c r="E603" i="4"/>
  <c r="G603" i="4"/>
  <c r="H603" i="4"/>
  <c r="C604" i="4"/>
  <c r="N604" i="4" s="1"/>
  <c r="E604" i="4"/>
  <c r="G604" i="4"/>
  <c r="H604" i="4"/>
  <c r="C605" i="4"/>
  <c r="N605" i="4" s="1"/>
  <c r="E605" i="4"/>
  <c r="G605" i="4"/>
  <c r="H605" i="4"/>
  <c r="C606" i="4"/>
  <c r="N606" i="4" s="1"/>
  <c r="E606" i="4"/>
  <c r="G606" i="4"/>
  <c r="H606" i="4"/>
  <c r="C607" i="4"/>
  <c r="N607" i="4" s="1"/>
  <c r="E607" i="4"/>
  <c r="G607" i="4"/>
  <c r="H607" i="4"/>
  <c r="C608" i="4"/>
  <c r="N608" i="4" s="1"/>
  <c r="E608" i="4"/>
  <c r="G608" i="4"/>
  <c r="H608" i="4"/>
  <c r="C609" i="4"/>
  <c r="N609" i="4" s="1"/>
  <c r="E609" i="4"/>
  <c r="G609" i="4"/>
  <c r="H609" i="4"/>
  <c r="C610" i="4"/>
  <c r="N610" i="4" s="1"/>
  <c r="E610" i="4"/>
  <c r="G610" i="4"/>
  <c r="H610" i="4"/>
  <c r="C611" i="4"/>
  <c r="N611" i="4" s="1"/>
  <c r="E611" i="4"/>
  <c r="G611" i="4"/>
  <c r="H611" i="4"/>
  <c r="C612" i="4"/>
  <c r="N612" i="4" s="1"/>
  <c r="E612" i="4"/>
  <c r="G612" i="4"/>
  <c r="H612" i="4"/>
  <c r="C613" i="4"/>
  <c r="N613" i="4" s="1"/>
  <c r="E613" i="4"/>
  <c r="G613" i="4"/>
  <c r="H613" i="4"/>
  <c r="C614" i="4"/>
  <c r="N614" i="4" s="1"/>
  <c r="E614" i="4"/>
  <c r="G614" i="4"/>
  <c r="H614" i="4"/>
  <c r="C615" i="4"/>
  <c r="N615" i="4" s="1"/>
  <c r="E615" i="4"/>
  <c r="G615" i="4"/>
  <c r="H615" i="4"/>
  <c r="C616" i="4"/>
  <c r="N616" i="4" s="1"/>
  <c r="E616" i="4"/>
  <c r="G616" i="4"/>
  <c r="H616" i="4"/>
  <c r="C617" i="4"/>
  <c r="N617" i="4" s="1"/>
  <c r="E617" i="4"/>
  <c r="G617" i="4"/>
  <c r="H617" i="4"/>
  <c r="C618" i="4"/>
  <c r="N618" i="4" s="1"/>
  <c r="E618" i="4"/>
  <c r="G618" i="4"/>
  <c r="H618" i="4"/>
  <c r="C619" i="4"/>
  <c r="N619" i="4" s="1"/>
  <c r="E619" i="4"/>
  <c r="G619" i="4"/>
  <c r="H619" i="4"/>
  <c r="C620" i="4"/>
  <c r="N620" i="4" s="1"/>
  <c r="E620" i="4"/>
  <c r="G620" i="4"/>
  <c r="H620" i="4"/>
  <c r="C621" i="4"/>
  <c r="N621" i="4" s="1"/>
  <c r="E621" i="4"/>
  <c r="G621" i="4"/>
  <c r="H621" i="4"/>
  <c r="C622" i="4"/>
  <c r="N622" i="4" s="1"/>
  <c r="E622" i="4"/>
  <c r="G622" i="4"/>
  <c r="H622" i="4"/>
  <c r="C623" i="4"/>
  <c r="N623" i="4" s="1"/>
  <c r="E623" i="4"/>
  <c r="G623" i="4"/>
  <c r="H623" i="4"/>
  <c r="C624" i="4"/>
  <c r="N624" i="4" s="1"/>
  <c r="E624" i="4"/>
  <c r="G624" i="4"/>
  <c r="H624" i="4"/>
  <c r="C625" i="4"/>
  <c r="N625" i="4" s="1"/>
  <c r="E625" i="4"/>
  <c r="G625" i="4"/>
  <c r="H625" i="4"/>
  <c r="C626" i="4"/>
  <c r="N626" i="4" s="1"/>
  <c r="E626" i="4"/>
  <c r="G626" i="4"/>
  <c r="H626" i="4"/>
  <c r="C627" i="4"/>
  <c r="N627" i="4" s="1"/>
  <c r="E627" i="4"/>
  <c r="G627" i="4"/>
  <c r="H627" i="4"/>
  <c r="C628" i="4"/>
  <c r="N628" i="4" s="1"/>
  <c r="E628" i="4"/>
  <c r="G628" i="4"/>
  <c r="H628" i="4"/>
  <c r="C629" i="4"/>
  <c r="N629" i="4" s="1"/>
  <c r="E629" i="4"/>
  <c r="G629" i="4"/>
  <c r="H629" i="4"/>
  <c r="C630" i="4"/>
  <c r="N630" i="4" s="1"/>
  <c r="E630" i="4"/>
  <c r="G630" i="4"/>
  <c r="H630" i="4"/>
  <c r="C631" i="4"/>
  <c r="N631" i="4" s="1"/>
  <c r="E631" i="4"/>
  <c r="G631" i="4"/>
  <c r="H631" i="4"/>
  <c r="C632" i="4"/>
  <c r="N632" i="4" s="1"/>
  <c r="E632" i="4"/>
  <c r="G632" i="4"/>
  <c r="H632" i="4"/>
  <c r="C633" i="4"/>
  <c r="N633" i="4" s="1"/>
  <c r="E633" i="4"/>
  <c r="G633" i="4"/>
  <c r="H633" i="4"/>
  <c r="C634" i="4"/>
  <c r="N634" i="4" s="1"/>
  <c r="E634" i="4"/>
  <c r="G634" i="4"/>
  <c r="H634" i="4"/>
  <c r="C635" i="4"/>
  <c r="N635" i="4" s="1"/>
  <c r="E635" i="4"/>
  <c r="G635" i="4"/>
  <c r="H635" i="4"/>
  <c r="C636" i="4"/>
  <c r="N636" i="4" s="1"/>
  <c r="E636" i="4"/>
  <c r="G636" i="4"/>
  <c r="H636" i="4"/>
  <c r="C637" i="4"/>
  <c r="N637" i="4" s="1"/>
  <c r="E637" i="4"/>
  <c r="G637" i="4"/>
  <c r="H637" i="4"/>
  <c r="C638" i="4"/>
  <c r="N638" i="4" s="1"/>
  <c r="E638" i="4"/>
  <c r="G638" i="4"/>
  <c r="H638" i="4"/>
  <c r="C639" i="4"/>
  <c r="N639" i="4" s="1"/>
  <c r="E639" i="4"/>
  <c r="G639" i="4"/>
  <c r="H639" i="4"/>
  <c r="C640" i="4"/>
  <c r="N640" i="4" s="1"/>
  <c r="E640" i="4"/>
  <c r="G640" i="4"/>
  <c r="H640" i="4"/>
  <c r="C641" i="4"/>
  <c r="N641" i="4" s="1"/>
  <c r="E641" i="4"/>
  <c r="G641" i="4"/>
  <c r="H641" i="4"/>
  <c r="C642" i="4"/>
  <c r="N642" i="4" s="1"/>
  <c r="E642" i="4"/>
  <c r="G642" i="4"/>
  <c r="H642" i="4"/>
  <c r="C643" i="4"/>
  <c r="N643" i="4" s="1"/>
  <c r="E643" i="4"/>
  <c r="G643" i="4"/>
  <c r="H643" i="4"/>
  <c r="C644" i="4"/>
  <c r="N644" i="4" s="1"/>
  <c r="E644" i="4"/>
  <c r="G644" i="4"/>
  <c r="H644" i="4"/>
  <c r="C645" i="4"/>
  <c r="N645" i="4" s="1"/>
  <c r="E645" i="4"/>
  <c r="G645" i="4"/>
  <c r="H645" i="4"/>
  <c r="C646" i="4"/>
  <c r="N646" i="4" s="1"/>
  <c r="E646" i="4"/>
  <c r="G646" i="4"/>
  <c r="H646" i="4"/>
  <c r="C647" i="4"/>
  <c r="N647" i="4" s="1"/>
  <c r="E647" i="4"/>
  <c r="G647" i="4"/>
  <c r="H647" i="4"/>
  <c r="C648" i="4"/>
  <c r="N648" i="4" s="1"/>
  <c r="E648" i="4"/>
  <c r="G648" i="4"/>
  <c r="H648" i="4"/>
  <c r="C649" i="4"/>
  <c r="N649" i="4" s="1"/>
  <c r="E649" i="4"/>
  <c r="G649" i="4"/>
  <c r="H649" i="4"/>
  <c r="C650" i="4"/>
  <c r="N650" i="4" s="1"/>
  <c r="E650" i="4"/>
  <c r="G650" i="4"/>
  <c r="H650" i="4"/>
  <c r="C651" i="4"/>
  <c r="N651" i="4" s="1"/>
  <c r="E651" i="4"/>
  <c r="G651" i="4"/>
  <c r="H651" i="4"/>
  <c r="C652" i="4"/>
  <c r="N652" i="4" s="1"/>
  <c r="E652" i="4"/>
  <c r="G652" i="4"/>
  <c r="H652" i="4"/>
  <c r="C653" i="4"/>
  <c r="N653" i="4" s="1"/>
  <c r="E653" i="4"/>
  <c r="G653" i="4"/>
  <c r="H653" i="4"/>
  <c r="C654" i="4"/>
  <c r="N654" i="4" s="1"/>
  <c r="E654" i="4"/>
  <c r="G654" i="4"/>
  <c r="H654" i="4"/>
  <c r="C655" i="4"/>
  <c r="N655" i="4" s="1"/>
  <c r="E655" i="4"/>
  <c r="G655" i="4"/>
  <c r="H655" i="4"/>
  <c r="C656" i="4"/>
  <c r="N656" i="4" s="1"/>
  <c r="E656" i="4"/>
  <c r="G656" i="4"/>
  <c r="H656" i="4"/>
  <c r="C657" i="4"/>
  <c r="N657" i="4" s="1"/>
  <c r="E657" i="4"/>
  <c r="G657" i="4"/>
  <c r="H657" i="4"/>
  <c r="C658" i="4"/>
  <c r="N658" i="4" s="1"/>
  <c r="E658" i="4"/>
  <c r="G658" i="4"/>
  <c r="H658" i="4"/>
  <c r="C659" i="4"/>
  <c r="N659" i="4" s="1"/>
  <c r="E659" i="4"/>
  <c r="G659" i="4"/>
  <c r="H659" i="4"/>
  <c r="C660" i="4"/>
  <c r="N660" i="4" s="1"/>
  <c r="E660" i="4"/>
  <c r="G660" i="4"/>
  <c r="H660" i="4"/>
  <c r="C661" i="4"/>
  <c r="N661" i="4" s="1"/>
  <c r="E661" i="4"/>
  <c r="G661" i="4"/>
  <c r="H661" i="4"/>
  <c r="C662" i="4"/>
  <c r="N662" i="4" s="1"/>
  <c r="E662" i="4"/>
  <c r="G662" i="4"/>
  <c r="H662" i="4"/>
  <c r="C663" i="4"/>
  <c r="N663" i="4" s="1"/>
  <c r="E663" i="4"/>
  <c r="G663" i="4"/>
  <c r="H663" i="4"/>
  <c r="C664" i="4"/>
  <c r="N664" i="4" s="1"/>
  <c r="E664" i="4"/>
  <c r="G664" i="4"/>
  <c r="H664" i="4"/>
  <c r="C665" i="4"/>
  <c r="N665" i="4" s="1"/>
  <c r="E665" i="4"/>
  <c r="G665" i="4"/>
  <c r="H665" i="4"/>
  <c r="C666" i="4"/>
  <c r="N666" i="4" s="1"/>
  <c r="E666" i="4"/>
  <c r="G666" i="4"/>
  <c r="H666" i="4"/>
  <c r="C667" i="4"/>
  <c r="N667" i="4" s="1"/>
  <c r="E667" i="4"/>
  <c r="G667" i="4"/>
  <c r="H667" i="4"/>
  <c r="C668" i="4"/>
  <c r="N668" i="4" s="1"/>
  <c r="E668" i="4"/>
  <c r="G668" i="4"/>
  <c r="H668" i="4"/>
  <c r="C669" i="4"/>
  <c r="N669" i="4" s="1"/>
  <c r="E669" i="4"/>
  <c r="G669" i="4"/>
  <c r="H669" i="4"/>
  <c r="C670" i="4"/>
  <c r="N670" i="4" s="1"/>
  <c r="E670" i="4"/>
  <c r="G670" i="4"/>
  <c r="H670" i="4"/>
  <c r="C671" i="4"/>
  <c r="N671" i="4" s="1"/>
  <c r="E671" i="4"/>
  <c r="G671" i="4"/>
  <c r="H671" i="4"/>
  <c r="C672" i="4"/>
  <c r="N672" i="4" s="1"/>
  <c r="E672" i="4"/>
  <c r="G672" i="4"/>
  <c r="H672" i="4"/>
  <c r="C673" i="4"/>
  <c r="N673" i="4" s="1"/>
  <c r="E673" i="4"/>
  <c r="G673" i="4"/>
  <c r="H673" i="4"/>
  <c r="C674" i="4"/>
  <c r="N674" i="4" s="1"/>
  <c r="E674" i="4"/>
  <c r="G674" i="4"/>
  <c r="H674" i="4"/>
  <c r="C675" i="4"/>
  <c r="N675" i="4" s="1"/>
  <c r="E675" i="4"/>
  <c r="G675" i="4"/>
  <c r="H675" i="4"/>
  <c r="C676" i="4"/>
  <c r="N676" i="4" s="1"/>
  <c r="E676" i="4"/>
  <c r="G676" i="4"/>
  <c r="H676" i="4"/>
  <c r="C677" i="4"/>
  <c r="N677" i="4" s="1"/>
  <c r="E677" i="4"/>
  <c r="G677" i="4"/>
  <c r="H677" i="4"/>
  <c r="C678" i="4"/>
  <c r="N678" i="4" s="1"/>
  <c r="E678" i="4"/>
  <c r="G678" i="4"/>
  <c r="H678" i="4"/>
  <c r="C679" i="4"/>
  <c r="N679" i="4" s="1"/>
  <c r="E679" i="4"/>
  <c r="G679" i="4"/>
  <c r="H679" i="4"/>
  <c r="C680" i="4"/>
  <c r="N680" i="4" s="1"/>
  <c r="E680" i="4"/>
  <c r="G680" i="4"/>
  <c r="H680" i="4"/>
  <c r="C681" i="4"/>
  <c r="N681" i="4" s="1"/>
  <c r="E681" i="4"/>
  <c r="G681" i="4"/>
  <c r="H681" i="4"/>
  <c r="C682" i="4"/>
  <c r="N682" i="4" s="1"/>
  <c r="E682" i="4"/>
  <c r="G682" i="4"/>
  <c r="H682" i="4"/>
  <c r="C683" i="4"/>
  <c r="N683" i="4" s="1"/>
  <c r="E683" i="4"/>
  <c r="G683" i="4"/>
  <c r="H683" i="4"/>
  <c r="C684" i="4"/>
  <c r="N684" i="4" s="1"/>
  <c r="E684" i="4"/>
  <c r="G684" i="4"/>
  <c r="H684" i="4"/>
  <c r="C685" i="4"/>
  <c r="N685" i="4" s="1"/>
  <c r="E685" i="4"/>
  <c r="G685" i="4"/>
  <c r="H685" i="4"/>
  <c r="C686" i="4"/>
  <c r="N686" i="4" s="1"/>
  <c r="E686" i="4"/>
  <c r="G686" i="4"/>
  <c r="H686" i="4"/>
  <c r="C687" i="4"/>
  <c r="N687" i="4" s="1"/>
  <c r="E687" i="4"/>
  <c r="G687" i="4"/>
  <c r="H687" i="4"/>
  <c r="C688" i="4"/>
  <c r="N688" i="4" s="1"/>
  <c r="E688" i="4"/>
  <c r="G688" i="4"/>
  <c r="H688" i="4"/>
  <c r="C689" i="4"/>
  <c r="N689" i="4" s="1"/>
  <c r="E689" i="4"/>
  <c r="G689" i="4"/>
  <c r="H689" i="4"/>
  <c r="C690" i="4"/>
  <c r="N690" i="4" s="1"/>
  <c r="E690" i="4"/>
  <c r="G690" i="4"/>
  <c r="H690" i="4"/>
  <c r="C691" i="4"/>
  <c r="N691" i="4" s="1"/>
  <c r="E691" i="4"/>
  <c r="G691" i="4"/>
  <c r="H691" i="4"/>
  <c r="C692" i="4"/>
  <c r="N692" i="4" s="1"/>
  <c r="E692" i="4"/>
  <c r="G692" i="4"/>
  <c r="H692" i="4"/>
  <c r="C693" i="4"/>
  <c r="N693" i="4" s="1"/>
  <c r="E693" i="4"/>
  <c r="G693" i="4"/>
  <c r="H693" i="4"/>
  <c r="C694" i="4"/>
  <c r="N694" i="4" s="1"/>
  <c r="E694" i="4"/>
  <c r="G694" i="4"/>
  <c r="H694" i="4"/>
  <c r="C695" i="4"/>
  <c r="N695" i="4" s="1"/>
  <c r="E695" i="4"/>
  <c r="G695" i="4"/>
  <c r="H695" i="4"/>
  <c r="C696" i="4"/>
  <c r="N696" i="4" s="1"/>
  <c r="E696" i="4"/>
  <c r="G696" i="4"/>
  <c r="H696" i="4"/>
  <c r="C697" i="4"/>
  <c r="N697" i="4" s="1"/>
  <c r="E697" i="4"/>
  <c r="G697" i="4"/>
  <c r="H697" i="4"/>
  <c r="C698" i="4"/>
  <c r="N698" i="4" s="1"/>
  <c r="E698" i="4"/>
  <c r="G698" i="4"/>
  <c r="H698" i="4"/>
  <c r="C699" i="4"/>
  <c r="N699" i="4" s="1"/>
  <c r="E699" i="4"/>
  <c r="G699" i="4"/>
  <c r="H699" i="4"/>
  <c r="C700" i="4"/>
  <c r="N700" i="4" s="1"/>
  <c r="E700" i="4"/>
  <c r="G700" i="4"/>
  <c r="H700" i="4"/>
  <c r="C701" i="4"/>
  <c r="N701" i="4" s="1"/>
  <c r="E701" i="4"/>
  <c r="G701" i="4"/>
  <c r="H701" i="4"/>
  <c r="C702" i="4"/>
  <c r="N702" i="4" s="1"/>
  <c r="E702" i="4"/>
  <c r="G702" i="4"/>
  <c r="H702" i="4"/>
  <c r="C703" i="4"/>
  <c r="N703" i="4" s="1"/>
  <c r="E703" i="4"/>
  <c r="G703" i="4"/>
  <c r="H703" i="4"/>
  <c r="C704" i="4"/>
  <c r="N704" i="4" s="1"/>
  <c r="E704" i="4"/>
  <c r="G704" i="4"/>
  <c r="H704" i="4"/>
  <c r="C705" i="4"/>
  <c r="N705" i="4" s="1"/>
  <c r="E705" i="4"/>
  <c r="G705" i="4"/>
  <c r="H705" i="4"/>
  <c r="C706" i="4"/>
  <c r="N706" i="4" s="1"/>
  <c r="E706" i="4"/>
  <c r="G706" i="4"/>
  <c r="H706" i="4"/>
  <c r="C707" i="4"/>
  <c r="N707" i="4" s="1"/>
  <c r="E707" i="4"/>
  <c r="G707" i="4"/>
  <c r="H707" i="4"/>
  <c r="C708" i="4"/>
  <c r="N708" i="4" s="1"/>
  <c r="E708" i="4"/>
  <c r="G708" i="4"/>
  <c r="H708" i="4"/>
  <c r="C709" i="4"/>
  <c r="N709" i="4" s="1"/>
  <c r="E709" i="4"/>
  <c r="G709" i="4"/>
  <c r="H709" i="4"/>
  <c r="C710" i="4"/>
  <c r="N710" i="4" s="1"/>
  <c r="E710" i="4"/>
  <c r="G710" i="4"/>
  <c r="H710" i="4"/>
  <c r="C711" i="4"/>
  <c r="N711" i="4" s="1"/>
  <c r="E711" i="4"/>
  <c r="G711" i="4"/>
  <c r="H711" i="4"/>
  <c r="C712" i="4"/>
  <c r="N712" i="4" s="1"/>
  <c r="E712" i="4"/>
  <c r="G712" i="4"/>
  <c r="H712" i="4"/>
  <c r="C713" i="4"/>
  <c r="N713" i="4" s="1"/>
  <c r="E713" i="4"/>
  <c r="G713" i="4"/>
  <c r="H713" i="4"/>
  <c r="C714" i="4"/>
  <c r="N714" i="4" s="1"/>
  <c r="E714" i="4"/>
  <c r="G714" i="4"/>
  <c r="H714" i="4"/>
  <c r="C715" i="4"/>
  <c r="N715" i="4" s="1"/>
  <c r="E715" i="4"/>
  <c r="G715" i="4"/>
  <c r="H715" i="4"/>
  <c r="C716" i="4"/>
  <c r="N716" i="4" s="1"/>
  <c r="E716" i="4"/>
  <c r="G716" i="4"/>
  <c r="H716" i="4"/>
  <c r="C717" i="4"/>
  <c r="N717" i="4" s="1"/>
  <c r="E717" i="4"/>
  <c r="G717" i="4"/>
  <c r="H717" i="4"/>
  <c r="C718" i="4"/>
  <c r="N718" i="4" s="1"/>
  <c r="E718" i="4"/>
  <c r="G718" i="4"/>
  <c r="H718" i="4"/>
  <c r="C719" i="4"/>
  <c r="N719" i="4" s="1"/>
  <c r="E719" i="4"/>
  <c r="G719" i="4"/>
  <c r="H719" i="4"/>
  <c r="C720" i="4"/>
  <c r="N720" i="4" s="1"/>
  <c r="E720" i="4"/>
  <c r="G720" i="4"/>
  <c r="H720" i="4"/>
  <c r="C721" i="4"/>
  <c r="N721" i="4" s="1"/>
  <c r="E721" i="4"/>
  <c r="G721" i="4"/>
  <c r="H721" i="4"/>
  <c r="C722" i="4"/>
  <c r="N722" i="4" s="1"/>
  <c r="E722" i="4"/>
  <c r="G722" i="4"/>
  <c r="H722" i="4"/>
  <c r="C723" i="4"/>
  <c r="N723" i="4" s="1"/>
  <c r="E723" i="4"/>
  <c r="G723" i="4"/>
  <c r="H723" i="4"/>
  <c r="C724" i="4"/>
  <c r="N724" i="4" s="1"/>
  <c r="E724" i="4"/>
  <c r="C725" i="4"/>
  <c r="N725" i="4" s="1"/>
  <c r="E725" i="4"/>
  <c r="G725" i="4"/>
  <c r="H725" i="4"/>
  <c r="C726" i="4"/>
  <c r="N726" i="4" s="1"/>
  <c r="E726" i="4"/>
  <c r="G726" i="4"/>
  <c r="H726" i="4"/>
  <c r="C727" i="4"/>
  <c r="N727" i="4" s="1"/>
  <c r="E727" i="4"/>
  <c r="G727" i="4"/>
  <c r="H727" i="4"/>
  <c r="C728" i="4"/>
  <c r="N728" i="4" s="1"/>
  <c r="E728" i="4"/>
  <c r="G728" i="4"/>
  <c r="H728" i="4"/>
  <c r="C729" i="4"/>
  <c r="N729" i="4" s="1"/>
  <c r="E729" i="4"/>
  <c r="G729" i="4"/>
  <c r="H729" i="4"/>
  <c r="C730" i="4"/>
  <c r="N730" i="4" s="1"/>
  <c r="E730" i="4"/>
  <c r="G730" i="4"/>
  <c r="H730" i="4"/>
  <c r="C731" i="4"/>
  <c r="N731" i="4" s="1"/>
  <c r="E731" i="4"/>
  <c r="G731" i="4"/>
  <c r="H731" i="4"/>
  <c r="C732" i="4"/>
  <c r="N732" i="4" s="1"/>
  <c r="E732" i="4"/>
  <c r="G732" i="4"/>
  <c r="H732" i="4"/>
  <c r="C733" i="4"/>
  <c r="N733" i="4" s="1"/>
  <c r="E733" i="4"/>
  <c r="G733" i="4"/>
  <c r="H733" i="4"/>
  <c r="C734" i="4"/>
  <c r="N734" i="4" s="1"/>
  <c r="E734" i="4"/>
  <c r="G734" i="4"/>
  <c r="H734" i="4"/>
  <c r="C735" i="4"/>
  <c r="N735" i="4" s="1"/>
  <c r="E735" i="4"/>
  <c r="G735" i="4"/>
  <c r="H735" i="4"/>
  <c r="C736" i="4"/>
  <c r="N736" i="4" s="1"/>
  <c r="E736" i="4"/>
  <c r="G736" i="4"/>
  <c r="H736" i="4"/>
  <c r="C737" i="4"/>
  <c r="N737" i="4" s="1"/>
  <c r="E737" i="4"/>
  <c r="G737" i="4"/>
  <c r="H737" i="4"/>
  <c r="C738" i="4"/>
  <c r="N738" i="4" s="1"/>
  <c r="E738" i="4"/>
  <c r="G738" i="4"/>
  <c r="H738" i="4"/>
  <c r="C739" i="4"/>
  <c r="N739" i="4" s="1"/>
  <c r="E739" i="4"/>
  <c r="G739" i="4"/>
  <c r="H739" i="4"/>
  <c r="C740" i="4"/>
  <c r="N740" i="4" s="1"/>
  <c r="E740" i="4"/>
  <c r="G740" i="4"/>
  <c r="H740" i="4"/>
  <c r="C741" i="4"/>
  <c r="N741" i="4" s="1"/>
  <c r="E741" i="4"/>
  <c r="G741" i="4"/>
  <c r="H741" i="4"/>
  <c r="C742" i="4"/>
  <c r="N742" i="4" s="1"/>
  <c r="E742" i="4"/>
  <c r="G742" i="4"/>
  <c r="H742" i="4"/>
  <c r="C743" i="4"/>
  <c r="N743" i="4" s="1"/>
  <c r="E743" i="4"/>
  <c r="G743" i="4"/>
  <c r="H743" i="4"/>
  <c r="C744" i="4"/>
  <c r="N744" i="4" s="1"/>
  <c r="E744" i="4"/>
  <c r="G744" i="4"/>
  <c r="H744" i="4"/>
  <c r="C745" i="4"/>
  <c r="N745" i="4" s="1"/>
  <c r="E745" i="4"/>
  <c r="G745" i="4"/>
  <c r="H745" i="4"/>
  <c r="C746" i="4"/>
  <c r="N746" i="4" s="1"/>
  <c r="E746" i="4"/>
  <c r="G746" i="4"/>
  <c r="H746" i="4"/>
  <c r="C747" i="4"/>
  <c r="N747" i="4" s="1"/>
  <c r="E747" i="4"/>
  <c r="G747" i="4"/>
  <c r="H747" i="4"/>
  <c r="C748" i="4"/>
  <c r="N748" i="4" s="1"/>
  <c r="E748" i="4"/>
  <c r="G748" i="4"/>
  <c r="H748" i="4"/>
  <c r="C749" i="4"/>
  <c r="N749" i="4" s="1"/>
  <c r="E749" i="4"/>
  <c r="G749" i="4"/>
  <c r="H749" i="4"/>
  <c r="C750" i="4"/>
  <c r="N750" i="4" s="1"/>
  <c r="E750" i="4"/>
  <c r="G750" i="4"/>
  <c r="H750" i="4"/>
  <c r="C751" i="4"/>
  <c r="N751" i="4" s="1"/>
  <c r="E751" i="4"/>
  <c r="G751" i="4"/>
  <c r="H751" i="4"/>
  <c r="C752" i="4"/>
  <c r="N752" i="4" s="1"/>
  <c r="E752" i="4"/>
  <c r="G752" i="4"/>
  <c r="H752" i="4"/>
  <c r="C753" i="4"/>
  <c r="N753" i="4" s="1"/>
  <c r="E753" i="4"/>
  <c r="G753" i="4"/>
  <c r="H753" i="4"/>
  <c r="C754" i="4"/>
  <c r="N754" i="4" s="1"/>
  <c r="E754" i="4"/>
  <c r="G754" i="4"/>
  <c r="H754" i="4"/>
  <c r="C755" i="4"/>
  <c r="N755" i="4" s="1"/>
  <c r="E755" i="4"/>
  <c r="G755" i="4"/>
  <c r="H755" i="4"/>
  <c r="C756" i="4"/>
  <c r="N756" i="4" s="1"/>
  <c r="E756" i="4"/>
  <c r="G756" i="4"/>
  <c r="H756" i="4"/>
  <c r="C757" i="4"/>
  <c r="N757" i="4" s="1"/>
  <c r="E757" i="4"/>
  <c r="G757" i="4"/>
  <c r="H757" i="4"/>
  <c r="C758" i="4"/>
  <c r="N758" i="4" s="1"/>
  <c r="E758" i="4"/>
  <c r="G758" i="4"/>
  <c r="H758" i="4"/>
  <c r="C759" i="4"/>
  <c r="N759" i="4" s="1"/>
  <c r="E759" i="4"/>
  <c r="G759" i="4"/>
  <c r="H759" i="4"/>
  <c r="C760" i="4"/>
  <c r="N760" i="4" s="1"/>
  <c r="E760" i="4"/>
  <c r="G760" i="4"/>
  <c r="H760" i="4"/>
  <c r="C761" i="4"/>
  <c r="N761" i="4" s="1"/>
  <c r="E761" i="4"/>
  <c r="G761" i="4"/>
  <c r="H761" i="4"/>
  <c r="C762" i="4"/>
  <c r="N762" i="4" s="1"/>
  <c r="E762" i="4"/>
  <c r="G762" i="4"/>
  <c r="H762" i="4"/>
  <c r="C763" i="4"/>
  <c r="N763" i="4" s="1"/>
  <c r="E763" i="4"/>
  <c r="G763" i="4"/>
  <c r="H763" i="4"/>
  <c r="C764" i="4"/>
  <c r="N764" i="4" s="1"/>
  <c r="E764" i="4"/>
  <c r="G764" i="4"/>
  <c r="H764" i="4"/>
  <c r="C765" i="4"/>
  <c r="N765" i="4" s="1"/>
  <c r="E765" i="4"/>
  <c r="G765" i="4"/>
  <c r="H765" i="4"/>
  <c r="C766" i="4"/>
  <c r="N766" i="4" s="1"/>
  <c r="E766" i="4"/>
  <c r="G766" i="4"/>
  <c r="H766" i="4"/>
  <c r="C767" i="4"/>
  <c r="N767" i="4" s="1"/>
  <c r="E767" i="4"/>
  <c r="G767" i="4"/>
  <c r="H767" i="4"/>
  <c r="C768" i="4"/>
  <c r="N768" i="4" s="1"/>
  <c r="E768" i="4"/>
  <c r="G768" i="4"/>
  <c r="H768" i="4"/>
  <c r="C769" i="4"/>
  <c r="N769" i="4" s="1"/>
  <c r="E769" i="4"/>
  <c r="G769" i="4"/>
  <c r="H769" i="4"/>
  <c r="C770" i="4"/>
  <c r="N770" i="4" s="1"/>
  <c r="E770" i="4"/>
  <c r="G770" i="4"/>
  <c r="H770" i="4"/>
  <c r="C771" i="4"/>
  <c r="N771" i="4" s="1"/>
  <c r="E771" i="4"/>
  <c r="G771" i="4"/>
  <c r="H771" i="4"/>
  <c r="C772" i="4"/>
  <c r="N772" i="4" s="1"/>
  <c r="E772" i="4"/>
  <c r="G772" i="4"/>
  <c r="H772" i="4"/>
  <c r="C773" i="4"/>
  <c r="N773" i="4" s="1"/>
  <c r="E773" i="4"/>
  <c r="G773" i="4"/>
  <c r="H773" i="4"/>
  <c r="C774" i="4"/>
  <c r="N774" i="4" s="1"/>
  <c r="E774" i="4"/>
  <c r="G774" i="4"/>
  <c r="H774" i="4"/>
  <c r="C775" i="4"/>
  <c r="N775" i="4" s="1"/>
  <c r="E775" i="4"/>
  <c r="G775" i="4"/>
  <c r="H775" i="4"/>
  <c r="C776" i="4"/>
  <c r="N776" i="4" s="1"/>
  <c r="E776" i="4"/>
  <c r="G776" i="4"/>
  <c r="H776" i="4"/>
  <c r="C777" i="4"/>
  <c r="N777" i="4" s="1"/>
  <c r="E777" i="4"/>
  <c r="G777" i="4"/>
  <c r="H777" i="4"/>
  <c r="C778" i="4"/>
  <c r="N778" i="4" s="1"/>
  <c r="E778" i="4"/>
  <c r="G778" i="4"/>
  <c r="H778" i="4"/>
  <c r="C779" i="4"/>
  <c r="N779" i="4" s="1"/>
  <c r="E779" i="4"/>
  <c r="G779" i="4"/>
  <c r="H779" i="4"/>
  <c r="C780" i="4"/>
  <c r="N780" i="4" s="1"/>
  <c r="E780" i="4"/>
  <c r="G780" i="4"/>
  <c r="H780" i="4"/>
  <c r="C781" i="4"/>
  <c r="N781" i="4" s="1"/>
  <c r="E781" i="4"/>
  <c r="G781" i="4"/>
  <c r="H781" i="4"/>
  <c r="C782" i="4"/>
  <c r="N782" i="4" s="1"/>
  <c r="E782" i="4"/>
  <c r="G782" i="4"/>
  <c r="H782" i="4"/>
  <c r="C783" i="4"/>
  <c r="N783" i="4" s="1"/>
  <c r="E783" i="4"/>
  <c r="G783" i="4"/>
  <c r="H783" i="4"/>
  <c r="C784" i="4"/>
  <c r="N784" i="4" s="1"/>
  <c r="E784" i="4"/>
  <c r="G784" i="4"/>
  <c r="H784" i="4"/>
  <c r="C785" i="4"/>
  <c r="N785" i="4" s="1"/>
  <c r="E785" i="4"/>
  <c r="G785" i="4"/>
  <c r="H785" i="4"/>
  <c r="C786" i="4"/>
  <c r="N786" i="4" s="1"/>
  <c r="E786" i="4"/>
  <c r="G786" i="4"/>
  <c r="H786" i="4"/>
  <c r="C787" i="4"/>
  <c r="N787" i="4" s="1"/>
  <c r="E787" i="4"/>
  <c r="G787" i="4"/>
  <c r="H787" i="4"/>
  <c r="C788" i="4"/>
  <c r="N788" i="4" s="1"/>
  <c r="E788" i="4"/>
  <c r="G788" i="4"/>
  <c r="H788" i="4"/>
  <c r="C789" i="4"/>
  <c r="N789" i="4" s="1"/>
  <c r="E789" i="4"/>
  <c r="G789" i="4"/>
  <c r="H789" i="4"/>
  <c r="C790" i="4"/>
  <c r="N790" i="4" s="1"/>
  <c r="E790" i="4"/>
  <c r="G790" i="4"/>
  <c r="H790" i="4"/>
  <c r="C791" i="4"/>
  <c r="N791" i="4" s="1"/>
  <c r="E791" i="4"/>
  <c r="G791" i="4"/>
  <c r="H791" i="4"/>
  <c r="C792" i="4"/>
  <c r="N792" i="4" s="1"/>
  <c r="E792" i="4"/>
  <c r="G792" i="4"/>
  <c r="H792" i="4"/>
  <c r="C793" i="4"/>
  <c r="N793" i="4" s="1"/>
  <c r="E793" i="4"/>
  <c r="G793" i="4"/>
  <c r="H793" i="4"/>
  <c r="C794" i="4"/>
  <c r="N794" i="4" s="1"/>
  <c r="E794" i="4"/>
  <c r="G794" i="4"/>
  <c r="H794" i="4"/>
  <c r="C795" i="4"/>
  <c r="N795" i="4" s="1"/>
  <c r="E795" i="4"/>
  <c r="G795" i="4"/>
  <c r="H795" i="4"/>
  <c r="C796" i="4"/>
  <c r="N796" i="4" s="1"/>
  <c r="E796" i="4"/>
  <c r="G796" i="4"/>
  <c r="H796" i="4"/>
  <c r="C797" i="4"/>
  <c r="N797" i="4" s="1"/>
  <c r="E797" i="4"/>
  <c r="G797" i="4"/>
  <c r="H797" i="4"/>
  <c r="C798" i="4"/>
  <c r="N798" i="4" s="1"/>
  <c r="E798" i="4"/>
  <c r="G798" i="4"/>
  <c r="H798" i="4"/>
  <c r="C799" i="4"/>
  <c r="N799" i="4" s="1"/>
  <c r="E799" i="4"/>
  <c r="G799" i="4"/>
  <c r="H799" i="4"/>
  <c r="C800" i="4"/>
  <c r="N800" i="4" s="1"/>
  <c r="E800" i="4"/>
  <c r="G800" i="4"/>
  <c r="H800" i="4"/>
  <c r="C801" i="4"/>
  <c r="N801" i="4" s="1"/>
  <c r="E801" i="4"/>
  <c r="G801" i="4"/>
  <c r="H801" i="4"/>
  <c r="C802" i="4"/>
  <c r="N802" i="4" s="1"/>
  <c r="E802" i="4"/>
  <c r="G802" i="4"/>
  <c r="H802" i="4"/>
  <c r="C803" i="4"/>
  <c r="N803" i="4" s="1"/>
  <c r="E803" i="4"/>
  <c r="G803" i="4"/>
  <c r="H803" i="4"/>
  <c r="C804" i="4"/>
  <c r="N804" i="4" s="1"/>
  <c r="E804" i="4"/>
  <c r="G804" i="4"/>
  <c r="H804" i="4"/>
  <c r="C805" i="4"/>
  <c r="N805" i="4" s="1"/>
  <c r="E805" i="4"/>
  <c r="G805" i="4"/>
  <c r="H805" i="4"/>
  <c r="C806" i="4"/>
  <c r="N806" i="4" s="1"/>
  <c r="E806" i="4"/>
  <c r="G806" i="4"/>
  <c r="H806" i="4"/>
  <c r="C807" i="4"/>
  <c r="N807" i="4" s="1"/>
  <c r="E807" i="4"/>
  <c r="G807" i="4"/>
  <c r="H807" i="4"/>
  <c r="C808" i="4"/>
  <c r="N808" i="4" s="1"/>
  <c r="E808" i="4"/>
  <c r="G808" i="4"/>
  <c r="H808" i="4"/>
  <c r="H62" i="6"/>
  <c r="B809" i="5"/>
  <c r="C809" i="5"/>
  <c r="D809" i="5"/>
  <c r="F809" i="5" s="1"/>
  <c r="E809" i="5"/>
  <c r="G809" i="5" s="1"/>
  <c r="Q809" i="5" s="1"/>
  <c r="K809" i="4" s="1"/>
  <c r="H809" i="5"/>
  <c r="J809" i="5"/>
  <c r="K809" i="5"/>
  <c r="L809" i="5"/>
  <c r="R809" i="5"/>
  <c r="M809" i="4" s="1"/>
  <c r="S809" i="5"/>
  <c r="B809" i="4" s="1"/>
  <c r="B810" i="5"/>
  <c r="C810" i="5"/>
  <c r="D810" i="5"/>
  <c r="F810" i="5" s="1"/>
  <c r="E810" i="5"/>
  <c r="G810" i="5" s="1"/>
  <c r="H810" i="5"/>
  <c r="J810" i="5"/>
  <c r="K810" i="5"/>
  <c r="L810" i="5"/>
  <c r="R810" i="5"/>
  <c r="M810" i="4" s="1"/>
  <c r="S810" i="5"/>
  <c r="B811" i="5"/>
  <c r="C811" i="5"/>
  <c r="D811" i="5"/>
  <c r="F811" i="5" s="1"/>
  <c r="E811" i="5"/>
  <c r="G811" i="5" s="1"/>
  <c r="H811" i="5"/>
  <c r="J811" i="5"/>
  <c r="K811" i="5"/>
  <c r="L811" i="5"/>
  <c r="R811" i="5"/>
  <c r="M811" i="4" s="1"/>
  <c r="S811" i="5"/>
  <c r="B811" i="4" s="1"/>
  <c r="B812" i="5"/>
  <c r="C812" i="5"/>
  <c r="D812" i="5"/>
  <c r="F812" i="5" s="1"/>
  <c r="E812" i="5"/>
  <c r="G812" i="5" s="1"/>
  <c r="H812" i="5"/>
  <c r="J812" i="5"/>
  <c r="K812" i="5"/>
  <c r="L812" i="5"/>
  <c r="R812" i="5"/>
  <c r="M812" i="4" s="1"/>
  <c r="S812" i="5"/>
  <c r="B812" i="4" s="1"/>
  <c r="B813" i="5"/>
  <c r="C813" i="5"/>
  <c r="D813" i="5"/>
  <c r="F813" i="5" s="1"/>
  <c r="E813" i="5"/>
  <c r="G813" i="5" s="1"/>
  <c r="Q813" i="5" s="1"/>
  <c r="K813" i="4" s="1"/>
  <c r="H813" i="5"/>
  <c r="J813" i="5"/>
  <c r="K813" i="5"/>
  <c r="L813" i="5"/>
  <c r="R813" i="5"/>
  <c r="M813" i="4" s="1"/>
  <c r="S813" i="5"/>
  <c r="B814" i="5"/>
  <c r="C814" i="5"/>
  <c r="D814" i="5"/>
  <c r="F814" i="5" s="1"/>
  <c r="E814" i="5"/>
  <c r="G814" i="5" s="1"/>
  <c r="H814" i="5"/>
  <c r="J814" i="5"/>
  <c r="K814" i="5"/>
  <c r="L814" i="5"/>
  <c r="R814" i="5"/>
  <c r="M814" i="4" s="1"/>
  <c r="S814" i="5"/>
  <c r="B815" i="5"/>
  <c r="C815" i="5"/>
  <c r="D815" i="5"/>
  <c r="F815" i="5" s="1"/>
  <c r="E815" i="5"/>
  <c r="G815" i="5" s="1"/>
  <c r="H815" i="5"/>
  <c r="J815" i="5"/>
  <c r="K815" i="5"/>
  <c r="L815" i="5"/>
  <c r="R815" i="5"/>
  <c r="M815" i="4" s="1"/>
  <c r="S815" i="5"/>
  <c r="B816" i="5"/>
  <c r="C816" i="5"/>
  <c r="D816" i="5"/>
  <c r="F816" i="5" s="1"/>
  <c r="E816" i="5"/>
  <c r="G816" i="5"/>
  <c r="Q816" i="5" s="1"/>
  <c r="K816" i="4" s="1"/>
  <c r="H816" i="5"/>
  <c r="J816" i="5"/>
  <c r="K816" i="5"/>
  <c r="L816" i="5"/>
  <c r="R816" i="5"/>
  <c r="M816" i="4" s="1"/>
  <c r="S816" i="5"/>
  <c r="B817" i="5"/>
  <c r="C817" i="5"/>
  <c r="D817" i="5"/>
  <c r="E817" i="5"/>
  <c r="G817" i="5" s="1"/>
  <c r="Q817" i="5" s="1"/>
  <c r="K817" i="4" s="1"/>
  <c r="F817" i="5"/>
  <c r="H817" i="5"/>
  <c r="J817" i="5"/>
  <c r="K817" i="5"/>
  <c r="L817" i="5"/>
  <c r="R817" i="5"/>
  <c r="M817" i="4" s="1"/>
  <c r="S817" i="5"/>
  <c r="B818" i="5"/>
  <c r="C818" i="5"/>
  <c r="D818" i="5"/>
  <c r="F818" i="5" s="1"/>
  <c r="E818" i="5"/>
  <c r="G818" i="5"/>
  <c r="H818" i="5"/>
  <c r="J818" i="5"/>
  <c r="K818" i="5"/>
  <c r="L818" i="5"/>
  <c r="R818" i="5"/>
  <c r="M818" i="4" s="1"/>
  <c r="S818" i="5"/>
  <c r="B819" i="5"/>
  <c r="C819" i="5"/>
  <c r="D819" i="5"/>
  <c r="F819" i="5" s="1"/>
  <c r="E819" i="5"/>
  <c r="G819" i="5"/>
  <c r="H819" i="5"/>
  <c r="J819" i="5"/>
  <c r="K819" i="5"/>
  <c r="L819" i="5"/>
  <c r="R819" i="5"/>
  <c r="M819" i="4" s="1"/>
  <c r="S819" i="5"/>
  <c r="B820" i="5"/>
  <c r="C820" i="5"/>
  <c r="D820" i="5"/>
  <c r="F820" i="5" s="1"/>
  <c r="E820" i="5"/>
  <c r="G820" i="5" s="1"/>
  <c r="H820" i="5"/>
  <c r="J820" i="5"/>
  <c r="K820" i="5"/>
  <c r="L820" i="5"/>
  <c r="R820" i="5"/>
  <c r="M820" i="4" s="1"/>
  <c r="S820" i="5"/>
  <c r="B820" i="4" s="1"/>
  <c r="B821" i="5"/>
  <c r="C821" i="5"/>
  <c r="D821" i="5"/>
  <c r="F821" i="5" s="1"/>
  <c r="E821" i="5"/>
  <c r="G821" i="5" s="1"/>
  <c r="Q821" i="5" s="1"/>
  <c r="K821" i="4" s="1"/>
  <c r="H821" i="5"/>
  <c r="J821" i="5"/>
  <c r="K821" i="5"/>
  <c r="L821" i="5"/>
  <c r="R821" i="5"/>
  <c r="M821" i="4" s="1"/>
  <c r="S821" i="5"/>
  <c r="B822" i="5"/>
  <c r="C822" i="5"/>
  <c r="D822" i="5"/>
  <c r="F822" i="5" s="1"/>
  <c r="E822" i="5"/>
  <c r="G822" i="5" s="1"/>
  <c r="H822" i="5"/>
  <c r="J822" i="5"/>
  <c r="K822" i="5"/>
  <c r="L822" i="5"/>
  <c r="R822" i="5"/>
  <c r="M822" i="4" s="1"/>
  <c r="S822" i="5"/>
  <c r="B823" i="5"/>
  <c r="C823" i="5"/>
  <c r="D823" i="5"/>
  <c r="F823" i="5" s="1"/>
  <c r="E823" i="5"/>
  <c r="G823" i="5" s="1"/>
  <c r="H823" i="5"/>
  <c r="J823" i="5"/>
  <c r="K823" i="5"/>
  <c r="L823" i="5"/>
  <c r="R823" i="5"/>
  <c r="M823" i="4" s="1"/>
  <c r="S823" i="5"/>
  <c r="B824" i="5"/>
  <c r="C824" i="5"/>
  <c r="D824" i="5"/>
  <c r="F824" i="5" s="1"/>
  <c r="E824" i="5"/>
  <c r="G824" i="5" s="1"/>
  <c r="H824" i="5"/>
  <c r="J824" i="5"/>
  <c r="K824" i="5"/>
  <c r="L824" i="5"/>
  <c r="R824" i="5"/>
  <c r="M824" i="4" s="1"/>
  <c r="S824" i="5"/>
  <c r="B825" i="5"/>
  <c r="C825" i="5"/>
  <c r="D825" i="5"/>
  <c r="F825" i="5" s="1"/>
  <c r="E825" i="5"/>
  <c r="G825" i="5" s="1"/>
  <c r="Q825" i="5" s="1"/>
  <c r="K825" i="4" s="1"/>
  <c r="H825" i="5"/>
  <c r="J825" i="5"/>
  <c r="K825" i="5"/>
  <c r="L825" i="5"/>
  <c r="R825" i="5"/>
  <c r="M825" i="4" s="1"/>
  <c r="S825" i="5"/>
  <c r="B826" i="5"/>
  <c r="C826" i="5"/>
  <c r="D826" i="5"/>
  <c r="F826" i="5" s="1"/>
  <c r="E826" i="5"/>
  <c r="G826" i="5" s="1"/>
  <c r="H826" i="5"/>
  <c r="J826" i="5"/>
  <c r="K826" i="5"/>
  <c r="L826" i="5"/>
  <c r="R826" i="5"/>
  <c r="M826" i="4" s="1"/>
  <c r="S826" i="5"/>
  <c r="B827" i="5"/>
  <c r="C827" i="5"/>
  <c r="D827" i="5"/>
  <c r="F827" i="5" s="1"/>
  <c r="E827" i="5"/>
  <c r="G827" i="5" s="1"/>
  <c r="H827" i="5"/>
  <c r="J827" i="5"/>
  <c r="K827" i="5"/>
  <c r="L827" i="5"/>
  <c r="R827" i="5"/>
  <c r="M827" i="4" s="1"/>
  <c r="S827" i="5"/>
  <c r="B828" i="5"/>
  <c r="C828" i="5"/>
  <c r="D828" i="5"/>
  <c r="F828" i="5" s="1"/>
  <c r="E828" i="5"/>
  <c r="G828" i="5" s="1"/>
  <c r="H828" i="5"/>
  <c r="J828" i="5"/>
  <c r="K828" i="5"/>
  <c r="L828" i="5"/>
  <c r="R828" i="5"/>
  <c r="M828" i="4" s="1"/>
  <c r="S828" i="5"/>
  <c r="B828" i="4" s="1"/>
  <c r="B829" i="5"/>
  <c r="C829" i="5"/>
  <c r="D829" i="5"/>
  <c r="F829" i="5" s="1"/>
  <c r="E829" i="5"/>
  <c r="G829" i="5" s="1"/>
  <c r="H829" i="5"/>
  <c r="J829" i="5"/>
  <c r="K829" i="5"/>
  <c r="L829" i="5"/>
  <c r="R829" i="5"/>
  <c r="M829" i="4" s="1"/>
  <c r="S829" i="5"/>
  <c r="B830" i="5"/>
  <c r="C830" i="5"/>
  <c r="D830" i="5"/>
  <c r="F830" i="5" s="1"/>
  <c r="E830" i="5"/>
  <c r="G830" i="5" s="1"/>
  <c r="H830" i="5"/>
  <c r="J830" i="5"/>
  <c r="K830" i="5"/>
  <c r="L830" i="5"/>
  <c r="R830" i="5"/>
  <c r="M830" i="4" s="1"/>
  <c r="S830" i="5"/>
  <c r="B831" i="5"/>
  <c r="C831" i="5"/>
  <c r="D831" i="5"/>
  <c r="F831" i="5" s="1"/>
  <c r="E831" i="5"/>
  <c r="G831" i="5" s="1"/>
  <c r="H831" i="5"/>
  <c r="J831" i="5"/>
  <c r="K831" i="5"/>
  <c r="L831" i="5"/>
  <c r="R831" i="5"/>
  <c r="M831" i="4" s="1"/>
  <c r="S831" i="5"/>
  <c r="B832" i="5"/>
  <c r="C832" i="5"/>
  <c r="D832" i="5"/>
  <c r="E832" i="5"/>
  <c r="F832" i="5"/>
  <c r="G832" i="5"/>
  <c r="Q832" i="5" s="1"/>
  <c r="K832" i="4" s="1"/>
  <c r="H832" i="5"/>
  <c r="J832" i="5"/>
  <c r="K832" i="5"/>
  <c r="L832" i="5"/>
  <c r="R832" i="5"/>
  <c r="M832" i="4" s="1"/>
  <c r="S832" i="5"/>
  <c r="B833" i="5"/>
  <c r="C833" i="5"/>
  <c r="D833" i="5"/>
  <c r="E833" i="5"/>
  <c r="F833" i="5"/>
  <c r="G833" i="5"/>
  <c r="Q833" i="5" s="1"/>
  <c r="K833" i="4" s="1"/>
  <c r="H833" i="5"/>
  <c r="J833" i="5"/>
  <c r="K833" i="5"/>
  <c r="L833" i="5"/>
  <c r="P833" i="5" s="1"/>
  <c r="R833" i="5"/>
  <c r="M833" i="4" s="1"/>
  <c r="S833" i="5"/>
  <c r="B833" i="4" s="1"/>
  <c r="B834" i="5"/>
  <c r="C834" i="5"/>
  <c r="D834" i="5"/>
  <c r="E834" i="5"/>
  <c r="F834" i="5"/>
  <c r="G834" i="5"/>
  <c r="H834" i="5"/>
  <c r="J834" i="5"/>
  <c r="K834" i="5"/>
  <c r="L834" i="5"/>
  <c r="R834" i="5"/>
  <c r="M834" i="4" s="1"/>
  <c r="S834" i="5"/>
  <c r="B3" i="5"/>
  <c r="C3" i="5"/>
  <c r="D3" i="5"/>
  <c r="F3" i="5" s="1"/>
  <c r="E3" i="5"/>
  <c r="G3" i="5" s="1"/>
  <c r="Q3" i="5" s="1"/>
  <c r="K3" i="4" s="1"/>
  <c r="H3" i="5"/>
  <c r="J3" i="5"/>
  <c r="K3" i="5"/>
  <c r="L3" i="5"/>
  <c r="R3" i="5"/>
  <c r="M3" i="4" s="1"/>
  <c r="S3" i="5"/>
  <c r="B4" i="5"/>
  <c r="C4" i="5"/>
  <c r="D4" i="5"/>
  <c r="F4" i="5" s="1"/>
  <c r="E4" i="5"/>
  <c r="G4" i="5" s="1"/>
  <c r="H4" i="5"/>
  <c r="J4" i="5"/>
  <c r="K4" i="5"/>
  <c r="L4" i="5"/>
  <c r="R4" i="5"/>
  <c r="M4" i="4" s="1"/>
  <c r="S4" i="5"/>
  <c r="B5" i="5"/>
  <c r="C5" i="5"/>
  <c r="D5" i="5"/>
  <c r="F5" i="5" s="1"/>
  <c r="E5" i="5"/>
  <c r="G5" i="5" s="1"/>
  <c r="Q5" i="5" s="1"/>
  <c r="K5" i="4" s="1"/>
  <c r="H5" i="5"/>
  <c r="J5" i="5"/>
  <c r="K5" i="5"/>
  <c r="L5" i="5"/>
  <c r="R5" i="5"/>
  <c r="M5" i="4" s="1"/>
  <c r="S5" i="5"/>
  <c r="B6" i="5"/>
  <c r="C6" i="5"/>
  <c r="D6" i="5"/>
  <c r="F6" i="5" s="1"/>
  <c r="E6" i="5"/>
  <c r="G6" i="5" s="1"/>
  <c r="H6" i="5"/>
  <c r="J6" i="5"/>
  <c r="K6" i="5"/>
  <c r="L6" i="5"/>
  <c r="R6" i="5"/>
  <c r="M6" i="4" s="1"/>
  <c r="S6" i="5"/>
  <c r="B7" i="5"/>
  <c r="C7" i="5"/>
  <c r="D7" i="5"/>
  <c r="F7" i="5" s="1"/>
  <c r="E7" i="5"/>
  <c r="G7" i="5" s="1"/>
  <c r="Q7" i="5" s="1"/>
  <c r="K7" i="4" s="1"/>
  <c r="H7" i="5"/>
  <c r="J7" i="5"/>
  <c r="K7" i="5"/>
  <c r="L7" i="5"/>
  <c r="R7" i="5"/>
  <c r="M7" i="4" s="1"/>
  <c r="S7" i="5"/>
  <c r="B8" i="5"/>
  <c r="C8" i="5"/>
  <c r="D8" i="5"/>
  <c r="F8" i="5" s="1"/>
  <c r="E8" i="5"/>
  <c r="G8" i="5"/>
  <c r="H8" i="5"/>
  <c r="J8" i="5"/>
  <c r="K8" i="5"/>
  <c r="L8" i="5"/>
  <c r="R8" i="5"/>
  <c r="M8" i="4" s="1"/>
  <c r="S8" i="5"/>
  <c r="B9" i="5"/>
  <c r="C9" i="5"/>
  <c r="D9" i="5"/>
  <c r="F9" i="5" s="1"/>
  <c r="E9" i="5"/>
  <c r="G9" i="5" s="1"/>
  <c r="H9" i="5"/>
  <c r="J9" i="5"/>
  <c r="K9" i="5"/>
  <c r="L9" i="5"/>
  <c r="R9" i="5"/>
  <c r="M9" i="4" s="1"/>
  <c r="S9" i="5"/>
  <c r="B10" i="5"/>
  <c r="C10" i="5"/>
  <c r="D10" i="5"/>
  <c r="F10" i="5" s="1"/>
  <c r="E10" i="5"/>
  <c r="G10" i="5"/>
  <c r="H10" i="5"/>
  <c r="J10" i="5"/>
  <c r="K10" i="5"/>
  <c r="L10" i="5"/>
  <c r="R10" i="5"/>
  <c r="M10" i="4" s="1"/>
  <c r="S10" i="5"/>
  <c r="B11" i="5"/>
  <c r="C11" i="5"/>
  <c r="D11" i="5"/>
  <c r="E11" i="5"/>
  <c r="F11" i="5"/>
  <c r="G11" i="5"/>
  <c r="Q11" i="5" s="1"/>
  <c r="K11" i="4" s="1"/>
  <c r="H11" i="5"/>
  <c r="J11" i="5"/>
  <c r="K11" i="5"/>
  <c r="L11" i="5"/>
  <c r="R11" i="5"/>
  <c r="M11" i="4" s="1"/>
  <c r="S11" i="5"/>
  <c r="B12" i="5"/>
  <c r="C12" i="5"/>
  <c r="D12" i="5"/>
  <c r="E12" i="5"/>
  <c r="F12" i="5"/>
  <c r="G12" i="5"/>
  <c r="H12" i="5"/>
  <c r="J12" i="5"/>
  <c r="K12" i="5"/>
  <c r="L12" i="5"/>
  <c r="P12" i="5" s="1"/>
  <c r="R12" i="5"/>
  <c r="M12" i="4" s="1"/>
  <c r="S12" i="5"/>
  <c r="B13" i="5"/>
  <c r="C13" i="5"/>
  <c r="D13" i="5"/>
  <c r="F13" i="5" s="1"/>
  <c r="E13" i="5"/>
  <c r="G13" i="5"/>
  <c r="H13" i="5"/>
  <c r="J13" i="5"/>
  <c r="K13" i="5"/>
  <c r="L13" i="5"/>
  <c r="R13" i="5"/>
  <c r="M13" i="4" s="1"/>
  <c r="S13" i="5"/>
  <c r="B14" i="5"/>
  <c r="C14" i="5"/>
  <c r="D14" i="5"/>
  <c r="F14" i="5" s="1"/>
  <c r="E14" i="5"/>
  <c r="G14" i="5"/>
  <c r="H14" i="5"/>
  <c r="J14" i="5"/>
  <c r="K14" i="5"/>
  <c r="L14" i="5"/>
  <c r="R14" i="5"/>
  <c r="M14" i="4" s="1"/>
  <c r="S14" i="5"/>
  <c r="B15" i="5"/>
  <c r="C15" i="5"/>
  <c r="D15" i="5"/>
  <c r="E15" i="5"/>
  <c r="F15" i="5"/>
  <c r="G15" i="5"/>
  <c r="H15" i="5"/>
  <c r="J15" i="5"/>
  <c r="K15" i="5"/>
  <c r="L15" i="5"/>
  <c r="R15" i="5"/>
  <c r="M15" i="4" s="1"/>
  <c r="S15" i="5"/>
  <c r="B16" i="5"/>
  <c r="C16" i="5"/>
  <c r="D16" i="5"/>
  <c r="F16" i="5" s="1"/>
  <c r="E16" i="5"/>
  <c r="G16" i="5" s="1"/>
  <c r="H16" i="5"/>
  <c r="J16" i="5"/>
  <c r="K16" i="5"/>
  <c r="L16" i="5"/>
  <c r="R16" i="5"/>
  <c r="M16" i="4" s="1"/>
  <c r="S16" i="5"/>
  <c r="B17" i="5"/>
  <c r="C17" i="5"/>
  <c r="D17" i="5"/>
  <c r="F17" i="5" s="1"/>
  <c r="E17" i="5"/>
  <c r="G17" i="5" s="1"/>
  <c r="H17" i="5"/>
  <c r="J17" i="5"/>
  <c r="K17" i="5"/>
  <c r="L17" i="5"/>
  <c r="R17" i="5"/>
  <c r="M17" i="4" s="1"/>
  <c r="S17" i="5"/>
  <c r="B17" i="4" s="1"/>
  <c r="B18" i="5"/>
  <c r="C18" i="5"/>
  <c r="D18" i="5"/>
  <c r="F18" i="5" s="1"/>
  <c r="E18" i="5"/>
  <c r="G18" i="5" s="1"/>
  <c r="H18" i="5"/>
  <c r="J18" i="5"/>
  <c r="K18" i="5"/>
  <c r="L18" i="5"/>
  <c r="R18" i="5"/>
  <c r="M18" i="4" s="1"/>
  <c r="S18" i="5"/>
  <c r="B19" i="5"/>
  <c r="C19" i="5"/>
  <c r="D19" i="5"/>
  <c r="F19" i="5" s="1"/>
  <c r="E19" i="5"/>
  <c r="G19" i="5" s="1"/>
  <c r="H19" i="5"/>
  <c r="J19" i="5"/>
  <c r="K19" i="5"/>
  <c r="L19" i="5"/>
  <c r="R19" i="5"/>
  <c r="M19" i="4" s="1"/>
  <c r="S19" i="5"/>
  <c r="B20" i="5"/>
  <c r="C20" i="5"/>
  <c r="D20" i="5"/>
  <c r="F20" i="5" s="1"/>
  <c r="E20" i="5"/>
  <c r="G20" i="5" s="1"/>
  <c r="H20" i="5"/>
  <c r="J20" i="5"/>
  <c r="K20" i="5"/>
  <c r="L20" i="5"/>
  <c r="R20" i="5"/>
  <c r="M20" i="4" s="1"/>
  <c r="S20" i="5"/>
  <c r="B21" i="5"/>
  <c r="C21" i="5"/>
  <c r="D21" i="5"/>
  <c r="F21" i="5" s="1"/>
  <c r="E21" i="5"/>
  <c r="G21" i="5" s="1"/>
  <c r="H21" i="5"/>
  <c r="J21" i="5"/>
  <c r="K21" i="5"/>
  <c r="L21" i="5"/>
  <c r="R21" i="5"/>
  <c r="M21" i="4" s="1"/>
  <c r="S21" i="5"/>
  <c r="B22" i="5"/>
  <c r="C22" i="5"/>
  <c r="D22" i="5"/>
  <c r="F22" i="5" s="1"/>
  <c r="E22" i="5"/>
  <c r="G22" i="5" s="1"/>
  <c r="Q22" i="5" s="1"/>
  <c r="K22" i="4" s="1"/>
  <c r="H22" i="5"/>
  <c r="J22" i="5"/>
  <c r="K22" i="5"/>
  <c r="L22" i="5"/>
  <c r="R22" i="5"/>
  <c r="M22" i="4" s="1"/>
  <c r="S22" i="5"/>
  <c r="B23" i="5"/>
  <c r="C23" i="5"/>
  <c r="D23" i="5"/>
  <c r="F23" i="5" s="1"/>
  <c r="E23" i="5"/>
  <c r="G23" i="5" s="1"/>
  <c r="H23" i="5"/>
  <c r="J23" i="5"/>
  <c r="K23" i="5"/>
  <c r="L23" i="5"/>
  <c r="R23" i="5"/>
  <c r="M23" i="4" s="1"/>
  <c r="S23" i="5"/>
  <c r="B24" i="5"/>
  <c r="C24" i="5"/>
  <c r="D24" i="5"/>
  <c r="F24" i="5" s="1"/>
  <c r="E24" i="5"/>
  <c r="G24" i="5"/>
  <c r="H24" i="5"/>
  <c r="J24" i="5"/>
  <c r="K24" i="5"/>
  <c r="L24" i="5"/>
  <c r="R24" i="5"/>
  <c r="M24" i="4" s="1"/>
  <c r="S24" i="5"/>
  <c r="B25" i="5"/>
  <c r="C25" i="5"/>
  <c r="D25" i="5"/>
  <c r="E25" i="5"/>
  <c r="F25" i="5"/>
  <c r="G25" i="5"/>
  <c r="H25" i="5"/>
  <c r="J25" i="5"/>
  <c r="K25" i="5"/>
  <c r="L25" i="5"/>
  <c r="P25" i="5" s="1"/>
  <c r="R25" i="5"/>
  <c r="M25" i="4" s="1"/>
  <c r="S25" i="5"/>
  <c r="B26" i="5"/>
  <c r="C26" i="5"/>
  <c r="D26" i="5"/>
  <c r="E26" i="5"/>
  <c r="F26" i="5"/>
  <c r="G26" i="5"/>
  <c r="Q26" i="5" s="1"/>
  <c r="K26" i="4" s="1"/>
  <c r="H26" i="5"/>
  <c r="J26" i="5"/>
  <c r="K26" i="5"/>
  <c r="L26" i="5"/>
  <c r="R26" i="5"/>
  <c r="M26" i="4" s="1"/>
  <c r="S26" i="5"/>
  <c r="B27" i="5"/>
  <c r="C27" i="5"/>
  <c r="D27" i="5"/>
  <c r="E27" i="5"/>
  <c r="F27" i="5"/>
  <c r="G27" i="5"/>
  <c r="H27" i="5"/>
  <c r="J27" i="5"/>
  <c r="K27" i="5"/>
  <c r="L27" i="5"/>
  <c r="R27" i="5"/>
  <c r="M27" i="4" s="1"/>
  <c r="S27" i="5"/>
  <c r="B28" i="5"/>
  <c r="C28" i="5"/>
  <c r="D28" i="5"/>
  <c r="E28" i="5"/>
  <c r="F28" i="5"/>
  <c r="G28" i="5"/>
  <c r="H28" i="5"/>
  <c r="J28" i="5"/>
  <c r="K28" i="5"/>
  <c r="L28" i="5"/>
  <c r="P28" i="5" s="1"/>
  <c r="R28" i="5"/>
  <c r="M28" i="4" s="1"/>
  <c r="S28" i="5"/>
  <c r="B29" i="5"/>
  <c r="C29" i="5"/>
  <c r="D29" i="5"/>
  <c r="E29" i="5"/>
  <c r="F29" i="5"/>
  <c r="G29" i="5"/>
  <c r="H29" i="5"/>
  <c r="J29" i="5"/>
  <c r="K29" i="5"/>
  <c r="L29" i="5"/>
  <c r="P29" i="5" s="1"/>
  <c r="R29" i="5"/>
  <c r="M29" i="4" s="1"/>
  <c r="S29" i="5"/>
  <c r="B30" i="5"/>
  <c r="C30" i="5"/>
  <c r="D30" i="5"/>
  <c r="F30" i="5" s="1"/>
  <c r="E30" i="5"/>
  <c r="G30" i="5" s="1"/>
  <c r="H30" i="5"/>
  <c r="J30" i="5"/>
  <c r="K30" i="5"/>
  <c r="L30" i="5"/>
  <c r="R30" i="5"/>
  <c r="M30" i="4" s="1"/>
  <c r="S30" i="5"/>
  <c r="T30" i="5" s="1"/>
  <c r="B31" i="5"/>
  <c r="C31" i="5"/>
  <c r="D31" i="5"/>
  <c r="F31" i="5" s="1"/>
  <c r="E31" i="5"/>
  <c r="G31" i="5" s="1"/>
  <c r="H31" i="5"/>
  <c r="J31" i="5"/>
  <c r="K31" i="5"/>
  <c r="L31" i="5"/>
  <c r="R31" i="5"/>
  <c r="M31" i="4" s="1"/>
  <c r="S31" i="5"/>
  <c r="B32" i="5"/>
  <c r="C32" i="5"/>
  <c r="D32" i="5"/>
  <c r="F32" i="5" s="1"/>
  <c r="E32" i="5"/>
  <c r="G32" i="5" s="1"/>
  <c r="H32" i="5"/>
  <c r="J32" i="5"/>
  <c r="K32" i="5"/>
  <c r="L32" i="5"/>
  <c r="R32" i="5"/>
  <c r="M32" i="4" s="1"/>
  <c r="S32" i="5"/>
  <c r="B33" i="5"/>
  <c r="C33" i="5"/>
  <c r="D33" i="5"/>
  <c r="F33" i="5" s="1"/>
  <c r="E33" i="5"/>
  <c r="G33" i="5" s="1"/>
  <c r="H33" i="5"/>
  <c r="J33" i="5"/>
  <c r="K33" i="5"/>
  <c r="L33" i="5"/>
  <c r="R33" i="5"/>
  <c r="M33" i="4" s="1"/>
  <c r="S33" i="5"/>
  <c r="B34" i="5"/>
  <c r="C34" i="5"/>
  <c r="D34" i="5"/>
  <c r="F34" i="5" s="1"/>
  <c r="E34" i="5"/>
  <c r="G34" i="5" s="1"/>
  <c r="H34" i="5"/>
  <c r="J34" i="5"/>
  <c r="K34" i="5"/>
  <c r="L34" i="5"/>
  <c r="R34" i="5"/>
  <c r="M34" i="4" s="1"/>
  <c r="S34" i="5"/>
  <c r="B35" i="5"/>
  <c r="C35" i="5"/>
  <c r="D35" i="5"/>
  <c r="F35" i="5" s="1"/>
  <c r="E35" i="5"/>
  <c r="G35" i="5" s="1"/>
  <c r="Q35" i="5" s="1"/>
  <c r="K35" i="4" s="1"/>
  <c r="H35" i="5"/>
  <c r="J35" i="5"/>
  <c r="K35" i="5"/>
  <c r="L35" i="5"/>
  <c r="R35" i="5"/>
  <c r="M35" i="4" s="1"/>
  <c r="S35" i="5"/>
  <c r="B36" i="5"/>
  <c r="C36" i="5"/>
  <c r="D36" i="5"/>
  <c r="F36" i="5" s="1"/>
  <c r="E36" i="5"/>
  <c r="G36" i="5" s="1"/>
  <c r="H36" i="5"/>
  <c r="J36" i="5"/>
  <c r="K36" i="5"/>
  <c r="L36" i="5"/>
  <c r="R36" i="5"/>
  <c r="M36" i="4" s="1"/>
  <c r="S36" i="5"/>
  <c r="B37" i="5"/>
  <c r="C37" i="5"/>
  <c r="D37" i="5"/>
  <c r="F37" i="5" s="1"/>
  <c r="E37" i="5"/>
  <c r="G37" i="5" s="1"/>
  <c r="H37" i="5"/>
  <c r="J37" i="5"/>
  <c r="K37" i="5"/>
  <c r="L37" i="5"/>
  <c r="R37" i="5"/>
  <c r="M37" i="4" s="1"/>
  <c r="S37" i="5"/>
  <c r="B38" i="5"/>
  <c r="C38" i="5"/>
  <c r="D38" i="5"/>
  <c r="F38" i="5" s="1"/>
  <c r="E38" i="5"/>
  <c r="G38" i="5"/>
  <c r="Q38" i="5" s="1"/>
  <c r="K38" i="4" s="1"/>
  <c r="H38" i="5"/>
  <c r="J38" i="5"/>
  <c r="K38" i="5"/>
  <c r="L38" i="5"/>
  <c r="R38" i="5"/>
  <c r="M38" i="4" s="1"/>
  <c r="S38" i="5"/>
  <c r="B39" i="5"/>
  <c r="C39" i="5"/>
  <c r="D39" i="5"/>
  <c r="F39" i="5" s="1"/>
  <c r="E39" i="5"/>
  <c r="G39" i="5" s="1"/>
  <c r="H39" i="5"/>
  <c r="J39" i="5"/>
  <c r="K39" i="5"/>
  <c r="L39" i="5"/>
  <c r="R39" i="5"/>
  <c r="M39" i="4" s="1"/>
  <c r="S39" i="5"/>
  <c r="B40" i="5"/>
  <c r="C40" i="5"/>
  <c r="D40" i="5"/>
  <c r="F40" i="5" s="1"/>
  <c r="E40" i="5"/>
  <c r="G40" i="5" s="1"/>
  <c r="H40" i="5"/>
  <c r="J40" i="5"/>
  <c r="K40" i="5"/>
  <c r="L40" i="5"/>
  <c r="R40" i="5"/>
  <c r="M40" i="4" s="1"/>
  <c r="S40" i="5"/>
  <c r="B41" i="5"/>
  <c r="C41" i="5"/>
  <c r="D41" i="5"/>
  <c r="E41" i="5"/>
  <c r="F41" i="5"/>
  <c r="G41" i="5"/>
  <c r="H41" i="5"/>
  <c r="J41" i="5"/>
  <c r="K41" i="5"/>
  <c r="L41" i="5"/>
  <c r="R41" i="5"/>
  <c r="M41" i="4" s="1"/>
  <c r="S41" i="5"/>
  <c r="B42" i="5"/>
  <c r="C42" i="5"/>
  <c r="D42" i="5"/>
  <c r="E42" i="5"/>
  <c r="F42" i="5"/>
  <c r="G42" i="5"/>
  <c r="Q42" i="5" s="1"/>
  <c r="K42" i="4" s="1"/>
  <c r="H42" i="5"/>
  <c r="J42" i="5"/>
  <c r="K42" i="5"/>
  <c r="L42" i="5"/>
  <c r="P42" i="5" s="1"/>
  <c r="R42" i="5"/>
  <c r="M42" i="4" s="1"/>
  <c r="S42" i="5"/>
  <c r="B43" i="5"/>
  <c r="C43" i="5"/>
  <c r="D43" i="5"/>
  <c r="E43" i="5"/>
  <c r="F43" i="5"/>
  <c r="G43" i="5"/>
  <c r="H43" i="5"/>
  <c r="J43" i="5"/>
  <c r="K43" i="5"/>
  <c r="L43" i="5"/>
  <c r="R43" i="5"/>
  <c r="M43" i="4" s="1"/>
  <c r="S43" i="5"/>
  <c r="B44" i="5"/>
  <c r="C44" i="5"/>
  <c r="D44" i="5"/>
  <c r="E44" i="5"/>
  <c r="F44" i="5"/>
  <c r="G44" i="5"/>
  <c r="H44" i="5"/>
  <c r="J44" i="5"/>
  <c r="K44" i="5"/>
  <c r="L44" i="5"/>
  <c r="P44" i="5" s="1"/>
  <c r="R44" i="5"/>
  <c r="M44" i="4" s="1"/>
  <c r="S44" i="5"/>
  <c r="B45" i="5"/>
  <c r="C45" i="5"/>
  <c r="D45" i="5"/>
  <c r="E45" i="5"/>
  <c r="F45" i="5"/>
  <c r="G45" i="5"/>
  <c r="H45" i="5"/>
  <c r="J45" i="5"/>
  <c r="K45" i="5"/>
  <c r="L45" i="5"/>
  <c r="R45" i="5"/>
  <c r="M45" i="4" s="1"/>
  <c r="S45" i="5"/>
  <c r="B46" i="5"/>
  <c r="C46" i="5"/>
  <c r="D46" i="5"/>
  <c r="F46" i="5" s="1"/>
  <c r="E46" i="5"/>
  <c r="G46" i="5" s="1"/>
  <c r="H46" i="5"/>
  <c r="J46" i="5"/>
  <c r="K46" i="5"/>
  <c r="L46" i="5"/>
  <c r="R46" i="5"/>
  <c r="M46" i="4" s="1"/>
  <c r="S46" i="5"/>
  <c r="B47" i="5"/>
  <c r="C47" i="5"/>
  <c r="D47" i="5"/>
  <c r="F47" i="5" s="1"/>
  <c r="E47" i="5"/>
  <c r="G47" i="5"/>
  <c r="Q47" i="5" s="1"/>
  <c r="K47" i="4" s="1"/>
  <c r="H47" i="5"/>
  <c r="J47" i="5"/>
  <c r="K47" i="5"/>
  <c r="L47" i="5"/>
  <c r="R47" i="5"/>
  <c r="M47" i="4" s="1"/>
  <c r="S47" i="5"/>
  <c r="B48" i="5"/>
  <c r="C48" i="5"/>
  <c r="D48" i="5"/>
  <c r="F48" i="5" s="1"/>
  <c r="E48" i="5"/>
  <c r="G48" i="5" s="1"/>
  <c r="H48" i="5"/>
  <c r="J48" i="5"/>
  <c r="K48" i="5"/>
  <c r="L48" i="5"/>
  <c r="R48" i="5"/>
  <c r="M48" i="4" s="1"/>
  <c r="S48" i="5"/>
  <c r="B49" i="5"/>
  <c r="C49" i="5"/>
  <c r="D49" i="5"/>
  <c r="F49" i="5" s="1"/>
  <c r="E49" i="5"/>
  <c r="G49" i="5" s="1"/>
  <c r="H49" i="5"/>
  <c r="J49" i="5"/>
  <c r="K49" i="5"/>
  <c r="L49" i="5"/>
  <c r="R49" i="5"/>
  <c r="M49" i="4" s="1"/>
  <c r="S49" i="5"/>
  <c r="B50" i="5"/>
  <c r="C50" i="5"/>
  <c r="D50" i="5"/>
  <c r="F50" i="5" s="1"/>
  <c r="E50" i="5"/>
  <c r="G50" i="5" s="1"/>
  <c r="H50" i="5"/>
  <c r="J50" i="5"/>
  <c r="K50" i="5"/>
  <c r="L50" i="5"/>
  <c r="R50" i="5"/>
  <c r="M50" i="4" s="1"/>
  <c r="S50" i="5"/>
  <c r="B51" i="5"/>
  <c r="C51" i="5"/>
  <c r="D51" i="5"/>
  <c r="F51" i="5" s="1"/>
  <c r="E51" i="5"/>
  <c r="G51" i="5"/>
  <c r="H51" i="5"/>
  <c r="J51" i="5"/>
  <c r="K51" i="5"/>
  <c r="L51" i="5"/>
  <c r="R51" i="5"/>
  <c r="M51" i="4" s="1"/>
  <c r="S51" i="5"/>
  <c r="B52" i="5"/>
  <c r="C52" i="5"/>
  <c r="D52" i="5"/>
  <c r="F52" i="5" s="1"/>
  <c r="E52" i="5"/>
  <c r="G52" i="5" s="1"/>
  <c r="H52" i="5"/>
  <c r="J52" i="5"/>
  <c r="K52" i="5"/>
  <c r="L52" i="5"/>
  <c r="R52" i="5"/>
  <c r="M52" i="4" s="1"/>
  <c r="S52" i="5"/>
  <c r="B53" i="5"/>
  <c r="C53" i="5"/>
  <c r="D53" i="5"/>
  <c r="F53" i="5" s="1"/>
  <c r="E53" i="5"/>
  <c r="G53" i="5" s="1"/>
  <c r="H53" i="5"/>
  <c r="J53" i="5"/>
  <c r="K53" i="5"/>
  <c r="L53" i="5"/>
  <c r="R53" i="5"/>
  <c r="M53" i="4" s="1"/>
  <c r="S53" i="5"/>
  <c r="B54" i="5"/>
  <c r="C54" i="5"/>
  <c r="D54" i="5"/>
  <c r="F54" i="5" s="1"/>
  <c r="E54" i="5"/>
  <c r="G54" i="5" s="1"/>
  <c r="H54" i="5"/>
  <c r="J54" i="5"/>
  <c r="K54" i="5"/>
  <c r="L54" i="5"/>
  <c r="R54" i="5"/>
  <c r="M54" i="4" s="1"/>
  <c r="S54" i="5"/>
  <c r="B55" i="5"/>
  <c r="C55" i="5"/>
  <c r="D55" i="5"/>
  <c r="F55" i="5" s="1"/>
  <c r="E55" i="5"/>
  <c r="G55" i="5"/>
  <c r="H55" i="5"/>
  <c r="J55" i="5"/>
  <c r="K55" i="5"/>
  <c r="L55" i="5"/>
  <c r="R55" i="5"/>
  <c r="M55" i="4" s="1"/>
  <c r="S55" i="5"/>
  <c r="B56" i="5"/>
  <c r="C56" i="5"/>
  <c r="D56" i="5"/>
  <c r="F56" i="5" s="1"/>
  <c r="E56" i="5"/>
  <c r="G56" i="5" s="1"/>
  <c r="H56" i="5"/>
  <c r="J56" i="5"/>
  <c r="K56" i="5"/>
  <c r="L56" i="5"/>
  <c r="R56" i="5"/>
  <c r="M56" i="4" s="1"/>
  <c r="S56" i="5"/>
  <c r="B57" i="5"/>
  <c r="C57" i="5"/>
  <c r="D57" i="5"/>
  <c r="E57" i="5"/>
  <c r="F57" i="5"/>
  <c r="G57" i="5"/>
  <c r="H57" i="5"/>
  <c r="J57" i="5"/>
  <c r="K57" i="5"/>
  <c r="L57" i="5"/>
  <c r="R57" i="5"/>
  <c r="M57" i="4" s="1"/>
  <c r="S57" i="5"/>
  <c r="B58" i="5"/>
  <c r="C58" i="5"/>
  <c r="D58" i="5"/>
  <c r="E58" i="5"/>
  <c r="F58" i="5"/>
  <c r="G58" i="5"/>
  <c r="H58" i="5"/>
  <c r="J58" i="5"/>
  <c r="K58" i="5"/>
  <c r="L58" i="5"/>
  <c r="P58" i="5" s="1"/>
  <c r="R58" i="5"/>
  <c r="M58" i="4" s="1"/>
  <c r="S58" i="5"/>
  <c r="B59" i="5"/>
  <c r="C59" i="5"/>
  <c r="D59" i="5"/>
  <c r="E59" i="5"/>
  <c r="F59" i="5"/>
  <c r="G59" i="5"/>
  <c r="Q59" i="5" s="1"/>
  <c r="K59" i="4" s="1"/>
  <c r="H59" i="5"/>
  <c r="J59" i="5"/>
  <c r="K59" i="5"/>
  <c r="L59" i="5"/>
  <c r="R59" i="5"/>
  <c r="M59" i="4" s="1"/>
  <c r="S59" i="5"/>
  <c r="B60" i="5"/>
  <c r="C60" i="5"/>
  <c r="D60" i="5"/>
  <c r="F60" i="5" s="1"/>
  <c r="E60" i="5"/>
  <c r="G60" i="5" s="1"/>
  <c r="H60" i="5"/>
  <c r="J60" i="5"/>
  <c r="K60" i="5"/>
  <c r="L60" i="5"/>
  <c r="R60" i="5"/>
  <c r="M60" i="4" s="1"/>
  <c r="S60" i="5"/>
  <c r="B61" i="5"/>
  <c r="C61" i="5"/>
  <c r="D61" i="5"/>
  <c r="F61" i="5" s="1"/>
  <c r="E61" i="5"/>
  <c r="G61" i="5" s="1"/>
  <c r="H61" i="5"/>
  <c r="J61" i="5"/>
  <c r="K61" i="5"/>
  <c r="L61" i="5"/>
  <c r="R61" i="5"/>
  <c r="M61" i="4" s="1"/>
  <c r="S61" i="5"/>
  <c r="B62" i="5"/>
  <c r="C62" i="5"/>
  <c r="D62" i="5"/>
  <c r="F62" i="5" s="1"/>
  <c r="E62" i="5"/>
  <c r="G62" i="5" s="1"/>
  <c r="H62" i="5"/>
  <c r="J62" i="5"/>
  <c r="K62" i="5"/>
  <c r="L62" i="5"/>
  <c r="R62" i="5"/>
  <c r="M62" i="4" s="1"/>
  <c r="S62" i="5"/>
  <c r="B63" i="5"/>
  <c r="C63" i="5"/>
  <c r="D63" i="5"/>
  <c r="F63" i="5" s="1"/>
  <c r="E63" i="5"/>
  <c r="G63" i="5" s="1"/>
  <c r="H63" i="5"/>
  <c r="J63" i="5"/>
  <c r="K63" i="5"/>
  <c r="L63" i="5"/>
  <c r="R63" i="5"/>
  <c r="M63" i="4" s="1"/>
  <c r="S63" i="5"/>
  <c r="B64" i="5"/>
  <c r="C64" i="5"/>
  <c r="D64" i="5"/>
  <c r="F64" i="5" s="1"/>
  <c r="E64" i="5"/>
  <c r="G64" i="5" s="1"/>
  <c r="Q64" i="5" s="1"/>
  <c r="K64" i="4" s="1"/>
  <c r="H64" i="5"/>
  <c r="J64" i="5"/>
  <c r="K64" i="5"/>
  <c r="L64" i="5"/>
  <c r="R64" i="5"/>
  <c r="M64" i="4" s="1"/>
  <c r="S64" i="5"/>
  <c r="B65" i="5"/>
  <c r="C65" i="5"/>
  <c r="D65" i="5"/>
  <c r="F65" i="5" s="1"/>
  <c r="E65" i="5"/>
  <c r="G65" i="5" s="1"/>
  <c r="H65" i="5"/>
  <c r="J65" i="5"/>
  <c r="K65" i="5"/>
  <c r="L65" i="5"/>
  <c r="R65" i="5"/>
  <c r="M65" i="4" s="1"/>
  <c r="S65" i="5"/>
  <c r="B66" i="5"/>
  <c r="C66" i="5"/>
  <c r="D66" i="5"/>
  <c r="F66" i="5" s="1"/>
  <c r="E66" i="5"/>
  <c r="G66" i="5" s="1"/>
  <c r="Q66" i="5" s="1"/>
  <c r="K66" i="4" s="1"/>
  <c r="H66" i="5"/>
  <c r="J66" i="5"/>
  <c r="K66" i="5"/>
  <c r="L66" i="5"/>
  <c r="R66" i="5"/>
  <c r="M66" i="4" s="1"/>
  <c r="S66" i="5"/>
  <c r="B67" i="5"/>
  <c r="C67" i="5"/>
  <c r="D67" i="5"/>
  <c r="F67" i="5" s="1"/>
  <c r="E67" i="5"/>
  <c r="G67" i="5" s="1"/>
  <c r="Q67" i="5" s="1"/>
  <c r="K67" i="4" s="1"/>
  <c r="H67" i="5"/>
  <c r="J67" i="5"/>
  <c r="K67" i="5"/>
  <c r="L67" i="5"/>
  <c r="R67" i="5"/>
  <c r="M67" i="4" s="1"/>
  <c r="S67" i="5"/>
  <c r="B68" i="5"/>
  <c r="C68" i="5"/>
  <c r="D68" i="5"/>
  <c r="F68" i="5" s="1"/>
  <c r="E68" i="5"/>
  <c r="G68" i="5"/>
  <c r="Q68" i="5" s="1"/>
  <c r="K68" i="4" s="1"/>
  <c r="H68" i="5"/>
  <c r="J68" i="5"/>
  <c r="K68" i="5"/>
  <c r="L68" i="5"/>
  <c r="R68" i="5"/>
  <c r="M68" i="4" s="1"/>
  <c r="S68" i="5"/>
  <c r="B69" i="5"/>
  <c r="C69" i="5"/>
  <c r="D69" i="5"/>
  <c r="F69" i="5" s="1"/>
  <c r="E69" i="5"/>
  <c r="G69" i="5"/>
  <c r="H69" i="5"/>
  <c r="J69" i="5"/>
  <c r="K69" i="5"/>
  <c r="L69" i="5"/>
  <c r="R69" i="5"/>
  <c r="M69" i="4" s="1"/>
  <c r="S69" i="5"/>
  <c r="B70" i="5"/>
  <c r="C70" i="5"/>
  <c r="D70" i="5"/>
  <c r="E70" i="5"/>
  <c r="F70" i="5"/>
  <c r="G70" i="5"/>
  <c r="Q70" i="5" s="1"/>
  <c r="K70" i="4" s="1"/>
  <c r="H70" i="5"/>
  <c r="J70" i="5"/>
  <c r="K70" i="5"/>
  <c r="L70" i="5"/>
  <c r="P70" i="5" s="1"/>
  <c r="R70" i="5"/>
  <c r="M70" i="4" s="1"/>
  <c r="S70" i="5"/>
  <c r="B71" i="5"/>
  <c r="C71" i="5"/>
  <c r="D71" i="5"/>
  <c r="E71" i="5"/>
  <c r="F71" i="5"/>
  <c r="G71" i="5"/>
  <c r="H71" i="5"/>
  <c r="J71" i="5"/>
  <c r="K71" i="5"/>
  <c r="L71" i="5"/>
  <c r="R71" i="5"/>
  <c r="M71" i="4" s="1"/>
  <c r="S71" i="5"/>
  <c r="B72" i="5"/>
  <c r="C72" i="5"/>
  <c r="D72" i="5"/>
  <c r="E72" i="5"/>
  <c r="F72" i="5"/>
  <c r="G72" i="5"/>
  <c r="H72" i="5"/>
  <c r="J72" i="5"/>
  <c r="K72" i="5"/>
  <c r="L72" i="5"/>
  <c r="R72" i="5"/>
  <c r="M72" i="4" s="1"/>
  <c r="S72" i="5"/>
  <c r="B73" i="5"/>
  <c r="C73" i="5"/>
  <c r="D73" i="5"/>
  <c r="F73" i="5" s="1"/>
  <c r="E73" i="5"/>
  <c r="G73" i="5"/>
  <c r="H73" i="5"/>
  <c r="J73" i="5"/>
  <c r="K73" i="5"/>
  <c r="L73" i="5"/>
  <c r="R73" i="5"/>
  <c r="M73" i="4" s="1"/>
  <c r="S73" i="5"/>
  <c r="B74" i="5"/>
  <c r="C74" i="5"/>
  <c r="D74" i="5"/>
  <c r="F74" i="5" s="1"/>
  <c r="E74" i="5"/>
  <c r="G74" i="5" s="1"/>
  <c r="H74" i="5"/>
  <c r="J74" i="5"/>
  <c r="K74" i="5"/>
  <c r="L74" i="5"/>
  <c r="R74" i="5"/>
  <c r="M74" i="4" s="1"/>
  <c r="S74" i="5"/>
  <c r="B75" i="5"/>
  <c r="C75" i="5"/>
  <c r="D75" i="5"/>
  <c r="F75" i="5" s="1"/>
  <c r="E75" i="5"/>
  <c r="G75" i="5" s="1"/>
  <c r="Q75" i="5" s="1"/>
  <c r="K75" i="4" s="1"/>
  <c r="H75" i="5"/>
  <c r="J75" i="5"/>
  <c r="K75" i="5"/>
  <c r="L75" i="5"/>
  <c r="R75" i="5"/>
  <c r="M75" i="4" s="1"/>
  <c r="S75" i="5"/>
  <c r="B76" i="5"/>
  <c r="C76" i="5"/>
  <c r="D76" i="5"/>
  <c r="F76" i="5" s="1"/>
  <c r="E76" i="5"/>
  <c r="G76" i="5" s="1"/>
  <c r="Q76" i="5" s="1"/>
  <c r="K76" i="4" s="1"/>
  <c r="H76" i="5"/>
  <c r="J76" i="5"/>
  <c r="K76" i="5"/>
  <c r="L76" i="5"/>
  <c r="R76" i="5"/>
  <c r="M76" i="4" s="1"/>
  <c r="S76" i="5"/>
  <c r="B77" i="5"/>
  <c r="C77" i="5"/>
  <c r="D77" i="5"/>
  <c r="F77" i="5" s="1"/>
  <c r="E77" i="5"/>
  <c r="G77" i="5" s="1"/>
  <c r="H77" i="5"/>
  <c r="J77" i="5"/>
  <c r="K77" i="5"/>
  <c r="L77" i="5"/>
  <c r="R77" i="5"/>
  <c r="M77" i="4" s="1"/>
  <c r="S77" i="5"/>
  <c r="B78" i="5"/>
  <c r="C78" i="5"/>
  <c r="D78" i="5"/>
  <c r="F78" i="5" s="1"/>
  <c r="E78" i="5"/>
  <c r="G78" i="5" s="1"/>
  <c r="H78" i="5"/>
  <c r="J78" i="5"/>
  <c r="K78" i="5"/>
  <c r="L78" i="5"/>
  <c r="R78" i="5"/>
  <c r="M78" i="4" s="1"/>
  <c r="S78" i="5"/>
  <c r="B79" i="5"/>
  <c r="C79" i="5"/>
  <c r="D79" i="5"/>
  <c r="F79" i="5" s="1"/>
  <c r="E79" i="5"/>
  <c r="G79" i="5" s="1"/>
  <c r="H79" i="5"/>
  <c r="J79" i="5"/>
  <c r="K79" i="5"/>
  <c r="L79" i="5"/>
  <c r="R79" i="5"/>
  <c r="M79" i="4" s="1"/>
  <c r="S79" i="5"/>
  <c r="B80" i="5"/>
  <c r="C80" i="5"/>
  <c r="D80" i="5"/>
  <c r="F80" i="5" s="1"/>
  <c r="E80" i="5"/>
  <c r="G80" i="5"/>
  <c r="Q80" i="5" s="1"/>
  <c r="K80" i="4" s="1"/>
  <c r="H80" i="5"/>
  <c r="J80" i="5"/>
  <c r="K80" i="5"/>
  <c r="L80" i="5"/>
  <c r="R80" i="5"/>
  <c r="M80" i="4" s="1"/>
  <c r="S80" i="5"/>
  <c r="B81" i="5"/>
  <c r="C81" i="5"/>
  <c r="D81" i="5"/>
  <c r="F81" i="5" s="1"/>
  <c r="E81" i="5"/>
  <c r="G81" i="5" s="1"/>
  <c r="H81" i="5"/>
  <c r="J81" i="5"/>
  <c r="K81" i="5"/>
  <c r="L81" i="5"/>
  <c r="R81" i="5"/>
  <c r="M81" i="4" s="1"/>
  <c r="S81" i="5"/>
  <c r="B82" i="5"/>
  <c r="C82" i="5"/>
  <c r="D82" i="5"/>
  <c r="F82" i="5" s="1"/>
  <c r="E82" i="5"/>
  <c r="G82" i="5" s="1"/>
  <c r="H82" i="5"/>
  <c r="J82" i="5"/>
  <c r="K82" i="5"/>
  <c r="L82" i="5"/>
  <c r="R82" i="5"/>
  <c r="M82" i="4" s="1"/>
  <c r="S82" i="5"/>
  <c r="B83" i="5"/>
  <c r="C83" i="5"/>
  <c r="D83" i="5"/>
  <c r="F83" i="5" s="1"/>
  <c r="E83" i="5"/>
  <c r="G83" i="5" s="1"/>
  <c r="Q83" i="5" s="1"/>
  <c r="K83" i="4" s="1"/>
  <c r="H83" i="5"/>
  <c r="J83" i="5"/>
  <c r="K83" i="5"/>
  <c r="L83" i="5"/>
  <c r="R83" i="5"/>
  <c r="M83" i="4" s="1"/>
  <c r="S83" i="5"/>
  <c r="B84" i="5"/>
  <c r="C84" i="5"/>
  <c r="D84" i="5"/>
  <c r="F84" i="5" s="1"/>
  <c r="E84" i="5"/>
  <c r="G84" i="5" s="1"/>
  <c r="Q84" i="5" s="1"/>
  <c r="K84" i="4" s="1"/>
  <c r="H84" i="5"/>
  <c r="J84" i="5"/>
  <c r="K84" i="5"/>
  <c r="L84" i="5"/>
  <c r="R84" i="5"/>
  <c r="M84" i="4" s="1"/>
  <c r="S84" i="5"/>
  <c r="B85" i="5"/>
  <c r="C85" i="5"/>
  <c r="D85" i="5"/>
  <c r="F85" i="5" s="1"/>
  <c r="E85" i="5"/>
  <c r="G85" i="5" s="1"/>
  <c r="H85" i="5"/>
  <c r="J85" i="5"/>
  <c r="K85" i="5"/>
  <c r="L85" i="5"/>
  <c r="R85" i="5"/>
  <c r="M85" i="4" s="1"/>
  <c r="S85" i="5"/>
  <c r="B86" i="5"/>
  <c r="C86" i="5"/>
  <c r="D86" i="5"/>
  <c r="F86" i="5" s="1"/>
  <c r="E86" i="5"/>
  <c r="G86" i="5" s="1"/>
  <c r="Q86" i="5" s="1"/>
  <c r="K86" i="4" s="1"/>
  <c r="H86" i="5"/>
  <c r="J86" i="5"/>
  <c r="K86" i="5"/>
  <c r="L86" i="5"/>
  <c r="R86" i="5"/>
  <c r="M86" i="4" s="1"/>
  <c r="S86" i="5"/>
  <c r="B87" i="5"/>
  <c r="C87" i="5"/>
  <c r="D87" i="5"/>
  <c r="F87" i="5" s="1"/>
  <c r="E87" i="5"/>
  <c r="G87" i="5" s="1"/>
  <c r="Q87" i="5" s="1"/>
  <c r="K87" i="4" s="1"/>
  <c r="H87" i="5"/>
  <c r="J87" i="5"/>
  <c r="K87" i="5"/>
  <c r="L87" i="5"/>
  <c r="R87" i="5"/>
  <c r="M87" i="4" s="1"/>
  <c r="S87" i="5"/>
  <c r="B88" i="5"/>
  <c r="C88" i="5"/>
  <c r="D88" i="5"/>
  <c r="F88" i="5" s="1"/>
  <c r="E88" i="5"/>
  <c r="G88" i="5"/>
  <c r="Q88" i="5" s="1"/>
  <c r="K88" i="4" s="1"/>
  <c r="H88" i="5"/>
  <c r="J88" i="5"/>
  <c r="K88" i="5"/>
  <c r="L88" i="5"/>
  <c r="R88" i="5"/>
  <c r="M88" i="4" s="1"/>
  <c r="S88" i="5"/>
  <c r="B89" i="5"/>
  <c r="C89" i="5"/>
  <c r="D89" i="5"/>
  <c r="F89" i="5" s="1"/>
  <c r="E89" i="5"/>
  <c r="G89" i="5" s="1"/>
  <c r="Q89" i="5" s="1"/>
  <c r="K89" i="4" s="1"/>
  <c r="H89" i="5"/>
  <c r="J89" i="5"/>
  <c r="K89" i="5"/>
  <c r="L89" i="5"/>
  <c r="R89" i="5"/>
  <c r="M89" i="4" s="1"/>
  <c r="S89" i="5"/>
  <c r="B90" i="5"/>
  <c r="C90" i="5"/>
  <c r="D90" i="5"/>
  <c r="F90" i="5" s="1"/>
  <c r="E90" i="5"/>
  <c r="G90" i="5" s="1"/>
  <c r="H90" i="5"/>
  <c r="J90" i="5"/>
  <c r="K90" i="5"/>
  <c r="L90" i="5"/>
  <c r="R90" i="5"/>
  <c r="M90" i="4" s="1"/>
  <c r="S90" i="5"/>
  <c r="B91" i="5"/>
  <c r="C91" i="5"/>
  <c r="D91" i="5"/>
  <c r="F91" i="5" s="1"/>
  <c r="E91" i="5"/>
  <c r="G91" i="5"/>
  <c r="H91" i="5"/>
  <c r="J91" i="5"/>
  <c r="K91" i="5"/>
  <c r="L91" i="5"/>
  <c r="R91" i="5"/>
  <c r="M91" i="4" s="1"/>
  <c r="S91" i="5"/>
  <c r="B92" i="5"/>
  <c r="C92" i="5"/>
  <c r="D92" i="5"/>
  <c r="F92" i="5" s="1"/>
  <c r="E92" i="5"/>
  <c r="G92" i="5"/>
  <c r="H92" i="5"/>
  <c r="J92" i="5"/>
  <c r="K92" i="5"/>
  <c r="L92" i="5"/>
  <c r="R92" i="5"/>
  <c r="M92" i="4" s="1"/>
  <c r="S92" i="5"/>
  <c r="B93" i="5"/>
  <c r="C93" i="5"/>
  <c r="D93" i="5"/>
  <c r="E93" i="5"/>
  <c r="F93" i="5"/>
  <c r="G93" i="5"/>
  <c r="Q93" i="5" s="1"/>
  <c r="K93" i="4" s="1"/>
  <c r="H93" i="5"/>
  <c r="J93" i="5"/>
  <c r="K93" i="5"/>
  <c r="L93" i="5"/>
  <c r="P93" i="5" s="1"/>
  <c r="R93" i="5"/>
  <c r="M93" i="4" s="1"/>
  <c r="S93" i="5"/>
  <c r="B94" i="5"/>
  <c r="C94" i="5"/>
  <c r="D94" i="5"/>
  <c r="F94" i="5" s="1"/>
  <c r="E94" i="5"/>
  <c r="G94" i="5"/>
  <c r="Q94" i="5" s="1"/>
  <c r="K94" i="4" s="1"/>
  <c r="H94" i="5"/>
  <c r="J94" i="5"/>
  <c r="K94" i="5"/>
  <c r="L94" i="5"/>
  <c r="R94" i="5"/>
  <c r="M94" i="4" s="1"/>
  <c r="S94" i="5"/>
  <c r="B95" i="5"/>
  <c r="C95" i="5"/>
  <c r="D95" i="5"/>
  <c r="F95" i="5" s="1"/>
  <c r="E95" i="5"/>
  <c r="G95" i="5" s="1"/>
  <c r="Q95" i="5" s="1"/>
  <c r="K95" i="4" s="1"/>
  <c r="H95" i="5"/>
  <c r="J95" i="5"/>
  <c r="K95" i="5"/>
  <c r="L95" i="5"/>
  <c r="R95" i="5"/>
  <c r="M95" i="4" s="1"/>
  <c r="S95" i="5"/>
  <c r="B96" i="5"/>
  <c r="C96" i="5"/>
  <c r="D96" i="5"/>
  <c r="F96" i="5" s="1"/>
  <c r="E96" i="5"/>
  <c r="G96" i="5"/>
  <c r="Q96" i="5" s="1"/>
  <c r="K96" i="4" s="1"/>
  <c r="H96" i="5"/>
  <c r="J96" i="5"/>
  <c r="K96" i="5"/>
  <c r="L96" i="5"/>
  <c r="R96" i="5"/>
  <c r="M96" i="4" s="1"/>
  <c r="S96" i="5"/>
  <c r="B97" i="5"/>
  <c r="C97" i="5"/>
  <c r="D97" i="5"/>
  <c r="E97" i="5"/>
  <c r="F97" i="5"/>
  <c r="G97" i="5"/>
  <c r="Q97" i="5" s="1"/>
  <c r="K97" i="4" s="1"/>
  <c r="H97" i="5"/>
  <c r="J97" i="5"/>
  <c r="K97" i="5"/>
  <c r="L97" i="5"/>
  <c r="P97" i="5" s="1"/>
  <c r="R97" i="5"/>
  <c r="M97" i="4" s="1"/>
  <c r="S97" i="5"/>
  <c r="B98" i="5"/>
  <c r="C98" i="5"/>
  <c r="D98" i="5"/>
  <c r="F98" i="5" s="1"/>
  <c r="E98" i="5"/>
  <c r="G98" i="5" s="1"/>
  <c r="Q98" i="5" s="1"/>
  <c r="K98" i="4" s="1"/>
  <c r="H98" i="5"/>
  <c r="J98" i="5"/>
  <c r="K98" i="5"/>
  <c r="L98" i="5"/>
  <c r="R98" i="5"/>
  <c r="M98" i="4" s="1"/>
  <c r="S98" i="5"/>
  <c r="B99" i="5"/>
  <c r="C99" i="5"/>
  <c r="D99" i="5"/>
  <c r="F99" i="5" s="1"/>
  <c r="E99" i="5"/>
  <c r="G99" i="5" s="1"/>
  <c r="H99" i="5"/>
  <c r="J99" i="5"/>
  <c r="K99" i="5"/>
  <c r="L99" i="5"/>
  <c r="R99" i="5"/>
  <c r="M99" i="4" s="1"/>
  <c r="S99" i="5"/>
  <c r="B100" i="5"/>
  <c r="C100" i="5"/>
  <c r="D100" i="5"/>
  <c r="F100" i="5" s="1"/>
  <c r="E100" i="5"/>
  <c r="G100" i="5" s="1"/>
  <c r="Q100" i="5" s="1"/>
  <c r="K100" i="4" s="1"/>
  <c r="H100" i="5"/>
  <c r="J100" i="5"/>
  <c r="K100" i="5"/>
  <c r="L100" i="5"/>
  <c r="R100" i="5"/>
  <c r="M100" i="4" s="1"/>
  <c r="S100" i="5"/>
  <c r="B101" i="5"/>
  <c r="C101" i="5"/>
  <c r="D101" i="5"/>
  <c r="F101" i="5" s="1"/>
  <c r="E101" i="5"/>
  <c r="G101" i="5" s="1"/>
  <c r="Q101" i="5" s="1"/>
  <c r="K101" i="4" s="1"/>
  <c r="H101" i="5"/>
  <c r="J101" i="5"/>
  <c r="K101" i="5"/>
  <c r="L101" i="5"/>
  <c r="R101" i="5"/>
  <c r="M101" i="4" s="1"/>
  <c r="S101" i="5"/>
  <c r="B102" i="5"/>
  <c r="C102" i="5"/>
  <c r="D102" i="5"/>
  <c r="F102" i="5" s="1"/>
  <c r="E102" i="5"/>
  <c r="G102" i="5" s="1"/>
  <c r="Q102" i="5" s="1"/>
  <c r="K102" i="4" s="1"/>
  <c r="H102" i="5"/>
  <c r="J102" i="5"/>
  <c r="K102" i="5"/>
  <c r="L102" i="5"/>
  <c r="R102" i="5"/>
  <c r="M102" i="4" s="1"/>
  <c r="S102" i="5"/>
  <c r="B103" i="5"/>
  <c r="C103" i="5"/>
  <c r="D103" i="5"/>
  <c r="F103" i="5" s="1"/>
  <c r="E103" i="5"/>
  <c r="G103" i="5" s="1"/>
  <c r="Q103" i="5" s="1"/>
  <c r="K103" i="4" s="1"/>
  <c r="H103" i="5"/>
  <c r="J103" i="5"/>
  <c r="K103" i="5"/>
  <c r="L103" i="5"/>
  <c r="R103" i="5"/>
  <c r="M103" i="4" s="1"/>
  <c r="S103" i="5"/>
  <c r="B104" i="5"/>
  <c r="C104" i="5"/>
  <c r="D104" i="5"/>
  <c r="F104" i="5" s="1"/>
  <c r="E104" i="5"/>
  <c r="G104" i="5"/>
  <c r="Q104" i="5" s="1"/>
  <c r="K104" i="4" s="1"/>
  <c r="H104" i="5"/>
  <c r="J104" i="5"/>
  <c r="K104" i="5"/>
  <c r="L104" i="5"/>
  <c r="R104" i="5"/>
  <c r="M104" i="4" s="1"/>
  <c r="S104" i="5"/>
  <c r="B105" i="5"/>
  <c r="C105" i="5"/>
  <c r="D105" i="5"/>
  <c r="F105" i="5" s="1"/>
  <c r="E105" i="5"/>
  <c r="G105" i="5" s="1"/>
  <c r="Q105" i="5" s="1"/>
  <c r="K105" i="4" s="1"/>
  <c r="H105" i="5"/>
  <c r="J105" i="5"/>
  <c r="K105" i="5"/>
  <c r="L105" i="5"/>
  <c r="R105" i="5"/>
  <c r="M105" i="4" s="1"/>
  <c r="S105" i="5"/>
  <c r="B106" i="5"/>
  <c r="C106" i="5"/>
  <c r="D106" i="5"/>
  <c r="F106" i="5" s="1"/>
  <c r="E106" i="5"/>
  <c r="G106" i="5" s="1"/>
  <c r="Q106" i="5" s="1"/>
  <c r="K106" i="4" s="1"/>
  <c r="H106" i="5"/>
  <c r="J106" i="5"/>
  <c r="K106" i="5"/>
  <c r="L106" i="5"/>
  <c r="R106" i="5"/>
  <c r="M106" i="4" s="1"/>
  <c r="S106" i="5"/>
  <c r="B107" i="5"/>
  <c r="C107" i="5"/>
  <c r="D107" i="5"/>
  <c r="E107" i="5"/>
  <c r="G107" i="5" s="1"/>
  <c r="F107" i="5"/>
  <c r="H107" i="5"/>
  <c r="J107" i="5"/>
  <c r="K107" i="5"/>
  <c r="L107" i="5"/>
  <c r="R107" i="5"/>
  <c r="M107" i="4" s="1"/>
  <c r="S107" i="5"/>
  <c r="B108" i="5"/>
  <c r="C108" i="5"/>
  <c r="D108" i="5"/>
  <c r="F108" i="5" s="1"/>
  <c r="E108" i="5"/>
  <c r="G108" i="5" s="1"/>
  <c r="Q108" i="5" s="1"/>
  <c r="K108" i="4" s="1"/>
  <c r="H108" i="5"/>
  <c r="J108" i="5"/>
  <c r="K108" i="5"/>
  <c r="L108" i="5"/>
  <c r="R108" i="5"/>
  <c r="M108" i="4" s="1"/>
  <c r="S108" i="5"/>
  <c r="B109" i="5"/>
  <c r="C109" i="5"/>
  <c r="D109" i="5"/>
  <c r="F109" i="5" s="1"/>
  <c r="E109" i="5"/>
  <c r="G109" i="5" s="1"/>
  <c r="Q109" i="5" s="1"/>
  <c r="K109" i="4" s="1"/>
  <c r="H109" i="5"/>
  <c r="J109" i="5"/>
  <c r="K109" i="5"/>
  <c r="L109" i="5"/>
  <c r="R109" i="5"/>
  <c r="M109" i="4" s="1"/>
  <c r="S109" i="5"/>
  <c r="B110" i="5"/>
  <c r="C110" i="5"/>
  <c r="D110" i="5"/>
  <c r="F110" i="5" s="1"/>
  <c r="E110" i="5"/>
  <c r="G110" i="5" s="1"/>
  <c r="Q110" i="5" s="1"/>
  <c r="K110" i="4" s="1"/>
  <c r="H110" i="5"/>
  <c r="J110" i="5"/>
  <c r="K110" i="5"/>
  <c r="L110" i="5"/>
  <c r="R110" i="5"/>
  <c r="M110" i="4" s="1"/>
  <c r="S110" i="5"/>
  <c r="B111" i="5"/>
  <c r="C111" i="5"/>
  <c r="D111" i="5"/>
  <c r="F111" i="5" s="1"/>
  <c r="E111" i="5"/>
  <c r="G111" i="5" s="1"/>
  <c r="Q111" i="5" s="1"/>
  <c r="K111" i="4" s="1"/>
  <c r="H111" i="5"/>
  <c r="J111" i="5"/>
  <c r="K111" i="5"/>
  <c r="L111" i="5"/>
  <c r="R111" i="5"/>
  <c r="M111" i="4" s="1"/>
  <c r="S111" i="5"/>
  <c r="B112" i="5"/>
  <c r="C112" i="5"/>
  <c r="D112" i="5"/>
  <c r="F112" i="5" s="1"/>
  <c r="E112" i="5"/>
  <c r="G112" i="5" s="1"/>
  <c r="Q112" i="5" s="1"/>
  <c r="K112" i="4" s="1"/>
  <c r="H112" i="5"/>
  <c r="J112" i="5"/>
  <c r="K112" i="5"/>
  <c r="L112" i="5"/>
  <c r="R112" i="5"/>
  <c r="M112" i="4" s="1"/>
  <c r="S112" i="5"/>
  <c r="B113" i="5"/>
  <c r="C113" i="5"/>
  <c r="D113" i="5"/>
  <c r="F113" i="5" s="1"/>
  <c r="E113" i="5"/>
  <c r="G113" i="5"/>
  <c r="Q113" i="5" s="1"/>
  <c r="K113" i="4" s="1"/>
  <c r="H113" i="5"/>
  <c r="J113" i="5"/>
  <c r="K113" i="5"/>
  <c r="L113" i="5"/>
  <c r="R113" i="5"/>
  <c r="M113" i="4" s="1"/>
  <c r="S113" i="5"/>
  <c r="B114" i="5"/>
  <c r="C114" i="5"/>
  <c r="D114" i="5"/>
  <c r="F114" i="5" s="1"/>
  <c r="E114" i="5"/>
  <c r="G114" i="5" s="1"/>
  <c r="Q114" i="5" s="1"/>
  <c r="K114" i="4" s="1"/>
  <c r="H114" i="5"/>
  <c r="J114" i="5"/>
  <c r="K114" i="5"/>
  <c r="L114" i="5"/>
  <c r="R114" i="5"/>
  <c r="M114" i="4" s="1"/>
  <c r="S114" i="5"/>
  <c r="B115" i="5"/>
  <c r="C115" i="5"/>
  <c r="D115" i="5"/>
  <c r="F115" i="5" s="1"/>
  <c r="E115" i="5"/>
  <c r="G115" i="5" s="1"/>
  <c r="Q115" i="5" s="1"/>
  <c r="K115" i="4" s="1"/>
  <c r="H115" i="5"/>
  <c r="J115" i="5"/>
  <c r="K115" i="5"/>
  <c r="L115" i="5"/>
  <c r="R115" i="5"/>
  <c r="M115" i="4" s="1"/>
  <c r="S115" i="5"/>
  <c r="B116" i="5"/>
  <c r="C116" i="5"/>
  <c r="D116" i="5"/>
  <c r="F116" i="5" s="1"/>
  <c r="E116" i="5"/>
  <c r="G116" i="5" s="1"/>
  <c r="Q116" i="5" s="1"/>
  <c r="K116" i="4" s="1"/>
  <c r="H116" i="5"/>
  <c r="J116" i="5"/>
  <c r="K116" i="5"/>
  <c r="L116" i="5"/>
  <c r="R116" i="5"/>
  <c r="M116" i="4" s="1"/>
  <c r="S116" i="5"/>
  <c r="B117" i="5"/>
  <c r="C117" i="5"/>
  <c r="D117" i="5"/>
  <c r="F117" i="5" s="1"/>
  <c r="E117" i="5"/>
  <c r="G117" i="5" s="1"/>
  <c r="Q117" i="5" s="1"/>
  <c r="K117" i="4" s="1"/>
  <c r="H117" i="5"/>
  <c r="J117" i="5"/>
  <c r="K117" i="5"/>
  <c r="L117" i="5"/>
  <c r="R117" i="5"/>
  <c r="M117" i="4" s="1"/>
  <c r="S117" i="5"/>
  <c r="B118" i="5"/>
  <c r="C118" i="5"/>
  <c r="D118" i="5"/>
  <c r="F118" i="5" s="1"/>
  <c r="E118" i="5"/>
  <c r="G118" i="5"/>
  <c r="Q118" i="5" s="1"/>
  <c r="K118" i="4" s="1"/>
  <c r="H118" i="5"/>
  <c r="J118" i="5"/>
  <c r="K118" i="5"/>
  <c r="L118" i="5"/>
  <c r="R118" i="5"/>
  <c r="M118" i="4" s="1"/>
  <c r="S118" i="5"/>
  <c r="B119" i="5"/>
  <c r="C119" i="5"/>
  <c r="D119" i="5"/>
  <c r="E119" i="5"/>
  <c r="G119" i="5" s="1"/>
  <c r="Q119" i="5" s="1"/>
  <c r="K119" i="4" s="1"/>
  <c r="F119" i="5"/>
  <c r="H119" i="5"/>
  <c r="J119" i="5"/>
  <c r="K119" i="5"/>
  <c r="L119" i="5"/>
  <c r="R119" i="5"/>
  <c r="M119" i="4" s="1"/>
  <c r="S119" i="5"/>
  <c r="B120" i="5"/>
  <c r="C120" i="5"/>
  <c r="D120" i="5"/>
  <c r="E120" i="5"/>
  <c r="F120" i="5"/>
  <c r="G120" i="5"/>
  <c r="Q120" i="5" s="1"/>
  <c r="K120" i="4" s="1"/>
  <c r="H120" i="5"/>
  <c r="J120" i="5"/>
  <c r="K120" i="5"/>
  <c r="L120" i="5"/>
  <c r="P120" i="5" s="1"/>
  <c r="R120" i="5"/>
  <c r="M120" i="4" s="1"/>
  <c r="S120" i="5"/>
  <c r="B121" i="5"/>
  <c r="C121" i="5"/>
  <c r="D121" i="5"/>
  <c r="E121" i="5"/>
  <c r="F121" i="5"/>
  <c r="G121" i="5"/>
  <c r="Q121" i="5" s="1"/>
  <c r="K121" i="4" s="1"/>
  <c r="H121" i="5"/>
  <c r="J121" i="5"/>
  <c r="K121" i="5"/>
  <c r="L121" i="5"/>
  <c r="P121" i="5" s="1"/>
  <c r="R121" i="5"/>
  <c r="M121" i="4" s="1"/>
  <c r="S121" i="5"/>
  <c r="B122" i="5"/>
  <c r="C122" i="5"/>
  <c r="D122" i="5"/>
  <c r="F122" i="5" s="1"/>
  <c r="E122" i="5"/>
  <c r="G122" i="5" s="1"/>
  <c r="Q122" i="5" s="1"/>
  <c r="K122" i="4" s="1"/>
  <c r="H122" i="5"/>
  <c r="J122" i="5"/>
  <c r="K122" i="5"/>
  <c r="L122" i="5"/>
  <c r="R122" i="5"/>
  <c r="M122" i="4" s="1"/>
  <c r="S122" i="5"/>
  <c r="B123" i="5"/>
  <c r="C123" i="5"/>
  <c r="D123" i="5"/>
  <c r="F123" i="5" s="1"/>
  <c r="E123" i="5"/>
  <c r="G123" i="5" s="1"/>
  <c r="H123" i="5"/>
  <c r="J123" i="5"/>
  <c r="K123" i="5"/>
  <c r="L123" i="5"/>
  <c r="R123" i="5"/>
  <c r="M123" i="4" s="1"/>
  <c r="S123" i="5"/>
  <c r="B124" i="5"/>
  <c r="C124" i="5"/>
  <c r="D124" i="5"/>
  <c r="F124" i="5" s="1"/>
  <c r="E124" i="5"/>
  <c r="G124" i="5"/>
  <c r="Q124" i="5" s="1"/>
  <c r="K124" i="4" s="1"/>
  <c r="H124" i="5"/>
  <c r="J124" i="5"/>
  <c r="K124" i="5"/>
  <c r="L124" i="5"/>
  <c r="R124" i="5"/>
  <c r="M124" i="4" s="1"/>
  <c r="S124" i="5"/>
  <c r="B125" i="5"/>
  <c r="C125" i="5"/>
  <c r="D125" i="5"/>
  <c r="F125" i="5" s="1"/>
  <c r="E125" i="5"/>
  <c r="G125" i="5" s="1"/>
  <c r="Q125" i="5" s="1"/>
  <c r="K125" i="4" s="1"/>
  <c r="H125" i="5"/>
  <c r="J125" i="5"/>
  <c r="K125" i="5"/>
  <c r="L125" i="5"/>
  <c r="R125" i="5"/>
  <c r="M125" i="4" s="1"/>
  <c r="S125" i="5"/>
  <c r="B126" i="5"/>
  <c r="C126" i="5"/>
  <c r="D126" i="5"/>
  <c r="F126" i="5" s="1"/>
  <c r="E126" i="5"/>
  <c r="G126" i="5" s="1"/>
  <c r="Q126" i="5" s="1"/>
  <c r="K126" i="4" s="1"/>
  <c r="H126" i="5"/>
  <c r="J126" i="5"/>
  <c r="K126" i="5"/>
  <c r="L126" i="5"/>
  <c r="R126" i="5"/>
  <c r="M126" i="4" s="1"/>
  <c r="S126" i="5"/>
  <c r="B127" i="5"/>
  <c r="C127" i="5"/>
  <c r="D127" i="5"/>
  <c r="F127" i="5" s="1"/>
  <c r="E127" i="5"/>
  <c r="G127" i="5"/>
  <c r="Q127" i="5" s="1"/>
  <c r="K127" i="4" s="1"/>
  <c r="H127" i="5"/>
  <c r="J127" i="5"/>
  <c r="K127" i="5"/>
  <c r="L127" i="5"/>
  <c r="R127" i="5"/>
  <c r="M127" i="4" s="1"/>
  <c r="S127" i="5"/>
  <c r="B128" i="5"/>
  <c r="C128" i="5"/>
  <c r="D128" i="5"/>
  <c r="F128" i="5" s="1"/>
  <c r="E128" i="5"/>
  <c r="G128" i="5" s="1"/>
  <c r="Q128" i="5" s="1"/>
  <c r="K128" i="4" s="1"/>
  <c r="H128" i="5"/>
  <c r="J128" i="5"/>
  <c r="K128" i="5"/>
  <c r="L128" i="5"/>
  <c r="R128" i="5"/>
  <c r="M128" i="4" s="1"/>
  <c r="S128" i="5"/>
  <c r="B129" i="5"/>
  <c r="C129" i="5"/>
  <c r="D129" i="5"/>
  <c r="F129" i="5" s="1"/>
  <c r="E129" i="5"/>
  <c r="G129" i="5" s="1"/>
  <c r="Q129" i="5" s="1"/>
  <c r="K129" i="4" s="1"/>
  <c r="H129" i="5"/>
  <c r="J129" i="5"/>
  <c r="K129" i="5"/>
  <c r="L129" i="5"/>
  <c r="R129" i="5"/>
  <c r="M129" i="4" s="1"/>
  <c r="S129" i="5"/>
  <c r="B130" i="5"/>
  <c r="C130" i="5"/>
  <c r="D130" i="5"/>
  <c r="F130" i="5" s="1"/>
  <c r="E130" i="5"/>
  <c r="G130" i="5"/>
  <c r="Q130" i="5" s="1"/>
  <c r="K130" i="4" s="1"/>
  <c r="H130" i="5"/>
  <c r="J130" i="5"/>
  <c r="K130" i="5"/>
  <c r="L130" i="5"/>
  <c r="R130" i="5"/>
  <c r="M130" i="4" s="1"/>
  <c r="S130" i="5"/>
  <c r="B131" i="5"/>
  <c r="C131" i="5"/>
  <c r="D131" i="5"/>
  <c r="F131" i="5" s="1"/>
  <c r="E131" i="5"/>
  <c r="G131" i="5" s="1"/>
  <c r="Q131" i="5" s="1"/>
  <c r="K131" i="4" s="1"/>
  <c r="H131" i="5"/>
  <c r="J131" i="5"/>
  <c r="K131" i="5"/>
  <c r="L131" i="5"/>
  <c r="P131" i="5" s="1"/>
  <c r="R131" i="5"/>
  <c r="M131" i="4" s="1"/>
  <c r="S131" i="5"/>
  <c r="B132" i="5"/>
  <c r="C132" i="5"/>
  <c r="D132" i="5"/>
  <c r="F132" i="5" s="1"/>
  <c r="E132" i="5"/>
  <c r="G132" i="5"/>
  <c r="Q132" i="5" s="1"/>
  <c r="K132" i="4" s="1"/>
  <c r="H132" i="5"/>
  <c r="J132" i="5"/>
  <c r="K132" i="5"/>
  <c r="L132" i="5"/>
  <c r="R132" i="5"/>
  <c r="M132" i="4" s="1"/>
  <c r="S132" i="5"/>
  <c r="B133" i="5"/>
  <c r="C133" i="5"/>
  <c r="D133" i="5"/>
  <c r="F133" i="5" s="1"/>
  <c r="E133" i="5"/>
  <c r="G133" i="5" s="1"/>
  <c r="Q133" i="5" s="1"/>
  <c r="K133" i="4" s="1"/>
  <c r="H133" i="5"/>
  <c r="J133" i="5"/>
  <c r="K133" i="5"/>
  <c r="L133" i="5"/>
  <c r="R133" i="5"/>
  <c r="M133" i="4" s="1"/>
  <c r="S133" i="5"/>
  <c r="B134" i="5"/>
  <c r="C134" i="5"/>
  <c r="D134" i="5"/>
  <c r="F134" i="5" s="1"/>
  <c r="E134" i="5"/>
  <c r="G134" i="5" s="1"/>
  <c r="Q134" i="5" s="1"/>
  <c r="K134" i="4" s="1"/>
  <c r="H134" i="5"/>
  <c r="J134" i="5"/>
  <c r="K134" i="5"/>
  <c r="L134" i="5"/>
  <c r="R134" i="5"/>
  <c r="M134" i="4" s="1"/>
  <c r="S134" i="5"/>
  <c r="B135" i="5"/>
  <c r="C135" i="5"/>
  <c r="D135" i="5"/>
  <c r="F135" i="5" s="1"/>
  <c r="E135" i="5"/>
  <c r="G135" i="5" s="1"/>
  <c r="Q135" i="5" s="1"/>
  <c r="K135" i="4" s="1"/>
  <c r="H135" i="5"/>
  <c r="J135" i="5"/>
  <c r="K135" i="5"/>
  <c r="L135" i="5"/>
  <c r="R135" i="5"/>
  <c r="M135" i="4" s="1"/>
  <c r="S135" i="5"/>
  <c r="B136" i="5"/>
  <c r="C136" i="5"/>
  <c r="D136" i="5"/>
  <c r="F136" i="5" s="1"/>
  <c r="E136" i="5"/>
  <c r="G136" i="5" s="1"/>
  <c r="Q136" i="5" s="1"/>
  <c r="K136" i="4" s="1"/>
  <c r="H136" i="5"/>
  <c r="J136" i="5"/>
  <c r="K136" i="5"/>
  <c r="L136" i="5"/>
  <c r="R136" i="5"/>
  <c r="M136" i="4" s="1"/>
  <c r="S136" i="5"/>
  <c r="B137" i="5"/>
  <c r="C137" i="5"/>
  <c r="D137" i="5"/>
  <c r="F137" i="5" s="1"/>
  <c r="E137" i="5"/>
  <c r="G137" i="5"/>
  <c r="H137" i="5"/>
  <c r="J137" i="5"/>
  <c r="K137" i="5"/>
  <c r="L137" i="5"/>
  <c r="R137" i="5"/>
  <c r="M137" i="4" s="1"/>
  <c r="S137" i="5"/>
  <c r="B138" i="5"/>
  <c r="C138" i="5"/>
  <c r="D138" i="5"/>
  <c r="F138" i="5" s="1"/>
  <c r="E138" i="5"/>
  <c r="G138" i="5"/>
  <c r="Q138" i="5" s="1"/>
  <c r="K138" i="4" s="1"/>
  <c r="H138" i="5"/>
  <c r="J138" i="5"/>
  <c r="K138" i="5"/>
  <c r="L138" i="5"/>
  <c r="R138" i="5"/>
  <c r="M138" i="4" s="1"/>
  <c r="S138" i="5"/>
  <c r="B139" i="5"/>
  <c r="C139" i="5"/>
  <c r="D139" i="5"/>
  <c r="F139" i="5" s="1"/>
  <c r="E139" i="5"/>
  <c r="G139" i="5" s="1"/>
  <c r="Q139" i="5" s="1"/>
  <c r="K139" i="4" s="1"/>
  <c r="H139" i="5"/>
  <c r="J139" i="5"/>
  <c r="K139" i="5"/>
  <c r="L139" i="5"/>
  <c r="R139" i="5"/>
  <c r="M139" i="4" s="1"/>
  <c r="S139" i="5"/>
  <c r="B140" i="5"/>
  <c r="C140" i="5"/>
  <c r="D140" i="5"/>
  <c r="F140" i="5" s="1"/>
  <c r="E140" i="5"/>
  <c r="G140" i="5" s="1"/>
  <c r="Q140" i="5" s="1"/>
  <c r="K140" i="4" s="1"/>
  <c r="H140" i="5"/>
  <c r="J140" i="5"/>
  <c r="K140" i="5"/>
  <c r="L140" i="5"/>
  <c r="R140" i="5"/>
  <c r="M140" i="4" s="1"/>
  <c r="S140" i="5"/>
  <c r="B141" i="5"/>
  <c r="C141" i="5"/>
  <c r="D141" i="5"/>
  <c r="F141" i="5" s="1"/>
  <c r="E141" i="5"/>
  <c r="G141" i="5" s="1"/>
  <c r="Q141" i="5" s="1"/>
  <c r="K141" i="4" s="1"/>
  <c r="H141" i="5"/>
  <c r="J141" i="5"/>
  <c r="K141" i="5"/>
  <c r="L141" i="5"/>
  <c r="R141" i="5"/>
  <c r="M141" i="4" s="1"/>
  <c r="S141" i="5"/>
  <c r="B142" i="5"/>
  <c r="C142" i="5"/>
  <c r="D142" i="5"/>
  <c r="F142" i="5" s="1"/>
  <c r="E142" i="5"/>
  <c r="G142" i="5" s="1"/>
  <c r="Q142" i="5" s="1"/>
  <c r="K142" i="4" s="1"/>
  <c r="H142" i="5"/>
  <c r="J142" i="5"/>
  <c r="K142" i="5"/>
  <c r="L142" i="5"/>
  <c r="R142" i="5"/>
  <c r="M142" i="4" s="1"/>
  <c r="S142" i="5"/>
  <c r="B143" i="5"/>
  <c r="C143" i="5"/>
  <c r="D143" i="5"/>
  <c r="F143" i="5" s="1"/>
  <c r="E143" i="5"/>
  <c r="G143" i="5" s="1"/>
  <c r="Q143" i="5" s="1"/>
  <c r="K143" i="4" s="1"/>
  <c r="H143" i="5"/>
  <c r="J143" i="5"/>
  <c r="K143" i="5"/>
  <c r="L143" i="5"/>
  <c r="R143" i="5"/>
  <c r="M143" i="4" s="1"/>
  <c r="S143" i="5"/>
  <c r="B144" i="5"/>
  <c r="C144" i="5"/>
  <c r="D144" i="5"/>
  <c r="F144" i="5" s="1"/>
  <c r="E144" i="5"/>
  <c r="G144" i="5" s="1"/>
  <c r="Q144" i="5" s="1"/>
  <c r="K144" i="4" s="1"/>
  <c r="H144" i="5"/>
  <c r="J144" i="5"/>
  <c r="K144" i="5"/>
  <c r="L144" i="5"/>
  <c r="R144" i="5"/>
  <c r="M144" i="4" s="1"/>
  <c r="S144" i="5"/>
  <c r="B145" i="5"/>
  <c r="C145" i="5"/>
  <c r="D145" i="5"/>
  <c r="F145" i="5" s="1"/>
  <c r="E145" i="5"/>
  <c r="G145" i="5" s="1"/>
  <c r="H145" i="5"/>
  <c r="J145" i="5"/>
  <c r="K145" i="5"/>
  <c r="L145" i="5"/>
  <c r="R145" i="5"/>
  <c r="M145" i="4" s="1"/>
  <c r="S145" i="5"/>
  <c r="B146" i="5"/>
  <c r="C146" i="5"/>
  <c r="D146" i="5"/>
  <c r="F146" i="5" s="1"/>
  <c r="E146" i="5"/>
  <c r="G146" i="5"/>
  <c r="Q146" i="5" s="1"/>
  <c r="K146" i="4" s="1"/>
  <c r="H146" i="5"/>
  <c r="J146" i="5"/>
  <c r="K146" i="5"/>
  <c r="L146" i="5"/>
  <c r="R146" i="5"/>
  <c r="M146" i="4" s="1"/>
  <c r="S146" i="5"/>
  <c r="B147" i="5"/>
  <c r="C147" i="5"/>
  <c r="D147" i="5"/>
  <c r="F147" i="5" s="1"/>
  <c r="E147" i="5"/>
  <c r="G147" i="5"/>
  <c r="Q147" i="5" s="1"/>
  <c r="K147" i="4" s="1"/>
  <c r="H147" i="5"/>
  <c r="J147" i="5"/>
  <c r="K147" i="5"/>
  <c r="L147" i="5"/>
  <c r="R147" i="5"/>
  <c r="M147" i="4" s="1"/>
  <c r="S147" i="5"/>
  <c r="B148" i="5"/>
  <c r="C148" i="5"/>
  <c r="D148" i="5"/>
  <c r="E148" i="5"/>
  <c r="F148" i="5"/>
  <c r="G148" i="5"/>
  <c r="Q148" i="5" s="1"/>
  <c r="K148" i="4" s="1"/>
  <c r="H148" i="5"/>
  <c r="J148" i="5"/>
  <c r="K148" i="5"/>
  <c r="L148" i="5"/>
  <c r="R148" i="5"/>
  <c r="M148" i="4" s="1"/>
  <c r="S148" i="5"/>
  <c r="B149" i="5"/>
  <c r="C149" i="5"/>
  <c r="D149" i="5"/>
  <c r="E149" i="5"/>
  <c r="G149" i="5" s="1"/>
  <c r="F149" i="5"/>
  <c r="H149" i="5"/>
  <c r="J149" i="5"/>
  <c r="K149" i="5"/>
  <c r="L149" i="5"/>
  <c r="R149" i="5"/>
  <c r="M149" i="4" s="1"/>
  <c r="S149" i="5"/>
  <c r="B150" i="5"/>
  <c r="C150" i="5"/>
  <c r="D150" i="5"/>
  <c r="F150" i="5" s="1"/>
  <c r="E150" i="5"/>
  <c r="G150" i="5" s="1"/>
  <c r="Q150" i="5" s="1"/>
  <c r="K150" i="4" s="1"/>
  <c r="H150" i="5"/>
  <c r="J150" i="5"/>
  <c r="K150" i="5"/>
  <c r="L150" i="5"/>
  <c r="R150" i="5"/>
  <c r="M150" i="4" s="1"/>
  <c r="S150" i="5"/>
  <c r="B151" i="5"/>
  <c r="C151" i="5"/>
  <c r="D151" i="5"/>
  <c r="F151" i="5" s="1"/>
  <c r="E151" i="5"/>
  <c r="G151" i="5" s="1"/>
  <c r="Q151" i="5" s="1"/>
  <c r="K151" i="4" s="1"/>
  <c r="H151" i="5"/>
  <c r="J151" i="5"/>
  <c r="K151" i="5"/>
  <c r="L151" i="5"/>
  <c r="R151" i="5"/>
  <c r="M151" i="4" s="1"/>
  <c r="S151" i="5"/>
  <c r="B152" i="5"/>
  <c r="C152" i="5"/>
  <c r="D152" i="5"/>
  <c r="F152" i="5" s="1"/>
  <c r="E152" i="5"/>
  <c r="G152" i="5" s="1"/>
  <c r="Q152" i="5" s="1"/>
  <c r="K152" i="4" s="1"/>
  <c r="H152" i="5"/>
  <c r="J152" i="5"/>
  <c r="K152" i="5"/>
  <c r="L152" i="5"/>
  <c r="R152" i="5"/>
  <c r="M152" i="4" s="1"/>
  <c r="S152" i="5"/>
  <c r="B153" i="5"/>
  <c r="C153" i="5"/>
  <c r="D153" i="5"/>
  <c r="E153" i="5"/>
  <c r="G153" i="5" s="1"/>
  <c r="Q153" i="5" s="1"/>
  <c r="K153" i="4" s="1"/>
  <c r="H153" i="5"/>
  <c r="J153" i="5"/>
  <c r="K153" i="5"/>
  <c r="L153" i="5"/>
  <c r="R153" i="5"/>
  <c r="M153" i="4" s="1"/>
  <c r="S153" i="5"/>
  <c r="B154" i="5"/>
  <c r="C154" i="5"/>
  <c r="D154" i="5"/>
  <c r="E154" i="5"/>
  <c r="G154" i="5" s="1"/>
  <c r="Q154" i="5" s="1"/>
  <c r="K154" i="4" s="1"/>
  <c r="H154" i="5"/>
  <c r="J154" i="5"/>
  <c r="K154" i="5"/>
  <c r="L154" i="5"/>
  <c r="R154" i="5"/>
  <c r="M154" i="4" s="1"/>
  <c r="S154" i="5"/>
  <c r="B155" i="5"/>
  <c r="C155" i="5"/>
  <c r="D155" i="5"/>
  <c r="F155" i="5" s="1"/>
  <c r="E155" i="5"/>
  <c r="G155" i="5" s="1"/>
  <c r="Q155" i="5" s="1"/>
  <c r="K155" i="4" s="1"/>
  <c r="H155" i="5"/>
  <c r="J155" i="5"/>
  <c r="K155" i="5"/>
  <c r="L155" i="5"/>
  <c r="R155" i="5"/>
  <c r="M155" i="4" s="1"/>
  <c r="S155" i="5"/>
  <c r="B156" i="5"/>
  <c r="C156" i="5"/>
  <c r="D156" i="5"/>
  <c r="F156" i="5" s="1"/>
  <c r="E156" i="5"/>
  <c r="G156" i="5" s="1"/>
  <c r="Q156" i="5" s="1"/>
  <c r="K156" i="4" s="1"/>
  <c r="H156" i="5"/>
  <c r="J156" i="5"/>
  <c r="K156" i="5"/>
  <c r="L156" i="5"/>
  <c r="R156" i="5"/>
  <c r="M156" i="4" s="1"/>
  <c r="S156" i="5"/>
  <c r="B157" i="5"/>
  <c r="C157" i="5"/>
  <c r="D157" i="5"/>
  <c r="F157" i="5" s="1"/>
  <c r="E157" i="5"/>
  <c r="G157" i="5"/>
  <c r="Q157" i="5" s="1"/>
  <c r="K157" i="4" s="1"/>
  <c r="H157" i="5"/>
  <c r="J157" i="5"/>
  <c r="K157" i="5"/>
  <c r="L157" i="5"/>
  <c r="R157" i="5"/>
  <c r="M157" i="4" s="1"/>
  <c r="S157" i="5"/>
  <c r="B158" i="5"/>
  <c r="C158" i="5"/>
  <c r="D158" i="5"/>
  <c r="F158" i="5" s="1"/>
  <c r="E158" i="5"/>
  <c r="G158" i="5" s="1"/>
  <c r="Q158" i="5" s="1"/>
  <c r="K158" i="4" s="1"/>
  <c r="H158" i="5"/>
  <c r="J158" i="5"/>
  <c r="K158" i="5"/>
  <c r="L158" i="5"/>
  <c r="R158" i="5"/>
  <c r="M158" i="4" s="1"/>
  <c r="S158" i="5"/>
  <c r="B159" i="5"/>
  <c r="C159" i="5"/>
  <c r="D159" i="5"/>
  <c r="F159" i="5" s="1"/>
  <c r="E159" i="5"/>
  <c r="G159" i="5" s="1"/>
  <c r="Q159" i="5" s="1"/>
  <c r="K159" i="4" s="1"/>
  <c r="H159" i="5"/>
  <c r="J159" i="5"/>
  <c r="K159" i="5"/>
  <c r="L159" i="5"/>
  <c r="R159" i="5"/>
  <c r="M159" i="4" s="1"/>
  <c r="S159" i="5"/>
  <c r="B160" i="5"/>
  <c r="C160" i="5"/>
  <c r="D160" i="5"/>
  <c r="F160" i="5" s="1"/>
  <c r="E160" i="5"/>
  <c r="G160" i="5" s="1"/>
  <c r="Q160" i="5" s="1"/>
  <c r="K160" i="4" s="1"/>
  <c r="H160" i="5"/>
  <c r="J160" i="5"/>
  <c r="K160" i="5"/>
  <c r="L160" i="5"/>
  <c r="R160" i="5"/>
  <c r="M160" i="4" s="1"/>
  <c r="S160" i="5"/>
  <c r="B160" i="4" s="1"/>
  <c r="B161" i="5"/>
  <c r="C161" i="5"/>
  <c r="D161" i="5"/>
  <c r="F161" i="5" s="1"/>
  <c r="E161" i="5"/>
  <c r="G161" i="5" s="1"/>
  <c r="Q161" i="5" s="1"/>
  <c r="K161" i="4" s="1"/>
  <c r="H161" i="5"/>
  <c r="J161" i="5"/>
  <c r="K161" i="5"/>
  <c r="L161" i="5"/>
  <c r="R161" i="5"/>
  <c r="M161" i="4" s="1"/>
  <c r="S161" i="5"/>
  <c r="B162" i="5"/>
  <c r="C162" i="5"/>
  <c r="D162" i="5"/>
  <c r="E162" i="5"/>
  <c r="G162" i="5" s="1"/>
  <c r="Q162" i="5" s="1"/>
  <c r="K162" i="4" s="1"/>
  <c r="F162" i="5"/>
  <c r="H162" i="5"/>
  <c r="J162" i="5"/>
  <c r="K162" i="5"/>
  <c r="L162" i="5"/>
  <c r="R162" i="5"/>
  <c r="M162" i="4" s="1"/>
  <c r="S162" i="5"/>
  <c r="B163" i="5"/>
  <c r="C163" i="5"/>
  <c r="D163" i="5"/>
  <c r="F163" i="5" s="1"/>
  <c r="E163" i="5"/>
  <c r="G163" i="5" s="1"/>
  <c r="Q163" i="5" s="1"/>
  <c r="K163" i="4" s="1"/>
  <c r="H163" i="5"/>
  <c r="J163" i="5"/>
  <c r="K163" i="5"/>
  <c r="L163" i="5"/>
  <c r="R163" i="5"/>
  <c r="M163" i="4" s="1"/>
  <c r="S163" i="5"/>
  <c r="B164" i="5"/>
  <c r="C164" i="5"/>
  <c r="D164" i="5"/>
  <c r="F164" i="5" s="1"/>
  <c r="E164" i="5"/>
  <c r="G164" i="5" s="1"/>
  <c r="H164" i="5"/>
  <c r="J164" i="5"/>
  <c r="K164" i="5"/>
  <c r="L164" i="5"/>
  <c r="R164" i="5"/>
  <c r="M164" i="4" s="1"/>
  <c r="S164" i="5"/>
  <c r="B165" i="5"/>
  <c r="C165" i="5"/>
  <c r="D165" i="5"/>
  <c r="F165" i="5" s="1"/>
  <c r="E165" i="5"/>
  <c r="G165" i="5" s="1"/>
  <c r="Q165" i="5" s="1"/>
  <c r="K165" i="4" s="1"/>
  <c r="H165" i="5"/>
  <c r="J165" i="5"/>
  <c r="K165" i="5"/>
  <c r="L165" i="5"/>
  <c r="R165" i="5"/>
  <c r="M165" i="4" s="1"/>
  <c r="S165" i="5"/>
  <c r="B166" i="5"/>
  <c r="C166" i="5"/>
  <c r="D166" i="5"/>
  <c r="F166" i="5" s="1"/>
  <c r="E166" i="5"/>
  <c r="G166" i="5" s="1"/>
  <c r="Q166" i="5" s="1"/>
  <c r="K166" i="4" s="1"/>
  <c r="H166" i="5"/>
  <c r="J166" i="5"/>
  <c r="K166" i="5"/>
  <c r="L166" i="5"/>
  <c r="R166" i="5"/>
  <c r="M166" i="4" s="1"/>
  <c r="S166" i="5"/>
  <c r="B167" i="5"/>
  <c r="C167" i="5"/>
  <c r="D167" i="5"/>
  <c r="F167" i="5" s="1"/>
  <c r="E167" i="5"/>
  <c r="G167" i="5"/>
  <c r="Q167" i="5" s="1"/>
  <c r="K167" i="4" s="1"/>
  <c r="H167" i="5"/>
  <c r="J167" i="5"/>
  <c r="K167" i="5"/>
  <c r="L167" i="5"/>
  <c r="R167" i="5"/>
  <c r="M167" i="4" s="1"/>
  <c r="S167" i="5"/>
  <c r="B168" i="5"/>
  <c r="C168" i="5"/>
  <c r="D168" i="5"/>
  <c r="F168" i="5" s="1"/>
  <c r="E168" i="5"/>
  <c r="G168" i="5" s="1"/>
  <c r="H168" i="5"/>
  <c r="J168" i="5"/>
  <c r="K168" i="5"/>
  <c r="L168" i="5"/>
  <c r="R168" i="5"/>
  <c r="M168" i="4" s="1"/>
  <c r="S168" i="5"/>
  <c r="B169" i="5"/>
  <c r="C169" i="5"/>
  <c r="D169" i="5"/>
  <c r="F169" i="5" s="1"/>
  <c r="E169" i="5"/>
  <c r="G169" i="5" s="1"/>
  <c r="Q169" i="5" s="1"/>
  <c r="K169" i="4" s="1"/>
  <c r="H169" i="5"/>
  <c r="J169" i="5"/>
  <c r="K169" i="5"/>
  <c r="L169" i="5"/>
  <c r="R169" i="5"/>
  <c r="M169" i="4" s="1"/>
  <c r="S169" i="5"/>
  <c r="B170" i="5"/>
  <c r="C170" i="5"/>
  <c r="D170" i="5"/>
  <c r="F170" i="5" s="1"/>
  <c r="E170" i="5"/>
  <c r="G170" i="5" s="1"/>
  <c r="Q170" i="5" s="1"/>
  <c r="K170" i="4" s="1"/>
  <c r="H170" i="5"/>
  <c r="J170" i="5"/>
  <c r="K170" i="5"/>
  <c r="L170" i="5"/>
  <c r="R170" i="5"/>
  <c r="M170" i="4" s="1"/>
  <c r="S170" i="5"/>
  <c r="B171" i="5"/>
  <c r="C171" i="5"/>
  <c r="D171" i="5"/>
  <c r="F171" i="5" s="1"/>
  <c r="E171" i="5"/>
  <c r="G171" i="5" s="1"/>
  <c r="Q171" i="5" s="1"/>
  <c r="K171" i="4" s="1"/>
  <c r="H171" i="5"/>
  <c r="J171" i="5"/>
  <c r="K171" i="5"/>
  <c r="L171" i="5"/>
  <c r="R171" i="5"/>
  <c r="M171" i="4" s="1"/>
  <c r="S171" i="5"/>
  <c r="B172" i="5"/>
  <c r="C172" i="5"/>
  <c r="D172" i="5"/>
  <c r="F172" i="5" s="1"/>
  <c r="E172" i="5"/>
  <c r="G172" i="5" s="1"/>
  <c r="Q172" i="5" s="1"/>
  <c r="K172" i="4" s="1"/>
  <c r="H172" i="5"/>
  <c r="J172" i="5"/>
  <c r="K172" i="5"/>
  <c r="L172" i="5"/>
  <c r="R172" i="5"/>
  <c r="M172" i="4" s="1"/>
  <c r="S172" i="5"/>
  <c r="B173" i="5"/>
  <c r="C173" i="5"/>
  <c r="D173" i="5"/>
  <c r="F173" i="5" s="1"/>
  <c r="E173" i="5"/>
  <c r="G173" i="5"/>
  <c r="Q173" i="5" s="1"/>
  <c r="K173" i="4" s="1"/>
  <c r="H173" i="5"/>
  <c r="J173" i="5"/>
  <c r="K173" i="5"/>
  <c r="L173" i="5"/>
  <c r="P173" i="5" s="1"/>
  <c r="R173" i="5"/>
  <c r="M173" i="4" s="1"/>
  <c r="S173" i="5"/>
  <c r="B174" i="5"/>
  <c r="C174" i="5"/>
  <c r="D174" i="5"/>
  <c r="F174" i="5" s="1"/>
  <c r="E174" i="5"/>
  <c r="G174" i="5" s="1"/>
  <c r="Q174" i="5" s="1"/>
  <c r="K174" i="4" s="1"/>
  <c r="H174" i="5"/>
  <c r="J174" i="5"/>
  <c r="K174" i="5"/>
  <c r="L174" i="5"/>
  <c r="R174" i="5"/>
  <c r="M174" i="4" s="1"/>
  <c r="S174" i="5"/>
  <c r="B175" i="5"/>
  <c r="C175" i="5"/>
  <c r="D175" i="5"/>
  <c r="F175" i="5" s="1"/>
  <c r="E175" i="5"/>
  <c r="G175" i="5" s="1"/>
  <c r="Q175" i="5" s="1"/>
  <c r="K175" i="4" s="1"/>
  <c r="H175" i="5"/>
  <c r="J175" i="5"/>
  <c r="K175" i="5"/>
  <c r="L175" i="5"/>
  <c r="R175" i="5"/>
  <c r="M175" i="4" s="1"/>
  <c r="S175" i="5"/>
  <c r="B176" i="5"/>
  <c r="C176" i="5"/>
  <c r="D176" i="5"/>
  <c r="E176" i="5"/>
  <c r="G176" i="5" s="1"/>
  <c r="Q176" i="5" s="1"/>
  <c r="K176" i="4" s="1"/>
  <c r="F176" i="5"/>
  <c r="H176" i="5"/>
  <c r="J176" i="5"/>
  <c r="K176" i="5"/>
  <c r="L176" i="5"/>
  <c r="P176" i="5" s="1"/>
  <c r="R176" i="5"/>
  <c r="M176" i="4" s="1"/>
  <c r="S176" i="5"/>
  <c r="B177" i="5"/>
  <c r="C177" i="5"/>
  <c r="D177" i="5"/>
  <c r="E177" i="5"/>
  <c r="G177" i="5" s="1"/>
  <c r="Q177" i="5" s="1"/>
  <c r="K177" i="4" s="1"/>
  <c r="F177" i="5"/>
  <c r="H177" i="5"/>
  <c r="J177" i="5"/>
  <c r="K177" i="5"/>
  <c r="L177" i="5"/>
  <c r="R177" i="5"/>
  <c r="M177" i="4" s="1"/>
  <c r="S177" i="5"/>
  <c r="B178" i="5"/>
  <c r="C178" i="5"/>
  <c r="D178" i="5"/>
  <c r="F178" i="5" s="1"/>
  <c r="E178" i="5"/>
  <c r="G178" i="5" s="1"/>
  <c r="H178" i="5"/>
  <c r="J178" i="5"/>
  <c r="K178" i="5"/>
  <c r="L178" i="5"/>
  <c r="R178" i="5"/>
  <c r="M178" i="4" s="1"/>
  <c r="S178" i="5"/>
  <c r="B179" i="5"/>
  <c r="C179" i="5"/>
  <c r="D179" i="5"/>
  <c r="F179" i="5" s="1"/>
  <c r="E179" i="5"/>
  <c r="G179" i="5" s="1"/>
  <c r="Q179" i="5" s="1"/>
  <c r="K179" i="4" s="1"/>
  <c r="H179" i="5"/>
  <c r="J179" i="5"/>
  <c r="K179" i="5"/>
  <c r="L179" i="5"/>
  <c r="R179" i="5"/>
  <c r="M179" i="4" s="1"/>
  <c r="S179" i="5"/>
  <c r="B180" i="5"/>
  <c r="C180" i="5"/>
  <c r="D180" i="5"/>
  <c r="F180" i="5" s="1"/>
  <c r="E180" i="5"/>
  <c r="G180" i="5" s="1"/>
  <c r="H180" i="5"/>
  <c r="J180" i="5"/>
  <c r="K180" i="5"/>
  <c r="L180" i="5"/>
  <c r="R180" i="5"/>
  <c r="M180" i="4" s="1"/>
  <c r="S180" i="5"/>
  <c r="B181" i="5"/>
  <c r="C181" i="5"/>
  <c r="D181" i="5"/>
  <c r="F181" i="5" s="1"/>
  <c r="E181" i="5"/>
  <c r="G181" i="5" s="1"/>
  <c r="Q181" i="5" s="1"/>
  <c r="K181" i="4" s="1"/>
  <c r="H181" i="5"/>
  <c r="J181" i="5"/>
  <c r="K181" i="5"/>
  <c r="L181" i="5"/>
  <c r="R181" i="5"/>
  <c r="M181" i="4" s="1"/>
  <c r="S181" i="5"/>
  <c r="B182" i="5"/>
  <c r="C182" i="5"/>
  <c r="D182" i="5"/>
  <c r="F182" i="5" s="1"/>
  <c r="E182" i="5"/>
  <c r="G182" i="5" s="1"/>
  <c r="H182" i="5"/>
  <c r="J182" i="5"/>
  <c r="K182" i="5"/>
  <c r="L182" i="5"/>
  <c r="R182" i="5"/>
  <c r="M182" i="4" s="1"/>
  <c r="S182" i="5"/>
  <c r="B183" i="5"/>
  <c r="C183" i="5"/>
  <c r="D183" i="5"/>
  <c r="F183" i="5" s="1"/>
  <c r="E183" i="5"/>
  <c r="G183" i="5" s="1"/>
  <c r="Q183" i="5" s="1"/>
  <c r="K183" i="4" s="1"/>
  <c r="H183" i="5"/>
  <c r="J183" i="5"/>
  <c r="K183" i="5"/>
  <c r="L183" i="5"/>
  <c r="R183" i="5"/>
  <c r="M183" i="4" s="1"/>
  <c r="S183" i="5"/>
  <c r="B184" i="5"/>
  <c r="C184" i="5"/>
  <c r="D184" i="5"/>
  <c r="F184" i="5" s="1"/>
  <c r="E184" i="5"/>
  <c r="G184" i="5" s="1"/>
  <c r="Q184" i="5" s="1"/>
  <c r="K184" i="4" s="1"/>
  <c r="H184" i="5"/>
  <c r="J184" i="5"/>
  <c r="K184" i="5"/>
  <c r="L184" i="5"/>
  <c r="R184" i="5"/>
  <c r="M184" i="4" s="1"/>
  <c r="S184" i="5"/>
  <c r="B185" i="5"/>
  <c r="C185" i="5"/>
  <c r="D185" i="5"/>
  <c r="F185" i="5" s="1"/>
  <c r="E185" i="5"/>
  <c r="G185" i="5" s="1"/>
  <c r="Q185" i="5" s="1"/>
  <c r="K185" i="4" s="1"/>
  <c r="H185" i="5"/>
  <c r="J185" i="5"/>
  <c r="K185" i="5"/>
  <c r="L185" i="5"/>
  <c r="R185" i="5"/>
  <c r="M185" i="4" s="1"/>
  <c r="S185" i="5"/>
  <c r="B186" i="5"/>
  <c r="C186" i="5"/>
  <c r="D186" i="5"/>
  <c r="F186" i="5" s="1"/>
  <c r="E186" i="5"/>
  <c r="G186" i="5" s="1"/>
  <c r="H186" i="5"/>
  <c r="J186" i="5"/>
  <c r="K186" i="5"/>
  <c r="L186" i="5"/>
  <c r="R186" i="5"/>
  <c r="M186" i="4" s="1"/>
  <c r="S186" i="5"/>
  <c r="B187" i="5"/>
  <c r="C187" i="5"/>
  <c r="D187" i="5"/>
  <c r="F187" i="5" s="1"/>
  <c r="E187" i="5"/>
  <c r="G187" i="5"/>
  <c r="Q187" i="5" s="1"/>
  <c r="K187" i="4" s="1"/>
  <c r="H187" i="5"/>
  <c r="J187" i="5"/>
  <c r="K187" i="5"/>
  <c r="L187" i="5"/>
  <c r="R187" i="5"/>
  <c r="M187" i="4" s="1"/>
  <c r="S187" i="5"/>
  <c r="B188" i="5"/>
  <c r="C188" i="5"/>
  <c r="D188" i="5"/>
  <c r="F188" i="5" s="1"/>
  <c r="E188" i="5"/>
  <c r="G188" i="5" s="1"/>
  <c r="Q188" i="5" s="1"/>
  <c r="K188" i="4" s="1"/>
  <c r="H188" i="5"/>
  <c r="J188" i="5"/>
  <c r="K188" i="5"/>
  <c r="L188" i="5"/>
  <c r="R188" i="5"/>
  <c r="M188" i="4" s="1"/>
  <c r="S188" i="5"/>
  <c r="B189" i="5"/>
  <c r="C189" i="5"/>
  <c r="D189" i="5"/>
  <c r="E189" i="5"/>
  <c r="G189" i="5" s="1"/>
  <c r="Q189" i="5" s="1"/>
  <c r="K189" i="4" s="1"/>
  <c r="F189" i="5"/>
  <c r="H189" i="5"/>
  <c r="J189" i="5"/>
  <c r="K189" i="5"/>
  <c r="L189" i="5"/>
  <c r="P189" i="5" s="1"/>
  <c r="R189" i="5"/>
  <c r="M189" i="4" s="1"/>
  <c r="S189" i="5"/>
  <c r="B190" i="5"/>
  <c r="C190" i="5"/>
  <c r="D190" i="5"/>
  <c r="E190" i="5"/>
  <c r="G190" i="5" s="1"/>
  <c r="F190" i="5"/>
  <c r="H190" i="5"/>
  <c r="J190" i="5"/>
  <c r="K190" i="5"/>
  <c r="L190" i="5"/>
  <c r="R190" i="5"/>
  <c r="M190" i="4" s="1"/>
  <c r="S190" i="5"/>
  <c r="B191" i="5"/>
  <c r="C191" i="5"/>
  <c r="D191" i="5"/>
  <c r="F191" i="5" s="1"/>
  <c r="E191" i="5"/>
  <c r="G191" i="5"/>
  <c r="Q191" i="5" s="1"/>
  <c r="K191" i="4" s="1"/>
  <c r="H191" i="5"/>
  <c r="J191" i="5"/>
  <c r="K191" i="5"/>
  <c r="L191" i="5"/>
  <c r="P191" i="5" s="1"/>
  <c r="R191" i="5"/>
  <c r="M191" i="4" s="1"/>
  <c r="S191" i="5"/>
  <c r="B192" i="5"/>
  <c r="C192" i="5"/>
  <c r="D192" i="5"/>
  <c r="F192" i="5" s="1"/>
  <c r="E192" i="5"/>
  <c r="G192" i="5"/>
  <c r="Q192" i="5" s="1"/>
  <c r="K192" i="4" s="1"/>
  <c r="H192" i="5"/>
  <c r="J192" i="5"/>
  <c r="K192" i="5"/>
  <c r="L192" i="5"/>
  <c r="R192" i="5"/>
  <c r="M192" i="4" s="1"/>
  <c r="S192" i="5"/>
  <c r="B193" i="5"/>
  <c r="C193" i="5"/>
  <c r="D193" i="5"/>
  <c r="F193" i="5" s="1"/>
  <c r="E193" i="5"/>
  <c r="G193" i="5" s="1"/>
  <c r="Q193" i="5" s="1"/>
  <c r="K193" i="4" s="1"/>
  <c r="H193" i="5"/>
  <c r="J193" i="5"/>
  <c r="K193" i="5"/>
  <c r="L193" i="5"/>
  <c r="R193" i="5"/>
  <c r="M193" i="4" s="1"/>
  <c r="S193" i="5"/>
  <c r="B194" i="5"/>
  <c r="C194" i="5"/>
  <c r="D194" i="5"/>
  <c r="F194" i="5" s="1"/>
  <c r="E194" i="5"/>
  <c r="G194" i="5" s="1"/>
  <c r="H194" i="5"/>
  <c r="J194" i="5"/>
  <c r="K194" i="5"/>
  <c r="L194" i="5"/>
  <c r="R194" i="5"/>
  <c r="M194" i="4" s="1"/>
  <c r="S194" i="5"/>
  <c r="B195" i="5"/>
  <c r="C195" i="5"/>
  <c r="D195" i="5"/>
  <c r="F195" i="5" s="1"/>
  <c r="E195" i="5"/>
  <c r="G195" i="5" s="1"/>
  <c r="Q195" i="5" s="1"/>
  <c r="K195" i="4" s="1"/>
  <c r="H195" i="5"/>
  <c r="J195" i="5"/>
  <c r="K195" i="5"/>
  <c r="L195" i="5"/>
  <c r="R195" i="5"/>
  <c r="M195" i="4" s="1"/>
  <c r="S195" i="5"/>
  <c r="B196" i="5"/>
  <c r="C196" i="5"/>
  <c r="D196" i="5"/>
  <c r="F196" i="5" s="1"/>
  <c r="E196" i="5"/>
  <c r="G196" i="5" s="1"/>
  <c r="Q196" i="5" s="1"/>
  <c r="K196" i="4" s="1"/>
  <c r="H196" i="5"/>
  <c r="J196" i="5"/>
  <c r="K196" i="5"/>
  <c r="L196" i="5"/>
  <c r="R196" i="5"/>
  <c r="M196" i="4" s="1"/>
  <c r="S196" i="5"/>
  <c r="B197" i="5"/>
  <c r="C197" i="5"/>
  <c r="D197" i="5"/>
  <c r="F197" i="5" s="1"/>
  <c r="E197" i="5"/>
  <c r="G197" i="5" s="1"/>
  <c r="Q197" i="5" s="1"/>
  <c r="K197" i="4" s="1"/>
  <c r="H197" i="5"/>
  <c r="J197" i="5"/>
  <c r="K197" i="5"/>
  <c r="L197" i="5"/>
  <c r="R197" i="5"/>
  <c r="M197" i="4" s="1"/>
  <c r="S197" i="5"/>
  <c r="B198" i="5"/>
  <c r="C198" i="5"/>
  <c r="D198" i="5"/>
  <c r="F198" i="5" s="1"/>
  <c r="E198" i="5"/>
  <c r="G198" i="5"/>
  <c r="H198" i="5"/>
  <c r="J198" i="5"/>
  <c r="K198" i="5"/>
  <c r="L198" i="5"/>
  <c r="R198" i="5"/>
  <c r="M198" i="4" s="1"/>
  <c r="S198" i="5"/>
  <c r="B199" i="5"/>
  <c r="C199" i="5"/>
  <c r="D199" i="5"/>
  <c r="F199" i="5" s="1"/>
  <c r="E199" i="5"/>
  <c r="G199" i="5" s="1"/>
  <c r="Q199" i="5" s="1"/>
  <c r="K199" i="4" s="1"/>
  <c r="H199" i="5"/>
  <c r="J199" i="5"/>
  <c r="K199" i="5"/>
  <c r="L199" i="5"/>
  <c r="R199" i="5"/>
  <c r="M199" i="4" s="1"/>
  <c r="S199" i="5"/>
  <c r="B200" i="5"/>
  <c r="C200" i="5"/>
  <c r="D200" i="5"/>
  <c r="F200" i="5" s="1"/>
  <c r="E200" i="5"/>
  <c r="G200" i="5" s="1"/>
  <c r="Q200" i="5" s="1"/>
  <c r="K200" i="4" s="1"/>
  <c r="H200" i="5"/>
  <c r="J200" i="5"/>
  <c r="K200" i="5"/>
  <c r="L200" i="5"/>
  <c r="R200" i="5"/>
  <c r="M200" i="4" s="1"/>
  <c r="S200" i="5"/>
  <c r="B201" i="5"/>
  <c r="C201" i="5"/>
  <c r="D201" i="5"/>
  <c r="F201" i="5" s="1"/>
  <c r="E201" i="5"/>
  <c r="G201" i="5" s="1"/>
  <c r="Q201" i="5" s="1"/>
  <c r="K201" i="4" s="1"/>
  <c r="H201" i="5"/>
  <c r="J201" i="5"/>
  <c r="K201" i="5"/>
  <c r="L201" i="5"/>
  <c r="R201" i="5"/>
  <c r="M201" i="4" s="1"/>
  <c r="S201" i="5"/>
  <c r="B202" i="5"/>
  <c r="C202" i="5"/>
  <c r="D202" i="5"/>
  <c r="F202" i="5" s="1"/>
  <c r="E202" i="5"/>
  <c r="G202" i="5" s="1"/>
  <c r="Q202" i="5" s="1"/>
  <c r="K202" i="4" s="1"/>
  <c r="H202" i="5"/>
  <c r="J202" i="5"/>
  <c r="K202" i="5"/>
  <c r="L202" i="5"/>
  <c r="R202" i="5"/>
  <c r="M202" i="4" s="1"/>
  <c r="S202" i="5"/>
  <c r="B203" i="5"/>
  <c r="C203" i="5"/>
  <c r="D203" i="5"/>
  <c r="F203" i="5" s="1"/>
  <c r="E203" i="5"/>
  <c r="G203" i="5"/>
  <c r="Q203" i="5" s="1"/>
  <c r="K203" i="4" s="1"/>
  <c r="H203" i="5"/>
  <c r="J203" i="5"/>
  <c r="K203" i="5"/>
  <c r="L203" i="5"/>
  <c r="P203" i="5" s="1"/>
  <c r="R203" i="5"/>
  <c r="M203" i="4" s="1"/>
  <c r="S203" i="5"/>
  <c r="B204" i="5"/>
  <c r="C204" i="5"/>
  <c r="D204" i="5"/>
  <c r="F204" i="5" s="1"/>
  <c r="E204" i="5"/>
  <c r="G204" i="5"/>
  <c r="H204" i="5"/>
  <c r="J204" i="5"/>
  <c r="K204" i="5"/>
  <c r="L204" i="5"/>
  <c r="R204" i="5"/>
  <c r="M204" i="4" s="1"/>
  <c r="S204" i="5"/>
  <c r="B205" i="5"/>
  <c r="C205" i="5"/>
  <c r="D205" i="5"/>
  <c r="F205" i="5" s="1"/>
  <c r="E205" i="5"/>
  <c r="G205" i="5" s="1"/>
  <c r="Q205" i="5" s="1"/>
  <c r="K205" i="4" s="1"/>
  <c r="H205" i="5"/>
  <c r="J205" i="5"/>
  <c r="K205" i="5"/>
  <c r="L205" i="5"/>
  <c r="R205" i="5"/>
  <c r="M205" i="4" s="1"/>
  <c r="S205" i="5"/>
  <c r="B206" i="5"/>
  <c r="C206" i="5"/>
  <c r="D206" i="5"/>
  <c r="F206" i="5" s="1"/>
  <c r="E206" i="5"/>
  <c r="G206" i="5" s="1"/>
  <c r="Q206" i="5" s="1"/>
  <c r="K206" i="4" s="1"/>
  <c r="H206" i="5"/>
  <c r="J206" i="5"/>
  <c r="K206" i="5"/>
  <c r="L206" i="5"/>
  <c r="R206" i="5"/>
  <c r="M206" i="4" s="1"/>
  <c r="S206" i="5"/>
  <c r="B207" i="5"/>
  <c r="C207" i="5"/>
  <c r="D207" i="5"/>
  <c r="F207" i="5" s="1"/>
  <c r="E207" i="5"/>
  <c r="G207" i="5" s="1"/>
  <c r="Q207" i="5" s="1"/>
  <c r="K207" i="4" s="1"/>
  <c r="H207" i="5"/>
  <c r="J207" i="5"/>
  <c r="K207" i="5"/>
  <c r="L207" i="5"/>
  <c r="R207" i="5"/>
  <c r="M207" i="4" s="1"/>
  <c r="S207" i="5"/>
  <c r="B208" i="5"/>
  <c r="C208" i="5"/>
  <c r="D208" i="5"/>
  <c r="F208" i="5" s="1"/>
  <c r="E208" i="5"/>
  <c r="G208" i="5" s="1"/>
  <c r="H208" i="5"/>
  <c r="J208" i="5"/>
  <c r="K208" i="5"/>
  <c r="L208" i="5"/>
  <c r="R208" i="5"/>
  <c r="M208" i="4" s="1"/>
  <c r="S208" i="5"/>
  <c r="B209" i="5"/>
  <c r="C209" i="5"/>
  <c r="D209" i="5"/>
  <c r="F209" i="5" s="1"/>
  <c r="E209" i="5"/>
  <c r="G209" i="5"/>
  <c r="Q209" i="5" s="1"/>
  <c r="K209" i="4" s="1"/>
  <c r="H209" i="5"/>
  <c r="J209" i="5"/>
  <c r="K209" i="5"/>
  <c r="L209" i="5"/>
  <c r="R209" i="5"/>
  <c r="M209" i="4" s="1"/>
  <c r="S209" i="5"/>
  <c r="B210" i="5"/>
  <c r="C210" i="5"/>
  <c r="D210" i="5"/>
  <c r="F210" i="5" s="1"/>
  <c r="E210" i="5"/>
  <c r="G210" i="5" s="1"/>
  <c r="H210" i="5"/>
  <c r="J210" i="5"/>
  <c r="K210" i="5"/>
  <c r="L210" i="5"/>
  <c r="R210" i="5"/>
  <c r="M210" i="4" s="1"/>
  <c r="S210" i="5"/>
  <c r="B211" i="5"/>
  <c r="C211" i="5"/>
  <c r="D211" i="5"/>
  <c r="F211" i="5" s="1"/>
  <c r="E211" i="5"/>
  <c r="G211" i="5"/>
  <c r="Q211" i="5" s="1"/>
  <c r="K211" i="4" s="1"/>
  <c r="H211" i="5"/>
  <c r="J211" i="5"/>
  <c r="K211" i="5"/>
  <c r="L211" i="5"/>
  <c r="R211" i="5"/>
  <c r="M211" i="4" s="1"/>
  <c r="S211" i="5"/>
  <c r="B212" i="5"/>
  <c r="C212" i="5"/>
  <c r="D212" i="5"/>
  <c r="F212" i="5" s="1"/>
  <c r="E212" i="5"/>
  <c r="G212" i="5" s="1"/>
  <c r="Q212" i="5" s="1"/>
  <c r="K212" i="4" s="1"/>
  <c r="H212" i="5"/>
  <c r="J212" i="5"/>
  <c r="K212" i="5"/>
  <c r="L212" i="5"/>
  <c r="R212" i="5"/>
  <c r="M212" i="4" s="1"/>
  <c r="S212" i="5"/>
  <c r="B213" i="5"/>
  <c r="C213" i="5"/>
  <c r="D213" i="5"/>
  <c r="F213" i="5" s="1"/>
  <c r="E213" i="5"/>
  <c r="G213" i="5" s="1"/>
  <c r="Q213" i="5" s="1"/>
  <c r="K213" i="4" s="1"/>
  <c r="H213" i="5"/>
  <c r="J213" i="5"/>
  <c r="K213" i="5"/>
  <c r="L213" i="5"/>
  <c r="R213" i="5"/>
  <c r="M213" i="4" s="1"/>
  <c r="S213" i="5"/>
  <c r="B214" i="5"/>
  <c r="C214" i="5"/>
  <c r="D214" i="5"/>
  <c r="F214" i="5" s="1"/>
  <c r="E214" i="5"/>
  <c r="G214" i="5" s="1"/>
  <c r="H214" i="5"/>
  <c r="J214" i="5"/>
  <c r="K214" i="5"/>
  <c r="L214" i="5"/>
  <c r="R214" i="5"/>
  <c r="M214" i="4" s="1"/>
  <c r="S214" i="5"/>
  <c r="B215" i="5"/>
  <c r="C215" i="5"/>
  <c r="D215" i="5"/>
  <c r="F215" i="5" s="1"/>
  <c r="E215" i="5"/>
  <c r="G215" i="5" s="1"/>
  <c r="Q215" i="5" s="1"/>
  <c r="K215" i="4" s="1"/>
  <c r="H215" i="5"/>
  <c r="J215" i="5"/>
  <c r="K215" i="5"/>
  <c r="L215" i="5"/>
  <c r="R215" i="5"/>
  <c r="M215" i="4" s="1"/>
  <c r="S215" i="5"/>
  <c r="B216" i="5"/>
  <c r="C216" i="5"/>
  <c r="D216" i="5"/>
  <c r="F216" i="5" s="1"/>
  <c r="E216" i="5"/>
  <c r="G216" i="5" s="1"/>
  <c r="Q216" i="5" s="1"/>
  <c r="K216" i="4" s="1"/>
  <c r="H216" i="5"/>
  <c r="J216" i="5"/>
  <c r="K216" i="5"/>
  <c r="L216" i="5"/>
  <c r="R216" i="5"/>
  <c r="M216" i="4" s="1"/>
  <c r="S216" i="5"/>
  <c r="B217" i="5"/>
  <c r="C217" i="5"/>
  <c r="D217" i="5"/>
  <c r="F217" i="5" s="1"/>
  <c r="E217" i="5"/>
  <c r="G217" i="5" s="1"/>
  <c r="Q217" i="5" s="1"/>
  <c r="K217" i="4" s="1"/>
  <c r="H217" i="5"/>
  <c r="J217" i="5"/>
  <c r="K217" i="5"/>
  <c r="L217" i="5"/>
  <c r="R217" i="5"/>
  <c r="M217" i="4" s="1"/>
  <c r="S217" i="5"/>
  <c r="B218" i="5"/>
  <c r="C218" i="5"/>
  <c r="D218" i="5"/>
  <c r="F218" i="5" s="1"/>
  <c r="E218" i="5"/>
  <c r="G218" i="5" s="1"/>
  <c r="H218" i="5"/>
  <c r="J218" i="5"/>
  <c r="K218" i="5"/>
  <c r="L218" i="5"/>
  <c r="R218" i="5"/>
  <c r="M218" i="4" s="1"/>
  <c r="S218" i="5"/>
  <c r="B219" i="5"/>
  <c r="C219" i="5"/>
  <c r="D219" i="5"/>
  <c r="F219" i="5" s="1"/>
  <c r="E219" i="5"/>
  <c r="G219" i="5" s="1"/>
  <c r="Q219" i="5" s="1"/>
  <c r="K219" i="4" s="1"/>
  <c r="H219" i="5"/>
  <c r="J219" i="5"/>
  <c r="K219" i="5"/>
  <c r="L219" i="5"/>
  <c r="R219" i="5"/>
  <c r="M219" i="4" s="1"/>
  <c r="S219" i="5"/>
  <c r="B220" i="5"/>
  <c r="C220" i="5"/>
  <c r="D220" i="5"/>
  <c r="F220" i="5" s="1"/>
  <c r="E220" i="5"/>
  <c r="G220" i="5" s="1"/>
  <c r="Q220" i="5" s="1"/>
  <c r="K220" i="4" s="1"/>
  <c r="H220" i="5"/>
  <c r="J220" i="5"/>
  <c r="K220" i="5"/>
  <c r="L220" i="5"/>
  <c r="R220" i="5"/>
  <c r="M220" i="4" s="1"/>
  <c r="S220" i="5"/>
  <c r="B221" i="5"/>
  <c r="C221" i="5"/>
  <c r="D221" i="5"/>
  <c r="F221" i="5" s="1"/>
  <c r="E221" i="5"/>
  <c r="G221" i="5" s="1"/>
  <c r="Q221" i="5" s="1"/>
  <c r="K221" i="4" s="1"/>
  <c r="H221" i="5"/>
  <c r="J221" i="5"/>
  <c r="K221" i="5"/>
  <c r="L221" i="5"/>
  <c r="R221" i="5"/>
  <c r="M221" i="4" s="1"/>
  <c r="S221" i="5"/>
  <c r="B222" i="5"/>
  <c r="C222" i="5"/>
  <c r="D222" i="5"/>
  <c r="F222" i="5" s="1"/>
  <c r="E222" i="5"/>
  <c r="G222" i="5" s="1"/>
  <c r="H222" i="5"/>
  <c r="J222" i="5"/>
  <c r="K222" i="5"/>
  <c r="L222" i="5"/>
  <c r="R222" i="5"/>
  <c r="M222" i="4" s="1"/>
  <c r="S222" i="5"/>
  <c r="B223" i="5"/>
  <c r="C223" i="5"/>
  <c r="D223" i="5"/>
  <c r="F223" i="5" s="1"/>
  <c r="E223" i="5"/>
  <c r="G223" i="5" s="1"/>
  <c r="Q223" i="5" s="1"/>
  <c r="K223" i="4" s="1"/>
  <c r="H223" i="5"/>
  <c r="J223" i="5"/>
  <c r="K223" i="5"/>
  <c r="L223" i="5"/>
  <c r="R223" i="5"/>
  <c r="M223" i="4" s="1"/>
  <c r="S223" i="5"/>
  <c r="B224" i="5"/>
  <c r="C224" i="5"/>
  <c r="D224" i="5"/>
  <c r="F224" i="5" s="1"/>
  <c r="E224" i="5"/>
  <c r="G224" i="5" s="1"/>
  <c r="H224" i="5"/>
  <c r="J224" i="5"/>
  <c r="K224" i="5"/>
  <c r="L224" i="5"/>
  <c r="R224" i="5"/>
  <c r="M224" i="4" s="1"/>
  <c r="S224" i="5"/>
  <c r="B225" i="5"/>
  <c r="C225" i="5"/>
  <c r="D225" i="5"/>
  <c r="F225" i="5" s="1"/>
  <c r="E225" i="5"/>
  <c r="G225" i="5"/>
  <c r="Q225" i="5" s="1"/>
  <c r="K225" i="4" s="1"/>
  <c r="H225" i="5"/>
  <c r="J225" i="5"/>
  <c r="K225" i="5"/>
  <c r="L225" i="5"/>
  <c r="R225" i="5"/>
  <c r="M225" i="4" s="1"/>
  <c r="S225" i="5"/>
  <c r="B226" i="5"/>
  <c r="C226" i="5"/>
  <c r="D226" i="5"/>
  <c r="F226" i="5" s="1"/>
  <c r="E226" i="5"/>
  <c r="G226" i="5" s="1"/>
  <c r="H226" i="5"/>
  <c r="J226" i="5"/>
  <c r="K226" i="5"/>
  <c r="L226" i="5"/>
  <c r="R226" i="5"/>
  <c r="M226" i="4" s="1"/>
  <c r="S226" i="5"/>
  <c r="B227" i="5"/>
  <c r="C227" i="5"/>
  <c r="D227" i="5"/>
  <c r="F227" i="5" s="1"/>
  <c r="E227" i="5"/>
  <c r="G227" i="5" s="1"/>
  <c r="Q227" i="5" s="1"/>
  <c r="K227" i="4" s="1"/>
  <c r="H227" i="5"/>
  <c r="J227" i="5"/>
  <c r="K227" i="5"/>
  <c r="L227" i="5"/>
  <c r="R227" i="5"/>
  <c r="M227" i="4" s="1"/>
  <c r="S227" i="5"/>
  <c r="B228" i="5"/>
  <c r="C228" i="5"/>
  <c r="D228" i="5"/>
  <c r="F228" i="5" s="1"/>
  <c r="E228" i="5"/>
  <c r="G228" i="5"/>
  <c r="Q228" i="5" s="1"/>
  <c r="K228" i="4" s="1"/>
  <c r="H228" i="5"/>
  <c r="J228" i="5"/>
  <c r="K228" i="5"/>
  <c r="L228" i="5"/>
  <c r="R228" i="5"/>
  <c r="M228" i="4" s="1"/>
  <c r="S228" i="5"/>
  <c r="B229" i="5"/>
  <c r="C229" i="5"/>
  <c r="D229" i="5"/>
  <c r="F229" i="5" s="1"/>
  <c r="E229" i="5"/>
  <c r="G229" i="5" s="1"/>
  <c r="Q229" i="5" s="1"/>
  <c r="K229" i="4" s="1"/>
  <c r="H229" i="5"/>
  <c r="J229" i="5"/>
  <c r="K229" i="5"/>
  <c r="L229" i="5"/>
  <c r="R229" i="5"/>
  <c r="M229" i="4" s="1"/>
  <c r="S229" i="5"/>
  <c r="B230" i="5"/>
  <c r="C230" i="5"/>
  <c r="D230" i="5"/>
  <c r="F230" i="5" s="1"/>
  <c r="E230" i="5"/>
  <c r="G230" i="5"/>
  <c r="H230" i="5"/>
  <c r="J230" i="5"/>
  <c r="K230" i="5"/>
  <c r="L230" i="5"/>
  <c r="R230" i="5"/>
  <c r="M230" i="4" s="1"/>
  <c r="S230" i="5"/>
  <c r="B231" i="5"/>
  <c r="C231" i="5"/>
  <c r="D231" i="5"/>
  <c r="F231" i="5" s="1"/>
  <c r="E231" i="5"/>
  <c r="G231" i="5" s="1"/>
  <c r="Q231" i="5" s="1"/>
  <c r="K231" i="4" s="1"/>
  <c r="H231" i="5"/>
  <c r="J231" i="5"/>
  <c r="K231" i="5"/>
  <c r="L231" i="5"/>
  <c r="R231" i="5"/>
  <c r="M231" i="4" s="1"/>
  <c r="S231" i="5"/>
  <c r="B232" i="5"/>
  <c r="C232" i="5"/>
  <c r="D232" i="5"/>
  <c r="E232" i="5"/>
  <c r="G232" i="5" s="1"/>
  <c r="Q232" i="5" s="1"/>
  <c r="K232" i="4" s="1"/>
  <c r="F232" i="5"/>
  <c r="H232" i="5"/>
  <c r="J232" i="5"/>
  <c r="K232" i="5"/>
  <c r="L232" i="5"/>
  <c r="R232" i="5"/>
  <c r="M232" i="4" s="1"/>
  <c r="S232" i="5"/>
  <c r="B233" i="5"/>
  <c r="C233" i="5"/>
  <c r="D233" i="5"/>
  <c r="E233" i="5"/>
  <c r="G233" i="5" s="1"/>
  <c r="Q233" i="5" s="1"/>
  <c r="K233" i="4" s="1"/>
  <c r="F233" i="5"/>
  <c r="H233" i="5"/>
  <c r="J233" i="5"/>
  <c r="K233" i="5"/>
  <c r="L233" i="5"/>
  <c r="P233" i="5" s="1"/>
  <c r="R233" i="5"/>
  <c r="M233" i="4" s="1"/>
  <c r="S233" i="5"/>
  <c r="B234" i="5"/>
  <c r="C234" i="5"/>
  <c r="D234" i="5"/>
  <c r="F234" i="5" s="1"/>
  <c r="E234" i="5"/>
  <c r="G234" i="5" s="1"/>
  <c r="Q234" i="5" s="1"/>
  <c r="K234" i="4" s="1"/>
  <c r="H234" i="5"/>
  <c r="J234" i="5"/>
  <c r="K234" i="5"/>
  <c r="L234" i="5"/>
  <c r="R234" i="5"/>
  <c r="M234" i="4" s="1"/>
  <c r="S234" i="5"/>
  <c r="B235" i="5"/>
  <c r="C235" i="5"/>
  <c r="D235" i="5"/>
  <c r="F235" i="5" s="1"/>
  <c r="E235" i="5"/>
  <c r="G235" i="5" s="1"/>
  <c r="Q235" i="5" s="1"/>
  <c r="K235" i="4" s="1"/>
  <c r="H235" i="5"/>
  <c r="J235" i="5"/>
  <c r="K235" i="5"/>
  <c r="L235" i="5"/>
  <c r="R235" i="5"/>
  <c r="M235" i="4" s="1"/>
  <c r="S235" i="5"/>
  <c r="B236" i="5"/>
  <c r="C236" i="5"/>
  <c r="D236" i="5"/>
  <c r="F236" i="5" s="1"/>
  <c r="E236" i="5"/>
  <c r="G236" i="5" s="1"/>
  <c r="Q236" i="5" s="1"/>
  <c r="K236" i="4" s="1"/>
  <c r="H236" i="5"/>
  <c r="J236" i="5"/>
  <c r="K236" i="5"/>
  <c r="L236" i="5"/>
  <c r="R236" i="5"/>
  <c r="M236" i="4" s="1"/>
  <c r="S236" i="5"/>
  <c r="B237" i="5"/>
  <c r="C237" i="5"/>
  <c r="D237" i="5"/>
  <c r="F237" i="5" s="1"/>
  <c r="E237" i="5"/>
  <c r="G237" i="5" s="1"/>
  <c r="Q237" i="5" s="1"/>
  <c r="K237" i="4" s="1"/>
  <c r="H237" i="5"/>
  <c r="J237" i="5"/>
  <c r="K237" i="5"/>
  <c r="L237" i="5"/>
  <c r="R237" i="5"/>
  <c r="M237" i="4" s="1"/>
  <c r="S237" i="5"/>
  <c r="B238" i="5"/>
  <c r="C238" i="5"/>
  <c r="D238" i="5"/>
  <c r="F238" i="5" s="1"/>
  <c r="E238" i="5"/>
  <c r="G238" i="5" s="1"/>
  <c r="H238" i="5"/>
  <c r="J238" i="5"/>
  <c r="K238" i="5"/>
  <c r="L238" i="5"/>
  <c r="R238" i="5"/>
  <c r="M238" i="4" s="1"/>
  <c r="S238" i="5"/>
  <c r="B239" i="5"/>
  <c r="C239" i="5"/>
  <c r="D239" i="5"/>
  <c r="F239" i="5" s="1"/>
  <c r="E239" i="5"/>
  <c r="G239" i="5" s="1"/>
  <c r="Q239" i="5" s="1"/>
  <c r="K239" i="4" s="1"/>
  <c r="H239" i="5"/>
  <c r="J239" i="5"/>
  <c r="K239" i="5"/>
  <c r="L239" i="5"/>
  <c r="R239" i="5"/>
  <c r="M239" i="4" s="1"/>
  <c r="S239" i="5"/>
  <c r="B240" i="5"/>
  <c r="C240" i="5"/>
  <c r="D240" i="5"/>
  <c r="F240" i="5" s="1"/>
  <c r="E240" i="5"/>
  <c r="G240" i="5" s="1"/>
  <c r="Q240" i="5" s="1"/>
  <c r="K240" i="4" s="1"/>
  <c r="H240" i="5"/>
  <c r="J240" i="5"/>
  <c r="K240" i="5"/>
  <c r="L240" i="5"/>
  <c r="R240" i="5"/>
  <c r="M240" i="4" s="1"/>
  <c r="S240" i="5"/>
  <c r="B241" i="5"/>
  <c r="C241" i="5"/>
  <c r="D241" i="5"/>
  <c r="F241" i="5" s="1"/>
  <c r="E241" i="5"/>
  <c r="G241" i="5" s="1"/>
  <c r="Q241" i="5" s="1"/>
  <c r="K241" i="4" s="1"/>
  <c r="H241" i="5"/>
  <c r="J241" i="5"/>
  <c r="K241" i="5"/>
  <c r="L241" i="5"/>
  <c r="R241" i="5"/>
  <c r="M241" i="4" s="1"/>
  <c r="S241" i="5"/>
  <c r="B242" i="5"/>
  <c r="C242" i="5"/>
  <c r="D242" i="5"/>
  <c r="F242" i="5" s="1"/>
  <c r="E242" i="5"/>
  <c r="G242" i="5"/>
  <c r="Q242" i="5" s="1"/>
  <c r="K242" i="4" s="1"/>
  <c r="H242" i="5"/>
  <c r="J242" i="5"/>
  <c r="K242" i="5"/>
  <c r="L242" i="5"/>
  <c r="R242" i="5"/>
  <c r="M242" i="4" s="1"/>
  <c r="S242" i="5"/>
  <c r="B243" i="5"/>
  <c r="C243" i="5"/>
  <c r="D243" i="5"/>
  <c r="F243" i="5" s="1"/>
  <c r="E243" i="5"/>
  <c r="G243" i="5" s="1"/>
  <c r="Q243" i="5" s="1"/>
  <c r="K243" i="4" s="1"/>
  <c r="H243" i="5"/>
  <c r="J243" i="5"/>
  <c r="K243" i="5"/>
  <c r="L243" i="5"/>
  <c r="R243" i="5"/>
  <c r="M243" i="4" s="1"/>
  <c r="S243" i="5"/>
  <c r="B244" i="5"/>
  <c r="C244" i="5"/>
  <c r="D244" i="5"/>
  <c r="F244" i="5" s="1"/>
  <c r="E244" i="5"/>
  <c r="G244" i="5" s="1"/>
  <c r="Q244" i="5" s="1"/>
  <c r="K244" i="4" s="1"/>
  <c r="H244" i="5"/>
  <c r="J244" i="5"/>
  <c r="K244" i="5"/>
  <c r="L244" i="5"/>
  <c r="R244" i="5"/>
  <c r="M244" i="4" s="1"/>
  <c r="S244" i="5"/>
  <c r="B245" i="5"/>
  <c r="C245" i="5"/>
  <c r="D245" i="5"/>
  <c r="F245" i="5" s="1"/>
  <c r="E245" i="5"/>
  <c r="G245" i="5"/>
  <c r="Q245" i="5" s="1"/>
  <c r="K245" i="4" s="1"/>
  <c r="H245" i="5"/>
  <c r="J245" i="5"/>
  <c r="K245" i="5"/>
  <c r="L245" i="5"/>
  <c r="R245" i="5"/>
  <c r="M245" i="4" s="1"/>
  <c r="S245" i="5"/>
  <c r="B246" i="5"/>
  <c r="C246" i="5"/>
  <c r="D246" i="5"/>
  <c r="F246" i="5" s="1"/>
  <c r="E246" i="5"/>
  <c r="G246" i="5"/>
  <c r="Q246" i="5" s="1"/>
  <c r="K246" i="4" s="1"/>
  <c r="H246" i="5"/>
  <c r="J246" i="5"/>
  <c r="K246" i="5"/>
  <c r="L246" i="5"/>
  <c r="R246" i="5"/>
  <c r="M246" i="4" s="1"/>
  <c r="S246" i="5"/>
  <c r="B247" i="5"/>
  <c r="C247" i="5"/>
  <c r="D247" i="5"/>
  <c r="F247" i="5" s="1"/>
  <c r="E247" i="5"/>
  <c r="G247" i="5" s="1"/>
  <c r="Q247" i="5" s="1"/>
  <c r="K247" i="4" s="1"/>
  <c r="H247" i="5"/>
  <c r="J247" i="5"/>
  <c r="K247" i="5"/>
  <c r="L247" i="5"/>
  <c r="R247" i="5"/>
  <c r="M247" i="4" s="1"/>
  <c r="S247" i="5"/>
  <c r="B248" i="5"/>
  <c r="C248" i="5"/>
  <c r="D248" i="5"/>
  <c r="F248" i="5" s="1"/>
  <c r="E248" i="5"/>
  <c r="G248" i="5" s="1"/>
  <c r="Q248" i="5" s="1"/>
  <c r="K248" i="4" s="1"/>
  <c r="H248" i="5"/>
  <c r="J248" i="5"/>
  <c r="K248" i="5"/>
  <c r="L248" i="5"/>
  <c r="R248" i="5"/>
  <c r="M248" i="4" s="1"/>
  <c r="S248" i="5"/>
  <c r="B249" i="5"/>
  <c r="C249" i="5"/>
  <c r="D249" i="5"/>
  <c r="F249" i="5" s="1"/>
  <c r="E249" i="5"/>
  <c r="G249" i="5"/>
  <c r="Q249" i="5" s="1"/>
  <c r="K249" i="4" s="1"/>
  <c r="H249" i="5"/>
  <c r="J249" i="5"/>
  <c r="K249" i="5"/>
  <c r="L249" i="5"/>
  <c r="R249" i="5"/>
  <c r="M249" i="4" s="1"/>
  <c r="S249" i="5"/>
  <c r="B250" i="5"/>
  <c r="C250" i="5"/>
  <c r="D250" i="5"/>
  <c r="F250" i="5" s="1"/>
  <c r="E250" i="5"/>
  <c r="G250" i="5" s="1"/>
  <c r="Q250" i="5" s="1"/>
  <c r="K250" i="4" s="1"/>
  <c r="H250" i="5"/>
  <c r="J250" i="5"/>
  <c r="K250" i="5"/>
  <c r="L250" i="5"/>
  <c r="R250" i="5"/>
  <c r="M250" i="4" s="1"/>
  <c r="S250" i="5"/>
  <c r="B251" i="5"/>
  <c r="C251" i="5"/>
  <c r="D251" i="5"/>
  <c r="F251" i="5" s="1"/>
  <c r="E251" i="5"/>
  <c r="G251" i="5" s="1"/>
  <c r="Q251" i="5" s="1"/>
  <c r="K251" i="4" s="1"/>
  <c r="H251" i="5"/>
  <c r="J251" i="5"/>
  <c r="K251" i="5"/>
  <c r="L251" i="5"/>
  <c r="R251" i="5"/>
  <c r="M251" i="4" s="1"/>
  <c r="S251" i="5"/>
  <c r="B252" i="5"/>
  <c r="C252" i="5"/>
  <c r="D252" i="5"/>
  <c r="F252" i="5" s="1"/>
  <c r="E252" i="5"/>
  <c r="G252" i="5" s="1"/>
  <c r="Q252" i="5" s="1"/>
  <c r="K252" i="4" s="1"/>
  <c r="H252" i="5"/>
  <c r="J252" i="5"/>
  <c r="K252" i="5"/>
  <c r="L252" i="5"/>
  <c r="R252" i="5"/>
  <c r="M252" i="4" s="1"/>
  <c r="S252" i="5"/>
  <c r="B253" i="5"/>
  <c r="C253" i="5"/>
  <c r="D253" i="5"/>
  <c r="F253" i="5" s="1"/>
  <c r="E253" i="5"/>
  <c r="G253" i="5" s="1"/>
  <c r="Q253" i="5" s="1"/>
  <c r="K253" i="4" s="1"/>
  <c r="H253" i="5"/>
  <c r="J253" i="5"/>
  <c r="K253" i="5"/>
  <c r="L253" i="5"/>
  <c r="R253" i="5"/>
  <c r="M253" i="4" s="1"/>
  <c r="S253" i="5"/>
  <c r="B254" i="5"/>
  <c r="C254" i="5"/>
  <c r="D254" i="5"/>
  <c r="F254" i="5" s="1"/>
  <c r="E254" i="5"/>
  <c r="G254" i="5" s="1"/>
  <c r="Q254" i="5" s="1"/>
  <c r="K254" i="4" s="1"/>
  <c r="H254" i="5"/>
  <c r="J254" i="5"/>
  <c r="K254" i="5"/>
  <c r="L254" i="5"/>
  <c r="R254" i="5"/>
  <c r="M254" i="4" s="1"/>
  <c r="S254" i="5"/>
  <c r="B255" i="5"/>
  <c r="C255" i="5"/>
  <c r="D255" i="5"/>
  <c r="F255" i="5" s="1"/>
  <c r="E255" i="5"/>
  <c r="G255" i="5" s="1"/>
  <c r="Q255" i="5" s="1"/>
  <c r="K255" i="4" s="1"/>
  <c r="H255" i="5"/>
  <c r="J255" i="5"/>
  <c r="K255" i="5"/>
  <c r="L255" i="5"/>
  <c r="R255" i="5"/>
  <c r="M255" i="4" s="1"/>
  <c r="S255" i="5"/>
  <c r="B256" i="5"/>
  <c r="C256" i="5"/>
  <c r="D256" i="5"/>
  <c r="E256" i="5"/>
  <c r="G256" i="5" s="1"/>
  <c r="Q256" i="5" s="1"/>
  <c r="K256" i="4" s="1"/>
  <c r="F256" i="5"/>
  <c r="H256" i="5"/>
  <c r="J256" i="5"/>
  <c r="K256" i="5"/>
  <c r="L256" i="5"/>
  <c r="R256" i="5"/>
  <c r="M256" i="4" s="1"/>
  <c r="S256" i="5"/>
  <c r="B257" i="5"/>
  <c r="C257" i="5"/>
  <c r="D257" i="5"/>
  <c r="E257" i="5"/>
  <c r="F257" i="5"/>
  <c r="G257" i="5"/>
  <c r="Q257" i="5" s="1"/>
  <c r="K257" i="4" s="1"/>
  <c r="H257" i="5"/>
  <c r="J257" i="5"/>
  <c r="K257" i="5"/>
  <c r="L257" i="5"/>
  <c r="R257" i="5"/>
  <c r="M257" i="4" s="1"/>
  <c r="S257" i="5"/>
  <c r="B258" i="5"/>
  <c r="C258" i="5"/>
  <c r="D258" i="5"/>
  <c r="E258" i="5"/>
  <c r="F258" i="5"/>
  <c r="G258" i="5"/>
  <c r="Q258" i="5" s="1"/>
  <c r="K258" i="4" s="1"/>
  <c r="H258" i="5"/>
  <c r="J258" i="5"/>
  <c r="K258" i="5"/>
  <c r="L258" i="5"/>
  <c r="P258" i="5" s="1"/>
  <c r="R258" i="5"/>
  <c r="M258" i="4" s="1"/>
  <c r="S258" i="5"/>
  <c r="B259" i="5"/>
  <c r="C259" i="5"/>
  <c r="D259" i="5"/>
  <c r="F259" i="5" s="1"/>
  <c r="E259" i="5"/>
  <c r="G259" i="5"/>
  <c r="Q259" i="5" s="1"/>
  <c r="K259" i="4" s="1"/>
  <c r="H259" i="5"/>
  <c r="J259" i="5"/>
  <c r="K259" i="5"/>
  <c r="L259" i="5"/>
  <c r="R259" i="5"/>
  <c r="M259" i="4" s="1"/>
  <c r="S259" i="5"/>
  <c r="B260" i="5"/>
  <c r="C260" i="5"/>
  <c r="D260" i="5"/>
  <c r="F260" i="5" s="1"/>
  <c r="E260" i="5"/>
  <c r="G260" i="5" s="1"/>
  <c r="Q260" i="5" s="1"/>
  <c r="K260" i="4" s="1"/>
  <c r="H260" i="5"/>
  <c r="J260" i="5"/>
  <c r="K260" i="5"/>
  <c r="L260" i="5"/>
  <c r="R260" i="5"/>
  <c r="M260" i="4" s="1"/>
  <c r="S260" i="5"/>
  <c r="B261" i="5"/>
  <c r="C261" i="5"/>
  <c r="D261" i="5"/>
  <c r="F261" i="5" s="1"/>
  <c r="E261" i="5"/>
  <c r="G261" i="5" s="1"/>
  <c r="Q261" i="5" s="1"/>
  <c r="K261" i="4" s="1"/>
  <c r="H261" i="5"/>
  <c r="J261" i="5"/>
  <c r="K261" i="5"/>
  <c r="L261" i="5"/>
  <c r="R261" i="5"/>
  <c r="M261" i="4" s="1"/>
  <c r="S261" i="5"/>
  <c r="B262" i="5"/>
  <c r="C262" i="5"/>
  <c r="D262" i="5"/>
  <c r="F262" i="5" s="1"/>
  <c r="E262" i="5"/>
  <c r="G262" i="5"/>
  <c r="Q262" i="5" s="1"/>
  <c r="K262" i="4" s="1"/>
  <c r="H262" i="5"/>
  <c r="J262" i="5"/>
  <c r="K262" i="5"/>
  <c r="L262" i="5"/>
  <c r="R262" i="5"/>
  <c r="M262" i="4" s="1"/>
  <c r="S262" i="5"/>
  <c r="B263" i="5"/>
  <c r="C263" i="5"/>
  <c r="D263" i="5"/>
  <c r="F263" i="5" s="1"/>
  <c r="E263" i="5"/>
  <c r="G263" i="5" s="1"/>
  <c r="Q263" i="5" s="1"/>
  <c r="K263" i="4" s="1"/>
  <c r="H263" i="5"/>
  <c r="J263" i="5"/>
  <c r="K263" i="5"/>
  <c r="L263" i="5"/>
  <c r="R263" i="5"/>
  <c r="M263" i="4" s="1"/>
  <c r="S263" i="5"/>
  <c r="B264" i="5"/>
  <c r="C264" i="5"/>
  <c r="D264" i="5"/>
  <c r="F264" i="5" s="1"/>
  <c r="E264" i="5"/>
  <c r="G264" i="5" s="1"/>
  <c r="Q264" i="5" s="1"/>
  <c r="K264" i="4" s="1"/>
  <c r="H264" i="5"/>
  <c r="J264" i="5"/>
  <c r="K264" i="5"/>
  <c r="L264" i="5"/>
  <c r="R264" i="5"/>
  <c r="M264" i="4" s="1"/>
  <c r="S264" i="5"/>
  <c r="B265" i="5"/>
  <c r="C265" i="5"/>
  <c r="D265" i="5"/>
  <c r="F265" i="5" s="1"/>
  <c r="E265" i="5"/>
  <c r="G265" i="5" s="1"/>
  <c r="Q265" i="5" s="1"/>
  <c r="K265" i="4" s="1"/>
  <c r="H265" i="5"/>
  <c r="J265" i="5"/>
  <c r="K265" i="5"/>
  <c r="L265" i="5"/>
  <c r="R265" i="5"/>
  <c r="M265" i="4" s="1"/>
  <c r="S265" i="5"/>
  <c r="B266" i="5"/>
  <c r="C266" i="5"/>
  <c r="D266" i="5"/>
  <c r="F266" i="5" s="1"/>
  <c r="E266" i="5"/>
  <c r="G266" i="5" s="1"/>
  <c r="Q266" i="5" s="1"/>
  <c r="K266" i="4" s="1"/>
  <c r="H266" i="5"/>
  <c r="J266" i="5"/>
  <c r="K266" i="5"/>
  <c r="L266" i="5"/>
  <c r="R266" i="5"/>
  <c r="M266" i="4" s="1"/>
  <c r="S266" i="5"/>
  <c r="B267" i="5"/>
  <c r="C267" i="5"/>
  <c r="D267" i="5"/>
  <c r="F267" i="5" s="1"/>
  <c r="E267" i="5"/>
  <c r="G267" i="5" s="1"/>
  <c r="Q267" i="5" s="1"/>
  <c r="K267" i="4" s="1"/>
  <c r="H267" i="5"/>
  <c r="J267" i="5"/>
  <c r="K267" i="5"/>
  <c r="L267" i="5"/>
  <c r="R267" i="5"/>
  <c r="M267" i="4" s="1"/>
  <c r="S267" i="5"/>
  <c r="B268" i="5"/>
  <c r="C268" i="5"/>
  <c r="D268" i="5"/>
  <c r="F268" i="5" s="1"/>
  <c r="E268" i="5"/>
  <c r="G268" i="5" s="1"/>
  <c r="Q268" i="5" s="1"/>
  <c r="K268" i="4" s="1"/>
  <c r="H268" i="5"/>
  <c r="J268" i="5"/>
  <c r="K268" i="5"/>
  <c r="L268" i="5"/>
  <c r="R268" i="5"/>
  <c r="M268" i="4" s="1"/>
  <c r="S268" i="5"/>
  <c r="B269" i="5"/>
  <c r="C269" i="5"/>
  <c r="D269" i="5"/>
  <c r="F269" i="5" s="1"/>
  <c r="E269" i="5"/>
  <c r="G269" i="5"/>
  <c r="Q269" i="5" s="1"/>
  <c r="K269" i="4" s="1"/>
  <c r="H269" i="5"/>
  <c r="J269" i="5"/>
  <c r="K269" i="5"/>
  <c r="L269" i="5"/>
  <c r="R269" i="5"/>
  <c r="M269" i="4" s="1"/>
  <c r="S269" i="5"/>
  <c r="B270" i="5"/>
  <c r="C270" i="5"/>
  <c r="D270" i="5"/>
  <c r="E270" i="5"/>
  <c r="F270" i="5"/>
  <c r="G270" i="5"/>
  <c r="Q270" i="5" s="1"/>
  <c r="K270" i="4" s="1"/>
  <c r="H270" i="5"/>
  <c r="J270" i="5"/>
  <c r="K270" i="5"/>
  <c r="L270" i="5"/>
  <c r="R270" i="5"/>
  <c r="M270" i="4" s="1"/>
  <c r="S270" i="5"/>
  <c r="B271" i="5"/>
  <c r="C271" i="5"/>
  <c r="D271" i="5"/>
  <c r="E271" i="5"/>
  <c r="F271" i="5"/>
  <c r="G271" i="5"/>
  <c r="Q271" i="5" s="1"/>
  <c r="K271" i="4" s="1"/>
  <c r="H271" i="5"/>
  <c r="J271" i="5"/>
  <c r="K271" i="5"/>
  <c r="L271" i="5"/>
  <c r="R271" i="5"/>
  <c r="M271" i="4" s="1"/>
  <c r="S271" i="5"/>
  <c r="B272" i="5"/>
  <c r="C272" i="5"/>
  <c r="D272" i="5"/>
  <c r="E272" i="5"/>
  <c r="F272" i="5"/>
  <c r="G272" i="5"/>
  <c r="Q272" i="5" s="1"/>
  <c r="K272" i="4" s="1"/>
  <c r="H272" i="5"/>
  <c r="J272" i="5"/>
  <c r="K272" i="5"/>
  <c r="L272" i="5"/>
  <c r="R272" i="5"/>
  <c r="M272" i="4" s="1"/>
  <c r="S272" i="5"/>
  <c r="B273" i="5"/>
  <c r="C273" i="5"/>
  <c r="D273" i="5"/>
  <c r="F273" i="5" s="1"/>
  <c r="E273" i="5"/>
  <c r="G273" i="5" s="1"/>
  <c r="Q273" i="5" s="1"/>
  <c r="K273" i="4" s="1"/>
  <c r="H273" i="5"/>
  <c r="J273" i="5"/>
  <c r="K273" i="5"/>
  <c r="L273" i="5"/>
  <c r="R273" i="5"/>
  <c r="M273" i="4" s="1"/>
  <c r="S273" i="5"/>
  <c r="B274" i="5"/>
  <c r="C274" i="5"/>
  <c r="D274" i="5"/>
  <c r="F274" i="5" s="1"/>
  <c r="E274" i="5"/>
  <c r="G274" i="5" s="1"/>
  <c r="Q274" i="5" s="1"/>
  <c r="K274" i="4" s="1"/>
  <c r="H274" i="5"/>
  <c r="J274" i="5"/>
  <c r="K274" i="5"/>
  <c r="L274" i="5"/>
  <c r="R274" i="5"/>
  <c r="M274" i="4" s="1"/>
  <c r="S274" i="5"/>
  <c r="B275" i="5"/>
  <c r="C275" i="5"/>
  <c r="D275" i="5"/>
  <c r="F275" i="5" s="1"/>
  <c r="E275" i="5"/>
  <c r="G275" i="5" s="1"/>
  <c r="Q275" i="5" s="1"/>
  <c r="K275" i="4" s="1"/>
  <c r="H275" i="5"/>
  <c r="J275" i="5"/>
  <c r="K275" i="5"/>
  <c r="L275" i="5"/>
  <c r="R275" i="5"/>
  <c r="M275" i="4" s="1"/>
  <c r="S275" i="5"/>
  <c r="B276" i="5"/>
  <c r="C276" i="5"/>
  <c r="D276" i="5"/>
  <c r="F276" i="5" s="1"/>
  <c r="E276" i="5"/>
  <c r="G276" i="5" s="1"/>
  <c r="Q276" i="5" s="1"/>
  <c r="K276" i="4" s="1"/>
  <c r="H276" i="5"/>
  <c r="J276" i="5"/>
  <c r="K276" i="5"/>
  <c r="L276" i="5"/>
  <c r="R276" i="5"/>
  <c r="M276" i="4" s="1"/>
  <c r="S276" i="5"/>
  <c r="B277" i="5"/>
  <c r="C277" i="5"/>
  <c r="D277" i="5"/>
  <c r="F277" i="5" s="1"/>
  <c r="E277" i="5"/>
  <c r="G277" i="5"/>
  <c r="Q277" i="5" s="1"/>
  <c r="K277" i="4" s="1"/>
  <c r="H277" i="5"/>
  <c r="J277" i="5"/>
  <c r="K277" i="5"/>
  <c r="L277" i="5"/>
  <c r="R277" i="5"/>
  <c r="M277" i="4" s="1"/>
  <c r="S277" i="5"/>
  <c r="B278" i="5"/>
  <c r="C278" i="5"/>
  <c r="D278" i="5"/>
  <c r="F278" i="5" s="1"/>
  <c r="E278" i="5"/>
  <c r="G278" i="5" s="1"/>
  <c r="Q278" i="5" s="1"/>
  <c r="K278" i="4" s="1"/>
  <c r="H278" i="5"/>
  <c r="J278" i="5"/>
  <c r="K278" i="5"/>
  <c r="L278" i="5"/>
  <c r="R278" i="5"/>
  <c r="M278" i="4" s="1"/>
  <c r="S278" i="5"/>
  <c r="B279" i="5"/>
  <c r="C279" i="5"/>
  <c r="D279" i="5"/>
  <c r="F279" i="5" s="1"/>
  <c r="E279" i="5"/>
  <c r="G279" i="5" s="1"/>
  <c r="Q279" i="5" s="1"/>
  <c r="K279" i="4" s="1"/>
  <c r="H279" i="5"/>
  <c r="J279" i="5"/>
  <c r="K279" i="5"/>
  <c r="L279" i="5"/>
  <c r="R279" i="5"/>
  <c r="M279" i="4" s="1"/>
  <c r="S279" i="5"/>
  <c r="B280" i="5"/>
  <c r="C280" i="5"/>
  <c r="D280" i="5"/>
  <c r="F280" i="5" s="1"/>
  <c r="E280" i="5"/>
  <c r="G280" i="5" s="1"/>
  <c r="Q280" i="5" s="1"/>
  <c r="K280" i="4" s="1"/>
  <c r="H280" i="5"/>
  <c r="J280" i="5"/>
  <c r="K280" i="5"/>
  <c r="L280" i="5"/>
  <c r="R280" i="5"/>
  <c r="M280" i="4" s="1"/>
  <c r="S280" i="5"/>
  <c r="B281" i="5"/>
  <c r="C281" i="5"/>
  <c r="D281" i="5"/>
  <c r="F281" i="5" s="1"/>
  <c r="E281" i="5"/>
  <c r="G281" i="5"/>
  <c r="H281" i="5"/>
  <c r="J281" i="5"/>
  <c r="K281" i="5"/>
  <c r="L281" i="5"/>
  <c r="R281" i="5"/>
  <c r="M281" i="4" s="1"/>
  <c r="S281" i="5"/>
  <c r="B281" i="4" s="1"/>
  <c r="B282" i="5"/>
  <c r="C282" i="5"/>
  <c r="D282" i="5"/>
  <c r="F282" i="5" s="1"/>
  <c r="E282" i="5"/>
  <c r="G282" i="5" s="1"/>
  <c r="Q282" i="5" s="1"/>
  <c r="K282" i="4" s="1"/>
  <c r="H282" i="5"/>
  <c r="J282" i="5"/>
  <c r="K282" i="5"/>
  <c r="L282" i="5"/>
  <c r="R282" i="5"/>
  <c r="M282" i="4" s="1"/>
  <c r="S282" i="5"/>
  <c r="B283" i="5"/>
  <c r="C283" i="5"/>
  <c r="D283" i="5"/>
  <c r="F283" i="5" s="1"/>
  <c r="E283" i="5"/>
  <c r="G283" i="5" s="1"/>
  <c r="Q283" i="5" s="1"/>
  <c r="K283" i="4" s="1"/>
  <c r="H283" i="5"/>
  <c r="J283" i="5"/>
  <c r="K283" i="5"/>
  <c r="L283" i="5"/>
  <c r="R283" i="5"/>
  <c r="M283" i="4" s="1"/>
  <c r="S283" i="5"/>
  <c r="B284" i="5"/>
  <c r="C284" i="5"/>
  <c r="D284" i="5"/>
  <c r="F284" i="5" s="1"/>
  <c r="E284" i="5"/>
  <c r="G284" i="5" s="1"/>
  <c r="Q284" i="5" s="1"/>
  <c r="K284" i="4" s="1"/>
  <c r="H284" i="5"/>
  <c r="J284" i="5"/>
  <c r="K284" i="5"/>
  <c r="L284" i="5"/>
  <c r="R284" i="5"/>
  <c r="M284" i="4" s="1"/>
  <c r="S284" i="5"/>
  <c r="B285" i="5"/>
  <c r="C285" i="5"/>
  <c r="D285" i="5"/>
  <c r="F285" i="5" s="1"/>
  <c r="E285" i="5"/>
  <c r="G285" i="5"/>
  <c r="Q285" i="5" s="1"/>
  <c r="K285" i="4" s="1"/>
  <c r="H285" i="5"/>
  <c r="J285" i="5"/>
  <c r="K285" i="5"/>
  <c r="L285" i="5"/>
  <c r="P285" i="5" s="1"/>
  <c r="R285" i="5"/>
  <c r="M285" i="4" s="1"/>
  <c r="S285" i="5"/>
  <c r="B286" i="5"/>
  <c r="C286" i="5"/>
  <c r="D286" i="5"/>
  <c r="E286" i="5"/>
  <c r="F286" i="5"/>
  <c r="G286" i="5"/>
  <c r="Q286" i="5" s="1"/>
  <c r="K286" i="4" s="1"/>
  <c r="H286" i="5"/>
  <c r="J286" i="5"/>
  <c r="K286" i="5"/>
  <c r="L286" i="5"/>
  <c r="P286" i="5" s="1"/>
  <c r="R286" i="5"/>
  <c r="M286" i="4" s="1"/>
  <c r="S286" i="5"/>
  <c r="B287" i="5"/>
  <c r="C287" i="5"/>
  <c r="D287" i="5"/>
  <c r="F287" i="5" s="1"/>
  <c r="E287" i="5"/>
  <c r="G287" i="5" s="1"/>
  <c r="Q287" i="5" s="1"/>
  <c r="K287" i="4" s="1"/>
  <c r="H287" i="5"/>
  <c r="J287" i="5"/>
  <c r="K287" i="5"/>
  <c r="L287" i="5"/>
  <c r="R287" i="5"/>
  <c r="M287" i="4" s="1"/>
  <c r="S287" i="5"/>
  <c r="B288" i="5"/>
  <c r="C288" i="5"/>
  <c r="D288" i="5"/>
  <c r="F288" i="5" s="1"/>
  <c r="E288" i="5"/>
  <c r="G288" i="5" s="1"/>
  <c r="Q288" i="5" s="1"/>
  <c r="K288" i="4" s="1"/>
  <c r="H288" i="5"/>
  <c r="J288" i="5"/>
  <c r="K288" i="5"/>
  <c r="L288" i="5"/>
  <c r="R288" i="5"/>
  <c r="M288" i="4" s="1"/>
  <c r="S288" i="5"/>
  <c r="B289" i="5"/>
  <c r="C289" i="5"/>
  <c r="D289" i="5"/>
  <c r="F289" i="5" s="1"/>
  <c r="E289" i="5"/>
  <c r="G289" i="5"/>
  <c r="Q289" i="5" s="1"/>
  <c r="K289" i="4" s="1"/>
  <c r="H289" i="5"/>
  <c r="J289" i="5"/>
  <c r="K289" i="5"/>
  <c r="L289" i="5"/>
  <c r="R289" i="5"/>
  <c r="M289" i="4" s="1"/>
  <c r="S289" i="5"/>
  <c r="B290" i="5"/>
  <c r="C290" i="5"/>
  <c r="D290" i="5"/>
  <c r="F290" i="5" s="1"/>
  <c r="E290" i="5"/>
  <c r="G290" i="5"/>
  <c r="Q290" i="5" s="1"/>
  <c r="K290" i="4" s="1"/>
  <c r="H290" i="5"/>
  <c r="J290" i="5"/>
  <c r="K290" i="5"/>
  <c r="L290" i="5"/>
  <c r="R290" i="5"/>
  <c r="M290" i="4" s="1"/>
  <c r="S290" i="5"/>
  <c r="B291" i="5"/>
  <c r="C291" i="5"/>
  <c r="D291" i="5"/>
  <c r="F291" i="5" s="1"/>
  <c r="E291" i="5"/>
  <c r="G291" i="5" s="1"/>
  <c r="Q291" i="5" s="1"/>
  <c r="K291" i="4" s="1"/>
  <c r="H291" i="5"/>
  <c r="J291" i="5"/>
  <c r="K291" i="5"/>
  <c r="L291" i="5"/>
  <c r="R291" i="5"/>
  <c r="M291" i="4" s="1"/>
  <c r="S291" i="5"/>
  <c r="B292" i="5"/>
  <c r="C292" i="5"/>
  <c r="D292" i="5"/>
  <c r="F292" i="5" s="1"/>
  <c r="E292" i="5"/>
  <c r="G292" i="5"/>
  <c r="Q292" i="5" s="1"/>
  <c r="K292" i="4" s="1"/>
  <c r="H292" i="5"/>
  <c r="J292" i="5"/>
  <c r="K292" i="5"/>
  <c r="L292" i="5"/>
  <c r="R292" i="5"/>
  <c r="M292" i="4" s="1"/>
  <c r="S292" i="5"/>
  <c r="B293" i="5"/>
  <c r="C293" i="5"/>
  <c r="D293" i="5"/>
  <c r="F293" i="5" s="1"/>
  <c r="E293" i="5"/>
  <c r="G293" i="5" s="1"/>
  <c r="H293" i="5"/>
  <c r="J293" i="5"/>
  <c r="K293" i="5"/>
  <c r="L293" i="5"/>
  <c r="R293" i="5"/>
  <c r="M293" i="4" s="1"/>
  <c r="S293" i="5"/>
  <c r="B294" i="5"/>
  <c r="C294" i="5"/>
  <c r="D294" i="5"/>
  <c r="E294" i="5"/>
  <c r="G294" i="5" s="1"/>
  <c r="Q294" i="5" s="1"/>
  <c r="K294" i="4" s="1"/>
  <c r="F294" i="5"/>
  <c r="H294" i="5"/>
  <c r="J294" i="5"/>
  <c r="K294" i="5"/>
  <c r="L294" i="5"/>
  <c r="R294" i="5"/>
  <c r="M294" i="4" s="1"/>
  <c r="S294" i="5"/>
  <c r="B295" i="5"/>
  <c r="C295" i="5"/>
  <c r="D295" i="5"/>
  <c r="F295" i="5" s="1"/>
  <c r="E295" i="5"/>
  <c r="G295" i="5" s="1"/>
  <c r="Q295" i="5" s="1"/>
  <c r="K295" i="4" s="1"/>
  <c r="H295" i="5"/>
  <c r="J295" i="5"/>
  <c r="K295" i="5"/>
  <c r="L295" i="5"/>
  <c r="R295" i="5"/>
  <c r="M295" i="4" s="1"/>
  <c r="S295" i="5"/>
  <c r="B296" i="5"/>
  <c r="C296" i="5"/>
  <c r="D296" i="5"/>
  <c r="F296" i="5" s="1"/>
  <c r="E296" i="5"/>
  <c r="G296" i="5" s="1"/>
  <c r="Q296" i="5" s="1"/>
  <c r="K296" i="4" s="1"/>
  <c r="H296" i="5"/>
  <c r="J296" i="5"/>
  <c r="K296" i="5"/>
  <c r="L296" i="5"/>
  <c r="R296" i="5"/>
  <c r="M296" i="4" s="1"/>
  <c r="S296" i="5"/>
  <c r="B297" i="5"/>
  <c r="C297" i="5"/>
  <c r="D297" i="5"/>
  <c r="F297" i="5" s="1"/>
  <c r="E297" i="5"/>
  <c r="G297" i="5" s="1"/>
  <c r="Q297" i="5" s="1"/>
  <c r="K297" i="4" s="1"/>
  <c r="H297" i="5"/>
  <c r="J297" i="5"/>
  <c r="K297" i="5"/>
  <c r="L297" i="5"/>
  <c r="R297" i="5"/>
  <c r="M297" i="4" s="1"/>
  <c r="S297" i="5"/>
  <c r="B298" i="5"/>
  <c r="C298" i="5"/>
  <c r="D298" i="5"/>
  <c r="F298" i="5" s="1"/>
  <c r="E298" i="5"/>
  <c r="G298" i="5" s="1"/>
  <c r="Q298" i="5" s="1"/>
  <c r="K298" i="4" s="1"/>
  <c r="H298" i="5"/>
  <c r="J298" i="5"/>
  <c r="K298" i="5"/>
  <c r="L298" i="5"/>
  <c r="P298" i="5" s="1"/>
  <c r="R298" i="5"/>
  <c r="M298" i="4" s="1"/>
  <c r="S298" i="5"/>
  <c r="B299" i="5"/>
  <c r="C299" i="5"/>
  <c r="D299" i="5"/>
  <c r="F299" i="5" s="1"/>
  <c r="E299" i="5"/>
  <c r="G299" i="5" s="1"/>
  <c r="Q299" i="5" s="1"/>
  <c r="K299" i="4" s="1"/>
  <c r="H299" i="5"/>
  <c r="J299" i="5"/>
  <c r="K299" i="5"/>
  <c r="L299" i="5"/>
  <c r="R299" i="5"/>
  <c r="M299" i="4" s="1"/>
  <c r="S299" i="5"/>
  <c r="B300" i="5"/>
  <c r="C300" i="5"/>
  <c r="D300" i="5"/>
  <c r="F300" i="5" s="1"/>
  <c r="E300" i="5"/>
  <c r="G300" i="5" s="1"/>
  <c r="Q300" i="5" s="1"/>
  <c r="K300" i="4" s="1"/>
  <c r="H300" i="5"/>
  <c r="J300" i="5"/>
  <c r="K300" i="5"/>
  <c r="L300" i="5"/>
  <c r="R300" i="5"/>
  <c r="M300" i="4" s="1"/>
  <c r="S300" i="5"/>
  <c r="B301" i="5"/>
  <c r="C301" i="5"/>
  <c r="D301" i="5"/>
  <c r="F301" i="5" s="1"/>
  <c r="E301" i="5"/>
  <c r="G301" i="5" s="1"/>
  <c r="H301" i="5"/>
  <c r="J301" i="5"/>
  <c r="K301" i="5"/>
  <c r="L301" i="5"/>
  <c r="R301" i="5"/>
  <c r="M301" i="4" s="1"/>
  <c r="S301" i="5"/>
  <c r="B302" i="5"/>
  <c r="C302" i="5"/>
  <c r="D302" i="5"/>
  <c r="F302" i="5" s="1"/>
  <c r="E302" i="5"/>
  <c r="G302" i="5" s="1"/>
  <c r="H302" i="5"/>
  <c r="J302" i="5"/>
  <c r="K302" i="5"/>
  <c r="L302" i="5"/>
  <c r="R302" i="5"/>
  <c r="M302" i="4" s="1"/>
  <c r="S302" i="5"/>
  <c r="B303" i="5"/>
  <c r="C303" i="5"/>
  <c r="D303" i="5"/>
  <c r="F303" i="5" s="1"/>
  <c r="E303" i="5"/>
  <c r="G303" i="5" s="1"/>
  <c r="Q303" i="5" s="1"/>
  <c r="K303" i="4" s="1"/>
  <c r="H303" i="5"/>
  <c r="J303" i="5"/>
  <c r="K303" i="5"/>
  <c r="L303" i="5"/>
  <c r="R303" i="5"/>
  <c r="M303" i="4" s="1"/>
  <c r="S303" i="5"/>
  <c r="B304" i="5"/>
  <c r="C304" i="5"/>
  <c r="D304" i="5"/>
  <c r="F304" i="5" s="1"/>
  <c r="E304" i="5"/>
  <c r="G304" i="5" s="1"/>
  <c r="Q304" i="5" s="1"/>
  <c r="K304" i="4" s="1"/>
  <c r="H304" i="5"/>
  <c r="J304" i="5"/>
  <c r="K304" i="5"/>
  <c r="L304" i="5"/>
  <c r="R304" i="5"/>
  <c r="M304" i="4" s="1"/>
  <c r="S304" i="5"/>
  <c r="B305" i="5"/>
  <c r="C305" i="5"/>
  <c r="D305" i="5"/>
  <c r="F305" i="5" s="1"/>
  <c r="E305" i="5"/>
  <c r="G305" i="5" s="1"/>
  <c r="Q305" i="5" s="1"/>
  <c r="K305" i="4" s="1"/>
  <c r="H305" i="5"/>
  <c r="J305" i="5"/>
  <c r="K305" i="5"/>
  <c r="L305" i="5"/>
  <c r="R305" i="5"/>
  <c r="M305" i="4" s="1"/>
  <c r="S305" i="5"/>
  <c r="T305" i="5" s="1"/>
  <c r="B306" i="5"/>
  <c r="C306" i="5"/>
  <c r="D306" i="5"/>
  <c r="F306" i="5" s="1"/>
  <c r="E306" i="5"/>
  <c r="G306" i="5" s="1"/>
  <c r="Q306" i="5" s="1"/>
  <c r="K306" i="4" s="1"/>
  <c r="H306" i="5"/>
  <c r="J306" i="5"/>
  <c r="K306" i="5"/>
  <c r="L306" i="5"/>
  <c r="R306" i="5"/>
  <c r="M306" i="4" s="1"/>
  <c r="S306" i="5"/>
  <c r="B307" i="5"/>
  <c r="C307" i="5"/>
  <c r="D307" i="5"/>
  <c r="F307" i="5" s="1"/>
  <c r="E307" i="5"/>
  <c r="G307" i="5" s="1"/>
  <c r="Q307" i="5" s="1"/>
  <c r="K307" i="4" s="1"/>
  <c r="H307" i="5"/>
  <c r="J307" i="5"/>
  <c r="K307" i="5"/>
  <c r="L307" i="5"/>
  <c r="R307" i="5"/>
  <c r="M307" i="4" s="1"/>
  <c r="S307" i="5"/>
  <c r="B308" i="5"/>
  <c r="C308" i="5"/>
  <c r="D308" i="5"/>
  <c r="F308" i="5" s="1"/>
  <c r="E308" i="5"/>
  <c r="G308" i="5" s="1"/>
  <c r="Q308" i="5" s="1"/>
  <c r="K308" i="4" s="1"/>
  <c r="H308" i="5"/>
  <c r="J308" i="5"/>
  <c r="K308" i="5"/>
  <c r="L308" i="5"/>
  <c r="R308" i="5"/>
  <c r="M308" i="4" s="1"/>
  <c r="S308" i="5"/>
  <c r="B309" i="5"/>
  <c r="C309" i="5"/>
  <c r="D309" i="5"/>
  <c r="F309" i="5" s="1"/>
  <c r="E309" i="5"/>
  <c r="G309" i="5"/>
  <c r="H309" i="5"/>
  <c r="J309" i="5"/>
  <c r="K309" i="5"/>
  <c r="L309" i="5"/>
  <c r="R309" i="5"/>
  <c r="M309" i="4" s="1"/>
  <c r="S309" i="5"/>
  <c r="B310" i="5"/>
  <c r="C310" i="5"/>
  <c r="D310" i="5"/>
  <c r="F310" i="5" s="1"/>
  <c r="E310" i="5"/>
  <c r="G310" i="5" s="1"/>
  <c r="Q310" i="5" s="1"/>
  <c r="K310" i="4" s="1"/>
  <c r="H310" i="5"/>
  <c r="J310" i="5"/>
  <c r="K310" i="5"/>
  <c r="L310" i="5"/>
  <c r="R310" i="5"/>
  <c r="M310" i="4" s="1"/>
  <c r="S310" i="5"/>
  <c r="B311" i="5"/>
  <c r="C311" i="5"/>
  <c r="D311" i="5"/>
  <c r="F311" i="5" s="1"/>
  <c r="E311" i="5"/>
  <c r="G311" i="5" s="1"/>
  <c r="Q311" i="5" s="1"/>
  <c r="K311" i="4" s="1"/>
  <c r="H311" i="5"/>
  <c r="J311" i="5"/>
  <c r="K311" i="5"/>
  <c r="L311" i="5"/>
  <c r="R311" i="5"/>
  <c r="M311" i="4" s="1"/>
  <c r="S311" i="5"/>
  <c r="B312" i="5"/>
  <c r="C312" i="5"/>
  <c r="D312" i="5"/>
  <c r="F312" i="5" s="1"/>
  <c r="E312" i="5"/>
  <c r="G312" i="5"/>
  <c r="H312" i="5"/>
  <c r="J312" i="5"/>
  <c r="K312" i="5"/>
  <c r="L312" i="5"/>
  <c r="R312" i="5"/>
  <c r="M312" i="4" s="1"/>
  <c r="S312" i="5"/>
  <c r="B313" i="5"/>
  <c r="C313" i="5"/>
  <c r="D313" i="5"/>
  <c r="E313" i="5"/>
  <c r="G313" i="5" s="1"/>
  <c r="Q313" i="5" s="1"/>
  <c r="K313" i="4" s="1"/>
  <c r="F313" i="5"/>
  <c r="H313" i="5"/>
  <c r="J313" i="5"/>
  <c r="K313" i="5"/>
  <c r="L313" i="5"/>
  <c r="P313" i="5" s="1"/>
  <c r="R313" i="5"/>
  <c r="M313" i="4" s="1"/>
  <c r="S313" i="5"/>
  <c r="B314" i="5"/>
  <c r="C314" i="5"/>
  <c r="D314" i="5"/>
  <c r="F314" i="5" s="1"/>
  <c r="E314" i="5"/>
  <c r="G314" i="5" s="1"/>
  <c r="Q314" i="5" s="1"/>
  <c r="K314" i="4" s="1"/>
  <c r="H314" i="5"/>
  <c r="J314" i="5"/>
  <c r="K314" i="5"/>
  <c r="L314" i="5"/>
  <c r="P314" i="5" s="1"/>
  <c r="R314" i="5"/>
  <c r="M314" i="4" s="1"/>
  <c r="S314" i="5"/>
  <c r="B315" i="5"/>
  <c r="C315" i="5"/>
  <c r="D315" i="5"/>
  <c r="E315" i="5"/>
  <c r="G315" i="5" s="1"/>
  <c r="F315" i="5"/>
  <c r="H315" i="5"/>
  <c r="J315" i="5"/>
  <c r="K315" i="5"/>
  <c r="L315" i="5"/>
  <c r="R315" i="5"/>
  <c r="M315" i="4" s="1"/>
  <c r="S315" i="5"/>
  <c r="B316" i="5"/>
  <c r="C316" i="5"/>
  <c r="D316" i="5"/>
  <c r="F316" i="5" s="1"/>
  <c r="E316" i="5"/>
  <c r="G316" i="5" s="1"/>
  <c r="Q316" i="5" s="1"/>
  <c r="K316" i="4" s="1"/>
  <c r="H316" i="5"/>
  <c r="J316" i="5"/>
  <c r="K316" i="5"/>
  <c r="L316" i="5"/>
  <c r="R316" i="5"/>
  <c r="M316" i="4" s="1"/>
  <c r="S316" i="5"/>
  <c r="B317" i="5"/>
  <c r="C317" i="5"/>
  <c r="D317" i="5"/>
  <c r="F317" i="5" s="1"/>
  <c r="E317" i="5"/>
  <c r="G317" i="5" s="1"/>
  <c r="H317" i="5"/>
  <c r="J317" i="5"/>
  <c r="K317" i="5"/>
  <c r="L317" i="5"/>
  <c r="R317" i="5"/>
  <c r="M317" i="4" s="1"/>
  <c r="S317" i="5"/>
  <c r="B318" i="5"/>
  <c r="C318" i="5"/>
  <c r="D318" i="5"/>
  <c r="F318" i="5" s="1"/>
  <c r="E318" i="5"/>
  <c r="G318" i="5"/>
  <c r="Q318" i="5" s="1"/>
  <c r="K318" i="4" s="1"/>
  <c r="H318" i="5"/>
  <c r="J318" i="5"/>
  <c r="K318" i="5"/>
  <c r="L318" i="5"/>
  <c r="R318" i="5"/>
  <c r="M318" i="4" s="1"/>
  <c r="S318" i="5"/>
  <c r="B319" i="5"/>
  <c r="C319" i="5"/>
  <c r="D319" i="5"/>
  <c r="F319" i="5" s="1"/>
  <c r="E319" i="5"/>
  <c r="G319" i="5" s="1"/>
  <c r="H319" i="5"/>
  <c r="J319" i="5"/>
  <c r="K319" i="5"/>
  <c r="L319" i="5"/>
  <c r="R319" i="5"/>
  <c r="M319" i="4" s="1"/>
  <c r="S319" i="5"/>
  <c r="B320" i="5"/>
  <c r="C320" i="5"/>
  <c r="D320" i="5"/>
  <c r="F320" i="5" s="1"/>
  <c r="E320" i="5"/>
  <c r="G320" i="5" s="1"/>
  <c r="Q320" i="5" s="1"/>
  <c r="K320" i="4" s="1"/>
  <c r="H320" i="5"/>
  <c r="J320" i="5"/>
  <c r="K320" i="5"/>
  <c r="L320" i="5"/>
  <c r="R320" i="5"/>
  <c r="M320" i="4" s="1"/>
  <c r="S320" i="5"/>
  <c r="B321" i="5"/>
  <c r="C321" i="5"/>
  <c r="D321" i="5"/>
  <c r="F321" i="5" s="1"/>
  <c r="E321" i="5"/>
  <c r="G321" i="5" s="1"/>
  <c r="H321" i="5"/>
  <c r="J321" i="5"/>
  <c r="K321" i="5"/>
  <c r="L321" i="5"/>
  <c r="R321" i="5"/>
  <c r="M321" i="4" s="1"/>
  <c r="S321" i="5"/>
  <c r="B322" i="5"/>
  <c r="C322" i="5"/>
  <c r="D322" i="5"/>
  <c r="F322" i="5" s="1"/>
  <c r="E322" i="5"/>
  <c r="G322" i="5" s="1"/>
  <c r="H322" i="5"/>
  <c r="J322" i="5"/>
  <c r="K322" i="5"/>
  <c r="L322" i="5"/>
  <c r="R322" i="5"/>
  <c r="M322" i="4" s="1"/>
  <c r="S322" i="5"/>
  <c r="B323" i="5"/>
  <c r="C323" i="5"/>
  <c r="D323" i="5"/>
  <c r="F323" i="5" s="1"/>
  <c r="E323" i="5"/>
  <c r="G323" i="5" s="1"/>
  <c r="Q323" i="5" s="1"/>
  <c r="K323" i="4" s="1"/>
  <c r="H323" i="5"/>
  <c r="J323" i="5"/>
  <c r="K323" i="5"/>
  <c r="L323" i="5"/>
  <c r="R323" i="5"/>
  <c r="M323" i="4" s="1"/>
  <c r="S323" i="5"/>
  <c r="B324" i="5"/>
  <c r="C324" i="5"/>
  <c r="D324" i="5"/>
  <c r="F324" i="5" s="1"/>
  <c r="E324" i="5"/>
  <c r="G324" i="5" s="1"/>
  <c r="Q324" i="5" s="1"/>
  <c r="K324" i="4" s="1"/>
  <c r="H324" i="5"/>
  <c r="J324" i="5"/>
  <c r="K324" i="5"/>
  <c r="L324" i="5"/>
  <c r="R324" i="5"/>
  <c r="M324" i="4" s="1"/>
  <c r="S324" i="5"/>
  <c r="B325" i="5"/>
  <c r="C325" i="5"/>
  <c r="D325" i="5"/>
  <c r="F325" i="5" s="1"/>
  <c r="E325" i="5"/>
  <c r="G325" i="5" s="1"/>
  <c r="H325" i="5"/>
  <c r="J325" i="5"/>
  <c r="K325" i="5"/>
  <c r="L325" i="5"/>
  <c r="R325" i="5"/>
  <c r="M325" i="4" s="1"/>
  <c r="S325" i="5"/>
  <c r="B326" i="5"/>
  <c r="C326" i="5"/>
  <c r="D326" i="5"/>
  <c r="E326" i="5"/>
  <c r="F326" i="5"/>
  <c r="G326" i="5"/>
  <c r="H326" i="5"/>
  <c r="J326" i="5"/>
  <c r="K326" i="5"/>
  <c r="L326" i="5"/>
  <c r="R326" i="5"/>
  <c r="M326" i="4" s="1"/>
  <c r="S326" i="5"/>
  <c r="B327" i="5"/>
  <c r="C327" i="5"/>
  <c r="D327" i="5"/>
  <c r="F327" i="5" s="1"/>
  <c r="E327" i="5"/>
  <c r="G327" i="5" s="1"/>
  <c r="H327" i="5"/>
  <c r="J327" i="5"/>
  <c r="K327" i="5"/>
  <c r="L327" i="5"/>
  <c r="R327" i="5"/>
  <c r="M327" i="4" s="1"/>
  <c r="S327" i="5"/>
  <c r="B328" i="5"/>
  <c r="C328" i="5"/>
  <c r="D328" i="5"/>
  <c r="E328" i="5"/>
  <c r="F328" i="5"/>
  <c r="G328" i="5"/>
  <c r="Q328" i="5" s="1"/>
  <c r="K328" i="4" s="1"/>
  <c r="H328" i="5"/>
  <c r="J328" i="5"/>
  <c r="K328" i="5"/>
  <c r="L328" i="5"/>
  <c r="R328" i="5"/>
  <c r="M328" i="4" s="1"/>
  <c r="S328" i="5"/>
  <c r="B329" i="5"/>
  <c r="C329" i="5"/>
  <c r="D329" i="5"/>
  <c r="F329" i="5" s="1"/>
  <c r="E329" i="5"/>
  <c r="G329" i="5" s="1"/>
  <c r="Q329" i="5" s="1"/>
  <c r="K329" i="4" s="1"/>
  <c r="H329" i="5"/>
  <c r="J329" i="5"/>
  <c r="K329" i="5"/>
  <c r="L329" i="5"/>
  <c r="R329" i="5"/>
  <c r="M329" i="4" s="1"/>
  <c r="S329" i="5"/>
  <c r="B330" i="5"/>
  <c r="C330" i="5"/>
  <c r="D330" i="5"/>
  <c r="F330" i="5" s="1"/>
  <c r="E330" i="5"/>
  <c r="G330" i="5" s="1"/>
  <c r="H330" i="5"/>
  <c r="J330" i="5"/>
  <c r="K330" i="5"/>
  <c r="L330" i="5"/>
  <c r="R330" i="5"/>
  <c r="M330" i="4" s="1"/>
  <c r="S330" i="5"/>
  <c r="B331" i="5"/>
  <c r="C331" i="5"/>
  <c r="D331" i="5"/>
  <c r="F331" i="5" s="1"/>
  <c r="E331" i="5"/>
  <c r="G331" i="5" s="1"/>
  <c r="H331" i="5"/>
  <c r="J331" i="5"/>
  <c r="K331" i="5"/>
  <c r="L331" i="5"/>
  <c r="R331" i="5"/>
  <c r="M331" i="4" s="1"/>
  <c r="S331" i="5"/>
  <c r="B332" i="5"/>
  <c r="C332" i="5"/>
  <c r="D332" i="5"/>
  <c r="F332" i="5" s="1"/>
  <c r="E332" i="5"/>
  <c r="G332" i="5" s="1"/>
  <c r="Q332" i="5" s="1"/>
  <c r="K332" i="4" s="1"/>
  <c r="H332" i="5"/>
  <c r="J332" i="5"/>
  <c r="K332" i="5"/>
  <c r="L332" i="5"/>
  <c r="R332" i="5"/>
  <c r="M332" i="4" s="1"/>
  <c r="S332" i="5"/>
  <c r="B333" i="5"/>
  <c r="C333" i="5"/>
  <c r="D333" i="5"/>
  <c r="F333" i="5" s="1"/>
  <c r="E333" i="5"/>
  <c r="G333" i="5" s="1"/>
  <c r="H333" i="5"/>
  <c r="J333" i="5"/>
  <c r="K333" i="5"/>
  <c r="L333" i="5"/>
  <c r="R333" i="5"/>
  <c r="M333" i="4" s="1"/>
  <c r="S333" i="5"/>
  <c r="B334" i="5"/>
  <c r="C334" i="5"/>
  <c r="D334" i="5"/>
  <c r="F334" i="5" s="1"/>
  <c r="E334" i="5"/>
  <c r="G334" i="5"/>
  <c r="H334" i="5"/>
  <c r="J334" i="5"/>
  <c r="K334" i="5"/>
  <c r="L334" i="5"/>
  <c r="R334" i="5"/>
  <c r="M334" i="4" s="1"/>
  <c r="S334" i="5"/>
  <c r="B335" i="5"/>
  <c r="C335" i="5"/>
  <c r="D335" i="5"/>
  <c r="F335" i="5" s="1"/>
  <c r="E335" i="5"/>
  <c r="G335" i="5" s="1"/>
  <c r="H335" i="5"/>
  <c r="J335" i="5"/>
  <c r="K335" i="5"/>
  <c r="L335" i="5"/>
  <c r="R335" i="5"/>
  <c r="M335" i="4" s="1"/>
  <c r="S335" i="5"/>
  <c r="B336" i="5"/>
  <c r="C336" i="5"/>
  <c r="D336" i="5"/>
  <c r="F336" i="5" s="1"/>
  <c r="E336" i="5"/>
  <c r="G336" i="5" s="1"/>
  <c r="Q336" i="5" s="1"/>
  <c r="K336" i="4" s="1"/>
  <c r="H336" i="5"/>
  <c r="J336" i="5"/>
  <c r="K336" i="5"/>
  <c r="L336" i="5"/>
  <c r="R336" i="5"/>
  <c r="M336" i="4" s="1"/>
  <c r="S336" i="5"/>
  <c r="B337" i="5"/>
  <c r="C337" i="5"/>
  <c r="D337" i="5"/>
  <c r="F337" i="5" s="1"/>
  <c r="E337" i="5"/>
  <c r="G337" i="5" s="1"/>
  <c r="H337" i="5"/>
  <c r="J337" i="5"/>
  <c r="K337" i="5"/>
  <c r="L337" i="5"/>
  <c r="R337" i="5"/>
  <c r="M337" i="4" s="1"/>
  <c r="S337" i="5"/>
  <c r="B338" i="5"/>
  <c r="C338" i="5"/>
  <c r="D338" i="5"/>
  <c r="F338" i="5" s="1"/>
  <c r="E338" i="5"/>
  <c r="G338" i="5" s="1"/>
  <c r="Q338" i="5" s="1"/>
  <c r="K338" i="4" s="1"/>
  <c r="H338" i="5"/>
  <c r="J338" i="5"/>
  <c r="K338" i="5"/>
  <c r="L338" i="5"/>
  <c r="R338" i="5"/>
  <c r="M338" i="4" s="1"/>
  <c r="S338" i="5"/>
  <c r="B339" i="5"/>
  <c r="C339" i="5"/>
  <c r="D339" i="5"/>
  <c r="E339" i="5"/>
  <c r="F339" i="5"/>
  <c r="G339" i="5"/>
  <c r="H339" i="5"/>
  <c r="J339" i="5"/>
  <c r="K339" i="5"/>
  <c r="L339" i="5"/>
  <c r="R339" i="5"/>
  <c r="M339" i="4" s="1"/>
  <c r="S339" i="5"/>
  <c r="B340" i="5"/>
  <c r="C340" i="5"/>
  <c r="D340" i="5"/>
  <c r="F340" i="5" s="1"/>
  <c r="E340" i="5"/>
  <c r="G340" i="5"/>
  <c r="Q340" i="5" s="1"/>
  <c r="K340" i="4" s="1"/>
  <c r="H340" i="5"/>
  <c r="J340" i="5"/>
  <c r="K340" i="5"/>
  <c r="L340" i="5"/>
  <c r="R340" i="5"/>
  <c r="M340" i="4" s="1"/>
  <c r="S340" i="5"/>
  <c r="B341" i="5"/>
  <c r="C341" i="5"/>
  <c r="D341" i="5"/>
  <c r="E341" i="5"/>
  <c r="F341" i="5"/>
  <c r="G341" i="5"/>
  <c r="Q341" i="5" s="1"/>
  <c r="K341" i="4" s="1"/>
  <c r="H341" i="5"/>
  <c r="J341" i="5"/>
  <c r="K341" i="5"/>
  <c r="L341" i="5"/>
  <c r="R341" i="5"/>
  <c r="M341" i="4" s="1"/>
  <c r="S341" i="5"/>
  <c r="B342" i="5"/>
  <c r="C342" i="5"/>
  <c r="D342" i="5"/>
  <c r="E342" i="5"/>
  <c r="G342" i="5" s="1"/>
  <c r="F342" i="5"/>
  <c r="H342" i="5"/>
  <c r="J342" i="5"/>
  <c r="K342" i="5"/>
  <c r="L342" i="5"/>
  <c r="R342" i="5"/>
  <c r="M342" i="4" s="1"/>
  <c r="S342" i="5"/>
  <c r="B343" i="5"/>
  <c r="C343" i="5"/>
  <c r="D343" i="5"/>
  <c r="F343" i="5" s="1"/>
  <c r="E343" i="5"/>
  <c r="G343" i="5" s="1"/>
  <c r="H343" i="5"/>
  <c r="J343" i="5"/>
  <c r="K343" i="5"/>
  <c r="L343" i="5"/>
  <c r="R343" i="5"/>
  <c r="M343" i="4" s="1"/>
  <c r="S343" i="5"/>
  <c r="B344" i="5"/>
  <c r="C344" i="5"/>
  <c r="D344" i="5"/>
  <c r="F344" i="5" s="1"/>
  <c r="E344" i="5"/>
  <c r="G344" i="5" s="1"/>
  <c r="Q344" i="5" s="1"/>
  <c r="K344" i="4" s="1"/>
  <c r="H344" i="5"/>
  <c r="J344" i="5"/>
  <c r="K344" i="5"/>
  <c r="L344" i="5"/>
  <c r="R344" i="5"/>
  <c r="M344" i="4" s="1"/>
  <c r="S344" i="5"/>
  <c r="B345" i="5"/>
  <c r="C345" i="5"/>
  <c r="D345" i="5"/>
  <c r="F345" i="5" s="1"/>
  <c r="E345" i="5"/>
  <c r="G345" i="5" s="1"/>
  <c r="H345" i="5"/>
  <c r="J345" i="5"/>
  <c r="K345" i="5"/>
  <c r="L345" i="5"/>
  <c r="R345" i="5"/>
  <c r="M345" i="4" s="1"/>
  <c r="S345" i="5"/>
  <c r="B346" i="5"/>
  <c r="C346" i="5"/>
  <c r="D346" i="5"/>
  <c r="F346" i="5" s="1"/>
  <c r="E346" i="5"/>
  <c r="G346" i="5" s="1"/>
  <c r="Q346" i="5" s="1"/>
  <c r="K346" i="4" s="1"/>
  <c r="H346" i="5"/>
  <c r="J346" i="5"/>
  <c r="K346" i="5"/>
  <c r="L346" i="5"/>
  <c r="R346" i="5"/>
  <c r="M346" i="4" s="1"/>
  <c r="S346" i="5"/>
  <c r="B347" i="5"/>
  <c r="C347" i="5"/>
  <c r="D347" i="5"/>
  <c r="F347" i="5" s="1"/>
  <c r="E347" i="5"/>
  <c r="G347" i="5" s="1"/>
  <c r="H347" i="5"/>
  <c r="J347" i="5"/>
  <c r="K347" i="5"/>
  <c r="L347" i="5"/>
  <c r="R347" i="5"/>
  <c r="M347" i="4" s="1"/>
  <c r="S347" i="5"/>
  <c r="B348" i="5"/>
  <c r="C348" i="5"/>
  <c r="D348" i="5"/>
  <c r="F348" i="5" s="1"/>
  <c r="E348" i="5"/>
  <c r="G348" i="5" s="1"/>
  <c r="Q348" i="5" s="1"/>
  <c r="K348" i="4" s="1"/>
  <c r="H348" i="5"/>
  <c r="J348" i="5"/>
  <c r="K348" i="5"/>
  <c r="L348" i="5"/>
  <c r="R348" i="5"/>
  <c r="M348" i="4" s="1"/>
  <c r="S348" i="5"/>
  <c r="B349" i="5"/>
  <c r="C349" i="5"/>
  <c r="D349" i="5"/>
  <c r="F349" i="5" s="1"/>
  <c r="E349" i="5"/>
  <c r="G349" i="5"/>
  <c r="Q349" i="5" s="1"/>
  <c r="K349" i="4" s="1"/>
  <c r="H349" i="5"/>
  <c r="J349" i="5"/>
  <c r="K349" i="5"/>
  <c r="L349" i="5"/>
  <c r="R349" i="5"/>
  <c r="M349" i="4" s="1"/>
  <c r="S349" i="5"/>
  <c r="B350" i="5"/>
  <c r="C350" i="5"/>
  <c r="D350" i="5"/>
  <c r="F350" i="5" s="1"/>
  <c r="E350" i="5"/>
  <c r="G350" i="5" s="1"/>
  <c r="Q350" i="5" s="1"/>
  <c r="K350" i="4" s="1"/>
  <c r="H350" i="5"/>
  <c r="J350" i="5"/>
  <c r="K350" i="5"/>
  <c r="L350" i="5"/>
  <c r="R350" i="5"/>
  <c r="M350" i="4" s="1"/>
  <c r="S350" i="5"/>
  <c r="B351" i="5"/>
  <c r="C351" i="5"/>
  <c r="D351" i="5"/>
  <c r="E351" i="5"/>
  <c r="G351" i="5" s="1"/>
  <c r="F351" i="5"/>
  <c r="H351" i="5"/>
  <c r="J351" i="5"/>
  <c r="K351" i="5"/>
  <c r="L351" i="5"/>
  <c r="R351" i="5"/>
  <c r="M351" i="4" s="1"/>
  <c r="S351" i="5"/>
  <c r="B352" i="5"/>
  <c r="C352" i="5"/>
  <c r="D352" i="5"/>
  <c r="F352" i="5" s="1"/>
  <c r="E352" i="5"/>
  <c r="G352" i="5" s="1"/>
  <c r="Q352" i="5" s="1"/>
  <c r="K352" i="4" s="1"/>
  <c r="H352" i="5"/>
  <c r="J352" i="5"/>
  <c r="K352" i="5"/>
  <c r="L352" i="5"/>
  <c r="R352" i="5"/>
  <c r="M352" i="4" s="1"/>
  <c r="S352" i="5"/>
  <c r="B353" i="5"/>
  <c r="C353" i="5"/>
  <c r="D353" i="5"/>
  <c r="F353" i="5" s="1"/>
  <c r="E353" i="5"/>
  <c r="G353" i="5"/>
  <c r="H353" i="5"/>
  <c r="J353" i="5"/>
  <c r="K353" i="5"/>
  <c r="L353" i="5"/>
  <c r="R353" i="5"/>
  <c r="M353" i="4" s="1"/>
  <c r="S353" i="5"/>
  <c r="B354" i="5"/>
  <c r="C354" i="5"/>
  <c r="D354" i="5"/>
  <c r="F354" i="5" s="1"/>
  <c r="E354" i="5"/>
  <c r="G354" i="5"/>
  <c r="H354" i="5"/>
  <c r="J354" i="5"/>
  <c r="K354" i="5"/>
  <c r="L354" i="5"/>
  <c r="R354" i="5"/>
  <c r="M354" i="4" s="1"/>
  <c r="S354" i="5"/>
  <c r="B355" i="5"/>
  <c r="C355" i="5"/>
  <c r="D355" i="5"/>
  <c r="F355" i="5" s="1"/>
  <c r="E355" i="5"/>
  <c r="G355" i="5"/>
  <c r="H355" i="5"/>
  <c r="J355" i="5"/>
  <c r="K355" i="5"/>
  <c r="L355" i="5"/>
  <c r="R355" i="5"/>
  <c r="M355" i="4" s="1"/>
  <c r="S355" i="5"/>
  <c r="B356" i="5"/>
  <c r="C356" i="5"/>
  <c r="D356" i="5"/>
  <c r="F356" i="5" s="1"/>
  <c r="E356" i="5"/>
  <c r="G356" i="5" s="1"/>
  <c r="Q356" i="5" s="1"/>
  <c r="K356" i="4" s="1"/>
  <c r="H356" i="5"/>
  <c r="J356" i="5"/>
  <c r="K356" i="5"/>
  <c r="L356" i="5"/>
  <c r="R356" i="5"/>
  <c r="M356" i="4" s="1"/>
  <c r="S356" i="5"/>
  <c r="B357" i="5"/>
  <c r="C357" i="5"/>
  <c r="D357" i="5"/>
  <c r="E357" i="5"/>
  <c r="G357" i="5" s="1"/>
  <c r="F357" i="5"/>
  <c r="H357" i="5"/>
  <c r="J357" i="5"/>
  <c r="K357" i="5"/>
  <c r="L357" i="5"/>
  <c r="R357" i="5"/>
  <c r="M357" i="4" s="1"/>
  <c r="S357" i="5"/>
  <c r="B358" i="5"/>
  <c r="C358" i="5"/>
  <c r="D358" i="5"/>
  <c r="E358" i="5"/>
  <c r="F358" i="5"/>
  <c r="G358" i="5"/>
  <c r="H358" i="5"/>
  <c r="J358" i="5"/>
  <c r="K358" i="5"/>
  <c r="L358" i="5"/>
  <c r="R358" i="5"/>
  <c r="M358" i="4" s="1"/>
  <c r="S358" i="5"/>
  <c r="B359" i="5"/>
  <c r="C359" i="5"/>
  <c r="D359" i="5"/>
  <c r="E359" i="5"/>
  <c r="F359" i="5"/>
  <c r="G359" i="5"/>
  <c r="H359" i="5"/>
  <c r="J359" i="5"/>
  <c r="K359" i="5"/>
  <c r="L359" i="5"/>
  <c r="P359" i="5" s="1"/>
  <c r="R359" i="5"/>
  <c r="M359" i="4" s="1"/>
  <c r="S359" i="5"/>
  <c r="B360" i="5"/>
  <c r="C360" i="5"/>
  <c r="D360" i="5"/>
  <c r="F360" i="5" s="1"/>
  <c r="E360" i="5"/>
  <c r="G360" i="5"/>
  <c r="Q360" i="5" s="1"/>
  <c r="K360" i="4" s="1"/>
  <c r="H360" i="5"/>
  <c r="J360" i="5"/>
  <c r="K360" i="5"/>
  <c r="L360" i="5"/>
  <c r="R360" i="5"/>
  <c r="M360" i="4" s="1"/>
  <c r="S360" i="5"/>
  <c r="B361" i="5"/>
  <c r="C361" i="5"/>
  <c r="D361" i="5"/>
  <c r="F361" i="5" s="1"/>
  <c r="E361" i="5"/>
  <c r="G361" i="5" s="1"/>
  <c r="H361" i="5"/>
  <c r="J361" i="5"/>
  <c r="K361" i="5"/>
  <c r="L361" i="5"/>
  <c r="R361" i="5"/>
  <c r="M361" i="4" s="1"/>
  <c r="S361" i="5"/>
  <c r="B362" i="5"/>
  <c r="C362" i="5"/>
  <c r="D362" i="5"/>
  <c r="F362" i="5" s="1"/>
  <c r="E362" i="5"/>
  <c r="G362" i="5" s="1"/>
  <c r="H362" i="5"/>
  <c r="J362" i="5"/>
  <c r="K362" i="5"/>
  <c r="L362" i="5"/>
  <c r="R362" i="5"/>
  <c r="M362" i="4" s="1"/>
  <c r="S362" i="5"/>
  <c r="B363" i="5"/>
  <c r="C363" i="5"/>
  <c r="D363" i="5"/>
  <c r="F363" i="5" s="1"/>
  <c r="E363" i="5"/>
  <c r="G363" i="5" s="1"/>
  <c r="H363" i="5"/>
  <c r="J363" i="5"/>
  <c r="K363" i="5"/>
  <c r="L363" i="5"/>
  <c r="R363" i="5"/>
  <c r="M363" i="4" s="1"/>
  <c r="S363" i="5"/>
  <c r="B364" i="5"/>
  <c r="C364" i="5"/>
  <c r="D364" i="5"/>
  <c r="F364" i="5" s="1"/>
  <c r="E364" i="5"/>
  <c r="G364" i="5" s="1"/>
  <c r="Q364" i="5" s="1"/>
  <c r="K364" i="4" s="1"/>
  <c r="H364" i="5"/>
  <c r="J364" i="5"/>
  <c r="K364" i="5"/>
  <c r="L364" i="5"/>
  <c r="R364" i="5"/>
  <c r="M364" i="4" s="1"/>
  <c r="S364" i="5"/>
  <c r="B365" i="5"/>
  <c r="C365" i="5"/>
  <c r="D365" i="5"/>
  <c r="F365" i="5" s="1"/>
  <c r="E365" i="5"/>
  <c r="G365" i="5" s="1"/>
  <c r="H365" i="5"/>
  <c r="J365" i="5"/>
  <c r="K365" i="5"/>
  <c r="L365" i="5"/>
  <c r="R365" i="5"/>
  <c r="M365" i="4" s="1"/>
  <c r="S365" i="5"/>
  <c r="B366" i="5"/>
  <c r="C366" i="5"/>
  <c r="D366" i="5"/>
  <c r="F366" i="5" s="1"/>
  <c r="E366" i="5"/>
  <c r="G366" i="5"/>
  <c r="Q366" i="5" s="1"/>
  <c r="K366" i="4" s="1"/>
  <c r="H366" i="5"/>
  <c r="J366" i="5"/>
  <c r="K366" i="5"/>
  <c r="L366" i="5"/>
  <c r="R366" i="5"/>
  <c r="M366" i="4" s="1"/>
  <c r="S366" i="5"/>
  <c r="B367" i="5"/>
  <c r="C367" i="5"/>
  <c r="D367" i="5"/>
  <c r="F367" i="5" s="1"/>
  <c r="E367" i="5"/>
  <c r="G367" i="5" s="1"/>
  <c r="H367" i="5"/>
  <c r="J367" i="5"/>
  <c r="K367" i="5"/>
  <c r="L367" i="5"/>
  <c r="R367" i="5"/>
  <c r="M367" i="4" s="1"/>
  <c r="S367" i="5"/>
  <c r="B368" i="5"/>
  <c r="C368" i="5"/>
  <c r="D368" i="5"/>
  <c r="F368" i="5" s="1"/>
  <c r="E368" i="5"/>
  <c r="G368" i="5" s="1"/>
  <c r="Q368" i="5" s="1"/>
  <c r="K368" i="4" s="1"/>
  <c r="H368" i="5"/>
  <c r="J368" i="5"/>
  <c r="K368" i="5"/>
  <c r="L368" i="5"/>
  <c r="R368" i="5"/>
  <c r="M368" i="4" s="1"/>
  <c r="S368" i="5"/>
  <c r="B369" i="5"/>
  <c r="C369" i="5"/>
  <c r="D369" i="5"/>
  <c r="F369" i="5" s="1"/>
  <c r="E369" i="5"/>
  <c r="G369" i="5"/>
  <c r="Q369" i="5" s="1"/>
  <c r="K369" i="4" s="1"/>
  <c r="H369" i="5"/>
  <c r="J369" i="5"/>
  <c r="K369" i="5"/>
  <c r="L369" i="5"/>
  <c r="R369" i="5"/>
  <c r="M369" i="4" s="1"/>
  <c r="S369" i="5"/>
  <c r="B370" i="5"/>
  <c r="C370" i="5"/>
  <c r="D370" i="5"/>
  <c r="E370" i="5"/>
  <c r="G370" i="5" s="1"/>
  <c r="F370" i="5"/>
  <c r="H370" i="5"/>
  <c r="J370" i="5"/>
  <c r="K370" i="5"/>
  <c r="L370" i="5"/>
  <c r="R370" i="5"/>
  <c r="M370" i="4" s="1"/>
  <c r="S370" i="5"/>
  <c r="B371" i="5"/>
  <c r="C371" i="5"/>
  <c r="D371" i="5"/>
  <c r="F371" i="5" s="1"/>
  <c r="E371" i="5"/>
  <c r="G371" i="5"/>
  <c r="H371" i="5"/>
  <c r="J371" i="5"/>
  <c r="K371" i="5"/>
  <c r="L371" i="5"/>
  <c r="R371" i="5"/>
  <c r="M371" i="4" s="1"/>
  <c r="S371" i="5"/>
  <c r="B372" i="5"/>
  <c r="C372" i="5"/>
  <c r="D372" i="5"/>
  <c r="F372" i="5" s="1"/>
  <c r="E372" i="5"/>
  <c r="G372" i="5" s="1"/>
  <c r="Q372" i="5" s="1"/>
  <c r="K372" i="4" s="1"/>
  <c r="H372" i="5"/>
  <c r="J372" i="5"/>
  <c r="K372" i="5"/>
  <c r="L372" i="5"/>
  <c r="R372" i="5"/>
  <c r="M372" i="4" s="1"/>
  <c r="S372" i="5"/>
  <c r="B373" i="5"/>
  <c r="C373" i="5"/>
  <c r="D373" i="5"/>
  <c r="F373" i="5" s="1"/>
  <c r="E373" i="5"/>
  <c r="G373" i="5" s="1"/>
  <c r="H373" i="5"/>
  <c r="J373" i="5"/>
  <c r="K373" i="5"/>
  <c r="L373" i="5"/>
  <c r="R373" i="5"/>
  <c r="M373" i="4" s="1"/>
  <c r="S373" i="5"/>
  <c r="B374" i="5"/>
  <c r="C374" i="5"/>
  <c r="D374" i="5"/>
  <c r="F374" i="5" s="1"/>
  <c r="E374" i="5"/>
  <c r="G374" i="5" s="1"/>
  <c r="Q374" i="5" s="1"/>
  <c r="K374" i="4" s="1"/>
  <c r="H374" i="5"/>
  <c r="J374" i="5"/>
  <c r="K374" i="5"/>
  <c r="L374" i="5"/>
  <c r="R374" i="5"/>
  <c r="M374" i="4" s="1"/>
  <c r="S374" i="5"/>
  <c r="B375" i="5"/>
  <c r="C375" i="5"/>
  <c r="D375" i="5"/>
  <c r="F375" i="5" s="1"/>
  <c r="E375" i="5"/>
  <c r="G375" i="5" s="1"/>
  <c r="H375" i="5"/>
  <c r="J375" i="5"/>
  <c r="K375" i="5"/>
  <c r="L375" i="5"/>
  <c r="R375" i="5"/>
  <c r="M375" i="4" s="1"/>
  <c r="S375" i="5"/>
  <c r="B376" i="5"/>
  <c r="C376" i="5"/>
  <c r="D376" i="5"/>
  <c r="E376" i="5"/>
  <c r="G376" i="5" s="1"/>
  <c r="Q376" i="5" s="1"/>
  <c r="K376" i="4" s="1"/>
  <c r="H376" i="5"/>
  <c r="J376" i="5"/>
  <c r="K376" i="5"/>
  <c r="L376" i="5"/>
  <c r="R376" i="5"/>
  <c r="M376" i="4" s="1"/>
  <c r="S376" i="5"/>
  <c r="B377" i="5"/>
  <c r="C377" i="5"/>
  <c r="D377" i="5"/>
  <c r="F377" i="5" s="1"/>
  <c r="E377" i="5"/>
  <c r="G377" i="5" s="1"/>
  <c r="H377" i="5"/>
  <c r="J377" i="5"/>
  <c r="K377" i="5"/>
  <c r="L377" i="5"/>
  <c r="R377" i="5"/>
  <c r="M377" i="4" s="1"/>
  <c r="S377" i="5"/>
  <c r="B378" i="5"/>
  <c r="C378" i="5"/>
  <c r="D378" i="5"/>
  <c r="F378" i="5" s="1"/>
  <c r="E378" i="5"/>
  <c r="G378" i="5" s="1"/>
  <c r="H378" i="5"/>
  <c r="J378" i="5"/>
  <c r="K378" i="5"/>
  <c r="L378" i="5"/>
  <c r="R378" i="5"/>
  <c r="M378" i="4" s="1"/>
  <c r="S378" i="5"/>
  <c r="B379" i="5"/>
  <c r="C379" i="5"/>
  <c r="D379" i="5"/>
  <c r="F379" i="5" s="1"/>
  <c r="E379" i="5"/>
  <c r="G379" i="5" s="1"/>
  <c r="H379" i="5"/>
  <c r="J379" i="5"/>
  <c r="K379" i="5"/>
  <c r="L379" i="5"/>
  <c r="R379" i="5"/>
  <c r="M379" i="4" s="1"/>
  <c r="S379" i="5"/>
  <c r="B380" i="5"/>
  <c r="C380" i="5"/>
  <c r="D380" i="5"/>
  <c r="F380" i="5" s="1"/>
  <c r="E380" i="5"/>
  <c r="G380" i="5" s="1"/>
  <c r="Q380" i="5" s="1"/>
  <c r="K380" i="4" s="1"/>
  <c r="H380" i="5"/>
  <c r="J380" i="5"/>
  <c r="K380" i="5"/>
  <c r="L380" i="5"/>
  <c r="R380" i="5"/>
  <c r="M380" i="4" s="1"/>
  <c r="S380" i="5"/>
  <c r="B381" i="5"/>
  <c r="C381" i="5"/>
  <c r="D381" i="5"/>
  <c r="E381" i="5"/>
  <c r="G381" i="5" s="1"/>
  <c r="F381" i="5"/>
  <c r="H381" i="5"/>
  <c r="J381" i="5"/>
  <c r="K381" i="5"/>
  <c r="L381" i="5"/>
  <c r="R381" i="5"/>
  <c r="M381" i="4" s="1"/>
  <c r="S381" i="5"/>
  <c r="B382" i="5"/>
  <c r="C382" i="5"/>
  <c r="D382" i="5"/>
  <c r="F382" i="5" s="1"/>
  <c r="E382" i="5"/>
  <c r="G382" i="5" s="1"/>
  <c r="H382" i="5"/>
  <c r="J382" i="5"/>
  <c r="K382" i="5"/>
  <c r="L382" i="5"/>
  <c r="R382" i="5"/>
  <c r="M382" i="4" s="1"/>
  <c r="S382" i="5"/>
  <c r="B383" i="5"/>
  <c r="C383" i="5"/>
  <c r="D383" i="5"/>
  <c r="F383" i="5" s="1"/>
  <c r="E383" i="5"/>
  <c r="G383" i="5" s="1"/>
  <c r="H383" i="5"/>
  <c r="J383" i="5"/>
  <c r="K383" i="5"/>
  <c r="L383" i="5"/>
  <c r="R383" i="5"/>
  <c r="M383" i="4" s="1"/>
  <c r="S383" i="5"/>
  <c r="B384" i="5"/>
  <c r="C384" i="5"/>
  <c r="D384" i="5"/>
  <c r="E384" i="5"/>
  <c r="G384" i="5" s="1"/>
  <c r="Q384" i="5" s="1"/>
  <c r="K384" i="4" s="1"/>
  <c r="H384" i="5"/>
  <c r="J384" i="5"/>
  <c r="K384" i="5"/>
  <c r="L384" i="5"/>
  <c r="R384" i="5"/>
  <c r="M384" i="4" s="1"/>
  <c r="S384" i="5"/>
  <c r="B385" i="5"/>
  <c r="C385" i="5"/>
  <c r="D385" i="5"/>
  <c r="F385" i="5" s="1"/>
  <c r="E385" i="5"/>
  <c r="G385" i="5" s="1"/>
  <c r="H385" i="5"/>
  <c r="J385" i="5"/>
  <c r="K385" i="5"/>
  <c r="L385" i="5"/>
  <c r="R385" i="5"/>
  <c r="M385" i="4" s="1"/>
  <c r="S385" i="5"/>
  <c r="B386" i="5"/>
  <c r="C386" i="5"/>
  <c r="D386" i="5"/>
  <c r="F386" i="5" s="1"/>
  <c r="E386" i="5"/>
  <c r="G386" i="5" s="1"/>
  <c r="H386" i="5"/>
  <c r="J386" i="5"/>
  <c r="K386" i="5"/>
  <c r="L386" i="5"/>
  <c r="R386" i="5"/>
  <c r="M386" i="4" s="1"/>
  <c r="S386" i="5"/>
  <c r="B387" i="5"/>
  <c r="C387" i="5"/>
  <c r="D387" i="5"/>
  <c r="F387" i="5" s="1"/>
  <c r="E387" i="5"/>
  <c r="G387" i="5" s="1"/>
  <c r="H387" i="5"/>
  <c r="J387" i="5"/>
  <c r="K387" i="5"/>
  <c r="L387" i="5"/>
  <c r="R387" i="5"/>
  <c r="M387" i="4" s="1"/>
  <c r="S387" i="5"/>
  <c r="B388" i="5"/>
  <c r="C388" i="5"/>
  <c r="D388" i="5"/>
  <c r="E388" i="5"/>
  <c r="G388" i="5" s="1"/>
  <c r="Q388" i="5" s="1"/>
  <c r="K388" i="4" s="1"/>
  <c r="H388" i="5"/>
  <c r="J388" i="5"/>
  <c r="K388" i="5"/>
  <c r="L388" i="5"/>
  <c r="R388" i="5"/>
  <c r="M388" i="4" s="1"/>
  <c r="S388" i="5"/>
  <c r="B389" i="5"/>
  <c r="C389" i="5"/>
  <c r="D389" i="5"/>
  <c r="F389" i="5" s="1"/>
  <c r="E389" i="5"/>
  <c r="G389" i="5" s="1"/>
  <c r="Q389" i="5" s="1"/>
  <c r="K389" i="4" s="1"/>
  <c r="H389" i="5"/>
  <c r="J389" i="5"/>
  <c r="K389" i="5"/>
  <c r="L389" i="5"/>
  <c r="R389" i="5"/>
  <c r="M389" i="4" s="1"/>
  <c r="S389" i="5"/>
  <c r="B390" i="5"/>
  <c r="C390" i="5"/>
  <c r="D390" i="5"/>
  <c r="F390" i="5" s="1"/>
  <c r="E390" i="5"/>
  <c r="G390" i="5" s="1"/>
  <c r="Q390" i="5" s="1"/>
  <c r="K390" i="4" s="1"/>
  <c r="H390" i="5"/>
  <c r="J390" i="5"/>
  <c r="K390" i="5"/>
  <c r="L390" i="5"/>
  <c r="R390" i="5"/>
  <c r="M390" i="4" s="1"/>
  <c r="S390" i="5"/>
  <c r="B391" i="5"/>
  <c r="C391" i="5"/>
  <c r="D391" i="5"/>
  <c r="F391" i="5" s="1"/>
  <c r="E391" i="5"/>
  <c r="G391" i="5" s="1"/>
  <c r="H391" i="5"/>
  <c r="J391" i="5"/>
  <c r="K391" i="5"/>
  <c r="L391" i="5"/>
  <c r="R391" i="5"/>
  <c r="M391" i="4" s="1"/>
  <c r="S391" i="5"/>
  <c r="B392" i="5"/>
  <c r="C392" i="5"/>
  <c r="D392" i="5"/>
  <c r="E392" i="5"/>
  <c r="G392" i="5" s="1"/>
  <c r="Q392" i="5" s="1"/>
  <c r="K392" i="4" s="1"/>
  <c r="H392" i="5"/>
  <c r="J392" i="5"/>
  <c r="K392" i="5"/>
  <c r="L392" i="5"/>
  <c r="R392" i="5"/>
  <c r="M392" i="4" s="1"/>
  <c r="S392" i="5"/>
  <c r="B393" i="5"/>
  <c r="C393" i="5"/>
  <c r="D393" i="5"/>
  <c r="F393" i="5" s="1"/>
  <c r="E393" i="5"/>
  <c r="G393" i="5"/>
  <c r="Q393" i="5" s="1"/>
  <c r="K393" i="4" s="1"/>
  <c r="H393" i="5"/>
  <c r="J393" i="5"/>
  <c r="K393" i="5"/>
  <c r="L393" i="5"/>
  <c r="R393" i="5"/>
  <c r="M393" i="4" s="1"/>
  <c r="S393" i="5"/>
  <c r="B394" i="5"/>
  <c r="C394" i="5"/>
  <c r="D394" i="5"/>
  <c r="F394" i="5" s="1"/>
  <c r="E394" i="5"/>
  <c r="G394" i="5" s="1"/>
  <c r="H394" i="5"/>
  <c r="J394" i="5"/>
  <c r="K394" i="5"/>
  <c r="L394" i="5"/>
  <c r="R394" i="5"/>
  <c r="M394" i="4" s="1"/>
  <c r="S394" i="5"/>
  <c r="B395" i="5"/>
  <c r="C395" i="5"/>
  <c r="D395" i="5"/>
  <c r="F395" i="5" s="1"/>
  <c r="E395" i="5"/>
  <c r="G395" i="5"/>
  <c r="H395" i="5"/>
  <c r="J395" i="5"/>
  <c r="K395" i="5"/>
  <c r="L395" i="5"/>
  <c r="R395" i="5"/>
  <c r="M395" i="4" s="1"/>
  <c r="S395" i="5"/>
  <c r="B396" i="5"/>
  <c r="C396" i="5"/>
  <c r="D396" i="5"/>
  <c r="F396" i="5" s="1"/>
  <c r="E396" i="5"/>
  <c r="G396" i="5"/>
  <c r="H396" i="5"/>
  <c r="J396" i="5"/>
  <c r="K396" i="5"/>
  <c r="L396" i="5"/>
  <c r="R396" i="5"/>
  <c r="M396" i="4" s="1"/>
  <c r="S396" i="5"/>
  <c r="B397" i="5"/>
  <c r="C397" i="5"/>
  <c r="D397" i="5"/>
  <c r="E397" i="5"/>
  <c r="G397" i="5" s="1"/>
  <c r="F397" i="5"/>
  <c r="H397" i="5"/>
  <c r="J397" i="5"/>
  <c r="K397" i="5"/>
  <c r="L397" i="5"/>
  <c r="R397" i="5"/>
  <c r="M397" i="4" s="1"/>
  <c r="S397" i="5"/>
  <c r="B398" i="5"/>
  <c r="C398" i="5"/>
  <c r="D398" i="5"/>
  <c r="F398" i="5" s="1"/>
  <c r="E398" i="5"/>
  <c r="G398" i="5" s="1"/>
  <c r="Q398" i="5" s="1"/>
  <c r="K398" i="4" s="1"/>
  <c r="H398" i="5"/>
  <c r="J398" i="5"/>
  <c r="K398" i="5"/>
  <c r="L398" i="5"/>
  <c r="R398" i="5"/>
  <c r="M398" i="4" s="1"/>
  <c r="S398" i="5"/>
  <c r="B399" i="5"/>
  <c r="C399" i="5"/>
  <c r="D399" i="5"/>
  <c r="E399" i="5"/>
  <c r="G399" i="5" s="1"/>
  <c r="F399" i="5"/>
  <c r="H399" i="5"/>
  <c r="J399" i="5"/>
  <c r="K399" i="5"/>
  <c r="L399" i="5"/>
  <c r="R399" i="5"/>
  <c r="M399" i="4" s="1"/>
  <c r="S399" i="5"/>
  <c r="B400" i="5"/>
  <c r="C400" i="5"/>
  <c r="D400" i="5"/>
  <c r="F400" i="5" s="1"/>
  <c r="E400" i="5"/>
  <c r="G400" i="5"/>
  <c r="H400" i="5"/>
  <c r="J400" i="5"/>
  <c r="K400" i="5"/>
  <c r="L400" i="5"/>
  <c r="R400" i="5"/>
  <c r="M400" i="4" s="1"/>
  <c r="S400" i="5"/>
  <c r="B401" i="5"/>
  <c r="C401" i="5"/>
  <c r="D401" i="5"/>
  <c r="F401" i="5" s="1"/>
  <c r="E401" i="5"/>
  <c r="G401" i="5"/>
  <c r="Q401" i="5" s="1"/>
  <c r="K401" i="4" s="1"/>
  <c r="H401" i="5"/>
  <c r="J401" i="5"/>
  <c r="K401" i="5"/>
  <c r="L401" i="5"/>
  <c r="R401" i="5"/>
  <c r="M401" i="4" s="1"/>
  <c r="S401" i="5"/>
  <c r="B402" i="5"/>
  <c r="C402" i="5"/>
  <c r="D402" i="5"/>
  <c r="F402" i="5" s="1"/>
  <c r="E402" i="5"/>
  <c r="G402" i="5" s="1"/>
  <c r="Q402" i="5" s="1"/>
  <c r="K402" i="4" s="1"/>
  <c r="H402" i="5"/>
  <c r="J402" i="5"/>
  <c r="K402" i="5"/>
  <c r="L402" i="5"/>
  <c r="R402" i="5"/>
  <c r="M402" i="4" s="1"/>
  <c r="S402" i="5"/>
  <c r="B403" i="5"/>
  <c r="C403" i="5"/>
  <c r="D403" i="5"/>
  <c r="F403" i="5" s="1"/>
  <c r="E403" i="5"/>
  <c r="G403" i="5" s="1"/>
  <c r="H403" i="5"/>
  <c r="J403" i="5"/>
  <c r="K403" i="5"/>
  <c r="L403" i="5"/>
  <c r="R403" i="5"/>
  <c r="M403" i="4" s="1"/>
  <c r="S403" i="5"/>
  <c r="B404" i="5"/>
  <c r="C404" i="5"/>
  <c r="D404" i="5"/>
  <c r="F404" i="5" s="1"/>
  <c r="E404" i="5"/>
  <c r="G404" i="5" s="1"/>
  <c r="Q404" i="5" s="1"/>
  <c r="K404" i="4" s="1"/>
  <c r="H404" i="5"/>
  <c r="J404" i="5"/>
  <c r="K404" i="5"/>
  <c r="L404" i="5"/>
  <c r="R404" i="5"/>
  <c r="M404" i="4" s="1"/>
  <c r="S404" i="5"/>
  <c r="B405" i="5"/>
  <c r="C405" i="5"/>
  <c r="D405" i="5"/>
  <c r="F405" i="5" s="1"/>
  <c r="E405" i="5"/>
  <c r="G405" i="5"/>
  <c r="Q405" i="5" s="1"/>
  <c r="K405" i="4" s="1"/>
  <c r="H405" i="5"/>
  <c r="J405" i="5"/>
  <c r="K405" i="5"/>
  <c r="L405" i="5"/>
  <c r="R405" i="5"/>
  <c r="M405" i="4" s="1"/>
  <c r="S405" i="5"/>
  <c r="B406" i="5"/>
  <c r="C406" i="5"/>
  <c r="D406" i="5"/>
  <c r="F406" i="5" s="1"/>
  <c r="E406" i="5"/>
  <c r="G406" i="5" s="1"/>
  <c r="Q406" i="5" s="1"/>
  <c r="K406" i="4" s="1"/>
  <c r="H406" i="5"/>
  <c r="J406" i="5"/>
  <c r="K406" i="5"/>
  <c r="L406" i="5"/>
  <c r="R406" i="5"/>
  <c r="M406" i="4" s="1"/>
  <c r="S406" i="5"/>
  <c r="B407" i="5"/>
  <c r="C407" i="5"/>
  <c r="D407" i="5"/>
  <c r="F407" i="5" s="1"/>
  <c r="E407" i="5"/>
  <c r="G407" i="5" s="1"/>
  <c r="H407" i="5"/>
  <c r="J407" i="5"/>
  <c r="K407" i="5"/>
  <c r="L407" i="5"/>
  <c r="R407" i="5"/>
  <c r="M407" i="4" s="1"/>
  <c r="S407" i="5"/>
  <c r="B408" i="5"/>
  <c r="C408" i="5"/>
  <c r="D408" i="5"/>
  <c r="F408" i="5" s="1"/>
  <c r="E408" i="5"/>
  <c r="G408" i="5"/>
  <c r="H408" i="5"/>
  <c r="J408" i="5"/>
  <c r="K408" i="5"/>
  <c r="L408" i="5"/>
  <c r="R408" i="5"/>
  <c r="M408" i="4" s="1"/>
  <c r="S408" i="5"/>
  <c r="B409" i="5"/>
  <c r="C409" i="5"/>
  <c r="D409" i="5"/>
  <c r="F409" i="5" s="1"/>
  <c r="E409" i="5"/>
  <c r="G409" i="5" s="1"/>
  <c r="Q409" i="5" s="1"/>
  <c r="K409" i="4" s="1"/>
  <c r="H409" i="5"/>
  <c r="J409" i="5"/>
  <c r="K409" i="5"/>
  <c r="L409" i="5"/>
  <c r="R409" i="5"/>
  <c r="M409" i="4" s="1"/>
  <c r="S409" i="5"/>
  <c r="B410" i="5"/>
  <c r="C410" i="5"/>
  <c r="D410" i="5"/>
  <c r="F410" i="5" s="1"/>
  <c r="E410" i="5"/>
  <c r="G410" i="5" s="1"/>
  <c r="H410" i="5"/>
  <c r="J410" i="5"/>
  <c r="K410" i="5"/>
  <c r="L410" i="5"/>
  <c r="R410" i="5"/>
  <c r="M410" i="4" s="1"/>
  <c r="S410" i="5"/>
  <c r="B411" i="5"/>
  <c r="C411" i="5"/>
  <c r="D411" i="5"/>
  <c r="F411" i="5" s="1"/>
  <c r="E411" i="5"/>
  <c r="G411" i="5" s="1"/>
  <c r="H411" i="5"/>
  <c r="J411" i="5"/>
  <c r="K411" i="5"/>
  <c r="L411" i="5"/>
  <c r="R411" i="5"/>
  <c r="M411" i="4" s="1"/>
  <c r="S411" i="5"/>
  <c r="B412" i="5"/>
  <c r="C412" i="5"/>
  <c r="D412" i="5"/>
  <c r="F412" i="5" s="1"/>
  <c r="E412" i="5"/>
  <c r="G412" i="5" s="1"/>
  <c r="H412" i="5"/>
  <c r="J412" i="5"/>
  <c r="K412" i="5"/>
  <c r="L412" i="5"/>
  <c r="R412" i="5"/>
  <c r="M412" i="4" s="1"/>
  <c r="S412" i="5"/>
  <c r="B413" i="5"/>
  <c r="C413" i="5"/>
  <c r="D413" i="5"/>
  <c r="F413" i="5" s="1"/>
  <c r="E413" i="5"/>
  <c r="G413" i="5" s="1"/>
  <c r="Q413" i="5" s="1"/>
  <c r="K413" i="4" s="1"/>
  <c r="H413" i="5"/>
  <c r="J413" i="5"/>
  <c r="K413" i="5"/>
  <c r="L413" i="5"/>
  <c r="R413" i="5"/>
  <c r="M413" i="4" s="1"/>
  <c r="S413" i="5"/>
  <c r="B414" i="5"/>
  <c r="C414" i="5"/>
  <c r="D414" i="5"/>
  <c r="F414" i="5" s="1"/>
  <c r="E414" i="5"/>
  <c r="G414" i="5" s="1"/>
  <c r="Q414" i="5" s="1"/>
  <c r="K414" i="4" s="1"/>
  <c r="H414" i="5"/>
  <c r="J414" i="5"/>
  <c r="K414" i="5"/>
  <c r="L414" i="5"/>
  <c r="R414" i="5"/>
  <c r="M414" i="4" s="1"/>
  <c r="S414" i="5"/>
  <c r="B415" i="5"/>
  <c r="C415" i="5"/>
  <c r="D415" i="5"/>
  <c r="F415" i="5" s="1"/>
  <c r="E415" i="5"/>
  <c r="G415" i="5" s="1"/>
  <c r="H415" i="5"/>
  <c r="J415" i="5"/>
  <c r="K415" i="5"/>
  <c r="L415" i="5"/>
  <c r="R415" i="5"/>
  <c r="M415" i="4" s="1"/>
  <c r="S415" i="5"/>
  <c r="B416" i="5"/>
  <c r="C416" i="5"/>
  <c r="D416" i="5"/>
  <c r="F416" i="5" s="1"/>
  <c r="E416" i="5"/>
  <c r="G416" i="5" s="1"/>
  <c r="H416" i="5"/>
  <c r="J416" i="5"/>
  <c r="K416" i="5"/>
  <c r="L416" i="5"/>
  <c r="R416" i="5"/>
  <c r="M416" i="4" s="1"/>
  <c r="S416" i="5"/>
  <c r="B416" i="4" s="1"/>
  <c r="B417" i="5"/>
  <c r="C417" i="5"/>
  <c r="D417" i="5"/>
  <c r="F417" i="5" s="1"/>
  <c r="E417" i="5"/>
  <c r="G417" i="5"/>
  <c r="H417" i="5"/>
  <c r="J417" i="5"/>
  <c r="K417" i="5"/>
  <c r="L417" i="5"/>
  <c r="R417" i="5"/>
  <c r="M417" i="4" s="1"/>
  <c r="S417" i="5"/>
  <c r="B418" i="5"/>
  <c r="C418" i="5"/>
  <c r="D418" i="5"/>
  <c r="F418" i="5" s="1"/>
  <c r="E418" i="5"/>
  <c r="G418" i="5"/>
  <c r="H418" i="5"/>
  <c r="J418" i="5"/>
  <c r="K418" i="5"/>
  <c r="L418" i="5"/>
  <c r="R418" i="5"/>
  <c r="M418" i="4" s="1"/>
  <c r="S418" i="5"/>
  <c r="B419" i="5"/>
  <c r="C419" i="5"/>
  <c r="D419" i="5"/>
  <c r="F419" i="5" s="1"/>
  <c r="E419" i="5"/>
  <c r="G419" i="5" s="1"/>
  <c r="H419" i="5"/>
  <c r="J419" i="5"/>
  <c r="K419" i="5"/>
  <c r="L419" i="5"/>
  <c r="R419" i="5"/>
  <c r="M419" i="4" s="1"/>
  <c r="S419" i="5"/>
  <c r="B420" i="5"/>
  <c r="C420" i="5"/>
  <c r="D420" i="5"/>
  <c r="F420" i="5" s="1"/>
  <c r="E420" i="5"/>
  <c r="G420" i="5"/>
  <c r="H420" i="5"/>
  <c r="J420" i="5"/>
  <c r="K420" i="5"/>
  <c r="L420" i="5"/>
  <c r="R420" i="5"/>
  <c r="M420" i="4" s="1"/>
  <c r="S420" i="5"/>
  <c r="B421" i="5"/>
  <c r="C421" i="5"/>
  <c r="D421" i="5"/>
  <c r="F421" i="5" s="1"/>
  <c r="E421" i="5"/>
  <c r="G421" i="5"/>
  <c r="H421" i="5"/>
  <c r="J421" i="5"/>
  <c r="K421" i="5"/>
  <c r="L421" i="5"/>
  <c r="R421" i="5"/>
  <c r="M421" i="4" s="1"/>
  <c r="S421" i="5"/>
  <c r="B422" i="5"/>
  <c r="C422" i="5"/>
  <c r="D422" i="5"/>
  <c r="F422" i="5" s="1"/>
  <c r="E422" i="5"/>
  <c r="G422" i="5" s="1"/>
  <c r="H422" i="5"/>
  <c r="J422" i="5"/>
  <c r="K422" i="5"/>
  <c r="L422" i="5"/>
  <c r="R422" i="5"/>
  <c r="M422" i="4" s="1"/>
  <c r="S422" i="5"/>
  <c r="B423" i="5"/>
  <c r="C423" i="5"/>
  <c r="D423" i="5"/>
  <c r="F423" i="5" s="1"/>
  <c r="E423" i="5"/>
  <c r="G423" i="5"/>
  <c r="H423" i="5"/>
  <c r="J423" i="5"/>
  <c r="K423" i="5"/>
  <c r="L423" i="5"/>
  <c r="R423" i="5"/>
  <c r="M423" i="4" s="1"/>
  <c r="S423" i="5"/>
  <c r="B424" i="5"/>
  <c r="C424" i="5"/>
  <c r="D424" i="5"/>
  <c r="F424" i="5" s="1"/>
  <c r="E424" i="5"/>
  <c r="G424" i="5" s="1"/>
  <c r="H424" i="5"/>
  <c r="J424" i="5"/>
  <c r="K424" i="5"/>
  <c r="L424" i="5"/>
  <c r="R424" i="5"/>
  <c r="M424" i="4" s="1"/>
  <c r="S424" i="5"/>
  <c r="B425" i="5"/>
  <c r="C425" i="5"/>
  <c r="D425" i="5"/>
  <c r="F425" i="5" s="1"/>
  <c r="E425" i="5"/>
  <c r="G425" i="5" s="1"/>
  <c r="H425" i="5"/>
  <c r="J425" i="5"/>
  <c r="K425" i="5"/>
  <c r="L425" i="5"/>
  <c r="R425" i="5"/>
  <c r="M425" i="4" s="1"/>
  <c r="S425" i="5"/>
  <c r="B426" i="5"/>
  <c r="C426" i="5"/>
  <c r="D426" i="5"/>
  <c r="F426" i="5" s="1"/>
  <c r="E426" i="5"/>
  <c r="G426" i="5" s="1"/>
  <c r="H426" i="5"/>
  <c r="J426" i="5"/>
  <c r="K426" i="5"/>
  <c r="L426" i="5"/>
  <c r="R426" i="5"/>
  <c r="M426" i="4" s="1"/>
  <c r="S426" i="5"/>
  <c r="B427" i="5"/>
  <c r="C427" i="5"/>
  <c r="D427" i="5"/>
  <c r="F427" i="5" s="1"/>
  <c r="E427" i="5"/>
  <c r="G427" i="5"/>
  <c r="H427" i="5"/>
  <c r="J427" i="5"/>
  <c r="K427" i="5"/>
  <c r="L427" i="5"/>
  <c r="R427" i="5"/>
  <c r="M427" i="4" s="1"/>
  <c r="S427" i="5"/>
  <c r="B428" i="5"/>
  <c r="C428" i="5"/>
  <c r="D428" i="5"/>
  <c r="F428" i="5" s="1"/>
  <c r="E428" i="5"/>
  <c r="G428" i="5" s="1"/>
  <c r="H428" i="5"/>
  <c r="J428" i="5"/>
  <c r="K428" i="5"/>
  <c r="L428" i="5"/>
  <c r="R428" i="5"/>
  <c r="M428" i="4" s="1"/>
  <c r="S428" i="5"/>
  <c r="B429" i="5"/>
  <c r="C429" i="5"/>
  <c r="D429" i="5"/>
  <c r="F429" i="5" s="1"/>
  <c r="E429" i="5"/>
  <c r="G429" i="5" s="1"/>
  <c r="H429" i="5"/>
  <c r="J429" i="5"/>
  <c r="K429" i="5"/>
  <c r="L429" i="5"/>
  <c r="R429" i="5"/>
  <c r="M429" i="4" s="1"/>
  <c r="S429" i="5"/>
  <c r="B430" i="5"/>
  <c r="C430" i="5"/>
  <c r="D430" i="5"/>
  <c r="F430" i="5" s="1"/>
  <c r="E430" i="5"/>
  <c r="G430" i="5" s="1"/>
  <c r="H430" i="5"/>
  <c r="J430" i="5"/>
  <c r="K430" i="5"/>
  <c r="L430" i="5"/>
  <c r="R430" i="5"/>
  <c r="M430" i="4" s="1"/>
  <c r="S430" i="5"/>
  <c r="B431" i="5"/>
  <c r="C431" i="5"/>
  <c r="D431" i="5"/>
  <c r="F431" i="5" s="1"/>
  <c r="E431" i="5"/>
  <c r="G431" i="5" s="1"/>
  <c r="H431" i="5"/>
  <c r="J431" i="5"/>
  <c r="K431" i="5"/>
  <c r="L431" i="5"/>
  <c r="R431" i="5"/>
  <c r="M431" i="4" s="1"/>
  <c r="S431" i="5"/>
  <c r="B432" i="5"/>
  <c r="C432" i="5"/>
  <c r="D432" i="5"/>
  <c r="F432" i="5" s="1"/>
  <c r="E432" i="5"/>
  <c r="G432" i="5" s="1"/>
  <c r="H432" i="5"/>
  <c r="J432" i="5"/>
  <c r="K432" i="5"/>
  <c r="L432" i="5"/>
  <c r="R432" i="5"/>
  <c r="M432" i="4" s="1"/>
  <c r="S432" i="5"/>
  <c r="B433" i="5"/>
  <c r="C433" i="5"/>
  <c r="D433" i="5"/>
  <c r="F433" i="5" s="1"/>
  <c r="E433" i="5"/>
  <c r="G433" i="5"/>
  <c r="H433" i="5"/>
  <c r="J433" i="5"/>
  <c r="K433" i="5"/>
  <c r="L433" i="5"/>
  <c r="R433" i="5"/>
  <c r="M433" i="4" s="1"/>
  <c r="S433" i="5"/>
  <c r="B434" i="5"/>
  <c r="C434" i="5"/>
  <c r="D434" i="5"/>
  <c r="E434" i="5"/>
  <c r="G434" i="5" s="1"/>
  <c r="F434" i="5"/>
  <c r="H434" i="5"/>
  <c r="J434" i="5"/>
  <c r="K434" i="5"/>
  <c r="L434" i="5"/>
  <c r="R434" i="5"/>
  <c r="M434" i="4" s="1"/>
  <c r="S434" i="5"/>
  <c r="B435" i="5"/>
  <c r="C435" i="5"/>
  <c r="D435" i="5"/>
  <c r="E435" i="5"/>
  <c r="F435" i="5"/>
  <c r="G435" i="5"/>
  <c r="H435" i="5"/>
  <c r="J435" i="5"/>
  <c r="K435" i="5"/>
  <c r="L435" i="5"/>
  <c r="P435" i="5" s="1"/>
  <c r="R435" i="5"/>
  <c r="M435" i="4" s="1"/>
  <c r="S435" i="5"/>
  <c r="B436" i="5"/>
  <c r="C436" i="5"/>
  <c r="D436" i="5"/>
  <c r="E436" i="5"/>
  <c r="F436" i="5"/>
  <c r="G436" i="5"/>
  <c r="H436" i="5"/>
  <c r="J436" i="5"/>
  <c r="K436" i="5"/>
  <c r="L436" i="5"/>
  <c r="P436" i="5" s="1"/>
  <c r="R436" i="5"/>
  <c r="M436" i="4" s="1"/>
  <c r="S436" i="5"/>
  <c r="T436" i="5" s="1"/>
  <c r="B437" i="5"/>
  <c r="C437" i="5"/>
  <c r="D437" i="5"/>
  <c r="F437" i="5" s="1"/>
  <c r="E437" i="5"/>
  <c r="G437" i="5" s="1"/>
  <c r="H437" i="5"/>
  <c r="J437" i="5"/>
  <c r="K437" i="5"/>
  <c r="L437" i="5"/>
  <c r="R437" i="5"/>
  <c r="M437" i="4" s="1"/>
  <c r="S437" i="5"/>
  <c r="B438" i="5"/>
  <c r="C438" i="5"/>
  <c r="D438" i="5"/>
  <c r="F438" i="5" s="1"/>
  <c r="E438" i="5"/>
  <c r="G438" i="5" s="1"/>
  <c r="H438" i="5"/>
  <c r="J438" i="5"/>
  <c r="K438" i="5"/>
  <c r="L438" i="5"/>
  <c r="R438" i="5"/>
  <c r="M438" i="4" s="1"/>
  <c r="S438" i="5"/>
  <c r="B439" i="5"/>
  <c r="C439" i="5"/>
  <c r="D439" i="5"/>
  <c r="F439" i="5" s="1"/>
  <c r="E439" i="5"/>
  <c r="G439" i="5" s="1"/>
  <c r="H439" i="5"/>
  <c r="J439" i="5"/>
  <c r="K439" i="5"/>
  <c r="L439" i="5"/>
  <c r="R439" i="5"/>
  <c r="M439" i="4" s="1"/>
  <c r="S439" i="5"/>
  <c r="B440" i="5"/>
  <c r="C440" i="5"/>
  <c r="D440" i="5"/>
  <c r="F440" i="5" s="1"/>
  <c r="E440" i="5"/>
  <c r="G440" i="5" s="1"/>
  <c r="H440" i="5"/>
  <c r="J440" i="5"/>
  <c r="K440" i="5"/>
  <c r="L440" i="5"/>
  <c r="R440" i="5"/>
  <c r="M440" i="4" s="1"/>
  <c r="S440" i="5"/>
  <c r="B441" i="5"/>
  <c r="C441" i="5"/>
  <c r="D441" i="5"/>
  <c r="F441" i="5" s="1"/>
  <c r="E441" i="5"/>
  <c r="G441" i="5" s="1"/>
  <c r="H441" i="5"/>
  <c r="J441" i="5"/>
  <c r="K441" i="5"/>
  <c r="L441" i="5"/>
  <c r="R441" i="5"/>
  <c r="M441" i="4" s="1"/>
  <c r="S441" i="5"/>
  <c r="B442" i="5"/>
  <c r="C442" i="5"/>
  <c r="D442" i="5"/>
  <c r="F442" i="5" s="1"/>
  <c r="E442" i="5"/>
  <c r="G442" i="5" s="1"/>
  <c r="H442" i="5"/>
  <c r="J442" i="5"/>
  <c r="K442" i="5"/>
  <c r="L442" i="5"/>
  <c r="R442" i="5"/>
  <c r="M442" i="4" s="1"/>
  <c r="S442" i="5"/>
  <c r="B443" i="5"/>
  <c r="C443" i="5"/>
  <c r="D443" i="5"/>
  <c r="F443" i="5" s="1"/>
  <c r="E443" i="5"/>
  <c r="G443" i="5"/>
  <c r="H443" i="5"/>
  <c r="J443" i="5"/>
  <c r="K443" i="5"/>
  <c r="L443" i="5"/>
  <c r="R443" i="5"/>
  <c r="M443" i="4" s="1"/>
  <c r="S443" i="5"/>
  <c r="B444" i="5"/>
  <c r="C444" i="5"/>
  <c r="D444" i="5"/>
  <c r="F444" i="5" s="1"/>
  <c r="E444" i="5"/>
  <c r="G444" i="5" s="1"/>
  <c r="H444" i="5"/>
  <c r="J444" i="5"/>
  <c r="K444" i="5"/>
  <c r="L444" i="5"/>
  <c r="R444" i="5"/>
  <c r="M444" i="4" s="1"/>
  <c r="S444" i="5"/>
  <c r="B445" i="5"/>
  <c r="C445" i="5"/>
  <c r="D445" i="5"/>
  <c r="F445" i="5" s="1"/>
  <c r="E445" i="5"/>
  <c r="G445" i="5" s="1"/>
  <c r="H445" i="5"/>
  <c r="J445" i="5"/>
  <c r="K445" i="5"/>
  <c r="L445" i="5"/>
  <c r="R445" i="5"/>
  <c r="M445" i="4" s="1"/>
  <c r="S445" i="5"/>
  <c r="B446" i="5"/>
  <c r="C446" i="5"/>
  <c r="D446" i="5"/>
  <c r="F446" i="5" s="1"/>
  <c r="E446" i="5"/>
  <c r="G446" i="5"/>
  <c r="H446" i="5"/>
  <c r="J446" i="5"/>
  <c r="K446" i="5"/>
  <c r="L446" i="5"/>
  <c r="R446" i="5"/>
  <c r="M446" i="4" s="1"/>
  <c r="S446" i="5"/>
  <c r="B447" i="5"/>
  <c r="C447" i="5"/>
  <c r="D447" i="5"/>
  <c r="F447" i="5" s="1"/>
  <c r="E447" i="5"/>
  <c r="G447" i="5"/>
  <c r="H447" i="5"/>
  <c r="J447" i="5"/>
  <c r="K447" i="5"/>
  <c r="L447" i="5"/>
  <c r="R447" i="5"/>
  <c r="M447" i="4" s="1"/>
  <c r="S447" i="5"/>
  <c r="B448" i="5"/>
  <c r="C448" i="5"/>
  <c r="D448" i="5"/>
  <c r="E448" i="5"/>
  <c r="F448" i="5"/>
  <c r="G448" i="5"/>
  <c r="H448" i="5"/>
  <c r="J448" i="5"/>
  <c r="K448" i="5"/>
  <c r="L448" i="5"/>
  <c r="P448" i="5" s="1"/>
  <c r="R448" i="5"/>
  <c r="M448" i="4" s="1"/>
  <c r="S448" i="5"/>
  <c r="B449" i="5"/>
  <c r="C449" i="5"/>
  <c r="D449" i="5"/>
  <c r="F449" i="5" s="1"/>
  <c r="E449" i="5"/>
  <c r="G449" i="5"/>
  <c r="H449" i="5"/>
  <c r="J449" i="5"/>
  <c r="K449" i="5"/>
  <c r="L449" i="5"/>
  <c r="R449" i="5"/>
  <c r="M449" i="4" s="1"/>
  <c r="S449" i="5"/>
  <c r="B450" i="5"/>
  <c r="C450" i="5"/>
  <c r="D450" i="5"/>
  <c r="F450" i="5" s="1"/>
  <c r="E450" i="5"/>
  <c r="G450" i="5" s="1"/>
  <c r="H450" i="5"/>
  <c r="J450" i="5"/>
  <c r="K450" i="5"/>
  <c r="L450" i="5"/>
  <c r="R450" i="5"/>
  <c r="M450" i="4" s="1"/>
  <c r="S450" i="5"/>
  <c r="B451" i="5"/>
  <c r="C451" i="5"/>
  <c r="D451" i="5"/>
  <c r="F451" i="5" s="1"/>
  <c r="E451" i="5"/>
  <c r="G451" i="5" s="1"/>
  <c r="H451" i="5"/>
  <c r="J451" i="5"/>
  <c r="K451" i="5"/>
  <c r="L451" i="5"/>
  <c r="R451" i="5"/>
  <c r="M451" i="4" s="1"/>
  <c r="S451" i="5"/>
  <c r="B452" i="5"/>
  <c r="C452" i="5"/>
  <c r="D452" i="5"/>
  <c r="F452" i="5" s="1"/>
  <c r="E452" i="5"/>
  <c r="G452" i="5" s="1"/>
  <c r="H452" i="5"/>
  <c r="J452" i="5"/>
  <c r="K452" i="5"/>
  <c r="L452" i="5"/>
  <c r="R452" i="5"/>
  <c r="M452" i="4" s="1"/>
  <c r="S452" i="5"/>
  <c r="B453" i="5"/>
  <c r="C453" i="5"/>
  <c r="D453" i="5"/>
  <c r="F453" i="5" s="1"/>
  <c r="E453" i="5"/>
  <c r="G453" i="5" s="1"/>
  <c r="H453" i="5"/>
  <c r="J453" i="5"/>
  <c r="K453" i="5"/>
  <c r="L453" i="5"/>
  <c r="R453" i="5"/>
  <c r="M453" i="4" s="1"/>
  <c r="S453" i="5"/>
  <c r="B454" i="5"/>
  <c r="C454" i="5"/>
  <c r="D454" i="5"/>
  <c r="F454" i="5" s="1"/>
  <c r="E454" i="5"/>
  <c r="G454" i="5" s="1"/>
  <c r="H454" i="5"/>
  <c r="J454" i="5"/>
  <c r="K454" i="5"/>
  <c r="L454" i="5"/>
  <c r="R454" i="5"/>
  <c r="M454" i="4" s="1"/>
  <c r="S454" i="5"/>
  <c r="B455" i="5"/>
  <c r="C455" i="5"/>
  <c r="D455" i="5"/>
  <c r="F455" i="5" s="1"/>
  <c r="E455" i="5"/>
  <c r="G455" i="5" s="1"/>
  <c r="Q455" i="5" s="1"/>
  <c r="K455" i="4" s="1"/>
  <c r="H455" i="5"/>
  <c r="J455" i="5"/>
  <c r="K455" i="5"/>
  <c r="L455" i="5"/>
  <c r="R455" i="5"/>
  <c r="M455" i="4" s="1"/>
  <c r="S455" i="5"/>
  <c r="B456" i="5"/>
  <c r="C456" i="5"/>
  <c r="D456" i="5"/>
  <c r="F456" i="5" s="1"/>
  <c r="E456" i="5"/>
  <c r="G456" i="5" s="1"/>
  <c r="H456" i="5"/>
  <c r="J456" i="5"/>
  <c r="K456" i="5"/>
  <c r="L456" i="5"/>
  <c r="R456" i="5"/>
  <c r="M456" i="4" s="1"/>
  <c r="S456" i="5"/>
  <c r="B457" i="5"/>
  <c r="C457" i="5"/>
  <c r="D457" i="5"/>
  <c r="F457" i="5" s="1"/>
  <c r="E457" i="5"/>
  <c r="G457" i="5" s="1"/>
  <c r="H457" i="5"/>
  <c r="J457" i="5"/>
  <c r="K457" i="5"/>
  <c r="L457" i="5"/>
  <c r="R457" i="5"/>
  <c r="M457" i="4" s="1"/>
  <c r="S457" i="5"/>
  <c r="B458" i="5"/>
  <c r="C458" i="5"/>
  <c r="D458" i="5"/>
  <c r="F458" i="5" s="1"/>
  <c r="E458" i="5"/>
  <c r="G458" i="5"/>
  <c r="H458" i="5"/>
  <c r="J458" i="5"/>
  <c r="K458" i="5"/>
  <c r="L458" i="5"/>
  <c r="R458" i="5"/>
  <c r="M458" i="4" s="1"/>
  <c r="S458" i="5"/>
  <c r="B459" i="5"/>
  <c r="C459" i="5"/>
  <c r="D459" i="5"/>
  <c r="F459" i="5" s="1"/>
  <c r="E459" i="5"/>
  <c r="G459" i="5"/>
  <c r="Q459" i="5" s="1"/>
  <c r="K459" i="4" s="1"/>
  <c r="H459" i="5"/>
  <c r="J459" i="5"/>
  <c r="K459" i="5"/>
  <c r="L459" i="5"/>
  <c r="R459" i="5"/>
  <c r="M459" i="4" s="1"/>
  <c r="S459" i="5"/>
  <c r="B460" i="5"/>
  <c r="C460" i="5"/>
  <c r="D460" i="5"/>
  <c r="F460" i="5" s="1"/>
  <c r="E460" i="5"/>
  <c r="G460" i="5"/>
  <c r="H460" i="5"/>
  <c r="J460" i="5"/>
  <c r="K460" i="5"/>
  <c r="L460" i="5"/>
  <c r="R460" i="5"/>
  <c r="M460" i="4" s="1"/>
  <c r="S460" i="5"/>
  <c r="B461" i="5"/>
  <c r="C461" i="5"/>
  <c r="D461" i="5"/>
  <c r="E461" i="5"/>
  <c r="F461" i="5"/>
  <c r="G461" i="5"/>
  <c r="H461" i="5"/>
  <c r="J461" i="5"/>
  <c r="K461" i="5"/>
  <c r="L461" i="5"/>
  <c r="R461" i="5"/>
  <c r="M461" i="4" s="1"/>
  <c r="S461" i="5"/>
  <c r="B462" i="5"/>
  <c r="C462" i="5"/>
  <c r="D462" i="5"/>
  <c r="F462" i="5" s="1"/>
  <c r="E462" i="5"/>
  <c r="G462" i="5" s="1"/>
  <c r="H462" i="5"/>
  <c r="J462" i="5"/>
  <c r="K462" i="5"/>
  <c r="L462" i="5"/>
  <c r="R462" i="5"/>
  <c r="M462" i="4" s="1"/>
  <c r="S462" i="5"/>
  <c r="B463" i="5"/>
  <c r="C463" i="5"/>
  <c r="D463" i="5"/>
  <c r="F463" i="5" s="1"/>
  <c r="E463" i="5"/>
  <c r="G463" i="5" s="1"/>
  <c r="H463" i="5"/>
  <c r="J463" i="5"/>
  <c r="K463" i="5"/>
  <c r="L463" i="5"/>
  <c r="R463" i="5"/>
  <c r="M463" i="4" s="1"/>
  <c r="S463" i="5"/>
  <c r="B464" i="5"/>
  <c r="C464" i="5"/>
  <c r="D464" i="5"/>
  <c r="F464" i="5" s="1"/>
  <c r="E464" i="5"/>
  <c r="G464" i="5" s="1"/>
  <c r="H464" i="5"/>
  <c r="J464" i="5"/>
  <c r="K464" i="5"/>
  <c r="L464" i="5"/>
  <c r="R464" i="5"/>
  <c r="M464" i="4" s="1"/>
  <c r="S464" i="5"/>
  <c r="B465" i="5"/>
  <c r="C465" i="5"/>
  <c r="D465" i="5"/>
  <c r="F465" i="5" s="1"/>
  <c r="E465" i="5"/>
  <c r="G465" i="5"/>
  <c r="H465" i="5"/>
  <c r="J465" i="5"/>
  <c r="K465" i="5"/>
  <c r="L465" i="5"/>
  <c r="R465" i="5"/>
  <c r="M465" i="4" s="1"/>
  <c r="S465" i="5"/>
  <c r="B466" i="5"/>
  <c r="C466" i="5"/>
  <c r="D466" i="5"/>
  <c r="F466" i="5" s="1"/>
  <c r="E466" i="5"/>
  <c r="G466" i="5" s="1"/>
  <c r="Q466" i="5" s="1"/>
  <c r="K466" i="4" s="1"/>
  <c r="H466" i="5"/>
  <c r="J466" i="5"/>
  <c r="K466" i="5"/>
  <c r="L466" i="5"/>
  <c r="R466" i="5"/>
  <c r="M466" i="4" s="1"/>
  <c r="S466" i="5"/>
  <c r="B467" i="5"/>
  <c r="C467" i="5"/>
  <c r="D467" i="5"/>
  <c r="F467" i="5" s="1"/>
  <c r="E467" i="5"/>
  <c r="G467" i="5" s="1"/>
  <c r="H467" i="5"/>
  <c r="J467" i="5"/>
  <c r="K467" i="5"/>
  <c r="L467" i="5"/>
  <c r="R467" i="5"/>
  <c r="M467" i="4" s="1"/>
  <c r="S467" i="5"/>
  <c r="B468" i="5"/>
  <c r="C468" i="5"/>
  <c r="D468" i="5"/>
  <c r="F468" i="5" s="1"/>
  <c r="E468" i="5"/>
  <c r="G468" i="5" s="1"/>
  <c r="H468" i="5"/>
  <c r="J468" i="5"/>
  <c r="K468" i="5"/>
  <c r="L468" i="5"/>
  <c r="R468" i="5"/>
  <c r="M468" i="4" s="1"/>
  <c r="S468" i="5"/>
  <c r="B469" i="5"/>
  <c r="C469" i="5"/>
  <c r="D469" i="5"/>
  <c r="F469" i="5" s="1"/>
  <c r="E469" i="5"/>
  <c r="G469" i="5" s="1"/>
  <c r="H469" i="5"/>
  <c r="J469" i="5"/>
  <c r="K469" i="5"/>
  <c r="L469" i="5"/>
  <c r="R469" i="5"/>
  <c r="M469" i="4" s="1"/>
  <c r="S469" i="5"/>
  <c r="B470" i="5"/>
  <c r="C470" i="5"/>
  <c r="D470" i="5"/>
  <c r="F470" i="5" s="1"/>
  <c r="E470" i="5"/>
  <c r="G470" i="5" s="1"/>
  <c r="Q470" i="5" s="1"/>
  <c r="K470" i="4" s="1"/>
  <c r="H470" i="5"/>
  <c r="J470" i="5"/>
  <c r="K470" i="5"/>
  <c r="L470" i="5"/>
  <c r="R470" i="5"/>
  <c r="M470" i="4" s="1"/>
  <c r="S470" i="5"/>
  <c r="B471" i="5"/>
  <c r="C471" i="5"/>
  <c r="D471" i="5"/>
  <c r="F471" i="5" s="1"/>
  <c r="E471" i="5"/>
  <c r="G471" i="5"/>
  <c r="Q471" i="5" s="1"/>
  <c r="K471" i="4" s="1"/>
  <c r="H471" i="5"/>
  <c r="J471" i="5"/>
  <c r="K471" i="5"/>
  <c r="L471" i="5"/>
  <c r="R471" i="5"/>
  <c r="M471" i="4" s="1"/>
  <c r="S471" i="5"/>
  <c r="B472" i="5"/>
  <c r="C472" i="5"/>
  <c r="D472" i="5"/>
  <c r="F472" i="5" s="1"/>
  <c r="E472" i="5"/>
  <c r="G472" i="5" s="1"/>
  <c r="H472" i="5"/>
  <c r="J472" i="5"/>
  <c r="K472" i="5"/>
  <c r="L472" i="5"/>
  <c r="R472" i="5"/>
  <c r="M472" i="4" s="1"/>
  <c r="S472" i="5"/>
  <c r="B473" i="5"/>
  <c r="C473" i="5"/>
  <c r="D473" i="5"/>
  <c r="F473" i="5" s="1"/>
  <c r="E473" i="5"/>
  <c r="G473" i="5" s="1"/>
  <c r="H473" i="5"/>
  <c r="J473" i="5"/>
  <c r="K473" i="5"/>
  <c r="L473" i="5"/>
  <c r="R473" i="5"/>
  <c r="M473" i="4" s="1"/>
  <c r="S473" i="5"/>
  <c r="B474" i="5"/>
  <c r="C474" i="5"/>
  <c r="D474" i="5"/>
  <c r="F474" i="5" s="1"/>
  <c r="E474" i="5"/>
  <c r="G474" i="5" s="1"/>
  <c r="H474" i="5"/>
  <c r="J474" i="5"/>
  <c r="K474" i="5"/>
  <c r="L474" i="5"/>
  <c r="R474" i="5"/>
  <c r="M474" i="4" s="1"/>
  <c r="S474" i="5"/>
  <c r="B475" i="5"/>
  <c r="C475" i="5"/>
  <c r="D475" i="5"/>
  <c r="F475" i="5" s="1"/>
  <c r="E475" i="5"/>
  <c r="G475" i="5" s="1"/>
  <c r="H475" i="5"/>
  <c r="J475" i="5"/>
  <c r="K475" i="5"/>
  <c r="L475" i="5"/>
  <c r="R475" i="5"/>
  <c r="M475" i="4" s="1"/>
  <c r="S475" i="5"/>
  <c r="B476" i="5"/>
  <c r="C476" i="5"/>
  <c r="D476" i="5"/>
  <c r="F476" i="5" s="1"/>
  <c r="E476" i="5"/>
  <c r="G476" i="5" s="1"/>
  <c r="H476" i="5"/>
  <c r="J476" i="5"/>
  <c r="K476" i="5"/>
  <c r="L476" i="5"/>
  <c r="R476" i="5"/>
  <c r="M476" i="4" s="1"/>
  <c r="S476" i="5"/>
  <c r="B477" i="5"/>
  <c r="C477" i="5"/>
  <c r="D477" i="5"/>
  <c r="F477" i="5" s="1"/>
  <c r="E477" i="5"/>
  <c r="G477" i="5" s="1"/>
  <c r="H477" i="5"/>
  <c r="J477" i="5"/>
  <c r="K477" i="5"/>
  <c r="L477" i="5"/>
  <c r="R477" i="5"/>
  <c r="M477" i="4" s="1"/>
  <c r="S477" i="5"/>
  <c r="B478" i="5"/>
  <c r="C478" i="5"/>
  <c r="D478" i="5"/>
  <c r="F478" i="5" s="1"/>
  <c r="E478" i="5"/>
  <c r="G478" i="5" s="1"/>
  <c r="H478" i="5"/>
  <c r="J478" i="5"/>
  <c r="K478" i="5"/>
  <c r="L478" i="5"/>
  <c r="R478" i="5"/>
  <c r="M478" i="4" s="1"/>
  <c r="S478" i="5"/>
  <c r="B479" i="5"/>
  <c r="C479" i="5"/>
  <c r="D479" i="5"/>
  <c r="F479" i="5" s="1"/>
  <c r="E479" i="5"/>
  <c r="G479" i="5" s="1"/>
  <c r="H479" i="5"/>
  <c r="J479" i="5"/>
  <c r="K479" i="5"/>
  <c r="L479" i="5"/>
  <c r="R479" i="5"/>
  <c r="M479" i="4" s="1"/>
  <c r="S479" i="5"/>
  <c r="B480" i="5"/>
  <c r="C480" i="5"/>
  <c r="D480" i="5"/>
  <c r="F480" i="5" s="1"/>
  <c r="E480" i="5"/>
  <c r="G480" i="5"/>
  <c r="H480" i="5"/>
  <c r="J480" i="5"/>
  <c r="K480" i="5"/>
  <c r="L480" i="5"/>
  <c r="R480" i="5"/>
  <c r="M480" i="4" s="1"/>
  <c r="S480" i="5"/>
  <c r="B481" i="5"/>
  <c r="C481" i="5"/>
  <c r="D481" i="5"/>
  <c r="F481" i="5" s="1"/>
  <c r="E481" i="5"/>
  <c r="G481" i="5" s="1"/>
  <c r="H481" i="5"/>
  <c r="J481" i="5"/>
  <c r="K481" i="5"/>
  <c r="L481" i="5"/>
  <c r="R481" i="5"/>
  <c r="M481" i="4" s="1"/>
  <c r="S481" i="5"/>
  <c r="B482" i="5"/>
  <c r="C482" i="5"/>
  <c r="D482" i="5"/>
  <c r="F482" i="5" s="1"/>
  <c r="E482" i="5"/>
  <c r="G482" i="5" s="1"/>
  <c r="H482" i="5"/>
  <c r="J482" i="5"/>
  <c r="K482" i="5"/>
  <c r="L482" i="5"/>
  <c r="R482" i="5"/>
  <c r="M482" i="4" s="1"/>
  <c r="S482" i="5"/>
  <c r="B483" i="5"/>
  <c r="C483" i="5"/>
  <c r="D483" i="5"/>
  <c r="F483" i="5" s="1"/>
  <c r="E483" i="5"/>
  <c r="G483" i="5"/>
  <c r="Q483" i="5" s="1"/>
  <c r="K483" i="4" s="1"/>
  <c r="H483" i="5"/>
  <c r="J483" i="5"/>
  <c r="K483" i="5"/>
  <c r="L483" i="5"/>
  <c r="R483" i="5"/>
  <c r="M483" i="4" s="1"/>
  <c r="S483" i="5"/>
  <c r="B484" i="5"/>
  <c r="C484" i="5"/>
  <c r="D484" i="5"/>
  <c r="F484" i="5" s="1"/>
  <c r="E484" i="5"/>
  <c r="G484" i="5" s="1"/>
  <c r="Q484" i="5" s="1"/>
  <c r="K484" i="4" s="1"/>
  <c r="H484" i="5"/>
  <c r="J484" i="5"/>
  <c r="K484" i="5"/>
  <c r="L484" i="5"/>
  <c r="R484" i="5"/>
  <c r="M484" i="4" s="1"/>
  <c r="S484" i="5"/>
  <c r="B485" i="5"/>
  <c r="C485" i="5"/>
  <c r="D485" i="5"/>
  <c r="F485" i="5" s="1"/>
  <c r="E485" i="5"/>
  <c r="G485" i="5" s="1"/>
  <c r="H485" i="5"/>
  <c r="J485" i="5"/>
  <c r="K485" i="5"/>
  <c r="L485" i="5"/>
  <c r="R485" i="5"/>
  <c r="M485" i="4" s="1"/>
  <c r="S485" i="5"/>
  <c r="B486" i="5"/>
  <c r="C486" i="5"/>
  <c r="D486" i="5"/>
  <c r="F486" i="5" s="1"/>
  <c r="E486" i="5"/>
  <c r="G486" i="5" s="1"/>
  <c r="H486" i="5"/>
  <c r="J486" i="5"/>
  <c r="K486" i="5"/>
  <c r="L486" i="5"/>
  <c r="R486" i="5"/>
  <c r="M486" i="4" s="1"/>
  <c r="S486" i="5"/>
  <c r="B487" i="5"/>
  <c r="C487" i="5"/>
  <c r="D487" i="5"/>
  <c r="F487" i="5" s="1"/>
  <c r="E487" i="5"/>
  <c r="G487" i="5" s="1"/>
  <c r="H487" i="5"/>
  <c r="J487" i="5"/>
  <c r="K487" i="5"/>
  <c r="L487" i="5"/>
  <c r="R487" i="5"/>
  <c r="M487" i="4" s="1"/>
  <c r="S487" i="5"/>
  <c r="B488" i="5"/>
  <c r="C488" i="5"/>
  <c r="D488" i="5"/>
  <c r="F488" i="5" s="1"/>
  <c r="E488" i="5"/>
  <c r="G488" i="5" s="1"/>
  <c r="H488" i="5"/>
  <c r="J488" i="5"/>
  <c r="K488" i="5"/>
  <c r="L488" i="5"/>
  <c r="R488" i="5"/>
  <c r="M488" i="4" s="1"/>
  <c r="S488" i="5"/>
  <c r="B489" i="5"/>
  <c r="C489" i="5"/>
  <c r="D489" i="5"/>
  <c r="F489" i="5" s="1"/>
  <c r="E489" i="5"/>
  <c r="G489" i="5" s="1"/>
  <c r="Q489" i="5" s="1"/>
  <c r="K489" i="4" s="1"/>
  <c r="H489" i="5"/>
  <c r="J489" i="5"/>
  <c r="K489" i="5"/>
  <c r="L489" i="5"/>
  <c r="R489" i="5"/>
  <c r="M489" i="4" s="1"/>
  <c r="S489" i="5"/>
  <c r="B490" i="5"/>
  <c r="C490" i="5"/>
  <c r="D490" i="5"/>
  <c r="F490" i="5" s="1"/>
  <c r="E490" i="5"/>
  <c r="G490" i="5" s="1"/>
  <c r="H490" i="5"/>
  <c r="J490" i="5"/>
  <c r="K490" i="5"/>
  <c r="L490" i="5"/>
  <c r="R490" i="5"/>
  <c r="M490" i="4" s="1"/>
  <c r="S490" i="5"/>
  <c r="B491" i="5"/>
  <c r="C491" i="5"/>
  <c r="D491" i="5"/>
  <c r="F491" i="5" s="1"/>
  <c r="E491" i="5"/>
  <c r="G491" i="5"/>
  <c r="H491" i="5"/>
  <c r="J491" i="5"/>
  <c r="K491" i="5"/>
  <c r="L491" i="5"/>
  <c r="R491" i="5"/>
  <c r="M491" i="4" s="1"/>
  <c r="S491" i="5"/>
  <c r="B492" i="5"/>
  <c r="C492" i="5"/>
  <c r="D492" i="5"/>
  <c r="F492" i="5" s="1"/>
  <c r="E492" i="5"/>
  <c r="G492" i="5" s="1"/>
  <c r="H492" i="5"/>
  <c r="J492" i="5"/>
  <c r="K492" i="5"/>
  <c r="L492" i="5"/>
  <c r="R492" i="5"/>
  <c r="M492" i="4" s="1"/>
  <c r="S492" i="5"/>
  <c r="B493" i="5"/>
  <c r="C493" i="5"/>
  <c r="D493" i="5"/>
  <c r="F493" i="5" s="1"/>
  <c r="E493" i="5"/>
  <c r="G493" i="5" s="1"/>
  <c r="Q493" i="5" s="1"/>
  <c r="K493" i="4" s="1"/>
  <c r="H493" i="5"/>
  <c r="J493" i="5"/>
  <c r="K493" i="5"/>
  <c r="L493" i="5"/>
  <c r="R493" i="5"/>
  <c r="M493" i="4" s="1"/>
  <c r="S493" i="5"/>
  <c r="B494" i="5"/>
  <c r="C494" i="5"/>
  <c r="D494" i="5"/>
  <c r="F494" i="5" s="1"/>
  <c r="E494" i="5"/>
  <c r="G494" i="5" s="1"/>
  <c r="H494" i="5"/>
  <c r="J494" i="5"/>
  <c r="K494" i="5"/>
  <c r="L494" i="5"/>
  <c r="R494" i="5"/>
  <c r="M494" i="4" s="1"/>
  <c r="S494" i="5"/>
  <c r="B495" i="5"/>
  <c r="C495" i="5"/>
  <c r="D495" i="5"/>
  <c r="E495" i="5"/>
  <c r="G495" i="5" s="1"/>
  <c r="Q495" i="5" s="1"/>
  <c r="K495" i="4" s="1"/>
  <c r="H495" i="5"/>
  <c r="J495" i="5"/>
  <c r="K495" i="5"/>
  <c r="L495" i="5"/>
  <c r="R495" i="5"/>
  <c r="M495" i="4" s="1"/>
  <c r="S495" i="5"/>
  <c r="B496" i="5"/>
  <c r="C496" i="5"/>
  <c r="D496" i="5"/>
  <c r="F496" i="5" s="1"/>
  <c r="E496" i="5"/>
  <c r="G496" i="5" s="1"/>
  <c r="Q496" i="5" s="1"/>
  <c r="K496" i="4" s="1"/>
  <c r="H496" i="5"/>
  <c r="J496" i="5"/>
  <c r="K496" i="5"/>
  <c r="L496" i="5"/>
  <c r="R496" i="5"/>
  <c r="M496" i="4" s="1"/>
  <c r="S496" i="5"/>
  <c r="B497" i="5"/>
  <c r="C497" i="5"/>
  <c r="D497" i="5"/>
  <c r="F497" i="5" s="1"/>
  <c r="E497" i="5"/>
  <c r="G497" i="5"/>
  <c r="Q497" i="5" s="1"/>
  <c r="K497" i="4" s="1"/>
  <c r="H497" i="5"/>
  <c r="J497" i="5"/>
  <c r="K497" i="5"/>
  <c r="L497" i="5"/>
  <c r="R497" i="5"/>
  <c r="M497" i="4" s="1"/>
  <c r="S497" i="5"/>
  <c r="B498" i="5"/>
  <c r="C498" i="5"/>
  <c r="D498" i="5"/>
  <c r="E498" i="5"/>
  <c r="F498" i="5"/>
  <c r="G498" i="5"/>
  <c r="Q498" i="5" s="1"/>
  <c r="K498" i="4" s="1"/>
  <c r="H498" i="5"/>
  <c r="J498" i="5"/>
  <c r="K498" i="5"/>
  <c r="L498" i="5"/>
  <c r="R498" i="5"/>
  <c r="M498" i="4" s="1"/>
  <c r="S498" i="5"/>
  <c r="B499" i="5"/>
  <c r="C499" i="5"/>
  <c r="D499" i="5"/>
  <c r="F499" i="5" s="1"/>
  <c r="E499" i="5"/>
  <c r="G499" i="5" s="1"/>
  <c r="Q499" i="5" s="1"/>
  <c r="K499" i="4" s="1"/>
  <c r="H499" i="5"/>
  <c r="J499" i="5"/>
  <c r="K499" i="5"/>
  <c r="L499" i="5"/>
  <c r="R499" i="5"/>
  <c r="M499" i="4" s="1"/>
  <c r="S499" i="5"/>
  <c r="B500" i="5"/>
  <c r="C500" i="5"/>
  <c r="D500" i="5"/>
  <c r="F500" i="5" s="1"/>
  <c r="E500" i="5"/>
  <c r="G500" i="5" s="1"/>
  <c r="Q500" i="5" s="1"/>
  <c r="K500" i="4" s="1"/>
  <c r="H500" i="5"/>
  <c r="J500" i="5"/>
  <c r="K500" i="5"/>
  <c r="L500" i="5"/>
  <c r="R500" i="5"/>
  <c r="M500" i="4" s="1"/>
  <c r="S500" i="5"/>
  <c r="B501" i="5"/>
  <c r="C501" i="5"/>
  <c r="D501" i="5"/>
  <c r="F501" i="5" s="1"/>
  <c r="E501" i="5"/>
  <c r="G501" i="5" s="1"/>
  <c r="H501" i="5"/>
  <c r="J501" i="5"/>
  <c r="K501" i="5"/>
  <c r="L501" i="5"/>
  <c r="R501" i="5"/>
  <c r="M501" i="4" s="1"/>
  <c r="S501" i="5"/>
  <c r="B502" i="5"/>
  <c r="C502" i="5"/>
  <c r="D502" i="5"/>
  <c r="F502" i="5" s="1"/>
  <c r="E502" i="5"/>
  <c r="G502" i="5" s="1"/>
  <c r="Q502" i="5" s="1"/>
  <c r="K502" i="4" s="1"/>
  <c r="H502" i="5"/>
  <c r="J502" i="5"/>
  <c r="K502" i="5"/>
  <c r="L502" i="5"/>
  <c r="R502" i="5"/>
  <c r="M502" i="4" s="1"/>
  <c r="S502" i="5"/>
  <c r="B503" i="5"/>
  <c r="C503" i="5"/>
  <c r="D503" i="5"/>
  <c r="F503" i="5" s="1"/>
  <c r="E503" i="5"/>
  <c r="G503" i="5" s="1"/>
  <c r="Q503" i="5" s="1"/>
  <c r="K503" i="4" s="1"/>
  <c r="H503" i="5"/>
  <c r="J503" i="5"/>
  <c r="K503" i="5"/>
  <c r="L503" i="5"/>
  <c r="R503" i="5"/>
  <c r="M503" i="4" s="1"/>
  <c r="S503" i="5"/>
  <c r="B504" i="5"/>
  <c r="C504" i="5"/>
  <c r="D504" i="5"/>
  <c r="F504" i="5" s="1"/>
  <c r="E504" i="5"/>
  <c r="G504" i="5" s="1"/>
  <c r="Q504" i="5" s="1"/>
  <c r="K504" i="4" s="1"/>
  <c r="H504" i="5"/>
  <c r="J504" i="5"/>
  <c r="K504" i="5"/>
  <c r="L504" i="5"/>
  <c r="R504" i="5"/>
  <c r="M504" i="4" s="1"/>
  <c r="S504" i="5"/>
  <c r="B505" i="5"/>
  <c r="C505" i="5"/>
  <c r="D505" i="5"/>
  <c r="F505" i="5" s="1"/>
  <c r="E505" i="5"/>
  <c r="G505" i="5"/>
  <c r="Q505" i="5" s="1"/>
  <c r="K505" i="4" s="1"/>
  <c r="H505" i="5"/>
  <c r="J505" i="5"/>
  <c r="K505" i="5"/>
  <c r="L505" i="5"/>
  <c r="R505" i="5"/>
  <c r="M505" i="4" s="1"/>
  <c r="S505" i="5"/>
  <c r="B506" i="5"/>
  <c r="C506" i="5"/>
  <c r="D506" i="5"/>
  <c r="F506" i="5" s="1"/>
  <c r="E506" i="5"/>
  <c r="G506" i="5" s="1"/>
  <c r="H506" i="5"/>
  <c r="J506" i="5"/>
  <c r="K506" i="5"/>
  <c r="L506" i="5"/>
  <c r="R506" i="5"/>
  <c r="M506" i="4" s="1"/>
  <c r="S506" i="5"/>
  <c r="B507" i="5"/>
  <c r="C507" i="5"/>
  <c r="D507" i="5"/>
  <c r="F507" i="5" s="1"/>
  <c r="E507" i="5"/>
  <c r="G507" i="5" s="1"/>
  <c r="Q507" i="5" s="1"/>
  <c r="K507" i="4" s="1"/>
  <c r="H507" i="5"/>
  <c r="J507" i="5"/>
  <c r="K507" i="5"/>
  <c r="L507" i="5"/>
  <c r="R507" i="5"/>
  <c r="M507" i="4" s="1"/>
  <c r="S507" i="5"/>
  <c r="B508" i="5"/>
  <c r="C508" i="5"/>
  <c r="D508" i="5"/>
  <c r="F508" i="5" s="1"/>
  <c r="E508" i="5"/>
  <c r="G508" i="5" s="1"/>
  <c r="Q508" i="5" s="1"/>
  <c r="K508" i="4" s="1"/>
  <c r="H508" i="5"/>
  <c r="J508" i="5"/>
  <c r="K508" i="5"/>
  <c r="L508" i="5"/>
  <c r="R508" i="5"/>
  <c r="M508" i="4" s="1"/>
  <c r="S508" i="5"/>
  <c r="B509" i="5"/>
  <c r="C509" i="5"/>
  <c r="D509" i="5"/>
  <c r="E509" i="5"/>
  <c r="F509" i="5"/>
  <c r="G509" i="5"/>
  <c r="Q509" i="5" s="1"/>
  <c r="K509" i="4" s="1"/>
  <c r="H509" i="5"/>
  <c r="J509" i="5"/>
  <c r="K509" i="5"/>
  <c r="L509" i="5"/>
  <c r="P509" i="5" s="1"/>
  <c r="R509" i="5"/>
  <c r="M509" i="4" s="1"/>
  <c r="S509" i="5"/>
  <c r="B510" i="5"/>
  <c r="C510" i="5"/>
  <c r="D510" i="5"/>
  <c r="E510" i="5"/>
  <c r="G510" i="5" s="1"/>
  <c r="F510" i="5"/>
  <c r="H510" i="5"/>
  <c r="J510" i="5"/>
  <c r="K510" i="5"/>
  <c r="L510" i="5"/>
  <c r="R510" i="5"/>
  <c r="M510" i="4" s="1"/>
  <c r="S510" i="5"/>
  <c r="B511" i="5"/>
  <c r="C511" i="5"/>
  <c r="D511" i="5"/>
  <c r="F511" i="5" s="1"/>
  <c r="E511" i="5"/>
  <c r="G511" i="5"/>
  <c r="Q511" i="5" s="1"/>
  <c r="K511" i="4" s="1"/>
  <c r="H511" i="5"/>
  <c r="J511" i="5"/>
  <c r="K511" i="5"/>
  <c r="L511" i="5"/>
  <c r="R511" i="5"/>
  <c r="M511" i="4" s="1"/>
  <c r="S511" i="5"/>
  <c r="B512" i="5"/>
  <c r="C512" i="5"/>
  <c r="D512" i="5"/>
  <c r="F512" i="5" s="1"/>
  <c r="E512" i="5"/>
  <c r="G512" i="5" s="1"/>
  <c r="Q512" i="5" s="1"/>
  <c r="K512" i="4" s="1"/>
  <c r="H512" i="5"/>
  <c r="J512" i="5"/>
  <c r="K512" i="5"/>
  <c r="L512" i="5"/>
  <c r="R512" i="5"/>
  <c r="M512" i="4" s="1"/>
  <c r="S512" i="5"/>
  <c r="B513" i="5"/>
  <c r="C513" i="5"/>
  <c r="D513" i="5"/>
  <c r="F513" i="5" s="1"/>
  <c r="E513" i="5"/>
  <c r="G513" i="5" s="1"/>
  <c r="Q513" i="5" s="1"/>
  <c r="K513" i="4" s="1"/>
  <c r="H513" i="5"/>
  <c r="J513" i="5"/>
  <c r="K513" i="5"/>
  <c r="L513" i="5"/>
  <c r="R513" i="5"/>
  <c r="M513" i="4" s="1"/>
  <c r="S513" i="5"/>
  <c r="B514" i="5"/>
  <c r="C514" i="5"/>
  <c r="D514" i="5"/>
  <c r="F514" i="5" s="1"/>
  <c r="E514" i="5"/>
  <c r="G514" i="5" s="1"/>
  <c r="H514" i="5"/>
  <c r="J514" i="5"/>
  <c r="K514" i="5"/>
  <c r="L514" i="5"/>
  <c r="R514" i="5"/>
  <c r="M514" i="4" s="1"/>
  <c r="S514" i="5"/>
  <c r="B515" i="5"/>
  <c r="C515" i="5"/>
  <c r="D515" i="5"/>
  <c r="F515" i="5" s="1"/>
  <c r="E515" i="5"/>
  <c r="G515" i="5" s="1"/>
  <c r="Q515" i="5" s="1"/>
  <c r="K515" i="4" s="1"/>
  <c r="H515" i="5"/>
  <c r="J515" i="5"/>
  <c r="K515" i="5"/>
  <c r="L515" i="5"/>
  <c r="R515" i="5"/>
  <c r="M515" i="4" s="1"/>
  <c r="S515" i="5"/>
  <c r="B516" i="5"/>
  <c r="C516" i="5"/>
  <c r="D516" i="5"/>
  <c r="F516" i="5" s="1"/>
  <c r="E516" i="5"/>
  <c r="G516" i="5" s="1"/>
  <c r="Q516" i="5" s="1"/>
  <c r="K516" i="4" s="1"/>
  <c r="H516" i="5"/>
  <c r="J516" i="5"/>
  <c r="K516" i="5"/>
  <c r="L516" i="5"/>
  <c r="R516" i="5"/>
  <c r="M516" i="4" s="1"/>
  <c r="S516" i="5"/>
  <c r="B517" i="5"/>
  <c r="C517" i="5"/>
  <c r="D517" i="5"/>
  <c r="F517" i="5" s="1"/>
  <c r="E517" i="5"/>
  <c r="G517" i="5" s="1"/>
  <c r="Q517" i="5" s="1"/>
  <c r="K517" i="4" s="1"/>
  <c r="H517" i="5"/>
  <c r="J517" i="5"/>
  <c r="K517" i="5"/>
  <c r="L517" i="5"/>
  <c r="R517" i="5"/>
  <c r="M517" i="4" s="1"/>
  <c r="S517" i="5"/>
  <c r="B518" i="5"/>
  <c r="C518" i="5"/>
  <c r="D518" i="5"/>
  <c r="F518" i="5" s="1"/>
  <c r="E518" i="5"/>
  <c r="G518" i="5"/>
  <c r="Q518" i="5" s="1"/>
  <c r="K518" i="4" s="1"/>
  <c r="H518" i="5"/>
  <c r="J518" i="5"/>
  <c r="K518" i="5"/>
  <c r="L518" i="5"/>
  <c r="R518" i="5"/>
  <c r="M518" i="4" s="1"/>
  <c r="S518" i="5"/>
  <c r="B519" i="5"/>
  <c r="C519" i="5"/>
  <c r="D519" i="5"/>
  <c r="F519" i="5" s="1"/>
  <c r="E519" i="5"/>
  <c r="G519" i="5" s="1"/>
  <c r="Q519" i="5" s="1"/>
  <c r="K519" i="4" s="1"/>
  <c r="H519" i="5"/>
  <c r="J519" i="5"/>
  <c r="K519" i="5"/>
  <c r="L519" i="5"/>
  <c r="R519" i="5"/>
  <c r="M519" i="4" s="1"/>
  <c r="S519" i="5"/>
  <c r="B520" i="5"/>
  <c r="C520" i="5"/>
  <c r="D520" i="5"/>
  <c r="F520" i="5" s="1"/>
  <c r="E520" i="5"/>
  <c r="G520" i="5" s="1"/>
  <c r="Q520" i="5" s="1"/>
  <c r="K520" i="4" s="1"/>
  <c r="H520" i="5"/>
  <c r="J520" i="5"/>
  <c r="K520" i="5"/>
  <c r="L520" i="5"/>
  <c r="R520" i="5"/>
  <c r="M520" i="4" s="1"/>
  <c r="S520" i="5"/>
  <c r="B521" i="5"/>
  <c r="C521" i="5"/>
  <c r="D521" i="5"/>
  <c r="F521" i="5" s="1"/>
  <c r="E521" i="5"/>
  <c r="G521" i="5" s="1"/>
  <c r="Q521" i="5" s="1"/>
  <c r="K521" i="4" s="1"/>
  <c r="H521" i="5"/>
  <c r="J521" i="5"/>
  <c r="K521" i="5"/>
  <c r="L521" i="5"/>
  <c r="R521" i="5"/>
  <c r="M521" i="4" s="1"/>
  <c r="S521" i="5"/>
  <c r="B522" i="5"/>
  <c r="C522" i="5"/>
  <c r="D522" i="5"/>
  <c r="E522" i="5"/>
  <c r="G522" i="5" s="1"/>
  <c r="Q522" i="5" s="1"/>
  <c r="K522" i="4" s="1"/>
  <c r="F522" i="5"/>
  <c r="H522" i="5"/>
  <c r="J522" i="5"/>
  <c r="K522" i="5"/>
  <c r="L522" i="5"/>
  <c r="P522" i="5" s="1"/>
  <c r="R522" i="5"/>
  <c r="M522" i="4" s="1"/>
  <c r="S522" i="5"/>
  <c r="B523" i="5"/>
  <c r="C523" i="5"/>
  <c r="D523" i="5"/>
  <c r="E523" i="5"/>
  <c r="G523" i="5"/>
  <c r="Q523" i="5" s="1"/>
  <c r="K523" i="4" s="1"/>
  <c r="H523" i="5"/>
  <c r="J523" i="5"/>
  <c r="K523" i="5"/>
  <c r="L523" i="5"/>
  <c r="R523" i="5"/>
  <c r="M523" i="4" s="1"/>
  <c r="S523" i="5"/>
  <c r="B524" i="5"/>
  <c r="C524" i="5"/>
  <c r="D524" i="5"/>
  <c r="F524" i="5" s="1"/>
  <c r="E524" i="5"/>
  <c r="G524" i="5"/>
  <c r="Q524" i="5" s="1"/>
  <c r="K524" i="4" s="1"/>
  <c r="H524" i="5"/>
  <c r="J524" i="5"/>
  <c r="K524" i="5"/>
  <c r="L524" i="5"/>
  <c r="P524" i="5" s="1"/>
  <c r="R524" i="5"/>
  <c r="M524" i="4" s="1"/>
  <c r="S524" i="5"/>
  <c r="B525" i="5"/>
  <c r="C525" i="5"/>
  <c r="D525" i="5"/>
  <c r="E525" i="5"/>
  <c r="F525" i="5"/>
  <c r="G525" i="5"/>
  <c r="Q525" i="5" s="1"/>
  <c r="K525" i="4" s="1"/>
  <c r="H525" i="5"/>
  <c r="J525" i="5"/>
  <c r="K525" i="5"/>
  <c r="L525" i="5"/>
  <c r="R525" i="5"/>
  <c r="M525" i="4" s="1"/>
  <c r="S525" i="5"/>
  <c r="B526" i="5"/>
  <c r="C526" i="5"/>
  <c r="D526" i="5"/>
  <c r="F526" i="5" s="1"/>
  <c r="E526" i="5"/>
  <c r="G526" i="5"/>
  <c r="H526" i="5"/>
  <c r="J526" i="5"/>
  <c r="K526" i="5"/>
  <c r="L526" i="5"/>
  <c r="R526" i="5"/>
  <c r="M526" i="4" s="1"/>
  <c r="S526" i="5"/>
  <c r="B527" i="5"/>
  <c r="C527" i="5"/>
  <c r="D527" i="5"/>
  <c r="F527" i="5" s="1"/>
  <c r="E527" i="5"/>
  <c r="G527" i="5" s="1"/>
  <c r="Q527" i="5" s="1"/>
  <c r="K527" i="4" s="1"/>
  <c r="H527" i="5"/>
  <c r="J527" i="5"/>
  <c r="K527" i="5"/>
  <c r="L527" i="5"/>
  <c r="R527" i="5"/>
  <c r="M527" i="4" s="1"/>
  <c r="S527" i="5"/>
  <c r="B528" i="5"/>
  <c r="C528" i="5"/>
  <c r="D528" i="5"/>
  <c r="F528" i="5" s="1"/>
  <c r="E528" i="5"/>
  <c r="G528" i="5" s="1"/>
  <c r="Q528" i="5" s="1"/>
  <c r="K528" i="4" s="1"/>
  <c r="H528" i="5"/>
  <c r="J528" i="5"/>
  <c r="K528" i="5"/>
  <c r="L528" i="5"/>
  <c r="R528" i="5"/>
  <c r="M528" i="4" s="1"/>
  <c r="S528" i="5"/>
  <c r="B529" i="5"/>
  <c r="C529" i="5"/>
  <c r="D529" i="5"/>
  <c r="F529" i="5" s="1"/>
  <c r="E529" i="5"/>
  <c r="G529" i="5" s="1"/>
  <c r="Q529" i="5" s="1"/>
  <c r="K529" i="4" s="1"/>
  <c r="H529" i="5"/>
  <c r="J529" i="5"/>
  <c r="K529" i="5"/>
  <c r="L529" i="5"/>
  <c r="R529" i="5"/>
  <c r="M529" i="4" s="1"/>
  <c r="S529" i="5"/>
  <c r="B530" i="5"/>
  <c r="C530" i="5"/>
  <c r="D530" i="5"/>
  <c r="F530" i="5" s="1"/>
  <c r="E530" i="5"/>
  <c r="G530" i="5" s="1"/>
  <c r="H530" i="5"/>
  <c r="J530" i="5"/>
  <c r="K530" i="5"/>
  <c r="L530" i="5"/>
  <c r="R530" i="5"/>
  <c r="M530" i="4" s="1"/>
  <c r="S530" i="5"/>
  <c r="B531" i="5"/>
  <c r="C531" i="5"/>
  <c r="D531" i="5"/>
  <c r="E531" i="5"/>
  <c r="G531" i="5"/>
  <c r="Q531" i="5" s="1"/>
  <c r="K531" i="4" s="1"/>
  <c r="H531" i="5"/>
  <c r="J531" i="5"/>
  <c r="K531" i="5"/>
  <c r="L531" i="5"/>
  <c r="R531" i="5"/>
  <c r="M531" i="4" s="1"/>
  <c r="S531" i="5"/>
  <c r="B532" i="5"/>
  <c r="C532" i="5"/>
  <c r="D532" i="5"/>
  <c r="F532" i="5" s="1"/>
  <c r="E532" i="5"/>
  <c r="G532" i="5" s="1"/>
  <c r="Q532" i="5" s="1"/>
  <c r="K532" i="4" s="1"/>
  <c r="H532" i="5"/>
  <c r="J532" i="5"/>
  <c r="K532" i="5"/>
  <c r="L532" i="5"/>
  <c r="R532" i="5"/>
  <c r="M532" i="4" s="1"/>
  <c r="S532" i="5"/>
  <c r="B533" i="5"/>
  <c r="C533" i="5"/>
  <c r="D533" i="5"/>
  <c r="F533" i="5" s="1"/>
  <c r="E533" i="5"/>
  <c r="G533" i="5"/>
  <c r="Q533" i="5" s="1"/>
  <c r="K533" i="4" s="1"/>
  <c r="H533" i="5"/>
  <c r="J533" i="5"/>
  <c r="K533" i="5"/>
  <c r="L533" i="5"/>
  <c r="R533" i="5"/>
  <c r="M533" i="4" s="1"/>
  <c r="S533" i="5"/>
  <c r="B534" i="5"/>
  <c r="C534" i="5"/>
  <c r="D534" i="5"/>
  <c r="F534" i="5" s="1"/>
  <c r="E534" i="5"/>
  <c r="G534" i="5" s="1"/>
  <c r="H534" i="5"/>
  <c r="J534" i="5"/>
  <c r="K534" i="5"/>
  <c r="L534" i="5"/>
  <c r="R534" i="5"/>
  <c r="M534" i="4" s="1"/>
  <c r="S534" i="5"/>
  <c r="B535" i="5"/>
  <c r="C535" i="5"/>
  <c r="D535" i="5"/>
  <c r="E535" i="5"/>
  <c r="G535" i="5"/>
  <c r="Q535" i="5" s="1"/>
  <c r="K535" i="4" s="1"/>
  <c r="H535" i="5"/>
  <c r="J535" i="5"/>
  <c r="K535" i="5"/>
  <c r="L535" i="5"/>
  <c r="R535" i="5"/>
  <c r="M535" i="4" s="1"/>
  <c r="S535" i="5"/>
  <c r="B536" i="5"/>
  <c r="C536" i="5"/>
  <c r="D536" i="5"/>
  <c r="F536" i="5" s="1"/>
  <c r="E536" i="5"/>
  <c r="G536" i="5" s="1"/>
  <c r="Q536" i="5" s="1"/>
  <c r="K536" i="4" s="1"/>
  <c r="H536" i="5"/>
  <c r="J536" i="5"/>
  <c r="K536" i="5"/>
  <c r="L536" i="5"/>
  <c r="R536" i="5"/>
  <c r="M536" i="4" s="1"/>
  <c r="S536" i="5"/>
  <c r="B537" i="5"/>
  <c r="C537" i="5"/>
  <c r="D537" i="5"/>
  <c r="F537" i="5" s="1"/>
  <c r="E537" i="5"/>
  <c r="G537" i="5" s="1"/>
  <c r="Q537" i="5" s="1"/>
  <c r="K537" i="4" s="1"/>
  <c r="H537" i="5"/>
  <c r="J537" i="5"/>
  <c r="K537" i="5"/>
  <c r="L537" i="5"/>
  <c r="P537" i="5" s="1"/>
  <c r="R537" i="5"/>
  <c r="M537" i="4" s="1"/>
  <c r="S537" i="5"/>
  <c r="T537" i="5" s="1"/>
  <c r="B538" i="5"/>
  <c r="C538" i="5"/>
  <c r="D538" i="5"/>
  <c r="F538" i="5" s="1"/>
  <c r="E538" i="5"/>
  <c r="G538" i="5" s="1"/>
  <c r="Q538" i="5" s="1"/>
  <c r="K538" i="4" s="1"/>
  <c r="H538" i="5"/>
  <c r="J538" i="5"/>
  <c r="K538" i="5"/>
  <c r="L538" i="5"/>
  <c r="R538" i="5"/>
  <c r="M538" i="4" s="1"/>
  <c r="S538" i="5"/>
  <c r="B539" i="5"/>
  <c r="C539" i="5"/>
  <c r="D539" i="5"/>
  <c r="E539" i="5"/>
  <c r="G539" i="5" s="1"/>
  <c r="Q539" i="5" s="1"/>
  <c r="K539" i="4" s="1"/>
  <c r="H539" i="5"/>
  <c r="J539" i="5"/>
  <c r="K539" i="5"/>
  <c r="L539" i="5"/>
  <c r="R539" i="5"/>
  <c r="M539" i="4" s="1"/>
  <c r="S539" i="5"/>
  <c r="B540" i="5"/>
  <c r="C540" i="5"/>
  <c r="D540" i="5"/>
  <c r="F540" i="5" s="1"/>
  <c r="E540" i="5"/>
  <c r="G540" i="5" s="1"/>
  <c r="Q540" i="5" s="1"/>
  <c r="K540" i="4" s="1"/>
  <c r="H540" i="5"/>
  <c r="J540" i="5"/>
  <c r="K540" i="5"/>
  <c r="L540" i="5"/>
  <c r="R540" i="5"/>
  <c r="M540" i="4" s="1"/>
  <c r="S540" i="5"/>
  <c r="B541" i="5"/>
  <c r="C541" i="5"/>
  <c r="D541" i="5"/>
  <c r="F541" i="5" s="1"/>
  <c r="E541" i="5"/>
  <c r="G541" i="5"/>
  <c r="Q541" i="5" s="1"/>
  <c r="K541" i="4" s="1"/>
  <c r="H541" i="5"/>
  <c r="J541" i="5"/>
  <c r="K541" i="5"/>
  <c r="L541" i="5"/>
  <c r="R541" i="5"/>
  <c r="M541" i="4" s="1"/>
  <c r="S541" i="5"/>
  <c r="B542" i="5"/>
  <c r="C542" i="5"/>
  <c r="D542" i="5"/>
  <c r="F542" i="5" s="1"/>
  <c r="E542" i="5"/>
  <c r="G542" i="5"/>
  <c r="H542" i="5"/>
  <c r="J542" i="5"/>
  <c r="K542" i="5"/>
  <c r="L542" i="5"/>
  <c r="R542" i="5"/>
  <c r="M542" i="4" s="1"/>
  <c r="S542" i="5"/>
  <c r="B543" i="5"/>
  <c r="C543" i="5"/>
  <c r="D543" i="5"/>
  <c r="E543" i="5"/>
  <c r="G543" i="5" s="1"/>
  <c r="Q543" i="5" s="1"/>
  <c r="K543" i="4" s="1"/>
  <c r="H543" i="5"/>
  <c r="J543" i="5"/>
  <c r="K543" i="5"/>
  <c r="L543" i="5"/>
  <c r="R543" i="5"/>
  <c r="M543" i="4" s="1"/>
  <c r="S543" i="5"/>
  <c r="B544" i="5"/>
  <c r="C544" i="5"/>
  <c r="D544" i="5"/>
  <c r="F544" i="5" s="1"/>
  <c r="E544" i="5"/>
  <c r="G544" i="5" s="1"/>
  <c r="Q544" i="5" s="1"/>
  <c r="K544" i="4" s="1"/>
  <c r="H544" i="5"/>
  <c r="J544" i="5"/>
  <c r="K544" i="5"/>
  <c r="L544" i="5"/>
  <c r="R544" i="5"/>
  <c r="M544" i="4" s="1"/>
  <c r="S544" i="5"/>
  <c r="B545" i="5"/>
  <c r="C545" i="5"/>
  <c r="D545" i="5"/>
  <c r="F545" i="5" s="1"/>
  <c r="E545" i="5"/>
  <c r="G545" i="5"/>
  <c r="Q545" i="5" s="1"/>
  <c r="K545" i="4" s="1"/>
  <c r="H545" i="5"/>
  <c r="J545" i="5"/>
  <c r="K545" i="5"/>
  <c r="L545" i="5"/>
  <c r="R545" i="5"/>
  <c r="M545" i="4" s="1"/>
  <c r="S545" i="5"/>
  <c r="B546" i="5"/>
  <c r="C546" i="5"/>
  <c r="D546" i="5"/>
  <c r="F546" i="5" s="1"/>
  <c r="E546" i="5"/>
  <c r="G546" i="5" s="1"/>
  <c r="H546" i="5"/>
  <c r="J546" i="5"/>
  <c r="K546" i="5"/>
  <c r="L546" i="5"/>
  <c r="R546" i="5"/>
  <c r="M546" i="4" s="1"/>
  <c r="S546" i="5"/>
  <c r="B547" i="5"/>
  <c r="C547" i="5"/>
  <c r="D547" i="5"/>
  <c r="E547" i="5"/>
  <c r="G547" i="5" s="1"/>
  <c r="Q547" i="5" s="1"/>
  <c r="K547" i="4" s="1"/>
  <c r="H547" i="5"/>
  <c r="J547" i="5"/>
  <c r="K547" i="5"/>
  <c r="L547" i="5"/>
  <c r="R547" i="5"/>
  <c r="M547" i="4" s="1"/>
  <c r="S547" i="5"/>
  <c r="B548" i="5"/>
  <c r="C548" i="5"/>
  <c r="D548" i="5"/>
  <c r="F548" i="5" s="1"/>
  <c r="E548" i="5"/>
  <c r="G548" i="5" s="1"/>
  <c r="Q548" i="5" s="1"/>
  <c r="K548" i="4" s="1"/>
  <c r="H548" i="5"/>
  <c r="J548" i="5"/>
  <c r="K548" i="5"/>
  <c r="L548" i="5"/>
  <c r="R548" i="5"/>
  <c r="M548" i="4" s="1"/>
  <c r="S548" i="5"/>
  <c r="B549" i="5"/>
  <c r="C549" i="5"/>
  <c r="D549" i="5"/>
  <c r="F549" i="5" s="1"/>
  <c r="E549" i="5"/>
  <c r="G549" i="5" s="1"/>
  <c r="Q549" i="5" s="1"/>
  <c r="K549" i="4" s="1"/>
  <c r="H549" i="5"/>
  <c r="J549" i="5"/>
  <c r="K549" i="5"/>
  <c r="L549" i="5"/>
  <c r="R549" i="5"/>
  <c r="M549" i="4" s="1"/>
  <c r="S549" i="5"/>
  <c r="B550" i="5"/>
  <c r="C550" i="5"/>
  <c r="D550" i="5"/>
  <c r="E550" i="5"/>
  <c r="G550" i="5" s="1"/>
  <c r="F550" i="5"/>
  <c r="H550" i="5"/>
  <c r="J550" i="5"/>
  <c r="K550" i="5"/>
  <c r="L550" i="5"/>
  <c r="R550" i="5"/>
  <c r="M550" i="4" s="1"/>
  <c r="S550" i="5"/>
  <c r="B551" i="5"/>
  <c r="C551" i="5"/>
  <c r="D551" i="5"/>
  <c r="E551" i="5"/>
  <c r="G551" i="5"/>
  <c r="Q551" i="5" s="1"/>
  <c r="K551" i="4" s="1"/>
  <c r="H551" i="5"/>
  <c r="J551" i="5"/>
  <c r="K551" i="5"/>
  <c r="L551" i="5"/>
  <c r="R551" i="5"/>
  <c r="M551" i="4" s="1"/>
  <c r="S551" i="5"/>
  <c r="B552" i="5"/>
  <c r="C552" i="5"/>
  <c r="D552" i="5"/>
  <c r="F552" i="5" s="1"/>
  <c r="E552" i="5"/>
  <c r="G552" i="5" s="1"/>
  <c r="Q552" i="5" s="1"/>
  <c r="K552" i="4" s="1"/>
  <c r="H552" i="5"/>
  <c r="J552" i="5"/>
  <c r="K552" i="5"/>
  <c r="L552" i="5"/>
  <c r="R552" i="5"/>
  <c r="M552" i="4" s="1"/>
  <c r="S552" i="5"/>
  <c r="B553" i="5"/>
  <c r="C553" i="5"/>
  <c r="D553" i="5"/>
  <c r="F553" i="5" s="1"/>
  <c r="E553" i="5"/>
  <c r="G553" i="5" s="1"/>
  <c r="Q553" i="5" s="1"/>
  <c r="K553" i="4" s="1"/>
  <c r="H553" i="5"/>
  <c r="J553" i="5"/>
  <c r="K553" i="5"/>
  <c r="L553" i="5"/>
  <c r="R553" i="5"/>
  <c r="M553" i="4" s="1"/>
  <c r="S553" i="5"/>
  <c r="B554" i="5"/>
  <c r="C554" i="5"/>
  <c r="D554" i="5"/>
  <c r="F554" i="5" s="1"/>
  <c r="E554" i="5"/>
  <c r="G554" i="5"/>
  <c r="H554" i="5"/>
  <c r="J554" i="5"/>
  <c r="K554" i="5"/>
  <c r="L554" i="5"/>
  <c r="R554" i="5"/>
  <c r="M554" i="4" s="1"/>
  <c r="S554" i="5"/>
  <c r="B555" i="5"/>
  <c r="C555" i="5"/>
  <c r="D555" i="5"/>
  <c r="F555" i="5" s="1"/>
  <c r="E555" i="5"/>
  <c r="G555" i="5"/>
  <c r="Q555" i="5" s="1"/>
  <c r="K555" i="4" s="1"/>
  <c r="H555" i="5"/>
  <c r="J555" i="5"/>
  <c r="K555" i="5"/>
  <c r="L555" i="5"/>
  <c r="R555" i="5"/>
  <c r="M555" i="4" s="1"/>
  <c r="S555" i="5"/>
  <c r="B556" i="5"/>
  <c r="C556" i="5"/>
  <c r="D556" i="5"/>
  <c r="F556" i="5" s="1"/>
  <c r="E556" i="5"/>
  <c r="G556" i="5" s="1"/>
  <c r="Q556" i="5" s="1"/>
  <c r="K556" i="4" s="1"/>
  <c r="H556" i="5"/>
  <c r="J556" i="5"/>
  <c r="K556" i="5"/>
  <c r="L556" i="5"/>
  <c r="R556" i="5"/>
  <c r="M556" i="4" s="1"/>
  <c r="S556" i="5"/>
  <c r="B557" i="5"/>
  <c r="C557" i="5"/>
  <c r="D557" i="5"/>
  <c r="F557" i="5" s="1"/>
  <c r="E557" i="5"/>
  <c r="G557" i="5"/>
  <c r="Q557" i="5" s="1"/>
  <c r="K557" i="4" s="1"/>
  <c r="H557" i="5"/>
  <c r="J557" i="5"/>
  <c r="K557" i="5"/>
  <c r="L557" i="5"/>
  <c r="R557" i="5"/>
  <c r="M557" i="4" s="1"/>
  <c r="S557" i="5"/>
  <c r="B558" i="5"/>
  <c r="C558" i="5"/>
  <c r="D558" i="5"/>
  <c r="F558" i="5" s="1"/>
  <c r="E558" i="5"/>
  <c r="G558" i="5" s="1"/>
  <c r="Q558" i="5" s="1"/>
  <c r="K558" i="4" s="1"/>
  <c r="H558" i="5"/>
  <c r="J558" i="5"/>
  <c r="K558" i="5"/>
  <c r="L558" i="5"/>
  <c r="R558" i="5"/>
  <c r="M558" i="4" s="1"/>
  <c r="S558" i="5"/>
  <c r="B559" i="5"/>
  <c r="C559" i="5"/>
  <c r="D559" i="5"/>
  <c r="E559" i="5"/>
  <c r="G559" i="5" s="1"/>
  <c r="Q559" i="5" s="1"/>
  <c r="K559" i="4" s="1"/>
  <c r="H559" i="5"/>
  <c r="J559" i="5"/>
  <c r="K559" i="5"/>
  <c r="L559" i="5"/>
  <c r="R559" i="5"/>
  <c r="M559" i="4" s="1"/>
  <c r="S559" i="5"/>
  <c r="B560" i="5"/>
  <c r="C560" i="5"/>
  <c r="D560" i="5"/>
  <c r="F560" i="5" s="1"/>
  <c r="E560" i="5"/>
  <c r="G560" i="5" s="1"/>
  <c r="Q560" i="5" s="1"/>
  <c r="K560" i="4" s="1"/>
  <c r="H560" i="5"/>
  <c r="J560" i="5"/>
  <c r="K560" i="5"/>
  <c r="L560" i="5"/>
  <c r="R560" i="5"/>
  <c r="M560" i="4" s="1"/>
  <c r="S560" i="5"/>
  <c r="B561" i="5"/>
  <c r="C561" i="5"/>
  <c r="D561" i="5"/>
  <c r="E561" i="5"/>
  <c r="F561" i="5"/>
  <c r="G561" i="5"/>
  <c r="Q561" i="5" s="1"/>
  <c r="K561" i="4" s="1"/>
  <c r="H561" i="5"/>
  <c r="J561" i="5"/>
  <c r="K561" i="5"/>
  <c r="L561" i="5"/>
  <c r="R561" i="5"/>
  <c r="M561" i="4" s="1"/>
  <c r="S561" i="5"/>
  <c r="B562" i="5"/>
  <c r="C562" i="5"/>
  <c r="D562" i="5"/>
  <c r="E562" i="5"/>
  <c r="F562" i="5"/>
  <c r="G562" i="5"/>
  <c r="H562" i="5"/>
  <c r="J562" i="5"/>
  <c r="K562" i="5"/>
  <c r="L562" i="5"/>
  <c r="P562" i="5" s="1"/>
  <c r="R562" i="5"/>
  <c r="M562" i="4" s="1"/>
  <c r="S562" i="5"/>
  <c r="B563" i="5"/>
  <c r="C563" i="5"/>
  <c r="D563" i="5"/>
  <c r="E563" i="5"/>
  <c r="F563" i="5"/>
  <c r="G563" i="5"/>
  <c r="Q563" i="5" s="1"/>
  <c r="K563" i="4" s="1"/>
  <c r="H563" i="5"/>
  <c r="J563" i="5"/>
  <c r="K563" i="5"/>
  <c r="L563" i="5"/>
  <c r="P563" i="5" s="1"/>
  <c r="R563" i="5"/>
  <c r="M563" i="4" s="1"/>
  <c r="S563" i="5"/>
  <c r="B564" i="5"/>
  <c r="C564" i="5"/>
  <c r="D564" i="5"/>
  <c r="E564" i="5"/>
  <c r="G564" i="5" s="1"/>
  <c r="Q564" i="5" s="1"/>
  <c r="K564" i="4" s="1"/>
  <c r="F564" i="5"/>
  <c r="H564" i="5"/>
  <c r="J564" i="5"/>
  <c r="K564" i="5"/>
  <c r="L564" i="5"/>
  <c r="R564" i="5"/>
  <c r="M564" i="4" s="1"/>
  <c r="S564" i="5"/>
  <c r="B565" i="5"/>
  <c r="C565" i="5"/>
  <c r="D565" i="5"/>
  <c r="F565" i="5" s="1"/>
  <c r="E565" i="5"/>
  <c r="G565" i="5" s="1"/>
  <c r="Q565" i="5" s="1"/>
  <c r="K565" i="4" s="1"/>
  <c r="H565" i="5"/>
  <c r="J565" i="5"/>
  <c r="K565" i="5"/>
  <c r="L565" i="5"/>
  <c r="R565" i="5"/>
  <c r="M565" i="4" s="1"/>
  <c r="S565" i="5"/>
  <c r="B566" i="5"/>
  <c r="C566" i="5"/>
  <c r="D566" i="5"/>
  <c r="F566" i="5" s="1"/>
  <c r="E566" i="5"/>
  <c r="G566" i="5" s="1"/>
  <c r="Q566" i="5" s="1"/>
  <c r="K566" i="4" s="1"/>
  <c r="H566" i="5"/>
  <c r="J566" i="5"/>
  <c r="K566" i="5"/>
  <c r="L566" i="5"/>
  <c r="R566" i="5"/>
  <c r="M566" i="4" s="1"/>
  <c r="S566" i="5"/>
  <c r="B567" i="5"/>
  <c r="C567" i="5"/>
  <c r="D567" i="5"/>
  <c r="F567" i="5" s="1"/>
  <c r="E567" i="5"/>
  <c r="G567" i="5" s="1"/>
  <c r="Q567" i="5" s="1"/>
  <c r="K567" i="4" s="1"/>
  <c r="H567" i="5"/>
  <c r="J567" i="5"/>
  <c r="K567" i="5"/>
  <c r="L567" i="5"/>
  <c r="R567" i="5"/>
  <c r="M567" i="4" s="1"/>
  <c r="S567" i="5"/>
  <c r="B568" i="5"/>
  <c r="C568" i="5"/>
  <c r="D568" i="5"/>
  <c r="F568" i="5" s="1"/>
  <c r="E568" i="5"/>
  <c r="G568" i="5"/>
  <c r="Q568" i="5" s="1"/>
  <c r="K568" i="4" s="1"/>
  <c r="H568" i="5"/>
  <c r="J568" i="5"/>
  <c r="K568" i="5"/>
  <c r="L568" i="5"/>
  <c r="R568" i="5"/>
  <c r="M568" i="4" s="1"/>
  <c r="S568" i="5"/>
  <c r="B569" i="5"/>
  <c r="C569" i="5"/>
  <c r="D569" i="5"/>
  <c r="F569" i="5" s="1"/>
  <c r="E569" i="5"/>
  <c r="G569" i="5"/>
  <c r="Q569" i="5" s="1"/>
  <c r="K569" i="4" s="1"/>
  <c r="H569" i="5"/>
  <c r="J569" i="5"/>
  <c r="K569" i="5"/>
  <c r="L569" i="5"/>
  <c r="R569" i="5"/>
  <c r="M569" i="4" s="1"/>
  <c r="S569" i="5"/>
  <c r="B570" i="5"/>
  <c r="C570" i="5"/>
  <c r="D570" i="5"/>
  <c r="F570" i="5" s="1"/>
  <c r="E570" i="5"/>
  <c r="G570" i="5" s="1"/>
  <c r="H570" i="5"/>
  <c r="J570" i="5"/>
  <c r="K570" i="5"/>
  <c r="L570" i="5"/>
  <c r="R570" i="5"/>
  <c r="M570" i="4" s="1"/>
  <c r="S570" i="5"/>
  <c r="B571" i="5"/>
  <c r="C571" i="5"/>
  <c r="D571" i="5"/>
  <c r="E571" i="5"/>
  <c r="G571" i="5" s="1"/>
  <c r="Q571" i="5" s="1"/>
  <c r="K571" i="4" s="1"/>
  <c r="H571" i="5"/>
  <c r="J571" i="5"/>
  <c r="K571" i="5"/>
  <c r="L571" i="5"/>
  <c r="R571" i="5"/>
  <c r="M571" i="4" s="1"/>
  <c r="S571" i="5"/>
  <c r="B572" i="5"/>
  <c r="C572" i="5"/>
  <c r="D572" i="5"/>
  <c r="F572" i="5" s="1"/>
  <c r="E572" i="5"/>
  <c r="G572" i="5"/>
  <c r="Q572" i="5" s="1"/>
  <c r="K572" i="4" s="1"/>
  <c r="H572" i="5"/>
  <c r="J572" i="5"/>
  <c r="K572" i="5"/>
  <c r="L572" i="5"/>
  <c r="R572" i="5"/>
  <c r="M572" i="4" s="1"/>
  <c r="S572" i="5"/>
  <c r="B573" i="5"/>
  <c r="C573" i="5"/>
  <c r="D573" i="5"/>
  <c r="F573" i="5" s="1"/>
  <c r="E573" i="5"/>
  <c r="G573" i="5" s="1"/>
  <c r="Q573" i="5" s="1"/>
  <c r="K573" i="4" s="1"/>
  <c r="H573" i="5"/>
  <c r="J573" i="5"/>
  <c r="K573" i="5"/>
  <c r="L573" i="5"/>
  <c r="R573" i="5"/>
  <c r="M573" i="4" s="1"/>
  <c r="S573" i="5"/>
  <c r="B574" i="5"/>
  <c r="C574" i="5"/>
  <c r="D574" i="5"/>
  <c r="F574" i="5" s="1"/>
  <c r="E574" i="5"/>
  <c r="G574" i="5"/>
  <c r="Q574" i="5" s="1"/>
  <c r="K574" i="4" s="1"/>
  <c r="H574" i="5"/>
  <c r="J574" i="5"/>
  <c r="K574" i="5"/>
  <c r="L574" i="5"/>
  <c r="R574" i="5"/>
  <c r="M574" i="4" s="1"/>
  <c r="S574" i="5"/>
  <c r="B575" i="5"/>
  <c r="C575" i="5"/>
  <c r="D575" i="5"/>
  <c r="E575" i="5"/>
  <c r="G575" i="5"/>
  <c r="Q575" i="5" s="1"/>
  <c r="K575" i="4" s="1"/>
  <c r="H575" i="5"/>
  <c r="J575" i="5"/>
  <c r="K575" i="5"/>
  <c r="L575" i="5"/>
  <c r="R575" i="5"/>
  <c r="M575" i="4" s="1"/>
  <c r="S575" i="5"/>
  <c r="T575" i="5" s="1"/>
  <c r="B576" i="5"/>
  <c r="C576" i="5"/>
  <c r="D576" i="5"/>
  <c r="F576" i="5" s="1"/>
  <c r="E576" i="5"/>
  <c r="G576" i="5" s="1"/>
  <c r="Q576" i="5" s="1"/>
  <c r="K576" i="4" s="1"/>
  <c r="H576" i="5"/>
  <c r="J576" i="5"/>
  <c r="K576" i="5"/>
  <c r="L576" i="5"/>
  <c r="R576" i="5"/>
  <c r="M576" i="4" s="1"/>
  <c r="S576" i="5"/>
  <c r="B577" i="5"/>
  <c r="C577" i="5"/>
  <c r="D577" i="5"/>
  <c r="E577" i="5"/>
  <c r="F577" i="5"/>
  <c r="G577" i="5"/>
  <c r="Q577" i="5" s="1"/>
  <c r="K577" i="4" s="1"/>
  <c r="H577" i="5"/>
  <c r="J577" i="5"/>
  <c r="K577" i="5"/>
  <c r="L577" i="5"/>
  <c r="P577" i="5" s="1"/>
  <c r="R577" i="5"/>
  <c r="M577" i="4" s="1"/>
  <c r="S577" i="5"/>
  <c r="B578" i="5"/>
  <c r="C578" i="5"/>
  <c r="D578" i="5"/>
  <c r="E578" i="5"/>
  <c r="G578" i="5" s="1"/>
  <c r="F578" i="5"/>
  <c r="H578" i="5"/>
  <c r="J578" i="5"/>
  <c r="K578" i="5"/>
  <c r="L578" i="5"/>
  <c r="P578" i="5" s="1"/>
  <c r="R578" i="5"/>
  <c r="M578" i="4" s="1"/>
  <c r="S578" i="5"/>
  <c r="B579" i="5"/>
  <c r="C579" i="5"/>
  <c r="D579" i="5"/>
  <c r="F579" i="5" s="1"/>
  <c r="E579" i="5"/>
  <c r="G579" i="5" s="1"/>
  <c r="Q579" i="5" s="1"/>
  <c r="K579" i="4" s="1"/>
  <c r="H579" i="5"/>
  <c r="J579" i="5"/>
  <c r="K579" i="5"/>
  <c r="L579" i="5"/>
  <c r="R579" i="5"/>
  <c r="M579" i="4" s="1"/>
  <c r="S579" i="5"/>
  <c r="B580" i="5"/>
  <c r="C580" i="5"/>
  <c r="D580" i="5"/>
  <c r="F580" i="5" s="1"/>
  <c r="E580" i="5"/>
  <c r="G580" i="5" s="1"/>
  <c r="Q580" i="5" s="1"/>
  <c r="K580" i="4" s="1"/>
  <c r="H580" i="5"/>
  <c r="J580" i="5"/>
  <c r="K580" i="5"/>
  <c r="L580" i="5"/>
  <c r="R580" i="5"/>
  <c r="M580" i="4" s="1"/>
  <c r="S580" i="5"/>
  <c r="B581" i="5"/>
  <c r="C581" i="5"/>
  <c r="D581" i="5"/>
  <c r="F581" i="5" s="1"/>
  <c r="E581" i="5"/>
  <c r="G581" i="5" s="1"/>
  <c r="Q581" i="5" s="1"/>
  <c r="K581" i="4" s="1"/>
  <c r="H581" i="5"/>
  <c r="J581" i="5"/>
  <c r="K581" i="5"/>
  <c r="L581" i="5"/>
  <c r="R581" i="5"/>
  <c r="M581" i="4" s="1"/>
  <c r="S581" i="5"/>
  <c r="B582" i="5"/>
  <c r="C582" i="5"/>
  <c r="D582" i="5"/>
  <c r="F582" i="5" s="1"/>
  <c r="E582" i="5"/>
  <c r="G582" i="5" s="1"/>
  <c r="H582" i="5"/>
  <c r="J582" i="5"/>
  <c r="K582" i="5"/>
  <c r="L582" i="5"/>
  <c r="R582" i="5"/>
  <c r="M582" i="4" s="1"/>
  <c r="S582" i="5"/>
  <c r="B583" i="5"/>
  <c r="C583" i="5"/>
  <c r="D583" i="5"/>
  <c r="E583" i="5"/>
  <c r="G583" i="5"/>
  <c r="Q583" i="5" s="1"/>
  <c r="K583" i="4" s="1"/>
  <c r="H583" i="5"/>
  <c r="J583" i="5"/>
  <c r="K583" i="5"/>
  <c r="L583" i="5"/>
  <c r="R583" i="5"/>
  <c r="M583" i="4" s="1"/>
  <c r="S583" i="5"/>
  <c r="B584" i="5"/>
  <c r="C584" i="5"/>
  <c r="D584" i="5"/>
  <c r="F584" i="5" s="1"/>
  <c r="E584" i="5"/>
  <c r="G584" i="5" s="1"/>
  <c r="Q584" i="5" s="1"/>
  <c r="K584" i="4" s="1"/>
  <c r="H584" i="5"/>
  <c r="J584" i="5"/>
  <c r="K584" i="5"/>
  <c r="L584" i="5"/>
  <c r="R584" i="5"/>
  <c r="M584" i="4" s="1"/>
  <c r="S584" i="5"/>
  <c r="B584" i="4" s="1"/>
  <c r="B585" i="5"/>
  <c r="C585" i="5"/>
  <c r="D585" i="5"/>
  <c r="F585" i="5" s="1"/>
  <c r="E585" i="5"/>
  <c r="G585" i="5" s="1"/>
  <c r="Q585" i="5" s="1"/>
  <c r="K585" i="4" s="1"/>
  <c r="H585" i="5"/>
  <c r="J585" i="5"/>
  <c r="K585" i="5"/>
  <c r="L585" i="5"/>
  <c r="R585" i="5"/>
  <c r="M585" i="4" s="1"/>
  <c r="S585" i="5"/>
  <c r="B586" i="5"/>
  <c r="C586" i="5"/>
  <c r="D586" i="5"/>
  <c r="E586" i="5"/>
  <c r="G586" i="5" s="1"/>
  <c r="F586" i="5"/>
  <c r="H586" i="5"/>
  <c r="J586" i="5"/>
  <c r="K586" i="5"/>
  <c r="L586" i="5"/>
  <c r="R586" i="5"/>
  <c r="M586" i="4" s="1"/>
  <c r="S586" i="5"/>
  <c r="B587" i="5"/>
  <c r="C587" i="5"/>
  <c r="D587" i="5"/>
  <c r="E587" i="5"/>
  <c r="G587" i="5"/>
  <c r="Q587" i="5" s="1"/>
  <c r="K587" i="4" s="1"/>
  <c r="H587" i="5"/>
  <c r="J587" i="5"/>
  <c r="K587" i="5"/>
  <c r="L587" i="5"/>
  <c r="R587" i="5"/>
  <c r="M587" i="4" s="1"/>
  <c r="S587" i="5"/>
  <c r="B588" i="5"/>
  <c r="C588" i="5"/>
  <c r="D588" i="5"/>
  <c r="F588" i="5" s="1"/>
  <c r="E588" i="5"/>
  <c r="G588" i="5" s="1"/>
  <c r="Q588" i="5" s="1"/>
  <c r="K588" i="4" s="1"/>
  <c r="H588" i="5"/>
  <c r="J588" i="5"/>
  <c r="K588" i="5"/>
  <c r="L588" i="5"/>
  <c r="R588" i="5"/>
  <c r="M588" i="4" s="1"/>
  <c r="S588" i="5"/>
  <c r="B589" i="5"/>
  <c r="C589" i="5"/>
  <c r="D589" i="5"/>
  <c r="F589" i="5" s="1"/>
  <c r="E589" i="5"/>
  <c r="G589" i="5" s="1"/>
  <c r="Q589" i="5" s="1"/>
  <c r="K589" i="4" s="1"/>
  <c r="H589" i="5"/>
  <c r="J589" i="5"/>
  <c r="K589" i="5"/>
  <c r="L589" i="5"/>
  <c r="R589" i="5"/>
  <c r="M589" i="4" s="1"/>
  <c r="S589" i="5"/>
  <c r="B590" i="5"/>
  <c r="C590" i="5"/>
  <c r="D590" i="5"/>
  <c r="F590" i="5" s="1"/>
  <c r="E590" i="5"/>
  <c r="G590" i="5" s="1"/>
  <c r="Q590" i="5" s="1"/>
  <c r="K590" i="4" s="1"/>
  <c r="H590" i="5"/>
  <c r="J590" i="5"/>
  <c r="K590" i="5"/>
  <c r="L590" i="5"/>
  <c r="R590" i="5"/>
  <c r="M590" i="4" s="1"/>
  <c r="S590" i="5"/>
  <c r="B591" i="5"/>
  <c r="C591" i="5"/>
  <c r="D591" i="5"/>
  <c r="E591" i="5"/>
  <c r="F591" i="5"/>
  <c r="G591" i="5"/>
  <c r="Q591" i="5" s="1"/>
  <c r="K591" i="4" s="1"/>
  <c r="H591" i="5"/>
  <c r="J591" i="5"/>
  <c r="K591" i="5"/>
  <c r="L591" i="5"/>
  <c r="P591" i="5" s="1"/>
  <c r="R591" i="5"/>
  <c r="M591" i="4" s="1"/>
  <c r="S591" i="5"/>
  <c r="B592" i="5"/>
  <c r="C592" i="5"/>
  <c r="D592" i="5"/>
  <c r="F592" i="5" s="1"/>
  <c r="E592" i="5"/>
  <c r="G592" i="5" s="1"/>
  <c r="Q592" i="5" s="1"/>
  <c r="K592" i="4" s="1"/>
  <c r="H592" i="5"/>
  <c r="J592" i="5"/>
  <c r="K592" i="5"/>
  <c r="L592" i="5"/>
  <c r="R592" i="5"/>
  <c r="M592" i="4" s="1"/>
  <c r="S592" i="5"/>
  <c r="B593" i="5"/>
  <c r="C593" i="5"/>
  <c r="D593" i="5"/>
  <c r="F593" i="5" s="1"/>
  <c r="E593" i="5"/>
  <c r="G593" i="5" s="1"/>
  <c r="Q593" i="5" s="1"/>
  <c r="K593" i="4" s="1"/>
  <c r="H593" i="5"/>
  <c r="J593" i="5"/>
  <c r="K593" i="5"/>
  <c r="L593" i="5"/>
  <c r="R593" i="5"/>
  <c r="M593" i="4" s="1"/>
  <c r="S593" i="5"/>
  <c r="B594" i="5"/>
  <c r="C594" i="5"/>
  <c r="D594" i="5"/>
  <c r="F594" i="5" s="1"/>
  <c r="E594" i="5"/>
  <c r="G594" i="5" s="1"/>
  <c r="H594" i="5"/>
  <c r="J594" i="5"/>
  <c r="K594" i="5"/>
  <c r="L594" i="5"/>
  <c r="R594" i="5"/>
  <c r="M594" i="4" s="1"/>
  <c r="S594" i="5"/>
  <c r="B595" i="5"/>
  <c r="C595" i="5"/>
  <c r="D595" i="5"/>
  <c r="E595" i="5"/>
  <c r="G595" i="5"/>
  <c r="Q595" i="5" s="1"/>
  <c r="K595" i="4" s="1"/>
  <c r="H595" i="5"/>
  <c r="J595" i="5"/>
  <c r="K595" i="5"/>
  <c r="L595" i="5"/>
  <c r="R595" i="5"/>
  <c r="M595" i="4" s="1"/>
  <c r="S595" i="5"/>
  <c r="T595" i="5" s="1"/>
  <c r="B596" i="5"/>
  <c r="C596" i="5"/>
  <c r="D596" i="5"/>
  <c r="F596" i="5" s="1"/>
  <c r="E596" i="5"/>
  <c r="G596" i="5" s="1"/>
  <c r="Q596" i="5" s="1"/>
  <c r="K596" i="4" s="1"/>
  <c r="H596" i="5"/>
  <c r="J596" i="5"/>
  <c r="K596" i="5"/>
  <c r="L596" i="5"/>
  <c r="R596" i="5"/>
  <c r="M596" i="4" s="1"/>
  <c r="S596" i="5"/>
  <c r="B597" i="5"/>
  <c r="C597" i="5"/>
  <c r="D597" i="5"/>
  <c r="F597" i="5" s="1"/>
  <c r="E597" i="5"/>
  <c r="G597" i="5" s="1"/>
  <c r="Q597" i="5" s="1"/>
  <c r="K597" i="4" s="1"/>
  <c r="H597" i="5"/>
  <c r="J597" i="5"/>
  <c r="K597" i="5"/>
  <c r="L597" i="5"/>
  <c r="R597" i="5"/>
  <c r="M597" i="4" s="1"/>
  <c r="S597" i="5"/>
  <c r="B598" i="5"/>
  <c r="C598" i="5"/>
  <c r="D598" i="5"/>
  <c r="F598" i="5" s="1"/>
  <c r="E598" i="5"/>
  <c r="G598" i="5" s="1"/>
  <c r="H598" i="5"/>
  <c r="J598" i="5"/>
  <c r="K598" i="5"/>
  <c r="L598" i="5"/>
  <c r="R598" i="5"/>
  <c r="M598" i="4" s="1"/>
  <c r="S598" i="5"/>
  <c r="B599" i="5"/>
  <c r="C599" i="5"/>
  <c r="D599" i="5"/>
  <c r="E599" i="5"/>
  <c r="G599" i="5" s="1"/>
  <c r="Q599" i="5" s="1"/>
  <c r="K599" i="4" s="1"/>
  <c r="H599" i="5"/>
  <c r="J599" i="5"/>
  <c r="K599" i="5"/>
  <c r="L599" i="5"/>
  <c r="R599" i="5"/>
  <c r="M599" i="4" s="1"/>
  <c r="S599" i="5"/>
  <c r="T599" i="5" s="1"/>
  <c r="B600" i="5"/>
  <c r="C600" i="5"/>
  <c r="D600" i="5"/>
  <c r="F600" i="5" s="1"/>
  <c r="E600" i="5"/>
  <c r="G600" i="5" s="1"/>
  <c r="Q600" i="5" s="1"/>
  <c r="K600" i="4" s="1"/>
  <c r="H600" i="5"/>
  <c r="J600" i="5"/>
  <c r="K600" i="5"/>
  <c r="L600" i="5"/>
  <c r="R600" i="5"/>
  <c r="M600" i="4" s="1"/>
  <c r="S600" i="5"/>
  <c r="B601" i="5"/>
  <c r="C601" i="5"/>
  <c r="D601" i="5"/>
  <c r="E601" i="5"/>
  <c r="F601" i="5"/>
  <c r="G601" i="5"/>
  <c r="Q601" i="5" s="1"/>
  <c r="K601" i="4" s="1"/>
  <c r="H601" i="5"/>
  <c r="J601" i="5"/>
  <c r="K601" i="5"/>
  <c r="L601" i="5"/>
  <c r="P601" i="5" s="1"/>
  <c r="R601" i="5"/>
  <c r="M601" i="4" s="1"/>
  <c r="S601" i="5"/>
  <c r="B602" i="5"/>
  <c r="C602" i="5"/>
  <c r="D602" i="5"/>
  <c r="E602" i="5"/>
  <c r="F602" i="5"/>
  <c r="G602" i="5"/>
  <c r="Q602" i="5" s="1"/>
  <c r="K602" i="4" s="1"/>
  <c r="H602" i="5"/>
  <c r="J602" i="5"/>
  <c r="K602" i="5"/>
  <c r="L602" i="5"/>
  <c r="R602" i="5"/>
  <c r="M602" i="4" s="1"/>
  <c r="S602" i="5"/>
  <c r="B603" i="5"/>
  <c r="C603" i="5"/>
  <c r="D603" i="5"/>
  <c r="E603" i="5"/>
  <c r="G603" i="5"/>
  <c r="Q603" i="5" s="1"/>
  <c r="K603" i="4" s="1"/>
  <c r="H603" i="5"/>
  <c r="J603" i="5"/>
  <c r="K603" i="5"/>
  <c r="L603" i="5"/>
  <c r="R603" i="5"/>
  <c r="M603" i="4" s="1"/>
  <c r="S603" i="5"/>
  <c r="B604" i="5"/>
  <c r="C604" i="5"/>
  <c r="D604" i="5"/>
  <c r="F604" i="5" s="1"/>
  <c r="E604" i="5"/>
  <c r="G604" i="5" s="1"/>
  <c r="Q604" i="5" s="1"/>
  <c r="K604" i="4" s="1"/>
  <c r="H604" i="5"/>
  <c r="J604" i="5"/>
  <c r="K604" i="5"/>
  <c r="L604" i="5"/>
  <c r="R604" i="5"/>
  <c r="M604" i="4" s="1"/>
  <c r="S604" i="5"/>
  <c r="B605" i="5"/>
  <c r="C605" i="5"/>
  <c r="D605" i="5"/>
  <c r="F605" i="5" s="1"/>
  <c r="E605" i="5"/>
  <c r="G605" i="5"/>
  <c r="Q605" i="5" s="1"/>
  <c r="K605" i="4" s="1"/>
  <c r="H605" i="5"/>
  <c r="J605" i="5"/>
  <c r="K605" i="5"/>
  <c r="L605" i="5"/>
  <c r="R605" i="5"/>
  <c r="M605" i="4" s="1"/>
  <c r="S605" i="5"/>
  <c r="B606" i="5"/>
  <c r="C606" i="5"/>
  <c r="D606" i="5"/>
  <c r="F606" i="5" s="1"/>
  <c r="E606" i="5"/>
  <c r="G606" i="5"/>
  <c r="H606" i="5"/>
  <c r="J606" i="5"/>
  <c r="K606" i="5"/>
  <c r="L606" i="5"/>
  <c r="R606" i="5"/>
  <c r="M606" i="4" s="1"/>
  <c r="S606" i="5"/>
  <c r="B607" i="5"/>
  <c r="C607" i="5"/>
  <c r="D607" i="5"/>
  <c r="F607" i="5" s="1"/>
  <c r="E607" i="5"/>
  <c r="G607" i="5" s="1"/>
  <c r="Q607" i="5" s="1"/>
  <c r="K607" i="4" s="1"/>
  <c r="H607" i="5"/>
  <c r="J607" i="5"/>
  <c r="K607" i="5"/>
  <c r="L607" i="5"/>
  <c r="R607" i="5"/>
  <c r="M607" i="4" s="1"/>
  <c r="S607" i="5"/>
  <c r="B608" i="5"/>
  <c r="C608" i="5"/>
  <c r="D608" i="5"/>
  <c r="E608" i="5"/>
  <c r="G608" i="5" s="1"/>
  <c r="Q608" i="5" s="1"/>
  <c r="K608" i="4" s="1"/>
  <c r="F608" i="5"/>
  <c r="H608" i="5"/>
  <c r="J608" i="5"/>
  <c r="K608" i="5"/>
  <c r="L608" i="5"/>
  <c r="R608" i="5"/>
  <c r="M608" i="4" s="1"/>
  <c r="S608" i="5"/>
  <c r="B609" i="5"/>
  <c r="C609" i="5"/>
  <c r="D609" i="5"/>
  <c r="F609" i="5" s="1"/>
  <c r="E609" i="5"/>
  <c r="G609" i="5" s="1"/>
  <c r="Q609" i="5" s="1"/>
  <c r="K609" i="4" s="1"/>
  <c r="H609" i="5"/>
  <c r="J609" i="5"/>
  <c r="K609" i="5"/>
  <c r="L609" i="5"/>
  <c r="R609" i="5"/>
  <c r="M609" i="4" s="1"/>
  <c r="S609" i="5"/>
  <c r="B610" i="5"/>
  <c r="C610" i="5"/>
  <c r="D610" i="5"/>
  <c r="F610" i="5" s="1"/>
  <c r="E610" i="5"/>
  <c r="G610" i="5" s="1"/>
  <c r="H610" i="5"/>
  <c r="J610" i="5"/>
  <c r="K610" i="5"/>
  <c r="L610" i="5"/>
  <c r="R610" i="5"/>
  <c r="M610" i="4" s="1"/>
  <c r="S610" i="5"/>
  <c r="B611" i="5"/>
  <c r="C611" i="5"/>
  <c r="D611" i="5"/>
  <c r="E611" i="5"/>
  <c r="G611" i="5"/>
  <c r="Q611" i="5" s="1"/>
  <c r="K611" i="4" s="1"/>
  <c r="H611" i="5"/>
  <c r="J611" i="5"/>
  <c r="K611" i="5"/>
  <c r="L611" i="5"/>
  <c r="R611" i="5"/>
  <c r="M611" i="4" s="1"/>
  <c r="S611" i="5"/>
  <c r="B612" i="5"/>
  <c r="C612" i="5"/>
  <c r="D612" i="5"/>
  <c r="F612" i="5" s="1"/>
  <c r="E612" i="5"/>
  <c r="G612" i="5" s="1"/>
  <c r="Q612" i="5" s="1"/>
  <c r="K612" i="4" s="1"/>
  <c r="H612" i="5"/>
  <c r="J612" i="5"/>
  <c r="K612" i="5"/>
  <c r="L612" i="5"/>
  <c r="R612" i="5"/>
  <c r="M612" i="4" s="1"/>
  <c r="S612" i="5"/>
  <c r="B613" i="5"/>
  <c r="C613" i="5"/>
  <c r="D613" i="5"/>
  <c r="F613" i="5" s="1"/>
  <c r="E613" i="5"/>
  <c r="G613" i="5"/>
  <c r="Q613" i="5" s="1"/>
  <c r="K613" i="4" s="1"/>
  <c r="H613" i="5"/>
  <c r="J613" i="5"/>
  <c r="K613" i="5"/>
  <c r="L613" i="5"/>
  <c r="R613" i="5"/>
  <c r="M613" i="4" s="1"/>
  <c r="S613" i="5"/>
  <c r="B614" i="5"/>
  <c r="C614" i="5"/>
  <c r="D614" i="5"/>
  <c r="F614" i="5" s="1"/>
  <c r="E614" i="5"/>
  <c r="G614" i="5"/>
  <c r="H614" i="5"/>
  <c r="J614" i="5"/>
  <c r="K614" i="5"/>
  <c r="L614" i="5"/>
  <c r="R614" i="5"/>
  <c r="M614" i="4" s="1"/>
  <c r="S614" i="5"/>
  <c r="B615" i="5"/>
  <c r="C615" i="5"/>
  <c r="D615" i="5"/>
  <c r="E615" i="5"/>
  <c r="G615" i="5" s="1"/>
  <c r="Q615" i="5" s="1"/>
  <c r="K615" i="4" s="1"/>
  <c r="H615" i="5"/>
  <c r="J615" i="5"/>
  <c r="K615" i="5"/>
  <c r="L615" i="5"/>
  <c r="R615" i="5"/>
  <c r="M615" i="4" s="1"/>
  <c r="S615" i="5"/>
  <c r="B616" i="5"/>
  <c r="C616" i="5"/>
  <c r="D616" i="5"/>
  <c r="F616" i="5" s="1"/>
  <c r="E616" i="5"/>
  <c r="G616" i="5"/>
  <c r="Q616" i="5" s="1"/>
  <c r="K616" i="4" s="1"/>
  <c r="H616" i="5"/>
  <c r="J616" i="5"/>
  <c r="K616" i="5"/>
  <c r="L616" i="5"/>
  <c r="R616" i="5"/>
  <c r="M616" i="4" s="1"/>
  <c r="S616" i="5"/>
  <c r="B617" i="5"/>
  <c r="C617" i="5"/>
  <c r="D617" i="5"/>
  <c r="E617" i="5"/>
  <c r="G617" i="5" s="1"/>
  <c r="Q617" i="5" s="1"/>
  <c r="K617" i="4" s="1"/>
  <c r="F617" i="5"/>
  <c r="H617" i="5"/>
  <c r="J617" i="5"/>
  <c r="K617" i="5"/>
  <c r="L617" i="5"/>
  <c r="R617" i="5"/>
  <c r="M617" i="4" s="1"/>
  <c r="S617" i="5"/>
  <c r="B618" i="5"/>
  <c r="C618" i="5"/>
  <c r="D618" i="5"/>
  <c r="F618" i="5" s="1"/>
  <c r="E618" i="5"/>
  <c r="G618" i="5" s="1"/>
  <c r="H618" i="5"/>
  <c r="J618" i="5"/>
  <c r="K618" i="5"/>
  <c r="L618" i="5"/>
  <c r="R618" i="5"/>
  <c r="M618" i="4" s="1"/>
  <c r="S618" i="5"/>
  <c r="B619" i="5"/>
  <c r="C619" i="5"/>
  <c r="D619" i="5"/>
  <c r="F619" i="5" s="1"/>
  <c r="E619" i="5"/>
  <c r="G619" i="5" s="1"/>
  <c r="Q619" i="5" s="1"/>
  <c r="K619" i="4" s="1"/>
  <c r="H619" i="5"/>
  <c r="J619" i="5"/>
  <c r="K619" i="5"/>
  <c r="L619" i="5"/>
  <c r="R619" i="5"/>
  <c r="M619" i="4" s="1"/>
  <c r="S619" i="5"/>
  <c r="B620" i="5"/>
  <c r="C620" i="5"/>
  <c r="D620" i="5"/>
  <c r="F620" i="5" s="1"/>
  <c r="E620" i="5"/>
  <c r="G620" i="5" s="1"/>
  <c r="H620" i="5"/>
  <c r="J620" i="5"/>
  <c r="K620" i="5"/>
  <c r="L620" i="5"/>
  <c r="R620" i="5"/>
  <c r="M620" i="4" s="1"/>
  <c r="S620" i="5"/>
  <c r="B621" i="5"/>
  <c r="C621" i="5"/>
  <c r="D621" i="5"/>
  <c r="F621" i="5" s="1"/>
  <c r="E621" i="5"/>
  <c r="G621" i="5"/>
  <c r="Q621" i="5" s="1"/>
  <c r="K621" i="4" s="1"/>
  <c r="H621" i="5"/>
  <c r="J621" i="5"/>
  <c r="K621" i="5"/>
  <c r="L621" i="5"/>
  <c r="R621" i="5"/>
  <c r="M621" i="4" s="1"/>
  <c r="S621" i="5"/>
  <c r="B622" i="5"/>
  <c r="C622" i="5"/>
  <c r="D622" i="5"/>
  <c r="F622" i="5" s="1"/>
  <c r="E622" i="5"/>
  <c r="G622" i="5" s="1"/>
  <c r="Q622" i="5" s="1"/>
  <c r="K622" i="4" s="1"/>
  <c r="H622" i="5"/>
  <c r="J622" i="5"/>
  <c r="K622" i="5"/>
  <c r="L622" i="5"/>
  <c r="R622" i="5"/>
  <c r="M622" i="4" s="1"/>
  <c r="S622" i="5"/>
  <c r="B623" i="5"/>
  <c r="C623" i="5"/>
  <c r="D623" i="5"/>
  <c r="F623" i="5" s="1"/>
  <c r="E623" i="5"/>
  <c r="G623" i="5" s="1"/>
  <c r="Q623" i="5" s="1"/>
  <c r="K623" i="4" s="1"/>
  <c r="H623" i="5"/>
  <c r="J623" i="5"/>
  <c r="K623" i="5"/>
  <c r="L623" i="5"/>
  <c r="R623" i="5"/>
  <c r="M623" i="4" s="1"/>
  <c r="S623" i="5"/>
  <c r="B624" i="5"/>
  <c r="C624" i="5"/>
  <c r="D624" i="5"/>
  <c r="F624" i="5" s="1"/>
  <c r="E624" i="5"/>
  <c r="G624" i="5"/>
  <c r="H624" i="5"/>
  <c r="J624" i="5"/>
  <c r="K624" i="5"/>
  <c r="L624" i="5"/>
  <c r="R624" i="5"/>
  <c r="M624" i="4" s="1"/>
  <c r="S624" i="5"/>
  <c r="B625" i="5"/>
  <c r="C625" i="5"/>
  <c r="D625" i="5"/>
  <c r="F625" i="5" s="1"/>
  <c r="E625" i="5"/>
  <c r="G625" i="5"/>
  <c r="H625" i="5"/>
  <c r="J625" i="5"/>
  <c r="K625" i="5"/>
  <c r="L625" i="5"/>
  <c r="R625" i="5"/>
  <c r="M625" i="4" s="1"/>
  <c r="S625" i="5"/>
  <c r="B626" i="5"/>
  <c r="C626" i="5"/>
  <c r="D626" i="5"/>
  <c r="F626" i="5" s="1"/>
  <c r="E626" i="5"/>
  <c r="G626" i="5" s="1"/>
  <c r="Q626" i="5" s="1"/>
  <c r="K626" i="4" s="1"/>
  <c r="H626" i="5"/>
  <c r="J626" i="5"/>
  <c r="K626" i="5"/>
  <c r="L626" i="5"/>
  <c r="R626" i="5"/>
  <c r="M626" i="4" s="1"/>
  <c r="S626" i="5"/>
  <c r="B627" i="5"/>
  <c r="C627" i="5"/>
  <c r="D627" i="5"/>
  <c r="F627" i="5" s="1"/>
  <c r="E627" i="5"/>
  <c r="G627" i="5"/>
  <c r="Q627" i="5" s="1"/>
  <c r="K627" i="4" s="1"/>
  <c r="H627" i="5"/>
  <c r="J627" i="5"/>
  <c r="K627" i="5"/>
  <c r="L627" i="5"/>
  <c r="R627" i="5"/>
  <c r="M627" i="4" s="1"/>
  <c r="S627" i="5"/>
  <c r="B628" i="5"/>
  <c r="C628" i="5"/>
  <c r="D628" i="5"/>
  <c r="F628" i="5" s="1"/>
  <c r="E628" i="5"/>
  <c r="G628" i="5"/>
  <c r="Q628" i="5" s="1"/>
  <c r="K628" i="4" s="1"/>
  <c r="H628" i="5"/>
  <c r="J628" i="5"/>
  <c r="K628" i="5"/>
  <c r="L628" i="5"/>
  <c r="R628" i="5"/>
  <c r="M628" i="4" s="1"/>
  <c r="S628" i="5"/>
  <c r="B629" i="5"/>
  <c r="C629" i="5"/>
  <c r="D629" i="5"/>
  <c r="F629" i="5" s="1"/>
  <c r="E629" i="5"/>
  <c r="G629" i="5" s="1"/>
  <c r="Q629" i="5" s="1"/>
  <c r="K629" i="4" s="1"/>
  <c r="H629" i="5"/>
  <c r="J629" i="5"/>
  <c r="K629" i="5"/>
  <c r="L629" i="5"/>
  <c r="R629" i="5"/>
  <c r="M629" i="4" s="1"/>
  <c r="S629" i="5"/>
  <c r="B630" i="5"/>
  <c r="C630" i="5"/>
  <c r="D630" i="5"/>
  <c r="F630" i="5" s="1"/>
  <c r="E630" i="5"/>
  <c r="G630" i="5" s="1"/>
  <c r="H630" i="5"/>
  <c r="J630" i="5"/>
  <c r="K630" i="5"/>
  <c r="L630" i="5"/>
  <c r="R630" i="5"/>
  <c r="M630" i="4" s="1"/>
  <c r="S630" i="5"/>
  <c r="B631" i="5"/>
  <c r="C631" i="5"/>
  <c r="D631" i="5"/>
  <c r="F631" i="5" s="1"/>
  <c r="E631" i="5"/>
  <c r="G631" i="5" s="1"/>
  <c r="Q631" i="5" s="1"/>
  <c r="K631" i="4" s="1"/>
  <c r="H631" i="5"/>
  <c r="J631" i="5"/>
  <c r="K631" i="5"/>
  <c r="L631" i="5"/>
  <c r="R631" i="5"/>
  <c r="M631" i="4" s="1"/>
  <c r="S631" i="5"/>
  <c r="B632" i="5"/>
  <c r="C632" i="5"/>
  <c r="D632" i="5"/>
  <c r="F632" i="5" s="1"/>
  <c r="E632" i="5"/>
  <c r="G632" i="5" s="1"/>
  <c r="Q632" i="5" s="1"/>
  <c r="K632" i="4" s="1"/>
  <c r="H632" i="5"/>
  <c r="J632" i="5"/>
  <c r="K632" i="5"/>
  <c r="L632" i="5"/>
  <c r="R632" i="5"/>
  <c r="M632" i="4" s="1"/>
  <c r="S632" i="5"/>
  <c r="B633" i="5"/>
  <c r="C633" i="5"/>
  <c r="D633" i="5"/>
  <c r="F633" i="5" s="1"/>
  <c r="E633" i="5"/>
  <c r="G633" i="5" s="1"/>
  <c r="Q633" i="5" s="1"/>
  <c r="K633" i="4" s="1"/>
  <c r="H633" i="5"/>
  <c r="J633" i="5"/>
  <c r="K633" i="5"/>
  <c r="L633" i="5"/>
  <c r="R633" i="5"/>
  <c r="M633" i="4" s="1"/>
  <c r="S633" i="5"/>
  <c r="B634" i="5"/>
  <c r="C634" i="5"/>
  <c r="D634" i="5"/>
  <c r="F634" i="5" s="1"/>
  <c r="E634" i="5"/>
  <c r="G634" i="5" s="1"/>
  <c r="H634" i="5"/>
  <c r="J634" i="5"/>
  <c r="K634" i="5"/>
  <c r="L634" i="5"/>
  <c r="R634" i="5"/>
  <c r="M634" i="4" s="1"/>
  <c r="S634" i="5"/>
  <c r="B635" i="5"/>
  <c r="C635" i="5"/>
  <c r="D635" i="5"/>
  <c r="F635" i="5" s="1"/>
  <c r="E635" i="5"/>
  <c r="G635" i="5" s="1"/>
  <c r="Q635" i="5" s="1"/>
  <c r="K635" i="4" s="1"/>
  <c r="H635" i="5"/>
  <c r="J635" i="5"/>
  <c r="K635" i="5"/>
  <c r="L635" i="5"/>
  <c r="R635" i="5"/>
  <c r="M635" i="4" s="1"/>
  <c r="S635" i="5"/>
  <c r="B636" i="5"/>
  <c r="C636" i="5"/>
  <c r="D636" i="5"/>
  <c r="F636" i="5" s="1"/>
  <c r="E636" i="5"/>
  <c r="G636" i="5" s="1"/>
  <c r="Q636" i="5" s="1"/>
  <c r="K636" i="4" s="1"/>
  <c r="H636" i="5"/>
  <c r="J636" i="5"/>
  <c r="K636" i="5"/>
  <c r="L636" i="5"/>
  <c r="R636" i="5"/>
  <c r="M636" i="4" s="1"/>
  <c r="S636" i="5"/>
  <c r="B637" i="5"/>
  <c r="C637" i="5"/>
  <c r="D637" i="5"/>
  <c r="F637" i="5" s="1"/>
  <c r="E637" i="5"/>
  <c r="G637" i="5" s="1"/>
  <c r="Q637" i="5" s="1"/>
  <c r="K637" i="4" s="1"/>
  <c r="H637" i="5"/>
  <c r="J637" i="5"/>
  <c r="K637" i="5"/>
  <c r="L637" i="5"/>
  <c r="R637" i="5"/>
  <c r="M637" i="4" s="1"/>
  <c r="S637" i="5"/>
  <c r="B638" i="5"/>
  <c r="C638" i="5"/>
  <c r="D638" i="5"/>
  <c r="F638" i="5" s="1"/>
  <c r="E638" i="5"/>
  <c r="G638" i="5"/>
  <c r="H638" i="5"/>
  <c r="J638" i="5"/>
  <c r="K638" i="5"/>
  <c r="L638" i="5"/>
  <c r="R638" i="5"/>
  <c r="M638" i="4" s="1"/>
  <c r="S638" i="5"/>
  <c r="B639" i="5"/>
  <c r="C639" i="5"/>
  <c r="D639" i="5"/>
  <c r="E639" i="5"/>
  <c r="G639" i="5" s="1"/>
  <c r="F639" i="5"/>
  <c r="H639" i="5"/>
  <c r="J639" i="5"/>
  <c r="K639" i="5"/>
  <c r="L639" i="5"/>
  <c r="R639" i="5"/>
  <c r="M639" i="4" s="1"/>
  <c r="S639" i="5"/>
  <c r="B640" i="5"/>
  <c r="C640" i="5"/>
  <c r="D640" i="5"/>
  <c r="F640" i="5" s="1"/>
  <c r="E640" i="5"/>
  <c r="G640" i="5"/>
  <c r="Q640" i="5" s="1"/>
  <c r="K640" i="4" s="1"/>
  <c r="H640" i="5"/>
  <c r="J640" i="5"/>
  <c r="K640" i="5"/>
  <c r="L640" i="5"/>
  <c r="R640" i="5"/>
  <c r="M640" i="4" s="1"/>
  <c r="S640" i="5"/>
  <c r="B641" i="5"/>
  <c r="C641" i="5"/>
  <c r="D641" i="5"/>
  <c r="F641" i="5" s="1"/>
  <c r="E641" i="5"/>
  <c r="G641" i="5" s="1"/>
  <c r="Q641" i="5" s="1"/>
  <c r="K641" i="4" s="1"/>
  <c r="H641" i="5"/>
  <c r="J641" i="5"/>
  <c r="K641" i="5"/>
  <c r="L641" i="5"/>
  <c r="R641" i="5"/>
  <c r="M641" i="4" s="1"/>
  <c r="S641" i="5"/>
  <c r="B642" i="5"/>
  <c r="C642" i="5"/>
  <c r="D642" i="5"/>
  <c r="F642" i="5" s="1"/>
  <c r="E642" i="5"/>
  <c r="G642" i="5" s="1"/>
  <c r="H642" i="5"/>
  <c r="J642" i="5"/>
  <c r="K642" i="5"/>
  <c r="L642" i="5"/>
  <c r="R642" i="5"/>
  <c r="M642" i="4" s="1"/>
  <c r="S642" i="5"/>
  <c r="B643" i="5"/>
  <c r="C643" i="5"/>
  <c r="D643" i="5"/>
  <c r="F643" i="5" s="1"/>
  <c r="E643" i="5"/>
  <c r="G643" i="5" s="1"/>
  <c r="Q643" i="5" s="1"/>
  <c r="K643" i="4" s="1"/>
  <c r="H643" i="5"/>
  <c r="J643" i="5"/>
  <c r="K643" i="5"/>
  <c r="L643" i="5"/>
  <c r="P643" i="5" s="1"/>
  <c r="R643" i="5"/>
  <c r="M643" i="4" s="1"/>
  <c r="S643" i="5"/>
  <c r="B644" i="5"/>
  <c r="C644" i="5"/>
  <c r="D644" i="5"/>
  <c r="F644" i="5" s="1"/>
  <c r="E644" i="5"/>
  <c r="G644" i="5" s="1"/>
  <c r="H644" i="5"/>
  <c r="J644" i="5"/>
  <c r="K644" i="5"/>
  <c r="L644" i="5"/>
  <c r="R644" i="5"/>
  <c r="M644" i="4" s="1"/>
  <c r="S644" i="5"/>
  <c r="B645" i="5"/>
  <c r="C645" i="5"/>
  <c r="D645" i="5"/>
  <c r="F645" i="5" s="1"/>
  <c r="E645" i="5"/>
  <c r="G645" i="5" s="1"/>
  <c r="Q645" i="5" s="1"/>
  <c r="K645" i="4" s="1"/>
  <c r="H645" i="5"/>
  <c r="J645" i="5"/>
  <c r="K645" i="5"/>
  <c r="L645" i="5"/>
  <c r="R645" i="5"/>
  <c r="M645" i="4" s="1"/>
  <c r="S645" i="5"/>
  <c r="B646" i="5"/>
  <c r="C646" i="5"/>
  <c r="D646" i="5"/>
  <c r="F646" i="5" s="1"/>
  <c r="E646" i="5"/>
  <c r="G646" i="5" s="1"/>
  <c r="Q646" i="5" s="1"/>
  <c r="K646" i="4" s="1"/>
  <c r="H646" i="5"/>
  <c r="J646" i="5"/>
  <c r="K646" i="5"/>
  <c r="L646" i="5"/>
  <c r="R646" i="5"/>
  <c r="M646" i="4" s="1"/>
  <c r="S646" i="5"/>
  <c r="B647" i="5"/>
  <c r="C647" i="5"/>
  <c r="D647" i="5"/>
  <c r="F647" i="5" s="1"/>
  <c r="E647" i="5"/>
  <c r="G647" i="5" s="1"/>
  <c r="Q647" i="5" s="1"/>
  <c r="K647" i="4" s="1"/>
  <c r="H647" i="5"/>
  <c r="J647" i="5"/>
  <c r="K647" i="5"/>
  <c r="L647" i="5"/>
  <c r="R647" i="5"/>
  <c r="M647" i="4" s="1"/>
  <c r="S647" i="5"/>
  <c r="B648" i="5"/>
  <c r="C648" i="5"/>
  <c r="D648" i="5"/>
  <c r="F648" i="5" s="1"/>
  <c r="E648" i="5"/>
  <c r="G648" i="5" s="1"/>
  <c r="Q648" i="5" s="1"/>
  <c r="K648" i="4" s="1"/>
  <c r="H648" i="5"/>
  <c r="J648" i="5"/>
  <c r="K648" i="5"/>
  <c r="L648" i="5"/>
  <c r="R648" i="5"/>
  <c r="M648" i="4" s="1"/>
  <c r="S648" i="5"/>
  <c r="T648" i="5" s="1"/>
  <c r="B649" i="5"/>
  <c r="C649" i="5"/>
  <c r="D649" i="5"/>
  <c r="F649" i="5" s="1"/>
  <c r="E649" i="5"/>
  <c r="G649" i="5" s="1"/>
  <c r="Q649" i="5" s="1"/>
  <c r="K649" i="4" s="1"/>
  <c r="H649" i="5"/>
  <c r="J649" i="5"/>
  <c r="K649" i="5"/>
  <c r="L649" i="5"/>
  <c r="R649" i="5"/>
  <c r="M649" i="4" s="1"/>
  <c r="S649" i="5"/>
  <c r="B649" i="4" s="1"/>
  <c r="B650" i="5"/>
  <c r="C650" i="5"/>
  <c r="D650" i="5"/>
  <c r="F650" i="5" s="1"/>
  <c r="E650" i="5"/>
  <c r="G650" i="5" s="1"/>
  <c r="Q650" i="5" s="1"/>
  <c r="K650" i="4" s="1"/>
  <c r="H650" i="5"/>
  <c r="J650" i="5"/>
  <c r="K650" i="5"/>
  <c r="L650" i="5"/>
  <c r="R650" i="5"/>
  <c r="M650" i="4" s="1"/>
  <c r="S650" i="5"/>
  <c r="B651" i="5"/>
  <c r="C651" i="5"/>
  <c r="D651" i="5"/>
  <c r="F651" i="5" s="1"/>
  <c r="E651" i="5"/>
  <c r="G651" i="5" s="1"/>
  <c r="Q651" i="5" s="1"/>
  <c r="K651" i="4" s="1"/>
  <c r="H651" i="5"/>
  <c r="J651" i="5"/>
  <c r="K651" i="5"/>
  <c r="L651" i="5"/>
  <c r="R651" i="5"/>
  <c r="M651" i="4" s="1"/>
  <c r="S651" i="5"/>
  <c r="B652" i="5"/>
  <c r="C652" i="5"/>
  <c r="D652" i="5"/>
  <c r="F652" i="5" s="1"/>
  <c r="E652" i="5"/>
  <c r="G652" i="5"/>
  <c r="Q652" i="5" s="1"/>
  <c r="K652" i="4" s="1"/>
  <c r="H652" i="5"/>
  <c r="J652" i="5"/>
  <c r="K652" i="5"/>
  <c r="L652" i="5"/>
  <c r="R652" i="5"/>
  <c r="M652" i="4" s="1"/>
  <c r="S652" i="5"/>
  <c r="B653" i="5"/>
  <c r="C653" i="5"/>
  <c r="D653" i="5"/>
  <c r="F653" i="5" s="1"/>
  <c r="E653" i="5"/>
  <c r="G653" i="5" s="1"/>
  <c r="Q653" i="5" s="1"/>
  <c r="K653" i="4" s="1"/>
  <c r="H653" i="5"/>
  <c r="J653" i="5"/>
  <c r="K653" i="5"/>
  <c r="L653" i="5"/>
  <c r="R653" i="5"/>
  <c r="M653" i="4" s="1"/>
  <c r="S653" i="5"/>
  <c r="B654" i="5"/>
  <c r="C654" i="5"/>
  <c r="D654" i="5"/>
  <c r="F654" i="5" s="1"/>
  <c r="E654" i="5"/>
  <c r="G654" i="5" s="1"/>
  <c r="Q654" i="5" s="1"/>
  <c r="K654" i="4" s="1"/>
  <c r="H654" i="5"/>
  <c r="J654" i="5"/>
  <c r="K654" i="5"/>
  <c r="L654" i="5"/>
  <c r="R654" i="5"/>
  <c r="M654" i="4" s="1"/>
  <c r="S654" i="5"/>
  <c r="B655" i="5"/>
  <c r="C655" i="5"/>
  <c r="D655" i="5"/>
  <c r="F655" i="5" s="1"/>
  <c r="E655" i="5"/>
  <c r="G655" i="5" s="1"/>
  <c r="Q655" i="5" s="1"/>
  <c r="K655" i="4" s="1"/>
  <c r="H655" i="5"/>
  <c r="J655" i="5"/>
  <c r="K655" i="5"/>
  <c r="L655" i="5"/>
  <c r="R655" i="5"/>
  <c r="M655" i="4" s="1"/>
  <c r="S655" i="5"/>
  <c r="B656" i="5"/>
  <c r="C656" i="5"/>
  <c r="D656" i="5"/>
  <c r="F656" i="5" s="1"/>
  <c r="E656" i="5"/>
  <c r="G656" i="5"/>
  <c r="Q656" i="5" s="1"/>
  <c r="K656" i="4" s="1"/>
  <c r="H656" i="5"/>
  <c r="J656" i="5"/>
  <c r="K656" i="5"/>
  <c r="L656" i="5"/>
  <c r="R656" i="5"/>
  <c r="M656" i="4" s="1"/>
  <c r="S656" i="5"/>
  <c r="B657" i="5"/>
  <c r="C657" i="5"/>
  <c r="D657" i="5"/>
  <c r="F657" i="5" s="1"/>
  <c r="E657" i="5"/>
  <c r="G657" i="5" s="1"/>
  <c r="Q657" i="5" s="1"/>
  <c r="K657" i="4" s="1"/>
  <c r="H657" i="5"/>
  <c r="J657" i="5"/>
  <c r="K657" i="5"/>
  <c r="L657" i="5"/>
  <c r="R657" i="5"/>
  <c r="M657" i="4" s="1"/>
  <c r="S657" i="5"/>
  <c r="B658" i="5"/>
  <c r="C658" i="5"/>
  <c r="D658" i="5"/>
  <c r="E658" i="5"/>
  <c r="G658" i="5" s="1"/>
  <c r="Q658" i="5" s="1"/>
  <c r="K658" i="4" s="1"/>
  <c r="H658" i="5"/>
  <c r="J658" i="5"/>
  <c r="K658" i="5"/>
  <c r="L658" i="5"/>
  <c r="R658" i="5"/>
  <c r="M658" i="4" s="1"/>
  <c r="S658" i="5"/>
  <c r="B659" i="5"/>
  <c r="C659" i="5"/>
  <c r="D659" i="5"/>
  <c r="F659" i="5" s="1"/>
  <c r="E659" i="5"/>
  <c r="G659" i="5" s="1"/>
  <c r="Q659" i="5" s="1"/>
  <c r="K659" i="4" s="1"/>
  <c r="H659" i="5"/>
  <c r="J659" i="5"/>
  <c r="K659" i="5"/>
  <c r="L659" i="5"/>
  <c r="R659" i="5"/>
  <c r="M659" i="4" s="1"/>
  <c r="S659" i="5"/>
  <c r="B660" i="5"/>
  <c r="C660" i="5"/>
  <c r="D660" i="5"/>
  <c r="F660" i="5" s="1"/>
  <c r="E660" i="5"/>
  <c r="G660" i="5" s="1"/>
  <c r="Q660" i="5" s="1"/>
  <c r="K660" i="4" s="1"/>
  <c r="H660" i="5"/>
  <c r="J660" i="5"/>
  <c r="K660" i="5"/>
  <c r="L660" i="5"/>
  <c r="R660" i="5"/>
  <c r="M660" i="4" s="1"/>
  <c r="S660" i="5"/>
  <c r="B661" i="5"/>
  <c r="C661" i="5"/>
  <c r="D661" i="5"/>
  <c r="F661" i="5" s="1"/>
  <c r="E661" i="5"/>
  <c r="G661" i="5"/>
  <c r="Q661" i="5" s="1"/>
  <c r="K661" i="4" s="1"/>
  <c r="H661" i="5"/>
  <c r="J661" i="5"/>
  <c r="K661" i="5"/>
  <c r="L661" i="5"/>
  <c r="R661" i="5"/>
  <c r="M661" i="4" s="1"/>
  <c r="S661" i="5"/>
  <c r="B662" i="5"/>
  <c r="C662" i="5"/>
  <c r="D662" i="5"/>
  <c r="F662" i="5" s="1"/>
  <c r="E662" i="5"/>
  <c r="G662" i="5" s="1"/>
  <c r="Q662" i="5" s="1"/>
  <c r="K662" i="4" s="1"/>
  <c r="H662" i="5"/>
  <c r="J662" i="5"/>
  <c r="K662" i="5"/>
  <c r="L662" i="5"/>
  <c r="R662" i="5"/>
  <c r="M662" i="4" s="1"/>
  <c r="S662" i="5"/>
  <c r="B663" i="5"/>
  <c r="C663" i="5"/>
  <c r="D663" i="5"/>
  <c r="F663" i="5" s="1"/>
  <c r="E663" i="5"/>
  <c r="G663" i="5" s="1"/>
  <c r="Q663" i="5" s="1"/>
  <c r="K663" i="4" s="1"/>
  <c r="H663" i="5"/>
  <c r="J663" i="5"/>
  <c r="K663" i="5"/>
  <c r="L663" i="5"/>
  <c r="R663" i="5"/>
  <c r="M663" i="4" s="1"/>
  <c r="S663" i="5"/>
  <c r="B664" i="5"/>
  <c r="C664" i="5"/>
  <c r="D664" i="5"/>
  <c r="F664" i="5" s="1"/>
  <c r="E664" i="5"/>
  <c r="G664" i="5" s="1"/>
  <c r="H664" i="5"/>
  <c r="J664" i="5"/>
  <c r="K664" i="5"/>
  <c r="L664" i="5"/>
  <c r="R664" i="5"/>
  <c r="M664" i="4" s="1"/>
  <c r="S664" i="5"/>
  <c r="B665" i="5"/>
  <c r="C665" i="5"/>
  <c r="D665" i="5"/>
  <c r="F665" i="5" s="1"/>
  <c r="E665" i="5"/>
  <c r="G665" i="5" s="1"/>
  <c r="H665" i="5"/>
  <c r="J665" i="5"/>
  <c r="K665" i="5"/>
  <c r="L665" i="5"/>
  <c r="R665" i="5"/>
  <c r="M665" i="4" s="1"/>
  <c r="S665" i="5"/>
  <c r="B666" i="5"/>
  <c r="C666" i="5"/>
  <c r="D666" i="5"/>
  <c r="F666" i="5" s="1"/>
  <c r="E666" i="5"/>
  <c r="G666" i="5" s="1"/>
  <c r="Q666" i="5" s="1"/>
  <c r="K666" i="4" s="1"/>
  <c r="H666" i="5"/>
  <c r="J666" i="5"/>
  <c r="K666" i="5"/>
  <c r="L666" i="5"/>
  <c r="R666" i="5"/>
  <c r="M666" i="4" s="1"/>
  <c r="S666" i="5"/>
  <c r="B667" i="5"/>
  <c r="C667" i="5"/>
  <c r="D667" i="5"/>
  <c r="F667" i="5" s="1"/>
  <c r="E667" i="5"/>
  <c r="G667" i="5" s="1"/>
  <c r="Q667" i="5" s="1"/>
  <c r="K667" i="4" s="1"/>
  <c r="H667" i="5"/>
  <c r="J667" i="5"/>
  <c r="K667" i="5"/>
  <c r="L667" i="5"/>
  <c r="R667" i="5"/>
  <c r="M667" i="4" s="1"/>
  <c r="S667" i="5"/>
  <c r="T667" i="5" s="1"/>
  <c r="B668" i="5"/>
  <c r="C668" i="5"/>
  <c r="D668" i="5"/>
  <c r="F668" i="5" s="1"/>
  <c r="E668" i="5"/>
  <c r="G668" i="5" s="1"/>
  <c r="H668" i="5"/>
  <c r="J668" i="5"/>
  <c r="K668" i="5"/>
  <c r="L668" i="5"/>
  <c r="R668" i="5"/>
  <c r="M668" i="4" s="1"/>
  <c r="S668" i="5"/>
  <c r="T668" i="5" s="1"/>
  <c r="B669" i="5"/>
  <c r="C669" i="5"/>
  <c r="D669" i="5"/>
  <c r="F669" i="5" s="1"/>
  <c r="E669" i="5"/>
  <c r="G669" i="5"/>
  <c r="Q669" i="5" s="1"/>
  <c r="K669" i="4" s="1"/>
  <c r="H669" i="5"/>
  <c r="J669" i="5"/>
  <c r="K669" i="5"/>
  <c r="L669" i="5"/>
  <c r="R669" i="5"/>
  <c r="M669" i="4" s="1"/>
  <c r="S669" i="5"/>
  <c r="T669" i="5" s="1"/>
  <c r="B670" i="5"/>
  <c r="C670" i="5"/>
  <c r="D670" i="5"/>
  <c r="E670" i="5"/>
  <c r="F670" i="5"/>
  <c r="G670" i="5"/>
  <c r="Q670" i="5" s="1"/>
  <c r="K670" i="4" s="1"/>
  <c r="H670" i="5"/>
  <c r="J670" i="5"/>
  <c r="K670" i="5"/>
  <c r="L670" i="5"/>
  <c r="R670" i="5"/>
  <c r="M670" i="4" s="1"/>
  <c r="S670" i="5"/>
  <c r="B671" i="5"/>
  <c r="C671" i="5"/>
  <c r="D671" i="5"/>
  <c r="F671" i="5" s="1"/>
  <c r="E671" i="5"/>
  <c r="G671" i="5" s="1"/>
  <c r="Q671" i="5" s="1"/>
  <c r="K671" i="4" s="1"/>
  <c r="H671" i="5"/>
  <c r="J671" i="5"/>
  <c r="K671" i="5"/>
  <c r="L671" i="5"/>
  <c r="R671" i="5"/>
  <c r="M671" i="4" s="1"/>
  <c r="S671" i="5"/>
  <c r="B672" i="5"/>
  <c r="C672" i="5"/>
  <c r="D672" i="5"/>
  <c r="E672" i="5"/>
  <c r="F672" i="5"/>
  <c r="G672" i="5"/>
  <c r="Q672" i="5" s="1"/>
  <c r="K672" i="4" s="1"/>
  <c r="H672" i="5"/>
  <c r="J672" i="5"/>
  <c r="K672" i="5"/>
  <c r="L672" i="5"/>
  <c r="R672" i="5"/>
  <c r="M672" i="4" s="1"/>
  <c r="S672" i="5"/>
  <c r="B673" i="5"/>
  <c r="C673" i="5"/>
  <c r="D673" i="5"/>
  <c r="F673" i="5" s="1"/>
  <c r="E673" i="5"/>
  <c r="G673" i="5" s="1"/>
  <c r="Q673" i="5" s="1"/>
  <c r="K673" i="4" s="1"/>
  <c r="H673" i="5"/>
  <c r="J673" i="5"/>
  <c r="K673" i="5"/>
  <c r="L673" i="5"/>
  <c r="R673" i="5"/>
  <c r="M673" i="4" s="1"/>
  <c r="S673" i="5"/>
  <c r="B674" i="5"/>
  <c r="C674" i="5"/>
  <c r="D674" i="5"/>
  <c r="F674" i="5" s="1"/>
  <c r="E674" i="5"/>
  <c r="G674" i="5" s="1"/>
  <c r="Q674" i="5" s="1"/>
  <c r="K674" i="4" s="1"/>
  <c r="H674" i="5"/>
  <c r="J674" i="5"/>
  <c r="K674" i="5"/>
  <c r="L674" i="5"/>
  <c r="R674" i="5"/>
  <c r="M674" i="4" s="1"/>
  <c r="S674" i="5"/>
  <c r="B675" i="5"/>
  <c r="C675" i="5"/>
  <c r="D675" i="5"/>
  <c r="F675" i="5" s="1"/>
  <c r="E675" i="5"/>
  <c r="G675" i="5" s="1"/>
  <c r="Q675" i="5" s="1"/>
  <c r="K675" i="4" s="1"/>
  <c r="H675" i="5"/>
  <c r="J675" i="5"/>
  <c r="K675" i="5"/>
  <c r="L675" i="5"/>
  <c r="R675" i="5"/>
  <c r="M675" i="4" s="1"/>
  <c r="S675" i="5"/>
  <c r="B676" i="5"/>
  <c r="C676" i="5"/>
  <c r="D676" i="5"/>
  <c r="F676" i="5" s="1"/>
  <c r="E676" i="5"/>
  <c r="G676" i="5" s="1"/>
  <c r="Q676" i="5" s="1"/>
  <c r="K676" i="4" s="1"/>
  <c r="H676" i="5"/>
  <c r="J676" i="5"/>
  <c r="K676" i="5"/>
  <c r="L676" i="5"/>
  <c r="R676" i="5"/>
  <c r="M676" i="4" s="1"/>
  <c r="S676" i="5"/>
  <c r="B677" i="5"/>
  <c r="C677" i="5"/>
  <c r="D677" i="5"/>
  <c r="F677" i="5" s="1"/>
  <c r="E677" i="5"/>
  <c r="G677" i="5" s="1"/>
  <c r="H677" i="5"/>
  <c r="J677" i="5"/>
  <c r="K677" i="5"/>
  <c r="L677" i="5"/>
  <c r="R677" i="5"/>
  <c r="M677" i="4" s="1"/>
  <c r="S677" i="5"/>
  <c r="B678" i="5"/>
  <c r="C678" i="5"/>
  <c r="D678" i="5"/>
  <c r="F678" i="5" s="1"/>
  <c r="E678" i="5"/>
  <c r="G678" i="5" s="1"/>
  <c r="Q678" i="5" s="1"/>
  <c r="K678" i="4" s="1"/>
  <c r="H678" i="5"/>
  <c r="J678" i="5"/>
  <c r="K678" i="5"/>
  <c r="L678" i="5"/>
  <c r="R678" i="5"/>
  <c r="M678" i="4" s="1"/>
  <c r="S678" i="5"/>
  <c r="B679" i="5"/>
  <c r="C679" i="5"/>
  <c r="D679" i="5"/>
  <c r="F679" i="5" s="1"/>
  <c r="E679" i="5"/>
  <c r="G679" i="5" s="1"/>
  <c r="Q679" i="5" s="1"/>
  <c r="K679" i="4" s="1"/>
  <c r="H679" i="5"/>
  <c r="J679" i="5"/>
  <c r="K679" i="5"/>
  <c r="L679" i="5"/>
  <c r="R679" i="5"/>
  <c r="M679" i="4" s="1"/>
  <c r="S679" i="5"/>
  <c r="B680" i="5"/>
  <c r="C680" i="5"/>
  <c r="D680" i="5"/>
  <c r="F680" i="5" s="1"/>
  <c r="E680" i="5"/>
  <c r="G680" i="5" s="1"/>
  <c r="H680" i="5"/>
  <c r="J680" i="5"/>
  <c r="K680" i="5"/>
  <c r="L680" i="5"/>
  <c r="R680" i="5"/>
  <c r="M680" i="4" s="1"/>
  <c r="S680" i="5"/>
  <c r="B681" i="5"/>
  <c r="C681" i="5"/>
  <c r="D681" i="5"/>
  <c r="F681" i="5" s="1"/>
  <c r="E681" i="5"/>
  <c r="G681" i="5"/>
  <c r="H681" i="5"/>
  <c r="J681" i="5"/>
  <c r="K681" i="5"/>
  <c r="L681" i="5"/>
  <c r="R681" i="5"/>
  <c r="M681" i="4" s="1"/>
  <c r="S681" i="5"/>
  <c r="B682" i="5"/>
  <c r="C682" i="5"/>
  <c r="D682" i="5"/>
  <c r="F682" i="5" s="1"/>
  <c r="E682" i="5"/>
  <c r="G682" i="5" s="1"/>
  <c r="Q682" i="5" s="1"/>
  <c r="K682" i="4" s="1"/>
  <c r="H682" i="5"/>
  <c r="J682" i="5"/>
  <c r="K682" i="5"/>
  <c r="L682" i="5"/>
  <c r="R682" i="5"/>
  <c r="M682" i="4" s="1"/>
  <c r="S682" i="5"/>
  <c r="B683" i="5"/>
  <c r="C683" i="5"/>
  <c r="D683" i="5"/>
  <c r="F683" i="5" s="1"/>
  <c r="E683" i="5"/>
  <c r="G683" i="5" s="1"/>
  <c r="Q683" i="5" s="1"/>
  <c r="K683" i="4" s="1"/>
  <c r="H683" i="5"/>
  <c r="J683" i="5"/>
  <c r="K683" i="5"/>
  <c r="L683" i="5"/>
  <c r="R683" i="5"/>
  <c r="M683" i="4" s="1"/>
  <c r="S683" i="5"/>
  <c r="T683" i="5" s="1"/>
  <c r="B684" i="5"/>
  <c r="C684" i="5"/>
  <c r="D684" i="5"/>
  <c r="E684" i="5"/>
  <c r="G684" i="5" s="1"/>
  <c r="F684" i="5"/>
  <c r="H684" i="5"/>
  <c r="J684" i="5"/>
  <c r="K684" i="5"/>
  <c r="L684" i="5"/>
  <c r="R684" i="5"/>
  <c r="M684" i="4" s="1"/>
  <c r="S684" i="5"/>
  <c r="T684" i="5" s="1"/>
  <c r="B685" i="5"/>
  <c r="C685" i="5"/>
  <c r="D685" i="5"/>
  <c r="F685" i="5" s="1"/>
  <c r="E685" i="5"/>
  <c r="G685" i="5" s="1"/>
  <c r="Q685" i="5" s="1"/>
  <c r="K685" i="4" s="1"/>
  <c r="H685" i="5"/>
  <c r="J685" i="5"/>
  <c r="K685" i="5"/>
  <c r="L685" i="5"/>
  <c r="R685" i="5"/>
  <c r="M685" i="4" s="1"/>
  <c r="S685" i="5"/>
  <c r="T685" i="5" s="1"/>
  <c r="B686" i="5"/>
  <c r="C686" i="5"/>
  <c r="D686" i="5"/>
  <c r="F686" i="5" s="1"/>
  <c r="E686" i="5"/>
  <c r="G686" i="5" s="1"/>
  <c r="Q686" i="5" s="1"/>
  <c r="K686" i="4" s="1"/>
  <c r="H686" i="5"/>
  <c r="J686" i="5"/>
  <c r="K686" i="5"/>
  <c r="L686" i="5"/>
  <c r="R686" i="5"/>
  <c r="M686" i="4" s="1"/>
  <c r="S686" i="5"/>
  <c r="B687" i="5"/>
  <c r="C687" i="5"/>
  <c r="D687" i="5"/>
  <c r="F687" i="5" s="1"/>
  <c r="E687" i="5"/>
  <c r="G687" i="5" s="1"/>
  <c r="Q687" i="5" s="1"/>
  <c r="K687" i="4" s="1"/>
  <c r="H687" i="5"/>
  <c r="J687" i="5"/>
  <c r="K687" i="5"/>
  <c r="L687" i="5"/>
  <c r="R687" i="5"/>
  <c r="M687" i="4" s="1"/>
  <c r="S687" i="5"/>
  <c r="B688" i="5"/>
  <c r="C688" i="5"/>
  <c r="D688" i="5"/>
  <c r="F688" i="5" s="1"/>
  <c r="E688" i="5"/>
  <c r="G688" i="5" s="1"/>
  <c r="Q688" i="5" s="1"/>
  <c r="K688" i="4" s="1"/>
  <c r="H688" i="5"/>
  <c r="J688" i="5"/>
  <c r="K688" i="5"/>
  <c r="L688" i="5"/>
  <c r="R688" i="5"/>
  <c r="M688" i="4" s="1"/>
  <c r="S688" i="5"/>
  <c r="B689" i="5"/>
  <c r="C689" i="5"/>
  <c r="D689" i="5"/>
  <c r="F689" i="5" s="1"/>
  <c r="E689" i="5"/>
  <c r="G689" i="5" s="1"/>
  <c r="H689" i="5"/>
  <c r="J689" i="5"/>
  <c r="K689" i="5"/>
  <c r="L689" i="5"/>
  <c r="R689" i="5"/>
  <c r="M689" i="4" s="1"/>
  <c r="S689" i="5"/>
  <c r="B690" i="5"/>
  <c r="C690" i="5"/>
  <c r="D690" i="5"/>
  <c r="F690" i="5" s="1"/>
  <c r="E690" i="5"/>
  <c r="G690" i="5" s="1"/>
  <c r="Q690" i="5" s="1"/>
  <c r="K690" i="4" s="1"/>
  <c r="H690" i="5"/>
  <c r="J690" i="5"/>
  <c r="K690" i="5"/>
  <c r="L690" i="5"/>
  <c r="R690" i="5"/>
  <c r="M690" i="4" s="1"/>
  <c r="S690" i="5"/>
  <c r="B691" i="5"/>
  <c r="C691" i="5"/>
  <c r="D691" i="5"/>
  <c r="E691" i="5"/>
  <c r="G691" i="5" s="1"/>
  <c r="Q691" i="5" s="1"/>
  <c r="K691" i="4" s="1"/>
  <c r="H691" i="5"/>
  <c r="J691" i="5"/>
  <c r="K691" i="5"/>
  <c r="L691" i="5"/>
  <c r="R691" i="5"/>
  <c r="M691" i="4" s="1"/>
  <c r="S691" i="5"/>
  <c r="B692" i="5"/>
  <c r="C692" i="5"/>
  <c r="D692" i="5"/>
  <c r="F692" i="5" s="1"/>
  <c r="E692" i="5"/>
  <c r="G692" i="5"/>
  <c r="H692" i="5"/>
  <c r="J692" i="5"/>
  <c r="K692" i="5"/>
  <c r="L692" i="5"/>
  <c r="R692" i="5"/>
  <c r="M692" i="4" s="1"/>
  <c r="S692" i="5"/>
  <c r="B693" i="5"/>
  <c r="C693" i="5"/>
  <c r="D693" i="5"/>
  <c r="F693" i="5" s="1"/>
  <c r="E693" i="5"/>
  <c r="G693" i="5" s="1"/>
  <c r="Q693" i="5" s="1"/>
  <c r="K693" i="4" s="1"/>
  <c r="H693" i="5"/>
  <c r="J693" i="5"/>
  <c r="K693" i="5"/>
  <c r="L693" i="5"/>
  <c r="R693" i="5"/>
  <c r="M693" i="4" s="1"/>
  <c r="S693" i="5"/>
  <c r="B694" i="5"/>
  <c r="C694" i="5"/>
  <c r="D694" i="5"/>
  <c r="F694" i="5" s="1"/>
  <c r="E694" i="5"/>
  <c r="G694" i="5"/>
  <c r="Q694" i="5" s="1"/>
  <c r="K694" i="4" s="1"/>
  <c r="H694" i="5"/>
  <c r="J694" i="5"/>
  <c r="K694" i="5"/>
  <c r="L694" i="5"/>
  <c r="R694" i="5"/>
  <c r="M694" i="4" s="1"/>
  <c r="S694" i="5"/>
  <c r="B695" i="5"/>
  <c r="C695" i="5"/>
  <c r="D695" i="5"/>
  <c r="F695" i="5" s="1"/>
  <c r="E695" i="5"/>
  <c r="G695" i="5" s="1"/>
  <c r="H695" i="5"/>
  <c r="J695" i="5"/>
  <c r="K695" i="5"/>
  <c r="L695" i="5"/>
  <c r="R695" i="5"/>
  <c r="M695" i="4" s="1"/>
  <c r="S695" i="5"/>
  <c r="B696" i="5"/>
  <c r="C696" i="5"/>
  <c r="D696" i="5"/>
  <c r="E696" i="5"/>
  <c r="F696" i="5"/>
  <c r="G696" i="5"/>
  <c r="H696" i="5"/>
  <c r="J696" i="5"/>
  <c r="K696" i="5"/>
  <c r="L696" i="5"/>
  <c r="R696" i="5"/>
  <c r="M696" i="4" s="1"/>
  <c r="S696" i="5"/>
  <c r="B697" i="5"/>
  <c r="C697" i="5"/>
  <c r="D697" i="5"/>
  <c r="F697" i="5" s="1"/>
  <c r="E697" i="5"/>
  <c r="G697" i="5"/>
  <c r="Q697" i="5" s="1"/>
  <c r="K697" i="4" s="1"/>
  <c r="H697" i="5"/>
  <c r="J697" i="5"/>
  <c r="K697" i="5"/>
  <c r="L697" i="5"/>
  <c r="R697" i="5"/>
  <c r="M697" i="4" s="1"/>
  <c r="S697" i="5"/>
  <c r="B698" i="5"/>
  <c r="C698" i="5"/>
  <c r="D698" i="5"/>
  <c r="F698" i="5" s="1"/>
  <c r="E698" i="5"/>
  <c r="G698" i="5" s="1"/>
  <c r="Q698" i="5" s="1"/>
  <c r="K698" i="4" s="1"/>
  <c r="H698" i="5"/>
  <c r="J698" i="5"/>
  <c r="K698" i="5"/>
  <c r="L698" i="5"/>
  <c r="R698" i="5"/>
  <c r="M698" i="4" s="1"/>
  <c r="S698" i="5"/>
  <c r="B699" i="5"/>
  <c r="C699" i="5"/>
  <c r="D699" i="5"/>
  <c r="F699" i="5" s="1"/>
  <c r="E699" i="5"/>
  <c r="G699" i="5" s="1"/>
  <c r="Q699" i="5" s="1"/>
  <c r="K699" i="4" s="1"/>
  <c r="H699" i="5"/>
  <c r="J699" i="5"/>
  <c r="K699" i="5"/>
  <c r="L699" i="5"/>
  <c r="R699" i="5"/>
  <c r="M699" i="4" s="1"/>
  <c r="S699" i="5"/>
  <c r="T699" i="5" s="1"/>
  <c r="B700" i="5"/>
  <c r="C700" i="5"/>
  <c r="D700" i="5"/>
  <c r="F700" i="5" s="1"/>
  <c r="E700" i="5"/>
  <c r="G700" i="5" s="1"/>
  <c r="Q700" i="5" s="1"/>
  <c r="K700" i="4" s="1"/>
  <c r="H700" i="5"/>
  <c r="J700" i="5"/>
  <c r="K700" i="5"/>
  <c r="L700" i="5"/>
  <c r="R700" i="5"/>
  <c r="M700" i="4" s="1"/>
  <c r="S700" i="5"/>
  <c r="B701" i="5"/>
  <c r="C701" i="5"/>
  <c r="D701" i="5"/>
  <c r="F701" i="5" s="1"/>
  <c r="E701" i="5"/>
  <c r="G701" i="5" s="1"/>
  <c r="H701" i="5"/>
  <c r="J701" i="5"/>
  <c r="K701" i="5"/>
  <c r="L701" i="5"/>
  <c r="R701" i="5"/>
  <c r="M701" i="4" s="1"/>
  <c r="S701" i="5"/>
  <c r="T701" i="5" s="1"/>
  <c r="B702" i="5"/>
  <c r="C702" i="5"/>
  <c r="D702" i="5"/>
  <c r="F702" i="5" s="1"/>
  <c r="E702" i="5"/>
  <c r="G702" i="5" s="1"/>
  <c r="Q702" i="5" s="1"/>
  <c r="K702" i="4" s="1"/>
  <c r="H702" i="5"/>
  <c r="J702" i="5"/>
  <c r="K702" i="5"/>
  <c r="L702" i="5"/>
  <c r="R702" i="5"/>
  <c r="M702" i="4" s="1"/>
  <c r="S702" i="5"/>
  <c r="B703" i="5"/>
  <c r="C703" i="5"/>
  <c r="D703" i="5"/>
  <c r="F703" i="5" s="1"/>
  <c r="E703" i="5"/>
  <c r="G703" i="5" s="1"/>
  <c r="Q703" i="5" s="1"/>
  <c r="K703" i="4" s="1"/>
  <c r="H703" i="5"/>
  <c r="J703" i="5"/>
  <c r="K703" i="5"/>
  <c r="L703" i="5"/>
  <c r="R703" i="5"/>
  <c r="M703" i="4" s="1"/>
  <c r="S703" i="5"/>
  <c r="B704" i="5"/>
  <c r="C704" i="5"/>
  <c r="D704" i="5"/>
  <c r="F704" i="5" s="1"/>
  <c r="E704" i="5"/>
  <c r="G704" i="5" s="1"/>
  <c r="H704" i="5"/>
  <c r="J704" i="5"/>
  <c r="K704" i="5"/>
  <c r="L704" i="5"/>
  <c r="R704" i="5"/>
  <c r="M704" i="4" s="1"/>
  <c r="S704" i="5"/>
  <c r="B705" i="5"/>
  <c r="C705" i="5"/>
  <c r="D705" i="5"/>
  <c r="F705" i="5" s="1"/>
  <c r="E705" i="5"/>
  <c r="G705" i="5" s="1"/>
  <c r="H705" i="5"/>
  <c r="J705" i="5"/>
  <c r="K705" i="5"/>
  <c r="L705" i="5"/>
  <c r="R705" i="5"/>
  <c r="M705" i="4" s="1"/>
  <c r="S705" i="5"/>
  <c r="B706" i="5"/>
  <c r="C706" i="5"/>
  <c r="D706" i="5"/>
  <c r="F706" i="5" s="1"/>
  <c r="E706" i="5"/>
  <c r="G706" i="5" s="1"/>
  <c r="Q706" i="5" s="1"/>
  <c r="K706" i="4" s="1"/>
  <c r="H706" i="5"/>
  <c r="J706" i="5"/>
  <c r="K706" i="5"/>
  <c r="L706" i="5"/>
  <c r="R706" i="5"/>
  <c r="M706" i="4" s="1"/>
  <c r="S706" i="5"/>
  <c r="B707" i="5"/>
  <c r="C707" i="5"/>
  <c r="D707" i="5"/>
  <c r="F707" i="5" s="1"/>
  <c r="E707" i="5"/>
  <c r="G707" i="5" s="1"/>
  <c r="Q707" i="5" s="1"/>
  <c r="K707" i="4" s="1"/>
  <c r="H707" i="5"/>
  <c r="J707" i="5"/>
  <c r="K707" i="5"/>
  <c r="L707" i="5"/>
  <c r="R707" i="5"/>
  <c r="M707" i="4" s="1"/>
  <c r="S707" i="5"/>
  <c r="B708" i="5"/>
  <c r="C708" i="5"/>
  <c r="D708" i="5"/>
  <c r="F708" i="5" s="1"/>
  <c r="E708" i="5"/>
  <c r="G708" i="5"/>
  <c r="H708" i="5"/>
  <c r="J708" i="5"/>
  <c r="K708" i="5"/>
  <c r="L708" i="5"/>
  <c r="R708" i="5"/>
  <c r="M708" i="4" s="1"/>
  <c r="S708" i="5"/>
  <c r="B709" i="5"/>
  <c r="C709" i="5"/>
  <c r="D709" i="5"/>
  <c r="F709" i="5" s="1"/>
  <c r="E709" i="5"/>
  <c r="G709" i="5"/>
  <c r="H709" i="5"/>
  <c r="J709" i="5"/>
  <c r="K709" i="5"/>
  <c r="L709" i="5"/>
  <c r="R709" i="5"/>
  <c r="M709" i="4" s="1"/>
  <c r="S709" i="5"/>
  <c r="B710" i="5"/>
  <c r="C710" i="5"/>
  <c r="D710" i="5"/>
  <c r="F710" i="5" s="1"/>
  <c r="E710" i="5"/>
  <c r="G710" i="5" s="1"/>
  <c r="Q710" i="5" s="1"/>
  <c r="K710" i="4" s="1"/>
  <c r="H710" i="5"/>
  <c r="J710" i="5"/>
  <c r="K710" i="5"/>
  <c r="L710" i="5"/>
  <c r="R710" i="5"/>
  <c r="M710" i="4" s="1"/>
  <c r="S710" i="5"/>
  <c r="B711" i="5"/>
  <c r="C711" i="5"/>
  <c r="D711" i="5"/>
  <c r="F711" i="5" s="1"/>
  <c r="E711" i="5"/>
  <c r="G711" i="5" s="1"/>
  <c r="H711" i="5"/>
  <c r="J711" i="5"/>
  <c r="K711" i="5"/>
  <c r="L711" i="5"/>
  <c r="R711" i="5"/>
  <c r="M711" i="4" s="1"/>
  <c r="S711" i="5"/>
  <c r="B712" i="5"/>
  <c r="C712" i="5"/>
  <c r="D712" i="5"/>
  <c r="F712" i="5" s="1"/>
  <c r="E712" i="5"/>
  <c r="G712" i="5"/>
  <c r="Q712" i="5" s="1"/>
  <c r="K712" i="4" s="1"/>
  <c r="H712" i="5"/>
  <c r="J712" i="5"/>
  <c r="K712" i="5"/>
  <c r="L712" i="5"/>
  <c r="R712" i="5"/>
  <c r="M712" i="4" s="1"/>
  <c r="S712" i="5"/>
  <c r="B713" i="5"/>
  <c r="C713" i="5"/>
  <c r="D713" i="5"/>
  <c r="F713" i="5" s="1"/>
  <c r="E713" i="5"/>
  <c r="G713" i="5" s="1"/>
  <c r="Q713" i="5" s="1"/>
  <c r="K713" i="4" s="1"/>
  <c r="H713" i="5"/>
  <c r="J713" i="5"/>
  <c r="K713" i="5"/>
  <c r="L713" i="5"/>
  <c r="R713" i="5"/>
  <c r="M713" i="4" s="1"/>
  <c r="S713" i="5"/>
  <c r="B714" i="5"/>
  <c r="C714" i="5"/>
  <c r="D714" i="5"/>
  <c r="F714" i="5" s="1"/>
  <c r="E714" i="5"/>
  <c r="G714" i="5"/>
  <c r="Q714" i="5" s="1"/>
  <c r="K714" i="4" s="1"/>
  <c r="H714" i="5"/>
  <c r="J714" i="5"/>
  <c r="K714" i="5"/>
  <c r="L714" i="5"/>
  <c r="R714" i="5"/>
  <c r="M714" i="4" s="1"/>
  <c r="S714" i="5"/>
  <c r="B715" i="5"/>
  <c r="C715" i="5"/>
  <c r="D715" i="5"/>
  <c r="F715" i="5" s="1"/>
  <c r="E715" i="5"/>
  <c r="G715" i="5" s="1"/>
  <c r="Q715" i="5" s="1"/>
  <c r="K715" i="4" s="1"/>
  <c r="H715" i="5"/>
  <c r="J715" i="5"/>
  <c r="K715" i="5"/>
  <c r="L715" i="5"/>
  <c r="R715" i="5"/>
  <c r="M715" i="4" s="1"/>
  <c r="S715" i="5"/>
  <c r="T715" i="5" s="1"/>
  <c r="B716" i="5"/>
  <c r="C716" i="5"/>
  <c r="D716" i="5"/>
  <c r="F716" i="5" s="1"/>
  <c r="E716" i="5"/>
  <c r="G716" i="5" s="1"/>
  <c r="H716" i="5"/>
  <c r="J716" i="5"/>
  <c r="K716" i="5"/>
  <c r="L716" i="5"/>
  <c r="R716" i="5"/>
  <c r="M716" i="4" s="1"/>
  <c r="S716" i="5"/>
  <c r="T716" i="5" s="1"/>
  <c r="B717" i="5"/>
  <c r="C717" i="5"/>
  <c r="D717" i="5"/>
  <c r="F717" i="5" s="1"/>
  <c r="E717" i="5"/>
  <c r="G717" i="5" s="1"/>
  <c r="H717" i="5"/>
  <c r="J717" i="5"/>
  <c r="K717" i="5"/>
  <c r="L717" i="5"/>
  <c r="R717" i="5"/>
  <c r="M717" i="4" s="1"/>
  <c r="S717" i="5"/>
  <c r="T717" i="5" s="1"/>
  <c r="B718" i="5"/>
  <c r="C718" i="5"/>
  <c r="D718" i="5"/>
  <c r="F718" i="5" s="1"/>
  <c r="E718" i="5"/>
  <c r="G718" i="5" s="1"/>
  <c r="Q718" i="5" s="1"/>
  <c r="K718" i="4" s="1"/>
  <c r="H718" i="5"/>
  <c r="J718" i="5"/>
  <c r="K718" i="5"/>
  <c r="L718" i="5"/>
  <c r="R718" i="5"/>
  <c r="M718" i="4" s="1"/>
  <c r="S718" i="5"/>
  <c r="B719" i="5"/>
  <c r="C719" i="5"/>
  <c r="D719" i="5"/>
  <c r="F719" i="5" s="1"/>
  <c r="E719" i="5"/>
  <c r="G719" i="5" s="1"/>
  <c r="H719" i="5"/>
  <c r="J719" i="5"/>
  <c r="K719" i="5"/>
  <c r="L719" i="5"/>
  <c r="R719" i="5"/>
  <c r="M719" i="4" s="1"/>
  <c r="S719" i="5"/>
  <c r="B720" i="5"/>
  <c r="C720" i="5"/>
  <c r="D720" i="5"/>
  <c r="F720" i="5" s="1"/>
  <c r="E720" i="5"/>
  <c r="G720" i="5" s="1"/>
  <c r="H720" i="5"/>
  <c r="J720" i="5"/>
  <c r="K720" i="5"/>
  <c r="L720" i="5"/>
  <c r="R720" i="5"/>
  <c r="M720" i="4" s="1"/>
  <c r="S720" i="5"/>
  <c r="B721" i="5"/>
  <c r="C721" i="5"/>
  <c r="D721" i="5"/>
  <c r="F721" i="5" s="1"/>
  <c r="E721" i="5"/>
  <c r="G721" i="5" s="1"/>
  <c r="Q721" i="5" s="1"/>
  <c r="K721" i="4" s="1"/>
  <c r="H721" i="5"/>
  <c r="J721" i="5"/>
  <c r="K721" i="5"/>
  <c r="L721" i="5"/>
  <c r="R721" i="5"/>
  <c r="M721" i="4" s="1"/>
  <c r="S721" i="5"/>
  <c r="B722" i="5"/>
  <c r="C722" i="5"/>
  <c r="D722" i="5"/>
  <c r="E722" i="5"/>
  <c r="G722" i="5" s="1"/>
  <c r="Q722" i="5" s="1"/>
  <c r="K722" i="4" s="1"/>
  <c r="F722" i="5"/>
  <c r="H722" i="5"/>
  <c r="J722" i="5"/>
  <c r="K722" i="5"/>
  <c r="L722" i="5"/>
  <c r="P722" i="5" s="1"/>
  <c r="R722" i="5"/>
  <c r="M722" i="4" s="1"/>
  <c r="S722" i="5"/>
  <c r="B723" i="5"/>
  <c r="C723" i="5"/>
  <c r="D723" i="5"/>
  <c r="F723" i="5" s="1"/>
  <c r="E723" i="5"/>
  <c r="G723" i="5"/>
  <c r="Q723" i="5" s="1"/>
  <c r="K723" i="4" s="1"/>
  <c r="H723" i="5"/>
  <c r="J723" i="5"/>
  <c r="K723" i="5"/>
  <c r="L723" i="5"/>
  <c r="R723" i="5"/>
  <c r="M723" i="4" s="1"/>
  <c r="S723" i="5"/>
  <c r="B724" i="5"/>
  <c r="C724" i="5"/>
  <c r="D724" i="5"/>
  <c r="F724" i="5" s="1"/>
  <c r="E724" i="5"/>
  <c r="G724" i="5"/>
  <c r="Q724" i="5" s="1"/>
  <c r="K724" i="4" s="1"/>
  <c r="H724" i="5"/>
  <c r="J724" i="5"/>
  <c r="K724" i="5"/>
  <c r="L724" i="5"/>
  <c r="R724" i="5"/>
  <c r="M724" i="4" s="1"/>
  <c r="S724" i="5"/>
  <c r="B725" i="5"/>
  <c r="C725" i="5"/>
  <c r="D725" i="5"/>
  <c r="F725" i="5" s="1"/>
  <c r="E725" i="5"/>
  <c r="G725" i="5" s="1"/>
  <c r="H725" i="5"/>
  <c r="J725" i="5"/>
  <c r="K725" i="5"/>
  <c r="L725" i="5"/>
  <c r="R725" i="5"/>
  <c r="M725" i="4" s="1"/>
  <c r="S725" i="5"/>
  <c r="B726" i="5"/>
  <c r="C726" i="5"/>
  <c r="D726" i="5"/>
  <c r="F726" i="5" s="1"/>
  <c r="E726" i="5"/>
  <c r="G726" i="5" s="1"/>
  <c r="Q726" i="5" s="1"/>
  <c r="K726" i="4" s="1"/>
  <c r="H726" i="5"/>
  <c r="J726" i="5"/>
  <c r="K726" i="5"/>
  <c r="L726" i="5"/>
  <c r="R726" i="5"/>
  <c r="M726" i="4" s="1"/>
  <c r="S726" i="5"/>
  <c r="B727" i="5"/>
  <c r="C727" i="5"/>
  <c r="D727" i="5"/>
  <c r="F727" i="5" s="1"/>
  <c r="E727" i="5"/>
  <c r="G727" i="5" s="1"/>
  <c r="Q727" i="5" s="1"/>
  <c r="K727" i="4" s="1"/>
  <c r="H727" i="5"/>
  <c r="J727" i="5"/>
  <c r="K727" i="5"/>
  <c r="L727" i="5"/>
  <c r="R727" i="5"/>
  <c r="M727" i="4" s="1"/>
  <c r="S727" i="5"/>
  <c r="B728" i="5"/>
  <c r="C728" i="5"/>
  <c r="D728" i="5"/>
  <c r="F728" i="5" s="1"/>
  <c r="E728" i="5"/>
  <c r="G728" i="5" s="1"/>
  <c r="H728" i="5"/>
  <c r="J728" i="5"/>
  <c r="K728" i="5"/>
  <c r="L728" i="5"/>
  <c r="R728" i="5"/>
  <c r="M728" i="4" s="1"/>
  <c r="S728" i="5"/>
  <c r="B729" i="5"/>
  <c r="C729" i="5"/>
  <c r="D729" i="5"/>
  <c r="F729" i="5" s="1"/>
  <c r="E729" i="5"/>
  <c r="G729" i="5" s="1"/>
  <c r="Q729" i="5" s="1"/>
  <c r="K729" i="4" s="1"/>
  <c r="H729" i="5"/>
  <c r="J729" i="5"/>
  <c r="K729" i="5"/>
  <c r="L729" i="5"/>
  <c r="R729" i="5"/>
  <c r="M729" i="4" s="1"/>
  <c r="S729" i="5"/>
  <c r="B729" i="4" s="1"/>
  <c r="B730" i="5"/>
  <c r="C730" i="5"/>
  <c r="D730" i="5"/>
  <c r="F730" i="5" s="1"/>
  <c r="E730" i="5"/>
  <c r="G730" i="5" s="1"/>
  <c r="Q730" i="5" s="1"/>
  <c r="K730" i="4" s="1"/>
  <c r="H730" i="5"/>
  <c r="J730" i="5"/>
  <c r="K730" i="5"/>
  <c r="L730" i="5"/>
  <c r="R730" i="5"/>
  <c r="M730" i="4" s="1"/>
  <c r="S730" i="5"/>
  <c r="B731" i="5"/>
  <c r="C731" i="5"/>
  <c r="D731" i="5"/>
  <c r="F731" i="5" s="1"/>
  <c r="E731" i="5"/>
  <c r="G731" i="5" s="1"/>
  <c r="H731" i="5"/>
  <c r="J731" i="5"/>
  <c r="K731" i="5"/>
  <c r="L731" i="5"/>
  <c r="R731" i="5"/>
  <c r="M731" i="4" s="1"/>
  <c r="S731" i="5"/>
  <c r="T731" i="5" s="1"/>
  <c r="B732" i="5"/>
  <c r="C732" i="5"/>
  <c r="D732" i="5"/>
  <c r="F732" i="5" s="1"/>
  <c r="E732" i="5"/>
  <c r="G732" i="5" s="1"/>
  <c r="H732" i="5"/>
  <c r="J732" i="5"/>
  <c r="K732" i="5"/>
  <c r="L732" i="5"/>
  <c r="R732" i="5"/>
  <c r="M732" i="4" s="1"/>
  <c r="S732" i="5"/>
  <c r="B733" i="5"/>
  <c r="C733" i="5"/>
  <c r="D733" i="5"/>
  <c r="F733" i="5" s="1"/>
  <c r="E733" i="5"/>
  <c r="G733" i="5"/>
  <c r="H733" i="5"/>
  <c r="J733" i="5"/>
  <c r="K733" i="5"/>
  <c r="L733" i="5"/>
  <c r="R733" i="5"/>
  <c r="M733" i="4" s="1"/>
  <c r="S733" i="5"/>
  <c r="T733" i="5" s="1"/>
  <c r="B734" i="5"/>
  <c r="C734" i="5"/>
  <c r="D734" i="5"/>
  <c r="F734" i="5" s="1"/>
  <c r="E734" i="5"/>
  <c r="G734" i="5" s="1"/>
  <c r="Q734" i="5" s="1"/>
  <c r="K734" i="4" s="1"/>
  <c r="H734" i="5"/>
  <c r="J734" i="5"/>
  <c r="K734" i="5"/>
  <c r="L734" i="5"/>
  <c r="P734" i="5" s="1"/>
  <c r="R734" i="5"/>
  <c r="M734" i="4" s="1"/>
  <c r="S734" i="5"/>
  <c r="B735" i="5"/>
  <c r="C735" i="5"/>
  <c r="D735" i="5"/>
  <c r="F735" i="5" s="1"/>
  <c r="E735" i="5"/>
  <c r="G735" i="5" s="1"/>
  <c r="H735" i="5"/>
  <c r="J735" i="5"/>
  <c r="K735" i="5"/>
  <c r="L735" i="5"/>
  <c r="R735" i="5"/>
  <c r="M735" i="4" s="1"/>
  <c r="S735" i="5"/>
  <c r="B736" i="5"/>
  <c r="C736" i="5"/>
  <c r="D736" i="5"/>
  <c r="F736" i="5" s="1"/>
  <c r="E736" i="5"/>
  <c r="G736" i="5"/>
  <c r="H736" i="5"/>
  <c r="J736" i="5"/>
  <c r="K736" i="5"/>
  <c r="L736" i="5"/>
  <c r="R736" i="5"/>
  <c r="M736" i="4" s="1"/>
  <c r="S736" i="5"/>
  <c r="B737" i="5"/>
  <c r="C737" i="5"/>
  <c r="D737" i="5"/>
  <c r="E737" i="5"/>
  <c r="G737" i="5" s="1"/>
  <c r="F737" i="5"/>
  <c r="H737" i="5"/>
  <c r="J737" i="5"/>
  <c r="K737" i="5"/>
  <c r="L737" i="5"/>
  <c r="R737" i="5"/>
  <c r="M737" i="4" s="1"/>
  <c r="S737" i="5"/>
  <c r="B738" i="5"/>
  <c r="C738" i="5"/>
  <c r="D738" i="5"/>
  <c r="F738" i="5" s="1"/>
  <c r="E738" i="5"/>
  <c r="G738" i="5" s="1"/>
  <c r="Q738" i="5" s="1"/>
  <c r="K738" i="4" s="1"/>
  <c r="H738" i="5"/>
  <c r="J738" i="5"/>
  <c r="K738" i="5"/>
  <c r="L738" i="5"/>
  <c r="R738" i="5"/>
  <c r="M738" i="4" s="1"/>
  <c r="S738" i="5"/>
  <c r="B739" i="5"/>
  <c r="C739" i="5"/>
  <c r="D739" i="5"/>
  <c r="F739" i="5" s="1"/>
  <c r="E739" i="5"/>
  <c r="G739" i="5" s="1"/>
  <c r="Q739" i="5" s="1"/>
  <c r="K739" i="4" s="1"/>
  <c r="H739" i="5"/>
  <c r="J739" i="5"/>
  <c r="K739" i="5"/>
  <c r="L739" i="5"/>
  <c r="R739" i="5"/>
  <c r="M739" i="4" s="1"/>
  <c r="S739" i="5"/>
  <c r="B740" i="5"/>
  <c r="C740" i="5"/>
  <c r="D740" i="5"/>
  <c r="F740" i="5" s="1"/>
  <c r="E740" i="5"/>
  <c r="G740" i="5"/>
  <c r="Q740" i="5" s="1"/>
  <c r="K740" i="4" s="1"/>
  <c r="H740" i="5"/>
  <c r="J740" i="5"/>
  <c r="K740" i="5"/>
  <c r="L740" i="5"/>
  <c r="R740" i="5"/>
  <c r="M740" i="4" s="1"/>
  <c r="S740" i="5"/>
  <c r="B741" i="5"/>
  <c r="C741" i="5"/>
  <c r="D741" i="5"/>
  <c r="F741" i="5" s="1"/>
  <c r="E741" i="5"/>
  <c r="G741" i="5" s="1"/>
  <c r="H741" i="5"/>
  <c r="J741" i="5"/>
  <c r="K741" i="5"/>
  <c r="L741" i="5"/>
  <c r="R741" i="5"/>
  <c r="M741" i="4" s="1"/>
  <c r="S741" i="5"/>
  <c r="B742" i="5"/>
  <c r="C742" i="5"/>
  <c r="D742" i="5"/>
  <c r="F742" i="5" s="1"/>
  <c r="E742" i="5"/>
  <c r="G742" i="5" s="1"/>
  <c r="Q742" i="5" s="1"/>
  <c r="K742" i="4" s="1"/>
  <c r="H742" i="5"/>
  <c r="J742" i="5"/>
  <c r="K742" i="5"/>
  <c r="L742" i="5"/>
  <c r="R742" i="5"/>
  <c r="M742" i="4" s="1"/>
  <c r="S742" i="5"/>
  <c r="B743" i="5"/>
  <c r="C743" i="5"/>
  <c r="D743" i="5"/>
  <c r="F743" i="5" s="1"/>
  <c r="E743" i="5"/>
  <c r="G743" i="5" s="1"/>
  <c r="Q743" i="5" s="1"/>
  <c r="K743" i="4" s="1"/>
  <c r="H743" i="5"/>
  <c r="J743" i="5"/>
  <c r="K743" i="5"/>
  <c r="L743" i="5"/>
  <c r="R743" i="5"/>
  <c r="M743" i="4" s="1"/>
  <c r="S743" i="5"/>
  <c r="B744" i="5"/>
  <c r="C744" i="5"/>
  <c r="D744" i="5"/>
  <c r="F744" i="5" s="1"/>
  <c r="E744" i="5"/>
  <c r="G744" i="5" s="1"/>
  <c r="Q744" i="5" s="1"/>
  <c r="K744" i="4" s="1"/>
  <c r="H744" i="5"/>
  <c r="J744" i="5"/>
  <c r="K744" i="5"/>
  <c r="L744" i="5"/>
  <c r="R744" i="5"/>
  <c r="M744" i="4" s="1"/>
  <c r="S744" i="5"/>
  <c r="B745" i="5"/>
  <c r="C745" i="5"/>
  <c r="D745" i="5"/>
  <c r="F745" i="5" s="1"/>
  <c r="E745" i="5"/>
  <c r="G745" i="5"/>
  <c r="H745" i="5"/>
  <c r="J745" i="5"/>
  <c r="K745" i="5"/>
  <c r="L745" i="5"/>
  <c r="R745" i="5"/>
  <c r="M745" i="4" s="1"/>
  <c r="S745" i="5"/>
  <c r="B746" i="5"/>
  <c r="C746" i="5"/>
  <c r="D746" i="5"/>
  <c r="F746" i="5" s="1"/>
  <c r="E746" i="5"/>
  <c r="G746" i="5"/>
  <c r="Q746" i="5" s="1"/>
  <c r="K746" i="4" s="1"/>
  <c r="H746" i="5"/>
  <c r="J746" i="5"/>
  <c r="K746" i="5"/>
  <c r="L746" i="5"/>
  <c r="R746" i="5"/>
  <c r="M746" i="4" s="1"/>
  <c r="S746" i="5"/>
  <c r="B747" i="5"/>
  <c r="C747" i="5"/>
  <c r="D747" i="5"/>
  <c r="F747" i="5" s="1"/>
  <c r="E747" i="5"/>
  <c r="G747" i="5" s="1"/>
  <c r="H747" i="5"/>
  <c r="J747" i="5"/>
  <c r="K747" i="5"/>
  <c r="L747" i="5"/>
  <c r="R747" i="5"/>
  <c r="M747" i="4" s="1"/>
  <c r="S747" i="5"/>
  <c r="T747" i="5" s="1"/>
  <c r="B748" i="5"/>
  <c r="C748" i="5"/>
  <c r="D748" i="5"/>
  <c r="F748" i="5" s="1"/>
  <c r="E748" i="5"/>
  <c r="G748" i="5" s="1"/>
  <c r="H748" i="5"/>
  <c r="J748" i="5"/>
  <c r="K748" i="5"/>
  <c r="L748" i="5"/>
  <c r="R748" i="5"/>
  <c r="M748" i="4" s="1"/>
  <c r="S748" i="5"/>
  <c r="T748" i="5" s="1"/>
  <c r="B749" i="5"/>
  <c r="C749" i="5"/>
  <c r="D749" i="5"/>
  <c r="F749" i="5" s="1"/>
  <c r="E749" i="5"/>
  <c r="G749" i="5"/>
  <c r="H749" i="5"/>
  <c r="J749" i="5"/>
  <c r="K749" i="5"/>
  <c r="L749" i="5"/>
  <c r="R749" i="5"/>
  <c r="M749" i="4" s="1"/>
  <c r="S749" i="5"/>
  <c r="T749" i="5" s="1"/>
  <c r="B750" i="5"/>
  <c r="C750" i="5"/>
  <c r="D750" i="5"/>
  <c r="F750" i="5" s="1"/>
  <c r="E750" i="5"/>
  <c r="G750" i="5"/>
  <c r="Q750" i="5" s="1"/>
  <c r="K750" i="4" s="1"/>
  <c r="H750" i="5"/>
  <c r="J750" i="5"/>
  <c r="K750" i="5"/>
  <c r="L750" i="5"/>
  <c r="R750" i="5"/>
  <c r="M750" i="4" s="1"/>
  <c r="S750" i="5"/>
  <c r="B751" i="5"/>
  <c r="C751" i="5"/>
  <c r="D751" i="5"/>
  <c r="F751" i="5" s="1"/>
  <c r="E751" i="5"/>
  <c r="G751" i="5" s="1"/>
  <c r="H751" i="5"/>
  <c r="J751" i="5"/>
  <c r="K751" i="5"/>
  <c r="L751" i="5"/>
  <c r="R751" i="5"/>
  <c r="M751" i="4" s="1"/>
  <c r="S751" i="5"/>
  <c r="B752" i="5"/>
  <c r="C752" i="5"/>
  <c r="D752" i="5"/>
  <c r="E752" i="5"/>
  <c r="G752" i="5" s="1"/>
  <c r="F752" i="5"/>
  <c r="H752" i="5"/>
  <c r="J752" i="5"/>
  <c r="K752" i="5"/>
  <c r="L752" i="5"/>
  <c r="R752" i="5"/>
  <c r="M752" i="4" s="1"/>
  <c r="S752" i="5"/>
  <c r="B753" i="5"/>
  <c r="C753" i="5"/>
  <c r="D753" i="5"/>
  <c r="F753" i="5" s="1"/>
  <c r="E753" i="5"/>
  <c r="G753" i="5" s="1"/>
  <c r="Q753" i="5" s="1"/>
  <c r="K753" i="4" s="1"/>
  <c r="H753" i="5"/>
  <c r="J753" i="5"/>
  <c r="K753" i="5"/>
  <c r="L753" i="5"/>
  <c r="R753" i="5"/>
  <c r="M753" i="4" s="1"/>
  <c r="S753" i="5"/>
  <c r="B754" i="5"/>
  <c r="C754" i="5"/>
  <c r="D754" i="5"/>
  <c r="F754" i="5" s="1"/>
  <c r="E754" i="5"/>
  <c r="G754" i="5" s="1"/>
  <c r="Q754" i="5" s="1"/>
  <c r="K754" i="4" s="1"/>
  <c r="H754" i="5"/>
  <c r="J754" i="5"/>
  <c r="K754" i="5"/>
  <c r="L754" i="5"/>
  <c r="R754" i="5"/>
  <c r="M754" i="4" s="1"/>
  <c r="S754" i="5"/>
  <c r="B755" i="5"/>
  <c r="C755" i="5"/>
  <c r="D755" i="5"/>
  <c r="F755" i="5" s="1"/>
  <c r="E755" i="5"/>
  <c r="G755" i="5" s="1"/>
  <c r="Q755" i="5" s="1"/>
  <c r="K755" i="4" s="1"/>
  <c r="H755" i="5"/>
  <c r="J755" i="5"/>
  <c r="K755" i="5"/>
  <c r="L755" i="5"/>
  <c r="R755" i="5"/>
  <c r="M755" i="4" s="1"/>
  <c r="S755" i="5"/>
  <c r="B756" i="5"/>
  <c r="C756" i="5"/>
  <c r="D756" i="5"/>
  <c r="F756" i="5" s="1"/>
  <c r="E756" i="5"/>
  <c r="G756" i="5" s="1"/>
  <c r="H756" i="5"/>
  <c r="J756" i="5"/>
  <c r="K756" i="5"/>
  <c r="L756" i="5"/>
  <c r="R756" i="5"/>
  <c r="M756" i="4" s="1"/>
  <c r="S756" i="5"/>
  <c r="B757" i="5"/>
  <c r="C757" i="5"/>
  <c r="D757" i="5"/>
  <c r="F757" i="5" s="1"/>
  <c r="E757" i="5"/>
  <c r="G757" i="5" s="1"/>
  <c r="H757" i="5"/>
  <c r="J757" i="5"/>
  <c r="K757" i="5"/>
  <c r="L757" i="5"/>
  <c r="R757" i="5"/>
  <c r="M757" i="4" s="1"/>
  <c r="S757" i="5"/>
  <c r="B758" i="5"/>
  <c r="C758" i="5"/>
  <c r="D758" i="5"/>
  <c r="F758" i="5" s="1"/>
  <c r="E758" i="5"/>
  <c r="G758" i="5" s="1"/>
  <c r="H758" i="5"/>
  <c r="J758" i="5"/>
  <c r="K758" i="5"/>
  <c r="L758" i="5"/>
  <c r="R758" i="5"/>
  <c r="M758" i="4" s="1"/>
  <c r="S758" i="5"/>
  <c r="B759" i="5"/>
  <c r="C759" i="5"/>
  <c r="D759" i="5"/>
  <c r="F759" i="5" s="1"/>
  <c r="E759" i="5"/>
  <c r="G759" i="5"/>
  <c r="Q759" i="5" s="1"/>
  <c r="K759" i="4" s="1"/>
  <c r="H759" i="5"/>
  <c r="J759" i="5"/>
  <c r="K759" i="5"/>
  <c r="L759" i="5"/>
  <c r="R759" i="5"/>
  <c r="M759" i="4" s="1"/>
  <c r="S759" i="5"/>
  <c r="B760" i="5"/>
  <c r="C760" i="5"/>
  <c r="D760" i="5"/>
  <c r="F760" i="5" s="1"/>
  <c r="E760" i="5"/>
  <c r="G760" i="5" s="1"/>
  <c r="Q760" i="5" s="1"/>
  <c r="K760" i="4" s="1"/>
  <c r="H760" i="5"/>
  <c r="J760" i="5"/>
  <c r="K760" i="5"/>
  <c r="L760" i="5"/>
  <c r="R760" i="5"/>
  <c r="M760" i="4" s="1"/>
  <c r="S760" i="5"/>
  <c r="B761" i="5"/>
  <c r="C761" i="5"/>
  <c r="D761" i="5"/>
  <c r="F761" i="5" s="1"/>
  <c r="E761" i="5"/>
  <c r="G761" i="5"/>
  <c r="H761" i="5"/>
  <c r="J761" i="5"/>
  <c r="K761" i="5"/>
  <c r="L761" i="5"/>
  <c r="R761" i="5"/>
  <c r="M761" i="4" s="1"/>
  <c r="S761" i="5"/>
  <c r="B761" i="4" s="1"/>
  <c r="B762" i="5"/>
  <c r="C762" i="5"/>
  <c r="D762" i="5"/>
  <c r="F762" i="5" s="1"/>
  <c r="E762" i="5"/>
  <c r="G762" i="5"/>
  <c r="H762" i="5"/>
  <c r="J762" i="5"/>
  <c r="K762" i="5"/>
  <c r="L762" i="5"/>
  <c r="R762" i="5"/>
  <c r="M762" i="4" s="1"/>
  <c r="S762" i="5"/>
  <c r="B763" i="5"/>
  <c r="C763" i="5"/>
  <c r="D763" i="5"/>
  <c r="F763" i="5" s="1"/>
  <c r="E763" i="5"/>
  <c r="G763" i="5" s="1"/>
  <c r="H763" i="5"/>
  <c r="J763" i="5"/>
  <c r="K763" i="5"/>
  <c r="L763" i="5"/>
  <c r="R763" i="5"/>
  <c r="M763" i="4" s="1"/>
  <c r="S763" i="5"/>
  <c r="T763" i="5" s="1"/>
  <c r="B764" i="5"/>
  <c r="C764" i="5"/>
  <c r="D764" i="5"/>
  <c r="F764" i="5" s="1"/>
  <c r="E764" i="5"/>
  <c r="G764" i="5"/>
  <c r="H764" i="5"/>
  <c r="J764" i="5"/>
  <c r="K764" i="5"/>
  <c r="L764" i="5"/>
  <c r="R764" i="5"/>
  <c r="M764" i="4" s="1"/>
  <c r="S764" i="5"/>
  <c r="B765" i="5"/>
  <c r="C765" i="5"/>
  <c r="D765" i="5"/>
  <c r="F765" i="5" s="1"/>
  <c r="E765" i="5"/>
  <c r="G765" i="5" s="1"/>
  <c r="H765" i="5"/>
  <c r="J765" i="5"/>
  <c r="K765" i="5"/>
  <c r="L765" i="5"/>
  <c r="R765" i="5"/>
  <c r="M765" i="4" s="1"/>
  <c r="S765" i="5"/>
  <c r="T765" i="5" s="1"/>
  <c r="B766" i="5"/>
  <c r="C766" i="5"/>
  <c r="D766" i="5"/>
  <c r="F766" i="5" s="1"/>
  <c r="E766" i="5"/>
  <c r="G766" i="5" s="1"/>
  <c r="H766" i="5"/>
  <c r="J766" i="5"/>
  <c r="K766" i="5"/>
  <c r="L766" i="5"/>
  <c r="R766" i="5"/>
  <c r="M766" i="4" s="1"/>
  <c r="S766" i="5"/>
  <c r="B767" i="5"/>
  <c r="C767" i="5"/>
  <c r="D767" i="5"/>
  <c r="F767" i="5" s="1"/>
  <c r="E767" i="5"/>
  <c r="G767" i="5" s="1"/>
  <c r="H767" i="5"/>
  <c r="J767" i="5"/>
  <c r="K767" i="5"/>
  <c r="L767" i="5"/>
  <c r="R767" i="5"/>
  <c r="M767" i="4" s="1"/>
  <c r="S767" i="5"/>
  <c r="B768" i="5"/>
  <c r="C768" i="5"/>
  <c r="D768" i="5"/>
  <c r="F768" i="5" s="1"/>
  <c r="E768" i="5"/>
  <c r="G768" i="5" s="1"/>
  <c r="H768" i="5"/>
  <c r="J768" i="5"/>
  <c r="K768" i="5"/>
  <c r="L768" i="5"/>
  <c r="R768" i="5"/>
  <c r="M768" i="4" s="1"/>
  <c r="S768" i="5"/>
  <c r="B769" i="5"/>
  <c r="C769" i="5"/>
  <c r="D769" i="5"/>
  <c r="F769" i="5" s="1"/>
  <c r="E769" i="5"/>
  <c r="G769" i="5" s="1"/>
  <c r="H769" i="5"/>
  <c r="J769" i="5"/>
  <c r="K769" i="5"/>
  <c r="L769" i="5"/>
  <c r="R769" i="5"/>
  <c r="M769" i="4" s="1"/>
  <c r="S769" i="5"/>
  <c r="B770" i="5"/>
  <c r="C770" i="5"/>
  <c r="D770" i="5"/>
  <c r="F770" i="5" s="1"/>
  <c r="E770" i="5"/>
  <c r="G770" i="5" s="1"/>
  <c r="H770" i="5"/>
  <c r="J770" i="5"/>
  <c r="K770" i="5"/>
  <c r="L770" i="5"/>
  <c r="R770" i="5"/>
  <c r="M770" i="4" s="1"/>
  <c r="S770" i="5"/>
  <c r="B771" i="5"/>
  <c r="C771" i="5"/>
  <c r="D771" i="5"/>
  <c r="F771" i="5" s="1"/>
  <c r="E771" i="5"/>
  <c r="G771" i="5"/>
  <c r="Q771" i="5" s="1"/>
  <c r="K771" i="4" s="1"/>
  <c r="H771" i="5"/>
  <c r="J771" i="5"/>
  <c r="K771" i="5"/>
  <c r="L771" i="5"/>
  <c r="R771" i="5"/>
  <c r="M771" i="4" s="1"/>
  <c r="S771" i="5"/>
  <c r="B772" i="5"/>
  <c r="C772" i="5"/>
  <c r="D772" i="5"/>
  <c r="F772" i="5" s="1"/>
  <c r="E772" i="5"/>
  <c r="G772" i="5" s="1"/>
  <c r="Q772" i="5" s="1"/>
  <c r="K772" i="4" s="1"/>
  <c r="H772" i="5"/>
  <c r="J772" i="5"/>
  <c r="K772" i="5"/>
  <c r="L772" i="5"/>
  <c r="R772" i="5"/>
  <c r="M772" i="4" s="1"/>
  <c r="S772" i="5"/>
  <c r="B773" i="5"/>
  <c r="C773" i="5"/>
  <c r="D773" i="5"/>
  <c r="F773" i="5" s="1"/>
  <c r="E773" i="5"/>
  <c r="G773" i="5" s="1"/>
  <c r="H773" i="5"/>
  <c r="J773" i="5"/>
  <c r="K773" i="5"/>
  <c r="L773" i="5"/>
  <c r="R773" i="5"/>
  <c r="M773" i="4" s="1"/>
  <c r="S773" i="5"/>
  <c r="B774" i="5"/>
  <c r="C774" i="5"/>
  <c r="D774" i="5"/>
  <c r="E774" i="5"/>
  <c r="G774" i="5" s="1"/>
  <c r="F774" i="5"/>
  <c r="H774" i="5"/>
  <c r="J774" i="5"/>
  <c r="K774" i="5"/>
  <c r="L774" i="5"/>
  <c r="R774" i="5"/>
  <c r="M774" i="4" s="1"/>
  <c r="S774" i="5"/>
  <c r="B775" i="5"/>
  <c r="C775" i="5"/>
  <c r="D775" i="5"/>
  <c r="F775" i="5" s="1"/>
  <c r="E775" i="5"/>
  <c r="G775" i="5" s="1"/>
  <c r="H775" i="5"/>
  <c r="J775" i="5"/>
  <c r="K775" i="5"/>
  <c r="L775" i="5"/>
  <c r="R775" i="5"/>
  <c r="M775" i="4" s="1"/>
  <c r="S775" i="5"/>
  <c r="B776" i="5"/>
  <c r="C776" i="5"/>
  <c r="D776" i="5"/>
  <c r="F776" i="5" s="1"/>
  <c r="E776" i="5"/>
  <c r="G776" i="5"/>
  <c r="H776" i="5"/>
  <c r="J776" i="5"/>
  <c r="K776" i="5"/>
  <c r="L776" i="5"/>
  <c r="R776" i="5"/>
  <c r="M776" i="4" s="1"/>
  <c r="S776" i="5"/>
  <c r="B777" i="5"/>
  <c r="C777" i="5"/>
  <c r="D777" i="5"/>
  <c r="F777" i="5" s="1"/>
  <c r="E777" i="5"/>
  <c r="G777" i="5" s="1"/>
  <c r="H777" i="5"/>
  <c r="J777" i="5"/>
  <c r="K777" i="5"/>
  <c r="L777" i="5"/>
  <c r="R777" i="5"/>
  <c r="M777" i="4" s="1"/>
  <c r="S777" i="5"/>
  <c r="B778" i="5"/>
  <c r="C778" i="5"/>
  <c r="D778" i="5"/>
  <c r="F778" i="5" s="1"/>
  <c r="E778" i="5"/>
  <c r="G778" i="5" s="1"/>
  <c r="H778" i="5"/>
  <c r="J778" i="5"/>
  <c r="K778" i="5"/>
  <c r="L778" i="5"/>
  <c r="P778" i="5" s="1"/>
  <c r="R778" i="5"/>
  <c r="M778" i="4" s="1"/>
  <c r="S778" i="5"/>
  <c r="B779" i="5"/>
  <c r="C779" i="5"/>
  <c r="D779" i="5"/>
  <c r="F779" i="5" s="1"/>
  <c r="E779" i="5"/>
  <c r="G779" i="5" s="1"/>
  <c r="H779" i="5"/>
  <c r="J779" i="5"/>
  <c r="K779" i="5"/>
  <c r="L779" i="5"/>
  <c r="R779" i="5"/>
  <c r="M779" i="4" s="1"/>
  <c r="S779" i="5"/>
  <c r="T779" i="5" s="1"/>
  <c r="B780" i="5"/>
  <c r="C780" i="5"/>
  <c r="D780" i="5"/>
  <c r="F780" i="5" s="1"/>
  <c r="E780" i="5"/>
  <c r="G780" i="5" s="1"/>
  <c r="H780" i="5"/>
  <c r="J780" i="5"/>
  <c r="K780" i="5"/>
  <c r="L780" i="5"/>
  <c r="R780" i="5"/>
  <c r="M780" i="4" s="1"/>
  <c r="S780" i="5"/>
  <c r="T780" i="5" s="1"/>
  <c r="B781" i="5"/>
  <c r="C781" i="5"/>
  <c r="D781" i="5"/>
  <c r="F781" i="5" s="1"/>
  <c r="E781" i="5"/>
  <c r="G781" i="5" s="1"/>
  <c r="H781" i="5"/>
  <c r="J781" i="5"/>
  <c r="K781" i="5"/>
  <c r="L781" i="5"/>
  <c r="R781" i="5"/>
  <c r="M781" i="4" s="1"/>
  <c r="S781" i="5"/>
  <c r="B782" i="5"/>
  <c r="C782" i="5"/>
  <c r="D782" i="5"/>
  <c r="F782" i="5" s="1"/>
  <c r="E782" i="5"/>
  <c r="G782" i="5" s="1"/>
  <c r="H782" i="5"/>
  <c r="J782" i="5"/>
  <c r="K782" i="5"/>
  <c r="L782" i="5"/>
  <c r="R782" i="5"/>
  <c r="M782" i="4" s="1"/>
  <c r="S782" i="5"/>
  <c r="B783" i="5"/>
  <c r="C783" i="5"/>
  <c r="D783" i="5"/>
  <c r="F783" i="5" s="1"/>
  <c r="E783" i="5"/>
  <c r="G783" i="5"/>
  <c r="H783" i="5"/>
  <c r="J783" i="5"/>
  <c r="K783" i="5"/>
  <c r="L783" i="5"/>
  <c r="R783" i="5"/>
  <c r="M783" i="4" s="1"/>
  <c r="S783" i="5"/>
  <c r="B784" i="5"/>
  <c r="C784" i="5"/>
  <c r="D784" i="5"/>
  <c r="F784" i="5" s="1"/>
  <c r="E784" i="5"/>
  <c r="G784" i="5" s="1"/>
  <c r="Q784" i="5" s="1"/>
  <c r="K784" i="4" s="1"/>
  <c r="H784" i="5"/>
  <c r="J784" i="5"/>
  <c r="K784" i="5"/>
  <c r="L784" i="5"/>
  <c r="R784" i="5"/>
  <c r="M784" i="4" s="1"/>
  <c r="S784" i="5"/>
  <c r="B785" i="5"/>
  <c r="C785" i="5"/>
  <c r="D785" i="5"/>
  <c r="F785" i="5" s="1"/>
  <c r="E785" i="5"/>
  <c r="G785" i="5"/>
  <c r="Q785" i="5" s="1"/>
  <c r="K785" i="4" s="1"/>
  <c r="H785" i="5"/>
  <c r="J785" i="5"/>
  <c r="K785" i="5"/>
  <c r="L785" i="5"/>
  <c r="R785" i="5"/>
  <c r="M785" i="4" s="1"/>
  <c r="S785" i="5"/>
  <c r="B786" i="5"/>
  <c r="C786" i="5"/>
  <c r="D786" i="5"/>
  <c r="F786" i="5" s="1"/>
  <c r="E786" i="5"/>
  <c r="G786" i="5" s="1"/>
  <c r="Q786" i="5" s="1"/>
  <c r="K786" i="4" s="1"/>
  <c r="H786" i="5"/>
  <c r="J786" i="5"/>
  <c r="K786" i="5"/>
  <c r="L786" i="5"/>
  <c r="R786" i="5"/>
  <c r="M786" i="4" s="1"/>
  <c r="S786" i="5"/>
  <c r="B787" i="5"/>
  <c r="C787" i="5"/>
  <c r="D787" i="5"/>
  <c r="F787" i="5" s="1"/>
  <c r="E787" i="5"/>
  <c r="G787" i="5" s="1"/>
  <c r="Q787" i="5" s="1"/>
  <c r="K787" i="4" s="1"/>
  <c r="H787" i="5"/>
  <c r="J787" i="5"/>
  <c r="K787" i="5"/>
  <c r="L787" i="5"/>
  <c r="R787" i="5"/>
  <c r="M787" i="4" s="1"/>
  <c r="S787" i="5"/>
  <c r="B788" i="5"/>
  <c r="C788" i="5"/>
  <c r="D788" i="5"/>
  <c r="E788" i="5"/>
  <c r="G788" i="5" s="1"/>
  <c r="F788" i="5"/>
  <c r="H788" i="5"/>
  <c r="J788" i="5"/>
  <c r="K788" i="5"/>
  <c r="L788" i="5"/>
  <c r="R788" i="5"/>
  <c r="M788" i="4" s="1"/>
  <c r="S788" i="5"/>
  <c r="B788" i="4" s="1"/>
  <c r="B789" i="5"/>
  <c r="C789" i="5"/>
  <c r="D789" i="5"/>
  <c r="F789" i="5" s="1"/>
  <c r="E789" i="5"/>
  <c r="G789" i="5" s="1"/>
  <c r="H789" i="5"/>
  <c r="J789" i="5"/>
  <c r="K789" i="5"/>
  <c r="L789" i="5"/>
  <c r="R789" i="5"/>
  <c r="M789" i="4" s="1"/>
  <c r="S789" i="5"/>
  <c r="B790" i="5"/>
  <c r="C790" i="5"/>
  <c r="D790" i="5"/>
  <c r="F790" i="5" s="1"/>
  <c r="E790" i="5"/>
  <c r="G790" i="5" s="1"/>
  <c r="H790" i="5"/>
  <c r="J790" i="5"/>
  <c r="K790" i="5"/>
  <c r="L790" i="5"/>
  <c r="R790" i="5"/>
  <c r="M790" i="4" s="1"/>
  <c r="S790" i="5"/>
  <c r="B791" i="5"/>
  <c r="C791" i="5"/>
  <c r="D791" i="5"/>
  <c r="F791" i="5" s="1"/>
  <c r="E791" i="5"/>
  <c r="G791" i="5"/>
  <c r="Q791" i="5" s="1"/>
  <c r="K791" i="4" s="1"/>
  <c r="H791" i="5"/>
  <c r="J791" i="5"/>
  <c r="K791" i="5"/>
  <c r="L791" i="5"/>
  <c r="R791" i="5"/>
  <c r="M791" i="4" s="1"/>
  <c r="S791" i="5"/>
  <c r="B792" i="5"/>
  <c r="C792" i="5"/>
  <c r="D792" i="5"/>
  <c r="E792" i="5"/>
  <c r="G792" i="5" s="1"/>
  <c r="F792" i="5"/>
  <c r="H792" i="5"/>
  <c r="J792" i="5"/>
  <c r="K792" i="5"/>
  <c r="L792" i="5"/>
  <c r="R792" i="5"/>
  <c r="M792" i="4" s="1"/>
  <c r="S792" i="5"/>
  <c r="T792" i="5" s="1"/>
  <c r="B793" i="5"/>
  <c r="C793" i="5"/>
  <c r="D793" i="5"/>
  <c r="F793" i="5" s="1"/>
  <c r="E793" i="5"/>
  <c r="G793" i="5" s="1"/>
  <c r="H793" i="5"/>
  <c r="J793" i="5"/>
  <c r="K793" i="5"/>
  <c r="L793" i="5"/>
  <c r="R793" i="5"/>
  <c r="M793" i="4" s="1"/>
  <c r="S793" i="5"/>
  <c r="B794" i="5"/>
  <c r="C794" i="5"/>
  <c r="D794" i="5"/>
  <c r="F794" i="5" s="1"/>
  <c r="E794" i="5"/>
  <c r="G794" i="5" s="1"/>
  <c r="Q794" i="5" s="1"/>
  <c r="K794" i="4" s="1"/>
  <c r="H794" i="5"/>
  <c r="J794" i="5"/>
  <c r="K794" i="5"/>
  <c r="L794" i="5"/>
  <c r="R794" i="5"/>
  <c r="M794" i="4" s="1"/>
  <c r="S794" i="5"/>
  <c r="B795" i="5"/>
  <c r="C795" i="5"/>
  <c r="D795" i="5"/>
  <c r="F795" i="5" s="1"/>
  <c r="E795" i="5"/>
  <c r="G795" i="5" s="1"/>
  <c r="H795" i="5"/>
  <c r="J795" i="5"/>
  <c r="K795" i="5"/>
  <c r="L795" i="5"/>
  <c r="R795" i="5"/>
  <c r="M795" i="4" s="1"/>
  <c r="S795" i="5"/>
  <c r="B796" i="5"/>
  <c r="C796" i="5"/>
  <c r="D796" i="5"/>
  <c r="F796" i="5" s="1"/>
  <c r="E796" i="5"/>
  <c r="G796" i="5" s="1"/>
  <c r="H796" i="5"/>
  <c r="J796" i="5"/>
  <c r="K796" i="5"/>
  <c r="L796" i="5"/>
  <c r="R796" i="5"/>
  <c r="M796" i="4" s="1"/>
  <c r="S796" i="5"/>
  <c r="B797" i="5"/>
  <c r="C797" i="5"/>
  <c r="D797" i="5"/>
  <c r="F797" i="5" s="1"/>
  <c r="E797" i="5"/>
  <c r="G797" i="5" s="1"/>
  <c r="Q797" i="5" s="1"/>
  <c r="K797" i="4" s="1"/>
  <c r="H797" i="5"/>
  <c r="J797" i="5"/>
  <c r="K797" i="5"/>
  <c r="L797" i="5"/>
  <c r="R797" i="5"/>
  <c r="M797" i="4" s="1"/>
  <c r="S797" i="5"/>
  <c r="B798" i="5"/>
  <c r="C798" i="5"/>
  <c r="D798" i="5"/>
  <c r="F798" i="5" s="1"/>
  <c r="E798" i="5"/>
  <c r="G798" i="5" s="1"/>
  <c r="Q798" i="5" s="1"/>
  <c r="K798" i="4" s="1"/>
  <c r="H798" i="5"/>
  <c r="J798" i="5"/>
  <c r="K798" i="5"/>
  <c r="L798" i="5"/>
  <c r="R798" i="5"/>
  <c r="M798" i="4" s="1"/>
  <c r="S798" i="5"/>
  <c r="B799" i="5"/>
  <c r="C799" i="5"/>
  <c r="D799" i="5"/>
  <c r="F799" i="5" s="1"/>
  <c r="E799" i="5"/>
  <c r="G799" i="5" s="1"/>
  <c r="Q799" i="5" s="1"/>
  <c r="K799" i="4" s="1"/>
  <c r="H799" i="5"/>
  <c r="J799" i="5"/>
  <c r="K799" i="5"/>
  <c r="L799" i="5"/>
  <c r="R799" i="5"/>
  <c r="M799" i="4" s="1"/>
  <c r="S799" i="5"/>
  <c r="B800" i="5"/>
  <c r="C800" i="5"/>
  <c r="D800" i="5"/>
  <c r="F800" i="5" s="1"/>
  <c r="E800" i="5"/>
  <c r="G800" i="5" s="1"/>
  <c r="Q800" i="5" s="1"/>
  <c r="K800" i="4" s="1"/>
  <c r="H800" i="5"/>
  <c r="J800" i="5"/>
  <c r="K800" i="5"/>
  <c r="L800" i="5"/>
  <c r="R800" i="5"/>
  <c r="M800" i="4" s="1"/>
  <c r="S800" i="5"/>
  <c r="B801" i="5"/>
  <c r="C801" i="5"/>
  <c r="D801" i="5"/>
  <c r="F801" i="5" s="1"/>
  <c r="E801" i="5"/>
  <c r="G801" i="5"/>
  <c r="Q801" i="5" s="1"/>
  <c r="K801" i="4" s="1"/>
  <c r="H801" i="5"/>
  <c r="J801" i="5"/>
  <c r="K801" i="5"/>
  <c r="L801" i="5"/>
  <c r="R801" i="5"/>
  <c r="M801" i="4" s="1"/>
  <c r="S801" i="5"/>
  <c r="B802" i="5"/>
  <c r="C802" i="5"/>
  <c r="D802" i="5"/>
  <c r="F802" i="5" s="1"/>
  <c r="E802" i="5"/>
  <c r="G802" i="5"/>
  <c r="Q802" i="5" s="1"/>
  <c r="K802" i="4" s="1"/>
  <c r="H802" i="5"/>
  <c r="J802" i="5"/>
  <c r="K802" i="5"/>
  <c r="L802" i="5"/>
  <c r="R802" i="5"/>
  <c r="M802" i="4" s="1"/>
  <c r="S802" i="5"/>
  <c r="B803" i="5"/>
  <c r="C803" i="5"/>
  <c r="D803" i="5"/>
  <c r="F803" i="5" s="1"/>
  <c r="E803" i="5"/>
  <c r="G803" i="5" s="1"/>
  <c r="Q803" i="5" s="1"/>
  <c r="K803" i="4" s="1"/>
  <c r="H803" i="5"/>
  <c r="J803" i="5"/>
  <c r="K803" i="5"/>
  <c r="L803" i="5"/>
  <c r="R803" i="5"/>
  <c r="M803" i="4" s="1"/>
  <c r="S803" i="5"/>
  <c r="B804" i="5"/>
  <c r="C804" i="5"/>
  <c r="D804" i="5"/>
  <c r="E804" i="5"/>
  <c r="G804" i="5" s="1"/>
  <c r="Q804" i="5" s="1"/>
  <c r="K804" i="4" s="1"/>
  <c r="F804" i="5"/>
  <c r="H804" i="5"/>
  <c r="J804" i="5"/>
  <c r="K804" i="5"/>
  <c r="L804" i="5"/>
  <c r="R804" i="5"/>
  <c r="M804" i="4" s="1"/>
  <c r="S804" i="5"/>
  <c r="B805" i="5"/>
  <c r="C805" i="5"/>
  <c r="D805" i="5"/>
  <c r="F805" i="5" s="1"/>
  <c r="E805" i="5"/>
  <c r="G805" i="5"/>
  <c r="H805" i="5"/>
  <c r="J805" i="5"/>
  <c r="K805" i="5"/>
  <c r="L805" i="5"/>
  <c r="R805" i="5"/>
  <c r="M805" i="4" s="1"/>
  <c r="S805" i="5"/>
  <c r="B806" i="5"/>
  <c r="C806" i="5"/>
  <c r="D806" i="5"/>
  <c r="F806" i="5" s="1"/>
  <c r="E806" i="5"/>
  <c r="G806" i="5" s="1"/>
  <c r="Q806" i="5" s="1"/>
  <c r="K806" i="4" s="1"/>
  <c r="H806" i="5"/>
  <c r="J806" i="5"/>
  <c r="K806" i="5"/>
  <c r="L806" i="5"/>
  <c r="R806" i="5"/>
  <c r="M806" i="4" s="1"/>
  <c r="S806" i="5"/>
  <c r="T806" i="5" s="1"/>
  <c r="B807" i="5"/>
  <c r="C807" i="5"/>
  <c r="D807" i="5"/>
  <c r="F807" i="5" s="1"/>
  <c r="E807" i="5"/>
  <c r="G807" i="5" s="1"/>
  <c r="Q807" i="5" s="1"/>
  <c r="K807" i="4" s="1"/>
  <c r="H807" i="5"/>
  <c r="J807" i="5"/>
  <c r="K807" i="5"/>
  <c r="L807" i="5"/>
  <c r="R807" i="5"/>
  <c r="M807" i="4" s="1"/>
  <c r="S807" i="5"/>
  <c r="B808" i="5"/>
  <c r="C808" i="5"/>
  <c r="D808" i="5"/>
  <c r="F808" i="5" s="1"/>
  <c r="E808" i="5"/>
  <c r="G808" i="5" s="1"/>
  <c r="H808" i="5"/>
  <c r="J808" i="5"/>
  <c r="K808" i="5"/>
  <c r="L808" i="5"/>
  <c r="R808" i="5"/>
  <c r="M808" i="4" s="1"/>
  <c r="S808" i="5"/>
  <c r="P737" i="5" l="1"/>
  <c r="P190" i="5"/>
  <c r="P327" i="5"/>
  <c r="P750" i="5"/>
  <c r="P245" i="5"/>
  <c r="P204" i="5"/>
  <c r="P132" i="5"/>
  <c r="P738" i="5"/>
  <c r="P447" i="5"/>
  <c r="P411" i="5"/>
  <c r="P343" i="5"/>
  <c r="P109" i="5"/>
  <c r="P172" i="5"/>
  <c r="P281" i="5"/>
  <c r="P177" i="5"/>
  <c r="P589" i="5"/>
  <c r="P819" i="5"/>
  <c r="P710" i="5"/>
  <c r="P297" i="5"/>
  <c r="P834" i="5"/>
  <c r="P277" i="5"/>
  <c r="P138" i="5"/>
  <c r="P395" i="5"/>
  <c r="P290" i="5"/>
  <c r="P391" i="5"/>
  <c r="P232" i="5"/>
  <c r="P328" i="5"/>
  <c r="P156" i="5"/>
  <c r="P168" i="5"/>
  <c r="P371" i="5"/>
  <c r="P339" i="5"/>
  <c r="P546" i="5"/>
  <c r="P111" i="5"/>
  <c r="P140" i="5"/>
  <c r="P53" i="5"/>
  <c r="P769" i="5"/>
  <c r="P596" i="5"/>
  <c r="P670" i="5"/>
  <c r="P617" i="5"/>
  <c r="P762" i="5"/>
  <c r="P675" i="5"/>
  <c r="P605" i="5"/>
  <c r="P503" i="5"/>
  <c r="P278" i="5"/>
  <c r="P797" i="5"/>
  <c r="P713" i="5"/>
  <c r="P698" i="5"/>
  <c r="P197" i="5"/>
  <c r="P625" i="5"/>
  <c r="P169" i="5"/>
  <c r="P754" i="5"/>
  <c r="P718" i="5"/>
  <c r="P649" i="5"/>
  <c r="P633" i="5"/>
  <c r="P514" i="5"/>
  <c r="P13" i="5"/>
  <c r="P513" i="5"/>
  <c r="P310" i="5"/>
  <c r="M258" i="5"/>
  <c r="O258" i="5" s="1"/>
  <c r="P240" i="5"/>
  <c r="P246" i="5"/>
  <c r="P723" i="5"/>
  <c r="P588" i="5"/>
  <c r="P443" i="5"/>
  <c r="P355" i="5"/>
  <c r="P287" i="5"/>
  <c r="P226" i="5"/>
  <c r="P199" i="5"/>
  <c r="P811" i="5"/>
  <c r="P581" i="5"/>
  <c r="P309" i="5"/>
  <c r="P294" i="5"/>
  <c r="P161" i="5"/>
  <c r="P40" i="5"/>
  <c r="P806" i="5"/>
  <c r="P674" i="5"/>
  <c r="P554" i="5"/>
  <c r="P548" i="5"/>
  <c r="P348" i="5"/>
  <c r="P312" i="5"/>
  <c r="P305" i="5"/>
  <c r="P112" i="5"/>
  <c r="I99" i="5"/>
  <c r="N99" i="5" s="1"/>
  <c r="I99" i="4" s="1"/>
  <c r="P809" i="5"/>
  <c r="P580" i="5"/>
  <c r="P265" i="5"/>
  <c r="P180" i="5"/>
  <c r="P104" i="5"/>
  <c r="P16" i="5"/>
  <c r="I692" i="5"/>
  <c r="N692" i="5" s="1"/>
  <c r="I692" i="4" s="1"/>
  <c r="P108" i="5"/>
  <c r="P282" i="5"/>
  <c r="P135" i="5"/>
  <c r="P127" i="5"/>
  <c r="M787" i="5"/>
  <c r="O787" i="5" s="1"/>
  <c r="P530" i="5"/>
  <c r="M96" i="5"/>
  <c r="O96" i="5" s="1"/>
  <c r="M52" i="5"/>
  <c r="O52" i="5" s="1"/>
  <c r="M113" i="5"/>
  <c r="O113" i="5" s="1"/>
  <c r="P613" i="5"/>
  <c r="P607" i="5"/>
  <c r="P595" i="5"/>
  <c r="P556" i="5"/>
  <c r="P467" i="5"/>
  <c r="P289" i="5"/>
  <c r="P222" i="5"/>
  <c r="P157" i="5"/>
  <c r="P146" i="5"/>
  <c r="P380" i="5"/>
  <c r="P798" i="5"/>
  <c r="P647" i="5"/>
  <c r="P584" i="5"/>
  <c r="P555" i="5"/>
  <c r="P549" i="5"/>
  <c r="P512" i="5"/>
  <c r="P489" i="5"/>
  <c r="P451" i="5"/>
  <c r="M376" i="5"/>
  <c r="O376" i="5" s="1"/>
  <c r="M360" i="5"/>
  <c r="O360" i="5" s="1"/>
  <c r="I334" i="5"/>
  <c r="N334" i="5" s="1"/>
  <c r="I334" i="4" s="1"/>
  <c r="P322" i="5"/>
  <c r="P64" i="5"/>
  <c r="P20" i="5"/>
  <c r="P515" i="5"/>
  <c r="M432" i="5"/>
  <c r="O432" i="5" s="1"/>
  <c r="P384" i="5"/>
  <c r="P212" i="5"/>
  <c r="P142" i="5"/>
  <c r="P99" i="5"/>
  <c r="P94" i="5"/>
  <c r="P33" i="5"/>
  <c r="M822" i="5"/>
  <c r="O822" i="5" s="1"/>
  <c r="P787" i="5"/>
  <c r="P741" i="5"/>
  <c r="P682" i="5"/>
  <c r="P597" i="5"/>
  <c r="P586" i="5"/>
  <c r="P566" i="5"/>
  <c r="P528" i="5"/>
  <c r="P511" i="5"/>
  <c r="P502" i="5"/>
  <c r="P122" i="5"/>
  <c r="P60" i="5"/>
  <c r="P460" i="5"/>
  <c r="P270" i="5"/>
  <c r="M780" i="5"/>
  <c r="O780" i="5" s="1"/>
  <c r="P774" i="5"/>
  <c r="P691" i="5"/>
  <c r="P666" i="5"/>
  <c r="P660" i="5"/>
  <c r="P641" i="5"/>
  <c r="M639" i="5"/>
  <c r="O639" i="5" s="1"/>
  <c r="P616" i="5"/>
  <c r="P574" i="5"/>
  <c r="P568" i="5"/>
  <c r="P533" i="5"/>
  <c r="P465" i="5"/>
  <c r="P213" i="5"/>
  <c r="P209" i="5"/>
  <c r="I208" i="5"/>
  <c r="N208" i="5" s="1"/>
  <c r="I208" i="4" s="1"/>
  <c r="M204" i="5"/>
  <c r="O204" i="5" s="1"/>
  <c r="P201" i="5"/>
  <c r="P68" i="5"/>
  <c r="M826" i="5"/>
  <c r="O826" i="5" s="1"/>
  <c r="P299" i="5"/>
  <c r="P644" i="5"/>
  <c r="M610" i="5"/>
  <c r="O610" i="5" s="1"/>
  <c r="P579" i="5"/>
  <c r="M574" i="5"/>
  <c r="O574" i="5" s="1"/>
  <c r="P520" i="5"/>
  <c r="P499" i="5"/>
  <c r="P335" i="5"/>
  <c r="P307" i="5"/>
  <c r="P221" i="5"/>
  <c r="P160" i="5"/>
  <c r="P62" i="5"/>
  <c r="P706" i="5"/>
  <c r="P662" i="5"/>
  <c r="P624" i="5"/>
  <c r="M582" i="5"/>
  <c r="O582" i="5" s="1"/>
  <c r="P506" i="5"/>
  <c r="M351" i="5"/>
  <c r="O351" i="5" s="1"/>
  <c r="P293" i="5"/>
  <c r="P266" i="5"/>
  <c r="P249" i="5"/>
  <c r="P241" i="5"/>
  <c r="P227" i="5"/>
  <c r="P165" i="5"/>
  <c r="M162" i="5"/>
  <c r="O162" i="5" s="1"/>
  <c r="M129" i="5"/>
  <c r="O129" i="5" s="1"/>
  <c r="P8" i="5"/>
  <c r="P257" i="5"/>
  <c r="P777" i="5"/>
  <c r="P807" i="5"/>
  <c r="P801" i="5"/>
  <c r="P785" i="5"/>
  <c r="P770" i="5"/>
  <c r="P751" i="5"/>
  <c r="M726" i="5"/>
  <c r="O726" i="5" s="1"/>
  <c r="M723" i="5"/>
  <c r="O723" i="5" s="1"/>
  <c r="P699" i="5"/>
  <c r="P686" i="5"/>
  <c r="M677" i="5"/>
  <c r="O677" i="5" s="1"/>
  <c r="P656" i="5"/>
  <c r="P629" i="5"/>
  <c r="P576" i="5"/>
  <c r="P573" i="5"/>
  <c r="P567" i="5"/>
  <c r="P559" i="5"/>
  <c r="P526" i="5"/>
  <c r="M522" i="5"/>
  <c r="O522" i="5" s="1"/>
  <c r="M520" i="5"/>
  <c r="O520" i="5" s="1"/>
  <c r="P519" i="5"/>
  <c r="P516" i="5"/>
  <c r="M499" i="5"/>
  <c r="O499" i="5" s="1"/>
  <c r="P456" i="5"/>
  <c r="M372" i="5"/>
  <c r="O372" i="5" s="1"/>
  <c r="M347" i="5"/>
  <c r="O347" i="5" s="1"/>
  <c r="P274" i="5"/>
  <c r="P184" i="5"/>
  <c r="P136" i="5"/>
  <c r="P123" i="5"/>
  <c r="P24" i="5"/>
  <c r="I704" i="5"/>
  <c r="N704" i="5" s="1"/>
  <c r="M667" i="5"/>
  <c r="O667" i="5" s="1"/>
  <c r="M526" i="5"/>
  <c r="O526" i="5" s="1"/>
  <c r="P518" i="5"/>
  <c r="P356" i="5"/>
  <c r="M285" i="5"/>
  <c r="O285" i="5" s="1"/>
  <c r="I281" i="5"/>
  <c r="N281" i="5" s="1"/>
  <c r="I281" i="4" s="1"/>
  <c r="P208" i="5"/>
  <c r="P170" i="5"/>
  <c r="M133" i="5"/>
  <c r="O133" i="5" s="1"/>
  <c r="M83" i="5"/>
  <c r="O83" i="5" s="1"/>
  <c r="P77" i="5"/>
  <c r="P50" i="5"/>
  <c r="M741" i="5"/>
  <c r="O741" i="5" s="1"/>
  <c r="P631" i="5"/>
  <c r="P569" i="5"/>
  <c r="M371" i="5"/>
  <c r="O371" i="5" s="1"/>
  <c r="P308" i="5"/>
  <c r="M105" i="5"/>
  <c r="O105" i="5" s="1"/>
  <c r="M92" i="5"/>
  <c r="O92" i="5" s="1"/>
  <c r="M781" i="5"/>
  <c r="O781" i="5" s="1"/>
  <c r="P707" i="5"/>
  <c r="I618" i="5"/>
  <c r="N618" i="5" s="1"/>
  <c r="I618" i="4" s="1"/>
  <c r="P239" i="5"/>
  <c r="M20" i="5"/>
  <c r="O20" i="5" s="1"/>
  <c r="M495" i="5"/>
  <c r="O495" i="5" s="1"/>
  <c r="P475" i="5"/>
  <c r="P472" i="5"/>
  <c r="I420" i="5"/>
  <c r="N420" i="5" s="1"/>
  <c r="P408" i="5"/>
  <c r="M387" i="5"/>
  <c r="O387" i="5" s="1"/>
  <c r="P379" i="5"/>
  <c r="I302" i="5"/>
  <c r="N302" i="5" s="1"/>
  <c r="I302" i="4" s="1"/>
  <c r="P250" i="5"/>
  <c r="P188" i="5"/>
  <c r="M170" i="5"/>
  <c r="O170" i="5" s="1"/>
  <c r="P118" i="5"/>
  <c r="P115" i="5"/>
  <c r="P103" i="5"/>
  <c r="P100" i="5"/>
  <c r="M834" i="5"/>
  <c r="O834" i="5" s="1"/>
  <c r="I562" i="5"/>
  <c r="N562" i="5" s="1"/>
  <c r="I562" i="4" s="1"/>
  <c r="P523" i="5"/>
  <c r="M777" i="5"/>
  <c r="O777" i="5" s="1"/>
  <c r="P730" i="5"/>
  <c r="M715" i="5"/>
  <c r="O715" i="5" s="1"/>
  <c r="P593" i="5"/>
  <c r="P583" i="5"/>
  <c r="P570" i="5"/>
  <c r="P538" i="5"/>
  <c r="I514" i="5"/>
  <c r="N514" i="5" s="1"/>
  <c r="M510" i="5"/>
  <c r="O510" i="5" s="1"/>
  <c r="P497" i="5"/>
  <c r="P494" i="5"/>
  <c r="P491" i="5"/>
  <c r="M475" i="5"/>
  <c r="O475" i="5" s="1"/>
  <c r="M444" i="5"/>
  <c r="O444" i="5" s="1"/>
  <c r="P416" i="5"/>
  <c r="M412" i="5"/>
  <c r="O412" i="5" s="1"/>
  <c r="M408" i="5"/>
  <c r="O408" i="5" s="1"/>
  <c r="P399" i="5"/>
  <c r="M392" i="5"/>
  <c r="O392" i="5" s="1"/>
  <c r="P269" i="5"/>
  <c r="P236" i="5"/>
  <c r="P192" i="5"/>
  <c r="P185" i="5"/>
  <c r="M158" i="5"/>
  <c r="O158" i="5" s="1"/>
  <c r="P150" i="5"/>
  <c r="P125" i="5"/>
  <c r="P52" i="5"/>
  <c r="I51" i="5"/>
  <c r="N51" i="5" s="1"/>
  <c r="I51" i="4" s="1"/>
  <c r="P9" i="5"/>
  <c r="P3" i="5"/>
  <c r="P231" i="5"/>
  <c r="P794" i="5"/>
  <c r="M694" i="5"/>
  <c r="O694" i="5" s="1"/>
  <c r="P561" i="5"/>
  <c r="P521" i="5"/>
  <c r="M742" i="5"/>
  <c r="O742" i="5" s="1"/>
  <c r="I741" i="5"/>
  <c r="N741" i="5" s="1"/>
  <c r="I741" i="4" s="1"/>
  <c r="M725" i="5"/>
  <c r="O725" i="5" s="1"/>
  <c r="P689" i="5"/>
  <c r="P683" i="5"/>
  <c r="M637" i="5"/>
  <c r="O637" i="5" s="1"/>
  <c r="M570" i="5"/>
  <c r="O570" i="5" s="1"/>
  <c r="M518" i="5"/>
  <c r="O518" i="5" s="1"/>
  <c r="M497" i="5"/>
  <c r="O497" i="5" s="1"/>
  <c r="M460" i="5"/>
  <c r="O460" i="5" s="1"/>
  <c r="M415" i="5"/>
  <c r="O415" i="5" s="1"/>
  <c r="M355" i="5"/>
  <c r="O355" i="5" s="1"/>
  <c r="P332" i="5"/>
  <c r="M125" i="5"/>
  <c r="O125" i="5" s="1"/>
  <c r="M21" i="5"/>
  <c r="O21" i="5" s="1"/>
  <c r="P6" i="5"/>
  <c r="P815" i="5"/>
  <c r="I701" i="5"/>
  <c r="N701" i="5" s="1"/>
  <c r="I701" i="4" s="1"/>
  <c r="I677" i="5"/>
  <c r="N677" i="5" s="1"/>
  <c r="I677" i="4" s="1"/>
  <c r="P604" i="5"/>
  <c r="P599" i="5"/>
  <c r="P541" i="5"/>
  <c r="P773" i="5"/>
  <c r="P767" i="5"/>
  <c r="P759" i="5"/>
  <c r="M746" i="5"/>
  <c r="O746" i="5" s="1"/>
  <c r="I745" i="5"/>
  <c r="N745" i="5" s="1"/>
  <c r="I745" i="4" s="1"/>
  <c r="P714" i="5"/>
  <c r="M683" i="5"/>
  <c r="O683" i="5" s="1"/>
  <c r="P627" i="5"/>
  <c r="M606" i="5"/>
  <c r="O606" i="5" s="1"/>
  <c r="M474" i="5"/>
  <c r="O474" i="5" s="1"/>
  <c r="P471" i="5"/>
  <c r="M468" i="5"/>
  <c r="O468" i="5" s="1"/>
  <c r="I464" i="5"/>
  <c r="N464" i="5" s="1"/>
  <c r="I464" i="4" s="1"/>
  <c r="I422" i="5"/>
  <c r="N422" i="5" s="1"/>
  <c r="I422" i="4" s="1"/>
  <c r="P375" i="5"/>
  <c r="P296" i="5"/>
  <c r="M293" i="5"/>
  <c r="O293" i="5" s="1"/>
  <c r="P224" i="5"/>
  <c r="M222" i="5"/>
  <c r="O222" i="5" s="1"/>
  <c r="P216" i="5"/>
  <c r="P205" i="5"/>
  <c r="P200" i="5"/>
  <c r="P194" i="5"/>
  <c r="I168" i="5"/>
  <c r="N168" i="5" s="1"/>
  <c r="I168" i="4" s="1"/>
  <c r="P144" i="5"/>
  <c r="M137" i="5"/>
  <c r="O137" i="5" s="1"/>
  <c r="P90" i="5"/>
  <c r="I72" i="5"/>
  <c r="N72" i="5" s="1"/>
  <c r="I72" i="4" s="1"/>
  <c r="P48" i="5"/>
  <c r="P34" i="5"/>
  <c r="M24" i="5"/>
  <c r="O24" i="5" s="1"/>
  <c r="M831" i="5"/>
  <c r="O831" i="5" s="1"/>
  <c r="I767" i="5"/>
  <c r="N767" i="5" s="1"/>
  <c r="I767" i="4" s="1"/>
  <c r="P705" i="5"/>
  <c r="P655" i="5"/>
  <c r="M773" i="5"/>
  <c r="O773" i="5" s="1"/>
  <c r="M714" i="5"/>
  <c r="O714" i="5" s="1"/>
  <c r="P695" i="5"/>
  <c r="M671" i="5"/>
  <c r="O671" i="5" s="1"/>
  <c r="M669" i="5"/>
  <c r="O669" i="5" s="1"/>
  <c r="I668" i="5"/>
  <c r="N668" i="5" s="1"/>
  <c r="I668" i="4" s="1"/>
  <c r="P634" i="5"/>
  <c r="P619" i="5"/>
  <c r="P608" i="5"/>
  <c r="M590" i="5"/>
  <c r="O590" i="5" s="1"/>
  <c r="P585" i="5"/>
  <c r="P572" i="5"/>
  <c r="P557" i="5"/>
  <c r="P545" i="5"/>
  <c r="P532" i="5"/>
  <c r="P517" i="5"/>
  <c r="P496" i="5"/>
  <c r="P482" i="5"/>
  <c r="P440" i="5"/>
  <c r="P432" i="5"/>
  <c r="M391" i="5"/>
  <c r="O391" i="5" s="1"/>
  <c r="P367" i="5"/>
  <c r="M339" i="5"/>
  <c r="O339" i="5" s="1"/>
  <c r="P331" i="5"/>
  <c r="M230" i="5"/>
  <c r="O230" i="5" s="1"/>
  <c r="I226" i="5"/>
  <c r="N226" i="5" s="1"/>
  <c r="I226" i="4" s="1"/>
  <c r="P166" i="5"/>
  <c r="P134" i="5"/>
  <c r="M90" i="5"/>
  <c r="O90" i="5" s="1"/>
  <c r="M17" i="5"/>
  <c r="O17" i="5" s="1"/>
  <c r="M827" i="5"/>
  <c r="O827" i="5" s="1"/>
  <c r="M679" i="5"/>
  <c r="O679" i="5" s="1"/>
  <c r="M542" i="5"/>
  <c r="O542" i="5" s="1"/>
  <c r="M439" i="5"/>
  <c r="O439" i="5" s="1"/>
  <c r="M434" i="5"/>
  <c r="O434" i="5" s="1"/>
  <c r="I433" i="5"/>
  <c r="N433" i="5" s="1"/>
  <c r="I433" i="4" s="1"/>
  <c r="M428" i="5"/>
  <c r="O428" i="5" s="1"/>
  <c r="I386" i="5"/>
  <c r="N386" i="5" s="1"/>
  <c r="I386" i="4" s="1"/>
  <c r="M254" i="5"/>
  <c r="O254" i="5" s="1"/>
  <c r="P237" i="5"/>
  <c r="P32" i="5"/>
  <c r="I9" i="5"/>
  <c r="N9" i="5" s="1"/>
  <c r="I9" i="4" s="1"/>
  <c r="P217" i="5"/>
  <c r="I725" i="5"/>
  <c r="N725" i="5" s="1"/>
  <c r="I725" i="4" s="1"/>
  <c r="M769" i="5"/>
  <c r="O769" i="5" s="1"/>
  <c r="I765" i="5"/>
  <c r="N765" i="5" s="1"/>
  <c r="I765" i="4" s="1"/>
  <c r="P761" i="5"/>
  <c r="I689" i="5"/>
  <c r="N689" i="5" s="1"/>
  <c r="I689" i="4" s="1"/>
  <c r="P687" i="5"/>
  <c r="M666" i="5"/>
  <c r="O666" i="5" s="1"/>
  <c r="P650" i="5"/>
  <c r="I606" i="5"/>
  <c r="N606" i="5" s="1"/>
  <c r="I606" i="4" s="1"/>
  <c r="M554" i="5"/>
  <c r="O554" i="5" s="1"/>
  <c r="M534" i="5"/>
  <c r="O534" i="5" s="1"/>
  <c r="M532" i="5"/>
  <c r="O532" i="5" s="1"/>
  <c r="P505" i="5"/>
  <c r="M482" i="5"/>
  <c r="O482" i="5" s="1"/>
  <c r="I480" i="5"/>
  <c r="N480" i="5" s="1"/>
  <c r="I480" i="4" s="1"/>
  <c r="M476" i="5"/>
  <c r="O476" i="5" s="1"/>
  <c r="P459" i="5"/>
  <c r="M452" i="5"/>
  <c r="O452" i="5" s="1"/>
  <c r="M403" i="5"/>
  <c r="O403" i="5" s="1"/>
  <c r="M395" i="5"/>
  <c r="O395" i="5" s="1"/>
  <c r="P363" i="5"/>
  <c r="P351" i="5"/>
  <c r="M343" i="5"/>
  <c r="O343" i="5" s="1"/>
  <c r="P196" i="5"/>
  <c r="P193" i="5"/>
  <c r="M107" i="5"/>
  <c r="O107" i="5" s="1"/>
  <c r="M64" i="5"/>
  <c r="O64" i="5" s="1"/>
  <c r="M61" i="5"/>
  <c r="O61" i="5" s="1"/>
  <c r="M60" i="5"/>
  <c r="O60" i="5" s="1"/>
  <c r="M33" i="5"/>
  <c r="O33" i="5" s="1"/>
  <c r="M12" i="5"/>
  <c r="O12" i="5" s="1"/>
  <c r="I6" i="5"/>
  <c r="N6" i="5" s="1"/>
  <c r="I6" i="4" s="1"/>
  <c r="P4" i="5"/>
  <c r="P746" i="5"/>
  <c r="P525" i="5"/>
  <c r="I796" i="5"/>
  <c r="N796" i="5" s="1"/>
  <c r="I796" i="4" s="1"/>
  <c r="M792" i="5"/>
  <c r="O792" i="5" s="1"/>
  <c r="P786" i="5"/>
  <c r="P783" i="5"/>
  <c r="I782" i="5"/>
  <c r="N782" i="5" s="1"/>
  <c r="I782" i="4" s="1"/>
  <c r="P742" i="5"/>
  <c r="M737" i="5"/>
  <c r="O737" i="5" s="1"/>
  <c r="M730" i="5"/>
  <c r="O730" i="5" s="1"/>
  <c r="I728" i="5"/>
  <c r="N728" i="5" s="1"/>
  <c r="I728" i="4" s="1"/>
  <c r="M705" i="5"/>
  <c r="O705" i="5" s="1"/>
  <c r="M699" i="5"/>
  <c r="O699" i="5" s="1"/>
  <c r="P645" i="5"/>
  <c r="P635" i="5"/>
  <c r="P620" i="5"/>
  <c r="P600" i="5"/>
  <c r="M592" i="5"/>
  <c r="O592" i="5" s="1"/>
  <c r="M588" i="5"/>
  <c r="O588" i="5" s="1"/>
  <c r="P582" i="5"/>
  <c r="M566" i="5"/>
  <c r="O566" i="5" s="1"/>
  <c r="P565" i="5"/>
  <c r="M558" i="5"/>
  <c r="O558" i="5" s="1"/>
  <c r="P550" i="5"/>
  <c r="P542" i="5"/>
  <c r="M528" i="5"/>
  <c r="O528" i="5" s="1"/>
  <c r="M514" i="5"/>
  <c r="O514" i="5" s="1"/>
  <c r="P508" i="5"/>
  <c r="M496" i="5"/>
  <c r="O496" i="5" s="1"/>
  <c r="M494" i="5"/>
  <c r="O494" i="5" s="1"/>
  <c r="M483" i="5"/>
  <c r="O483" i="5" s="1"/>
  <c r="I476" i="5"/>
  <c r="N476" i="5" s="1"/>
  <c r="I476" i="4" s="1"/>
  <c r="M472" i="5"/>
  <c r="O472" i="5" s="1"/>
  <c r="M469" i="5"/>
  <c r="O469" i="5" s="1"/>
  <c r="M464" i="5"/>
  <c r="O464" i="5" s="1"/>
  <c r="M456" i="5"/>
  <c r="O456" i="5" s="1"/>
  <c r="P452" i="5"/>
  <c r="I444" i="5"/>
  <c r="N444" i="5" s="1"/>
  <c r="I444" i="4" s="1"/>
  <c r="M436" i="5"/>
  <c r="O436" i="5" s="1"/>
  <c r="P423" i="5"/>
  <c r="P420" i="5"/>
  <c r="I403" i="5"/>
  <c r="N403" i="5" s="1"/>
  <c r="M399" i="5"/>
  <c r="O399" i="5" s="1"/>
  <c r="P376" i="5"/>
  <c r="M368" i="5"/>
  <c r="O368" i="5" s="1"/>
  <c r="I361" i="5"/>
  <c r="N361" i="5" s="1"/>
  <c r="I361" i="4" s="1"/>
  <c r="M344" i="5"/>
  <c r="O344" i="5" s="1"/>
  <c r="M294" i="5"/>
  <c r="O294" i="5" s="1"/>
  <c r="M289" i="5"/>
  <c r="O289" i="5" s="1"/>
  <c r="M335" i="5"/>
  <c r="O335" i="5" s="1"/>
  <c r="P110" i="5"/>
  <c r="M791" i="5"/>
  <c r="O791" i="5" s="1"/>
  <c r="P788" i="5"/>
  <c r="M786" i="5"/>
  <c r="O786" i="5" s="1"/>
  <c r="M767" i="5"/>
  <c r="O767" i="5" s="1"/>
  <c r="M739" i="5"/>
  <c r="O739" i="5" s="1"/>
  <c r="M729" i="5"/>
  <c r="O729" i="5" s="1"/>
  <c r="I720" i="5"/>
  <c r="N720" i="5" s="1"/>
  <c r="I720" i="4" s="1"/>
  <c r="M718" i="5"/>
  <c r="O718" i="5" s="1"/>
  <c r="I717" i="5"/>
  <c r="N717" i="5" s="1"/>
  <c r="I717" i="4" s="1"/>
  <c r="P711" i="5"/>
  <c r="M707" i="5"/>
  <c r="O707" i="5" s="1"/>
  <c r="P702" i="5"/>
  <c r="M695" i="5"/>
  <c r="O695" i="5" s="1"/>
  <c r="P690" i="5"/>
  <c r="P681" i="5"/>
  <c r="P679" i="5"/>
  <c r="P671" i="5"/>
  <c r="P663" i="5"/>
  <c r="P648" i="5"/>
  <c r="M645" i="5"/>
  <c r="O645" i="5" s="1"/>
  <c r="P642" i="5"/>
  <c r="P632" i="5"/>
  <c r="M614" i="5"/>
  <c r="O614" i="5" s="1"/>
  <c r="P612" i="5"/>
  <c r="P609" i="5"/>
  <c r="M602" i="5"/>
  <c r="O602" i="5" s="1"/>
  <c r="M580" i="5"/>
  <c r="O580" i="5" s="1"/>
  <c r="P553" i="5"/>
  <c r="M550" i="5"/>
  <c r="O550" i="5" s="1"/>
  <c r="P547" i="5"/>
  <c r="P540" i="5"/>
  <c r="M538" i="5"/>
  <c r="O538" i="5" s="1"/>
  <c r="P527" i="5"/>
  <c r="M516" i="5"/>
  <c r="O516" i="5" s="1"/>
  <c r="P510" i="5"/>
  <c r="P493" i="5"/>
  <c r="P488" i="5"/>
  <c r="P474" i="5"/>
  <c r="P468" i="5"/>
  <c r="I450" i="5"/>
  <c r="N450" i="5" s="1"/>
  <c r="I450" i="4" s="1"/>
  <c r="M420" i="5"/>
  <c r="O420" i="5" s="1"/>
  <c r="P407" i="5"/>
  <c r="P404" i="5"/>
  <c r="M396" i="5"/>
  <c r="O396" i="5" s="1"/>
  <c r="P383" i="5"/>
  <c r="M375" i="5"/>
  <c r="O375" i="5" s="1"/>
  <c r="P347" i="5"/>
  <c r="M306" i="5"/>
  <c r="O306" i="5" s="1"/>
  <c r="P303" i="5"/>
  <c r="P228" i="5"/>
  <c r="M782" i="5"/>
  <c r="O782" i="5" s="1"/>
  <c r="P755" i="5"/>
  <c r="M750" i="5"/>
  <c r="O750" i="5" s="1"/>
  <c r="M721" i="5"/>
  <c r="O721" i="5" s="1"/>
  <c r="M675" i="5"/>
  <c r="O675" i="5" s="1"/>
  <c r="M673" i="5"/>
  <c r="O673" i="5" s="1"/>
  <c r="I638" i="5"/>
  <c r="N638" i="5" s="1"/>
  <c r="I638" i="4" s="1"/>
  <c r="M530" i="5"/>
  <c r="O530" i="5" s="1"/>
  <c r="M480" i="5"/>
  <c r="O480" i="5" s="1"/>
  <c r="M479" i="5"/>
  <c r="O479" i="5" s="1"/>
  <c r="M477" i="5"/>
  <c r="O477" i="5" s="1"/>
  <c r="P428" i="5"/>
  <c r="I410" i="5"/>
  <c r="N410" i="5" s="1"/>
  <c r="I410" i="4" s="1"/>
  <c r="M383" i="5"/>
  <c r="O383" i="5" s="1"/>
  <c r="P368" i="5"/>
  <c r="M367" i="5"/>
  <c r="O367" i="5" s="1"/>
  <c r="M352" i="5"/>
  <c r="O352" i="5" s="1"/>
  <c r="P344" i="5"/>
  <c r="M340" i="5"/>
  <c r="O340" i="5" s="1"/>
  <c r="I321" i="5"/>
  <c r="N321" i="5" s="1"/>
  <c r="I321" i="4" s="1"/>
  <c r="M312" i="5"/>
  <c r="O312" i="5" s="1"/>
  <c r="M246" i="5"/>
  <c r="O246" i="5" s="1"/>
  <c r="M236" i="5"/>
  <c r="O236" i="5" s="1"/>
  <c r="M802" i="5"/>
  <c r="O802" i="5" s="1"/>
  <c r="P799" i="5"/>
  <c r="M793" i="5"/>
  <c r="O793" i="5" s="1"/>
  <c r="M774" i="5"/>
  <c r="O774" i="5" s="1"/>
  <c r="P766" i="5"/>
  <c r="P758" i="5"/>
  <c r="P747" i="5"/>
  <c r="M743" i="5"/>
  <c r="O743" i="5" s="1"/>
  <c r="M738" i="5"/>
  <c r="O738" i="5" s="1"/>
  <c r="M734" i="5"/>
  <c r="O734" i="5" s="1"/>
  <c r="P726" i="5"/>
  <c r="M706" i="5"/>
  <c r="O706" i="5" s="1"/>
  <c r="I705" i="5"/>
  <c r="N705" i="5" s="1"/>
  <c r="I705" i="4" s="1"/>
  <c r="M702" i="5"/>
  <c r="O702" i="5" s="1"/>
  <c r="M698" i="5"/>
  <c r="O698" i="5" s="1"/>
  <c r="M690" i="5"/>
  <c r="O690" i="5" s="1"/>
  <c r="P678" i="5"/>
  <c r="I664" i="5"/>
  <c r="N664" i="5" s="1"/>
  <c r="I664" i="4" s="1"/>
  <c r="P626" i="5"/>
  <c r="M622" i="5"/>
  <c r="O622" i="5" s="1"/>
  <c r="P611" i="5"/>
  <c r="I610" i="5"/>
  <c r="N610" i="5" s="1"/>
  <c r="M604" i="5"/>
  <c r="O604" i="5" s="1"/>
  <c r="I594" i="5"/>
  <c r="N594" i="5" s="1"/>
  <c r="I594" i="4" s="1"/>
  <c r="M562" i="5"/>
  <c r="O562" i="5" s="1"/>
  <c r="P560" i="5"/>
  <c r="P552" i="5"/>
  <c r="P544" i="5"/>
  <c r="M540" i="5"/>
  <c r="O540" i="5" s="1"/>
  <c r="P534" i="5"/>
  <c r="P529" i="5"/>
  <c r="M502" i="5"/>
  <c r="O502" i="5" s="1"/>
  <c r="P492" i="5"/>
  <c r="P487" i="5"/>
  <c r="I486" i="5"/>
  <c r="N486" i="5" s="1"/>
  <c r="I486" i="4" s="1"/>
  <c r="P476" i="5"/>
  <c r="M448" i="5"/>
  <c r="O448" i="5" s="1"/>
  <c r="I445" i="5"/>
  <c r="N445" i="5" s="1"/>
  <c r="I445" i="4" s="1"/>
  <c r="P419" i="5"/>
  <c r="P403" i="5"/>
  <c r="P400" i="5"/>
  <c r="M393" i="5"/>
  <c r="O393" i="5" s="1"/>
  <c r="M380" i="5"/>
  <c r="O380" i="5" s="1"/>
  <c r="P372" i="5"/>
  <c r="M283" i="5"/>
  <c r="O283" i="5" s="1"/>
  <c r="M28" i="5"/>
  <c r="O28" i="5" s="1"/>
  <c r="I795" i="5"/>
  <c r="N795" i="5" s="1"/>
  <c r="I795" i="4" s="1"/>
  <c r="I775" i="5"/>
  <c r="N775" i="5" s="1"/>
  <c r="M427" i="5"/>
  <c r="O427" i="5" s="1"/>
  <c r="M424" i="5"/>
  <c r="O424" i="5" s="1"/>
  <c r="M359" i="5"/>
  <c r="O359" i="5" s="1"/>
  <c r="I358" i="5"/>
  <c r="N358" i="5" s="1"/>
  <c r="P558" i="5"/>
  <c r="M691" i="5"/>
  <c r="O691" i="5" s="1"/>
  <c r="M806" i="5"/>
  <c r="O806" i="5" s="1"/>
  <c r="I805" i="5"/>
  <c r="N805" i="5" s="1"/>
  <c r="I805" i="4" s="1"/>
  <c r="P790" i="5"/>
  <c r="P784" i="5"/>
  <c r="I783" i="5"/>
  <c r="N783" i="5" s="1"/>
  <c r="I783" i="4" s="1"/>
  <c r="M766" i="5"/>
  <c r="O766" i="5" s="1"/>
  <c r="M763" i="5"/>
  <c r="O763" i="5" s="1"/>
  <c r="M758" i="5"/>
  <c r="O758" i="5" s="1"/>
  <c r="I756" i="5"/>
  <c r="N756" i="5" s="1"/>
  <c r="I756" i="4" s="1"/>
  <c r="M754" i="5"/>
  <c r="O754" i="5" s="1"/>
  <c r="P733" i="5"/>
  <c r="M717" i="5"/>
  <c r="O717" i="5" s="1"/>
  <c r="P715" i="5"/>
  <c r="M703" i="5"/>
  <c r="O703" i="5" s="1"/>
  <c r="P694" i="5"/>
  <c r="M678" i="5"/>
  <c r="O678" i="5" s="1"/>
  <c r="M665" i="5"/>
  <c r="O665" i="5" s="1"/>
  <c r="M662" i="5"/>
  <c r="O662" i="5" s="1"/>
  <c r="M655" i="5"/>
  <c r="O655" i="5" s="1"/>
  <c r="P652" i="5"/>
  <c r="M636" i="5"/>
  <c r="O636" i="5" s="1"/>
  <c r="M624" i="5"/>
  <c r="O624" i="5" s="1"/>
  <c r="M616" i="5"/>
  <c r="O616" i="5" s="1"/>
  <c r="P603" i="5"/>
  <c r="M578" i="5"/>
  <c r="O578" i="5" s="1"/>
  <c r="M552" i="5"/>
  <c r="O552" i="5" s="1"/>
  <c r="P551" i="5"/>
  <c r="M544" i="5"/>
  <c r="O544" i="5" s="1"/>
  <c r="P543" i="5"/>
  <c r="M524" i="5"/>
  <c r="O524" i="5" s="1"/>
  <c r="M506" i="5"/>
  <c r="O506" i="5" s="1"/>
  <c r="P501" i="5"/>
  <c r="M491" i="5"/>
  <c r="O491" i="5" s="1"/>
  <c r="I490" i="5"/>
  <c r="N490" i="5" s="1"/>
  <c r="I490" i="4" s="1"/>
  <c r="M486" i="5"/>
  <c r="O486" i="5" s="1"/>
  <c r="M484" i="5"/>
  <c r="O484" i="5" s="1"/>
  <c r="M461" i="5"/>
  <c r="O461" i="5" s="1"/>
  <c r="I458" i="5"/>
  <c r="N458" i="5" s="1"/>
  <c r="I458" i="4" s="1"/>
  <c r="I434" i="5"/>
  <c r="N434" i="5" s="1"/>
  <c r="I434" i="4" s="1"/>
  <c r="M400" i="5"/>
  <c r="O400" i="5" s="1"/>
  <c r="I391" i="5"/>
  <c r="N391" i="5" s="1"/>
  <c r="I391" i="4" s="1"/>
  <c r="M364" i="5"/>
  <c r="O364" i="5" s="1"/>
  <c r="M363" i="5"/>
  <c r="O363" i="5" s="1"/>
  <c r="M356" i="5"/>
  <c r="O356" i="5" s="1"/>
  <c r="M348" i="5"/>
  <c r="O348" i="5" s="1"/>
  <c r="M331" i="5"/>
  <c r="O331" i="5" s="1"/>
  <c r="M262" i="5"/>
  <c r="O262" i="5" s="1"/>
  <c r="M218" i="5"/>
  <c r="O218" i="5" s="1"/>
  <c r="M809" i="5"/>
  <c r="O809" i="5" s="1"/>
  <c r="M778" i="5"/>
  <c r="O778" i="5" s="1"/>
  <c r="M795" i="5"/>
  <c r="O795" i="5" s="1"/>
  <c r="M790" i="5"/>
  <c r="O790" i="5" s="1"/>
  <c r="I780" i="5"/>
  <c r="N780" i="5" s="1"/>
  <c r="I780" i="4" s="1"/>
  <c r="M770" i="5"/>
  <c r="O770" i="5" s="1"/>
  <c r="P765" i="5"/>
  <c r="M762" i="5"/>
  <c r="O762" i="5" s="1"/>
  <c r="M757" i="5"/>
  <c r="O757" i="5" s="1"/>
  <c r="M722" i="5"/>
  <c r="O722" i="5" s="1"/>
  <c r="M710" i="5"/>
  <c r="O710" i="5" s="1"/>
  <c r="M687" i="5"/>
  <c r="O687" i="5" s="1"/>
  <c r="P685" i="5"/>
  <c r="P667" i="5"/>
  <c r="M618" i="5"/>
  <c r="O618" i="5" s="1"/>
  <c r="M598" i="5"/>
  <c r="O598" i="5" s="1"/>
  <c r="M586" i="5"/>
  <c r="O586" i="5" s="1"/>
  <c r="M584" i="5"/>
  <c r="O584" i="5" s="1"/>
  <c r="M546" i="5"/>
  <c r="O546" i="5" s="1"/>
  <c r="P536" i="5"/>
  <c r="M489" i="5"/>
  <c r="O489" i="5" s="1"/>
  <c r="P464" i="5"/>
  <c r="P424" i="5"/>
  <c r="M416" i="5"/>
  <c r="O416" i="5" s="1"/>
  <c r="M397" i="5"/>
  <c r="O397" i="5" s="1"/>
  <c r="M379" i="5"/>
  <c r="O379" i="5" s="1"/>
  <c r="M336" i="5"/>
  <c r="O336" i="5" s="1"/>
  <c r="M324" i="5"/>
  <c r="O324" i="5" s="1"/>
  <c r="I319" i="5"/>
  <c r="N319" i="5" s="1"/>
  <c r="I319" i="4" s="1"/>
  <c r="M270" i="5"/>
  <c r="O270" i="5" s="1"/>
  <c r="M36" i="5"/>
  <c r="O36" i="5" s="1"/>
  <c r="P36" i="5"/>
  <c r="M328" i="5"/>
  <c r="O328" i="5" s="1"/>
  <c r="M322" i="5"/>
  <c r="O322" i="5" s="1"/>
  <c r="P304" i="5"/>
  <c r="M301" i="5"/>
  <c r="O301" i="5" s="1"/>
  <c r="P262" i="5"/>
  <c r="M214" i="5"/>
  <c r="O214" i="5" s="1"/>
  <c r="M190" i="5"/>
  <c r="O190" i="5" s="1"/>
  <c r="M186" i="5"/>
  <c r="O186" i="5" s="1"/>
  <c r="P183" i="5"/>
  <c r="M178" i="5"/>
  <c r="O178" i="5" s="1"/>
  <c r="I164" i="5"/>
  <c r="N164" i="5" s="1"/>
  <c r="M153" i="5"/>
  <c r="O153" i="5" s="1"/>
  <c r="P113" i="5"/>
  <c r="M111" i="5"/>
  <c r="O111" i="5" s="1"/>
  <c r="P102" i="5"/>
  <c r="M97" i="5"/>
  <c r="O97" i="5" s="1"/>
  <c r="M91" i="5"/>
  <c r="O91" i="5" s="1"/>
  <c r="P82" i="5"/>
  <c r="M53" i="5"/>
  <c r="O53" i="5" s="1"/>
  <c r="P21" i="5"/>
  <c r="I13" i="5"/>
  <c r="N13" i="5" s="1"/>
  <c r="I13" i="4" s="1"/>
  <c r="P5" i="5"/>
  <c r="M830" i="5"/>
  <c r="O830" i="5" s="1"/>
  <c r="M149" i="5"/>
  <c r="O149" i="5" s="1"/>
  <c r="M82" i="5"/>
  <c r="O82" i="5" s="1"/>
  <c r="M73" i="5"/>
  <c r="O73" i="5" s="1"/>
  <c r="I54" i="5"/>
  <c r="N54" i="5" s="1"/>
  <c r="I54" i="4" s="1"/>
  <c r="I23" i="5"/>
  <c r="N23" i="5" s="1"/>
  <c r="I23" i="4" s="1"/>
  <c r="M8" i="5"/>
  <c r="O8" i="5" s="1"/>
  <c r="M5" i="5"/>
  <c r="O5" i="5" s="1"/>
  <c r="M819" i="5"/>
  <c r="O819" i="5" s="1"/>
  <c r="M814" i="5"/>
  <c r="O814" i="5" s="1"/>
  <c r="M327" i="5"/>
  <c r="O327" i="5" s="1"/>
  <c r="P311" i="5"/>
  <c r="P291" i="5"/>
  <c r="M282" i="5"/>
  <c r="O282" i="5" s="1"/>
  <c r="P261" i="5"/>
  <c r="M243" i="5"/>
  <c r="O243" i="5" s="1"/>
  <c r="P235" i="5"/>
  <c r="M228" i="5"/>
  <c r="O228" i="5" s="1"/>
  <c r="M226" i="5"/>
  <c r="O226" i="5" s="1"/>
  <c r="P220" i="5"/>
  <c r="P210" i="5"/>
  <c r="P207" i="5"/>
  <c r="P202" i="5"/>
  <c r="I198" i="5"/>
  <c r="N198" i="5" s="1"/>
  <c r="I198" i="4" s="1"/>
  <c r="M194" i="5"/>
  <c r="O194" i="5" s="1"/>
  <c r="P182" i="5"/>
  <c r="P174" i="5"/>
  <c r="P167" i="5"/>
  <c r="P151" i="5"/>
  <c r="P143" i="5"/>
  <c r="P124" i="5"/>
  <c r="P101" i="5"/>
  <c r="P98" i="5"/>
  <c r="P96" i="5"/>
  <c r="P92" i="5"/>
  <c r="P89" i="5"/>
  <c r="I63" i="5"/>
  <c r="N63" i="5" s="1"/>
  <c r="I63" i="4" s="1"/>
  <c r="P49" i="5"/>
  <c r="I41" i="5"/>
  <c r="N41" i="5" s="1"/>
  <c r="I41" i="4" s="1"/>
  <c r="M16" i="5"/>
  <c r="O16" i="5" s="1"/>
  <c r="P831" i="5"/>
  <c r="P823" i="5"/>
  <c r="M811" i="5"/>
  <c r="O811" i="5" s="1"/>
  <c r="P324" i="5"/>
  <c r="M323" i="5"/>
  <c r="O323" i="5" s="1"/>
  <c r="M313" i="5"/>
  <c r="O313" i="5" s="1"/>
  <c r="M305" i="5"/>
  <c r="O305" i="5" s="1"/>
  <c r="M286" i="5"/>
  <c r="O286" i="5" s="1"/>
  <c r="M274" i="5"/>
  <c r="O274" i="5" s="1"/>
  <c r="P273" i="5"/>
  <c r="M266" i="5"/>
  <c r="O266" i="5" s="1"/>
  <c r="P254" i="5"/>
  <c r="M238" i="5"/>
  <c r="O238" i="5" s="1"/>
  <c r="P230" i="5"/>
  <c r="M210" i="5"/>
  <c r="O210" i="5" s="1"/>
  <c r="M202" i="5"/>
  <c r="O202" i="5" s="1"/>
  <c r="M182" i="5"/>
  <c r="O182" i="5" s="1"/>
  <c r="M180" i="5"/>
  <c r="O180" i="5" s="1"/>
  <c r="M172" i="5"/>
  <c r="O172" i="5" s="1"/>
  <c r="M164" i="5"/>
  <c r="O164" i="5" s="1"/>
  <c r="P154" i="5"/>
  <c r="M143" i="5"/>
  <c r="O143" i="5" s="1"/>
  <c r="M127" i="5"/>
  <c r="O127" i="5" s="1"/>
  <c r="P114" i="5"/>
  <c r="M101" i="5"/>
  <c r="O101" i="5" s="1"/>
  <c r="M81" i="5"/>
  <c r="O81" i="5" s="1"/>
  <c r="M57" i="5"/>
  <c r="O57" i="5" s="1"/>
  <c r="P54" i="5"/>
  <c r="M49" i="5"/>
  <c r="O49" i="5" s="1"/>
  <c r="P46" i="5"/>
  <c r="M44" i="5"/>
  <c r="O44" i="5" s="1"/>
  <c r="P37" i="5"/>
  <c r="M13" i="5"/>
  <c r="O13" i="5" s="1"/>
  <c r="M823" i="5"/>
  <c r="O823" i="5" s="1"/>
  <c r="P818" i="5"/>
  <c r="P810" i="5"/>
  <c r="M220" i="5"/>
  <c r="O220" i="5" s="1"/>
  <c r="M121" i="5"/>
  <c r="O121" i="5" s="1"/>
  <c r="M117" i="5"/>
  <c r="O117" i="5" s="1"/>
  <c r="M89" i="5"/>
  <c r="O89" i="5" s="1"/>
  <c r="M77" i="5"/>
  <c r="O77" i="5" s="1"/>
  <c r="M72" i="5"/>
  <c r="O72" i="5" s="1"/>
  <c r="I71" i="5"/>
  <c r="N71" i="5" s="1"/>
  <c r="I71" i="4" s="1"/>
  <c r="M66" i="5"/>
  <c r="O66" i="5" s="1"/>
  <c r="M56" i="5"/>
  <c r="O56" i="5" s="1"/>
  <c r="I55" i="5"/>
  <c r="N55" i="5" s="1"/>
  <c r="I55" i="4" s="1"/>
  <c r="M40" i="5"/>
  <c r="O40" i="5" s="1"/>
  <c r="M32" i="5"/>
  <c r="O32" i="5" s="1"/>
  <c r="M25" i="5"/>
  <c r="O25" i="5" s="1"/>
  <c r="I19" i="5"/>
  <c r="N19" i="5" s="1"/>
  <c r="I19" i="4" s="1"/>
  <c r="M290" i="5"/>
  <c r="O290" i="5" s="1"/>
  <c r="P253" i="5"/>
  <c r="P206" i="5"/>
  <c r="M198" i="5"/>
  <c r="O198" i="5" s="1"/>
  <c r="P181" i="5"/>
  <c r="P163" i="5"/>
  <c r="M131" i="5"/>
  <c r="O131" i="5" s="1"/>
  <c r="P119" i="5"/>
  <c r="P116" i="5"/>
  <c r="M109" i="5"/>
  <c r="O109" i="5" s="1"/>
  <c r="M80" i="5"/>
  <c r="O80" i="5" s="1"/>
  <c r="M65" i="5"/>
  <c r="O65" i="5" s="1"/>
  <c r="M48" i="5"/>
  <c r="O48" i="5" s="1"/>
  <c r="M45" i="5"/>
  <c r="O45" i="5" s="1"/>
  <c r="M332" i="5"/>
  <c r="O332" i="5" s="1"/>
  <c r="M309" i="5"/>
  <c r="O309" i="5" s="1"/>
  <c r="P295" i="5"/>
  <c r="M278" i="5"/>
  <c r="O278" i="5" s="1"/>
  <c r="P229" i="5"/>
  <c r="P214" i="5"/>
  <c r="M206" i="5"/>
  <c r="O206" i="5" s="1"/>
  <c r="I204" i="5"/>
  <c r="N204" i="5" s="1"/>
  <c r="I204" i="4" s="1"/>
  <c r="P198" i="5"/>
  <c r="P186" i="5"/>
  <c r="M166" i="5"/>
  <c r="O166" i="5" s="1"/>
  <c r="P153" i="5"/>
  <c r="M147" i="5"/>
  <c r="O147" i="5" s="1"/>
  <c r="P141" i="5"/>
  <c r="P139" i="5"/>
  <c r="P137" i="5"/>
  <c r="P128" i="5"/>
  <c r="P107" i="5"/>
  <c r="M95" i="5"/>
  <c r="O95" i="5" s="1"/>
  <c r="P76" i="5"/>
  <c r="P74" i="5"/>
  <c r="M68" i="5"/>
  <c r="O68" i="5" s="1"/>
  <c r="P56" i="5"/>
  <c r="M41" i="5"/>
  <c r="O41" i="5" s="1"/>
  <c r="M37" i="5"/>
  <c r="O37" i="5" s="1"/>
  <c r="I29" i="5"/>
  <c r="N29" i="5" s="1"/>
  <c r="I29" i="4" s="1"/>
  <c r="M663" i="5"/>
  <c r="O663" i="5" s="1"/>
  <c r="M788" i="5"/>
  <c r="O788" i="5" s="1"/>
  <c r="M801" i="5"/>
  <c r="O801" i="5" s="1"/>
  <c r="P792" i="5"/>
  <c r="P780" i="5"/>
  <c r="I779" i="5"/>
  <c r="N779" i="5" s="1"/>
  <c r="I779" i="4" s="1"/>
  <c r="I773" i="5"/>
  <c r="N773" i="5" s="1"/>
  <c r="I773" i="4" s="1"/>
  <c r="T764" i="5"/>
  <c r="B764" i="4"/>
  <c r="I752" i="5"/>
  <c r="N752" i="5" s="1"/>
  <c r="I752" i="4" s="1"/>
  <c r="M751" i="5"/>
  <c r="O751" i="5" s="1"/>
  <c r="I748" i="5"/>
  <c r="N748" i="5" s="1"/>
  <c r="I748" i="4" s="1"/>
  <c r="M747" i="5"/>
  <c r="O747" i="5" s="1"/>
  <c r="M733" i="5"/>
  <c r="O733" i="5" s="1"/>
  <c r="T732" i="5"/>
  <c r="B732" i="4"/>
  <c r="P719" i="5"/>
  <c r="M701" i="5"/>
  <c r="O701" i="5" s="1"/>
  <c r="I696" i="5"/>
  <c r="N696" i="5" s="1"/>
  <c r="I696" i="4" s="1"/>
  <c r="P693" i="5"/>
  <c r="M686" i="5"/>
  <c r="O686" i="5" s="1"/>
  <c r="M682" i="5"/>
  <c r="O682" i="5" s="1"/>
  <c r="M674" i="5"/>
  <c r="O674" i="5" s="1"/>
  <c r="M670" i="5"/>
  <c r="O670" i="5" s="1"/>
  <c r="P727" i="5"/>
  <c r="P803" i="5"/>
  <c r="M799" i="5"/>
  <c r="O799" i="5" s="1"/>
  <c r="P775" i="5"/>
  <c r="I761" i="5"/>
  <c r="N761" i="5" s="1"/>
  <c r="I761" i="4" s="1"/>
  <c r="M753" i="5"/>
  <c r="O753" i="5" s="1"/>
  <c r="M749" i="5"/>
  <c r="O749" i="5" s="1"/>
  <c r="M745" i="5"/>
  <c r="O745" i="5" s="1"/>
  <c r="P725" i="5"/>
  <c r="M719" i="5"/>
  <c r="O719" i="5" s="1"/>
  <c r="I709" i="5"/>
  <c r="N709" i="5" s="1"/>
  <c r="I709" i="4" s="1"/>
  <c r="M697" i="5"/>
  <c r="O697" i="5" s="1"/>
  <c r="M693" i="5"/>
  <c r="O693" i="5" s="1"/>
  <c r="M689" i="5"/>
  <c r="O689" i="5" s="1"/>
  <c r="I680" i="5"/>
  <c r="N680" i="5" s="1"/>
  <c r="I680" i="4" s="1"/>
  <c r="P677" i="5"/>
  <c r="P665" i="5"/>
  <c r="M797" i="5"/>
  <c r="O797" i="5" s="1"/>
  <c r="P793" i="5"/>
  <c r="M755" i="5"/>
  <c r="O755" i="5" s="1"/>
  <c r="P743" i="5"/>
  <c r="I737" i="5"/>
  <c r="N737" i="5" s="1"/>
  <c r="I737" i="4" s="1"/>
  <c r="I716" i="5"/>
  <c r="N716" i="5" s="1"/>
  <c r="I716" i="4" s="1"/>
  <c r="T700" i="5"/>
  <c r="B700" i="4"/>
  <c r="M789" i="5"/>
  <c r="O789" i="5" s="1"/>
  <c r="I769" i="5"/>
  <c r="N769" i="5" s="1"/>
  <c r="I769" i="4" s="1"/>
  <c r="M807" i="5"/>
  <c r="O807" i="5" s="1"/>
  <c r="P805" i="5"/>
  <c r="M803" i="5"/>
  <c r="O803" i="5" s="1"/>
  <c r="M798" i="5"/>
  <c r="O798" i="5" s="1"/>
  <c r="P796" i="5"/>
  <c r="M794" i="5"/>
  <c r="O794" i="5" s="1"/>
  <c r="P779" i="5"/>
  <c r="I776" i="5"/>
  <c r="N776" i="5" s="1"/>
  <c r="P771" i="5"/>
  <c r="I757" i="5"/>
  <c r="N757" i="5" s="1"/>
  <c r="I757" i="4" s="1"/>
  <c r="I733" i="5"/>
  <c r="N733" i="5" s="1"/>
  <c r="M685" i="5"/>
  <c r="O685" i="5" s="1"/>
  <c r="M681" i="5"/>
  <c r="O681" i="5" s="1"/>
  <c r="I808" i="5"/>
  <c r="N808" i="5" s="1"/>
  <c r="M805" i="5"/>
  <c r="O805" i="5" s="1"/>
  <c r="P800" i="5"/>
  <c r="P791" i="5"/>
  <c r="P789" i="5"/>
  <c r="M775" i="5"/>
  <c r="O775" i="5" s="1"/>
  <c r="P763" i="5"/>
  <c r="M759" i="5"/>
  <c r="O759" i="5" s="1"/>
  <c r="P739" i="5"/>
  <c r="M711" i="5"/>
  <c r="O711" i="5" s="1"/>
  <c r="I708" i="5"/>
  <c r="N708" i="5" s="1"/>
  <c r="I708" i="4" s="1"/>
  <c r="I749" i="5"/>
  <c r="N749" i="5" s="1"/>
  <c r="I749" i="4" s="1"/>
  <c r="P735" i="5"/>
  <c r="P731" i="5"/>
  <c r="M713" i="5"/>
  <c r="O713" i="5" s="1"/>
  <c r="P709" i="5"/>
  <c r="I665" i="5"/>
  <c r="N665" i="5" s="1"/>
  <c r="I665" i="4" s="1"/>
  <c r="P802" i="5"/>
  <c r="P808" i="5"/>
  <c r="P804" i="5"/>
  <c r="M784" i="5"/>
  <c r="O784" i="5" s="1"/>
  <c r="I768" i="5"/>
  <c r="N768" i="5" s="1"/>
  <c r="I768" i="4" s="1"/>
  <c r="M765" i="5"/>
  <c r="O765" i="5" s="1"/>
  <c r="I764" i="5"/>
  <c r="N764" i="5" s="1"/>
  <c r="I764" i="4" s="1"/>
  <c r="M761" i="5"/>
  <c r="O761" i="5" s="1"/>
  <c r="I736" i="5"/>
  <c r="N736" i="5" s="1"/>
  <c r="I736" i="4" s="1"/>
  <c r="M735" i="5"/>
  <c r="O735" i="5" s="1"/>
  <c r="I732" i="5"/>
  <c r="N732" i="5" s="1"/>
  <c r="M731" i="5"/>
  <c r="O731" i="5" s="1"/>
  <c r="M727" i="5"/>
  <c r="O727" i="5" s="1"/>
  <c r="M709" i="5"/>
  <c r="O709" i="5" s="1"/>
  <c r="P703" i="5"/>
  <c r="I681" i="5"/>
  <c r="N681" i="5" s="1"/>
  <c r="I681" i="4" s="1"/>
  <c r="P658" i="5"/>
  <c r="M612" i="5"/>
  <c r="O612" i="5" s="1"/>
  <c r="M601" i="5"/>
  <c r="O601" i="5" s="1"/>
  <c r="P594" i="5"/>
  <c r="M577" i="5"/>
  <c r="O577" i="5" s="1"/>
  <c r="M573" i="5"/>
  <c r="O573" i="5" s="1"/>
  <c r="M569" i="5"/>
  <c r="O569" i="5" s="1"/>
  <c r="M525" i="5"/>
  <c r="O525" i="5" s="1"/>
  <c r="B497" i="4"/>
  <c r="T497" i="5"/>
  <c r="P470" i="5"/>
  <c r="I461" i="5"/>
  <c r="N461" i="5" s="1"/>
  <c r="I461" i="4" s="1"/>
  <c r="M419" i="5"/>
  <c r="O419" i="5" s="1"/>
  <c r="P412" i="5"/>
  <c r="M406" i="5"/>
  <c r="O406" i="5" s="1"/>
  <c r="M370" i="5"/>
  <c r="O370" i="5" s="1"/>
  <c r="P340" i="5"/>
  <c r="P319" i="5"/>
  <c r="I315" i="5"/>
  <c r="N315" i="5" s="1"/>
  <c r="I315" i="4" s="1"/>
  <c r="M304" i="5"/>
  <c r="O304" i="5" s="1"/>
  <c r="M654" i="5"/>
  <c r="O654" i="5" s="1"/>
  <c r="P637" i="5"/>
  <c r="M628" i="5"/>
  <c r="O628" i="5" s="1"/>
  <c r="M617" i="5"/>
  <c r="O617" i="5" s="1"/>
  <c r="M615" i="5"/>
  <c r="O615" i="5" s="1"/>
  <c r="P606" i="5"/>
  <c r="P598" i="5"/>
  <c r="P592" i="5"/>
  <c r="P590" i="5"/>
  <c r="M564" i="5"/>
  <c r="O564" i="5" s="1"/>
  <c r="M512" i="5"/>
  <c r="O512" i="5" s="1"/>
  <c r="M508" i="5"/>
  <c r="O508" i="5" s="1"/>
  <c r="P507" i="5"/>
  <c r="M490" i="5"/>
  <c r="O490" i="5" s="1"/>
  <c r="M451" i="5"/>
  <c r="O451" i="5" s="1"/>
  <c r="M414" i="5"/>
  <c r="O414" i="5" s="1"/>
  <c r="I395" i="5"/>
  <c r="N395" i="5" s="1"/>
  <c r="I395" i="4" s="1"/>
  <c r="M366" i="5"/>
  <c r="O366" i="5" s="1"/>
  <c r="M338" i="5"/>
  <c r="O338" i="5" s="1"/>
  <c r="P336" i="5"/>
  <c r="I326" i="5"/>
  <c r="N326" i="5" s="1"/>
  <c r="I326" i="4" s="1"/>
  <c r="M321" i="5"/>
  <c r="O321" i="5" s="1"/>
  <c r="M307" i="5"/>
  <c r="O307" i="5" s="1"/>
  <c r="P283" i="5"/>
  <c r="M273" i="5"/>
  <c r="O273" i="5" s="1"/>
  <c r="M261" i="5"/>
  <c r="O261" i="5" s="1"/>
  <c r="M656" i="5"/>
  <c r="O656" i="5" s="1"/>
  <c r="M631" i="5"/>
  <c r="O631" i="5" s="1"/>
  <c r="I630" i="5"/>
  <c r="N630" i="5" s="1"/>
  <c r="I630" i="4" s="1"/>
  <c r="M625" i="5"/>
  <c r="O625" i="5" s="1"/>
  <c r="I624" i="5"/>
  <c r="N624" i="5" s="1"/>
  <c r="I624" i="4" s="1"/>
  <c r="I614" i="5"/>
  <c r="N614" i="5" s="1"/>
  <c r="I614" i="4" s="1"/>
  <c r="M608" i="5"/>
  <c r="O608" i="5" s="1"/>
  <c r="M521" i="5"/>
  <c r="O521" i="5" s="1"/>
  <c r="M517" i="5"/>
  <c r="O517" i="5" s="1"/>
  <c r="M505" i="5"/>
  <c r="O505" i="5" s="1"/>
  <c r="M492" i="5"/>
  <c r="O492" i="5" s="1"/>
  <c r="P484" i="5"/>
  <c r="P479" i="5"/>
  <c r="I448" i="5"/>
  <c r="N448" i="5" s="1"/>
  <c r="I448" i="4" s="1"/>
  <c r="M447" i="5"/>
  <c r="O447" i="5" s="1"/>
  <c r="I446" i="5"/>
  <c r="N446" i="5" s="1"/>
  <c r="I446" i="4" s="1"/>
  <c r="M443" i="5"/>
  <c r="O443" i="5" s="1"/>
  <c r="M438" i="5"/>
  <c r="O438" i="5" s="1"/>
  <c r="P427" i="5"/>
  <c r="I426" i="5"/>
  <c r="N426" i="5" s="1"/>
  <c r="I426" i="4" s="1"/>
  <c r="M411" i="5"/>
  <c r="O411" i="5" s="1"/>
  <c r="I397" i="5"/>
  <c r="N397" i="5" s="1"/>
  <c r="I397" i="4" s="1"/>
  <c r="P392" i="5"/>
  <c r="P364" i="5"/>
  <c r="M334" i="5"/>
  <c r="O334" i="5" s="1"/>
  <c r="M330" i="5"/>
  <c r="O330" i="5" s="1"/>
  <c r="P301" i="5"/>
  <c r="M277" i="5"/>
  <c r="O277" i="5" s="1"/>
  <c r="P657" i="5"/>
  <c r="M649" i="5"/>
  <c r="O649" i="5" s="1"/>
  <c r="M629" i="5"/>
  <c r="O629" i="5" s="1"/>
  <c r="P618" i="5"/>
  <c r="P602" i="5"/>
  <c r="M565" i="5"/>
  <c r="O565" i="5" s="1"/>
  <c r="M560" i="5"/>
  <c r="O560" i="5" s="1"/>
  <c r="M556" i="5"/>
  <c r="O556" i="5" s="1"/>
  <c r="M548" i="5"/>
  <c r="O548" i="5" s="1"/>
  <c r="I542" i="5"/>
  <c r="N542" i="5" s="1"/>
  <c r="I542" i="4" s="1"/>
  <c r="M513" i="5"/>
  <c r="O513" i="5" s="1"/>
  <c r="M509" i="5"/>
  <c r="O509" i="5" s="1"/>
  <c r="P486" i="5"/>
  <c r="P481" i="5"/>
  <c r="P469" i="5"/>
  <c r="M465" i="5"/>
  <c r="O465" i="5" s="1"/>
  <c r="P457" i="5"/>
  <c r="M455" i="5"/>
  <c r="O455" i="5" s="1"/>
  <c r="I454" i="5"/>
  <c r="N454" i="5" s="1"/>
  <c r="I454" i="4" s="1"/>
  <c r="I442" i="5"/>
  <c r="N442" i="5" s="1"/>
  <c r="I442" i="4" s="1"/>
  <c r="M440" i="5"/>
  <c r="O440" i="5" s="1"/>
  <c r="M422" i="5"/>
  <c r="O422" i="5" s="1"/>
  <c r="I421" i="5"/>
  <c r="N421" i="5" s="1"/>
  <c r="I408" i="5"/>
  <c r="N408" i="5" s="1"/>
  <c r="I408" i="4" s="1"/>
  <c r="M362" i="5"/>
  <c r="O362" i="5" s="1"/>
  <c r="I342" i="5"/>
  <c r="N342" i="5" s="1"/>
  <c r="I342" i="4" s="1"/>
  <c r="M318" i="5"/>
  <c r="O318" i="5" s="1"/>
  <c r="M308" i="5"/>
  <c r="O308" i="5" s="1"/>
  <c r="M281" i="5"/>
  <c r="O281" i="5" s="1"/>
  <c r="M265" i="5"/>
  <c r="O265" i="5" s="1"/>
  <c r="M250" i="5"/>
  <c r="O250" i="5" s="1"/>
  <c r="P243" i="5"/>
  <c r="M660" i="5"/>
  <c r="O660" i="5" s="1"/>
  <c r="M657" i="5"/>
  <c r="O657" i="5" s="1"/>
  <c r="M644" i="5"/>
  <c r="O644" i="5" s="1"/>
  <c r="M641" i="5"/>
  <c r="O641" i="5" s="1"/>
  <c r="P638" i="5"/>
  <c r="M633" i="5"/>
  <c r="O633" i="5" s="1"/>
  <c r="M613" i="5"/>
  <c r="O613" i="5" s="1"/>
  <c r="M609" i="5"/>
  <c r="O609" i="5" s="1"/>
  <c r="M596" i="5"/>
  <c r="O596" i="5" s="1"/>
  <c r="M545" i="5"/>
  <c r="O545" i="5" s="1"/>
  <c r="M541" i="5"/>
  <c r="O541" i="5" s="1"/>
  <c r="P539" i="5"/>
  <c r="M536" i="5"/>
  <c r="O536" i="5" s="1"/>
  <c r="P535" i="5"/>
  <c r="P531" i="5"/>
  <c r="I492" i="5"/>
  <c r="N492" i="5" s="1"/>
  <c r="I492" i="4" s="1"/>
  <c r="P478" i="5"/>
  <c r="I468" i="5"/>
  <c r="N468" i="5" s="1"/>
  <c r="P461" i="5"/>
  <c r="P455" i="5"/>
  <c r="M431" i="5"/>
  <c r="O431" i="5" s="1"/>
  <c r="M426" i="5"/>
  <c r="O426" i="5" s="1"/>
  <c r="I425" i="5"/>
  <c r="N425" i="5" s="1"/>
  <c r="I425" i="4" s="1"/>
  <c r="M418" i="5"/>
  <c r="O418" i="5" s="1"/>
  <c r="I417" i="5"/>
  <c r="N417" i="5" s="1"/>
  <c r="I417" i="4" s="1"/>
  <c r="M407" i="5"/>
  <c r="O407" i="5" s="1"/>
  <c r="P397" i="5"/>
  <c r="P387" i="5"/>
  <c r="M382" i="5"/>
  <c r="O382" i="5" s="1"/>
  <c r="I381" i="5"/>
  <c r="N381" i="5" s="1"/>
  <c r="I381" i="4" s="1"/>
  <c r="I370" i="5"/>
  <c r="N370" i="5" s="1"/>
  <c r="I370" i="4" s="1"/>
  <c r="P360" i="5"/>
  <c r="M320" i="5"/>
  <c r="O320" i="5" s="1"/>
  <c r="M299" i="5"/>
  <c r="O299" i="5" s="1"/>
  <c r="M269" i="5"/>
  <c r="O269" i="5" s="1"/>
  <c r="M245" i="5"/>
  <c r="O245" i="5" s="1"/>
  <c r="M661" i="5"/>
  <c r="O661" i="5" s="1"/>
  <c r="M642" i="5"/>
  <c r="O642" i="5" s="1"/>
  <c r="P640" i="5"/>
  <c r="P622" i="5"/>
  <c r="M599" i="5"/>
  <c r="O599" i="5" s="1"/>
  <c r="M593" i="5"/>
  <c r="O593" i="5" s="1"/>
  <c r="P587" i="5"/>
  <c r="M581" i="5"/>
  <c r="O581" i="5" s="1"/>
  <c r="M561" i="5"/>
  <c r="O561" i="5" s="1"/>
  <c r="M557" i="5"/>
  <c r="O557" i="5" s="1"/>
  <c r="M549" i="5"/>
  <c r="O549" i="5" s="1"/>
  <c r="M533" i="5"/>
  <c r="O533" i="5" s="1"/>
  <c r="M529" i="5"/>
  <c r="O529" i="5" s="1"/>
  <c r="M501" i="5"/>
  <c r="O501" i="5" s="1"/>
  <c r="M488" i="5"/>
  <c r="O488" i="5" s="1"/>
  <c r="T468" i="5"/>
  <c r="B468" i="4"/>
  <c r="M459" i="5"/>
  <c r="O459" i="5" s="1"/>
  <c r="M450" i="5"/>
  <c r="O450" i="5" s="1"/>
  <c r="I449" i="5"/>
  <c r="N449" i="5" s="1"/>
  <c r="I449" i="4" s="1"/>
  <c r="M442" i="5"/>
  <c r="O442" i="5" s="1"/>
  <c r="I436" i="5"/>
  <c r="N436" i="5" s="1"/>
  <c r="I432" i="5"/>
  <c r="N432" i="5" s="1"/>
  <c r="I432" i="4" s="1"/>
  <c r="P431" i="5"/>
  <c r="I430" i="5"/>
  <c r="N430" i="5" s="1"/>
  <c r="I430" i="4" s="1"/>
  <c r="P401" i="5"/>
  <c r="I394" i="5"/>
  <c r="N394" i="5" s="1"/>
  <c r="I394" i="4" s="1"/>
  <c r="P389" i="5"/>
  <c r="M358" i="5"/>
  <c r="O358" i="5" s="1"/>
  <c r="M354" i="5"/>
  <c r="O354" i="5" s="1"/>
  <c r="I353" i="5"/>
  <c r="N353" i="5" s="1"/>
  <c r="I353" i="4" s="1"/>
  <c r="M326" i="5"/>
  <c r="O326" i="5" s="1"/>
  <c r="M311" i="5"/>
  <c r="O311" i="5" s="1"/>
  <c r="M272" i="5"/>
  <c r="O272" i="5" s="1"/>
  <c r="M260" i="5"/>
  <c r="O260" i="5" s="1"/>
  <c r="M648" i="5"/>
  <c r="O648" i="5" s="1"/>
  <c r="T643" i="5"/>
  <c r="B643" i="4"/>
  <c r="P614" i="5"/>
  <c r="M600" i="5"/>
  <c r="O600" i="5" s="1"/>
  <c r="M597" i="5"/>
  <c r="O597" i="5" s="1"/>
  <c r="M589" i="5"/>
  <c r="O589" i="5" s="1"/>
  <c r="M585" i="5"/>
  <c r="O585" i="5" s="1"/>
  <c r="M576" i="5"/>
  <c r="O576" i="5" s="1"/>
  <c r="P575" i="5"/>
  <c r="M572" i="5"/>
  <c r="O572" i="5" s="1"/>
  <c r="M571" i="5"/>
  <c r="O571" i="5" s="1"/>
  <c r="M568" i="5"/>
  <c r="O568" i="5" s="1"/>
  <c r="M553" i="5"/>
  <c r="O553" i="5" s="1"/>
  <c r="M537" i="5"/>
  <c r="O537" i="5" s="1"/>
  <c r="P498" i="5"/>
  <c r="M487" i="5"/>
  <c r="O487" i="5" s="1"/>
  <c r="P483" i="5"/>
  <c r="M481" i="5"/>
  <c r="O481" i="5" s="1"/>
  <c r="P477" i="5"/>
  <c r="P473" i="5"/>
  <c r="P466" i="5"/>
  <c r="M446" i="5"/>
  <c r="O446" i="5" s="1"/>
  <c r="M435" i="5"/>
  <c r="O435" i="5" s="1"/>
  <c r="M410" i="5"/>
  <c r="O410" i="5" s="1"/>
  <c r="P393" i="5"/>
  <c r="I385" i="5"/>
  <c r="N385" i="5" s="1"/>
  <c r="I385" i="4" s="1"/>
  <c r="M384" i="5"/>
  <c r="O384" i="5" s="1"/>
  <c r="P352" i="5"/>
  <c r="M350" i="5"/>
  <c r="O350" i="5" s="1"/>
  <c r="I330" i="5"/>
  <c r="N330" i="5" s="1"/>
  <c r="I330" i="4" s="1"/>
  <c r="I301" i="5"/>
  <c r="N301" i="5" s="1"/>
  <c r="I301" i="4" s="1"/>
  <c r="M297" i="5"/>
  <c r="O297" i="5" s="1"/>
  <c r="M659" i="5"/>
  <c r="O659" i="5" s="1"/>
  <c r="M640" i="5"/>
  <c r="O640" i="5" s="1"/>
  <c r="M634" i="5"/>
  <c r="O634" i="5" s="1"/>
  <c r="M632" i="5"/>
  <c r="O632" i="5" s="1"/>
  <c r="P628" i="5"/>
  <c r="M620" i="5"/>
  <c r="O620" i="5" s="1"/>
  <c r="P610" i="5"/>
  <c r="M594" i="5"/>
  <c r="O594" i="5" s="1"/>
  <c r="I578" i="5"/>
  <c r="N578" i="5" s="1"/>
  <c r="I578" i="4" s="1"/>
  <c r="P571" i="5"/>
  <c r="P564" i="5"/>
  <c r="I526" i="5"/>
  <c r="N526" i="5" s="1"/>
  <c r="I526" i="4" s="1"/>
  <c r="M523" i="5"/>
  <c r="O523" i="5" s="1"/>
  <c r="M519" i="5"/>
  <c r="O519" i="5" s="1"/>
  <c r="M500" i="5"/>
  <c r="O500" i="5" s="1"/>
  <c r="M493" i="5"/>
  <c r="O493" i="5" s="1"/>
  <c r="P480" i="5"/>
  <c r="I467" i="5"/>
  <c r="N467" i="5" s="1"/>
  <c r="I467" i="4" s="1"/>
  <c r="I463" i="5"/>
  <c r="N463" i="5" s="1"/>
  <c r="I463" i="4" s="1"/>
  <c r="P462" i="5"/>
  <c r="P444" i="5"/>
  <c r="P439" i="5"/>
  <c r="M430" i="5"/>
  <c r="O430" i="5" s="1"/>
  <c r="I429" i="5"/>
  <c r="N429" i="5" s="1"/>
  <c r="I429" i="4" s="1"/>
  <c r="M423" i="5"/>
  <c r="O423" i="5" s="1"/>
  <c r="P415" i="5"/>
  <c r="M388" i="5"/>
  <c r="O388" i="5" s="1"/>
  <c r="M378" i="5"/>
  <c r="O378" i="5" s="1"/>
  <c r="M374" i="5"/>
  <c r="O374" i="5" s="1"/>
  <c r="M346" i="5"/>
  <c r="O346" i="5" s="1"/>
  <c r="M342" i="5"/>
  <c r="O342" i="5" s="1"/>
  <c r="M319" i="5"/>
  <c r="O319" i="5" s="1"/>
  <c r="M300" i="5"/>
  <c r="O300" i="5" s="1"/>
  <c r="I230" i="5"/>
  <c r="N230" i="5" s="1"/>
  <c r="I230" i="4" s="1"/>
  <c r="M173" i="5"/>
  <c r="O173" i="5" s="1"/>
  <c r="M167" i="5"/>
  <c r="O167" i="5" s="1"/>
  <c r="P162" i="5"/>
  <c r="P158" i="5"/>
  <c r="I137" i="5"/>
  <c r="N137" i="5" s="1"/>
  <c r="M135" i="5"/>
  <c r="O135" i="5" s="1"/>
  <c r="P129" i="5"/>
  <c r="I123" i="5"/>
  <c r="N123" i="5" s="1"/>
  <c r="M120" i="5"/>
  <c r="O120" i="5" s="1"/>
  <c r="M116" i="5"/>
  <c r="O116" i="5" s="1"/>
  <c r="M93" i="5"/>
  <c r="O93" i="5" s="1"/>
  <c r="P84" i="5"/>
  <c r="P69" i="5"/>
  <c r="M62" i="5"/>
  <c r="O62" i="5" s="1"/>
  <c r="P822" i="5"/>
  <c r="M818" i="5"/>
  <c r="O818" i="5" s="1"/>
  <c r="M242" i="5"/>
  <c r="O242" i="5" s="1"/>
  <c r="M235" i="5"/>
  <c r="O235" i="5" s="1"/>
  <c r="I190" i="5"/>
  <c r="N190" i="5" s="1"/>
  <c r="I190" i="4" s="1"/>
  <c r="P178" i="5"/>
  <c r="M169" i="5"/>
  <c r="O169" i="5" s="1"/>
  <c r="M156" i="5"/>
  <c r="O156" i="5" s="1"/>
  <c r="P149" i="5"/>
  <c r="P147" i="5"/>
  <c r="P145" i="5"/>
  <c r="M136" i="5"/>
  <c r="O136" i="5" s="1"/>
  <c r="P80" i="5"/>
  <c r="M29" i="5"/>
  <c r="O29" i="5" s="1"/>
  <c r="I27" i="5"/>
  <c r="N27" i="5" s="1"/>
  <c r="I27" i="4" s="1"/>
  <c r="M23" i="5"/>
  <c r="O23" i="5" s="1"/>
  <c r="P17" i="5"/>
  <c r="M7" i="5"/>
  <c r="O7" i="5" s="1"/>
  <c r="I829" i="5"/>
  <c r="N829" i="5" s="1"/>
  <c r="I829" i="4" s="1"/>
  <c r="P826" i="5"/>
  <c r="M249" i="5"/>
  <c r="O249" i="5" s="1"/>
  <c r="P238" i="5"/>
  <c r="P218" i="5"/>
  <c r="M205" i="5"/>
  <c r="O205" i="5" s="1"/>
  <c r="M188" i="5"/>
  <c r="O188" i="5" s="1"/>
  <c r="M187" i="5"/>
  <c r="O187" i="5" s="1"/>
  <c r="M184" i="5"/>
  <c r="O184" i="5" s="1"/>
  <c r="M174" i="5"/>
  <c r="O174" i="5" s="1"/>
  <c r="M165" i="5"/>
  <c r="O165" i="5" s="1"/>
  <c r="M160" i="5"/>
  <c r="O160" i="5" s="1"/>
  <c r="P105" i="5"/>
  <c r="I92" i="5"/>
  <c r="N92" i="5" s="1"/>
  <c r="I92" i="4" s="1"/>
  <c r="M76" i="5"/>
  <c r="O76" i="5" s="1"/>
  <c r="P72" i="5"/>
  <c r="M55" i="5"/>
  <c r="O55" i="5" s="1"/>
  <c r="I43" i="5"/>
  <c r="N43" i="5" s="1"/>
  <c r="I43" i="4" s="1"/>
  <c r="M39" i="5"/>
  <c r="O39" i="5" s="1"/>
  <c r="I25" i="5"/>
  <c r="N25" i="5" s="1"/>
  <c r="I25" i="4" s="1"/>
  <c r="M19" i="5"/>
  <c r="O19" i="5" s="1"/>
  <c r="M15" i="5"/>
  <c r="O15" i="5" s="1"/>
  <c r="I14" i="5"/>
  <c r="N14" i="5" s="1"/>
  <c r="I14" i="4" s="1"/>
  <c r="P830" i="5"/>
  <c r="B825" i="4"/>
  <c r="T825" i="5"/>
  <c r="M817" i="5"/>
  <c r="O817" i="5" s="1"/>
  <c r="M815" i="5"/>
  <c r="O815" i="5" s="1"/>
  <c r="M257" i="5"/>
  <c r="O257" i="5" s="1"/>
  <c r="M253" i="5"/>
  <c r="O253" i="5" s="1"/>
  <c r="M189" i="5"/>
  <c r="O189" i="5" s="1"/>
  <c r="M185" i="5"/>
  <c r="O185" i="5" s="1"/>
  <c r="M159" i="5"/>
  <c r="O159" i="5" s="1"/>
  <c r="M132" i="5"/>
  <c r="O132" i="5" s="1"/>
  <c r="M112" i="5"/>
  <c r="O112" i="5" s="1"/>
  <c r="M94" i="5"/>
  <c r="O94" i="5" s="1"/>
  <c r="P91" i="5"/>
  <c r="I57" i="5"/>
  <c r="N57" i="5" s="1"/>
  <c r="I57" i="4" s="1"/>
  <c r="P45" i="5"/>
  <c r="M35" i="5"/>
  <c r="O35" i="5" s="1"/>
  <c r="M31" i="5"/>
  <c r="O31" i="5" s="1"/>
  <c r="P827" i="5"/>
  <c r="M240" i="5"/>
  <c r="O240" i="5" s="1"/>
  <c r="M224" i="5"/>
  <c r="O224" i="5" s="1"/>
  <c r="M223" i="5"/>
  <c r="O223" i="5" s="1"/>
  <c r="M200" i="5"/>
  <c r="O200" i="5" s="1"/>
  <c r="M181" i="5"/>
  <c r="O181" i="5" s="1"/>
  <c r="M179" i="5"/>
  <c r="O179" i="5" s="1"/>
  <c r="M157" i="5"/>
  <c r="O157" i="5" s="1"/>
  <c r="P155" i="5"/>
  <c r="M151" i="5"/>
  <c r="O151" i="5" s="1"/>
  <c r="P117" i="5"/>
  <c r="P73" i="5"/>
  <c r="P65" i="5"/>
  <c r="P61" i="5"/>
  <c r="M51" i="5"/>
  <c r="O51" i="5" s="1"/>
  <c r="M47" i="5"/>
  <c r="O47" i="5" s="1"/>
  <c r="M18" i="5"/>
  <c r="O18" i="5" s="1"/>
  <c r="M3" i="5"/>
  <c r="O3" i="5" s="1"/>
  <c r="M833" i="5"/>
  <c r="O833" i="5" s="1"/>
  <c r="M825" i="5"/>
  <c r="O825" i="5" s="1"/>
  <c r="M225" i="5"/>
  <c r="O225" i="5" s="1"/>
  <c r="I222" i="5"/>
  <c r="N222" i="5" s="1"/>
  <c r="I222" i="4" s="1"/>
  <c r="M201" i="5"/>
  <c r="O201" i="5" s="1"/>
  <c r="M176" i="5"/>
  <c r="O176" i="5" s="1"/>
  <c r="M161" i="5"/>
  <c r="O161" i="5" s="1"/>
  <c r="M148" i="5"/>
  <c r="O148" i="5" s="1"/>
  <c r="M139" i="5"/>
  <c r="O139" i="5" s="1"/>
  <c r="M128" i="5"/>
  <c r="O128" i="5" s="1"/>
  <c r="M126" i="5"/>
  <c r="O126" i="5" s="1"/>
  <c r="M123" i="5"/>
  <c r="O123" i="5" s="1"/>
  <c r="P83" i="5"/>
  <c r="P81" i="5"/>
  <c r="M38" i="5"/>
  <c r="O38" i="5" s="1"/>
  <c r="M30" i="5"/>
  <c r="O30" i="5" s="1"/>
  <c r="M27" i="5"/>
  <c r="O27" i="5" s="1"/>
  <c r="P22" i="5"/>
  <c r="M829" i="5"/>
  <c r="O829" i="5" s="1"/>
  <c r="M248" i="5"/>
  <c r="O248" i="5" s="1"/>
  <c r="M232" i="5"/>
  <c r="O232" i="5" s="1"/>
  <c r="M221" i="5"/>
  <c r="O221" i="5" s="1"/>
  <c r="P219" i="5"/>
  <c r="M216" i="5"/>
  <c r="O216" i="5" s="1"/>
  <c r="M215" i="5"/>
  <c r="O215" i="5" s="1"/>
  <c r="M212" i="5"/>
  <c r="O212" i="5" s="1"/>
  <c r="M208" i="5"/>
  <c r="O208" i="5" s="1"/>
  <c r="M196" i="5"/>
  <c r="O196" i="5" s="1"/>
  <c r="M192" i="5"/>
  <c r="O192" i="5" s="1"/>
  <c r="M177" i="5"/>
  <c r="O177" i="5" s="1"/>
  <c r="M175" i="5"/>
  <c r="O175" i="5" s="1"/>
  <c r="P164" i="5"/>
  <c r="I149" i="5"/>
  <c r="N149" i="5" s="1"/>
  <c r="I149" i="4" s="1"/>
  <c r="I145" i="5"/>
  <c r="N145" i="5" s="1"/>
  <c r="I145" i="4" s="1"/>
  <c r="M140" i="5"/>
  <c r="O140" i="5" s="1"/>
  <c r="P133" i="5"/>
  <c r="M124" i="5"/>
  <c r="O124" i="5" s="1"/>
  <c r="M108" i="5"/>
  <c r="O108" i="5" s="1"/>
  <c r="P106" i="5"/>
  <c r="M103" i="5"/>
  <c r="O103" i="5" s="1"/>
  <c r="M99" i="5"/>
  <c r="O99" i="5" s="1"/>
  <c r="M78" i="5"/>
  <c r="O78" i="5" s="1"/>
  <c r="M74" i="5"/>
  <c r="O74" i="5" s="1"/>
  <c r="M59" i="5"/>
  <c r="O59" i="5" s="1"/>
  <c r="I58" i="5"/>
  <c r="N58" i="5" s="1"/>
  <c r="I58" i="4" s="1"/>
  <c r="M43" i="5"/>
  <c r="O43" i="5" s="1"/>
  <c r="I39" i="5"/>
  <c r="N39" i="5" s="1"/>
  <c r="I39" i="4" s="1"/>
  <c r="P38" i="5"/>
  <c r="I15" i="5"/>
  <c r="N15" i="5" s="1"/>
  <c r="I15" i="4" s="1"/>
  <c r="M11" i="5"/>
  <c r="O11" i="5" s="1"/>
  <c r="I10" i="5"/>
  <c r="N10" i="5" s="1"/>
  <c r="I10" i="4" s="1"/>
  <c r="M9" i="5"/>
  <c r="O9" i="5" s="1"/>
  <c r="M4" i="5"/>
  <c r="O4" i="5" s="1"/>
  <c r="I819" i="5"/>
  <c r="N819" i="5" s="1"/>
  <c r="I819" i="4" s="1"/>
  <c r="I238" i="5"/>
  <c r="N238" i="5" s="1"/>
  <c r="I238" i="4" s="1"/>
  <c r="I224" i="5"/>
  <c r="N224" i="5" s="1"/>
  <c r="I224" i="4" s="1"/>
  <c r="M217" i="5"/>
  <c r="O217" i="5" s="1"/>
  <c r="M213" i="5"/>
  <c r="O213" i="5" s="1"/>
  <c r="M209" i="5"/>
  <c r="O209" i="5" s="1"/>
  <c r="M197" i="5"/>
  <c r="O197" i="5" s="1"/>
  <c r="M193" i="5"/>
  <c r="O193" i="5" s="1"/>
  <c r="M119" i="5"/>
  <c r="O119" i="5" s="1"/>
  <c r="M115" i="5"/>
  <c r="O115" i="5" s="1"/>
  <c r="M104" i="5"/>
  <c r="O104" i="5" s="1"/>
  <c r="M100" i="5"/>
  <c r="O100" i="5" s="1"/>
  <c r="P95" i="5"/>
  <c r="I91" i="5"/>
  <c r="N91" i="5" s="1"/>
  <c r="I91" i="4" s="1"/>
  <c r="I85" i="5"/>
  <c r="N85" i="5" s="1"/>
  <c r="I85" i="4" s="1"/>
  <c r="M84" i="5"/>
  <c r="O84" i="5" s="1"/>
  <c r="M69" i="5"/>
  <c r="O69" i="5" s="1"/>
  <c r="P66" i="5"/>
  <c r="P57" i="5"/>
  <c r="I45" i="5"/>
  <c r="N45" i="5" s="1"/>
  <c r="I45" i="4" s="1"/>
  <c r="P41" i="5"/>
  <c r="I31" i="5"/>
  <c r="N31" i="5" s="1"/>
  <c r="I31" i="4" s="1"/>
  <c r="M813" i="5"/>
  <c r="O813" i="5" s="1"/>
  <c r="P814" i="5"/>
  <c r="M821" i="5"/>
  <c r="O821" i="5" s="1"/>
  <c r="M810" i="5"/>
  <c r="O810" i="5" s="1"/>
  <c r="T794" i="5"/>
  <c r="B794" i="4"/>
  <c r="T775" i="5"/>
  <c r="B775" i="4"/>
  <c r="T726" i="5"/>
  <c r="B726" i="4"/>
  <c r="T796" i="5"/>
  <c r="B796" i="4"/>
  <c r="T777" i="5"/>
  <c r="B777" i="4"/>
  <c r="T750" i="5"/>
  <c r="B750" i="4"/>
  <c r="T781" i="5"/>
  <c r="B781" i="4"/>
  <c r="T754" i="5"/>
  <c r="B754" i="4"/>
  <c r="T805" i="5"/>
  <c r="B805" i="4"/>
  <c r="T783" i="5"/>
  <c r="B783" i="4"/>
  <c r="B756" i="4"/>
  <c r="T756" i="5"/>
  <c r="T798" i="5"/>
  <c r="B798" i="4"/>
  <c r="T771" i="5"/>
  <c r="B771" i="4"/>
  <c r="T746" i="5"/>
  <c r="B746" i="4"/>
  <c r="T802" i="5"/>
  <c r="B802" i="4"/>
  <c r="T703" i="5"/>
  <c r="B703" i="4"/>
  <c r="T682" i="5"/>
  <c r="B682" i="4"/>
  <c r="T672" i="5"/>
  <c r="B672" i="4"/>
  <c r="T660" i="5"/>
  <c r="B660" i="4"/>
  <c r="B641" i="4"/>
  <c r="T641" i="5"/>
  <c r="T592" i="5"/>
  <c r="B592" i="4"/>
  <c r="T574" i="5"/>
  <c r="B574" i="4"/>
  <c r="T556" i="5"/>
  <c r="B556" i="4"/>
  <c r="T532" i="5"/>
  <c r="B532" i="4"/>
  <c r="B521" i="4"/>
  <c r="T521" i="5"/>
  <c r="T427" i="5"/>
  <c r="B427" i="4"/>
  <c r="T379" i="5"/>
  <c r="B379" i="4"/>
  <c r="T353" i="5"/>
  <c r="B353" i="4"/>
  <c r="T325" i="5"/>
  <c r="B325" i="4"/>
  <c r="T275" i="5"/>
  <c r="B275" i="4"/>
  <c r="B256" i="4"/>
  <c r="T256" i="5"/>
  <c r="T233" i="5"/>
  <c r="B233" i="4"/>
  <c r="T202" i="5"/>
  <c r="B202" i="4"/>
  <c r="T188" i="5"/>
  <c r="B188" i="4"/>
  <c r="T162" i="5"/>
  <c r="B162" i="4"/>
  <c r="T131" i="5"/>
  <c r="B131" i="4"/>
  <c r="T116" i="5"/>
  <c r="B116" i="4"/>
  <c r="T86" i="5"/>
  <c r="B86" i="4"/>
  <c r="T34" i="5"/>
  <c r="B34" i="4"/>
  <c r="T782" i="5"/>
  <c r="B782" i="4"/>
  <c r="T742" i="5"/>
  <c r="B742" i="4"/>
  <c r="T737" i="5"/>
  <c r="B737" i="4"/>
  <c r="T735" i="5"/>
  <c r="B735" i="4"/>
  <c r="T727" i="5"/>
  <c r="B727" i="4"/>
  <c r="T714" i="5"/>
  <c r="B714" i="4"/>
  <c r="T705" i="5"/>
  <c r="B705" i="4"/>
  <c r="T686" i="5"/>
  <c r="B686" i="4"/>
  <c r="T674" i="5"/>
  <c r="B674" i="4"/>
  <c r="T647" i="5"/>
  <c r="B647" i="4"/>
  <c r="T635" i="5"/>
  <c r="B635" i="4"/>
  <c r="T629" i="5"/>
  <c r="B629" i="4"/>
  <c r="T627" i="5"/>
  <c r="B627" i="4"/>
  <c r="T613" i="5"/>
  <c r="B613" i="4"/>
  <c r="T604" i="5"/>
  <c r="B604" i="4"/>
  <c r="B602" i="4"/>
  <c r="T602" i="5"/>
  <c r="T596" i="5"/>
  <c r="B596" i="4"/>
  <c r="T588" i="5"/>
  <c r="B588" i="4"/>
  <c r="T570" i="5"/>
  <c r="B570" i="4"/>
  <c r="T565" i="5"/>
  <c r="B565" i="4"/>
  <c r="T563" i="5"/>
  <c r="B563" i="4"/>
  <c r="T552" i="5"/>
  <c r="B552" i="4"/>
  <c r="T543" i="5"/>
  <c r="B543" i="4"/>
  <c r="B536" i="4"/>
  <c r="T536" i="5"/>
  <c r="B513" i="4"/>
  <c r="T513" i="5"/>
  <c r="T511" i="5"/>
  <c r="B511" i="4"/>
  <c r="T509" i="5"/>
  <c r="B509" i="4"/>
  <c r="T501" i="5"/>
  <c r="B501" i="4"/>
  <c r="T486" i="5"/>
  <c r="B486" i="4"/>
  <c r="T484" i="5"/>
  <c r="B484" i="4"/>
  <c r="T479" i="5"/>
  <c r="B479" i="4"/>
  <c r="T476" i="5"/>
  <c r="B476" i="4"/>
  <c r="B472" i="4"/>
  <c r="T472" i="5"/>
  <c r="T465" i="5"/>
  <c r="B465" i="4"/>
  <c r="T447" i="5"/>
  <c r="B447" i="4"/>
  <c r="T445" i="5"/>
  <c r="B445" i="4"/>
  <c r="T443" i="5"/>
  <c r="B443" i="4"/>
  <c r="T438" i="5"/>
  <c r="B438" i="4"/>
  <c r="B434" i="4"/>
  <c r="T434" i="5"/>
  <c r="T414" i="5"/>
  <c r="B414" i="4"/>
  <c r="T411" i="5"/>
  <c r="B411" i="4"/>
  <c r="B409" i="4"/>
  <c r="T409" i="5"/>
  <c r="T402" i="5"/>
  <c r="B402" i="4"/>
  <c r="T398" i="5"/>
  <c r="B398" i="4"/>
  <c r="T392" i="5"/>
  <c r="B392" i="4"/>
  <c r="T385" i="5"/>
  <c r="B385" i="4"/>
  <c r="T371" i="5"/>
  <c r="B371" i="4"/>
  <c r="T349" i="5"/>
  <c r="B349" i="4"/>
  <c r="T334" i="5"/>
  <c r="B334" i="4"/>
  <c r="T330" i="5"/>
  <c r="B330" i="4"/>
  <c r="T328" i="5"/>
  <c r="B328" i="4"/>
  <c r="T316" i="5"/>
  <c r="B316" i="4"/>
  <c r="T312" i="5"/>
  <c r="B312" i="4"/>
  <c r="T303" i="5"/>
  <c r="B303" i="4"/>
  <c r="T301" i="5"/>
  <c r="B301" i="4"/>
  <c r="T296" i="5"/>
  <c r="B296" i="4"/>
  <c r="T279" i="5"/>
  <c r="B279" i="4"/>
  <c r="T277" i="5"/>
  <c r="B277" i="4"/>
  <c r="T271" i="5"/>
  <c r="B271" i="4"/>
  <c r="T263" i="5"/>
  <c r="B263" i="4"/>
  <c r="T261" i="5"/>
  <c r="B261" i="4"/>
  <c r="T235" i="5"/>
  <c r="B235" i="4"/>
  <c r="T229" i="5"/>
  <c r="B229" i="4"/>
  <c r="T226" i="5"/>
  <c r="B226" i="4"/>
  <c r="T222" i="5"/>
  <c r="B222" i="4"/>
  <c r="T205" i="5"/>
  <c r="B205" i="4"/>
  <c r="T198" i="5"/>
  <c r="B198" i="4"/>
  <c r="T191" i="5"/>
  <c r="B191" i="4"/>
  <c r="T180" i="5"/>
  <c r="B180" i="4"/>
  <c r="T178" i="5"/>
  <c r="B178" i="4"/>
  <c r="T169" i="5"/>
  <c r="B169" i="4"/>
  <c r="T165" i="5"/>
  <c r="B165" i="4"/>
  <c r="T156" i="5"/>
  <c r="B156" i="4"/>
  <c r="T149" i="5"/>
  <c r="B149" i="4"/>
  <c r="T141" i="5"/>
  <c r="B141" i="4"/>
  <c r="T136" i="5"/>
  <c r="B136" i="4"/>
  <c r="T118" i="5"/>
  <c r="B118" i="4"/>
  <c r="T109" i="5"/>
  <c r="B109" i="4"/>
  <c r="T78" i="5"/>
  <c r="B78" i="4"/>
  <c r="T76" i="5"/>
  <c r="B76" i="4"/>
  <c r="T74" i="5"/>
  <c r="B74" i="4"/>
  <c r="T72" i="5"/>
  <c r="B72" i="4"/>
  <c r="B64" i="4"/>
  <c r="T64" i="5"/>
  <c r="T60" i="5"/>
  <c r="B60" i="4"/>
  <c r="T50" i="5"/>
  <c r="B50" i="4"/>
  <c r="T46" i="5"/>
  <c r="B46" i="4"/>
  <c r="T21" i="5"/>
  <c r="B21" i="4"/>
  <c r="T5" i="5"/>
  <c r="B5" i="4"/>
  <c r="T416" i="5"/>
  <c r="B765" i="4"/>
  <c r="B733" i="4"/>
  <c r="B701" i="4"/>
  <c r="B669" i="4"/>
  <c r="B595" i="4"/>
  <c r="B436" i="4"/>
  <c r="T744" i="5"/>
  <c r="B744" i="4"/>
  <c r="T720" i="5"/>
  <c r="B720" i="4"/>
  <c r="T698" i="5"/>
  <c r="B698" i="4"/>
  <c r="T678" i="5"/>
  <c r="B678" i="4"/>
  <c r="B666" i="4"/>
  <c r="T666" i="5"/>
  <c r="T623" i="5"/>
  <c r="B623" i="4"/>
  <c r="T548" i="5"/>
  <c r="B548" i="4"/>
  <c r="T528" i="5"/>
  <c r="B528" i="4"/>
  <c r="T517" i="5"/>
  <c r="B517" i="4"/>
  <c r="T505" i="5"/>
  <c r="B505" i="4"/>
  <c r="T482" i="5"/>
  <c r="B482" i="4"/>
  <c r="T388" i="5"/>
  <c r="B388" i="4"/>
  <c r="T364" i="5"/>
  <c r="B364" i="4"/>
  <c r="T321" i="5"/>
  <c r="B321" i="4"/>
  <c r="T306" i="5"/>
  <c r="B306" i="4"/>
  <c r="T285" i="5"/>
  <c r="B285" i="4"/>
  <c r="T268" i="5"/>
  <c r="B268" i="4"/>
  <c r="T215" i="5"/>
  <c r="B215" i="4"/>
  <c r="T175" i="5"/>
  <c r="B175" i="4"/>
  <c r="T158" i="5"/>
  <c r="B158" i="4"/>
  <c r="T129" i="5"/>
  <c r="B129" i="4"/>
  <c r="T111" i="5"/>
  <c r="B111" i="4"/>
  <c r="T98" i="5"/>
  <c r="B98" i="4"/>
  <c r="T66" i="5"/>
  <c r="B66" i="4"/>
  <c r="T12" i="5"/>
  <c r="B12" i="4"/>
  <c r="B804" i="4"/>
  <c r="T804" i="5"/>
  <c r="T795" i="5"/>
  <c r="B795" i="4"/>
  <c r="T770" i="5"/>
  <c r="B770" i="4"/>
  <c r="T710" i="5"/>
  <c r="B710" i="4"/>
  <c r="B691" i="4"/>
  <c r="T691" i="5"/>
  <c r="T657" i="5"/>
  <c r="B657" i="4"/>
  <c r="T655" i="5"/>
  <c r="B655" i="4"/>
  <c r="T651" i="5"/>
  <c r="B651" i="4"/>
  <c r="T633" i="5"/>
  <c r="B633" i="4"/>
  <c r="T631" i="5"/>
  <c r="B631" i="4"/>
  <c r="T618" i="5"/>
  <c r="B618" i="4"/>
  <c r="T611" i="5"/>
  <c r="B611" i="4"/>
  <c r="T609" i="5"/>
  <c r="B609" i="4"/>
  <c r="T559" i="5"/>
  <c r="B559" i="4"/>
  <c r="T555" i="5"/>
  <c r="B555" i="4"/>
  <c r="T547" i="5"/>
  <c r="B547" i="4"/>
  <c r="T545" i="5"/>
  <c r="B545" i="4"/>
  <c r="T541" i="5"/>
  <c r="B541" i="4"/>
  <c r="T522" i="5"/>
  <c r="B522" i="4"/>
  <c r="T518" i="5"/>
  <c r="B518" i="4"/>
  <c r="T499" i="5"/>
  <c r="B499" i="4"/>
  <c r="T495" i="5"/>
  <c r="B495" i="4"/>
  <c r="T491" i="5"/>
  <c r="B491" i="4"/>
  <c r="T488" i="5"/>
  <c r="B488" i="4"/>
  <c r="B474" i="4"/>
  <c r="T474" i="5"/>
  <c r="T467" i="5"/>
  <c r="B467" i="4"/>
  <c r="T463" i="5"/>
  <c r="B463" i="4"/>
  <c r="T461" i="5"/>
  <c r="B461" i="4"/>
  <c r="T455" i="5"/>
  <c r="B455" i="4"/>
  <c r="T453" i="5"/>
  <c r="B453" i="4"/>
  <c r="T440" i="5"/>
  <c r="B440" i="4"/>
  <c r="T429" i="5"/>
  <c r="B429" i="4"/>
  <c r="T424" i="5"/>
  <c r="B424" i="4"/>
  <c r="T422" i="5"/>
  <c r="B422" i="4"/>
  <c r="T420" i="5"/>
  <c r="B420" i="4"/>
  <c r="T407" i="5"/>
  <c r="B407" i="4"/>
  <c r="T395" i="5"/>
  <c r="B395" i="4"/>
  <c r="T390" i="5"/>
  <c r="B390" i="4"/>
  <c r="T387" i="5"/>
  <c r="B387" i="4"/>
  <c r="B377" i="4"/>
  <c r="T377" i="5"/>
  <c r="T373" i="5"/>
  <c r="B373" i="4"/>
  <c r="T367" i="5"/>
  <c r="B367" i="4"/>
  <c r="T362" i="5"/>
  <c r="B362" i="4"/>
  <c r="T360" i="5"/>
  <c r="B360" i="4"/>
  <c r="B345" i="4"/>
  <c r="T345" i="5"/>
  <c r="T341" i="5"/>
  <c r="B341" i="4"/>
  <c r="T339" i="5"/>
  <c r="B339" i="4"/>
  <c r="T322" i="5"/>
  <c r="B322" i="4"/>
  <c r="T318" i="5"/>
  <c r="B318" i="4"/>
  <c r="T308" i="5"/>
  <c r="B308" i="4"/>
  <c r="T292" i="5"/>
  <c r="B292" i="4"/>
  <c r="B288" i="4"/>
  <c r="T288" i="5"/>
  <c r="T286" i="5"/>
  <c r="B286" i="4"/>
  <c r="T274" i="5"/>
  <c r="B274" i="4"/>
  <c r="T267" i="5"/>
  <c r="B267" i="4"/>
  <c r="T265" i="5"/>
  <c r="B265" i="4"/>
  <c r="T259" i="5"/>
  <c r="B259" i="4"/>
  <c r="T251" i="5"/>
  <c r="B251" i="4"/>
  <c r="B249" i="4"/>
  <c r="T249" i="5"/>
  <c r="T244" i="5"/>
  <c r="B244" i="4"/>
  <c r="T242" i="5"/>
  <c r="B242" i="4"/>
  <c r="T240" i="5"/>
  <c r="B240" i="4"/>
  <c r="T238" i="5"/>
  <c r="B238" i="4"/>
  <c r="T224" i="5"/>
  <c r="B224" i="4"/>
  <c r="T218" i="5"/>
  <c r="B218" i="4"/>
  <c r="T200" i="5"/>
  <c r="B200" i="4"/>
  <c r="T189" i="5"/>
  <c r="B189" i="4"/>
  <c r="T171" i="5"/>
  <c r="B171" i="4"/>
  <c r="T167" i="5"/>
  <c r="B167" i="4"/>
  <c r="T151" i="5"/>
  <c r="B151" i="4"/>
  <c r="T147" i="5"/>
  <c r="B147" i="4"/>
  <c r="B145" i="4"/>
  <c r="T145" i="5"/>
  <c r="T143" i="5"/>
  <c r="B143" i="4"/>
  <c r="T132" i="5"/>
  <c r="B132" i="4"/>
  <c r="T127" i="5"/>
  <c r="B127" i="4"/>
  <c r="T125" i="5"/>
  <c r="B125" i="4"/>
  <c r="B121" i="4"/>
  <c r="T121" i="5"/>
  <c r="T114" i="5"/>
  <c r="B114" i="4"/>
  <c r="T105" i="5"/>
  <c r="B105" i="4"/>
  <c r="T91" i="5"/>
  <c r="B91" i="4"/>
  <c r="T82" i="5"/>
  <c r="B82" i="4"/>
  <c r="T80" i="5"/>
  <c r="B80" i="4"/>
  <c r="T37" i="5"/>
  <c r="B37" i="4"/>
  <c r="T33" i="5"/>
  <c r="B33" i="4"/>
  <c r="T29" i="5"/>
  <c r="B29" i="4"/>
  <c r="T26" i="5"/>
  <c r="B26" i="4"/>
  <c r="T23" i="5"/>
  <c r="B23" i="4"/>
  <c r="T7" i="5"/>
  <c r="B7" i="4"/>
  <c r="T3" i="5"/>
  <c r="B3" i="4"/>
  <c r="T788" i="5"/>
  <c r="T281" i="5"/>
  <c r="T800" i="5"/>
  <c r="B800" i="4"/>
  <c r="T774" i="5"/>
  <c r="B774" i="4"/>
  <c r="T709" i="5"/>
  <c r="B709" i="4"/>
  <c r="T670" i="5"/>
  <c r="B670" i="4"/>
  <c r="T662" i="5"/>
  <c r="B662" i="4"/>
  <c r="T645" i="5"/>
  <c r="B645" i="4"/>
  <c r="T621" i="5"/>
  <c r="B621" i="4"/>
  <c r="T580" i="5"/>
  <c r="B580" i="4"/>
  <c r="T526" i="5"/>
  <c r="B526" i="4"/>
  <c r="B490" i="4"/>
  <c r="T490" i="5"/>
  <c r="B449" i="4"/>
  <c r="T449" i="5"/>
  <c r="T394" i="5"/>
  <c r="B394" i="4"/>
  <c r="T375" i="5"/>
  <c r="B375" i="4"/>
  <c r="T347" i="5"/>
  <c r="B347" i="4"/>
  <c r="T338" i="5"/>
  <c r="B338" i="4"/>
  <c r="T310" i="5"/>
  <c r="B310" i="4"/>
  <c r="B273" i="4"/>
  <c r="T273" i="5"/>
  <c r="T252" i="5"/>
  <c r="B252" i="4"/>
  <c r="T211" i="5"/>
  <c r="B211" i="4"/>
  <c r="T184" i="5"/>
  <c r="B184" i="4"/>
  <c r="B96" i="4"/>
  <c r="T96" i="5"/>
  <c r="T88" i="5"/>
  <c r="B88" i="4"/>
  <c r="T44" i="5"/>
  <c r="B44" i="4"/>
  <c r="B668" i="4"/>
  <c r="T784" i="5"/>
  <c r="B784" i="4"/>
  <c r="T767" i="5"/>
  <c r="B767" i="4"/>
  <c r="T797" i="5"/>
  <c r="B797" i="4"/>
  <c r="T778" i="5"/>
  <c r="B778" i="4"/>
  <c r="T762" i="5"/>
  <c r="B762" i="4"/>
  <c r="T760" i="5"/>
  <c r="B760" i="4"/>
  <c r="T751" i="5"/>
  <c r="B751" i="4"/>
  <c r="T740" i="5"/>
  <c r="B740" i="4"/>
  <c r="T738" i="5"/>
  <c r="B738" i="4"/>
  <c r="T723" i="5"/>
  <c r="B723" i="4"/>
  <c r="T712" i="5"/>
  <c r="B712" i="4"/>
  <c r="T708" i="5"/>
  <c r="B708" i="4"/>
  <c r="T706" i="5"/>
  <c r="B706" i="4"/>
  <c r="T695" i="5"/>
  <c r="B695" i="4"/>
  <c r="T693" i="5"/>
  <c r="B693" i="4"/>
  <c r="T689" i="5"/>
  <c r="B689" i="4"/>
  <c r="T687" i="5"/>
  <c r="B687" i="4"/>
  <c r="T675" i="5"/>
  <c r="B675" i="4"/>
  <c r="T663" i="5"/>
  <c r="B663" i="4"/>
  <c r="T653" i="5"/>
  <c r="B653" i="4"/>
  <c r="T642" i="5"/>
  <c r="B642" i="4"/>
  <c r="T638" i="5"/>
  <c r="B638" i="4"/>
  <c r="T607" i="5"/>
  <c r="B607" i="4"/>
  <c r="T600" i="5"/>
  <c r="B600" i="4"/>
  <c r="T593" i="5"/>
  <c r="B593" i="4"/>
  <c r="T591" i="5"/>
  <c r="B591" i="4"/>
  <c r="T583" i="5"/>
  <c r="B583" i="4"/>
  <c r="T581" i="5"/>
  <c r="B581" i="4"/>
  <c r="T576" i="5"/>
  <c r="B576" i="4"/>
  <c r="T572" i="5"/>
  <c r="B572" i="4"/>
  <c r="T568" i="5"/>
  <c r="B568" i="4"/>
  <c r="T566" i="5"/>
  <c r="B566" i="4"/>
  <c r="T561" i="5"/>
  <c r="B561" i="4"/>
  <c r="T557" i="5"/>
  <c r="B557" i="4"/>
  <c r="T551" i="5"/>
  <c r="B551" i="4"/>
  <c r="T549" i="5"/>
  <c r="B549" i="4"/>
  <c r="T539" i="5"/>
  <c r="B539" i="4"/>
  <c r="T535" i="5"/>
  <c r="B535" i="4"/>
  <c r="T533" i="5"/>
  <c r="B533" i="4"/>
  <c r="T531" i="5"/>
  <c r="B531" i="4"/>
  <c r="T529" i="5"/>
  <c r="B529" i="4"/>
  <c r="T524" i="5"/>
  <c r="B524" i="4"/>
  <c r="T514" i="5"/>
  <c r="B514" i="4"/>
  <c r="T506" i="5"/>
  <c r="B506" i="4"/>
  <c r="T502" i="5"/>
  <c r="B502" i="4"/>
  <c r="T469" i="5"/>
  <c r="B469" i="4"/>
  <c r="T431" i="5"/>
  <c r="B431" i="4"/>
  <c r="T418" i="5"/>
  <c r="B418" i="4"/>
  <c r="T405" i="5"/>
  <c r="B405" i="4"/>
  <c r="T403" i="5"/>
  <c r="B403" i="4"/>
  <c r="T380" i="5"/>
  <c r="B380" i="4"/>
  <c r="T369" i="5"/>
  <c r="B369" i="4"/>
  <c r="T356" i="5"/>
  <c r="B356" i="4"/>
  <c r="T335" i="5"/>
  <c r="B335" i="4"/>
  <c r="T331" i="5"/>
  <c r="B331" i="4"/>
  <c r="T324" i="5"/>
  <c r="B324" i="4"/>
  <c r="T315" i="5"/>
  <c r="B315" i="4"/>
  <c r="T313" i="5"/>
  <c r="B313" i="4"/>
  <c r="T309" i="5"/>
  <c r="B309" i="4"/>
  <c r="T299" i="5"/>
  <c r="B299" i="4"/>
  <c r="T297" i="5"/>
  <c r="B297" i="4"/>
  <c r="T282" i="5"/>
  <c r="B282" i="4"/>
  <c r="T278" i="5"/>
  <c r="B278" i="4"/>
  <c r="T269" i="5"/>
  <c r="B269" i="4"/>
  <c r="T262" i="5"/>
  <c r="B262" i="4"/>
  <c r="T257" i="5"/>
  <c r="B257" i="4"/>
  <c r="T255" i="5"/>
  <c r="B255" i="4"/>
  <c r="T253" i="5"/>
  <c r="B253" i="4"/>
  <c r="T247" i="5"/>
  <c r="B247" i="4"/>
  <c r="T236" i="5"/>
  <c r="B236" i="4"/>
  <c r="T220" i="5"/>
  <c r="B220" i="4"/>
  <c r="T214" i="5"/>
  <c r="B214" i="4"/>
  <c r="T210" i="5"/>
  <c r="B210" i="4"/>
  <c r="T194" i="5"/>
  <c r="B194" i="4"/>
  <c r="T185" i="5"/>
  <c r="B185" i="4"/>
  <c r="T181" i="5"/>
  <c r="B181" i="4"/>
  <c r="T176" i="5"/>
  <c r="B176" i="4"/>
  <c r="T174" i="5"/>
  <c r="B174" i="4"/>
  <c r="T153" i="5"/>
  <c r="B153" i="4"/>
  <c r="T139" i="5"/>
  <c r="B139" i="4"/>
  <c r="T134" i="5"/>
  <c r="B134" i="4"/>
  <c r="T123" i="5"/>
  <c r="B123" i="4"/>
  <c r="T112" i="5"/>
  <c r="B112" i="4"/>
  <c r="T107" i="5"/>
  <c r="B107" i="4"/>
  <c r="T101" i="5"/>
  <c r="B101" i="4"/>
  <c r="T97" i="5"/>
  <c r="B97" i="4"/>
  <c r="T77" i="5"/>
  <c r="B77" i="4"/>
  <c r="T73" i="5"/>
  <c r="B73" i="4"/>
  <c r="T70" i="5"/>
  <c r="B70" i="4"/>
  <c r="T65" i="5"/>
  <c r="B65" i="4"/>
  <c r="T62" i="5"/>
  <c r="B62" i="4"/>
  <c r="T58" i="5"/>
  <c r="B58" i="4"/>
  <c r="T55" i="5"/>
  <c r="B55" i="4"/>
  <c r="T53" i="5"/>
  <c r="B53" i="4"/>
  <c r="T49" i="5"/>
  <c r="B49" i="4"/>
  <c r="T45" i="5"/>
  <c r="B45" i="4"/>
  <c r="T42" i="5"/>
  <c r="B42" i="4"/>
  <c r="T39" i="5"/>
  <c r="B39" i="4"/>
  <c r="T24" i="5"/>
  <c r="B24" i="4"/>
  <c r="T19" i="5"/>
  <c r="B19" i="4"/>
  <c r="T15" i="5"/>
  <c r="B15" i="4"/>
  <c r="T13" i="5"/>
  <c r="B13" i="4"/>
  <c r="T10" i="5"/>
  <c r="B10" i="4"/>
  <c r="T823" i="5"/>
  <c r="B823" i="4"/>
  <c r="T761" i="5"/>
  <c r="T160" i="5"/>
  <c r="B779" i="4"/>
  <c r="B747" i="4"/>
  <c r="B715" i="4"/>
  <c r="B683" i="4"/>
  <c r="B575" i="4"/>
  <c r="T789" i="5"/>
  <c r="B789" i="4"/>
  <c r="T680" i="5"/>
  <c r="B680" i="4"/>
  <c r="T654" i="5"/>
  <c r="B654" i="4"/>
  <c r="T615" i="5"/>
  <c r="B615" i="4"/>
  <c r="T598" i="5"/>
  <c r="B598" i="4"/>
  <c r="T578" i="5"/>
  <c r="B578" i="4"/>
  <c r="T560" i="5"/>
  <c r="B560" i="4"/>
  <c r="T507" i="5"/>
  <c r="B507" i="4"/>
  <c r="T470" i="5"/>
  <c r="B470" i="4"/>
  <c r="T458" i="5"/>
  <c r="B458" i="4"/>
  <c r="T441" i="5"/>
  <c r="B441" i="4"/>
  <c r="T366" i="5"/>
  <c r="B366" i="4"/>
  <c r="T231" i="5"/>
  <c r="B231" i="4"/>
  <c r="T207" i="5"/>
  <c r="B207" i="4"/>
  <c r="T195" i="5"/>
  <c r="B195" i="4"/>
  <c r="T138" i="5"/>
  <c r="B138" i="4"/>
  <c r="T102" i="5"/>
  <c r="B102" i="4"/>
  <c r="T93" i="5"/>
  <c r="B93" i="4"/>
  <c r="T84" i="5"/>
  <c r="B84" i="4"/>
  <c r="B772" i="4"/>
  <c r="T772" i="5"/>
  <c r="B755" i="4"/>
  <c r="T755" i="5"/>
  <c r="T801" i="5"/>
  <c r="B801" i="4"/>
  <c r="T790" i="5"/>
  <c r="B790" i="4"/>
  <c r="T787" i="5"/>
  <c r="B787" i="4"/>
  <c r="T766" i="5"/>
  <c r="B766" i="4"/>
  <c r="T758" i="5"/>
  <c r="B758" i="4"/>
  <c r="T753" i="5"/>
  <c r="B753" i="4"/>
  <c r="T745" i="5"/>
  <c r="B745" i="4"/>
  <c r="T743" i="5"/>
  <c r="B743" i="4"/>
  <c r="T734" i="5"/>
  <c r="B734" i="4"/>
  <c r="T730" i="5"/>
  <c r="B730" i="4"/>
  <c r="T725" i="5"/>
  <c r="B725" i="4"/>
  <c r="T719" i="5"/>
  <c r="B719" i="4"/>
  <c r="T704" i="5"/>
  <c r="B704" i="4"/>
  <c r="T697" i="5"/>
  <c r="B697" i="4"/>
  <c r="T679" i="5"/>
  <c r="B679" i="4"/>
  <c r="T677" i="5"/>
  <c r="B677" i="4"/>
  <c r="T671" i="5"/>
  <c r="B671" i="4"/>
  <c r="T665" i="5"/>
  <c r="B665" i="4"/>
  <c r="T661" i="5"/>
  <c r="B661" i="4"/>
  <c r="T659" i="5"/>
  <c r="B659" i="4"/>
  <c r="T646" i="5"/>
  <c r="B646" i="4"/>
  <c r="T640" i="5"/>
  <c r="B640" i="4"/>
  <c r="T636" i="5"/>
  <c r="B636" i="4"/>
  <c r="B626" i="4"/>
  <c r="T626" i="5"/>
  <c r="T624" i="5"/>
  <c r="B624" i="4"/>
  <c r="T622" i="5"/>
  <c r="B622" i="4"/>
  <c r="T620" i="5"/>
  <c r="B620" i="4"/>
  <c r="T616" i="5"/>
  <c r="B616" i="4"/>
  <c r="T614" i="5"/>
  <c r="B614" i="4"/>
  <c r="T605" i="5"/>
  <c r="B605" i="4"/>
  <c r="T597" i="5"/>
  <c r="B597" i="4"/>
  <c r="T589" i="5"/>
  <c r="B589" i="4"/>
  <c r="T587" i="5"/>
  <c r="B587" i="4"/>
  <c r="B585" i="4"/>
  <c r="T585" i="5"/>
  <c r="T579" i="5"/>
  <c r="B579" i="4"/>
  <c r="T553" i="5"/>
  <c r="B553" i="4"/>
  <c r="T542" i="5"/>
  <c r="B542" i="4"/>
  <c r="T527" i="5"/>
  <c r="B527" i="4"/>
  <c r="T510" i="5"/>
  <c r="B510" i="4"/>
  <c r="T493" i="5"/>
  <c r="B493" i="4"/>
  <c r="T489" i="5"/>
  <c r="B489" i="4"/>
  <c r="T483" i="5"/>
  <c r="B483" i="4"/>
  <c r="T481" i="5"/>
  <c r="B481" i="4"/>
  <c r="T478" i="5"/>
  <c r="B478" i="4"/>
  <c r="T464" i="5"/>
  <c r="B464" i="4"/>
  <c r="B457" i="4"/>
  <c r="T457" i="5"/>
  <c r="T452" i="5"/>
  <c r="B452" i="4"/>
  <c r="T450" i="5"/>
  <c r="B450" i="4"/>
  <c r="T448" i="5"/>
  <c r="B448" i="4"/>
  <c r="T435" i="5"/>
  <c r="B435" i="4"/>
  <c r="T433" i="5"/>
  <c r="B433" i="4"/>
  <c r="T426" i="5"/>
  <c r="B426" i="4"/>
  <c r="T413" i="5"/>
  <c r="B413" i="4"/>
  <c r="T401" i="5"/>
  <c r="B401" i="4"/>
  <c r="T399" i="5"/>
  <c r="B399" i="4"/>
  <c r="T397" i="5"/>
  <c r="B397" i="4"/>
  <c r="T393" i="5"/>
  <c r="B393" i="4"/>
  <c r="T391" i="5"/>
  <c r="B391" i="4"/>
  <c r="T382" i="5"/>
  <c r="B382" i="4"/>
  <c r="T365" i="5"/>
  <c r="B365" i="4"/>
  <c r="T363" i="5"/>
  <c r="B363" i="4"/>
  <c r="T358" i="5"/>
  <c r="B358" i="4"/>
  <c r="T354" i="5"/>
  <c r="B354" i="4"/>
  <c r="B352" i="4"/>
  <c r="T352" i="5"/>
  <c r="T337" i="5"/>
  <c r="B337" i="4"/>
  <c r="T326" i="5"/>
  <c r="B326" i="4"/>
  <c r="B320" i="4"/>
  <c r="T320" i="5"/>
  <c r="T293" i="5"/>
  <c r="B293" i="4"/>
  <c r="T266" i="5"/>
  <c r="B266" i="4"/>
  <c r="T250" i="5"/>
  <c r="B250" i="4"/>
  <c r="T232" i="5"/>
  <c r="B232" i="4"/>
  <c r="T230" i="5"/>
  <c r="B230" i="4"/>
  <c r="T227" i="5"/>
  <c r="B227" i="4"/>
  <c r="T216" i="5"/>
  <c r="B216" i="4"/>
  <c r="T212" i="5"/>
  <c r="B212" i="4"/>
  <c r="T208" i="5"/>
  <c r="B208" i="4"/>
  <c r="T206" i="5"/>
  <c r="B206" i="4"/>
  <c r="T203" i="5"/>
  <c r="B203" i="4"/>
  <c r="T196" i="5"/>
  <c r="B196" i="4"/>
  <c r="B192" i="4"/>
  <c r="T192" i="5"/>
  <c r="T187" i="5"/>
  <c r="B187" i="4"/>
  <c r="T183" i="5"/>
  <c r="B183" i="4"/>
  <c r="T163" i="5"/>
  <c r="B163" i="4"/>
  <c r="T161" i="5"/>
  <c r="B161" i="4"/>
  <c r="T157" i="5"/>
  <c r="B157" i="4"/>
  <c r="T137" i="5"/>
  <c r="B137" i="4"/>
  <c r="B128" i="4"/>
  <c r="T128" i="5"/>
  <c r="T117" i="5"/>
  <c r="B117" i="4"/>
  <c r="T103" i="5"/>
  <c r="B103" i="4"/>
  <c r="T99" i="5"/>
  <c r="B99" i="4"/>
  <c r="T94" i="5"/>
  <c r="B94" i="4"/>
  <c r="T89" i="5"/>
  <c r="B89" i="4"/>
  <c r="T87" i="5"/>
  <c r="B87" i="4"/>
  <c r="T85" i="5"/>
  <c r="B85" i="4"/>
  <c r="T67" i="5"/>
  <c r="B67" i="4"/>
  <c r="T56" i="5"/>
  <c r="B56" i="4"/>
  <c r="T40" i="5"/>
  <c r="B40" i="4"/>
  <c r="T35" i="5"/>
  <c r="B35" i="4"/>
  <c r="T31" i="5"/>
  <c r="B31" i="4"/>
  <c r="T8" i="5"/>
  <c r="B8" i="4"/>
  <c r="T729" i="5"/>
  <c r="T17" i="5"/>
  <c r="B780" i="4"/>
  <c r="B748" i="4"/>
  <c r="B716" i="4"/>
  <c r="B684" i="4"/>
  <c r="B648" i="4"/>
  <c r="B599" i="4"/>
  <c r="B305" i="4"/>
  <c r="T791" i="5"/>
  <c r="B791" i="4"/>
  <c r="T400" i="5"/>
  <c r="B400" i="4"/>
  <c r="T383" i="5"/>
  <c r="B383" i="4"/>
  <c r="T357" i="5"/>
  <c r="B357" i="4"/>
  <c r="T343" i="5"/>
  <c r="B343" i="4"/>
  <c r="T332" i="5"/>
  <c r="B332" i="4"/>
  <c r="T283" i="5"/>
  <c r="B283" i="4"/>
  <c r="T154" i="5"/>
  <c r="B154" i="4"/>
  <c r="T90" i="5"/>
  <c r="B90" i="4"/>
  <c r="T808" i="5"/>
  <c r="B808" i="4"/>
  <c r="T786" i="5"/>
  <c r="B786" i="4"/>
  <c r="T793" i="5"/>
  <c r="B793" i="4"/>
  <c r="T776" i="5"/>
  <c r="B776" i="4"/>
  <c r="T757" i="5"/>
  <c r="B757" i="4"/>
  <c r="T799" i="5"/>
  <c r="B799" i="4"/>
  <c r="T807" i="5"/>
  <c r="B807" i="4"/>
  <c r="B803" i="4"/>
  <c r="T803" i="5"/>
  <c r="B785" i="4"/>
  <c r="T785" i="5"/>
  <c r="T773" i="5"/>
  <c r="B773" i="4"/>
  <c r="T768" i="5"/>
  <c r="B768" i="4"/>
  <c r="T736" i="5"/>
  <c r="B736" i="4"/>
  <c r="T728" i="5"/>
  <c r="B728" i="4"/>
  <c r="B721" i="4"/>
  <c r="T721" i="5"/>
  <c r="T702" i="5"/>
  <c r="B702" i="4"/>
  <c r="B681" i="4"/>
  <c r="T681" i="5"/>
  <c r="T673" i="5"/>
  <c r="B673" i="4"/>
  <c r="T650" i="5"/>
  <c r="B650" i="4"/>
  <c r="T644" i="5"/>
  <c r="B644" i="4"/>
  <c r="T634" i="5"/>
  <c r="B634" i="4"/>
  <c r="T630" i="5"/>
  <c r="B630" i="4"/>
  <c r="T610" i="5"/>
  <c r="B610" i="4"/>
  <c r="B562" i="4"/>
  <c r="T562" i="5"/>
  <c r="T558" i="5"/>
  <c r="B558" i="4"/>
  <c r="T546" i="5"/>
  <c r="B546" i="4"/>
  <c r="B520" i="4"/>
  <c r="T520" i="5"/>
  <c r="T516" i="5"/>
  <c r="B516" i="4"/>
  <c r="T504" i="5"/>
  <c r="B504" i="4"/>
  <c r="B498" i="4"/>
  <c r="T498" i="5"/>
  <c r="T494" i="5"/>
  <c r="B494" i="4"/>
  <c r="T487" i="5"/>
  <c r="B487" i="4"/>
  <c r="T471" i="5"/>
  <c r="B471" i="4"/>
  <c r="T466" i="5"/>
  <c r="B466" i="4"/>
  <c r="T459" i="5"/>
  <c r="B459" i="4"/>
  <c r="T446" i="5"/>
  <c r="B446" i="4"/>
  <c r="T444" i="5"/>
  <c r="B444" i="4"/>
  <c r="T442" i="5"/>
  <c r="B442" i="4"/>
  <c r="T439" i="5"/>
  <c r="B439" i="4"/>
  <c r="T437" i="5"/>
  <c r="B437" i="4"/>
  <c r="T428" i="5"/>
  <c r="B428" i="4"/>
  <c r="T423" i="5"/>
  <c r="B423" i="4"/>
  <c r="T415" i="5"/>
  <c r="B415" i="4"/>
  <c r="T410" i="5"/>
  <c r="B410" i="4"/>
  <c r="T408" i="5"/>
  <c r="B408" i="4"/>
  <c r="T389" i="5"/>
  <c r="B389" i="4"/>
  <c r="B384" i="4"/>
  <c r="T384" i="5"/>
  <c r="T376" i="5"/>
  <c r="B376" i="4"/>
  <c r="T372" i="5"/>
  <c r="B372" i="4"/>
  <c r="T350" i="5"/>
  <c r="B350" i="4"/>
  <c r="T348" i="5"/>
  <c r="B348" i="4"/>
  <c r="T344" i="5"/>
  <c r="B344" i="4"/>
  <c r="T333" i="5"/>
  <c r="B333" i="4"/>
  <c r="T329" i="5"/>
  <c r="B329" i="4"/>
  <c r="T302" i="5"/>
  <c r="B302" i="4"/>
  <c r="T295" i="5"/>
  <c r="B295" i="4"/>
  <c r="T291" i="5"/>
  <c r="B291" i="4"/>
  <c r="T289" i="5"/>
  <c r="B289" i="4"/>
  <c r="T284" i="5"/>
  <c r="B284" i="4"/>
  <c r="T272" i="5"/>
  <c r="B272" i="4"/>
  <c r="T270" i="5"/>
  <c r="B270" i="4"/>
  <c r="T258" i="5"/>
  <c r="B258" i="4"/>
  <c r="T254" i="5"/>
  <c r="B254" i="4"/>
  <c r="T245" i="5"/>
  <c r="B245" i="4"/>
  <c r="T201" i="5"/>
  <c r="B201" i="4"/>
  <c r="T190" i="5"/>
  <c r="B190" i="4"/>
  <c r="B177" i="4"/>
  <c r="T177" i="5"/>
  <c r="T172" i="5"/>
  <c r="B172" i="4"/>
  <c r="T170" i="5"/>
  <c r="B170" i="4"/>
  <c r="T166" i="5"/>
  <c r="B166" i="4"/>
  <c r="T159" i="5"/>
  <c r="B159" i="4"/>
  <c r="T155" i="5"/>
  <c r="B155" i="4"/>
  <c r="T148" i="5"/>
  <c r="B148" i="4"/>
  <c r="T144" i="5"/>
  <c r="B144" i="4"/>
  <c r="T140" i="5"/>
  <c r="B140" i="4"/>
  <c r="T130" i="5"/>
  <c r="B130" i="4"/>
  <c r="T119" i="5"/>
  <c r="B119" i="4"/>
  <c r="T115" i="5"/>
  <c r="B115" i="4"/>
  <c r="T110" i="5"/>
  <c r="B110" i="4"/>
  <c r="T92" i="5"/>
  <c r="B92" i="4"/>
  <c r="T83" i="5"/>
  <c r="B83" i="4"/>
  <c r="T75" i="5"/>
  <c r="B75" i="4"/>
  <c r="T68" i="5"/>
  <c r="B68" i="4"/>
  <c r="T61" i="5"/>
  <c r="B61" i="4"/>
  <c r="T51" i="5"/>
  <c r="B51" i="4"/>
  <c r="T47" i="5"/>
  <c r="B47" i="4"/>
  <c r="T20" i="5"/>
  <c r="B20" i="4"/>
  <c r="T16" i="5"/>
  <c r="B16" i="4"/>
  <c r="T4" i="5"/>
  <c r="B4" i="4"/>
  <c r="B749" i="4"/>
  <c r="B717" i="4"/>
  <c r="B685" i="4"/>
  <c r="B537" i="4"/>
  <c r="B30" i="4"/>
  <c r="B692" i="4"/>
  <c r="T692" i="5"/>
  <c r="T690" i="5"/>
  <c r="B690" i="4"/>
  <c r="T656" i="5"/>
  <c r="B656" i="4"/>
  <c r="T628" i="5"/>
  <c r="B628" i="4"/>
  <c r="T617" i="5"/>
  <c r="B617" i="4"/>
  <c r="T603" i="5"/>
  <c r="B603" i="4"/>
  <c r="T601" i="5"/>
  <c r="B601" i="4"/>
  <c r="T594" i="5"/>
  <c r="B594" i="4"/>
  <c r="T582" i="5"/>
  <c r="B582" i="4"/>
  <c r="T577" i="5"/>
  <c r="B577" i="4"/>
  <c r="T573" i="5"/>
  <c r="B573" i="4"/>
  <c r="T571" i="5"/>
  <c r="B571" i="4"/>
  <c r="T569" i="5"/>
  <c r="B569" i="4"/>
  <c r="T564" i="5"/>
  <c r="B564" i="4"/>
  <c r="T554" i="5"/>
  <c r="B554" i="4"/>
  <c r="T550" i="5"/>
  <c r="B550" i="4"/>
  <c r="T538" i="5"/>
  <c r="B538" i="4"/>
  <c r="T534" i="5"/>
  <c r="B534" i="4"/>
  <c r="T530" i="5"/>
  <c r="B530" i="4"/>
  <c r="T525" i="5"/>
  <c r="B525" i="4"/>
  <c r="T512" i="5"/>
  <c r="B512" i="4"/>
  <c r="T508" i="5"/>
  <c r="B508" i="4"/>
  <c r="T500" i="5"/>
  <c r="B500" i="4"/>
  <c r="T496" i="5"/>
  <c r="B496" i="4"/>
  <c r="T485" i="5"/>
  <c r="B485" i="4"/>
  <c r="B480" i="4"/>
  <c r="T480" i="5"/>
  <c r="T475" i="5"/>
  <c r="B475" i="4"/>
  <c r="T462" i="5"/>
  <c r="B462" i="4"/>
  <c r="T456" i="5"/>
  <c r="B456" i="4"/>
  <c r="T454" i="5"/>
  <c r="B454" i="4"/>
  <c r="T421" i="5"/>
  <c r="B421" i="4"/>
  <c r="T419" i="5"/>
  <c r="B419" i="4"/>
  <c r="T412" i="5"/>
  <c r="B412" i="4"/>
  <c r="T386" i="5"/>
  <c r="B386" i="4"/>
  <c r="T378" i="5"/>
  <c r="B378" i="4"/>
  <c r="T374" i="5"/>
  <c r="B374" i="4"/>
  <c r="T361" i="5"/>
  <c r="B361" i="4"/>
  <c r="T359" i="5"/>
  <c r="B359" i="4"/>
  <c r="T355" i="5"/>
  <c r="B355" i="4"/>
  <c r="T346" i="5"/>
  <c r="B346" i="4"/>
  <c r="T342" i="5"/>
  <c r="B342" i="4"/>
  <c r="T340" i="5"/>
  <c r="B340" i="4"/>
  <c r="T327" i="5"/>
  <c r="B327" i="4"/>
  <c r="T317" i="5"/>
  <c r="B317" i="4"/>
  <c r="T311" i="5"/>
  <c r="B311" i="4"/>
  <c r="T307" i="5"/>
  <c r="B307" i="4"/>
  <c r="T304" i="5"/>
  <c r="B304" i="4"/>
  <c r="T300" i="5"/>
  <c r="B300" i="4"/>
  <c r="T287" i="5"/>
  <c r="B287" i="4"/>
  <c r="T280" i="5"/>
  <c r="B280" i="4"/>
  <c r="T276" i="5"/>
  <c r="B276" i="4"/>
  <c r="T260" i="5"/>
  <c r="B260" i="4"/>
  <c r="T243" i="5"/>
  <c r="B243" i="4"/>
  <c r="T241" i="5"/>
  <c r="B241" i="4"/>
  <c r="T237" i="5"/>
  <c r="B237" i="4"/>
  <c r="T234" i="5"/>
  <c r="B234" i="4"/>
  <c r="T228" i="5"/>
  <c r="B228" i="4"/>
  <c r="T225" i="5"/>
  <c r="B225" i="4"/>
  <c r="T223" i="5"/>
  <c r="B223" i="4"/>
  <c r="T221" i="5"/>
  <c r="B221" i="4"/>
  <c r="T217" i="5"/>
  <c r="B217" i="4"/>
  <c r="T199" i="5"/>
  <c r="B199" i="4"/>
  <c r="T197" i="5"/>
  <c r="B197" i="4"/>
  <c r="T179" i="5"/>
  <c r="B179" i="4"/>
  <c r="T168" i="5"/>
  <c r="B168" i="4"/>
  <c r="T152" i="5"/>
  <c r="B152" i="4"/>
  <c r="T150" i="5"/>
  <c r="B150" i="4"/>
  <c r="T142" i="5"/>
  <c r="B142" i="4"/>
  <c r="T135" i="5"/>
  <c r="B135" i="4"/>
  <c r="T133" i="5"/>
  <c r="B133" i="4"/>
  <c r="T124" i="5"/>
  <c r="B124" i="4"/>
  <c r="T113" i="5"/>
  <c r="B113" i="4"/>
  <c r="T108" i="5"/>
  <c r="B108" i="4"/>
  <c r="T104" i="5"/>
  <c r="B104" i="4"/>
  <c r="T95" i="5"/>
  <c r="B95" i="4"/>
  <c r="T81" i="5"/>
  <c r="B81" i="4"/>
  <c r="T79" i="5"/>
  <c r="B79" i="4"/>
  <c r="T36" i="5"/>
  <c r="B36" i="4"/>
  <c r="B32" i="4"/>
  <c r="T32" i="5"/>
  <c r="T27" i="5"/>
  <c r="B27" i="4"/>
  <c r="T25" i="5"/>
  <c r="B25" i="4"/>
  <c r="T22" i="5"/>
  <c r="B22" i="4"/>
  <c r="T6" i="5"/>
  <c r="B6" i="4"/>
  <c r="T649" i="5"/>
  <c r="T769" i="5"/>
  <c r="B769" i="4"/>
  <c r="T759" i="5"/>
  <c r="B759" i="4"/>
  <c r="T752" i="5"/>
  <c r="B752" i="4"/>
  <c r="T741" i="5"/>
  <c r="B741" i="4"/>
  <c r="B739" i="4"/>
  <c r="T739" i="5"/>
  <c r="B724" i="4"/>
  <c r="T724" i="5"/>
  <c r="T722" i="5"/>
  <c r="B722" i="4"/>
  <c r="T718" i="5"/>
  <c r="B718" i="4"/>
  <c r="B713" i="4"/>
  <c r="T713" i="5"/>
  <c r="T711" i="5"/>
  <c r="B711" i="4"/>
  <c r="T707" i="5"/>
  <c r="B707" i="4"/>
  <c r="T696" i="5"/>
  <c r="B696" i="4"/>
  <c r="T694" i="5"/>
  <c r="B694" i="4"/>
  <c r="T688" i="5"/>
  <c r="B688" i="4"/>
  <c r="T676" i="5"/>
  <c r="B676" i="4"/>
  <c r="T664" i="5"/>
  <c r="B664" i="4"/>
  <c r="T658" i="5"/>
  <c r="B658" i="4"/>
  <c r="T652" i="5"/>
  <c r="B652" i="4"/>
  <c r="T639" i="5"/>
  <c r="B639" i="4"/>
  <c r="T637" i="5"/>
  <c r="B637" i="4"/>
  <c r="T632" i="5"/>
  <c r="B632" i="4"/>
  <c r="B625" i="4"/>
  <c r="T625" i="5"/>
  <c r="T619" i="5"/>
  <c r="B619" i="4"/>
  <c r="T612" i="5"/>
  <c r="B612" i="4"/>
  <c r="T608" i="5"/>
  <c r="B608" i="4"/>
  <c r="T606" i="5"/>
  <c r="B606" i="4"/>
  <c r="T590" i="5"/>
  <c r="B590" i="4"/>
  <c r="T586" i="5"/>
  <c r="B586" i="4"/>
  <c r="T567" i="5"/>
  <c r="B567" i="4"/>
  <c r="B544" i="4"/>
  <c r="T544" i="5"/>
  <c r="T540" i="5"/>
  <c r="B540" i="4"/>
  <c r="T523" i="5"/>
  <c r="B523" i="4"/>
  <c r="T519" i="5"/>
  <c r="B519" i="4"/>
  <c r="T515" i="5"/>
  <c r="B515" i="4"/>
  <c r="T503" i="5"/>
  <c r="B503" i="4"/>
  <c r="T492" i="5"/>
  <c r="B492" i="4"/>
  <c r="T477" i="5"/>
  <c r="B477" i="4"/>
  <c r="T473" i="5"/>
  <c r="B473" i="4"/>
  <c r="T460" i="5"/>
  <c r="B460" i="4"/>
  <c r="T451" i="5"/>
  <c r="B451" i="4"/>
  <c r="T432" i="5"/>
  <c r="B432" i="4"/>
  <c r="T430" i="5"/>
  <c r="B430" i="4"/>
  <c r="T425" i="5"/>
  <c r="B425" i="4"/>
  <c r="T417" i="5"/>
  <c r="B417" i="4"/>
  <c r="T406" i="5"/>
  <c r="B406" i="4"/>
  <c r="T404" i="5"/>
  <c r="B404" i="4"/>
  <c r="T396" i="5"/>
  <c r="B396" i="4"/>
  <c r="T381" i="5"/>
  <c r="B381" i="4"/>
  <c r="T370" i="5"/>
  <c r="B370" i="4"/>
  <c r="T368" i="5"/>
  <c r="B368" i="4"/>
  <c r="T351" i="5"/>
  <c r="B351" i="4"/>
  <c r="T336" i="5"/>
  <c r="B336" i="4"/>
  <c r="T323" i="5"/>
  <c r="B323" i="4"/>
  <c r="T319" i="5"/>
  <c r="B319" i="4"/>
  <c r="T314" i="5"/>
  <c r="B314" i="4"/>
  <c r="T298" i="5"/>
  <c r="B298" i="4"/>
  <c r="T294" i="5"/>
  <c r="B294" i="4"/>
  <c r="T290" i="5"/>
  <c r="B290" i="4"/>
  <c r="T264" i="5"/>
  <c r="B264" i="4"/>
  <c r="T248" i="5"/>
  <c r="B248" i="4"/>
  <c r="T246" i="5"/>
  <c r="B246" i="4"/>
  <c r="T239" i="5"/>
  <c r="B239" i="4"/>
  <c r="T219" i="5"/>
  <c r="B219" i="4"/>
  <c r="T213" i="5"/>
  <c r="B213" i="4"/>
  <c r="B209" i="4"/>
  <c r="T209" i="5"/>
  <c r="T204" i="5"/>
  <c r="B204" i="4"/>
  <c r="T193" i="5"/>
  <c r="B193" i="4"/>
  <c r="T186" i="5"/>
  <c r="B186" i="4"/>
  <c r="T182" i="5"/>
  <c r="B182" i="4"/>
  <c r="T173" i="5"/>
  <c r="B173" i="4"/>
  <c r="T164" i="5"/>
  <c r="B164" i="4"/>
  <c r="T146" i="5"/>
  <c r="B146" i="4"/>
  <c r="T126" i="5"/>
  <c r="B126" i="4"/>
  <c r="T122" i="5"/>
  <c r="B122" i="4"/>
  <c r="T120" i="5"/>
  <c r="B120" i="4"/>
  <c r="T106" i="5"/>
  <c r="B106" i="4"/>
  <c r="T100" i="5"/>
  <c r="B100" i="4"/>
  <c r="T71" i="5"/>
  <c r="B71" i="4"/>
  <c r="T69" i="5"/>
  <c r="B69" i="4"/>
  <c r="T63" i="5"/>
  <c r="B63" i="4"/>
  <c r="T59" i="5"/>
  <c r="B59" i="4"/>
  <c r="B57" i="4"/>
  <c r="T57" i="5"/>
  <c r="T54" i="5"/>
  <c r="B54" i="4"/>
  <c r="T52" i="5"/>
  <c r="B52" i="4"/>
  <c r="T48" i="5"/>
  <c r="B48" i="4"/>
  <c r="T43" i="5"/>
  <c r="B43" i="4"/>
  <c r="T41" i="5"/>
  <c r="B41" i="4"/>
  <c r="T38" i="5"/>
  <c r="B38" i="4"/>
  <c r="T28" i="5"/>
  <c r="B28" i="4"/>
  <c r="T18" i="5"/>
  <c r="B18" i="4"/>
  <c r="T14" i="5"/>
  <c r="B14" i="4"/>
  <c r="T11" i="5"/>
  <c r="B11" i="4"/>
  <c r="T9" i="5"/>
  <c r="B9" i="4"/>
  <c r="T584" i="5"/>
  <c r="B806" i="4"/>
  <c r="B792" i="4"/>
  <c r="B763" i="4"/>
  <c r="B731" i="4"/>
  <c r="B699" i="4"/>
  <c r="B667" i="4"/>
  <c r="T827" i="5"/>
  <c r="B827" i="4"/>
  <c r="T819" i="5"/>
  <c r="B819" i="4"/>
  <c r="T820" i="5"/>
  <c r="T831" i="5"/>
  <c r="B831" i="4"/>
  <c r="T821" i="5"/>
  <c r="B821" i="4"/>
  <c r="T815" i="5"/>
  <c r="B815" i="4"/>
  <c r="T813" i="5"/>
  <c r="B813" i="4"/>
  <c r="T812" i="5"/>
  <c r="T829" i="5"/>
  <c r="B829" i="4"/>
  <c r="T817" i="5"/>
  <c r="B817" i="4"/>
  <c r="T810" i="5"/>
  <c r="B810" i="4"/>
  <c r="T811" i="5"/>
  <c r="T834" i="5"/>
  <c r="B834" i="4"/>
  <c r="T822" i="5"/>
  <c r="B822" i="4"/>
  <c r="T809" i="5"/>
  <c r="T826" i="5"/>
  <c r="B826" i="4"/>
  <c r="T832" i="5"/>
  <c r="B832" i="4"/>
  <c r="T830" i="5"/>
  <c r="B830" i="4"/>
  <c r="T824" i="5"/>
  <c r="B824" i="4"/>
  <c r="T818" i="5"/>
  <c r="B818" i="4"/>
  <c r="T814" i="5"/>
  <c r="B814" i="4"/>
  <c r="T833" i="5"/>
  <c r="T816" i="5"/>
  <c r="B816" i="4"/>
  <c r="T828" i="5"/>
  <c r="I156" i="5"/>
  <c r="N156" i="5" s="1"/>
  <c r="I156" i="4" s="1"/>
  <c r="I409" i="5"/>
  <c r="N409" i="5" s="1"/>
  <c r="I409" i="4" s="1"/>
  <c r="Q764" i="5"/>
  <c r="K764" i="4" s="1"/>
  <c r="Q745" i="5"/>
  <c r="K745" i="4" s="1"/>
  <c r="I832" i="5"/>
  <c r="N832" i="5" s="1"/>
  <c r="I832" i="4" s="1"/>
  <c r="I697" i="5"/>
  <c r="N697" i="5" s="1"/>
  <c r="I697" i="4" s="1"/>
  <c r="I360" i="5"/>
  <c r="N360" i="5" s="1"/>
  <c r="I360" i="4" s="1"/>
  <c r="I676" i="5"/>
  <c r="N676" i="5" s="1"/>
  <c r="I676" i="4" s="1"/>
  <c r="Q562" i="5"/>
  <c r="K562" i="4" s="1"/>
  <c r="I574" i="5"/>
  <c r="N574" i="5" s="1"/>
  <c r="I574" i="4" s="1"/>
  <c r="I538" i="5"/>
  <c r="N538" i="5" s="1"/>
  <c r="I538" i="4" s="1"/>
  <c r="I189" i="5"/>
  <c r="N189" i="5" s="1"/>
  <c r="I189" i="4" s="1"/>
  <c r="I163" i="5"/>
  <c r="N163" i="5" s="1"/>
  <c r="I163" i="4" s="1"/>
  <c r="Q92" i="5"/>
  <c r="K92" i="4" s="1"/>
  <c r="I590" i="5"/>
  <c r="N590" i="5" s="1"/>
  <c r="I590" i="4" s="1"/>
  <c r="I663" i="5"/>
  <c r="N663" i="5" s="1"/>
  <c r="I663" i="4" s="1"/>
  <c r="I657" i="5"/>
  <c r="N657" i="5" s="1"/>
  <c r="I657" i="4" s="1"/>
  <c r="I471" i="5"/>
  <c r="N471" i="5" s="1"/>
  <c r="I471" i="4" s="1"/>
  <c r="Q779" i="5"/>
  <c r="K779" i="4" s="1"/>
  <c r="Q704" i="5"/>
  <c r="K704" i="4" s="1"/>
  <c r="I673" i="5"/>
  <c r="N673" i="5" s="1"/>
  <c r="I673" i="4" s="1"/>
  <c r="Q664" i="5"/>
  <c r="K664" i="4" s="1"/>
  <c r="Q795" i="5"/>
  <c r="K795" i="4" s="1"/>
  <c r="Q542" i="5"/>
  <c r="K542" i="4" s="1"/>
  <c r="I459" i="5"/>
  <c r="N459" i="5" s="1"/>
  <c r="I459" i="4" s="1"/>
  <c r="Q342" i="5"/>
  <c r="K342" i="4" s="1"/>
  <c r="I341" i="5"/>
  <c r="N341" i="5" s="1"/>
  <c r="I341" i="4" s="1"/>
  <c r="I497" i="5"/>
  <c r="N497" i="5" s="1"/>
  <c r="I406" i="5"/>
  <c r="N406" i="5" s="1"/>
  <c r="I130" i="5"/>
  <c r="N130" i="5" s="1"/>
  <c r="I130" i="4" s="1"/>
  <c r="I289" i="5"/>
  <c r="N289" i="5" s="1"/>
  <c r="I289" i="4" s="1"/>
  <c r="Q464" i="5"/>
  <c r="K464" i="4" s="1"/>
  <c r="Q238" i="5"/>
  <c r="K238" i="4" s="1"/>
  <c r="Q39" i="5"/>
  <c r="K39" i="4" s="1"/>
  <c r="Q23" i="5"/>
  <c r="K23" i="4" s="1"/>
  <c r="I771" i="5"/>
  <c r="N771" i="5" s="1"/>
  <c r="I771" i="4" s="1"/>
  <c r="Q224" i="5"/>
  <c r="K224" i="4" s="1"/>
  <c r="Q222" i="5"/>
  <c r="K222" i="4" s="1"/>
  <c r="I374" i="5"/>
  <c r="N374" i="5" s="1"/>
  <c r="I374" i="4" s="1"/>
  <c r="I277" i="5"/>
  <c r="N277" i="5" s="1"/>
  <c r="I277" i="4" s="1"/>
  <c r="I276" i="5"/>
  <c r="N276" i="5" s="1"/>
  <c r="I261" i="5"/>
  <c r="N261" i="5" s="1"/>
  <c r="I261" i="4" s="1"/>
  <c r="I98" i="5"/>
  <c r="N98" i="5" s="1"/>
  <c r="I98" i="4" s="1"/>
  <c r="I70" i="5"/>
  <c r="N70" i="5" s="1"/>
  <c r="I70" i="4" s="1"/>
  <c r="I414" i="5"/>
  <c r="N414" i="5" s="1"/>
  <c r="I414" i="4" s="1"/>
  <c r="Q808" i="5"/>
  <c r="K808" i="4" s="1"/>
  <c r="Q775" i="5"/>
  <c r="K775" i="4" s="1"/>
  <c r="I675" i="5"/>
  <c r="N675" i="5" s="1"/>
  <c r="I675" i="4" s="1"/>
  <c r="I654" i="5"/>
  <c r="N654" i="5" s="1"/>
  <c r="I654" i="4" s="1"/>
  <c r="Q514" i="5"/>
  <c r="K514" i="4" s="1"/>
  <c r="I3" i="5"/>
  <c r="N3" i="5" s="1"/>
  <c r="I3" i="4" s="1"/>
  <c r="Q91" i="5"/>
  <c r="K91" i="4" s="1"/>
  <c r="I83" i="5"/>
  <c r="N83" i="5" s="1"/>
  <c r="I83" i="4" s="1"/>
  <c r="Q709" i="5"/>
  <c r="K709" i="4" s="1"/>
  <c r="Q689" i="5"/>
  <c r="K689" i="4" s="1"/>
  <c r="Q526" i="5"/>
  <c r="K526" i="4" s="1"/>
  <c r="I522" i="5"/>
  <c r="N522" i="5" s="1"/>
  <c r="I522" i="4" s="1"/>
  <c r="Q467" i="5"/>
  <c r="K467" i="4" s="1"/>
  <c r="Q454" i="5"/>
  <c r="K454" i="4" s="1"/>
  <c r="I346" i="5"/>
  <c r="N346" i="5" s="1"/>
  <c r="I346" i="4" s="1"/>
  <c r="Q302" i="5"/>
  <c r="K302" i="4" s="1"/>
  <c r="I255" i="5"/>
  <c r="N255" i="5" s="1"/>
  <c r="I146" i="5"/>
  <c r="N146" i="5" s="1"/>
  <c r="I146" i="4" s="1"/>
  <c r="I64" i="5"/>
  <c r="N64" i="5" s="1"/>
  <c r="I64" i="4" s="1"/>
  <c r="I825" i="5"/>
  <c r="N825" i="5" s="1"/>
  <c r="I825" i="4" s="1"/>
  <c r="I405" i="5"/>
  <c r="N405" i="5" s="1"/>
  <c r="I314" i="5"/>
  <c r="N314" i="5" s="1"/>
  <c r="I314" i="4" s="1"/>
  <c r="I304" i="5"/>
  <c r="N304" i="5" s="1"/>
  <c r="I304" i="4" s="1"/>
  <c r="Q149" i="5"/>
  <c r="K149" i="4" s="1"/>
  <c r="I786" i="5"/>
  <c r="N786" i="5" s="1"/>
  <c r="I786" i="4" s="1"/>
  <c r="Q736" i="5"/>
  <c r="K736" i="4" s="1"/>
  <c r="Q624" i="5"/>
  <c r="K624" i="4" s="1"/>
  <c r="Q696" i="5"/>
  <c r="K696" i="4" s="1"/>
  <c r="I591" i="5"/>
  <c r="N591" i="5" s="1"/>
  <c r="I591" i="4" s="1"/>
  <c r="I588" i="5"/>
  <c r="N588" i="5" s="1"/>
  <c r="I588" i="4" s="1"/>
  <c r="Q204" i="5"/>
  <c r="K204" i="4" s="1"/>
  <c r="I151" i="5"/>
  <c r="N151" i="5" s="1"/>
  <c r="I151" i="4" s="1"/>
  <c r="I66" i="5"/>
  <c r="N66" i="5" s="1"/>
  <c r="I66" i="4" s="1"/>
  <c r="I727" i="5"/>
  <c r="N727" i="5" s="1"/>
  <c r="I727" i="4" s="1"/>
  <c r="I517" i="5"/>
  <c r="N517" i="5" s="1"/>
  <c r="I489" i="5"/>
  <c r="N489" i="5" s="1"/>
  <c r="I489" i="4" s="1"/>
  <c r="Q486" i="5"/>
  <c r="K486" i="4" s="1"/>
  <c r="I389" i="5"/>
  <c r="N389" i="5" s="1"/>
  <c r="I648" i="5"/>
  <c r="N648" i="5" s="1"/>
  <c r="I648" i="4" s="1"/>
  <c r="Q594" i="5"/>
  <c r="K594" i="4" s="1"/>
  <c r="I225" i="5"/>
  <c r="N225" i="5" s="1"/>
  <c r="I225" i="4" s="1"/>
  <c r="Q208" i="5"/>
  <c r="K208" i="4" s="1"/>
  <c r="Q198" i="5"/>
  <c r="K198" i="4" s="1"/>
  <c r="I22" i="5"/>
  <c r="N22" i="5" s="1"/>
  <c r="I22" i="4" s="1"/>
  <c r="I713" i="5"/>
  <c r="N713" i="5" s="1"/>
  <c r="I713" i="4" s="1"/>
  <c r="I661" i="5"/>
  <c r="N661" i="5" s="1"/>
  <c r="I661" i="4" s="1"/>
  <c r="I626" i="5"/>
  <c r="N626" i="5" s="1"/>
  <c r="I626" i="4" s="1"/>
  <c r="Q614" i="5"/>
  <c r="K614" i="4" s="1"/>
  <c r="I280" i="5"/>
  <c r="N280" i="5" s="1"/>
  <c r="I280" i="4" s="1"/>
  <c r="I240" i="5"/>
  <c r="N240" i="5" s="1"/>
  <c r="I188" i="5"/>
  <c r="N188" i="5" s="1"/>
  <c r="I188" i="4" s="1"/>
  <c r="I177" i="5"/>
  <c r="N177" i="5" s="1"/>
  <c r="I177" i="4" s="1"/>
  <c r="I833" i="5"/>
  <c r="N833" i="5" s="1"/>
  <c r="I833" i="4" s="1"/>
  <c r="Q829" i="5"/>
  <c r="K829" i="4" s="1"/>
  <c r="I813" i="5"/>
  <c r="N813" i="5" s="1"/>
  <c r="I813" i="4" s="1"/>
  <c r="Q805" i="5"/>
  <c r="K805" i="4" s="1"/>
  <c r="I807" i="5"/>
  <c r="N807" i="5" s="1"/>
  <c r="I807" i="4" s="1"/>
  <c r="I743" i="5"/>
  <c r="N743" i="5" s="1"/>
  <c r="I743" i="4" s="1"/>
  <c r="I729" i="5"/>
  <c r="N729" i="5" s="1"/>
  <c r="I729" i="4" s="1"/>
  <c r="I685" i="5"/>
  <c r="N685" i="5" s="1"/>
  <c r="I685" i="4" s="1"/>
  <c r="I556" i="5"/>
  <c r="N556" i="5" s="1"/>
  <c r="I556" i="4" s="1"/>
  <c r="I401" i="5"/>
  <c r="N401" i="5" s="1"/>
  <c r="Q334" i="5"/>
  <c r="K334" i="4" s="1"/>
  <c r="I318" i="5"/>
  <c r="N318" i="5" s="1"/>
  <c r="I318" i="4" s="1"/>
  <c r="I287" i="5"/>
  <c r="N287" i="5" s="1"/>
  <c r="I287" i="4" s="1"/>
  <c r="I632" i="5"/>
  <c r="N632" i="5" s="1"/>
  <c r="I632" i="4" s="1"/>
  <c r="I498" i="5"/>
  <c r="N498" i="5" s="1"/>
  <c r="Q450" i="5"/>
  <c r="K450" i="4" s="1"/>
  <c r="I350" i="5"/>
  <c r="N350" i="5" s="1"/>
  <c r="I350" i="4" s="1"/>
  <c r="I338" i="5"/>
  <c r="N338" i="5" s="1"/>
  <c r="I338" i="4" s="1"/>
  <c r="I329" i="5"/>
  <c r="N329" i="5" s="1"/>
  <c r="I329" i="4" s="1"/>
  <c r="I311" i="5"/>
  <c r="N311" i="5" s="1"/>
  <c r="I299" i="5"/>
  <c r="N299" i="5" s="1"/>
  <c r="I299" i="4" s="1"/>
  <c r="I217" i="5"/>
  <c r="N217" i="5" s="1"/>
  <c r="I217" i="4" s="1"/>
  <c r="I84" i="5"/>
  <c r="N84" i="5" s="1"/>
  <c r="I84" i="4" s="1"/>
  <c r="Q27" i="5"/>
  <c r="K27" i="4" s="1"/>
  <c r="I502" i="5"/>
  <c r="N502" i="5" s="1"/>
  <c r="I502" i="4" s="1"/>
  <c r="I470" i="5"/>
  <c r="N470" i="5" s="1"/>
  <c r="I470" i="4" s="1"/>
  <c r="I320" i="5"/>
  <c r="N320" i="5" s="1"/>
  <c r="I320" i="4" s="1"/>
  <c r="I139" i="5"/>
  <c r="N139" i="5" s="1"/>
  <c r="I139" i="4" s="1"/>
  <c r="I67" i="5"/>
  <c r="N67" i="5" s="1"/>
  <c r="I67" i="4" s="1"/>
  <c r="I59" i="5"/>
  <c r="N59" i="5" s="1"/>
  <c r="I59" i="4" s="1"/>
  <c r="I693" i="5"/>
  <c r="N693" i="5" s="1"/>
  <c r="I693" i="4" s="1"/>
  <c r="I650" i="5"/>
  <c r="N650" i="5" s="1"/>
  <c r="I650" i="4" s="1"/>
  <c r="I602" i="5"/>
  <c r="N602" i="5" s="1"/>
  <c r="I602" i="4" s="1"/>
  <c r="I568" i="5"/>
  <c r="N568" i="5" s="1"/>
  <c r="I568" i="4" s="1"/>
  <c r="I251" i="5"/>
  <c r="N251" i="5" s="1"/>
  <c r="I251" i="4" s="1"/>
  <c r="I248" i="5"/>
  <c r="N248" i="5" s="1"/>
  <c r="I248" i="4" s="1"/>
  <c r="Q15" i="5"/>
  <c r="K15" i="4" s="1"/>
  <c r="I816" i="5"/>
  <c r="N816" i="5" s="1"/>
  <c r="I816" i="4" s="1"/>
  <c r="I755" i="5"/>
  <c r="N755" i="5" s="1"/>
  <c r="I755" i="4" s="1"/>
  <c r="I739" i="5"/>
  <c r="N739" i="5" s="1"/>
  <c r="I739" i="4" s="1"/>
  <c r="I700" i="5"/>
  <c r="N700" i="5" s="1"/>
  <c r="I700" i="4" s="1"/>
  <c r="Q692" i="5"/>
  <c r="K692" i="4" s="1"/>
  <c r="I646" i="5"/>
  <c r="N646" i="5" s="1"/>
  <c r="I646" i="4" s="1"/>
  <c r="Q618" i="5"/>
  <c r="K618" i="4" s="1"/>
  <c r="Q606" i="5"/>
  <c r="K606" i="4" s="1"/>
  <c r="Q395" i="5"/>
  <c r="K395" i="4" s="1"/>
  <c r="Q358" i="5"/>
  <c r="K358" i="4" s="1"/>
  <c r="I484" i="5"/>
  <c r="N484" i="5" s="1"/>
  <c r="I484" i="4" s="1"/>
  <c r="Q430" i="5"/>
  <c r="K430" i="4" s="1"/>
  <c r="Q370" i="5"/>
  <c r="K370" i="4" s="1"/>
  <c r="Q361" i="5"/>
  <c r="K361" i="4" s="1"/>
  <c r="I273" i="5"/>
  <c r="N273" i="5" s="1"/>
  <c r="I273" i="4" s="1"/>
  <c r="Q168" i="5"/>
  <c r="K168" i="4" s="1"/>
  <c r="I129" i="5"/>
  <c r="N129" i="5" s="1"/>
  <c r="I129" i="4" s="1"/>
  <c r="Q681" i="5"/>
  <c r="K681" i="4" s="1"/>
  <c r="Q677" i="5"/>
  <c r="K677" i="4" s="1"/>
  <c r="I135" i="5"/>
  <c r="N135" i="5" s="1"/>
  <c r="I135" i="4" s="1"/>
  <c r="I97" i="5"/>
  <c r="N97" i="5" s="1"/>
  <c r="I97" i="4" s="1"/>
  <c r="I817" i="5"/>
  <c r="N817" i="5" s="1"/>
  <c r="I817" i="4" s="1"/>
  <c r="I809" i="5"/>
  <c r="N809" i="5" s="1"/>
  <c r="I809" i="4" s="1"/>
  <c r="Q391" i="5"/>
  <c r="K391" i="4" s="1"/>
  <c r="Q773" i="5"/>
  <c r="K773" i="4" s="1"/>
  <c r="I759" i="5"/>
  <c r="N759" i="5" s="1"/>
  <c r="I759" i="4" s="1"/>
  <c r="I753" i="5"/>
  <c r="N753" i="5" s="1"/>
  <c r="I753" i="4" s="1"/>
  <c r="Q749" i="5"/>
  <c r="K749" i="4" s="1"/>
  <c r="Q741" i="5"/>
  <c r="K741" i="4" s="1"/>
  <c r="Q728" i="5"/>
  <c r="K728" i="4" s="1"/>
  <c r="I724" i="5"/>
  <c r="N724" i="5" s="1"/>
  <c r="I724" i="4" s="1"/>
  <c r="I721" i="5"/>
  <c r="N721" i="5" s="1"/>
  <c r="I721" i="4" s="1"/>
  <c r="Q665" i="5"/>
  <c r="K665" i="4" s="1"/>
  <c r="Q578" i="5"/>
  <c r="K578" i="4" s="1"/>
  <c r="Q476" i="5"/>
  <c r="K476" i="4" s="1"/>
  <c r="Q410" i="5"/>
  <c r="K410" i="4" s="1"/>
  <c r="Q403" i="5"/>
  <c r="K403" i="4" s="1"/>
  <c r="Q281" i="5"/>
  <c r="K281" i="4" s="1"/>
  <c r="I272" i="5"/>
  <c r="N272" i="5" s="1"/>
  <c r="I272" i="4" s="1"/>
  <c r="I228" i="5"/>
  <c r="N228" i="5" s="1"/>
  <c r="Q226" i="5"/>
  <c r="K226" i="4" s="1"/>
  <c r="I199" i="5"/>
  <c r="N199" i="5" s="1"/>
  <c r="I199" i="4" s="1"/>
  <c r="Q164" i="5"/>
  <c r="K164" i="4" s="1"/>
  <c r="I155" i="5"/>
  <c r="N155" i="5" s="1"/>
  <c r="I155" i="4" s="1"/>
  <c r="I111" i="5"/>
  <c r="N111" i="5" s="1"/>
  <c r="I111" i="4" s="1"/>
  <c r="I86" i="5"/>
  <c r="N86" i="5" s="1"/>
  <c r="I86" i="4" s="1"/>
  <c r="I80" i="5"/>
  <c r="N80" i="5" s="1"/>
  <c r="I80" i="4" s="1"/>
  <c r="I76" i="5"/>
  <c r="N76" i="5" s="1"/>
  <c r="I76" i="4" s="1"/>
  <c r="Q55" i="5"/>
  <c r="K55" i="4" s="1"/>
  <c r="I47" i="5"/>
  <c r="N47" i="5" s="1"/>
  <c r="Q43" i="5"/>
  <c r="K43" i="4" s="1"/>
  <c r="I11" i="5"/>
  <c r="N11" i="5" s="1"/>
  <c r="I11" i="4" s="1"/>
  <c r="I821" i="5"/>
  <c r="N821" i="5" s="1"/>
  <c r="I821" i="4" s="1"/>
  <c r="Q782" i="5"/>
  <c r="K782" i="4" s="1"/>
  <c r="Q767" i="5"/>
  <c r="K767" i="4" s="1"/>
  <c r="Q752" i="5"/>
  <c r="K752" i="4" s="1"/>
  <c r="Q733" i="5"/>
  <c r="K733" i="4" s="1"/>
  <c r="Q725" i="5"/>
  <c r="K725" i="4" s="1"/>
  <c r="Q705" i="5"/>
  <c r="K705" i="4" s="1"/>
  <c r="I679" i="5"/>
  <c r="N679" i="5" s="1"/>
  <c r="I679" i="4" s="1"/>
  <c r="I667" i="5"/>
  <c r="N667" i="5" s="1"/>
  <c r="I667" i="4" s="1"/>
  <c r="I607" i="5"/>
  <c r="N607" i="5" s="1"/>
  <c r="I607" i="4" s="1"/>
  <c r="I555" i="5"/>
  <c r="N555" i="5" s="1"/>
  <c r="I555" i="4" s="1"/>
  <c r="I527" i="5"/>
  <c r="N527" i="5" s="1"/>
  <c r="I527" i="4" s="1"/>
  <c r="Q458" i="5"/>
  <c r="K458" i="4" s="1"/>
  <c r="Q446" i="5"/>
  <c r="K446" i="4" s="1"/>
  <c r="Q422" i="5"/>
  <c r="K422" i="4" s="1"/>
  <c r="I380" i="5"/>
  <c r="N380" i="5" s="1"/>
  <c r="I380" i="4" s="1"/>
  <c r="Q321" i="5"/>
  <c r="K321" i="4" s="1"/>
  <c r="Q315" i="5"/>
  <c r="K315" i="4" s="1"/>
  <c r="I270" i="5"/>
  <c r="N270" i="5" s="1"/>
  <c r="I270" i="4" s="1"/>
  <c r="I264" i="5"/>
  <c r="N264" i="5" s="1"/>
  <c r="I264" i="4" s="1"/>
  <c r="Q230" i="5"/>
  <c r="K230" i="4" s="1"/>
  <c r="I127" i="5"/>
  <c r="N127" i="5" s="1"/>
  <c r="I127" i="4" s="1"/>
  <c r="Q716" i="5"/>
  <c r="K716" i="4" s="1"/>
  <c r="I669" i="5"/>
  <c r="N669" i="5" s="1"/>
  <c r="I669" i="4" s="1"/>
  <c r="I653" i="5"/>
  <c r="N653" i="5" s="1"/>
  <c r="I653" i="4" s="1"/>
  <c r="I631" i="5"/>
  <c r="N631" i="5" s="1"/>
  <c r="I631" i="4" s="1"/>
  <c r="Q610" i="5"/>
  <c r="K610" i="4" s="1"/>
  <c r="I540" i="5"/>
  <c r="N540" i="5" s="1"/>
  <c r="I540" i="4" s="1"/>
  <c r="I518" i="5"/>
  <c r="N518" i="5" s="1"/>
  <c r="I518" i="4" s="1"/>
  <c r="I496" i="5"/>
  <c r="N496" i="5" s="1"/>
  <c r="I496" i="4" s="1"/>
  <c r="Q468" i="5"/>
  <c r="K468" i="4" s="1"/>
  <c r="Q394" i="5"/>
  <c r="K394" i="4" s="1"/>
  <c r="I288" i="5"/>
  <c r="N288" i="5" s="1"/>
  <c r="I288" i="4" s="1"/>
  <c r="I242" i="5"/>
  <c r="N242" i="5" s="1"/>
  <c r="I242" i="4" s="1"/>
  <c r="I236" i="5"/>
  <c r="N236" i="5" s="1"/>
  <c r="I236" i="4" s="1"/>
  <c r="I234" i="5"/>
  <c r="N234" i="5" s="1"/>
  <c r="I234" i="4" s="1"/>
  <c r="I232" i="5"/>
  <c r="N232" i="5" s="1"/>
  <c r="I232" i="4" s="1"/>
  <c r="I169" i="5"/>
  <c r="N169" i="5" s="1"/>
  <c r="I169" i="4" s="1"/>
  <c r="I152" i="5"/>
  <c r="N152" i="5" s="1"/>
  <c r="I152" i="4" s="1"/>
  <c r="I143" i="5"/>
  <c r="N143" i="5" s="1"/>
  <c r="I143" i="4" s="1"/>
  <c r="I128" i="5"/>
  <c r="N128" i="5" s="1"/>
  <c r="I128" i="4" s="1"/>
  <c r="I101" i="5"/>
  <c r="N101" i="5" s="1"/>
  <c r="I101" i="4" s="1"/>
  <c r="Q99" i="5"/>
  <c r="K99" i="4" s="1"/>
  <c r="Q85" i="5"/>
  <c r="K85" i="4" s="1"/>
  <c r="I798" i="5"/>
  <c r="N798" i="5" s="1"/>
  <c r="I798" i="4" s="1"/>
  <c r="Q765" i="5"/>
  <c r="K765" i="4" s="1"/>
  <c r="I707" i="5"/>
  <c r="N707" i="5" s="1"/>
  <c r="I707" i="4" s="1"/>
  <c r="I682" i="5"/>
  <c r="N682" i="5" s="1"/>
  <c r="I682" i="4" s="1"/>
  <c r="Q680" i="5"/>
  <c r="K680" i="4" s="1"/>
  <c r="Q668" i="5"/>
  <c r="K668" i="4" s="1"/>
  <c r="I641" i="5"/>
  <c r="N641" i="5" s="1"/>
  <c r="I635" i="5"/>
  <c r="N635" i="5" s="1"/>
  <c r="I635" i="4" s="1"/>
  <c r="I567" i="5"/>
  <c r="N567" i="5" s="1"/>
  <c r="Q490" i="5"/>
  <c r="K490" i="4" s="1"/>
  <c r="I328" i="5"/>
  <c r="N328" i="5" s="1"/>
  <c r="I328" i="4" s="1"/>
  <c r="Q319" i="5"/>
  <c r="K319" i="4" s="1"/>
  <c r="I260" i="5"/>
  <c r="N260" i="5" s="1"/>
  <c r="I260" i="4" s="1"/>
  <c r="I247" i="5"/>
  <c r="N247" i="5" s="1"/>
  <c r="I247" i="4" s="1"/>
  <c r="I244" i="5"/>
  <c r="N244" i="5" s="1"/>
  <c r="I244" i="4" s="1"/>
  <c r="I219" i="5"/>
  <c r="N219" i="5" s="1"/>
  <c r="I219" i="4" s="1"/>
  <c r="I202" i="5"/>
  <c r="N202" i="5" s="1"/>
  <c r="I202" i="4" s="1"/>
  <c r="I785" i="5"/>
  <c r="N785" i="5" s="1"/>
  <c r="I785" i="4" s="1"/>
  <c r="Q768" i="5"/>
  <c r="K768" i="4" s="1"/>
  <c r="Q756" i="5"/>
  <c r="K756" i="4" s="1"/>
  <c r="I715" i="5"/>
  <c r="N715" i="5" s="1"/>
  <c r="I715" i="4" s="1"/>
  <c r="I702" i="5"/>
  <c r="N702" i="5" s="1"/>
  <c r="I702" i="4" s="1"/>
  <c r="I672" i="5"/>
  <c r="N672" i="5" s="1"/>
  <c r="I670" i="5"/>
  <c r="N670" i="5" s="1"/>
  <c r="I645" i="5"/>
  <c r="N645" i="5" s="1"/>
  <c r="I645" i="4" s="1"/>
  <c r="I637" i="5"/>
  <c r="N637" i="5" s="1"/>
  <c r="I637" i="4" s="1"/>
  <c r="I564" i="5"/>
  <c r="N564" i="5" s="1"/>
  <c r="I564" i="4" s="1"/>
  <c r="I545" i="5"/>
  <c r="N545" i="5" s="1"/>
  <c r="I545" i="4" s="1"/>
  <c r="Q397" i="5"/>
  <c r="K397" i="4" s="1"/>
  <c r="I366" i="5"/>
  <c r="N366" i="5" s="1"/>
  <c r="I366" i="4" s="1"/>
  <c r="Q353" i="5"/>
  <c r="K353" i="4" s="1"/>
  <c r="Q326" i="5"/>
  <c r="K326" i="4" s="1"/>
  <c r="I271" i="5"/>
  <c r="N271" i="5" s="1"/>
  <c r="I271" i="4" s="1"/>
  <c r="I267" i="5"/>
  <c r="N267" i="5" s="1"/>
  <c r="I267" i="4" s="1"/>
  <c r="I257" i="5"/>
  <c r="N257" i="5" s="1"/>
  <c r="I254" i="5"/>
  <c r="N254" i="5" s="1"/>
  <c r="I254" i="4" s="1"/>
  <c r="I193" i="5"/>
  <c r="N193" i="5" s="1"/>
  <c r="I193" i="4" s="1"/>
  <c r="I181" i="5"/>
  <c r="N181" i="5" s="1"/>
  <c r="I181" i="4" s="1"/>
  <c r="I160" i="5"/>
  <c r="N160" i="5" s="1"/>
  <c r="I160" i="4" s="1"/>
  <c r="Q137" i="5"/>
  <c r="K137" i="4" s="1"/>
  <c r="I115" i="5"/>
  <c r="N115" i="5" s="1"/>
  <c r="I115" i="4" s="1"/>
  <c r="I113" i="5"/>
  <c r="N113" i="5" s="1"/>
  <c r="I113" i="4" s="1"/>
  <c r="I26" i="5"/>
  <c r="N26" i="5" s="1"/>
  <c r="I26" i="4" s="1"/>
  <c r="I7" i="5"/>
  <c r="N7" i="5" s="1"/>
  <c r="I7" i="4" s="1"/>
  <c r="I797" i="5"/>
  <c r="N797" i="5" s="1"/>
  <c r="I797" i="4" s="1"/>
  <c r="Q769" i="5"/>
  <c r="K769" i="4" s="1"/>
  <c r="Q737" i="5"/>
  <c r="K737" i="4" s="1"/>
  <c r="I628" i="5"/>
  <c r="N628" i="5" s="1"/>
  <c r="I628" i="4" s="1"/>
  <c r="I566" i="5"/>
  <c r="N566" i="5" s="1"/>
  <c r="I512" i="5"/>
  <c r="N512" i="5" s="1"/>
  <c r="I512" i="4" s="1"/>
  <c r="I372" i="5"/>
  <c r="N372" i="5" s="1"/>
  <c r="I372" i="4" s="1"/>
  <c r="I176" i="5"/>
  <c r="N176" i="5" s="1"/>
  <c r="I176" i="4" s="1"/>
  <c r="I723" i="5"/>
  <c r="N723" i="5" s="1"/>
  <c r="I723" i="4" s="1"/>
  <c r="I487" i="5"/>
  <c r="N487" i="5" s="1"/>
  <c r="I487" i="4" s="1"/>
  <c r="Q487" i="5"/>
  <c r="K487" i="4" s="1"/>
  <c r="I472" i="5"/>
  <c r="N472" i="5" s="1"/>
  <c r="I472" i="4" s="1"/>
  <c r="Q472" i="5"/>
  <c r="K472" i="4" s="1"/>
  <c r="I180" i="5"/>
  <c r="N180" i="5" s="1"/>
  <c r="Q180" i="5"/>
  <c r="K180" i="4" s="1"/>
  <c r="I831" i="5"/>
  <c r="N831" i="5" s="1"/>
  <c r="I831" i="4" s="1"/>
  <c r="Q831" i="5"/>
  <c r="K831" i="4" s="1"/>
  <c r="M824" i="5"/>
  <c r="O824" i="5" s="1"/>
  <c r="P824" i="5"/>
  <c r="M816" i="5"/>
  <c r="O816" i="5" s="1"/>
  <c r="P816" i="5"/>
  <c r="Q780" i="5"/>
  <c r="K780" i="4" s="1"/>
  <c r="Q761" i="5"/>
  <c r="K761" i="4" s="1"/>
  <c r="Q757" i="5"/>
  <c r="K757" i="4" s="1"/>
  <c r="I750" i="5"/>
  <c r="N750" i="5" s="1"/>
  <c r="I750" i="4" s="1"/>
  <c r="Q748" i="5"/>
  <c r="K748" i="4" s="1"/>
  <c r="I734" i="5"/>
  <c r="N734" i="5" s="1"/>
  <c r="I734" i="4" s="1"/>
  <c r="Q732" i="5"/>
  <c r="K732" i="4" s="1"/>
  <c r="Q717" i="5"/>
  <c r="K717" i="4" s="1"/>
  <c r="I687" i="5"/>
  <c r="N687" i="5" s="1"/>
  <c r="I652" i="5"/>
  <c r="N652" i="5" s="1"/>
  <c r="I652" i="4" s="1"/>
  <c r="Q630" i="5"/>
  <c r="K630" i="4" s="1"/>
  <c r="I612" i="5"/>
  <c r="N612" i="5" s="1"/>
  <c r="I572" i="5"/>
  <c r="N572" i="5" s="1"/>
  <c r="I572" i="4" s="1"/>
  <c r="I529" i="5"/>
  <c r="N529" i="5" s="1"/>
  <c r="I529" i="4" s="1"/>
  <c r="I513" i="5"/>
  <c r="N513" i="5" s="1"/>
  <c r="I513" i="4" s="1"/>
  <c r="I418" i="5"/>
  <c r="N418" i="5" s="1"/>
  <c r="I418" i="4" s="1"/>
  <c r="Q418" i="5"/>
  <c r="K418" i="4" s="1"/>
  <c r="I378" i="5"/>
  <c r="N378" i="5" s="1"/>
  <c r="I378" i="4" s="1"/>
  <c r="Q378" i="5"/>
  <c r="K378" i="4" s="1"/>
  <c r="I362" i="5"/>
  <c r="N362" i="5" s="1"/>
  <c r="I362" i="4" s="1"/>
  <c r="Q362" i="5"/>
  <c r="K362" i="4" s="1"/>
  <c r="I806" i="5"/>
  <c r="N806" i="5" s="1"/>
  <c r="I806" i="4" s="1"/>
  <c r="I799" i="5"/>
  <c r="N799" i="5" s="1"/>
  <c r="I799" i="4" s="1"/>
  <c r="Q796" i="5"/>
  <c r="K796" i="4" s="1"/>
  <c r="I794" i="5"/>
  <c r="N794" i="5" s="1"/>
  <c r="I794" i="4" s="1"/>
  <c r="I772" i="5"/>
  <c r="N772" i="5" s="1"/>
  <c r="I772" i="4" s="1"/>
  <c r="I760" i="5"/>
  <c r="N760" i="5" s="1"/>
  <c r="I760" i="4" s="1"/>
  <c r="I744" i="5"/>
  <c r="N744" i="5" s="1"/>
  <c r="I744" i="4" s="1"/>
  <c r="I740" i="5"/>
  <c r="N740" i="5" s="1"/>
  <c r="I740" i="4" s="1"/>
  <c r="Q720" i="5"/>
  <c r="K720" i="4" s="1"/>
  <c r="I712" i="5"/>
  <c r="N712" i="5" s="1"/>
  <c r="I712" i="4" s="1"/>
  <c r="Q708" i="5"/>
  <c r="K708" i="4" s="1"/>
  <c r="Q701" i="5"/>
  <c r="K701" i="4" s="1"/>
  <c r="I623" i="5"/>
  <c r="N623" i="5" s="1"/>
  <c r="I623" i="4" s="1"/>
  <c r="I580" i="5"/>
  <c r="N580" i="5" s="1"/>
  <c r="I580" i="4" s="1"/>
  <c r="Q554" i="5"/>
  <c r="K554" i="4" s="1"/>
  <c r="I554" i="5"/>
  <c r="N554" i="5" s="1"/>
  <c r="I554" i="4" s="1"/>
  <c r="Q492" i="5"/>
  <c r="K492" i="4" s="1"/>
  <c r="I462" i="5"/>
  <c r="N462" i="5" s="1"/>
  <c r="I462" i="4" s="1"/>
  <c r="Q462" i="5"/>
  <c r="K462" i="4" s="1"/>
  <c r="I803" i="5"/>
  <c r="N803" i="5" s="1"/>
  <c r="I803" i="4" s="1"/>
  <c r="Q783" i="5"/>
  <c r="K783" i="4" s="1"/>
  <c r="I703" i="5"/>
  <c r="N703" i="5" s="1"/>
  <c r="I703" i="4" s="1"/>
  <c r="I688" i="5"/>
  <c r="N688" i="5" s="1"/>
  <c r="I688" i="4" s="1"/>
  <c r="I683" i="5"/>
  <c r="N683" i="5" s="1"/>
  <c r="I683" i="4" s="1"/>
  <c r="I649" i="5"/>
  <c r="N649" i="5" s="1"/>
  <c r="I649" i="4" s="1"/>
  <c r="I647" i="5"/>
  <c r="N647" i="5" s="1"/>
  <c r="I647" i="4" s="1"/>
  <c r="I616" i="5"/>
  <c r="N616" i="5" s="1"/>
  <c r="I616" i="4" s="1"/>
  <c r="I601" i="5"/>
  <c r="N601" i="5" s="1"/>
  <c r="I601" i="4" s="1"/>
  <c r="I596" i="5"/>
  <c r="N596" i="5" s="1"/>
  <c r="I593" i="5"/>
  <c r="N593" i="5" s="1"/>
  <c r="I593" i="4" s="1"/>
  <c r="I549" i="5"/>
  <c r="N549" i="5" s="1"/>
  <c r="I524" i="5"/>
  <c r="N524" i="5" s="1"/>
  <c r="I524" i="4" s="1"/>
  <c r="I365" i="5"/>
  <c r="N365" i="5" s="1"/>
  <c r="I365" i="4" s="1"/>
  <c r="Q365" i="5"/>
  <c r="K365" i="4" s="1"/>
  <c r="Q190" i="5"/>
  <c r="K190" i="4" s="1"/>
  <c r="I802" i="5"/>
  <c r="N802" i="5" s="1"/>
  <c r="I802" i="4" s="1"/>
  <c r="I699" i="5"/>
  <c r="N699" i="5" s="1"/>
  <c r="I699" i="4" s="1"/>
  <c r="I651" i="5"/>
  <c r="N651" i="5" s="1"/>
  <c r="I651" i="4" s="1"/>
  <c r="I621" i="5"/>
  <c r="N621" i="5" s="1"/>
  <c r="I621" i="4" s="1"/>
  <c r="I604" i="5"/>
  <c r="N604" i="5" s="1"/>
  <c r="I604" i="4" s="1"/>
  <c r="I553" i="5"/>
  <c r="N553" i="5" s="1"/>
  <c r="I553" i="4" s="1"/>
  <c r="I532" i="5"/>
  <c r="N532" i="5" s="1"/>
  <c r="Q488" i="5"/>
  <c r="K488" i="4" s="1"/>
  <c r="I488" i="5"/>
  <c r="N488" i="5" s="1"/>
  <c r="I488" i="4" s="1"/>
  <c r="I475" i="5"/>
  <c r="N475" i="5" s="1"/>
  <c r="I475" i="4" s="1"/>
  <c r="Q475" i="5"/>
  <c r="K475" i="4" s="1"/>
  <c r="I438" i="5"/>
  <c r="N438" i="5" s="1"/>
  <c r="I438" i="4" s="1"/>
  <c r="Q438" i="5"/>
  <c r="K438" i="4" s="1"/>
  <c r="I754" i="5"/>
  <c r="N754" i="5" s="1"/>
  <c r="I754" i="4" s="1"/>
  <c r="I746" i="5"/>
  <c r="N746" i="5" s="1"/>
  <c r="I746" i="4" s="1"/>
  <c r="I742" i="5"/>
  <c r="N742" i="5" s="1"/>
  <c r="I742" i="4" s="1"/>
  <c r="I730" i="5"/>
  <c r="N730" i="5" s="1"/>
  <c r="I730" i="4" s="1"/>
  <c r="I714" i="5"/>
  <c r="N714" i="5" s="1"/>
  <c r="I714" i="4" s="1"/>
  <c r="I690" i="5"/>
  <c r="N690" i="5" s="1"/>
  <c r="I690" i="4" s="1"/>
  <c r="I643" i="5"/>
  <c r="N643" i="5" s="1"/>
  <c r="I643" i="4" s="1"/>
  <c r="I636" i="5"/>
  <c r="N636" i="5" s="1"/>
  <c r="I636" i="4" s="1"/>
  <c r="I573" i="5"/>
  <c r="N573" i="5" s="1"/>
  <c r="I573" i="4" s="1"/>
  <c r="Q479" i="5"/>
  <c r="K479" i="4" s="1"/>
  <c r="I479" i="5"/>
  <c r="N479" i="5" s="1"/>
  <c r="I479" i="4" s="1"/>
  <c r="I354" i="5"/>
  <c r="N354" i="5" s="1"/>
  <c r="Q354" i="5"/>
  <c r="K354" i="4" s="1"/>
  <c r="I804" i="5"/>
  <c r="N804" i="5" s="1"/>
  <c r="I804" i="4" s="1"/>
  <c r="I691" i="5"/>
  <c r="N691" i="5" s="1"/>
  <c r="I691" i="4" s="1"/>
  <c r="I633" i="5"/>
  <c r="N633" i="5" s="1"/>
  <c r="I633" i="4" s="1"/>
  <c r="I608" i="5"/>
  <c r="N608" i="5" s="1"/>
  <c r="I608" i="4" s="1"/>
  <c r="I605" i="5"/>
  <c r="N605" i="5" s="1"/>
  <c r="I605" i="4" s="1"/>
  <c r="I589" i="5"/>
  <c r="N589" i="5" s="1"/>
  <c r="I589" i="4" s="1"/>
  <c r="I558" i="5"/>
  <c r="N558" i="5" s="1"/>
  <c r="I558" i="4" s="1"/>
  <c r="I592" i="5"/>
  <c r="N592" i="5" s="1"/>
  <c r="I592" i="4" s="1"/>
  <c r="I579" i="5"/>
  <c r="N579" i="5" s="1"/>
  <c r="I579" i="4" s="1"/>
  <c r="I577" i="5"/>
  <c r="N577" i="5" s="1"/>
  <c r="I577" i="4" s="1"/>
  <c r="I563" i="5"/>
  <c r="N563" i="5" s="1"/>
  <c r="I563" i="4" s="1"/>
  <c r="I541" i="5"/>
  <c r="N541" i="5" s="1"/>
  <c r="I541" i="4" s="1"/>
  <c r="I516" i="5"/>
  <c r="N516" i="5" s="1"/>
  <c r="I507" i="5"/>
  <c r="N507" i="5" s="1"/>
  <c r="I507" i="4" s="1"/>
  <c r="I503" i="5"/>
  <c r="N503" i="5" s="1"/>
  <c r="I503" i="4" s="1"/>
  <c r="Q480" i="5"/>
  <c r="K480" i="4" s="1"/>
  <c r="I466" i="5"/>
  <c r="N466" i="5" s="1"/>
  <c r="I466" i="4" s="1"/>
  <c r="I393" i="5"/>
  <c r="N393" i="5" s="1"/>
  <c r="I393" i="4" s="1"/>
  <c r="I392" i="5"/>
  <c r="N392" i="5" s="1"/>
  <c r="I392" i="4" s="1"/>
  <c r="I390" i="5"/>
  <c r="N390" i="5" s="1"/>
  <c r="I390" i="4" s="1"/>
  <c r="Q385" i="5"/>
  <c r="K385" i="4" s="1"/>
  <c r="Q381" i="5"/>
  <c r="K381" i="4" s="1"/>
  <c r="I369" i="5"/>
  <c r="N369" i="5" s="1"/>
  <c r="I369" i="4" s="1"/>
  <c r="I364" i="5"/>
  <c r="N364" i="5" s="1"/>
  <c r="I364" i="4" s="1"/>
  <c r="I349" i="5"/>
  <c r="N349" i="5" s="1"/>
  <c r="I349" i="4" s="1"/>
  <c r="Q330" i="5"/>
  <c r="K330" i="4" s="1"/>
  <c r="I290" i="5"/>
  <c r="N290" i="5" s="1"/>
  <c r="I285" i="5"/>
  <c r="N285" i="5" s="1"/>
  <c r="I285" i="4" s="1"/>
  <c r="I263" i="5"/>
  <c r="N263" i="5" s="1"/>
  <c r="I263" i="4" s="1"/>
  <c r="I209" i="5"/>
  <c r="N209" i="5" s="1"/>
  <c r="I209" i="4" s="1"/>
  <c r="I206" i="5"/>
  <c r="N206" i="5" s="1"/>
  <c r="I206" i="4" s="1"/>
  <c r="I192" i="5"/>
  <c r="N192" i="5" s="1"/>
  <c r="I192" i="4" s="1"/>
  <c r="I184" i="5"/>
  <c r="N184" i="5" s="1"/>
  <c r="I184" i="4" s="1"/>
  <c r="I161" i="5"/>
  <c r="N161" i="5" s="1"/>
  <c r="I161" i="4" s="1"/>
  <c r="Q145" i="5"/>
  <c r="K145" i="4" s="1"/>
  <c r="I121" i="5"/>
  <c r="N121" i="5" s="1"/>
  <c r="I121" i="4" s="1"/>
  <c r="Q63" i="5"/>
  <c r="K63" i="4" s="1"/>
  <c r="Q58" i="5"/>
  <c r="K58" i="4" s="1"/>
  <c r="Q54" i="5"/>
  <c r="K54" i="4" s="1"/>
  <c r="Q51" i="5"/>
  <c r="K51" i="4" s="1"/>
  <c r="I42" i="5"/>
  <c r="N42" i="5" s="1"/>
  <c r="I42" i="4" s="1"/>
  <c r="I38" i="5"/>
  <c r="N38" i="5" s="1"/>
  <c r="I38" i="4" s="1"/>
  <c r="Q19" i="5"/>
  <c r="K19" i="4" s="1"/>
  <c r="Q14" i="5"/>
  <c r="K14" i="4" s="1"/>
  <c r="Q10" i="5"/>
  <c r="K10" i="4" s="1"/>
  <c r="I827" i="5"/>
  <c r="N827" i="5" s="1"/>
  <c r="I827" i="4" s="1"/>
  <c r="Q827" i="5"/>
  <c r="K827" i="4" s="1"/>
  <c r="I820" i="5"/>
  <c r="N820" i="5" s="1"/>
  <c r="I820" i="4" s="1"/>
  <c r="Q820" i="5"/>
  <c r="K820" i="4" s="1"/>
  <c r="I811" i="5"/>
  <c r="N811" i="5" s="1"/>
  <c r="I811" i="4" s="1"/>
  <c r="Q811" i="5"/>
  <c r="K811" i="4" s="1"/>
  <c r="I511" i="5"/>
  <c r="N511" i="5" s="1"/>
  <c r="I511" i="4" s="1"/>
  <c r="I324" i="5"/>
  <c r="N324" i="5" s="1"/>
  <c r="I324" i="4" s="1"/>
  <c r="I306" i="5"/>
  <c r="N306" i="5" s="1"/>
  <c r="I306" i="4" s="1"/>
  <c r="I296" i="5"/>
  <c r="N296" i="5" s="1"/>
  <c r="I296" i="4" s="1"/>
  <c r="I282" i="5"/>
  <c r="N282" i="5" s="1"/>
  <c r="I282" i="4" s="1"/>
  <c r="I275" i="5"/>
  <c r="N275" i="5" s="1"/>
  <c r="I258" i="5"/>
  <c r="N258" i="5" s="1"/>
  <c r="I258" i="4" s="1"/>
  <c r="I200" i="5"/>
  <c r="N200" i="5" s="1"/>
  <c r="I200" i="4" s="1"/>
  <c r="I141" i="5"/>
  <c r="N141" i="5" s="1"/>
  <c r="I141" i="4" s="1"/>
  <c r="I106" i="5"/>
  <c r="N106" i="5" s="1"/>
  <c r="I823" i="5"/>
  <c r="N823" i="5" s="1"/>
  <c r="I823" i="4" s="1"/>
  <c r="Q823" i="5"/>
  <c r="K823" i="4" s="1"/>
  <c r="I818" i="5"/>
  <c r="N818" i="5" s="1"/>
  <c r="I818" i="4" s="1"/>
  <c r="Q818" i="5"/>
  <c r="K818" i="4" s="1"/>
  <c r="I815" i="5"/>
  <c r="N815" i="5" s="1"/>
  <c r="I815" i="4" s="1"/>
  <c r="Q815" i="5"/>
  <c r="K815" i="4" s="1"/>
  <c r="I340" i="5"/>
  <c r="N340" i="5" s="1"/>
  <c r="I340" i="4" s="1"/>
  <c r="I292" i="5"/>
  <c r="N292" i="5" s="1"/>
  <c r="I284" i="5"/>
  <c r="N284" i="5" s="1"/>
  <c r="I284" i="4" s="1"/>
  <c r="I246" i="5"/>
  <c r="N246" i="5" s="1"/>
  <c r="I246" i="4" s="1"/>
  <c r="I220" i="5"/>
  <c r="N220" i="5" s="1"/>
  <c r="I220" i="4" s="1"/>
  <c r="I147" i="5"/>
  <c r="N147" i="5" s="1"/>
  <c r="I147" i="4" s="1"/>
  <c r="M820" i="5"/>
  <c r="O820" i="5" s="1"/>
  <c r="P820" i="5"/>
  <c r="I528" i="5"/>
  <c r="N528" i="5" s="1"/>
  <c r="I528" i="4" s="1"/>
  <c r="I521" i="5"/>
  <c r="N521" i="5" s="1"/>
  <c r="I521" i="4" s="1"/>
  <c r="I500" i="5"/>
  <c r="N500" i="5" s="1"/>
  <c r="I500" i="4" s="1"/>
  <c r="Q434" i="5"/>
  <c r="K434" i="4" s="1"/>
  <c r="I303" i="5"/>
  <c r="N303" i="5" s="1"/>
  <c r="I303" i="4" s="1"/>
  <c r="I243" i="5"/>
  <c r="N243" i="5" s="1"/>
  <c r="I243" i="4" s="1"/>
  <c r="I233" i="5"/>
  <c r="N233" i="5" s="1"/>
  <c r="I233" i="4" s="1"/>
  <c r="I183" i="5"/>
  <c r="N183" i="5" s="1"/>
  <c r="I183" i="4" s="1"/>
  <c r="I175" i="5"/>
  <c r="N175" i="5" s="1"/>
  <c r="I175" i="4" s="1"/>
  <c r="I172" i="5"/>
  <c r="N172" i="5" s="1"/>
  <c r="I172" i="4" s="1"/>
  <c r="I166" i="5"/>
  <c r="N166" i="5" s="1"/>
  <c r="I134" i="5"/>
  <c r="N134" i="5" s="1"/>
  <c r="I134" i="4" s="1"/>
  <c r="I131" i="5"/>
  <c r="N131" i="5" s="1"/>
  <c r="I131" i="4" s="1"/>
  <c r="I122" i="5"/>
  <c r="N122" i="5" s="1"/>
  <c r="I122" i="4" s="1"/>
  <c r="I107" i="5"/>
  <c r="N107" i="5" s="1"/>
  <c r="Q107" i="5"/>
  <c r="K107" i="4" s="1"/>
  <c r="I830" i="5"/>
  <c r="N830" i="5" s="1"/>
  <c r="I830" i="4" s="1"/>
  <c r="Q830" i="5"/>
  <c r="K830" i="4" s="1"/>
  <c r="I810" i="5"/>
  <c r="N810" i="5" s="1"/>
  <c r="I810" i="4" s="1"/>
  <c r="Q810" i="5"/>
  <c r="K810" i="4" s="1"/>
  <c r="Q442" i="5"/>
  <c r="K442" i="4" s="1"/>
  <c r="Q386" i="5"/>
  <c r="K386" i="4" s="1"/>
  <c r="I384" i="5"/>
  <c r="N384" i="5" s="1"/>
  <c r="I384" i="4" s="1"/>
  <c r="I310" i="5"/>
  <c r="N310" i="5" s="1"/>
  <c r="I308" i="5"/>
  <c r="N308" i="5" s="1"/>
  <c r="I308" i="4" s="1"/>
  <c r="I266" i="5"/>
  <c r="N266" i="5" s="1"/>
  <c r="I266" i="4" s="1"/>
  <c r="I250" i="5"/>
  <c r="N250" i="5" s="1"/>
  <c r="I250" i="4" s="1"/>
  <c r="I245" i="5"/>
  <c r="N245" i="5" s="1"/>
  <c r="I245" i="4" s="1"/>
  <c r="I216" i="5"/>
  <c r="N216" i="5" s="1"/>
  <c r="I216" i="4" s="1"/>
  <c r="I212" i="5"/>
  <c r="N212" i="5" s="1"/>
  <c r="I138" i="5"/>
  <c r="N138" i="5" s="1"/>
  <c r="I79" i="5"/>
  <c r="N79" i="5" s="1"/>
  <c r="I79" i="4" s="1"/>
  <c r="Q79" i="5"/>
  <c r="K79" i="4" s="1"/>
  <c r="I828" i="5"/>
  <c r="N828" i="5" s="1"/>
  <c r="I828" i="4" s="1"/>
  <c r="Q828" i="5"/>
  <c r="K828" i="4" s="1"/>
  <c r="I826" i="5"/>
  <c r="N826" i="5" s="1"/>
  <c r="I826" i="4" s="1"/>
  <c r="Q826" i="5"/>
  <c r="K826" i="4" s="1"/>
  <c r="I814" i="5"/>
  <c r="N814" i="5" s="1"/>
  <c r="I814" i="4" s="1"/>
  <c r="Q814" i="5"/>
  <c r="K814" i="4" s="1"/>
  <c r="I812" i="5"/>
  <c r="N812" i="5" s="1"/>
  <c r="I812" i="4" s="1"/>
  <c r="Q812" i="5"/>
  <c r="K812" i="4" s="1"/>
  <c r="I413" i="5"/>
  <c r="N413" i="5" s="1"/>
  <c r="I413" i="4" s="1"/>
  <c r="I404" i="5"/>
  <c r="N404" i="5" s="1"/>
  <c r="I352" i="5"/>
  <c r="N352" i="5" s="1"/>
  <c r="I352" i="4" s="1"/>
  <c r="I336" i="5"/>
  <c r="N336" i="5" s="1"/>
  <c r="I336" i="4" s="1"/>
  <c r="I305" i="5"/>
  <c r="N305" i="5" s="1"/>
  <c r="I305" i="4" s="1"/>
  <c r="I278" i="5"/>
  <c r="N278" i="5" s="1"/>
  <c r="I278" i="4" s="1"/>
  <c r="I274" i="5"/>
  <c r="N274" i="5" s="1"/>
  <c r="I274" i="4" s="1"/>
  <c r="I269" i="5"/>
  <c r="N269" i="5" s="1"/>
  <c r="I269" i="4" s="1"/>
  <c r="I262" i="5"/>
  <c r="N262" i="5" s="1"/>
  <c r="I262" i="4" s="1"/>
  <c r="I253" i="5"/>
  <c r="N253" i="5" s="1"/>
  <c r="I253" i="4" s="1"/>
  <c r="I252" i="5"/>
  <c r="N252" i="5" s="1"/>
  <c r="I252" i="4" s="1"/>
  <c r="I119" i="5"/>
  <c r="N119" i="5" s="1"/>
  <c r="I119" i="4" s="1"/>
  <c r="I834" i="5"/>
  <c r="N834" i="5" s="1"/>
  <c r="Q834" i="5"/>
  <c r="K834" i="4" s="1"/>
  <c r="M832" i="5"/>
  <c r="O832" i="5" s="1"/>
  <c r="P832" i="5"/>
  <c r="I824" i="5"/>
  <c r="N824" i="5" s="1"/>
  <c r="I824" i="4" s="1"/>
  <c r="Q824" i="5"/>
  <c r="K824" i="4" s="1"/>
  <c r="I822" i="5"/>
  <c r="N822" i="5" s="1"/>
  <c r="I822" i="4" s="1"/>
  <c r="Q822" i="5"/>
  <c r="K822" i="4" s="1"/>
  <c r="I313" i="5"/>
  <c r="N313" i="5" s="1"/>
  <c r="I313" i="4" s="1"/>
  <c r="I300" i="5"/>
  <c r="N300" i="5" s="1"/>
  <c r="I300" i="4" s="1"/>
  <c r="I297" i="5"/>
  <c r="N297" i="5" s="1"/>
  <c r="I297" i="4" s="1"/>
  <c r="I265" i="5"/>
  <c r="N265" i="5" s="1"/>
  <c r="I265" i="4" s="1"/>
  <c r="I249" i="5"/>
  <c r="N249" i="5" s="1"/>
  <c r="I249" i="4" s="1"/>
  <c r="M828" i="5"/>
  <c r="O828" i="5" s="1"/>
  <c r="P828" i="5"/>
  <c r="M812" i="5"/>
  <c r="O812" i="5" s="1"/>
  <c r="P812" i="5"/>
  <c r="I87" i="5"/>
  <c r="N87" i="5" s="1"/>
  <c r="I87" i="4" s="1"/>
  <c r="I75" i="5"/>
  <c r="N75" i="5" s="1"/>
  <c r="I75" i="4" s="1"/>
  <c r="Q71" i="5"/>
  <c r="K71" i="4" s="1"/>
  <c r="I68" i="5"/>
  <c r="N68" i="5" s="1"/>
  <c r="I68" i="4" s="1"/>
  <c r="Q31" i="5"/>
  <c r="K31" i="4" s="1"/>
  <c r="Q6" i="5"/>
  <c r="K6" i="4" s="1"/>
  <c r="P829" i="5"/>
  <c r="P825" i="5"/>
  <c r="P821" i="5"/>
  <c r="P817" i="5"/>
  <c r="P813" i="5"/>
  <c r="I35" i="5"/>
  <c r="N35" i="5" s="1"/>
  <c r="I35" i="4" s="1"/>
  <c r="Q819" i="5"/>
  <c r="K819" i="4" s="1"/>
  <c r="I103" i="5"/>
  <c r="N103" i="5" s="1"/>
  <c r="I103" i="4" s="1"/>
  <c r="I95" i="5"/>
  <c r="N95" i="5" s="1"/>
  <c r="I95" i="4" s="1"/>
  <c r="I88" i="5"/>
  <c r="N88" i="5" s="1"/>
  <c r="I88" i="4" s="1"/>
  <c r="I109" i="5"/>
  <c r="N109" i="5" s="1"/>
  <c r="I109" i="4" s="1"/>
  <c r="I89" i="5"/>
  <c r="N89" i="5" s="1"/>
  <c r="I89" i="4" s="1"/>
  <c r="Q792" i="5"/>
  <c r="K792" i="4" s="1"/>
  <c r="I792" i="5"/>
  <c r="N792" i="5" s="1"/>
  <c r="Q790" i="5"/>
  <c r="K790" i="4" s="1"/>
  <c r="I790" i="5"/>
  <c r="N790" i="5" s="1"/>
  <c r="I790" i="4" s="1"/>
  <c r="Q781" i="5"/>
  <c r="K781" i="4" s="1"/>
  <c r="I781" i="5"/>
  <c r="N781" i="5" s="1"/>
  <c r="I781" i="4" s="1"/>
  <c r="Q789" i="5"/>
  <c r="K789" i="4" s="1"/>
  <c r="I789" i="5"/>
  <c r="N789" i="5" s="1"/>
  <c r="I789" i="4" s="1"/>
  <c r="Q777" i="5"/>
  <c r="K777" i="4" s="1"/>
  <c r="I777" i="5"/>
  <c r="N777" i="5" s="1"/>
  <c r="Q793" i="5"/>
  <c r="K793" i="4" s="1"/>
  <c r="I793" i="5"/>
  <c r="N793" i="5" s="1"/>
  <c r="Q788" i="5"/>
  <c r="K788" i="4" s="1"/>
  <c r="I788" i="5"/>
  <c r="N788" i="5" s="1"/>
  <c r="I788" i="4" s="1"/>
  <c r="M664" i="5"/>
  <c r="O664" i="5" s="1"/>
  <c r="P664" i="5"/>
  <c r="Q620" i="5"/>
  <c r="K620" i="4" s="1"/>
  <c r="I620" i="5"/>
  <c r="N620" i="5" s="1"/>
  <c r="I620" i="4" s="1"/>
  <c r="I801" i="5"/>
  <c r="N801" i="5" s="1"/>
  <c r="I801" i="4" s="1"/>
  <c r="I800" i="5"/>
  <c r="N800" i="5" s="1"/>
  <c r="I800" i="4" s="1"/>
  <c r="M783" i="5"/>
  <c r="O783" i="5" s="1"/>
  <c r="P782" i="5"/>
  <c r="P781" i="5"/>
  <c r="Q776" i="5"/>
  <c r="K776" i="4" s="1"/>
  <c r="M771" i="5"/>
  <c r="O771" i="5" s="1"/>
  <c r="M724" i="5"/>
  <c r="O724" i="5" s="1"/>
  <c r="P724" i="5"/>
  <c r="I718" i="5"/>
  <c r="N718" i="5" s="1"/>
  <c r="I718" i="4" s="1"/>
  <c r="I698" i="5"/>
  <c r="N698" i="5" s="1"/>
  <c r="I698" i="4" s="1"/>
  <c r="M680" i="5"/>
  <c r="O680" i="5" s="1"/>
  <c r="P680" i="5"/>
  <c r="I659" i="5"/>
  <c r="N659" i="5" s="1"/>
  <c r="I659" i="4" s="1"/>
  <c r="Q478" i="5"/>
  <c r="K478" i="4" s="1"/>
  <c r="I478" i="5"/>
  <c r="N478" i="5" s="1"/>
  <c r="I478" i="4" s="1"/>
  <c r="I719" i="5"/>
  <c r="N719" i="5" s="1"/>
  <c r="I719" i="4" s="1"/>
  <c r="Q719" i="5"/>
  <c r="K719" i="4" s="1"/>
  <c r="M646" i="5"/>
  <c r="O646" i="5" s="1"/>
  <c r="P646" i="5"/>
  <c r="I625" i="5"/>
  <c r="N625" i="5" s="1"/>
  <c r="I625" i="4" s="1"/>
  <c r="Q625" i="5"/>
  <c r="K625" i="4" s="1"/>
  <c r="I778" i="5"/>
  <c r="N778" i="5" s="1"/>
  <c r="I778" i="4" s="1"/>
  <c r="Q778" i="5"/>
  <c r="K778" i="4" s="1"/>
  <c r="M752" i="5"/>
  <c r="O752" i="5" s="1"/>
  <c r="P752" i="5"/>
  <c r="M736" i="5"/>
  <c r="O736" i="5" s="1"/>
  <c r="P736" i="5"/>
  <c r="M728" i="5"/>
  <c r="O728" i="5" s="1"/>
  <c r="P728" i="5"/>
  <c r="M684" i="5"/>
  <c r="O684" i="5" s="1"/>
  <c r="P684" i="5"/>
  <c r="F658" i="5"/>
  <c r="I658" i="5"/>
  <c r="N658" i="5" s="1"/>
  <c r="I658" i="4" s="1"/>
  <c r="M652" i="5"/>
  <c r="O652" i="5" s="1"/>
  <c r="M503" i="5"/>
  <c r="O503" i="5" s="1"/>
  <c r="I774" i="5"/>
  <c r="N774" i="5" s="1"/>
  <c r="I774" i="4" s="1"/>
  <c r="Q774" i="5"/>
  <c r="K774" i="4" s="1"/>
  <c r="I762" i="5"/>
  <c r="N762" i="5" s="1"/>
  <c r="Q762" i="5"/>
  <c r="K762" i="4" s="1"/>
  <c r="M760" i="5"/>
  <c r="O760" i="5" s="1"/>
  <c r="P760" i="5"/>
  <c r="I751" i="5"/>
  <c r="N751" i="5" s="1"/>
  <c r="I751" i="4" s="1"/>
  <c r="Q751" i="5"/>
  <c r="K751" i="4" s="1"/>
  <c r="M744" i="5"/>
  <c r="O744" i="5" s="1"/>
  <c r="P744" i="5"/>
  <c r="M740" i="5"/>
  <c r="O740" i="5" s="1"/>
  <c r="P740" i="5"/>
  <c r="I735" i="5"/>
  <c r="N735" i="5" s="1"/>
  <c r="I735" i="4" s="1"/>
  <c r="Q735" i="5"/>
  <c r="K735" i="4" s="1"/>
  <c r="M712" i="5"/>
  <c r="O712" i="5" s="1"/>
  <c r="P712" i="5"/>
  <c r="I706" i="5"/>
  <c r="N706" i="5" s="1"/>
  <c r="I706" i="4" s="1"/>
  <c r="M696" i="5"/>
  <c r="O696" i="5" s="1"/>
  <c r="P696" i="5"/>
  <c r="I686" i="5"/>
  <c r="N686" i="5" s="1"/>
  <c r="I678" i="5"/>
  <c r="N678" i="5" s="1"/>
  <c r="I678" i="4" s="1"/>
  <c r="I674" i="5"/>
  <c r="N674" i="5" s="1"/>
  <c r="I674" i="4" s="1"/>
  <c r="I671" i="5"/>
  <c r="N671" i="5" s="1"/>
  <c r="M668" i="5"/>
  <c r="O668" i="5" s="1"/>
  <c r="P668" i="5"/>
  <c r="I662" i="5"/>
  <c r="N662" i="5" s="1"/>
  <c r="I662" i="4" s="1"/>
  <c r="M658" i="5"/>
  <c r="O658" i="5" s="1"/>
  <c r="M692" i="5"/>
  <c r="O692" i="5" s="1"/>
  <c r="P692" i="5"/>
  <c r="I684" i="5"/>
  <c r="N684" i="5" s="1"/>
  <c r="I684" i="4" s="1"/>
  <c r="Q684" i="5"/>
  <c r="K684" i="4" s="1"/>
  <c r="I787" i="5"/>
  <c r="N787" i="5" s="1"/>
  <c r="I787" i="4" s="1"/>
  <c r="P776" i="5"/>
  <c r="M776" i="5"/>
  <c r="O776" i="5" s="1"/>
  <c r="P772" i="5"/>
  <c r="M772" i="5"/>
  <c r="O772" i="5" s="1"/>
  <c r="I758" i="5"/>
  <c r="N758" i="5" s="1"/>
  <c r="I758" i="4" s="1"/>
  <c r="Q758" i="5"/>
  <c r="K758" i="4" s="1"/>
  <c r="M756" i="5"/>
  <c r="O756" i="5" s="1"/>
  <c r="P756" i="5"/>
  <c r="M716" i="5"/>
  <c r="O716" i="5" s="1"/>
  <c r="P716" i="5"/>
  <c r="I711" i="5"/>
  <c r="N711" i="5" s="1"/>
  <c r="I711" i="4" s="1"/>
  <c r="Q711" i="5"/>
  <c r="K711" i="4" s="1"/>
  <c r="M808" i="5"/>
  <c r="O808" i="5" s="1"/>
  <c r="I791" i="5"/>
  <c r="N791" i="5" s="1"/>
  <c r="I784" i="5"/>
  <c r="N784" i="5" s="1"/>
  <c r="I784" i="4" s="1"/>
  <c r="M804" i="5"/>
  <c r="O804" i="5" s="1"/>
  <c r="M800" i="5"/>
  <c r="O800" i="5" s="1"/>
  <c r="P795" i="5"/>
  <c r="Q770" i="5"/>
  <c r="K770" i="4" s="1"/>
  <c r="I770" i="5"/>
  <c r="N770" i="5" s="1"/>
  <c r="I770" i="4" s="1"/>
  <c r="I722" i="5"/>
  <c r="N722" i="5" s="1"/>
  <c r="I722" i="4" s="1"/>
  <c r="I710" i="5"/>
  <c r="N710" i="5" s="1"/>
  <c r="I710" i="4" s="1"/>
  <c r="M704" i="5"/>
  <c r="O704" i="5" s="1"/>
  <c r="P704" i="5"/>
  <c r="M700" i="5"/>
  <c r="O700" i="5" s="1"/>
  <c r="P700" i="5"/>
  <c r="I695" i="5"/>
  <c r="N695" i="5" s="1"/>
  <c r="I695" i="4" s="1"/>
  <c r="Q695" i="5"/>
  <c r="K695" i="4" s="1"/>
  <c r="I694" i="5"/>
  <c r="N694" i="5" s="1"/>
  <c r="I694" i="4" s="1"/>
  <c r="I666" i="5"/>
  <c r="N666" i="5" s="1"/>
  <c r="I666" i="4" s="1"/>
  <c r="I655" i="5"/>
  <c r="N655" i="5" s="1"/>
  <c r="Q639" i="5"/>
  <c r="K639" i="4" s="1"/>
  <c r="I639" i="5"/>
  <c r="N639" i="5" s="1"/>
  <c r="I639" i="4" s="1"/>
  <c r="I634" i="5"/>
  <c r="N634" i="5" s="1"/>
  <c r="I634" i="4" s="1"/>
  <c r="F531" i="5"/>
  <c r="I531" i="5"/>
  <c r="N531" i="5" s="1"/>
  <c r="M732" i="5"/>
  <c r="O732" i="5" s="1"/>
  <c r="P732" i="5"/>
  <c r="M688" i="5"/>
  <c r="O688" i="5" s="1"/>
  <c r="P688" i="5"/>
  <c r="M676" i="5"/>
  <c r="O676" i="5" s="1"/>
  <c r="P676" i="5"/>
  <c r="M672" i="5"/>
  <c r="O672" i="5" s="1"/>
  <c r="P672" i="5"/>
  <c r="P651" i="5"/>
  <c r="M651" i="5"/>
  <c r="O651" i="5" s="1"/>
  <c r="Q644" i="5"/>
  <c r="K644" i="4" s="1"/>
  <c r="I644" i="5"/>
  <c r="N644" i="5" s="1"/>
  <c r="I644" i="4" s="1"/>
  <c r="M630" i="5"/>
  <c r="O630" i="5" s="1"/>
  <c r="P630" i="5"/>
  <c r="M796" i="5"/>
  <c r="O796" i="5" s="1"/>
  <c r="I766" i="5"/>
  <c r="N766" i="5" s="1"/>
  <c r="I766" i="4" s="1"/>
  <c r="Q766" i="5"/>
  <c r="K766" i="4" s="1"/>
  <c r="M764" i="5"/>
  <c r="O764" i="5" s="1"/>
  <c r="P764" i="5"/>
  <c r="M748" i="5"/>
  <c r="O748" i="5" s="1"/>
  <c r="P748" i="5"/>
  <c r="M785" i="5"/>
  <c r="O785" i="5" s="1"/>
  <c r="M779" i="5"/>
  <c r="O779" i="5" s="1"/>
  <c r="M768" i="5"/>
  <c r="O768" i="5" s="1"/>
  <c r="P768" i="5"/>
  <c r="I763" i="5"/>
  <c r="N763" i="5" s="1"/>
  <c r="Q763" i="5"/>
  <c r="K763" i="4" s="1"/>
  <c r="I747" i="5"/>
  <c r="N747" i="5" s="1"/>
  <c r="I747" i="4" s="1"/>
  <c r="Q747" i="5"/>
  <c r="K747" i="4" s="1"/>
  <c r="I738" i="5"/>
  <c r="N738" i="5" s="1"/>
  <c r="I738" i="4" s="1"/>
  <c r="I731" i="5"/>
  <c r="N731" i="5" s="1"/>
  <c r="I731" i="4" s="1"/>
  <c r="Q731" i="5"/>
  <c r="K731" i="4" s="1"/>
  <c r="I726" i="5"/>
  <c r="N726" i="5" s="1"/>
  <c r="I726" i="4" s="1"/>
  <c r="M720" i="5"/>
  <c r="O720" i="5" s="1"/>
  <c r="P720" i="5"/>
  <c r="M708" i="5"/>
  <c r="O708" i="5" s="1"/>
  <c r="P708" i="5"/>
  <c r="I656" i="5"/>
  <c r="N656" i="5" s="1"/>
  <c r="M653" i="5"/>
  <c r="O653" i="5" s="1"/>
  <c r="P653" i="5"/>
  <c r="I642" i="5"/>
  <c r="N642" i="5" s="1"/>
  <c r="I642" i="4" s="1"/>
  <c r="P621" i="5"/>
  <c r="M621" i="5"/>
  <c r="O621" i="5" s="1"/>
  <c r="F691" i="5"/>
  <c r="Q642" i="5"/>
  <c r="K642" i="4" s="1"/>
  <c r="M638" i="5"/>
  <c r="O638" i="5" s="1"/>
  <c r="Q634" i="5"/>
  <c r="K634" i="4" s="1"/>
  <c r="F599" i="5"/>
  <c r="I599" i="5"/>
  <c r="N599" i="5" s="1"/>
  <c r="I599" i="4" s="1"/>
  <c r="M595" i="5"/>
  <c r="O595" i="5" s="1"/>
  <c r="M587" i="5"/>
  <c r="O587" i="5" s="1"/>
  <c r="M583" i="5"/>
  <c r="O583" i="5" s="1"/>
  <c r="I570" i="5"/>
  <c r="N570" i="5" s="1"/>
  <c r="I570" i="4" s="1"/>
  <c r="Q570" i="5"/>
  <c r="K570" i="4" s="1"/>
  <c r="I569" i="5"/>
  <c r="N569" i="5" s="1"/>
  <c r="I569" i="4" s="1"/>
  <c r="M567" i="5"/>
  <c r="O567" i="5" s="1"/>
  <c r="M559" i="5"/>
  <c r="O559" i="5" s="1"/>
  <c r="M535" i="5"/>
  <c r="O535" i="5" s="1"/>
  <c r="I519" i="5"/>
  <c r="N519" i="5" s="1"/>
  <c r="I519" i="4" s="1"/>
  <c r="M511" i="5"/>
  <c r="O511" i="5" s="1"/>
  <c r="M507" i="5"/>
  <c r="O507" i="5" s="1"/>
  <c r="I495" i="5"/>
  <c r="N495" i="5" s="1"/>
  <c r="I495" i="4" s="1"/>
  <c r="M485" i="5"/>
  <c r="O485" i="5" s="1"/>
  <c r="P485" i="5"/>
  <c r="I469" i="5"/>
  <c r="N469" i="5" s="1"/>
  <c r="I469" i="4" s="1"/>
  <c r="Q469" i="5"/>
  <c r="K469" i="4" s="1"/>
  <c r="I437" i="5"/>
  <c r="N437" i="5" s="1"/>
  <c r="Q437" i="5"/>
  <c r="K437" i="4" s="1"/>
  <c r="I435" i="5"/>
  <c r="N435" i="5" s="1"/>
  <c r="I435" i="4" s="1"/>
  <c r="Q435" i="5"/>
  <c r="K435" i="4" s="1"/>
  <c r="P757" i="5"/>
  <c r="P753" i="5"/>
  <c r="P749" i="5"/>
  <c r="P745" i="5"/>
  <c r="P729" i="5"/>
  <c r="P721" i="5"/>
  <c r="P717" i="5"/>
  <c r="P701" i="5"/>
  <c r="P697" i="5"/>
  <c r="P673" i="5"/>
  <c r="P669" i="5"/>
  <c r="P661" i="5"/>
  <c r="I660" i="5"/>
  <c r="N660" i="5" s="1"/>
  <c r="I660" i="4" s="1"/>
  <c r="P654" i="5"/>
  <c r="M650" i="5"/>
  <c r="O650" i="5" s="1"/>
  <c r="M643" i="5"/>
  <c r="O643" i="5" s="1"/>
  <c r="I640" i="5"/>
  <c r="N640" i="5" s="1"/>
  <c r="I640" i="4" s="1"/>
  <c r="P636" i="5"/>
  <c r="M635" i="5"/>
  <c r="O635" i="5" s="1"/>
  <c r="I627" i="5"/>
  <c r="N627" i="5" s="1"/>
  <c r="P623" i="5"/>
  <c r="I619" i="5"/>
  <c r="N619" i="5" s="1"/>
  <c r="I619" i="4" s="1"/>
  <c r="M531" i="5"/>
  <c r="O531" i="5" s="1"/>
  <c r="I491" i="5"/>
  <c r="N491" i="5" s="1"/>
  <c r="I491" i="4" s="1"/>
  <c r="Q491" i="5"/>
  <c r="K491" i="4" s="1"/>
  <c r="I465" i="5"/>
  <c r="N465" i="5" s="1"/>
  <c r="I465" i="4" s="1"/>
  <c r="Q465" i="5"/>
  <c r="K465" i="4" s="1"/>
  <c r="M449" i="5"/>
  <c r="O449" i="5" s="1"/>
  <c r="P449" i="5"/>
  <c r="M623" i="5"/>
  <c r="O623" i="5" s="1"/>
  <c r="F571" i="5"/>
  <c r="I571" i="5"/>
  <c r="N571" i="5" s="1"/>
  <c r="I571" i="4" s="1"/>
  <c r="I550" i="5"/>
  <c r="N550" i="5" s="1"/>
  <c r="Q550" i="5"/>
  <c r="K550" i="4" s="1"/>
  <c r="I546" i="5"/>
  <c r="N546" i="5" s="1"/>
  <c r="I546" i="4" s="1"/>
  <c r="Q546" i="5"/>
  <c r="K546" i="4" s="1"/>
  <c r="F523" i="5"/>
  <c r="I523" i="5"/>
  <c r="N523" i="5" s="1"/>
  <c r="I523" i="4" s="1"/>
  <c r="M515" i="5"/>
  <c r="O515" i="5" s="1"/>
  <c r="I501" i="5"/>
  <c r="N501" i="5" s="1"/>
  <c r="I501" i="4" s="1"/>
  <c r="Q501" i="5"/>
  <c r="K501" i="4" s="1"/>
  <c r="Q482" i="5"/>
  <c r="K482" i="4" s="1"/>
  <c r="I482" i="5"/>
  <c r="N482" i="5" s="1"/>
  <c r="Q477" i="5"/>
  <c r="K477" i="4" s="1"/>
  <c r="I477" i="5"/>
  <c r="N477" i="5" s="1"/>
  <c r="I477" i="4" s="1"/>
  <c r="I474" i="5"/>
  <c r="N474" i="5" s="1"/>
  <c r="I474" i="4" s="1"/>
  <c r="Q474" i="5"/>
  <c r="K474" i="4" s="1"/>
  <c r="M404" i="5"/>
  <c r="O404" i="5" s="1"/>
  <c r="Q399" i="5"/>
  <c r="K399" i="4" s="1"/>
  <c r="I399" i="5"/>
  <c r="N399" i="5" s="1"/>
  <c r="I399" i="4" s="1"/>
  <c r="Q638" i="5"/>
  <c r="K638" i="4" s="1"/>
  <c r="I629" i="5"/>
  <c r="N629" i="5" s="1"/>
  <c r="I629" i="4" s="1"/>
  <c r="F611" i="5"/>
  <c r="I611" i="5"/>
  <c r="N611" i="5" s="1"/>
  <c r="I609" i="5"/>
  <c r="N609" i="5" s="1"/>
  <c r="I609" i="4" s="1"/>
  <c r="I598" i="5"/>
  <c r="N598" i="5" s="1"/>
  <c r="I598" i="4" s="1"/>
  <c r="Q598" i="5"/>
  <c r="K598" i="4" s="1"/>
  <c r="I597" i="5"/>
  <c r="N597" i="5" s="1"/>
  <c r="I597" i="4" s="1"/>
  <c r="M591" i="5"/>
  <c r="O591" i="5" s="1"/>
  <c r="I586" i="5"/>
  <c r="N586" i="5" s="1"/>
  <c r="I586" i="4" s="1"/>
  <c r="Q586" i="5"/>
  <c r="K586" i="4" s="1"/>
  <c r="I585" i="5"/>
  <c r="N585" i="5" s="1"/>
  <c r="I585" i="4" s="1"/>
  <c r="I582" i="5"/>
  <c r="N582" i="5" s="1"/>
  <c r="Q582" i="5"/>
  <c r="K582" i="4" s="1"/>
  <c r="I581" i="5"/>
  <c r="N581" i="5" s="1"/>
  <c r="I581" i="4" s="1"/>
  <c r="M579" i="5"/>
  <c r="O579" i="5" s="1"/>
  <c r="I561" i="5"/>
  <c r="N561" i="5" s="1"/>
  <c r="I561" i="4" s="1"/>
  <c r="M555" i="5"/>
  <c r="O555" i="5" s="1"/>
  <c r="F539" i="5"/>
  <c r="I539" i="5"/>
  <c r="N539" i="5" s="1"/>
  <c r="I539" i="4" s="1"/>
  <c r="I537" i="5"/>
  <c r="N537" i="5" s="1"/>
  <c r="I537" i="4" s="1"/>
  <c r="I534" i="5"/>
  <c r="N534" i="5" s="1"/>
  <c r="Q534" i="5"/>
  <c r="K534" i="4" s="1"/>
  <c r="I533" i="5"/>
  <c r="N533" i="5" s="1"/>
  <c r="I515" i="5"/>
  <c r="N515" i="5" s="1"/>
  <c r="I510" i="5"/>
  <c r="N510" i="5" s="1"/>
  <c r="I510" i="4" s="1"/>
  <c r="Q510" i="5"/>
  <c r="K510" i="4" s="1"/>
  <c r="I509" i="5"/>
  <c r="N509" i="5" s="1"/>
  <c r="I509" i="4" s="1"/>
  <c r="I506" i="5"/>
  <c r="N506" i="5" s="1"/>
  <c r="I506" i="4" s="1"/>
  <c r="Q506" i="5"/>
  <c r="K506" i="4" s="1"/>
  <c r="I505" i="5"/>
  <c r="N505" i="5" s="1"/>
  <c r="I505" i="4" s="1"/>
  <c r="I494" i="5"/>
  <c r="N494" i="5" s="1"/>
  <c r="I494" i="4" s="1"/>
  <c r="Q494" i="5"/>
  <c r="K494" i="4" s="1"/>
  <c r="I416" i="5"/>
  <c r="N416" i="5" s="1"/>
  <c r="I416" i="4" s="1"/>
  <c r="Q416" i="5"/>
  <c r="K416" i="4" s="1"/>
  <c r="M647" i="5"/>
  <c r="O647" i="5" s="1"/>
  <c r="M626" i="5"/>
  <c r="O626" i="5" s="1"/>
  <c r="I622" i="5"/>
  <c r="N622" i="5" s="1"/>
  <c r="I622" i="4" s="1"/>
  <c r="I617" i="5"/>
  <c r="N617" i="5" s="1"/>
  <c r="I617" i="4" s="1"/>
  <c r="F615" i="5"/>
  <c r="I615" i="5"/>
  <c r="N615" i="5" s="1"/>
  <c r="I615" i="4" s="1"/>
  <c r="I613" i="5"/>
  <c r="N613" i="5" s="1"/>
  <c r="I613" i="4" s="1"/>
  <c r="M611" i="5"/>
  <c r="O611" i="5" s="1"/>
  <c r="M605" i="5"/>
  <c r="O605" i="5" s="1"/>
  <c r="I576" i="5"/>
  <c r="N576" i="5" s="1"/>
  <c r="I576" i="4" s="1"/>
  <c r="M563" i="5"/>
  <c r="O563" i="5" s="1"/>
  <c r="I552" i="5"/>
  <c r="N552" i="5" s="1"/>
  <c r="I552" i="4" s="1"/>
  <c r="I548" i="5"/>
  <c r="N548" i="5" s="1"/>
  <c r="I544" i="5"/>
  <c r="N544" i="5" s="1"/>
  <c r="I544" i="4" s="1"/>
  <c r="M539" i="5"/>
  <c r="O539" i="5" s="1"/>
  <c r="I525" i="5"/>
  <c r="N525" i="5" s="1"/>
  <c r="I525" i="4" s="1"/>
  <c r="I520" i="5"/>
  <c r="N520" i="5" s="1"/>
  <c r="I520" i="4" s="1"/>
  <c r="I493" i="5"/>
  <c r="N493" i="5" s="1"/>
  <c r="I493" i="4" s="1"/>
  <c r="Q481" i="5"/>
  <c r="K481" i="4" s="1"/>
  <c r="I481" i="5"/>
  <c r="N481" i="5" s="1"/>
  <c r="F603" i="5"/>
  <c r="I603" i="5"/>
  <c r="N603" i="5" s="1"/>
  <c r="I603" i="4" s="1"/>
  <c r="I584" i="5"/>
  <c r="N584" i="5" s="1"/>
  <c r="I584" i="4" s="1"/>
  <c r="F575" i="5"/>
  <c r="I575" i="5"/>
  <c r="N575" i="5" s="1"/>
  <c r="I575" i="4" s="1"/>
  <c r="I560" i="5"/>
  <c r="N560" i="5" s="1"/>
  <c r="I560" i="4" s="1"/>
  <c r="F551" i="5"/>
  <c r="I551" i="5"/>
  <c r="N551" i="5" s="1"/>
  <c r="F547" i="5"/>
  <c r="I547" i="5"/>
  <c r="N547" i="5" s="1"/>
  <c r="I547" i="4" s="1"/>
  <c r="F543" i="5"/>
  <c r="I543" i="5"/>
  <c r="N543" i="5" s="1"/>
  <c r="I543" i="4" s="1"/>
  <c r="I536" i="5"/>
  <c r="N536" i="5" s="1"/>
  <c r="I536" i="4" s="1"/>
  <c r="I530" i="5"/>
  <c r="N530" i="5" s="1"/>
  <c r="I530" i="4" s="1"/>
  <c r="Q530" i="5"/>
  <c r="K530" i="4" s="1"/>
  <c r="M527" i="5"/>
  <c r="O527" i="5" s="1"/>
  <c r="I508" i="5"/>
  <c r="N508" i="5" s="1"/>
  <c r="I508" i="4" s="1"/>
  <c r="I504" i="5"/>
  <c r="N504" i="5" s="1"/>
  <c r="I504" i="4" s="1"/>
  <c r="Q485" i="5"/>
  <c r="K485" i="4" s="1"/>
  <c r="I485" i="5"/>
  <c r="N485" i="5" s="1"/>
  <c r="I485" i="4" s="1"/>
  <c r="I473" i="5"/>
  <c r="N473" i="5" s="1"/>
  <c r="I473" i="4" s="1"/>
  <c r="Q473" i="5"/>
  <c r="K473" i="4" s="1"/>
  <c r="M458" i="5"/>
  <c r="O458" i="5" s="1"/>
  <c r="P458" i="5"/>
  <c r="I427" i="5"/>
  <c r="N427" i="5" s="1"/>
  <c r="I427" i="4" s="1"/>
  <c r="Q427" i="5"/>
  <c r="K427" i="4" s="1"/>
  <c r="P659" i="5"/>
  <c r="P639" i="5"/>
  <c r="M627" i="5"/>
  <c r="O627" i="5" s="1"/>
  <c r="M619" i="5"/>
  <c r="O619" i="5" s="1"/>
  <c r="P615" i="5"/>
  <c r="M607" i="5"/>
  <c r="O607" i="5" s="1"/>
  <c r="M603" i="5"/>
  <c r="O603" i="5" s="1"/>
  <c r="I600" i="5"/>
  <c r="N600" i="5" s="1"/>
  <c r="I600" i="4" s="1"/>
  <c r="F595" i="5"/>
  <c r="I595" i="5"/>
  <c r="N595" i="5" s="1"/>
  <c r="I595" i="4" s="1"/>
  <c r="F587" i="5"/>
  <c r="I587" i="5"/>
  <c r="N587" i="5" s="1"/>
  <c r="I587" i="4" s="1"/>
  <c r="F583" i="5"/>
  <c r="I583" i="5"/>
  <c r="N583" i="5" s="1"/>
  <c r="M575" i="5"/>
  <c r="O575" i="5" s="1"/>
  <c r="I565" i="5"/>
  <c r="N565" i="5" s="1"/>
  <c r="F559" i="5"/>
  <c r="I559" i="5"/>
  <c r="N559" i="5" s="1"/>
  <c r="I559" i="4" s="1"/>
  <c r="I557" i="5"/>
  <c r="N557" i="5" s="1"/>
  <c r="I557" i="4" s="1"/>
  <c r="M551" i="5"/>
  <c r="O551" i="5" s="1"/>
  <c r="M547" i="5"/>
  <c r="O547" i="5" s="1"/>
  <c r="M543" i="5"/>
  <c r="O543" i="5" s="1"/>
  <c r="F535" i="5"/>
  <c r="I535" i="5"/>
  <c r="N535" i="5" s="1"/>
  <c r="M504" i="5"/>
  <c r="O504" i="5" s="1"/>
  <c r="I460" i="5"/>
  <c r="N460" i="5" s="1"/>
  <c r="I460" i="4" s="1"/>
  <c r="Q460" i="5"/>
  <c r="K460" i="4" s="1"/>
  <c r="M498" i="5"/>
  <c r="O498" i="5" s="1"/>
  <c r="F495" i="5"/>
  <c r="M471" i="5"/>
  <c r="O471" i="5" s="1"/>
  <c r="M467" i="5"/>
  <c r="O467" i="5" s="1"/>
  <c r="Q463" i="5"/>
  <c r="K463" i="4" s="1"/>
  <c r="M462" i="5"/>
  <c r="O462" i="5" s="1"/>
  <c r="I452" i="5"/>
  <c r="N452" i="5" s="1"/>
  <c r="I452" i="4" s="1"/>
  <c r="Q452" i="5"/>
  <c r="K452" i="4" s="1"/>
  <c r="I439" i="5"/>
  <c r="N439" i="5" s="1"/>
  <c r="I439" i="4" s="1"/>
  <c r="Q439" i="5"/>
  <c r="K439" i="4" s="1"/>
  <c r="Q426" i="5"/>
  <c r="K426" i="4" s="1"/>
  <c r="I423" i="5"/>
  <c r="N423" i="5" s="1"/>
  <c r="I423" i="4" s="1"/>
  <c r="Q423" i="5"/>
  <c r="K423" i="4" s="1"/>
  <c r="M417" i="5"/>
  <c r="O417" i="5" s="1"/>
  <c r="P417" i="5"/>
  <c r="M409" i="5"/>
  <c r="O409" i="5" s="1"/>
  <c r="P409" i="5"/>
  <c r="I499" i="5"/>
  <c r="N499" i="5" s="1"/>
  <c r="I499" i="4" s="1"/>
  <c r="P495" i="5"/>
  <c r="P490" i="5"/>
  <c r="I483" i="5"/>
  <c r="N483" i="5" s="1"/>
  <c r="M473" i="5"/>
  <c r="O473" i="5" s="1"/>
  <c r="P463" i="5"/>
  <c r="I457" i="5"/>
  <c r="N457" i="5" s="1"/>
  <c r="I457" i="4" s="1"/>
  <c r="Q457" i="5"/>
  <c r="K457" i="4" s="1"/>
  <c r="I455" i="5"/>
  <c r="N455" i="5" s="1"/>
  <c r="I455" i="4" s="1"/>
  <c r="I443" i="5"/>
  <c r="N443" i="5" s="1"/>
  <c r="I443" i="4" s="1"/>
  <c r="Q443" i="5"/>
  <c r="K443" i="4" s="1"/>
  <c r="I441" i="5"/>
  <c r="N441" i="5" s="1"/>
  <c r="I441" i="4" s="1"/>
  <c r="Q441" i="5"/>
  <c r="K441" i="4" s="1"/>
  <c r="I431" i="5"/>
  <c r="N431" i="5" s="1"/>
  <c r="I431" i="4" s="1"/>
  <c r="Q431" i="5"/>
  <c r="K431" i="4" s="1"/>
  <c r="I411" i="5"/>
  <c r="N411" i="5" s="1"/>
  <c r="I411" i="4" s="1"/>
  <c r="Q411" i="5"/>
  <c r="K411" i="4" s="1"/>
  <c r="P504" i="5"/>
  <c r="M463" i="5"/>
  <c r="O463" i="5" s="1"/>
  <c r="I451" i="5"/>
  <c r="N451" i="5" s="1"/>
  <c r="I451" i="4" s="1"/>
  <c r="Q451" i="5"/>
  <c r="K451" i="4" s="1"/>
  <c r="M437" i="5"/>
  <c r="O437" i="5" s="1"/>
  <c r="P437" i="5"/>
  <c r="I419" i="5"/>
  <c r="N419" i="5" s="1"/>
  <c r="I419" i="4" s="1"/>
  <c r="Q419" i="5"/>
  <c r="K419" i="4" s="1"/>
  <c r="I400" i="5"/>
  <c r="N400" i="5" s="1"/>
  <c r="I400" i="4" s="1"/>
  <c r="Q400" i="5"/>
  <c r="K400" i="4" s="1"/>
  <c r="Q387" i="5"/>
  <c r="K387" i="4" s="1"/>
  <c r="I387" i="5"/>
  <c r="N387" i="5" s="1"/>
  <c r="I387" i="4" s="1"/>
  <c r="M478" i="5"/>
  <c r="O478" i="5" s="1"/>
  <c r="M441" i="5"/>
  <c r="O441" i="5" s="1"/>
  <c r="P441" i="5"/>
  <c r="M425" i="5"/>
  <c r="O425" i="5" s="1"/>
  <c r="P425" i="5"/>
  <c r="I415" i="5"/>
  <c r="N415" i="5" s="1"/>
  <c r="I415" i="4" s="1"/>
  <c r="Q415" i="5"/>
  <c r="K415" i="4" s="1"/>
  <c r="M405" i="5"/>
  <c r="O405" i="5" s="1"/>
  <c r="P405" i="5"/>
  <c r="I383" i="5"/>
  <c r="N383" i="5" s="1"/>
  <c r="I383" i="4" s="1"/>
  <c r="Q383" i="5"/>
  <c r="K383" i="4" s="1"/>
  <c r="P500" i="5"/>
  <c r="M470" i="5"/>
  <c r="O470" i="5" s="1"/>
  <c r="M466" i="5"/>
  <c r="O466" i="5" s="1"/>
  <c r="M457" i="5"/>
  <c r="O457" i="5" s="1"/>
  <c r="M454" i="5"/>
  <c r="O454" i="5" s="1"/>
  <c r="I453" i="5"/>
  <c r="N453" i="5" s="1"/>
  <c r="I453" i="4" s="1"/>
  <c r="Q453" i="5"/>
  <c r="K453" i="4" s="1"/>
  <c r="M445" i="5"/>
  <c r="O445" i="5" s="1"/>
  <c r="P445" i="5"/>
  <c r="I440" i="5"/>
  <c r="N440" i="5" s="1"/>
  <c r="I440" i="4" s="1"/>
  <c r="Q440" i="5"/>
  <c r="K440" i="4" s="1"/>
  <c r="M433" i="5"/>
  <c r="O433" i="5" s="1"/>
  <c r="P433" i="5"/>
  <c r="M429" i="5"/>
  <c r="O429" i="5" s="1"/>
  <c r="P429" i="5"/>
  <c r="I424" i="5"/>
  <c r="N424" i="5" s="1"/>
  <c r="I424" i="4" s="1"/>
  <c r="Q424" i="5"/>
  <c r="K424" i="4" s="1"/>
  <c r="I456" i="5"/>
  <c r="N456" i="5" s="1"/>
  <c r="I456" i="4" s="1"/>
  <c r="Q456" i="5"/>
  <c r="K456" i="4" s="1"/>
  <c r="I428" i="5"/>
  <c r="N428" i="5" s="1"/>
  <c r="I428" i="4" s="1"/>
  <c r="Q428" i="5"/>
  <c r="K428" i="4" s="1"/>
  <c r="M421" i="5"/>
  <c r="O421" i="5" s="1"/>
  <c r="P421" i="5"/>
  <c r="M413" i="5"/>
  <c r="O413" i="5" s="1"/>
  <c r="P413" i="5"/>
  <c r="I407" i="5"/>
  <c r="N407" i="5" s="1"/>
  <c r="I407" i="4" s="1"/>
  <c r="Q407" i="5"/>
  <c r="K407" i="4" s="1"/>
  <c r="I382" i="5"/>
  <c r="N382" i="5" s="1"/>
  <c r="I382" i="4" s="1"/>
  <c r="Q382" i="5"/>
  <c r="K382" i="4" s="1"/>
  <c r="I379" i="5"/>
  <c r="N379" i="5" s="1"/>
  <c r="I379" i="4" s="1"/>
  <c r="Q379" i="5"/>
  <c r="K379" i="4" s="1"/>
  <c r="I363" i="5"/>
  <c r="N363" i="5" s="1"/>
  <c r="I363" i="4" s="1"/>
  <c r="Q363" i="5"/>
  <c r="K363" i="4" s="1"/>
  <c r="M361" i="5"/>
  <c r="O361" i="5" s="1"/>
  <c r="P361" i="5"/>
  <c r="I355" i="5"/>
  <c r="N355" i="5" s="1"/>
  <c r="Q355" i="5"/>
  <c r="K355" i="4" s="1"/>
  <c r="M353" i="5"/>
  <c r="O353" i="5" s="1"/>
  <c r="P353" i="5"/>
  <c r="I333" i="5"/>
  <c r="N333" i="5" s="1"/>
  <c r="I333" i="4" s="1"/>
  <c r="Q333" i="5"/>
  <c r="K333" i="4" s="1"/>
  <c r="M453" i="5"/>
  <c r="O453" i="5" s="1"/>
  <c r="P453" i="5"/>
  <c r="I447" i="5"/>
  <c r="N447" i="5" s="1"/>
  <c r="I447" i="4" s="1"/>
  <c r="Q447" i="5"/>
  <c r="K447" i="4" s="1"/>
  <c r="I412" i="5"/>
  <c r="N412" i="5" s="1"/>
  <c r="I412" i="4" s="1"/>
  <c r="Q412" i="5"/>
  <c r="K412" i="4" s="1"/>
  <c r="P454" i="5"/>
  <c r="P450" i="5"/>
  <c r="P446" i="5"/>
  <c r="P442" i="5"/>
  <c r="P438" i="5"/>
  <c r="P434" i="5"/>
  <c r="P430" i="5"/>
  <c r="P426" i="5"/>
  <c r="P422" i="5"/>
  <c r="P418" i="5"/>
  <c r="P414" i="5"/>
  <c r="P410" i="5"/>
  <c r="P406" i="5"/>
  <c r="M398" i="5"/>
  <c r="O398" i="5" s="1"/>
  <c r="P398" i="5"/>
  <c r="I396" i="5"/>
  <c r="N396" i="5" s="1"/>
  <c r="I396" i="4" s="1"/>
  <c r="Q396" i="5"/>
  <c r="K396" i="4" s="1"/>
  <c r="P388" i="5"/>
  <c r="M381" i="5"/>
  <c r="O381" i="5" s="1"/>
  <c r="P381" i="5"/>
  <c r="I368" i="5"/>
  <c r="N368" i="5" s="1"/>
  <c r="I368" i="4" s="1"/>
  <c r="I357" i="5"/>
  <c r="N357" i="5" s="1"/>
  <c r="Q357" i="5"/>
  <c r="K357" i="4" s="1"/>
  <c r="I348" i="5"/>
  <c r="N348" i="5" s="1"/>
  <c r="I348" i="4" s="1"/>
  <c r="I325" i="5"/>
  <c r="N325" i="5" s="1"/>
  <c r="I325" i="4" s="1"/>
  <c r="Q325" i="5"/>
  <c r="K325" i="4" s="1"/>
  <c r="P316" i="5"/>
  <c r="M316" i="5"/>
  <c r="O316" i="5" s="1"/>
  <c r="Q461" i="5"/>
  <c r="K461" i="4" s="1"/>
  <c r="Q449" i="5"/>
  <c r="K449" i="4" s="1"/>
  <c r="Q445" i="5"/>
  <c r="K445" i="4" s="1"/>
  <c r="Q433" i="5"/>
  <c r="K433" i="4" s="1"/>
  <c r="Q429" i="5"/>
  <c r="K429" i="4" s="1"/>
  <c r="Q425" i="5"/>
  <c r="K425" i="4" s="1"/>
  <c r="Q421" i="5"/>
  <c r="K421" i="4" s="1"/>
  <c r="Q417" i="5"/>
  <c r="K417" i="4" s="1"/>
  <c r="I402" i="5"/>
  <c r="N402" i="5" s="1"/>
  <c r="M389" i="5"/>
  <c r="O389" i="5" s="1"/>
  <c r="I375" i="5"/>
  <c r="N375" i="5" s="1"/>
  <c r="Q375" i="5"/>
  <c r="K375" i="4" s="1"/>
  <c r="I367" i="5"/>
  <c r="N367" i="5" s="1"/>
  <c r="I367" i="4" s="1"/>
  <c r="Q367" i="5"/>
  <c r="K367" i="4" s="1"/>
  <c r="M365" i="5"/>
  <c r="O365" i="5" s="1"/>
  <c r="P365" i="5"/>
  <c r="I347" i="5"/>
  <c r="N347" i="5" s="1"/>
  <c r="I347" i="4" s="1"/>
  <c r="Q347" i="5"/>
  <c r="K347" i="4" s="1"/>
  <c r="I339" i="5"/>
  <c r="N339" i="5" s="1"/>
  <c r="I339" i="4" s="1"/>
  <c r="Q339" i="5"/>
  <c r="K339" i="4" s="1"/>
  <c r="M333" i="5"/>
  <c r="O333" i="5" s="1"/>
  <c r="P333" i="5"/>
  <c r="I316" i="5"/>
  <c r="N316" i="5" s="1"/>
  <c r="I316" i="4" s="1"/>
  <c r="I309" i="5"/>
  <c r="N309" i="5" s="1"/>
  <c r="M302" i="5"/>
  <c r="O302" i="5" s="1"/>
  <c r="M394" i="5"/>
  <c r="O394" i="5" s="1"/>
  <c r="P394" i="5"/>
  <c r="I377" i="5"/>
  <c r="N377" i="5" s="1"/>
  <c r="I377" i="4" s="1"/>
  <c r="Q377" i="5"/>
  <c r="K377" i="4" s="1"/>
  <c r="M357" i="5"/>
  <c r="O357" i="5" s="1"/>
  <c r="P357" i="5"/>
  <c r="I344" i="5"/>
  <c r="N344" i="5" s="1"/>
  <c r="I344" i="4" s="1"/>
  <c r="M325" i="5"/>
  <c r="O325" i="5" s="1"/>
  <c r="P325" i="5"/>
  <c r="I323" i="5"/>
  <c r="N323" i="5" s="1"/>
  <c r="I323" i="4" s="1"/>
  <c r="M314" i="5"/>
  <c r="O314" i="5" s="1"/>
  <c r="M255" i="5"/>
  <c r="O255" i="5" s="1"/>
  <c r="P255" i="5"/>
  <c r="Q448" i="5"/>
  <c r="K448" i="4" s="1"/>
  <c r="Q444" i="5"/>
  <c r="K444" i="4" s="1"/>
  <c r="Q436" i="5"/>
  <c r="K436" i="4" s="1"/>
  <c r="Q432" i="5"/>
  <c r="K432" i="4" s="1"/>
  <c r="Q420" i="5"/>
  <c r="K420" i="4" s="1"/>
  <c r="Q408" i="5"/>
  <c r="K408" i="4" s="1"/>
  <c r="M401" i="5"/>
  <c r="O401" i="5" s="1"/>
  <c r="I398" i="5"/>
  <c r="N398" i="5" s="1"/>
  <c r="I398" i="4" s="1"/>
  <c r="M385" i="5"/>
  <c r="O385" i="5" s="1"/>
  <c r="P385" i="5"/>
  <c r="I343" i="5"/>
  <c r="N343" i="5" s="1"/>
  <c r="I343" i="4" s="1"/>
  <c r="Q343" i="5"/>
  <c r="K343" i="4" s="1"/>
  <c r="M341" i="5"/>
  <c r="O341" i="5" s="1"/>
  <c r="P341" i="5"/>
  <c r="I322" i="5"/>
  <c r="N322" i="5" s="1"/>
  <c r="I322" i="4" s="1"/>
  <c r="Q322" i="5"/>
  <c r="K322" i="4" s="1"/>
  <c r="M267" i="5"/>
  <c r="O267" i="5" s="1"/>
  <c r="P267" i="5"/>
  <c r="P396" i="5"/>
  <c r="M390" i="5"/>
  <c r="O390" i="5" s="1"/>
  <c r="P390" i="5"/>
  <c r="M377" i="5"/>
  <c r="O377" i="5" s="1"/>
  <c r="P377" i="5"/>
  <c r="I373" i="5"/>
  <c r="N373" i="5" s="1"/>
  <c r="I373" i="4" s="1"/>
  <c r="Q373" i="5"/>
  <c r="K373" i="4" s="1"/>
  <c r="I371" i="5"/>
  <c r="N371" i="5" s="1"/>
  <c r="I371" i="4" s="1"/>
  <c r="Q371" i="5"/>
  <c r="K371" i="4" s="1"/>
  <c r="M369" i="5"/>
  <c r="O369" i="5" s="1"/>
  <c r="P369" i="5"/>
  <c r="I351" i="5"/>
  <c r="N351" i="5" s="1"/>
  <c r="I351" i="4" s="1"/>
  <c r="Q351" i="5"/>
  <c r="K351" i="4" s="1"/>
  <c r="M349" i="5"/>
  <c r="O349" i="5" s="1"/>
  <c r="P349" i="5"/>
  <c r="I345" i="5"/>
  <c r="N345" i="5" s="1"/>
  <c r="I345" i="4" s="1"/>
  <c r="Q345" i="5"/>
  <c r="K345" i="4" s="1"/>
  <c r="I337" i="5"/>
  <c r="N337" i="5" s="1"/>
  <c r="I337" i="4" s="1"/>
  <c r="Q337" i="5"/>
  <c r="K337" i="4" s="1"/>
  <c r="I335" i="5"/>
  <c r="N335" i="5" s="1"/>
  <c r="I335" i="4" s="1"/>
  <c r="Q335" i="5"/>
  <c r="K335" i="4" s="1"/>
  <c r="I317" i="5"/>
  <c r="N317" i="5" s="1"/>
  <c r="I317" i="4" s="1"/>
  <c r="Q317" i="5"/>
  <c r="K317" i="4" s="1"/>
  <c r="I312" i="5"/>
  <c r="N312" i="5" s="1"/>
  <c r="Q312" i="5"/>
  <c r="K312" i="4" s="1"/>
  <c r="I293" i="5"/>
  <c r="N293" i="5" s="1"/>
  <c r="Q293" i="5"/>
  <c r="K293" i="4" s="1"/>
  <c r="M279" i="5"/>
  <c r="O279" i="5" s="1"/>
  <c r="P279" i="5"/>
  <c r="M386" i="5"/>
  <c r="O386" i="5" s="1"/>
  <c r="P386" i="5"/>
  <c r="I359" i="5"/>
  <c r="N359" i="5" s="1"/>
  <c r="Q359" i="5"/>
  <c r="K359" i="4" s="1"/>
  <c r="I332" i="5"/>
  <c r="N332" i="5" s="1"/>
  <c r="I332" i="4" s="1"/>
  <c r="I327" i="5"/>
  <c r="N327" i="5" s="1"/>
  <c r="I327" i="4" s="1"/>
  <c r="Q327" i="5"/>
  <c r="K327" i="4" s="1"/>
  <c r="I307" i="5"/>
  <c r="N307" i="5" s="1"/>
  <c r="I307" i="4" s="1"/>
  <c r="M402" i="5"/>
  <c r="O402" i="5" s="1"/>
  <c r="P402" i="5"/>
  <c r="I388" i="5"/>
  <c r="N388" i="5" s="1"/>
  <c r="I388" i="4" s="1"/>
  <c r="I376" i="5"/>
  <c r="N376" i="5" s="1"/>
  <c r="I376" i="4" s="1"/>
  <c r="M373" i="5"/>
  <c r="O373" i="5" s="1"/>
  <c r="P373" i="5"/>
  <c r="I356" i="5"/>
  <c r="N356" i="5" s="1"/>
  <c r="M345" i="5"/>
  <c r="O345" i="5" s="1"/>
  <c r="P345" i="5"/>
  <c r="M337" i="5"/>
  <c r="O337" i="5" s="1"/>
  <c r="P337" i="5"/>
  <c r="I331" i="5"/>
  <c r="N331" i="5" s="1"/>
  <c r="I331" i="4" s="1"/>
  <c r="Q331" i="5"/>
  <c r="K331" i="4" s="1"/>
  <c r="M329" i="5"/>
  <c r="O329" i="5" s="1"/>
  <c r="P329" i="5"/>
  <c r="M317" i="5"/>
  <c r="O317" i="5" s="1"/>
  <c r="P317" i="5"/>
  <c r="M315" i="5"/>
  <c r="O315" i="5" s="1"/>
  <c r="F392" i="5"/>
  <c r="F388" i="5"/>
  <c r="F384" i="5"/>
  <c r="F376" i="5"/>
  <c r="P315" i="5"/>
  <c r="Q309" i="5"/>
  <c r="K309" i="4" s="1"/>
  <c r="P302" i="5"/>
  <c r="P300" i="5"/>
  <c r="M288" i="5"/>
  <c r="O288" i="5" s="1"/>
  <c r="P288" i="5"/>
  <c r="M284" i="5"/>
  <c r="O284" i="5" s="1"/>
  <c r="P284" i="5"/>
  <c r="I279" i="5"/>
  <c r="N279" i="5" s="1"/>
  <c r="I279" i="4" s="1"/>
  <c r="M244" i="5"/>
  <c r="O244" i="5" s="1"/>
  <c r="P382" i="5"/>
  <c r="P378" i="5"/>
  <c r="P374" i="5"/>
  <c r="P370" i="5"/>
  <c r="P366" i="5"/>
  <c r="P362" i="5"/>
  <c r="P358" i="5"/>
  <c r="P354" i="5"/>
  <c r="P350" i="5"/>
  <c r="P346" i="5"/>
  <c r="P342" i="5"/>
  <c r="P338" i="5"/>
  <c r="P334" i="5"/>
  <c r="P330" i="5"/>
  <c r="P326" i="5"/>
  <c r="P323" i="5"/>
  <c r="P321" i="5"/>
  <c r="M310" i="5"/>
  <c r="O310" i="5" s="1"/>
  <c r="M298" i="5"/>
  <c r="O298" i="5" s="1"/>
  <c r="I298" i="5"/>
  <c r="N298" i="5" s="1"/>
  <c r="I298" i="4" s="1"/>
  <c r="M296" i="5"/>
  <c r="O296" i="5" s="1"/>
  <c r="M292" i="5"/>
  <c r="O292" i="5" s="1"/>
  <c r="P292" i="5"/>
  <c r="M275" i="5"/>
  <c r="O275" i="5" s="1"/>
  <c r="P275" i="5"/>
  <c r="M263" i="5"/>
  <c r="O263" i="5" s="1"/>
  <c r="P263" i="5"/>
  <c r="M251" i="5"/>
  <c r="O251" i="5" s="1"/>
  <c r="P251" i="5"/>
  <c r="P234" i="5"/>
  <c r="M234" i="5"/>
  <c r="O234" i="5" s="1"/>
  <c r="I196" i="5"/>
  <c r="N196" i="5" s="1"/>
  <c r="I196" i="4" s="1"/>
  <c r="I294" i="5"/>
  <c r="N294" i="5" s="1"/>
  <c r="I210" i="5"/>
  <c r="N210" i="5" s="1"/>
  <c r="I210" i="4" s="1"/>
  <c r="Q210" i="5"/>
  <c r="K210" i="4" s="1"/>
  <c r="P320" i="5"/>
  <c r="I286" i="5"/>
  <c r="N286" i="5" s="1"/>
  <c r="I286" i="4" s="1"/>
  <c r="I283" i="5"/>
  <c r="N283" i="5" s="1"/>
  <c r="I283" i="4" s="1"/>
  <c r="P306" i="5"/>
  <c r="Q301" i="5"/>
  <c r="K301" i="4" s="1"/>
  <c r="M287" i="5"/>
  <c r="O287" i="5" s="1"/>
  <c r="M280" i="5"/>
  <c r="O280" i="5" s="1"/>
  <c r="M268" i="5"/>
  <c r="O268" i="5" s="1"/>
  <c r="M256" i="5"/>
  <c r="O256" i="5" s="1"/>
  <c r="P318" i="5"/>
  <c r="M303" i="5"/>
  <c r="O303" i="5" s="1"/>
  <c r="M295" i="5"/>
  <c r="O295" i="5" s="1"/>
  <c r="I295" i="5"/>
  <c r="N295" i="5" s="1"/>
  <c r="M291" i="5"/>
  <c r="O291" i="5" s="1"/>
  <c r="I291" i="5"/>
  <c r="N291" i="5" s="1"/>
  <c r="M276" i="5"/>
  <c r="O276" i="5" s="1"/>
  <c r="M271" i="5"/>
  <c r="O271" i="5" s="1"/>
  <c r="P271" i="5"/>
  <c r="I268" i="5"/>
  <c r="N268" i="5" s="1"/>
  <c r="I268" i="4" s="1"/>
  <c r="M264" i="5"/>
  <c r="O264" i="5" s="1"/>
  <c r="M259" i="5"/>
  <c r="O259" i="5" s="1"/>
  <c r="P259" i="5"/>
  <c r="I259" i="5"/>
  <c r="N259" i="5" s="1"/>
  <c r="I259" i="4" s="1"/>
  <c r="I256" i="5"/>
  <c r="N256" i="5" s="1"/>
  <c r="M252" i="5"/>
  <c r="O252" i="5" s="1"/>
  <c r="M247" i="5"/>
  <c r="O247" i="5" s="1"/>
  <c r="P247" i="5"/>
  <c r="I194" i="5"/>
  <c r="N194" i="5" s="1"/>
  <c r="Q194" i="5"/>
  <c r="K194" i="4" s="1"/>
  <c r="P223" i="5"/>
  <c r="I223" i="5"/>
  <c r="N223" i="5" s="1"/>
  <c r="I223" i="4" s="1"/>
  <c r="I218" i="5"/>
  <c r="N218" i="5" s="1"/>
  <c r="I218" i="4" s="1"/>
  <c r="Q218" i="5"/>
  <c r="K218" i="4" s="1"/>
  <c r="M207" i="5"/>
  <c r="O207" i="5" s="1"/>
  <c r="M203" i="5"/>
  <c r="O203" i="5" s="1"/>
  <c r="I182" i="5"/>
  <c r="N182" i="5" s="1"/>
  <c r="I182" i="4" s="1"/>
  <c r="Q182" i="5"/>
  <c r="K182" i="4" s="1"/>
  <c r="P175" i="5"/>
  <c r="I170" i="5"/>
  <c r="N170" i="5" s="1"/>
  <c r="I170" i="4" s="1"/>
  <c r="I154" i="5"/>
  <c r="N154" i="5" s="1"/>
  <c r="I154" i="4" s="1"/>
  <c r="F154" i="5"/>
  <c r="I52" i="5"/>
  <c r="N52" i="5" s="1"/>
  <c r="I52" i="4" s="1"/>
  <c r="Q52" i="5"/>
  <c r="K52" i="4" s="1"/>
  <c r="I33" i="5"/>
  <c r="N33" i="5" s="1"/>
  <c r="I33" i="4" s="1"/>
  <c r="Q33" i="5"/>
  <c r="K33" i="4" s="1"/>
  <c r="I28" i="5"/>
  <c r="N28" i="5" s="1"/>
  <c r="I28" i="4" s="1"/>
  <c r="Q28" i="5"/>
  <c r="K28" i="4" s="1"/>
  <c r="M26" i="5"/>
  <c r="O26" i="5" s="1"/>
  <c r="I24" i="5"/>
  <c r="N24" i="5" s="1"/>
  <c r="I24" i="4" s="1"/>
  <c r="Q24" i="5"/>
  <c r="K24" i="4" s="1"/>
  <c r="I16" i="5"/>
  <c r="N16" i="5" s="1"/>
  <c r="I16" i="4" s="1"/>
  <c r="Q16" i="5"/>
  <c r="K16" i="4" s="1"/>
  <c r="P280" i="5"/>
  <c r="P276" i="5"/>
  <c r="P272" i="5"/>
  <c r="P268" i="5"/>
  <c r="P264" i="5"/>
  <c r="P260" i="5"/>
  <c r="P256" i="5"/>
  <c r="P252" i="5"/>
  <c r="P248" i="5"/>
  <c r="P244" i="5"/>
  <c r="I235" i="5"/>
  <c r="N235" i="5" s="1"/>
  <c r="I235" i="4" s="1"/>
  <c r="M227" i="5"/>
  <c r="O227" i="5" s="1"/>
  <c r="I207" i="5"/>
  <c r="N207" i="5" s="1"/>
  <c r="I207" i="4" s="1"/>
  <c r="I203" i="5"/>
  <c r="N203" i="5" s="1"/>
  <c r="I203" i="4" s="1"/>
  <c r="I167" i="5"/>
  <c r="N167" i="5" s="1"/>
  <c r="M86" i="5"/>
  <c r="O86" i="5" s="1"/>
  <c r="M63" i="5"/>
  <c r="O63" i="5" s="1"/>
  <c r="P63" i="5"/>
  <c r="I62" i="5"/>
  <c r="N62" i="5" s="1"/>
  <c r="Q62" i="5"/>
  <c r="K62" i="4" s="1"/>
  <c r="M58" i="5"/>
  <c r="O58" i="5" s="1"/>
  <c r="I56" i="5"/>
  <c r="N56" i="5" s="1"/>
  <c r="I56" i="4" s="1"/>
  <c r="Q56" i="5"/>
  <c r="K56" i="4" s="1"/>
  <c r="M54" i="5"/>
  <c r="O54" i="5" s="1"/>
  <c r="M237" i="5"/>
  <c r="O237" i="5" s="1"/>
  <c r="M229" i="5"/>
  <c r="O229" i="5" s="1"/>
  <c r="I227" i="5"/>
  <c r="N227" i="5" s="1"/>
  <c r="I227" i="4" s="1"/>
  <c r="P215" i="5"/>
  <c r="I215" i="5"/>
  <c r="N215" i="5" s="1"/>
  <c r="I215" i="4" s="1"/>
  <c r="M191" i="5"/>
  <c r="O191" i="5" s="1"/>
  <c r="P187" i="5"/>
  <c r="I187" i="5"/>
  <c r="N187" i="5" s="1"/>
  <c r="I187" i="4" s="1"/>
  <c r="I162" i="5"/>
  <c r="N162" i="5" s="1"/>
  <c r="I162" i="4" s="1"/>
  <c r="P159" i="5"/>
  <c r="I159" i="5"/>
  <c r="N159" i="5" s="1"/>
  <c r="I159" i="4" s="1"/>
  <c r="M152" i="5"/>
  <c r="O152" i="5" s="1"/>
  <c r="P152" i="5"/>
  <c r="Q123" i="5"/>
  <c r="K123" i="4" s="1"/>
  <c r="Q90" i="5"/>
  <c r="K90" i="4" s="1"/>
  <c r="I90" i="5"/>
  <c r="N90" i="5" s="1"/>
  <c r="I90" i="4" s="1"/>
  <c r="Q81" i="5"/>
  <c r="K81" i="4" s="1"/>
  <c r="I81" i="5"/>
  <c r="N81" i="5" s="1"/>
  <c r="I81" i="4" s="1"/>
  <c r="P242" i="5"/>
  <c r="I237" i="5"/>
  <c r="N237" i="5" s="1"/>
  <c r="I237" i="4" s="1"/>
  <c r="I229" i="5"/>
  <c r="N229" i="5" s="1"/>
  <c r="I229" i="4" s="1"/>
  <c r="I191" i="5"/>
  <c r="N191" i="5" s="1"/>
  <c r="I191" i="4" s="1"/>
  <c r="P179" i="5"/>
  <c r="I179" i="5"/>
  <c r="N179" i="5" s="1"/>
  <c r="I179" i="4" s="1"/>
  <c r="I174" i="5"/>
  <c r="N174" i="5" s="1"/>
  <c r="I174" i="4" s="1"/>
  <c r="I173" i="5"/>
  <c r="N173" i="5" s="1"/>
  <c r="I173" i="4" s="1"/>
  <c r="M239" i="5"/>
  <c r="O239" i="5" s="1"/>
  <c r="M231" i="5"/>
  <c r="O231" i="5" s="1"/>
  <c r="I214" i="5"/>
  <c r="N214" i="5" s="1"/>
  <c r="I214" i="4" s="1"/>
  <c r="Q214" i="5"/>
  <c r="K214" i="4" s="1"/>
  <c r="I213" i="5"/>
  <c r="N213" i="5" s="1"/>
  <c r="M211" i="5"/>
  <c r="O211" i="5" s="1"/>
  <c r="I197" i="5"/>
  <c r="N197" i="5" s="1"/>
  <c r="I197" i="4" s="1"/>
  <c r="M195" i="5"/>
  <c r="O195" i="5" s="1"/>
  <c r="I186" i="5"/>
  <c r="N186" i="5" s="1"/>
  <c r="I186" i="4" s="1"/>
  <c r="Q186" i="5"/>
  <c r="K186" i="4" s="1"/>
  <c r="M171" i="5"/>
  <c r="O171" i="5" s="1"/>
  <c r="I165" i="5"/>
  <c r="N165" i="5" s="1"/>
  <c r="I153" i="5"/>
  <c r="N153" i="5" s="1"/>
  <c r="I153" i="4" s="1"/>
  <c r="F153" i="5"/>
  <c r="M110" i="5"/>
  <c r="O110" i="5" s="1"/>
  <c r="I241" i="5"/>
  <c r="N241" i="5" s="1"/>
  <c r="I241" i="4" s="1"/>
  <c r="I239" i="5"/>
  <c r="N239" i="5" s="1"/>
  <c r="I231" i="5"/>
  <c r="N231" i="5" s="1"/>
  <c r="I231" i="4" s="1"/>
  <c r="P225" i="5"/>
  <c r="I221" i="5"/>
  <c r="N221" i="5" s="1"/>
  <c r="I221" i="4" s="1"/>
  <c r="M219" i="5"/>
  <c r="O219" i="5" s="1"/>
  <c r="P211" i="5"/>
  <c r="I211" i="5"/>
  <c r="N211" i="5" s="1"/>
  <c r="I211" i="4" s="1"/>
  <c r="I201" i="5"/>
  <c r="N201" i="5" s="1"/>
  <c r="I201" i="4" s="1"/>
  <c r="M199" i="5"/>
  <c r="O199" i="5" s="1"/>
  <c r="P195" i="5"/>
  <c r="I195" i="5"/>
  <c r="N195" i="5" s="1"/>
  <c r="I185" i="5"/>
  <c r="N185" i="5" s="1"/>
  <c r="I185" i="4" s="1"/>
  <c r="M183" i="5"/>
  <c r="O183" i="5" s="1"/>
  <c r="I178" i="5"/>
  <c r="N178" i="5" s="1"/>
  <c r="I178" i="4" s="1"/>
  <c r="Q178" i="5"/>
  <c r="K178" i="4" s="1"/>
  <c r="P171" i="5"/>
  <c r="I171" i="5"/>
  <c r="N171" i="5" s="1"/>
  <c r="I171" i="4" s="1"/>
  <c r="M168" i="5"/>
  <c r="O168" i="5" s="1"/>
  <c r="I158" i="5"/>
  <c r="N158" i="5" s="1"/>
  <c r="I158" i="4" s="1"/>
  <c r="I157" i="5"/>
  <c r="N157" i="5" s="1"/>
  <c r="I157" i="4" s="1"/>
  <c r="M155" i="5"/>
  <c r="O155" i="5" s="1"/>
  <c r="M241" i="5"/>
  <c r="O241" i="5" s="1"/>
  <c r="M233" i="5"/>
  <c r="O233" i="5" s="1"/>
  <c r="I205" i="5"/>
  <c r="N205" i="5" s="1"/>
  <c r="I205" i="4" s="1"/>
  <c r="M163" i="5"/>
  <c r="O163" i="5" s="1"/>
  <c r="M114" i="5"/>
  <c r="O114" i="5" s="1"/>
  <c r="P148" i="5"/>
  <c r="M138" i="5"/>
  <c r="O138" i="5" s="1"/>
  <c r="M134" i="5"/>
  <c r="O134" i="5" s="1"/>
  <c r="I117" i="5"/>
  <c r="N117" i="5" s="1"/>
  <c r="I117" i="4" s="1"/>
  <c r="I116" i="5"/>
  <c r="N116" i="5" s="1"/>
  <c r="I116" i="4" s="1"/>
  <c r="I112" i="5"/>
  <c r="N112" i="5" s="1"/>
  <c r="I112" i="4" s="1"/>
  <c r="I108" i="5"/>
  <c r="N108" i="5" s="1"/>
  <c r="I108" i="4" s="1"/>
  <c r="M106" i="5"/>
  <c r="O106" i="5" s="1"/>
  <c r="I100" i="5"/>
  <c r="N100" i="5" s="1"/>
  <c r="I100" i="4" s="1"/>
  <c r="M98" i="5"/>
  <c r="O98" i="5" s="1"/>
  <c r="I93" i="5"/>
  <c r="N93" i="5" s="1"/>
  <c r="I93" i="4" s="1"/>
  <c r="I50" i="5"/>
  <c r="N50" i="5" s="1"/>
  <c r="I50" i="4" s="1"/>
  <c r="Q50" i="5"/>
  <c r="K50" i="4" s="1"/>
  <c r="I21" i="5"/>
  <c r="N21" i="5" s="1"/>
  <c r="I21" i="4" s="1"/>
  <c r="Q21" i="5"/>
  <c r="K21" i="4" s="1"/>
  <c r="M154" i="5"/>
  <c r="O154" i="5" s="1"/>
  <c r="P126" i="5"/>
  <c r="I126" i="5"/>
  <c r="N126" i="5" s="1"/>
  <c r="I126" i="4" s="1"/>
  <c r="I114" i="5"/>
  <c r="N114" i="5" s="1"/>
  <c r="I114" i="4" s="1"/>
  <c r="I110" i="5"/>
  <c r="N110" i="5" s="1"/>
  <c r="I110" i="4" s="1"/>
  <c r="P87" i="5"/>
  <c r="M87" i="5"/>
  <c r="O87" i="5" s="1"/>
  <c r="I148" i="5"/>
  <c r="N148" i="5" s="1"/>
  <c r="I148" i="4" s="1"/>
  <c r="M145" i="5"/>
  <c r="O145" i="5" s="1"/>
  <c r="M144" i="5"/>
  <c r="O144" i="5" s="1"/>
  <c r="M141" i="5"/>
  <c r="O141" i="5" s="1"/>
  <c r="I133" i="5"/>
  <c r="N133" i="5" s="1"/>
  <c r="I133" i="4" s="1"/>
  <c r="I132" i="5"/>
  <c r="N132" i="5" s="1"/>
  <c r="I132" i="4" s="1"/>
  <c r="I120" i="5"/>
  <c r="N120" i="5" s="1"/>
  <c r="I120" i="4" s="1"/>
  <c r="M118" i="5"/>
  <c r="O118" i="5" s="1"/>
  <c r="I105" i="5"/>
  <c r="N105" i="5" s="1"/>
  <c r="I105" i="4" s="1"/>
  <c r="I104" i="5"/>
  <c r="N104" i="5" s="1"/>
  <c r="I104" i="4" s="1"/>
  <c r="M102" i="5"/>
  <c r="O102" i="5" s="1"/>
  <c r="M150" i="5"/>
  <c r="O150" i="5" s="1"/>
  <c r="I144" i="5"/>
  <c r="N144" i="5" s="1"/>
  <c r="I144" i="4" s="1"/>
  <c r="M130" i="5"/>
  <c r="O130" i="5" s="1"/>
  <c r="I118" i="5"/>
  <c r="N118" i="5" s="1"/>
  <c r="I118" i="4" s="1"/>
  <c r="I102" i="5"/>
  <c r="N102" i="5" s="1"/>
  <c r="I102" i="4" s="1"/>
  <c r="M70" i="5"/>
  <c r="O70" i="5" s="1"/>
  <c r="I150" i="5"/>
  <c r="N150" i="5" s="1"/>
  <c r="I150" i="4" s="1"/>
  <c r="M146" i="5"/>
  <c r="O146" i="5" s="1"/>
  <c r="M142" i="5"/>
  <c r="O142" i="5" s="1"/>
  <c r="I140" i="5"/>
  <c r="N140" i="5" s="1"/>
  <c r="I140" i="4" s="1"/>
  <c r="P130" i="5"/>
  <c r="I125" i="5"/>
  <c r="N125" i="5" s="1"/>
  <c r="I125" i="4" s="1"/>
  <c r="I124" i="5"/>
  <c r="N124" i="5" s="1"/>
  <c r="I124" i="4" s="1"/>
  <c r="M122" i="5"/>
  <c r="O122" i="5" s="1"/>
  <c r="I94" i="5"/>
  <c r="N94" i="5" s="1"/>
  <c r="I94" i="4" s="1"/>
  <c r="M88" i="5"/>
  <c r="O88" i="5" s="1"/>
  <c r="P88" i="5"/>
  <c r="P85" i="5"/>
  <c r="M85" i="5"/>
  <c r="O85" i="5" s="1"/>
  <c r="Q82" i="5"/>
  <c r="K82" i="4" s="1"/>
  <c r="I82" i="5"/>
  <c r="N82" i="5" s="1"/>
  <c r="I82" i="4" s="1"/>
  <c r="I73" i="5"/>
  <c r="N73" i="5" s="1"/>
  <c r="I73" i="4" s="1"/>
  <c r="Q73" i="5"/>
  <c r="K73" i="4" s="1"/>
  <c r="Q72" i="5"/>
  <c r="K72" i="4" s="1"/>
  <c r="I142" i="5"/>
  <c r="N142" i="5" s="1"/>
  <c r="I142" i="4" s="1"/>
  <c r="I136" i="5"/>
  <c r="N136" i="5" s="1"/>
  <c r="P86" i="5"/>
  <c r="I78" i="5"/>
  <c r="N78" i="5" s="1"/>
  <c r="Q78" i="5"/>
  <c r="K78" i="4" s="1"/>
  <c r="P26" i="5"/>
  <c r="M22" i="5"/>
  <c r="O22" i="5" s="1"/>
  <c r="I18" i="5"/>
  <c r="N18" i="5" s="1"/>
  <c r="I18" i="4" s="1"/>
  <c r="Q18" i="5"/>
  <c r="K18" i="4" s="1"/>
  <c r="M14" i="5"/>
  <c r="O14" i="5" s="1"/>
  <c r="I12" i="5"/>
  <c r="N12" i="5" s="1"/>
  <c r="I12" i="4" s="1"/>
  <c r="Q12" i="5"/>
  <c r="K12" i="4" s="1"/>
  <c r="M10" i="5"/>
  <c r="O10" i="5" s="1"/>
  <c r="I8" i="5"/>
  <c r="N8" i="5" s="1"/>
  <c r="I8" i="4" s="1"/>
  <c r="Q8" i="5"/>
  <c r="K8" i="4" s="1"/>
  <c r="M71" i="5"/>
  <c r="O71" i="5" s="1"/>
  <c r="P71" i="5"/>
  <c r="I60" i="5"/>
  <c r="N60" i="5" s="1"/>
  <c r="I60" i="4" s="1"/>
  <c r="Q60" i="5"/>
  <c r="K60" i="4" s="1"/>
  <c r="I48" i="5"/>
  <c r="N48" i="5" s="1"/>
  <c r="I48" i="4" s="1"/>
  <c r="Q48" i="5"/>
  <c r="K48" i="4" s="1"/>
  <c r="P30" i="5"/>
  <c r="I5" i="5"/>
  <c r="N5" i="5" s="1"/>
  <c r="I5" i="4" s="1"/>
  <c r="P78" i="5"/>
  <c r="I77" i="5"/>
  <c r="N77" i="5" s="1"/>
  <c r="Q77" i="5"/>
  <c r="K77" i="4" s="1"/>
  <c r="M75" i="5"/>
  <c r="O75" i="5" s="1"/>
  <c r="P75" i="5"/>
  <c r="I69" i="5"/>
  <c r="N69" i="5" s="1"/>
  <c r="I69" i="4" s="1"/>
  <c r="Q69" i="5"/>
  <c r="K69" i="4" s="1"/>
  <c r="I53" i="5"/>
  <c r="N53" i="5" s="1"/>
  <c r="I53" i="4" s="1"/>
  <c r="Q53" i="5"/>
  <c r="K53" i="4" s="1"/>
  <c r="M50" i="5"/>
  <c r="O50" i="5" s="1"/>
  <c r="I46" i="5"/>
  <c r="N46" i="5" s="1"/>
  <c r="I46" i="4" s="1"/>
  <c r="Q46" i="5"/>
  <c r="K46" i="4" s="1"/>
  <c r="I36" i="5"/>
  <c r="N36" i="5" s="1"/>
  <c r="I36" i="4" s="1"/>
  <c r="Q36" i="5"/>
  <c r="K36" i="4" s="1"/>
  <c r="P18" i="5"/>
  <c r="I17" i="5"/>
  <c r="N17" i="5" s="1"/>
  <c r="I17" i="4" s="1"/>
  <c r="Q17" i="5"/>
  <c r="K17" i="4" s="1"/>
  <c r="I4" i="5"/>
  <c r="N4" i="5" s="1"/>
  <c r="I4" i="4" s="1"/>
  <c r="Q4" i="5"/>
  <c r="K4" i="4" s="1"/>
  <c r="I74" i="5"/>
  <c r="N74" i="5" s="1"/>
  <c r="I74" i="4" s="1"/>
  <c r="Q74" i="5"/>
  <c r="K74" i="4" s="1"/>
  <c r="I34" i="5"/>
  <c r="N34" i="5" s="1"/>
  <c r="I34" i="4" s="1"/>
  <c r="Q34" i="5"/>
  <c r="K34" i="4" s="1"/>
  <c r="I61" i="5"/>
  <c r="N61" i="5" s="1"/>
  <c r="I61" i="4" s="1"/>
  <c r="Q61" i="5"/>
  <c r="K61" i="4" s="1"/>
  <c r="I49" i="5"/>
  <c r="N49" i="5" s="1"/>
  <c r="I49" i="4" s="1"/>
  <c r="Q49" i="5"/>
  <c r="K49" i="4" s="1"/>
  <c r="M46" i="5"/>
  <c r="O46" i="5" s="1"/>
  <c r="I44" i="5"/>
  <c r="N44" i="5" s="1"/>
  <c r="I44" i="4" s="1"/>
  <c r="Q44" i="5"/>
  <c r="K44" i="4" s="1"/>
  <c r="M42" i="5"/>
  <c r="O42" i="5" s="1"/>
  <c r="I40" i="5"/>
  <c r="N40" i="5" s="1"/>
  <c r="I40" i="4" s="1"/>
  <c r="Q40" i="5"/>
  <c r="K40" i="4" s="1"/>
  <c r="I32" i="5"/>
  <c r="N32" i="5" s="1"/>
  <c r="I32" i="4" s="1"/>
  <c r="Q32" i="5"/>
  <c r="K32" i="4" s="1"/>
  <c r="M6" i="5"/>
  <c r="O6" i="5" s="1"/>
  <c r="I96" i="5"/>
  <c r="N96" i="5" s="1"/>
  <c r="I96" i="4" s="1"/>
  <c r="M79" i="5"/>
  <c r="O79" i="5" s="1"/>
  <c r="P79" i="5"/>
  <c r="M67" i="5"/>
  <c r="O67" i="5" s="1"/>
  <c r="P67" i="5"/>
  <c r="I65" i="5"/>
  <c r="N65" i="5" s="1"/>
  <c r="I65" i="4" s="1"/>
  <c r="Q65" i="5"/>
  <c r="K65" i="4" s="1"/>
  <c r="I37" i="5"/>
  <c r="N37" i="5" s="1"/>
  <c r="I37" i="4" s="1"/>
  <c r="Q37" i="5"/>
  <c r="K37" i="4" s="1"/>
  <c r="M34" i="5"/>
  <c r="O34" i="5" s="1"/>
  <c r="I30" i="5"/>
  <c r="N30" i="5" s="1"/>
  <c r="Q30" i="5"/>
  <c r="K30" i="4" s="1"/>
  <c r="I20" i="5"/>
  <c r="N20" i="5" s="1"/>
  <c r="I20" i="4" s="1"/>
  <c r="Q20" i="5"/>
  <c r="K20" i="4" s="1"/>
  <c r="P14" i="5"/>
  <c r="P10" i="5"/>
  <c r="P59" i="5"/>
  <c r="P55" i="5"/>
  <c r="P51" i="5"/>
  <c r="P47" i="5"/>
  <c r="P43" i="5"/>
  <c r="P39" i="5"/>
  <c r="P35" i="5"/>
  <c r="P31" i="5"/>
  <c r="P27" i="5"/>
  <c r="P23" i="5"/>
  <c r="P19" i="5"/>
  <c r="P15" i="5"/>
  <c r="P11" i="5"/>
  <c r="P7" i="5"/>
  <c r="Q57" i="5"/>
  <c r="K57" i="4" s="1"/>
  <c r="Q45" i="5"/>
  <c r="K45" i="4" s="1"/>
  <c r="Q41" i="5"/>
  <c r="K41" i="4" s="1"/>
  <c r="Q29" i="5"/>
  <c r="K29" i="4" s="1"/>
  <c r="Q25" i="5"/>
  <c r="K25" i="4" s="1"/>
  <c r="Q13" i="5"/>
  <c r="K13" i="4" s="1"/>
  <c r="Q9" i="5"/>
  <c r="K9" i="4" s="1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3" i="6"/>
  <c r="I4" i="6"/>
  <c r="I5" i="6"/>
  <c r="I6" i="6"/>
  <c r="I7" i="6"/>
  <c r="I8" i="6"/>
  <c r="I9" i="6"/>
  <c r="I10" i="6"/>
  <c r="I11" i="6"/>
  <c r="I12" i="6"/>
  <c r="I13" i="6"/>
  <c r="I2" i="6"/>
  <c r="H2" i="5"/>
  <c r="E2" i="5"/>
  <c r="S2" i="5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2" i="6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2" i="3"/>
  <c r="B2" i="4" l="1"/>
  <c r="T2" i="5"/>
  <c r="R2" i="5"/>
  <c r="M2" i="4" s="1"/>
  <c r="L2" i="5"/>
  <c r="K2" i="5"/>
  <c r="J2" i="5"/>
  <c r="D2" i="5"/>
  <c r="F2" i="5" s="1"/>
  <c r="G2" i="5"/>
  <c r="C2" i="5"/>
  <c r="B2" i="5"/>
  <c r="H2" i="4"/>
  <c r="G2" i="4"/>
  <c r="E2" i="4"/>
  <c r="C2" i="4"/>
  <c r="N2" i="4" s="1"/>
  <c r="Q2" i="5" l="1"/>
  <c r="K2" i="4" s="1"/>
  <c r="I2" i="5"/>
  <c r="N2" i="5" s="1"/>
  <c r="I2" i="4" s="1"/>
  <c r="P2" i="5"/>
  <c r="M2" i="5"/>
  <c r="O2" i="5" l="1"/>
</calcChain>
</file>

<file path=xl/sharedStrings.xml><?xml version="1.0" encoding="utf-8"?>
<sst xmlns="http://schemas.openxmlformats.org/spreadsheetml/2006/main" count="18776" uniqueCount="3504">
  <si>
    <t>duke</t>
  </si>
  <si>
    <t>FR</t>
  </si>
  <si>
    <t>F</t>
  </si>
  <si>
    <t>Mississauga</t>
  </si>
  <si>
    <t xml:space="preserve"> Canada</t>
  </si>
  <si>
    <t>Monteverde Academy</t>
  </si>
  <si>
    <t xml:space="preserve"> 22.6 Pts</t>
  </si>
  <si>
    <t xml:space="preserve"> 7.6 Reb</t>
  </si>
  <si>
    <t xml:space="preserve"> SC</t>
  </si>
  <si>
    <t xml:space="preserve"> 8.9 Reb</t>
  </si>
  <si>
    <t xml:space="preserve"> 2.1 Ast</t>
  </si>
  <si>
    <t>Norristown</t>
  </si>
  <si>
    <t xml:space="preserve"> PA</t>
  </si>
  <si>
    <t xml:space="preserve"> 13.5 Pts</t>
  </si>
  <si>
    <t xml:space="preserve"> 3.7 Reb</t>
  </si>
  <si>
    <t xml:space="preserve"> 1.9 Ast</t>
  </si>
  <si>
    <t>G</t>
  </si>
  <si>
    <t xml:space="preserve"> MN</t>
  </si>
  <si>
    <t xml:space="preserve"> 9.4 Pts</t>
  </si>
  <si>
    <t xml:space="preserve"> 3.8 Reb</t>
  </si>
  <si>
    <t>JR</t>
  </si>
  <si>
    <t>C</t>
  </si>
  <si>
    <t xml:space="preserve"> TX</t>
  </si>
  <si>
    <t xml:space="preserve"> 5.3 Pts</t>
  </si>
  <si>
    <t xml:space="preserve"> 4.5 Reb</t>
  </si>
  <si>
    <t xml:space="preserve"> 0.5 Ast</t>
  </si>
  <si>
    <t>SO</t>
  </si>
  <si>
    <t>Roswell</t>
  </si>
  <si>
    <t xml:space="preserve"> GA</t>
  </si>
  <si>
    <t xml:space="preserve"> 4.4 Pts</t>
  </si>
  <si>
    <t xml:space="preserve"> 1.9 Reb</t>
  </si>
  <si>
    <t xml:space="preserve"> 0.6 Ast</t>
  </si>
  <si>
    <t xml:space="preserve"> VA</t>
  </si>
  <si>
    <t xml:space="preserve"> 3.8 Pts</t>
  </si>
  <si>
    <t xml:space="preserve"> 4.4 Reb</t>
  </si>
  <si>
    <t xml:space="preserve"> 0.4 Ast</t>
  </si>
  <si>
    <t>Australian Institute of Sport</t>
  </si>
  <si>
    <t xml:space="preserve"> 4.1 Pts</t>
  </si>
  <si>
    <t xml:space="preserve"> 4.7 Reb</t>
  </si>
  <si>
    <t xml:space="preserve"> 0.7 Ast</t>
  </si>
  <si>
    <t xml:space="preserve"> 0.9 Pts</t>
  </si>
  <si>
    <t xml:space="preserve"> 0.8 Reb</t>
  </si>
  <si>
    <t>SR</t>
  </si>
  <si>
    <t>Zagreb</t>
  </si>
  <si>
    <t xml:space="preserve"> Croatia</t>
  </si>
  <si>
    <t xml:space="preserve"> 1.4 Pts</t>
  </si>
  <si>
    <t xml:space="preserve"> 1.3 Reb</t>
  </si>
  <si>
    <t>San Antonio</t>
  </si>
  <si>
    <t xml:space="preserve"> 1.2 Pts</t>
  </si>
  <si>
    <t xml:space="preserve"> 0.5 Reb</t>
  </si>
  <si>
    <t xml:space="preserve"> 0.1 Ast</t>
  </si>
  <si>
    <t>Chicago</t>
  </si>
  <si>
    <t xml:space="preserve"> IL</t>
  </si>
  <si>
    <t xml:space="preserve"> 1.0 Pts</t>
  </si>
  <si>
    <t xml:space="preserve"> 0.3 Ast</t>
  </si>
  <si>
    <t>Fayetteville</t>
  </si>
  <si>
    <t xml:space="preserve"> NC</t>
  </si>
  <si>
    <t xml:space="preserve"> 0.8 Pts</t>
  </si>
  <si>
    <t xml:space="preserve"> 1.0 Reb</t>
  </si>
  <si>
    <t xml:space="preserve"> 0.0 Ast</t>
  </si>
  <si>
    <t>Blue Bell</t>
  </si>
  <si>
    <t xml:space="preserve"> 0.0 Pts</t>
  </si>
  <si>
    <t>michigan</t>
  </si>
  <si>
    <t xml:space="preserve"> 14.8 Pts</t>
  </si>
  <si>
    <t xml:space="preserve"> 5.4 Reb</t>
  </si>
  <si>
    <t xml:space="preserve"> 0.8 Ast</t>
  </si>
  <si>
    <t>Milwaukee</t>
  </si>
  <si>
    <t xml:space="preserve"> WI</t>
  </si>
  <si>
    <t>La Lumiere School</t>
  </si>
  <si>
    <t xml:space="preserve"> 12.8 Pts</t>
  </si>
  <si>
    <t xml:space="preserve"> 3.0 Reb</t>
  </si>
  <si>
    <t xml:space="preserve"> 2.2 Ast</t>
  </si>
  <si>
    <t xml:space="preserve"> 12.2 Pts</t>
  </si>
  <si>
    <t xml:space="preserve"> 5.0 Reb</t>
  </si>
  <si>
    <t xml:space="preserve"> 1.4 Ast</t>
  </si>
  <si>
    <t xml:space="preserve"> OH</t>
  </si>
  <si>
    <t xml:space="preserve"> 9.5 Pts</t>
  </si>
  <si>
    <t xml:space="preserve"> 7.0 Reb</t>
  </si>
  <si>
    <t xml:space="preserve"> 0.9 Ast</t>
  </si>
  <si>
    <t xml:space="preserve"> 6.6 Ast</t>
  </si>
  <si>
    <t>Kalamazoo</t>
  </si>
  <si>
    <t xml:space="preserve"> MI</t>
  </si>
  <si>
    <t xml:space="preserve"> 7.9 Pts</t>
  </si>
  <si>
    <t xml:space="preserve"> 3.9 Reb</t>
  </si>
  <si>
    <t xml:space="preserve"> 2.5 Pts</t>
  </si>
  <si>
    <t xml:space="preserve"> 1.2 Reb</t>
  </si>
  <si>
    <t xml:space="preserve"> 1.1 Ast</t>
  </si>
  <si>
    <t xml:space="preserve"> FL</t>
  </si>
  <si>
    <t xml:space="preserve"> 1.1 Pts</t>
  </si>
  <si>
    <t xml:space="preserve"> 1.1 Reb</t>
  </si>
  <si>
    <t>Detroit</t>
  </si>
  <si>
    <t xml:space="preserve"> 0.6 Pts</t>
  </si>
  <si>
    <t xml:space="preserve"> 0.2 Ast</t>
  </si>
  <si>
    <t xml:space="preserve"> 0.7 Pts</t>
  </si>
  <si>
    <t xml:space="preserve"> 0.2 Reb</t>
  </si>
  <si>
    <t>Brooklyn</t>
  </si>
  <si>
    <t xml:space="preserve"> NY</t>
  </si>
  <si>
    <t xml:space="preserve"> 0.2 Pts</t>
  </si>
  <si>
    <t xml:space="preserve"> 0.3 Reb</t>
  </si>
  <si>
    <t xml:space="preserve"> 0.0 Reb</t>
  </si>
  <si>
    <t>Boulder</t>
  </si>
  <si>
    <t xml:space="preserve"> CO</t>
  </si>
  <si>
    <t>Team</t>
  </si>
  <si>
    <t>Name</t>
  </si>
  <si>
    <t>GS</t>
  </si>
  <si>
    <t>MP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</si>
  <si>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</si>
  <si>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</si>
  <si>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</si>
  <si>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</si>
  <si>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</si>
  <si>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</si>
  <si>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</si>
  <si>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</si>
  <si>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</si>
  <si>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</si>
  <si>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</si>
  <si>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</si>
  <si>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</si>
  <si>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</si>
  <si>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</si>
  <si>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</si>
  <si>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</si>
  <si>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</si>
  <si>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</si>
  <si>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</si>
  <si>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</si>
  <si>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num</t>
  </si>
  <si>
    <t>yr</t>
  </si>
  <si>
    <t>pos</t>
  </si>
  <si>
    <t>height</t>
  </si>
  <si>
    <t>weight</t>
  </si>
  <si>
    <t>home</t>
  </si>
  <si>
    <t>hs</t>
  </si>
  <si>
    <t>top 100</t>
  </si>
  <si>
    <t>reb</t>
  </si>
  <si>
    <t>29-5)</t>
  </si>
  <si>
    <t>29-3)</t>
  </si>
  <si>
    <t>27-6)</t>
  </si>
  <si>
    <t>30-3)</t>
  </si>
  <si>
    <t>29-4)</t>
  </si>
  <si>
    <t>28-6)</t>
  </si>
  <si>
    <t>31-3)</t>
  </si>
  <si>
    <t>26-6)</t>
  </si>
  <si>
    <t>23-9)</t>
  </si>
  <si>
    <t>25-9)</t>
  </si>
  <si>
    <t>27-7)</t>
  </si>
  <si>
    <t>25-8)</t>
  </si>
  <si>
    <t>24-8)</t>
  </si>
  <si>
    <t>24-9)</t>
  </si>
  <si>
    <t>23-10)</t>
  </si>
  <si>
    <t>22-10)</t>
  </si>
  <si>
    <t>23-11)</t>
  </si>
  <si>
    <t>20-13)</t>
  </si>
  <si>
    <t>25-7)</t>
  </si>
  <si>
    <t>20-12)</t>
  </si>
  <si>
    <t>26-8)</t>
  </si>
  <si>
    <t>23-8)</t>
  </si>
  <si>
    <t>19-13)</t>
  </si>
  <si>
    <t>22-11)</t>
  </si>
  <si>
    <t>21-13)</t>
  </si>
  <si>
    <t>19-15)</t>
  </si>
  <si>
    <t>19-14)</t>
  </si>
  <si>
    <t>26-5)</t>
  </si>
  <si>
    <t xml:space="preserve">Calif.) </t>
  </si>
  <si>
    <t>27-4)</t>
  </si>
  <si>
    <t xml:space="preserve">N.Y.) </t>
  </si>
  <si>
    <t>23-12)</t>
  </si>
  <si>
    <t>30-4)</t>
  </si>
  <si>
    <t>30-5)</t>
  </si>
  <si>
    <t>22-12)</t>
  </si>
  <si>
    <t>21-7)</t>
  </si>
  <si>
    <t>24-10)</t>
  </si>
  <si>
    <t>20-14)</t>
  </si>
  <si>
    <t>17-15)</t>
  </si>
  <si>
    <t>18-15)</t>
  </si>
  <si>
    <t>gonzaga</t>
  </si>
  <si>
    <t>kansas</t>
  </si>
  <si>
    <t>marquette</t>
  </si>
  <si>
    <t>wisconsin</t>
  </si>
  <si>
    <t>villanova</t>
  </si>
  <si>
    <t>louisville</t>
  </si>
  <si>
    <t>cincinnati</t>
  </si>
  <si>
    <t>syracuse</t>
  </si>
  <si>
    <t>oklahoma</t>
  </si>
  <si>
    <t>minnesota</t>
  </si>
  <si>
    <t>florida</t>
  </si>
  <si>
    <t>belmont</t>
  </si>
  <si>
    <t>temple</t>
  </si>
  <si>
    <t>oregon</t>
  </si>
  <si>
    <t>liberty</t>
  </si>
  <si>
    <t>montana</t>
  </si>
  <si>
    <t>iona</t>
  </si>
  <si>
    <t>Indianapolis</t>
  </si>
  <si>
    <t xml:space="preserve"> IN</t>
  </si>
  <si>
    <t xml:space="preserve"> 15.4 Pts</t>
  </si>
  <si>
    <t>Philadelphia</t>
  </si>
  <si>
    <t xml:space="preserve"> 5.1 Reb</t>
  </si>
  <si>
    <t xml:space="preserve"> 2.0 Ast</t>
  </si>
  <si>
    <t xml:space="preserve"> 13.6 Pts</t>
  </si>
  <si>
    <t xml:space="preserve"> 4.2 Reb</t>
  </si>
  <si>
    <t xml:space="preserve"> 7.4 Pts</t>
  </si>
  <si>
    <t>Charlotte</t>
  </si>
  <si>
    <t>Oak Hill Academy</t>
  </si>
  <si>
    <t xml:space="preserve"> 5.7 Pts</t>
  </si>
  <si>
    <t xml:space="preserve"> 5.3 Reb</t>
  </si>
  <si>
    <t xml:space="preserve"> 1.0 Ast</t>
  </si>
  <si>
    <t>Woodland Hills</t>
  </si>
  <si>
    <t xml:space="preserve"> CA</t>
  </si>
  <si>
    <t xml:space="preserve"> 4.5 Pts</t>
  </si>
  <si>
    <t xml:space="preserve"> 2.3 Reb</t>
  </si>
  <si>
    <t xml:space="preserve"> 2.6 Ast</t>
  </si>
  <si>
    <t>Durham</t>
  </si>
  <si>
    <t xml:space="preserve"> 2.1 Reb</t>
  </si>
  <si>
    <t xml:space="preserve"> 3.7 Pts</t>
  </si>
  <si>
    <t xml:space="preserve"> 1.7 Pts</t>
  </si>
  <si>
    <t xml:space="preserve"> 0.6 Reb</t>
  </si>
  <si>
    <t xml:space="preserve"> 1.3 Pts</t>
  </si>
  <si>
    <t xml:space="preserve"> 0.5 Pts</t>
  </si>
  <si>
    <t xml:space="preserve"> 6.5 Reb</t>
  </si>
  <si>
    <t xml:space="preserve"> 1.5 Ast</t>
  </si>
  <si>
    <t>Phoenix</t>
  </si>
  <si>
    <t xml:space="preserve"> AZ</t>
  </si>
  <si>
    <t xml:space="preserve"> 16.9 Pts</t>
  </si>
  <si>
    <t xml:space="preserve"> 8.6 Reb</t>
  </si>
  <si>
    <t xml:space="preserve"> 14.9 Pts</t>
  </si>
  <si>
    <t xml:space="preserve"> 4.3 Reb</t>
  </si>
  <si>
    <t xml:space="preserve"> 3.1 Ast</t>
  </si>
  <si>
    <t xml:space="preserve"> 11.0 Pts</t>
  </si>
  <si>
    <t xml:space="preserve"> 2.7 Reb</t>
  </si>
  <si>
    <t xml:space="preserve"> WA</t>
  </si>
  <si>
    <t xml:space="preserve"> 8.0 Pts</t>
  </si>
  <si>
    <t xml:space="preserve"> 4.1 Reb</t>
  </si>
  <si>
    <t>Montverde Academy</t>
  </si>
  <si>
    <t xml:space="preserve"> 6.5 Pts</t>
  </si>
  <si>
    <t>Minneapolis</t>
  </si>
  <si>
    <t xml:space="preserve"> 5.0 Pts</t>
  </si>
  <si>
    <t xml:space="preserve"> 3.1 Pts</t>
  </si>
  <si>
    <t xml:space="preserve"> 3.2 Reb</t>
  </si>
  <si>
    <t xml:space="preserve"> 6.2 Pts</t>
  </si>
  <si>
    <t xml:space="preserve"> 1.4 Reb</t>
  </si>
  <si>
    <t xml:space="preserve"> 0.4 Reb</t>
  </si>
  <si>
    <t>San Diego</t>
  </si>
  <si>
    <t>Portland</t>
  </si>
  <si>
    <t xml:space="preserve"> OR</t>
  </si>
  <si>
    <t>Overland Park</t>
  </si>
  <si>
    <t xml:space="preserve"> KS</t>
  </si>
  <si>
    <t xml:space="preserve"> 7.5 Reb</t>
  </si>
  <si>
    <t xml:space="preserve"> 3.2 Ast</t>
  </si>
  <si>
    <t>Zion</t>
  </si>
  <si>
    <t xml:space="preserve"> 16.5 Pts</t>
  </si>
  <si>
    <t xml:space="preserve"> 6.1 Reb</t>
  </si>
  <si>
    <t>Nashville</t>
  </si>
  <si>
    <t xml:space="preserve"> TN</t>
  </si>
  <si>
    <t xml:space="preserve"> 5.8 Ast</t>
  </si>
  <si>
    <t>Knoxville</t>
  </si>
  <si>
    <t xml:space="preserve"> 10.6 Pts</t>
  </si>
  <si>
    <t xml:space="preserve"> 3.5 Reb</t>
  </si>
  <si>
    <t>Florence</t>
  </si>
  <si>
    <t xml:space="preserve"> AL</t>
  </si>
  <si>
    <t xml:space="preserve"> 10.9 Pts</t>
  </si>
  <si>
    <t xml:space="preserve"> 3.8 Ast</t>
  </si>
  <si>
    <t>Milton</t>
  </si>
  <si>
    <t xml:space="preserve"> 6.7 Reb</t>
  </si>
  <si>
    <t>Briarcrest Christian School</t>
  </si>
  <si>
    <t xml:space="preserve"> 2.6 Reb</t>
  </si>
  <si>
    <t xml:space="preserve"> 2.2 Pts</t>
  </si>
  <si>
    <t xml:space="preserve"> 1.8 Reb</t>
  </si>
  <si>
    <t xml:space="preserve"> 1.5 Pts</t>
  </si>
  <si>
    <t xml:space="preserve"> 0.7 Reb</t>
  </si>
  <si>
    <t>Kansas City</t>
  </si>
  <si>
    <t xml:space="preserve"> MO</t>
  </si>
  <si>
    <t xml:space="preserve"> 1.6 Pts</t>
  </si>
  <si>
    <t>Dallas</t>
  </si>
  <si>
    <t>Findlay College Prep</t>
  </si>
  <si>
    <t xml:space="preserve"> 1.8 Ast</t>
  </si>
  <si>
    <t xml:space="preserve"> 14.0 Pts</t>
  </si>
  <si>
    <t xml:space="preserve"> 2.5 Ast</t>
  </si>
  <si>
    <t xml:space="preserve"> 5.9 Reb</t>
  </si>
  <si>
    <t xml:space="preserve"> 1.6 Ast</t>
  </si>
  <si>
    <t xml:space="preserve"> 11.2 Pts</t>
  </si>
  <si>
    <t xml:space="preserve"> 7.7 Pts</t>
  </si>
  <si>
    <t xml:space="preserve"> MD</t>
  </si>
  <si>
    <t xml:space="preserve"> 5.2 Pts</t>
  </si>
  <si>
    <t xml:space="preserve"> 1.2 Ast</t>
  </si>
  <si>
    <t>Kingston</t>
  </si>
  <si>
    <t xml:space="preserve"> Jamaica</t>
  </si>
  <si>
    <t xml:space="preserve"> 4.0 Pts</t>
  </si>
  <si>
    <t xml:space="preserve"> 3.3 Reb</t>
  </si>
  <si>
    <t xml:space="preserve"> 2.3 Ast</t>
  </si>
  <si>
    <t xml:space="preserve"> 2.3 Pts</t>
  </si>
  <si>
    <t>Pittsburgh</t>
  </si>
  <si>
    <t xml:space="preserve"> 0.1 Reb</t>
  </si>
  <si>
    <t>Lafayette</t>
  </si>
  <si>
    <t xml:space="preserve"> LA</t>
  </si>
  <si>
    <t xml:space="preserve"> 17.0 Pts</t>
  </si>
  <si>
    <t xml:space="preserve"> 2.8 Ast</t>
  </si>
  <si>
    <t xml:space="preserve"> 13.4 Pts</t>
  </si>
  <si>
    <t xml:space="preserve"> 6.3 Reb</t>
  </si>
  <si>
    <t>Houston</t>
  </si>
  <si>
    <t xml:space="preserve"> 3.1 Reb</t>
  </si>
  <si>
    <t xml:space="preserve"> 4.9 Ast</t>
  </si>
  <si>
    <t xml:space="preserve"> 7.2 Pts</t>
  </si>
  <si>
    <t>New Orleans</t>
  </si>
  <si>
    <t xml:space="preserve"> 8.7 Pts</t>
  </si>
  <si>
    <t xml:space="preserve"> 3.3 Ast</t>
  </si>
  <si>
    <t>Akron</t>
  </si>
  <si>
    <t xml:space="preserve"> 6.0 Pts</t>
  </si>
  <si>
    <t xml:space="preserve"> 4.0 Reb</t>
  </si>
  <si>
    <t xml:space="preserve"> 6.3 Pts</t>
  </si>
  <si>
    <t xml:space="preserve"> 4.6 Pts</t>
  </si>
  <si>
    <t xml:space="preserve"> 2.9 Reb</t>
  </si>
  <si>
    <t xml:space="preserve"> 3.5 Pts</t>
  </si>
  <si>
    <t>Bakersfield</t>
  </si>
  <si>
    <t xml:space="preserve"> 2.8 Pts</t>
  </si>
  <si>
    <t xml:space="preserve"> 0.3 Pts</t>
  </si>
  <si>
    <t xml:space="preserve"> 0.9 Reb</t>
  </si>
  <si>
    <t xml:space="preserve"> 3.6 Reb</t>
  </si>
  <si>
    <t xml:space="preserve"> 12.0 Pts</t>
  </si>
  <si>
    <t xml:space="preserve"> 7.5 Pts</t>
  </si>
  <si>
    <t xml:space="preserve"> 5.5 Reb</t>
  </si>
  <si>
    <t>Fort Wayne</t>
  </si>
  <si>
    <t xml:space="preserve"> 5.5 Pts</t>
  </si>
  <si>
    <t xml:space="preserve"> 5.2 Reb</t>
  </si>
  <si>
    <t xml:space="preserve"> CT</t>
  </si>
  <si>
    <t>Brewster Academy</t>
  </si>
  <si>
    <t xml:space="preserve"> 4.7 Pts</t>
  </si>
  <si>
    <t>Lake Forest</t>
  </si>
  <si>
    <t>Crown Point</t>
  </si>
  <si>
    <t>Memphis</t>
  </si>
  <si>
    <t xml:space="preserve"> 10.3 Reb</t>
  </si>
  <si>
    <t xml:space="preserve"> 1.7 Ast</t>
  </si>
  <si>
    <t xml:space="preserve"> 12.3 Pts</t>
  </si>
  <si>
    <t xml:space="preserve"> 3.5 Ast</t>
  </si>
  <si>
    <t xml:space="preserve"> 14.1 Pts</t>
  </si>
  <si>
    <t xml:space="preserve"> 8.4 Pts</t>
  </si>
  <si>
    <t xml:space="preserve"> 2.5 Reb</t>
  </si>
  <si>
    <t xml:space="preserve"> 7.3 Pts</t>
  </si>
  <si>
    <t xml:space="preserve"> 8.5 Pts</t>
  </si>
  <si>
    <t xml:space="preserve"> 4.6 Reb</t>
  </si>
  <si>
    <t>Norfolk</t>
  </si>
  <si>
    <t xml:space="preserve"> 3.9 Pts</t>
  </si>
  <si>
    <t xml:space="preserve"> 6.8 Reb</t>
  </si>
  <si>
    <t xml:space="preserve"> 2.0 Reb</t>
  </si>
  <si>
    <t xml:space="preserve"> 2.9 Pts</t>
  </si>
  <si>
    <t xml:space="preserve"> 1.3 Ast</t>
  </si>
  <si>
    <t>Gilbert</t>
  </si>
  <si>
    <t xml:space="preserve"> 2.4 Pts</t>
  </si>
  <si>
    <t>Lawrence</t>
  </si>
  <si>
    <t xml:space="preserve"> 3.9 Ast</t>
  </si>
  <si>
    <t xml:space="preserve"> 2.4 Ast</t>
  </si>
  <si>
    <t xml:space="preserve"> 9.7 Pts</t>
  </si>
  <si>
    <t xml:space="preserve"> 8.3 Pts</t>
  </si>
  <si>
    <t xml:space="preserve"> 4.9 Reb</t>
  </si>
  <si>
    <t xml:space="preserve"> 5.6 Pts</t>
  </si>
  <si>
    <t xml:space="preserve"> UT</t>
  </si>
  <si>
    <t xml:space="preserve"> 3.2 Pts</t>
  </si>
  <si>
    <t xml:space="preserve"> 3.0 Pts</t>
  </si>
  <si>
    <t xml:space="preserve"> 0.4 Pts</t>
  </si>
  <si>
    <t>Marquette HS</t>
  </si>
  <si>
    <t xml:space="preserve"> 15.9 Pts</t>
  </si>
  <si>
    <t xml:space="preserve"> 15.3 Pts</t>
  </si>
  <si>
    <t>Atlanta</t>
  </si>
  <si>
    <t xml:space="preserve"> 6.7 Pts</t>
  </si>
  <si>
    <t xml:space="preserve"> 6.6 Pts</t>
  </si>
  <si>
    <t>Hoover</t>
  </si>
  <si>
    <t xml:space="preserve"> 6.9 Pts</t>
  </si>
  <si>
    <t xml:space="preserve"> 4.2 Pts</t>
  </si>
  <si>
    <t>Hargrave Military Academy</t>
  </si>
  <si>
    <t>Madison</t>
  </si>
  <si>
    <t>Madison Academy</t>
  </si>
  <si>
    <t>Birmingham</t>
  </si>
  <si>
    <t>Auburn</t>
  </si>
  <si>
    <t>Auburn HS</t>
  </si>
  <si>
    <t xml:space="preserve"> 10.1 Reb</t>
  </si>
  <si>
    <t>Huber Heights</t>
  </si>
  <si>
    <t>IMG Academy</t>
  </si>
  <si>
    <t xml:space="preserve"> 11.6 Pts</t>
  </si>
  <si>
    <t xml:space="preserve"> 2.8 Reb</t>
  </si>
  <si>
    <t xml:space="preserve"> 10.5 Pts</t>
  </si>
  <si>
    <t xml:space="preserve"> 4.8 Pts</t>
  </si>
  <si>
    <t xml:space="preserve"> 2.4 Reb</t>
  </si>
  <si>
    <t>Highland</t>
  </si>
  <si>
    <t>Tampa</t>
  </si>
  <si>
    <t xml:space="preserve"> 1.8 Pts</t>
  </si>
  <si>
    <t>Baltimore</t>
  </si>
  <si>
    <t xml:space="preserve"> 18.6 Pts</t>
  </si>
  <si>
    <t>Largo</t>
  </si>
  <si>
    <t xml:space="preserve"> 8.2 Pts</t>
  </si>
  <si>
    <t>Franklin</t>
  </si>
  <si>
    <t xml:space="preserve"> MA</t>
  </si>
  <si>
    <t xml:space="preserve"> 6.4 Pts</t>
  </si>
  <si>
    <t xml:space="preserve"> 5.1 Pts</t>
  </si>
  <si>
    <t xml:space="preserve"> 5.8 Reb</t>
  </si>
  <si>
    <t xml:space="preserve"> NJ</t>
  </si>
  <si>
    <t xml:space="preserve"> RI</t>
  </si>
  <si>
    <t>Hershey</t>
  </si>
  <si>
    <t>Paul VI HS</t>
  </si>
  <si>
    <t xml:space="preserve"> 0.1 Pts</t>
  </si>
  <si>
    <t>Wilmington</t>
  </si>
  <si>
    <t xml:space="preserve"> DE</t>
  </si>
  <si>
    <t>Bowie</t>
  </si>
  <si>
    <t xml:space="preserve"> 15.6 Pts</t>
  </si>
  <si>
    <t xml:space="preserve"> 11.7 Pts</t>
  </si>
  <si>
    <t xml:space="preserve"> 8.6 Pts</t>
  </si>
  <si>
    <t>Greensboro</t>
  </si>
  <si>
    <t xml:space="preserve"> 3.4 Pts</t>
  </si>
  <si>
    <t>Washington</t>
  </si>
  <si>
    <t xml:space="preserve"> DC</t>
  </si>
  <si>
    <t>Canarias Basketball Academy</t>
  </si>
  <si>
    <t>Valparaiso</t>
  </si>
  <si>
    <t xml:space="preserve"> 18.2 Pts</t>
  </si>
  <si>
    <t xml:space="preserve"> 3.0 Ast</t>
  </si>
  <si>
    <t xml:space="preserve"> 7.4 Reb</t>
  </si>
  <si>
    <t xml:space="preserve"> 6.2 Reb</t>
  </si>
  <si>
    <t xml:space="preserve"> 3.4 Reb</t>
  </si>
  <si>
    <t>Florida Air Academy</t>
  </si>
  <si>
    <t xml:space="preserve"> 3.6 Ast</t>
  </si>
  <si>
    <t>Cleveland</t>
  </si>
  <si>
    <t xml:space="preserve"> 1.7 Reb</t>
  </si>
  <si>
    <t>Orlando</t>
  </si>
  <si>
    <t xml:space="preserve"> 2.1 Pts</t>
  </si>
  <si>
    <t xml:space="preserve"> IA</t>
  </si>
  <si>
    <t>Buffalo</t>
  </si>
  <si>
    <t>Louisville</t>
  </si>
  <si>
    <t xml:space="preserve"> KY</t>
  </si>
  <si>
    <t xml:space="preserve"> 10.0 Pts</t>
  </si>
  <si>
    <t xml:space="preserve"> 6.9 Reb</t>
  </si>
  <si>
    <t>Georgetown</t>
  </si>
  <si>
    <t xml:space="preserve"> 10.1 Pts</t>
  </si>
  <si>
    <t xml:space="preserve"> 2.2 Reb</t>
  </si>
  <si>
    <t xml:space="preserve"> 4.8 Ast</t>
  </si>
  <si>
    <t>Marietta</t>
  </si>
  <si>
    <t xml:space="preserve"> 5.4 Pts</t>
  </si>
  <si>
    <t>Huntsville</t>
  </si>
  <si>
    <t xml:space="preserve"> 3.3 Pts</t>
  </si>
  <si>
    <t>Juba</t>
  </si>
  <si>
    <t xml:space="preserve"> South Sudan</t>
  </si>
  <si>
    <t>Oak Hill Academy (VA)</t>
  </si>
  <si>
    <t xml:space="preserve"> 12.1 Pts</t>
  </si>
  <si>
    <t>Omaha</t>
  </si>
  <si>
    <t xml:space="preserve"> NE</t>
  </si>
  <si>
    <t>Roseville</t>
  </si>
  <si>
    <t>Upper Marlboro</t>
  </si>
  <si>
    <t>DeMatha Catholic HS</t>
  </si>
  <si>
    <t xml:space="preserve"> 2.7 Pts</t>
  </si>
  <si>
    <t>Sacramento</t>
  </si>
  <si>
    <t>Reno</t>
  </si>
  <si>
    <t xml:space="preserve"> NV</t>
  </si>
  <si>
    <t xml:space="preserve"> 9.9 Pts</t>
  </si>
  <si>
    <t xml:space="preserve"> 9.3 Pts</t>
  </si>
  <si>
    <t xml:space="preserve"> 8.1 Pts</t>
  </si>
  <si>
    <t xml:space="preserve"> 2.0 Pts</t>
  </si>
  <si>
    <t>Bamako</t>
  </si>
  <si>
    <t xml:space="preserve"> Mali</t>
  </si>
  <si>
    <t>Cincinnati</t>
  </si>
  <si>
    <t xml:space="preserve"> 14.5 Pts</t>
  </si>
  <si>
    <t xml:space="preserve"> 4.9 Pts</t>
  </si>
  <si>
    <t xml:space="preserve"> 1.6 Reb</t>
  </si>
  <si>
    <t xml:space="preserve"> 4.3 Pts</t>
  </si>
  <si>
    <t>New Hampton School</t>
  </si>
  <si>
    <t xml:space="preserve"> 17.2 Pts</t>
  </si>
  <si>
    <t xml:space="preserve"> 13.7 Pts</t>
  </si>
  <si>
    <t xml:space="preserve"> 12.4 Pts</t>
  </si>
  <si>
    <t xml:space="preserve"> 8.9 Pts</t>
  </si>
  <si>
    <t xml:space="preserve"> 6.8 Pts</t>
  </si>
  <si>
    <t>Harlem</t>
  </si>
  <si>
    <t xml:space="preserve"> 1.9 Pts</t>
  </si>
  <si>
    <t>Jacksonville</t>
  </si>
  <si>
    <t>Jamesville</t>
  </si>
  <si>
    <t>Jamesville-DeWitt HS</t>
  </si>
  <si>
    <t>Seattle</t>
  </si>
  <si>
    <t xml:space="preserve"> 16.2 Pts</t>
  </si>
  <si>
    <t>Montverde Academy (FL)</t>
  </si>
  <si>
    <t xml:space="preserve"> 2.7 Ast</t>
  </si>
  <si>
    <t xml:space="preserve"> 9.1 Pts</t>
  </si>
  <si>
    <t xml:space="preserve"> 6.1 Pts</t>
  </si>
  <si>
    <t>Albany</t>
  </si>
  <si>
    <t>Las Vegas</t>
  </si>
  <si>
    <t>Oakland</t>
  </si>
  <si>
    <t>Santa Ana</t>
  </si>
  <si>
    <t>Mater Dei HS</t>
  </si>
  <si>
    <t xml:space="preserve"> 10.2 Pts</t>
  </si>
  <si>
    <t>Jackson</t>
  </si>
  <si>
    <t xml:space="preserve"> MS</t>
  </si>
  <si>
    <t xml:space="preserve"> 9.0 Pts</t>
  </si>
  <si>
    <t xml:space="preserve"> 14.6 Pts</t>
  </si>
  <si>
    <t>St. Paul</t>
  </si>
  <si>
    <t xml:space="preserve"> OK</t>
  </si>
  <si>
    <t xml:space="preserve"> 11.3 Pts</t>
  </si>
  <si>
    <t xml:space="preserve"> 1.5 Reb</t>
  </si>
  <si>
    <t>St. Louis</t>
  </si>
  <si>
    <t xml:space="preserve"> 13.1 Pts</t>
  </si>
  <si>
    <t>Marion</t>
  </si>
  <si>
    <t xml:space="preserve"> 11.1 Pts</t>
  </si>
  <si>
    <t xml:space="preserve"> 9.2 Pts</t>
  </si>
  <si>
    <t>Mount Vernon HS</t>
  </si>
  <si>
    <t>Hopkins</t>
  </si>
  <si>
    <t xml:space="preserve"> 16.6 Pts</t>
  </si>
  <si>
    <t xml:space="preserve"> 14.4 Pts</t>
  </si>
  <si>
    <t xml:space="preserve"> 10.8 Pts</t>
  </si>
  <si>
    <t>Rockford</t>
  </si>
  <si>
    <t>Orono</t>
  </si>
  <si>
    <t>Orono HS</t>
  </si>
  <si>
    <t>Eden Prairie</t>
  </si>
  <si>
    <t xml:space="preserve"> 11.8 Pts</t>
  </si>
  <si>
    <t>Richmond</t>
  </si>
  <si>
    <t>Live Oak</t>
  </si>
  <si>
    <t xml:space="preserve"> 6.4 Reb</t>
  </si>
  <si>
    <t>Raleigh</t>
  </si>
  <si>
    <t xml:space="preserve"> WV</t>
  </si>
  <si>
    <t>Huntington Prep</t>
  </si>
  <si>
    <t>Pickerington</t>
  </si>
  <si>
    <t xml:space="preserve"> 9.6 Pts</t>
  </si>
  <si>
    <t xml:space="preserve"> 7.0 Pts</t>
  </si>
  <si>
    <t>Brentwood</t>
  </si>
  <si>
    <t>Christ Presbyterian Academy</t>
  </si>
  <si>
    <t xml:space="preserve"> 16.3 Pts</t>
  </si>
  <si>
    <t xml:space="preserve"> 13.3 Pts</t>
  </si>
  <si>
    <t xml:space="preserve"> 5.9 Pts</t>
  </si>
  <si>
    <t>Cary</t>
  </si>
  <si>
    <t xml:space="preserve"> 12.9 Pts</t>
  </si>
  <si>
    <t>Jersey City</t>
  </si>
  <si>
    <t>Hinesville</t>
  </si>
  <si>
    <t>Alexandria</t>
  </si>
  <si>
    <t xml:space="preserve"> 4.8 Reb</t>
  </si>
  <si>
    <t>Findlay Prep</t>
  </si>
  <si>
    <t xml:space="preserve"> 2.6 Pts</t>
  </si>
  <si>
    <t xml:space="preserve"> 12.6 Pts</t>
  </si>
  <si>
    <t xml:space="preserve"> 5.6 Reb</t>
  </si>
  <si>
    <t>Arlington</t>
  </si>
  <si>
    <t xml:space="preserve"> 7.8 Pts</t>
  </si>
  <si>
    <t xml:space="preserve"> 7.6 Pts</t>
  </si>
  <si>
    <t xml:space="preserve"> Puerto Rico</t>
  </si>
  <si>
    <t>Roanoke</t>
  </si>
  <si>
    <t xml:space="preserve"> 7.8 Reb</t>
  </si>
  <si>
    <t xml:space="preserve"> 13.8 Pts</t>
  </si>
  <si>
    <t>Vermont Academy</t>
  </si>
  <si>
    <t>Syracuse</t>
  </si>
  <si>
    <t>Tilton School</t>
  </si>
  <si>
    <t>Wakefield</t>
  </si>
  <si>
    <t>Brea</t>
  </si>
  <si>
    <t>London</t>
  </si>
  <si>
    <t xml:space="preserve"> United Kingdom</t>
  </si>
  <si>
    <t xml:space="preserve"> 17.1 Pts</t>
  </si>
  <si>
    <t>Los Angeles</t>
  </si>
  <si>
    <t>Columbia</t>
  </si>
  <si>
    <t xml:space="preserve"> 10.4 Pts</t>
  </si>
  <si>
    <t>West Palm Beach</t>
  </si>
  <si>
    <t>Charlotte Christian</t>
  </si>
  <si>
    <t>Pace Academy</t>
  </si>
  <si>
    <t>New York</t>
  </si>
  <si>
    <t xml:space="preserve"> 15.1 Pts</t>
  </si>
  <si>
    <t>Lincoln</t>
  </si>
  <si>
    <t xml:space="preserve"> MT</t>
  </si>
  <si>
    <t>Skyview HS</t>
  </si>
  <si>
    <t>Rancho Cucamonga</t>
  </si>
  <si>
    <t xml:space="preserve"> 15.5 Pts</t>
  </si>
  <si>
    <t xml:space="preserve"> 8.7 Reb</t>
  </si>
  <si>
    <t xml:space="preserve"> WY</t>
  </si>
  <si>
    <t>Ben Carter</t>
  </si>
  <si>
    <t xml:space="preserve"> 5.7 Ast</t>
  </si>
  <si>
    <t xml:space="preserve"> 7.1 Pts</t>
  </si>
  <si>
    <t>Peoria</t>
  </si>
  <si>
    <t>Hartford</t>
  </si>
  <si>
    <t xml:space="preserve"> 17.7 Pts</t>
  </si>
  <si>
    <t>Spring Valley</t>
  </si>
  <si>
    <t xml:space="preserve"> 13.2 Pts</t>
  </si>
  <si>
    <t xml:space="preserve"> 8.0 Reb</t>
  </si>
  <si>
    <t>East Orange</t>
  </si>
  <si>
    <t xml:space="preserve"> 12.5 Pts</t>
  </si>
  <si>
    <t>Rahway</t>
  </si>
  <si>
    <t>Yonkers</t>
  </si>
  <si>
    <t>Bronx</t>
  </si>
  <si>
    <t>name</t>
  </si>
  <si>
    <t>position</t>
  </si>
  <si>
    <t>faceSrc</t>
  </si>
  <si>
    <t>number</t>
  </si>
  <si>
    <t>off</t>
  </si>
  <si>
    <t>def</t>
  </si>
  <si>
    <t>threePoint</t>
  </si>
  <si>
    <t>years</t>
  </si>
  <si>
    <t>salary</t>
  </si>
  <si>
    <t>age</t>
  </si>
  <si>
    <t>team</t>
  </si>
  <si>
    <t>https://www.2kratings.com/wp-content/uploads/NBA-Player.png</t>
  </si>
  <si>
    <t>PPG</t>
  </si>
  <si>
    <t>MPG</t>
  </si>
  <si>
    <t>three%</t>
  </si>
  <si>
    <t>index</t>
  </si>
  <si>
    <t>fg%</t>
  </si>
  <si>
    <t>lowshots</t>
  </si>
  <si>
    <t>lowthrees</t>
  </si>
  <si>
    <t>offsum</t>
  </si>
  <si>
    <t>steal</t>
  </si>
  <si>
    <t>blocks</t>
  </si>
  <si>
    <t>rebounds</t>
  </si>
  <si>
    <t>defsum</t>
  </si>
  <si>
    <t>three</t>
  </si>
  <si>
    <t>id</t>
  </si>
  <si>
    <t>logoSrc</t>
  </si>
  <si>
    <t>wins</t>
  </si>
  <si>
    <t>losses</t>
  </si>
  <si>
    <t>conferenceId</t>
  </si>
  <si>
    <t>rating</t>
  </si>
  <si>
    <t>Duke</t>
  </si>
  <si>
    <t>Virginia</t>
  </si>
  <si>
    <t>Gonzaga</t>
  </si>
  <si>
    <t>Tennessee</t>
  </si>
  <si>
    <t>Kentucky</t>
  </si>
  <si>
    <t>Michigan</t>
  </si>
  <si>
    <t>Purdue</t>
  </si>
  <si>
    <t>Kansas</t>
  </si>
  <si>
    <t>Marquette</t>
  </si>
  <si>
    <t>Wisconsin</t>
  </si>
  <si>
    <t>Villanova</t>
  </si>
  <si>
    <t>Maryland</t>
  </si>
  <si>
    <t>Nevada</t>
  </si>
  <si>
    <t>Wofford</t>
  </si>
  <si>
    <t>Baylor</t>
  </si>
  <si>
    <t>Oklahoma</t>
  </si>
  <si>
    <t>Iowa</t>
  </si>
  <si>
    <t>Minnesota</t>
  </si>
  <si>
    <t>Florida</t>
  </si>
  <si>
    <t>Belmont</t>
  </si>
  <si>
    <t>Temple</t>
  </si>
  <si>
    <t>Oregon</t>
  </si>
  <si>
    <t>Liberty</t>
  </si>
  <si>
    <t>Vermont</t>
  </si>
  <si>
    <t>Northeastern</t>
  </si>
  <si>
    <t>Yale</t>
  </si>
  <si>
    <t>Montana</t>
  </si>
  <si>
    <t>Colgate</t>
  </si>
  <si>
    <t>Bradley</t>
  </si>
  <si>
    <t>Iona</t>
  </si>
  <si>
    <t>LSU</t>
  </si>
  <si>
    <t>VCU</t>
  </si>
  <si>
    <t>UCF</t>
  </si>
  <si>
    <t>Gardner-Webb</t>
  </si>
  <si>
    <t>North-Carolina</t>
  </si>
  <si>
    <t>Michigan-State</t>
  </si>
  <si>
    <t>Texas-Tech</t>
  </si>
  <si>
    <t>Florida-State</t>
  </si>
  <si>
    <t>Kansas-State</t>
  </si>
  <si>
    <t>Virginia-Tech</t>
  </si>
  <si>
    <t>Mississippi-State</t>
  </si>
  <si>
    <t>Iowa-State</t>
  </si>
  <si>
    <t>Ole-Miss</t>
  </si>
  <si>
    <t>Utah-State</t>
  </si>
  <si>
    <t>Seton-Hall</t>
  </si>
  <si>
    <t>Ohio-State</t>
  </si>
  <si>
    <t>Saint-Marys</t>
  </si>
  <si>
    <t>Arizona-State</t>
  </si>
  <si>
    <t>Murray-State</t>
  </si>
  <si>
    <t>St-Johns</t>
  </si>
  <si>
    <t>New-Mexico-State</t>
  </si>
  <si>
    <t>UC-Irvine</t>
  </si>
  <si>
    <t>Saint-Louis</t>
  </si>
  <si>
    <t>Old-Dominion</t>
  </si>
  <si>
    <t>Georgia-State</t>
  </si>
  <si>
    <t>Northern-Kentucky</t>
  </si>
  <si>
    <t>Abilene-Christian</t>
  </si>
  <si>
    <t>Prairie-View</t>
  </si>
  <si>
    <t>Fairleigh-Dickinson</t>
  </si>
  <si>
    <t>North-Dakota-State</t>
  </si>
  <si>
    <t>NC-Central</t>
  </si>
  <si>
    <t>north-carolina</t>
  </si>
  <si>
    <t xml:space="preserve"> 16.1 Pts</t>
  </si>
  <si>
    <t xml:space="preserve"> 9.8 Pts</t>
  </si>
  <si>
    <t>Calabasas</t>
  </si>
  <si>
    <t>michigan-state</t>
  </si>
  <si>
    <t xml:space="preserve"> 7.3 Reb</t>
  </si>
  <si>
    <t>Okemos</t>
  </si>
  <si>
    <t xml:space="preserve"> 11.5 Pts</t>
  </si>
  <si>
    <t>Notre Dame</t>
  </si>
  <si>
    <t>Arlington Country Day</t>
  </si>
  <si>
    <t>Fort Worth</t>
  </si>
  <si>
    <t>North Crowley</t>
  </si>
  <si>
    <t>Lowell</t>
  </si>
  <si>
    <t xml:space="preserve"> 11.4 Pts</t>
  </si>
  <si>
    <t>Fort Lauderdale</t>
  </si>
  <si>
    <t>kansas-state</t>
  </si>
  <si>
    <t>St. John</t>
  </si>
  <si>
    <t xml:space="preserve"> 3.6 Pts</t>
  </si>
  <si>
    <t>Manassas</t>
  </si>
  <si>
    <t>Winston-Salem</t>
  </si>
  <si>
    <t>Columbus</t>
  </si>
  <si>
    <t>iowa-state</t>
  </si>
  <si>
    <t xml:space="preserve"> 18.7 Pts</t>
  </si>
  <si>
    <t>Waukee</t>
  </si>
  <si>
    <t>Natchitoches</t>
  </si>
  <si>
    <t>Menomonee Falls</t>
  </si>
  <si>
    <t>Ames</t>
  </si>
  <si>
    <t>Conyers</t>
  </si>
  <si>
    <t>Oklahoma City</t>
  </si>
  <si>
    <t>Trenton</t>
  </si>
  <si>
    <t>Middletown</t>
  </si>
  <si>
    <t>Newark</t>
  </si>
  <si>
    <t>ohio-state</t>
  </si>
  <si>
    <t>Westerville</t>
  </si>
  <si>
    <t>Bloomington</t>
  </si>
  <si>
    <t>Chatsworth</t>
  </si>
  <si>
    <t>Plano West HS</t>
  </si>
  <si>
    <t xml:space="preserve"> 5.7 Reb</t>
  </si>
  <si>
    <t xml:space="preserve"> 13.0 Pts</t>
  </si>
  <si>
    <t xml:space="preserve"> 10.3 Pts</t>
  </si>
  <si>
    <t>Pompano Beach</t>
  </si>
  <si>
    <t>Holly Springs</t>
  </si>
  <si>
    <t>new-mexico-state</t>
  </si>
  <si>
    <t>Dayton</t>
  </si>
  <si>
    <t xml:space="preserve"> 6.6 Reb</t>
  </si>
  <si>
    <t>Las Cruces</t>
  </si>
  <si>
    <t xml:space="preserve"> NM</t>
  </si>
  <si>
    <t>Killeen</t>
  </si>
  <si>
    <t>saint-louis</t>
  </si>
  <si>
    <t xml:space="preserve"> 8.4 Reb</t>
  </si>
  <si>
    <t>Massanutten Military Academy</t>
  </si>
  <si>
    <t>Oxon Hill</t>
  </si>
  <si>
    <t>Gainesville</t>
  </si>
  <si>
    <t xml:space="preserve"> 18.4 Pts</t>
  </si>
  <si>
    <t>Savannah</t>
  </si>
  <si>
    <t xml:space="preserve"> 11.9 Pts</t>
  </si>
  <si>
    <t xml:space="preserve"> 9.4 Reb</t>
  </si>
  <si>
    <t>Chattanooga</t>
  </si>
  <si>
    <t>Wichita</t>
  </si>
  <si>
    <t>Miami</t>
  </si>
  <si>
    <t>Dickinson</t>
  </si>
  <si>
    <t>Paterson</t>
  </si>
  <si>
    <t>Arlington Heights</t>
  </si>
  <si>
    <t>Maywood</t>
  </si>
  <si>
    <t xml:space="preserve"> SD</t>
  </si>
  <si>
    <t>Brooklyn Park</t>
  </si>
  <si>
    <t>LINKTOPNG</t>
  </si>
  <si>
    <t>https://d2p3bygnnzw9w3.cloudfront.net/req/201906112/tlogo/ncaa/duke.png</t>
  </si>
  <si>
    <t>https://d2p3bygnnzw9w3.cloudfront.net/req/201906112/tlogo/ncaa/north-carolina.png</t>
  </si>
  <si>
    <t>https://d2p3bygnnzw9w3.cloudfront.net/req/201906112/tlogo/ncaa/gonzaga.png</t>
  </si>
  <si>
    <t>https://d2p3bygnnzw9w3.cloudfront.net/req/201906112/tlogo/ncaa/michigan-state.png</t>
  </si>
  <si>
    <t>https://d2p3bygnnzw9w3.cloudfront.net/req/201906112/tlogo/ncaa/michigan.png</t>
  </si>
  <si>
    <t>https://d2p3bygnnzw9w3.cloudfront.net/req/201906112/tlogo/ncaa/kansas.png</t>
  </si>
  <si>
    <t>https://d2p3bygnnzw9w3.cloudfront.net/req/201906112/tlogo/ncaa/kansas-state.png</t>
  </si>
  <si>
    <t>https://d2p3bygnnzw9w3.cloudfront.net/req/201906112/tlogo/ncaa/marquette.png</t>
  </si>
  <si>
    <t>https://d2p3bygnnzw9w3.cloudfront.net/req/201906112/tlogo/ncaa/wisconsin.png</t>
  </si>
  <si>
    <t>https://d2p3bygnnzw9w3.cloudfront.net/req/201906112/tlogo/ncaa/villanova.png</t>
  </si>
  <si>
    <t>https://d2p3bygnnzw9w3.cloudfront.net/req/201906112/tlogo/ncaa/iowa-state.png</t>
  </si>
  <si>
    <t>https://d2p3bygnnzw9w3.cloudfront.net/req/201906112/tlogo/ncaa/louisville.png</t>
  </si>
  <si>
    <t>https://d2p3bygnnzw9w3.cloudfront.net/req/201906112/tlogo/ncaa/cincinnati.png</t>
  </si>
  <si>
    <t>https://d2p3bygnnzw9w3.cloudfront.net/req/201906112/tlogo/ncaa/syracuse.png</t>
  </si>
  <si>
    <t>https://d2p3bygnnzw9w3.cloudfront.net/req/201906112/tlogo/ncaa/oklahoma.png</t>
  </si>
  <si>
    <t>https://d2p3bygnnzw9w3.cloudfront.net/req/201906112/tlogo/ncaa/minnesota.png</t>
  </si>
  <si>
    <t>https://d2p3bygnnzw9w3.cloudfront.net/req/201906112/tlogo/ncaa/florida.png</t>
  </si>
  <si>
    <t>https://d2p3bygnnzw9w3.cloudfront.net/req/201906112/tlogo/ncaa/ohio-state.png</t>
  </si>
  <si>
    <t>https://d2p3bygnnzw9w3.cloudfront.net/req/201906112/tlogo/ncaa/belmont.png</t>
  </si>
  <si>
    <t>https://d2p3bygnnzw9w3.cloudfront.net/req/201906112/tlogo/ncaa/temple.png</t>
  </si>
  <si>
    <t>https://d2p3bygnnzw9w3.cloudfront.net/req/201906112/tlogo/ncaa/oregon.png</t>
  </si>
  <si>
    <t>https://d2p3bygnnzw9w3.cloudfront.net/req/201906112/tlogo/ncaa/new-mexico-state.png</t>
  </si>
  <si>
    <t>https://d2p3bygnnzw9w3.cloudfront.net/req/201906112/tlogo/ncaa/liberty.png</t>
  </si>
  <si>
    <t>https://d2p3bygnnzw9w3.cloudfront.net/req/201906112/tlogo/ncaa/saint-louis.png</t>
  </si>
  <si>
    <t>https://d2p3bygnnzw9w3.cloudfront.net/req/201906112/tlogo/ncaa/montana.png</t>
  </si>
  <si>
    <t>https://d2p3bygnnzw9w3.cloudfront.net/req/201906112/tlogo/ncaa/iona.png</t>
  </si>
  <si>
    <t>assists</t>
  </si>
  <si>
    <t>virginia-commonwealth</t>
  </si>
  <si>
    <t>mississippi</t>
  </si>
  <si>
    <t xml:space="preserve"> 3.7 Ast</t>
  </si>
  <si>
    <t>Baton Rouge</t>
  </si>
  <si>
    <t>Fort Myers</t>
  </si>
  <si>
    <t>Mount Vernon</t>
  </si>
  <si>
    <t xml:space="preserve"> 4.0 Ast</t>
  </si>
  <si>
    <t xml:space="preserve"> 5.2 Ast</t>
  </si>
  <si>
    <t>Chesapeake</t>
  </si>
  <si>
    <t>Cocoa Beach</t>
  </si>
  <si>
    <t xml:space="preserve"> 17.9 Pts</t>
  </si>
  <si>
    <t>Irmo</t>
  </si>
  <si>
    <t>Torun</t>
  </si>
  <si>
    <t xml:space="preserve"> Poland</t>
  </si>
  <si>
    <t>SMS Cetniewo Sports Academy</t>
  </si>
  <si>
    <t>Winter Haven</t>
  </si>
  <si>
    <t>Winter Haven HS</t>
  </si>
  <si>
    <t>San Ramon</t>
  </si>
  <si>
    <t>Temecula</t>
  </si>
  <si>
    <t>New Castle</t>
  </si>
  <si>
    <t>Sanford School</t>
  </si>
  <si>
    <t>Rockville Centre</t>
  </si>
  <si>
    <t>Loyola HS</t>
  </si>
  <si>
    <t>Pasadena</t>
  </si>
  <si>
    <t xml:space="preserve"> 7.9 Reb</t>
  </si>
  <si>
    <t xml:space="preserve"> 5.8 Pts</t>
  </si>
  <si>
    <t>Chino Hills</t>
  </si>
  <si>
    <t>Racine</t>
  </si>
  <si>
    <t>Winter Park</t>
  </si>
  <si>
    <t>Los Osos</t>
  </si>
  <si>
    <t>rankRatingModifier</t>
  </si>
  <si>
    <t>https://d2p3bygnnzw9w3.cloudfront.net/req/201906112/tlogo/ncaa/virginia-commonwealth.png</t>
  </si>
  <si>
    <t>https://d2p3bygnnzw9w3.cloudfront.net/req/201906112/tlogo/ncaa/mississippi.png</t>
  </si>
  <si>
    <t>Virginia-Commonwealth</t>
  </si>
  <si>
    <t>Mississippi</t>
  </si>
  <si>
    <t xml:space="preserve"> Louisville</t>
  </si>
  <si>
    <t xml:space="preserve"> Kansas</t>
  </si>
  <si>
    <t xml:space="preserve"> Indiana</t>
  </si>
  <si>
    <t xml:space="preserve"> Gonzaga</t>
  </si>
  <si>
    <t xml:space="preserve"> Miami (FL)</t>
  </si>
  <si>
    <t xml:space="preserve"> Duke</t>
  </si>
  <si>
    <t xml:space="preserve"> Georgetown</t>
  </si>
  <si>
    <t xml:space="preserve"> Ohio St</t>
  </si>
  <si>
    <t xml:space="preserve"> New Mexico</t>
  </si>
  <si>
    <t xml:space="preserve"> Florida</t>
  </si>
  <si>
    <t xml:space="preserve"> Michigan St</t>
  </si>
  <si>
    <t xml:space="preserve"> Marquette</t>
  </si>
  <si>
    <t xml:space="preserve"> Michigan</t>
  </si>
  <si>
    <t xml:space="preserve"> Kansas St</t>
  </si>
  <si>
    <t xml:space="preserve"> Saint Louis</t>
  </si>
  <si>
    <t xml:space="preserve"> Syracuse</t>
  </si>
  <si>
    <t xml:space="preserve"> Oklahoma St</t>
  </si>
  <si>
    <t xml:space="preserve"> UNLV</t>
  </si>
  <si>
    <t xml:space="preserve"> Wisconsin</t>
  </si>
  <si>
    <t xml:space="preserve"> VCU</t>
  </si>
  <si>
    <t xml:space="preserve"> Arizona</t>
  </si>
  <si>
    <t xml:space="preserve"> Butler</t>
  </si>
  <si>
    <t xml:space="preserve"> Memphis</t>
  </si>
  <si>
    <t xml:space="preserve"> UCLA</t>
  </si>
  <si>
    <t xml:space="preserve"> Creighton</t>
  </si>
  <si>
    <t xml:space="preserve"> San Diego St</t>
  </si>
  <si>
    <t xml:space="preserve"> Notre Dame</t>
  </si>
  <si>
    <t xml:space="preserve"> Illinois</t>
  </si>
  <si>
    <t xml:space="preserve"> North Carolina</t>
  </si>
  <si>
    <t xml:space="preserve"> Colorado St</t>
  </si>
  <si>
    <t xml:space="preserve"> Pittsburgh</t>
  </si>
  <si>
    <t xml:space="preserve"> North Carolina St</t>
  </si>
  <si>
    <t xml:space="preserve"> Missouri</t>
  </si>
  <si>
    <t xml:space="preserve"> Temple</t>
  </si>
  <si>
    <t xml:space="preserve"> Wichita St</t>
  </si>
  <si>
    <t xml:space="preserve"> Colorado</t>
  </si>
  <si>
    <t xml:space="preserve"> Cincinnati</t>
  </si>
  <si>
    <t xml:space="preserve"> Villanova</t>
  </si>
  <si>
    <t xml:space="preserve"> Iowa St</t>
  </si>
  <si>
    <t xml:space="preserve"> Oklahoma</t>
  </si>
  <si>
    <t xml:space="preserve"> Minnesota</t>
  </si>
  <si>
    <t xml:space="preserve"> California</t>
  </si>
  <si>
    <t xml:space="preserve"> Oregon</t>
  </si>
  <si>
    <t xml:space="preserve"> Belmont</t>
  </si>
  <si>
    <t xml:space="preserve"> Boise St</t>
  </si>
  <si>
    <t xml:space="preserve"> Ole Miss</t>
  </si>
  <si>
    <t xml:space="preserve"> Bucknell</t>
  </si>
  <si>
    <t xml:space="preserve"> La Salle</t>
  </si>
  <si>
    <t xml:space="preserve"> Middle Tenn</t>
  </si>
  <si>
    <t xml:space="preserve"> Akron</t>
  </si>
  <si>
    <t xml:space="preserve"> New Mexico St</t>
  </si>
  <si>
    <t xml:space="preserve"> South Dakota St</t>
  </si>
  <si>
    <t xml:space="preserve"> Montana</t>
  </si>
  <si>
    <t xml:space="preserve"> Davidson</t>
  </si>
  <si>
    <t xml:space="preserve"> Valparaiso</t>
  </si>
  <si>
    <t xml:space="preserve"> Northwestern St</t>
  </si>
  <si>
    <t xml:space="preserve"> Harvard</t>
  </si>
  <si>
    <t xml:space="preserve"> FGCU</t>
  </si>
  <si>
    <t xml:space="preserve"> Pacific</t>
  </si>
  <si>
    <t xml:space="preserve"> Iona</t>
  </si>
  <si>
    <t xml:space="preserve"> Western Ky</t>
  </si>
  <si>
    <t xml:space="preserve"> Southern U</t>
  </si>
  <si>
    <t xml:space="preserve"> LIU Brooklyn</t>
  </si>
  <si>
    <t xml:space="preserve"> James Madison</t>
  </si>
  <si>
    <t xml:space="preserve"> Liberty</t>
  </si>
  <si>
    <t>north-carolina-at</t>
  </si>
  <si>
    <t>indiana</t>
  </si>
  <si>
    <t>georgetown</t>
  </si>
  <si>
    <t>unlv</t>
  </si>
  <si>
    <t>vcu</t>
  </si>
  <si>
    <t>arizona</t>
  </si>
  <si>
    <t>butler</t>
  </si>
  <si>
    <t>memphis</t>
  </si>
  <si>
    <t>ucla</t>
  </si>
  <si>
    <t>creighton</t>
  </si>
  <si>
    <t>illinois</t>
  </si>
  <si>
    <t>pittsburgh</t>
  </si>
  <si>
    <t>missouri</t>
  </si>
  <si>
    <t>colorado</t>
  </si>
  <si>
    <t>california</t>
  </si>
  <si>
    <t>ohio-st</t>
  </si>
  <si>
    <t>new-mexico</t>
  </si>
  <si>
    <t>michigan-st</t>
  </si>
  <si>
    <t>kansas-st</t>
  </si>
  <si>
    <t>oklahoma-st</t>
  </si>
  <si>
    <t>san-diego-st</t>
  </si>
  <si>
    <t>notre-dame</t>
  </si>
  <si>
    <t>colorado-st</t>
  </si>
  <si>
    <t>north-carolina-st</t>
  </si>
  <si>
    <t>wichita-st</t>
  </si>
  <si>
    <t>iowa-st</t>
  </si>
  <si>
    <t>boise-st</t>
  </si>
  <si>
    <t>miami-fl</t>
  </si>
  <si>
    <t>bucknell</t>
  </si>
  <si>
    <t>akron</t>
  </si>
  <si>
    <t>davidson</t>
  </si>
  <si>
    <t>valparaiso</t>
  </si>
  <si>
    <t>harvard</t>
  </si>
  <si>
    <t>fgcu</t>
  </si>
  <si>
    <t>pacific</t>
  </si>
  <si>
    <t>ole-miss</t>
  </si>
  <si>
    <t>la-salle</t>
  </si>
  <si>
    <t>middle-tenn</t>
  </si>
  <si>
    <t>new-mexico-st</t>
  </si>
  <si>
    <t>south-dakota-st</t>
  </si>
  <si>
    <t>northwestern-st</t>
  </si>
  <si>
    <t>western-ky</t>
  </si>
  <si>
    <t>southern-u</t>
  </si>
  <si>
    <t>liu-brooklyn</t>
  </si>
  <si>
    <t>james-madison</t>
  </si>
  <si>
    <t>oklahoma-state</t>
  </si>
  <si>
    <t>san-diego-state</t>
  </si>
  <si>
    <t>colorado-state</t>
  </si>
  <si>
    <t>north-carolina-state</t>
  </si>
  <si>
    <t>wichita-state</t>
  </si>
  <si>
    <t>boise-state</t>
  </si>
  <si>
    <t>south-dakota-state</t>
  </si>
  <si>
    <t>northwestern-state</t>
  </si>
  <si>
    <t>florida-gulf-coast</t>
  </si>
  <si>
    <t>nevada-las-vegas</t>
  </si>
  <si>
    <t>Lexington</t>
  </si>
  <si>
    <t>Brewster Academy (NH)</t>
  </si>
  <si>
    <t xml:space="preserve"> ID</t>
  </si>
  <si>
    <t>Boca Raton</t>
  </si>
  <si>
    <t>Oviedo</t>
  </si>
  <si>
    <t>Bolingbrook</t>
  </si>
  <si>
    <t>Encino</t>
  </si>
  <si>
    <t xml:space="preserve"> ND</t>
  </si>
  <si>
    <t>Chapel Hill</t>
  </si>
  <si>
    <t>Union</t>
  </si>
  <si>
    <t>Freeport</t>
  </si>
  <si>
    <t xml:space="preserve"> Bahamas</t>
  </si>
  <si>
    <t>Boise</t>
  </si>
  <si>
    <t xml:space="preserve"> 2.9 Ast</t>
  </si>
  <si>
    <t xml:space="preserve"> 4.6 Ast</t>
  </si>
  <si>
    <t xml:space="preserve"> 4.1 Ast</t>
  </si>
  <si>
    <t xml:space="preserve"> 3.4 Ast</t>
  </si>
  <si>
    <t xml:space="preserve"> 5.3 Ast</t>
  </si>
  <si>
    <t xml:space="preserve"> 5.0 Ast</t>
  </si>
  <si>
    <t xml:space="preserve"> 4.2 Ast</t>
  </si>
  <si>
    <t xml:space="preserve"> 5.5 Ast</t>
  </si>
  <si>
    <t xml:space="preserve"> 5.1 Ast</t>
  </si>
  <si>
    <t>R.J. Barrett</t>
  </si>
  <si>
    <t>1 (2018)</t>
  </si>
  <si>
    <t xml:space="preserve"> 4.3 Ast</t>
  </si>
  <si>
    <t>Zion Williamson</t>
  </si>
  <si>
    <t>Spartanburg</t>
  </si>
  <si>
    <t>Spartanburg Day School</t>
  </si>
  <si>
    <t>4 (2018)</t>
  </si>
  <si>
    <t>Cam Reddish</t>
  </si>
  <si>
    <t>Westtown School</t>
  </si>
  <si>
    <t>2 (2018)</t>
  </si>
  <si>
    <t>Tre Jones</t>
  </si>
  <si>
    <t>Apple Valley</t>
  </si>
  <si>
    <t>Apple Valley HS</t>
  </si>
  <si>
    <t>13 (2018)</t>
  </si>
  <si>
    <t>Marques Bolden</t>
  </si>
  <si>
    <t>DeSoto</t>
  </si>
  <si>
    <t>DeSoto High School</t>
  </si>
  <si>
    <t>11 (2016)</t>
  </si>
  <si>
    <t>Alex O'Connell</t>
  </si>
  <si>
    <t>Milton High School</t>
  </si>
  <si>
    <t>69 (2017)</t>
  </si>
  <si>
    <t>Javin DeLaurier</t>
  </si>
  <si>
    <t>Shipman</t>
  </si>
  <si>
    <t>St. Anne's-Belfield School</t>
  </si>
  <si>
    <t>35 (2016)</t>
  </si>
  <si>
    <t>Jack White</t>
  </si>
  <si>
    <t>Traralgon</t>
  </si>
  <si>
    <t xml:space="preserve"> Australia</t>
  </si>
  <si>
    <t>Jordan Goldwire</t>
  </si>
  <si>
    <t>Norcross</t>
  </si>
  <si>
    <t>Norcross High School</t>
  </si>
  <si>
    <t>Antonio Vrankovic</t>
  </si>
  <si>
    <t>Pine Crest HS</t>
  </si>
  <si>
    <t>Justin Robinson</t>
  </si>
  <si>
    <t>San Antonio Christian School High School</t>
  </si>
  <si>
    <t>Brennan Besser</t>
  </si>
  <si>
    <t>Latin School</t>
  </si>
  <si>
    <t>Joey Baker</t>
  </si>
  <si>
    <t>Trinity Christian School</t>
  </si>
  <si>
    <t>37 (2018)</t>
  </si>
  <si>
    <t>Mike Buckmire</t>
  </si>
  <si>
    <t>Germantown Friends School</t>
  </si>
  <si>
    <t>virginia</t>
  </si>
  <si>
    <t>Kyle Guy</t>
  </si>
  <si>
    <t>Lawrence Central High School</t>
  </si>
  <si>
    <t>32 (2016)</t>
  </si>
  <si>
    <t>De'Andre Hunter</t>
  </si>
  <si>
    <t>Friends' Central School</t>
  </si>
  <si>
    <t>74 (2016)</t>
  </si>
  <si>
    <t xml:space="preserve"> 15.2 Pts</t>
  </si>
  <si>
    <t>Ty Jerome</t>
  </si>
  <si>
    <t>New Rochelle</t>
  </si>
  <si>
    <t>Iona Preparatory School</t>
  </si>
  <si>
    <t>46 (2016)</t>
  </si>
  <si>
    <t>Mamadi Diakite</t>
  </si>
  <si>
    <t>Conakry</t>
  </si>
  <si>
    <t xml:space="preserve"> Guinea</t>
  </si>
  <si>
    <t>Blue Ridge High School</t>
  </si>
  <si>
    <t>Braxton Key</t>
  </si>
  <si>
    <t>56 (2016)</t>
  </si>
  <si>
    <t>Kihei Clark</t>
  </si>
  <si>
    <t>Taft Charter HS</t>
  </si>
  <si>
    <t>Jay Huff</t>
  </si>
  <si>
    <t>Voyager Academy</t>
  </si>
  <si>
    <t>61 (2016)</t>
  </si>
  <si>
    <t>Jack Salt</t>
  </si>
  <si>
    <t>Auckland</t>
  </si>
  <si>
    <t xml:space="preserve"> New Zealand</t>
  </si>
  <si>
    <t>Westlake HS</t>
  </si>
  <si>
    <t>Kody Stattmann</t>
  </si>
  <si>
    <t>Bentley Park</t>
  </si>
  <si>
    <t>Marco Anthony</t>
  </si>
  <si>
    <t>Oliver Wendell Holmes High School</t>
  </si>
  <si>
    <t>Grant Kersey</t>
  </si>
  <si>
    <t>Charlottesville</t>
  </si>
  <si>
    <t>Austin Katstra</t>
  </si>
  <si>
    <t>Albemarle High School</t>
  </si>
  <si>
    <t>Jayden Nixon</t>
  </si>
  <si>
    <t>Choate Rosemary Hall HS</t>
  </si>
  <si>
    <t>Francesco Badocchi</t>
  </si>
  <si>
    <t>Milan</t>
  </si>
  <si>
    <t xml:space="preserve"> Italy</t>
  </si>
  <si>
    <t>Francisco Caffaro</t>
  </si>
  <si>
    <t>El Trebo</t>
  </si>
  <si>
    <t xml:space="preserve"> Argentina</t>
  </si>
  <si>
    <t>NBA Global Academy</t>
  </si>
  <si>
    <t>Cameron Johnson</t>
  </si>
  <si>
    <t>Moon Township</t>
  </si>
  <si>
    <t>Our Lady of the Sacred Heart HS</t>
  </si>
  <si>
    <t>Coby White</t>
  </si>
  <si>
    <t>Goldsboro</t>
  </si>
  <si>
    <t>Greenfield School</t>
  </si>
  <si>
    <t>27 (2018)</t>
  </si>
  <si>
    <t>Luke Maye</t>
  </si>
  <si>
    <t>Huntersville</t>
  </si>
  <si>
    <t>Hough HS</t>
  </si>
  <si>
    <t xml:space="preserve"> 10.5 Reb</t>
  </si>
  <si>
    <t>Nassir Little</t>
  </si>
  <si>
    <t>Orange Park</t>
  </si>
  <si>
    <t>Orlando Christian Prep</t>
  </si>
  <si>
    <t>3 (2018)</t>
  </si>
  <si>
    <t>Kenny Williams</t>
  </si>
  <si>
    <t>Midlothian</t>
  </si>
  <si>
    <t>Bird HS</t>
  </si>
  <si>
    <t>90 (2015)</t>
  </si>
  <si>
    <t>Garrison Brooks</t>
  </si>
  <si>
    <t>Brandon Robinson</t>
  </si>
  <si>
    <t>Douglasville</t>
  </si>
  <si>
    <t>Douglas County High School</t>
  </si>
  <si>
    <t>65 (2016)</t>
  </si>
  <si>
    <t>Seventh Woods</t>
  </si>
  <si>
    <t>Hammond School</t>
  </si>
  <si>
    <t>40 (2016)</t>
  </si>
  <si>
    <t>Sterling Manley</t>
  </si>
  <si>
    <t>Pickerington Central</t>
  </si>
  <si>
    <t>Rechon Black</t>
  </si>
  <si>
    <t>Concord</t>
  </si>
  <si>
    <t>Cox Mill HS</t>
  </si>
  <si>
    <t>64 (2018)</t>
  </si>
  <si>
    <t>Andrew Platek</t>
  </si>
  <si>
    <t>Guilderland</t>
  </si>
  <si>
    <t>Northfield Mount Hermon School</t>
  </si>
  <si>
    <t>Brandon Huffman</t>
  </si>
  <si>
    <t>Word of God Christian Academy</t>
  </si>
  <si>
    <t>K.J. Smith</t>
  </si>
  <si>
    <t>Walker Miller</t>
  </si>
  <si>
    <t>Caleb Ellis</t>
  </si>
  <si>
    <t>Apex</t>
  </si>
  <si>
    <t>Cary Christian School</t>
  </si>
  <si>
    <t>Shea Rush</t>
  </si>
  <si>
    <t>Fairway</t>
  </si>
  <si>
    <t>The Barstow School</t>
  </si>
  <si>
    <t>Ryan McAdoo</t>
  </si>
  <si>
    <t>Saint Andrew's School</t>
  </si>
  <si>
    <t>Rui Hachimura</t>
  </si>
  <si>
    <t>Toyama</t>
  </si>
  <si>
    <t xml:space="preserve"> Japan</t>
  </si>
  <si>
    <t>Meisei HIgh School</t>
  </si>
  <si>
    <t xml:space="preserve"> 19.7 Pts</t>
  </si>
  <si>
    <t>Brandon Clarke</t>
  </si>
  <si>
    <t>Desert Vista HS</t>
  </si>
  <si>
    <t>Zach Norvell Jr.</t>
  </si>
  <si>
    <t>Simeon Career Academy</t>
  </si>
  <si>
    <t>Josh Perkins</t>
  </si>
  <si>
    <t>Park Hill</t>
  </si>
  <si>
    <t>Huntington Prep HS</t>
  </si>
  <si>
    <t>60 (2014)</t>
  </si>
  <si>
    <t xml:space="preserve"> 6.3 Ast</t>
  </si>
  <si>
    <t>Corey Kispert</t>
  </si>
  <si>
    <t>Edmonds</t>
  </si>
  <si>
    <t>King's Way Christian School</t>
  </si>
  <si>
    <t>Filip Petrusev</t>
  </si>
  <si>
    <t>Belgrade</t>
  </si>
  <si>
    <t xml:space="preserve"> Serbia</t>
  </si>
  <si>
    <t>81 (2018)</t>
  </si>
  <si>
    <t>Geno Crandall</t>
  </si>
  <si>
    <t>DeLaSalle HS</t>
  </si>
  <si>
    <t>Jeremy Jones</t>
  </si>
  <si>
    <t>East Central</t>
  </si>
  <si>
    <t>Killian Tillie</t>
  </si>
  <si>
    <t>Cagnes-sur-Mer</t>
  </si>
  <si>
    <t xml:space="preserve"> France</t>
  </si>
  <si>
    <t>INSEP Academy</t>
  </si>
  <si>
    <t>Joel Ayayi</t>
  </si>
  <si>
    <t>Paris</t>
  </si>
  <si>
    <t>Greg Foster Jr</t>
  </si>
  <si>
    <t>Ed W. Clark HS</t>
  </si>
  <si>
    <t>Jack Beach</t>
  </si>
  <si>
    <t>Torrey Pines HS</t>
  </si>
  <si>
    <t>Matthew Lang</t>
  </si>
  <si>
    <t>Jesuit HS</t>
  </si>
  <si>
    <t>Alex Martin</t>
  </si>
  <si>
    <t>Blue Valley High School</t>
  </si>
  <si>
    <t>Paul Pennington</t>
  </si>
  <si>
    <t>Boise HS</t>
  </si>
  <si>
    <t>tennessee</t>
  </si>
  <si>
    <t>Grant Williams</t>
  </si>
  <si>
    <t>Providence Day School</t>
  </si>
  <si>
    <t xml:space="preserve"> 18.8 Pts</t>
  </si>
  <si>
    <t>Admiral Schofield</t>
  </si>
  <si>
    <t>Zion-Benton TownshiP HS</t>
  </si>
  <si>
    <t>Jordan Bone</t>
  </si>
  <si>
    <t>The Ensworth School</t>
  </si>
  <si>
    <t>Jordan Bowden</t>
  </si>
  <si>
    <t>22f Basketball Academy</t>
  </si>
  <si>
    <t>Lamonte Turner</t>
  </si>
  <si>
    <t>Arlington Country Day School</t>
  </si>
  <si>
    <t>Kyle Alexander</t>
  </si>
  <si>
    <t>ACTS Athlete Institute</t>
  </si>
  <si>
    <t>John Fulkerson</t>
  </si>
  <si>
    <t>Kingsport</t>
  </si>
  <si>
    <t>Yves Pons</t>
  </si>
  <si>
    <t>Fuveau</t>
  </si>
  <si>
    <t>Jalen Johnson</t>
  </si>
  <si>
    <t>Wesleyan Christian Academy</t>
  </si>
  <si>
    <t>Derrick Walker</t>
  </si>
  <si>
    <t>Raytown Senior High School</t>
  </si>
  <si>
    <t>Brad Woodson</t>
  </si>
  <si>
    <t>Murfreesboro</t>
  </si>
  <si>
    <t>Riverdale HS</t>
  </si>
  <si>
    <t>Lucas Campbell</t>
  </si>
  <si>
    <t>Christian Academy of Knoxville</t>
  </si>
  <si>
    <t>Jacob Fleschman</t>
  </si>
  <si>
    <t>Austin</t>
  </si>
  <si>
    <t>Westlake High School</t>
  </si>
  <si>
    <t>Brock Jancek</t>
  </si>
  <si>
    <t>Knoxville Catholic HS</t>
  </si>
  <si>
    <t>D.J. Burns</t>
  </si>
  <si>
    <t>Rock Hill</t>
  </si>
  <si>
    <t>York Preparatory Academy</t>
  </si>
  <si>
    <t>Zach Kent</t>
  </si>
  <si>
    <t>Magnolia</t>
  </si>
  <si>
    <t>Blair Academy</t>
  </si>
  <si>
    <t>Cassius Winston</t>
  </si>
  <si>
    <t>University of Detroit Jesuit High School and Academy</t>
  </si>
  <si>
    <t>29 (2016)</t>
  </si>
  <si>
    <t xml:space="preserve"> 7.5 Ast</t>
  </si>
  <si>
    <t>Nick Ward</t>
  </si>
  <si>
    <t>Gahanna</t>
  </si>
  <si>
    <t>Lincoln High School</t>
  </si>
  <si>
    <t>44 (2016)</t>
  </si>
  <si>
    <t>Xavier Tillman</t>
  </si>
  <si>
    <t>Grand Rapids</t>
  </si>
  <si>
    <t>Grand Rapids Christian High School</t>
  </si>
  <si>
    <t>83 (2017)</t>
  </si>
  <si>
    <t>Matt McQuaid</t>
  </si>
  <si>
    <t>Duncanville</t>
  </si>
  <si>
    <t>Duncanville HS</t>
  </si>
  <si>
    <t>67 (2015)</t>
  </si>
  <si>
    <t>Kenny Goins</t>
  </si>
  <si>
    <t>Troy</t>
  </si>
  <si>
    <t>Warren Mott HS</t>
  </si>
  <si>
    <t>Aaron Henry</t>
  </si>
  <si>
    <t>Ben Davis HS</t>
  </si>
  <si>
    <t>Joshua Langford</t>
  </si>
  <si>
    <t>20 (2016)</t>
  </si>
  <si>
    <t xml:space="preserve"> 15.0 Pts</t>
  </si>
  <si>
    <t>Kyle Ahrens</t>
  </si>
  <si>
    <t>Versailles</t>
  </si>
  <si>
    <t>Versailles HS</t>
  </si>
  <si>
    <t>Gabe Brown</t>
  </si>
  <si>
    <t>Ypsilanti</t>
  </si>
  <si>
    <t>Belleville HS</t>
  </si>
  <si>
    <t>100 (2018)</t>
  </si>
  <si>
    <t>Foster Loyer</t>
  </si>
  <si>
    <t>Clarkston</t>
  </si>
  <si>
    <t>Clarkston HS</t>
  </si>
  <si>
    <t>77 (2018)</t>
  </si>
  <si>
    <t>Thomas Kithier</t>
  </si>
  <si>
    <t>Marcus Bingham</t>
  </si>
  <si>
    <t>Catholic Central HS</t>
  </si>
  <si>
    <t>62 (2018)</t>
  </si>
  <si>
    <t>Conner George</t>
  </si>
  <si>
    <t>Okemos High School</t>
  </si>
  <si>
    <t>Jack Hoiberg</t>
  </si>
  <si>
    <t>Burr Ridge</t>
  </si>
  <si>
    <t>Hinsdale Central HS</t>
  </si>
  <si>
    <t>Braden Burke</t>
  </si>
  <si>
    <t>Stevensville</t>
  </si>
  <si>
    <t>Lakeshore High School</t>
  </si>
  <si>
    <t>Brock Washington</t>
  </si>
  <si>
    <t>Southfield</t>
  </si>
  <si>
    <t>Southfield Christian HS</t>
  </si>
  <si>
    <t>kentucky</t>
  </si>
  <si>
    <t>PJ Washington</t>
  </si>
  <si>
    <t>14 (2017)</t>
  </si>
  <si>
    <t>Tyler Herro</t>
  </si>
  <si>
    <t>Whitnall HS</t>
  </si>
  <si>
    <t>35 (2018)</t>
  </si>
  <si>
    <t>Keldon Johnson</t>
  </si>
  <si>
    <t>South Hill</t>
  </si>
  <si>
    <t>12 (2018)</t>
  </si>
  <si>
    <t>Reid Travis</t>
  </si>
  <si>
    <t>35 (2014)</t>
  </si>
  <si>
    <t xml:space="preserve"> 7.2 Reb</t>
  </si>
  <si>
    <t>Ashton Hagans</t>
  </si>
  <si>
    <t>Cartersville</t>
  </si>
  <si>
    <t>Newton HS</t>
  </si>
  <si>
    <t>14 (2018)</t>
  </si>
  <si>
    <t>Immanuel Quickley</t>
  </si>
  <si>
    <t>Havre De Grace</t>
  </si>
  <si>
    <t>The John Carroll School</t>
  </si>
  <si>
    <t>23 (2018)</t>
  </si>
  <si>
    <t>Nick Richards</t>
  </si>
  <si>
    <t>The Patrick School</t>
  </si>
  <si>
    <t>18 (2017)</t>
  </si>
  <si>
    <t>EJ Montgomery</t>
  </si>
  <si>
    <t>Fort Pierce</t>
  </si>
  <si>
    <t>Wheeler HS</t>
  </si>
  <si>
    <t>10 (2018)</t>
  </si>
  <si>
    <t>Quade Green</t>
  </si>
  <si>
    <t>Neumann-Goretti High School</t>
  </si>
  <si>
    <t>23 (2017)</t>
  </si>
  <si>
    <t>Jemarl Baker Jr.</t>
  </si>
  <si>
    <t>Menifee</t>
  </si>
  <si>
    <t>Eleanor Roosevelt HS</t>
  </si>
  <si>
    <t>72 (2017)</t>
  </si>
  <si>
    <t>Jonny David</t>
  </si>
  <si>
    <t>Mt. Lebanon HS</t>
  </si>
  <si>
    <t>Brad Calipari</t>
  </si>
  <si>
    <t>Franklin Lakes</t>
  </si>
  <si>
    <t>MacDuffie School</t>
  </si>
  <si>
    <t>Zan Payne</t>
  </si>
  <si>
    <t>Lexington Catholic HS</t>
  </si>
  <si>
    <t>Ignas Brazdeikis</t>
  </si>
  <si>
    <t>Mono</t>
  </si>
  <si>
    <t>Orangeville Prep</t>
  </si>
  <si>
    <t>74 (2018)</t>
  </si>
  <si>
    <t>Jordan Poole</t>
  </si>
  <si>
    <t>99 (2017)</t>
  </si>
  <si>
    <t>Charles Matthews</t>
  </si>
  <si>
    <t>St. rita HS</t>
  </si>
  <si>
    <t>50 (2015)</t>
  </si>
  <si>
    <t>Jon Teske</t>
  </si>
  <si>
    <t>Medina</t>
  </si>
  <si>
    <t>Medina High School</t>
  </si>
  <si>
    <t>Zavier Simpson</t>
  </si>
  <si>
    <t>Lima</t>
  </si>
  <si>
    <t>Lima Senior High School</t>
  </si>
  <si>
    <t>54 (2016)</t>
  </si>
  <si>
    <t xml:space="preserve"> 8.8 Pts</t>
  </si>
  <si>
    <t>Isaiah Livers</t>
  </si>
  <si>
    <t>Kalamazoo Central High School</t>
  </si>
  <si>
    <t>Eli Brooks</t>
  </si>
  <si>
    <t>Spring Grove</t>
  </si>
  <si>
    <t>Spring Grove High School</t>
  </si>
  <si>
    <t>Austin Davis</t>
  </si>
  <si>
    <t>Onsted</t>
  </si>
  <si>
    <t>Onsted High School</t>
  </si>
  <si>
    <t>Brandon Johns Jr</t>
  </si>
  <si>
    <t>East Lansing</t>
  </si>
  <si>
    <t>East Lansing HS</t>
  </si>
  <si>
    <t>67 (2018)</t>
  </si>
  <si>
    <t>Colin Castleton</t>
  </si>
  <si>
    <t>Daytona Beach</t>
  </si>
  <si>
    <t>Father Lopez Catholic HS</t>
  </si>
  <si>
    <t>David Dejulius</t>
  </si>
  <si>
    <t>East English Village HS</t>
  </si>
  <si>
    <t>C.J. Baird</t>
  </si>
  <si>
    <t>Novi</t>
  </si>
  <si>
    <t>Detroit Catholic Central High School</t>
  </si>
  <si>
    <t>Adrien Nunez</t>
  </si>
  <si>
    <t>St. Thomas More Prep</t>
  </si>
  <si>
    <t>Rico Ozuna-Harrison</t>
  </si>
  <si>
    <t>Cass Technical High School</t>
  </si>
  <si>
    <t>Luke Wilson</t>
  </si>
  <si>
    <t>Boulder High School</t>
  </si>
  <si>
    <t>Jaron Faulds</t>
  </si>
  <si>
    <t>Holt</t>
  </si>
  <si>
    <t>Holt High School</t>
  </si>
  <si>
    <t>houston</t>
  </si>
  <si>
    <t>Corey Davis Jr.</t>
  </si>
  <si>
    <t>Lafayette High School</t>
  </si>
  <si>
    <t>Armoni Brooks</t>
  </si>
  <si>
    <t>Round Rock</t>
  </si>
  <si>
    <t>McNeill High School</t>
  </si>
  <si>
    <t>Galen Robinson Jr.</t>
  </si>
  <si>
    <t>Westbury HS</t>
  </si>
  <si>
    <t>Nate Hinton</t>
  </si>
  <si>
    <t>Gastonia</t>
  </si>
  <si>
    <t>Gaston Day School</t>
  </si>
  <si>
    <t>Dejon Jarreau</t>
  </si>
  <si>
    <t>McDonogh No. 35 High School</t>
  </si>
  <si>
    <t>55 (2016)</t>
  </si>
  <si>
    <t>Breaon Brady</t>
  </si>
  <si>
    <t>Ellet High School</t>
  </si>
  <si>
    <t>Fabian White Jr.</t>
  </si>
  <si>
    <t>Atascocita</t>
  </si>
  <si>
    <t>Atascocita High School</t>
  </si>
  <si>
    <t>Cedrick Alley Jr</t>
  </si>
  <si>
    <t>Klein Forest High School</t>
  </si>
  <si>
    <t>Brison Gresham</t>
  </si>
  <si>
    <t>Chris Harris</t>
  </si>
  <si>
    <t>Madison HS</t>
  </si>
  <si>
    <t>Landon Goesling</t>
  </si>
  <si>
    <t>Coppell</t>
  </si>
  <si>
    <t>Caleb Broodo</t>
  </si>
  <si>
    <t>Midland</t>
  </si>
  <si>
    <t>Dow HS</t>
  </si>
  <si>
    <t>Justin Gorham</t>
  </si>
  <si>
    <t>Calvert Hall College High School</t>
  </si>
  <si>
    <t>Caleb Mills</t>
  </si>
  <si>
    <t>Arden</t>
  </si>
  <si>
    <t>T.C. Roberson HS</t>
  </si>
  <si>
    <t>Neil Vanbeck</t>
  </si>
  <si>
    <t>Westside HS</t>
  </si>
  <si>
    <t>texas-tech</t>
  </si>
  <si>
    <t>Jarrett Culver</t>
  </si>
  <si>
    <t>Lubbock</t>
  </si>
  <si>
    <t>Coronado High School</t>
  </si>
  <si>
    <t xml:space="preserve"> 18.5 Pts</t>
  </si>
  <si>
    <t>Davide Moretti</t>
  </si>
  <si>
    <t>Bologna</t>
  </si>
  <si>
    <t>Treviso Basket</t>
  </si>
  <si>
    <t>Matt Mooney</t>
  </si>
  <si>
    <t>Wauconda</t>
  </si>
  <si>
    <t>Tariq Owens</t>
  </si>
  <si>
    <t>Odenton</t>
  </si>
  <si>
    <t>St. Vincent Pallotti</t>
  </si>
  <si>
    <t>Brandone Francis</t>
  </si>
  <si>
    <t>La Romana</t>
  </si>
  <si>
    <t xml:space="preserve"> Dominican Republic</t>
  </si>
  <si>
    <t>31 (2014)</t>
  </si>
  <si>
    <t>Kyler Edwards</t>
  </si>
  <si>
    <t>Deshawn Corprew</t>
  </si>
  <si>
    <t>Norense Odiase</t>
  </si>
  <si>
    <t>Malik Ondigo</t>
  </si>
  <si>
    <t>El Mirage</t>
  </si>
  <si>
    <t>Dysart High School</t>
  </si>
  <si>
    <t>Parker Hicks</t>
  </si>
  <si>
    <t>Decatur</t>
  </si>
  <si>
    <t>Decatur High School</t>
  </si>
  <si>
    <t>Josh Mballa</t>
  </si>
  <si>
    <t>Bordeaux</t>
  </si>
  <si>
    <t>Putnam Science Academy</t>
  </si>
  <si>
    <t>Avery Benson</t>
  </si>
  <si>
    <t>Springdale</t>
  </si>
  <si>
    <t xml:space="preserve"> AR</t>
  </si>
  <si>
    <t>Southwest Christian Academy</t>
  </si>
  <si>
    <t>Andrew Sorrells</t>
  </si>
  <si>
    <t>North Richland Hills</t>
  </si>
  <si>
    <t>Birdville HS</t>
  </si>
  <si>
    <t>Khavon Moore</t>
  </si>
  <si>
    <t>Macon</t>
  </si>
  <si>
    <t>45 (2018)</t>
  </si>
  <si>
    <t>louisiana-state</t>
  </si>
  <si>
    <t>Tremont Waters</t>
  </si>
  <si>
    <t>New Haven</t>
  </si>
  <si>
    <t>Notre Dame High School</t>
  </si>
  <si>
    <t>38 (2017)</t>
  </si>
  <si>
    <t>Skylar Mays</t>
  </si>
  <si>
    <t>Louisiana State University Laboratory School</t>
  </si>
  <si>
    <t>Naz Reid</t>
  </si>
  <si>
    <t>Ashbury Park</t>
  </si>
  <si>
    <t>Roselle Catholic HS</t>
  </si>
  <si>
    <t>18 (2018)</t>
  </si>
  <si>
    <t>Ja'vonte Smart</t>
  </si>
  <si>
    <t>Scotlandville Magnet HS</t>
  </si>
  <si>
    <t>33 (2018)</t>
  </si>
  <si>
    <t>Kavell Bigby-Williams</t>
  </si>
  <si>
    <t>Harris Academy Beckenham</t>
  </si>
  <si>
    <t>Emmitt Williams</t>
  </si>
  <si>
    <t>Oak Ridge HS</t>
  </si>
  <si>
    <t>26 (2018)</t>
  </si>
  <si>
    <t>Marlon Taylor</t>
  </si>
  <si>
    <t>Darius Days</t>
  </si>
  <si>
    <t>59 (2018)</t>
  </si>
  <si>
    <t>Daryl Edwards</t>
  </si>
  <si>
    <t>Fresno</t>
  </si>
  <si>
    <t>Fresno Central High School</t>
  </si>
  <si>
    <t>Marshall Graves</t>
  </si>
  <si>
    <t>Ponchatoula</t>
  </si>
  <si>
    <t>Will Reese</t>
  </si>
  <si>
    <t>Leesville</t>
  </si>
  <si>
    <t>Anacoco HS</t>
  </si>
  <si>
    <t>Courtese Cooper</t>
  </si>
  <si>
    <t>Elgin</t>
  </si>
  <si>
    <t>Elgin HS</t>
  </si>
  <si>
    <t>Aundre Hyatt</t>
  </si>
  <si>
    <t>Miller School</t>
  </si>
  <si>
    <t>Danya Kingsby</t>
  </si>
  <si>
    <t>Arlington Country Day Prep</t>
  </si>
  <si>
    <t>Wayde Sims</t>
  </si>
  <si>
    <t>purdue</t>
  </si>
  <si>
    <t>Carsen Edwards</t>
  </si>
  <si>
    <t xml:space="preserve"> 24.3 Pts</t>
  </si>
  <si>
    <t>Ryan Cline</t>
  </si>
  <si>
    <t>Carmel</t>
  </si>
  <si>
    <t>Carmel HS</t>
  </si>
  <si>
    <t>Matt Haarms</t>
  </si>
  <si>
    <t>Amsterdam</t>
  </si>
  <si>
    <t xml:space="preserve"> Netherlands</t>
  </si>
  <si>
    <t>Sunrise Christian Academy</t>
  </si>
  <si>
    <t>Nojel Eastern</t>
  </si>
  <si>
    <t>Evanston</t>
  </si>
  <si>
    <t>Evanston Township High School</t>
  </si>
  <si>
    <t>67 (2017)</t>
  </si>
  <si>
    <t>Grady Eifert</t>
  </si>
  <si>
    <t>Bishop Dwenger HS</t>
  </si>
  <si>
    <t>Trevion Williams</t>
  </si>
  <si>
    <t>Henry Ford Academy</t>
  </si>
  <si>
    <t>Aaron Wheeler</t>
  </si>
  <si>
    <t>Stamford</t>
  </si>
  <si>
    <t>Evan Boudreaux</t>
  </si>
  <si>
    <t>Lake Forest High School</t>
  </si>
  <si>
    <t>Sasha Stefanovic</t>
  </si>
  <si>
    <t>Crown Point HS</t>
  </si>
  <si>
    <t>Eric Hunter Jr.</t>
  </si>
  <si>
    <t>Tindley Prep</t>
  </si>
  <si>
    <t>Tommy Luce</t>
  </si>
  <si>
    <t>Jeffersonville</t>
  </si>
  <si>
    <t>Jeffersonville High School</t>
  </si>
  <si>
    <t>Kyle King</t>
  </si>
  <si>
    <t>St. Charles</t>
  </si>
  <si>
    <t>Saint Charles North HS</t>
  </si>
  <si>
    <t>Emmanuel Dowuona</t>
  </si>
  <si>
    <t>Westwood Christian HS</t>
  </si>
  <si>
    <t>Dedric Lawson</t>
  </si>
  <si>
    <t>Hamilton HS</t>
  </si>
  <si>
    <t>32 (2015)</t>
  </si>
  <si>
    <t xml:space="preserve"> 19.4 Pts</t>
  </si>
  <si>
    <t>Devon Dotson</t>
  </si>
  <si>
    <t>20 (2018)</t>
  </si>
  <si>
    <t>Lagerald Vick</t>
  </si>
  <si>
    <t>Douglass HS</t>
  </si>
  <si>
    <t>56 (2015)</t>
  </si>
  <si>
    <t>Quentin Grimes</t>
  </si>
  <si>
    <t>The Woodlands</t>
  </si>
  <si>
    <t>College Park HS</t>
  </si>
  <si>
    <t>8 (2018)</t>
  </si>
  <si>
    <t>Marcus Garrett</t>
  </si>
  <si>
    <t>Skyline High School</t>
  </si>
  <si>
    <t>54 (2017)</t>
  </si>
  <si>
    <t>Ochai Agbaji</t>
  </si>
  <si>
    <t>Oak Park HS</t>
  </si>
  <si>
    <t>David McCormack</t>
  </si>
  <si>
    <t>30 (2018)</t>
  </si>
  <si>
    <t>Udoka Azubuike</t>
  </si>
  <si>
    <t>Delta</t>
  </si>
  <si>
    <t xml:space="preserve"> Nigeria</t>
  </si>
  <si>
    <t>Potter's House Christian Acadekmy</t>
  </si>
  <si>
    <t>33 (2016)</t>
  </si>
  <si>
    <t>K.J. Lawson</t>
  </si>
  <si>
    <t>46 (2015)</t>
  </si>
  <si>
    <t>Charlie Moore</t>
  </si>
  <si>
    <t>Morgan Park High School</t>
  </si>
  <si>
    <t>58 (2016)</t>
  </si>
  <si>
    <t>Mitch Lightfoot</t>
  </si>
  <si>
    <t>Ironwood Ridge High School</t>
  </si>
  <si>
    <t>Chris Teahan</t>
  </si>
  <si>
    <t>Leawood</t>
  </si>
  <si>
    <t>Rockhurst High School</t>
  </si>
  <si>
    <t>Garrett Luinstra</t>
  </si>
  <si>
    <t>Lawrence Free State HS</t>
  </si>
  <si>
    <t>Silvio De Sousa</t>
  </si>
  <si>
    <t>Luanda</t>
  </si>
  <si>
    <t xml:space="preserve"> </t>
  </si>
  <si>
    <t>Elijah Elliott</t>
  </si>
  <si>
    <t>Southlake</t>
  </si>
  <si>
    <t>Carroll Senior HS</t>
  </si>
  <si>
    <t>florida-state</t>
  </si>
  <si>
    <t>Mfiondu Kabengele</t>
  </si>
  <si>
    <t>Burlington</t>
  </si>
  <si>
    <t>Don Bosco Preparatory High School</t>
  </si>
  <si>
    <t>Terance Mann</t>
  </si>
  <si>
    <t>Tilton School (NH)</t>
  </si>
  <si>
    <t>Trent Forrest</t>
  </si>
  <si>
    <t>Chipley</t>
  </si>
  <si>
    <t>Chipley High School</t>
  </si>
  <si>
    <t>69 (2016)</t>
  </si>
  <si>
    <t>M.J. Walker</t>
  </si>
  <si>
    <t>Jonesboro</t>
  </si>
  <si>
    <t>Jonesboro High School</t>
  </si>
  <si>
    <t>24 (2017)</t>
  </si>
  <si>
    <t>Christ Koumadje</t>
  </si>
  <si>
    <t>N'Djamena</t>
  </si>
  <si>
    <t xml:space="preserve"> Chad</t>
  </si>
  <si>
    <t>David Nichols</t>
  </si>
  <si>
    <t>Midwest Academy</t>
  </si>
  <si>
    <t>PJ Savoy</t>
  </si>
  <si>
    <t>Las Vegas High School</t>
  </si>
  <si>
    <t>Phil Cofer</t>
  </si>
  <si>
    <t>Whitewater HS</t>
  </si>
  <si>
    <t>Devin Vassell</t>
  </si>
  <si>
    <t>Suwnaee</t>
  </si>
  <si>
    <t>Peachtree Ridge HS</t>
  </si>
  <si>
    <t>Raiquan Gray</t>
  </si>
  <si>
    <t>Dillard HS</t>
  </si>
  <si>
    <t>Anthony Polite</t>
  </si>
  <si>
    <t>Lugano</t>
  </si>
  <si>
    <t xml:space="preserve"> Switzerland</t>
  </si>
  <si>
    <t>Wyatt Wilkes</t>
  </si>
  <si>
    <t>Winter Park High School</t>
  </si>
  <si>
    <t>Harrison Prieto</t>
  </si>
  <si>
    <t>Mandeville</t>
  </si>
  <si>
    <t>St. Paul's School</t>
  </si>
  <si>
    <t>Justin Lindner</t>
  </si>
  <si>
    <t>Christian Brothers High School</t>
  </si>
  <si>
    <t>Will Miles</t>
  </si>
  <si>
    <t>Trinity Preparatory School</t>
  </si>
  <si>
    <t>Travis Light</t>
  </si>
  <si>
    <t>Vienna</t>
  </si>
  <si>
    <t>Ty Hands</t>
  </si>
  <si>
    <t>Palm Beach Lakes</t>
  </si>
  <si>
    <t>Palm Beach Lakes HS</t>
  </si>
  <si>
    <t>Malik Osborne</t>
  </si>
  <si>
    <t>Matteson</t>
  </si>
  <si>
    <t>Barry Brown</t>
  </si>
  <si>
    <t>Saint Petersburg</t>
  </si>
  <si>
    <t>Gibbs HS</t>
  </si>
  <si>
    <t>Kamau Stokes</t>
  </si>
  <si>
    <t>Fork Union Military Academy</t>
  </si>
  <si>
    <t>Xavier Sneed</t>
  </si>
  <si>
    <t>Hazelwood Central HIgh School</t>
  </si>
  <si>
    <t>Dean Wade</t>
  </si>
  <si>
    <t>St. John HS</t>
  </si>
  <si>
    <t>Makol Mawien</t>
  </si>
  <si>
    <t>West Valley City</t>
  </si>
  <si>
    <t>Granger HS</t>
  </si>
  <si>
    <t>Cartier Diarra</t>
  </si>
  <si>
    <t>West Florence High School</t>
  </si>
  <si>
    <t>Mike McGuirl</t>
  </si>
  <si>
    <t>Ellington</t>
  </si>
  <si>
    <t>East Catholic High School</t>
  </si>
  <si>
    <t>Levi Stockard III</t>
  </si>
  <si>
    <t>Vashon High School</t>
  </si>
  <si>
    <t>Austin Trice</t>
  </si>
  <si>
    <t>Shaun Neal-Williams</t>
  </si>
  <si>
    <t>Hazelwood Central HS</t>
  </si>
  <si>
    <t>Pierson McAtee</t>
  </si>
  <si>
    <t>Manhattan</t>
  </si>
  <si>
    <t>Manhattan HS</t>
  </si>
  <si>
    <t>James Love</t>
  </si>
  <si>
    <t>American Heritage School</t>
  </si>
  <si>
    <t>Nigel Shadd</t>
  </si>
  <si>
    <t>Mesa</t>
  </si>
  <si>
    <t>Tri-City Christian Academy</t>
  </si>
  <si>
    <t>Patrick Muldoon</t>
  </si>
  <si>
    <t>Basehor</t>
  </si>
  <si>
    <t>Basehor-Linwood HS</t>
  </si>
  <si>
    <t>Goodnews Kpegeol</t>
  </si>
  <si>
    <t>Saint Paul</t>
  </si>
  <si>
    <t>Taylormade Academy</t>
  </si>
  <si>
    <t>virginia-tech</t>
  </si>
  <si>
    <t>Nickeil Alexander-Walker</t>
  </si>
  <si>
    <t>Toronto</t>
  </si>
  <si>
    <t>Hamilton Heights Christian Academy</t>
  </si>
  <si>
    <t>33 (2017)</t>
  </si>
  <si>
    <t>Kerry Blackshear Jr.</t>
  </si>
  <si>
    <t>Maynard Evans HS</t>
  </si>
  <si>
    <t>Ahmed Hill</t>
  </si>
  <si>
    <t>Augusta</t>
  </si>
  <si>
    <t>Aquinas HS</t>
  </si>
  <si>
    <t>61 (2014)</t>
  </si>
  <si>
    <t>St. James School</t>
  </si>
  <si>
    <t>95 (2015)</t>
  </si>
  <si>
    <t>Ty Outlaw</t>
  </si>
  <si>
    <t>Roxboro</t>
  </si>
  <si>
    <t>Person County High School</t>
  </si>
  <si>
    <t>Isaiah Wilkins</t>
  </si>
  <si>
    <t>Mount Tabor HS</t>
  </si>
  <si>
    <t>Wabissa Bede</t>
  </si>
  <si>
    <t>North Andover</t>
  </si>
  <si>
    <t>Cushing Academy</t>
  </si>
  <si>
    <t>81 (2017)</t>
  </si>
  <si>
    <t>P.J. Horne</t>
  </si>
  <si>
    <t>Tifton</t>
  </si>
  <si>
    <t>Tift County High School</t>
  </si>
  <si>
    <t>Jonathan Kabongo</t>
  </si>
  <si>
    <t>Brendan Palmer</t>
  </si>
  <si>
    <t>Lewisville</t>
  </si>
  <si>
    <t>Landers Nolley II</t>
  </si>
  <si>
    <t>Fairburn</t>
  </si>
  <si>
    <t>Langston Hughes HS</t>
  </si>
  <si>
    <t>72 (2018)</t>
  </si>
  <si>
    <t>Tyrece Radford</t>
  </si>
  <si>
    <t>McKinley HS</t>
  </si>
  <si>
    <t>Markus Howard</t>
  </si>
  <si>
    <t>Chandler</t>
  </si>
  <si>
    <t>71 (2016)</t>
  </si>
  <si>
    <t xml:space="preserve"> 25.0 Pts</t>
  </si>
  <si>
    <t>Sam Hauser</t>
  </si>
  <si>
    <t>Stevens Point</t>
  </si>
  <si>
    <t>Stevens Point High School</t>
  </si>
  <si>
    <t>94 (2016)</t>
  </si>
  <si>
    <t>Joey Hauser</t>
  </si>
  <si>
    <t>57 (2018)</t>
  </si>
  <si>
    <t>Sacar Anim</t>
  </si>
  <si>
    <t>Theo John</t>
  </si>
  <si>
    <t>Champlin Park High School</t>
  </si>
  <si>
    <t>Ed Morrow</t>
  </si>
  <si>
    <t>85 (2015)</t>
  </si>
  <si>
    <t>Brendan Bailey</t>
  </si>
  <si>
    <t>Salt Lake City</t>
  </si>
  <si>
    <t>American Fork HS</t>
  </si>
  <si>
    <t>Joseph Chartouny</t>
  </si>
  <si>
    <t>Montreal</t>
  </si>
  <si>
    <t>College Jean-De-Brebeuf</t>
  </si>
  <si>
    <t>Jamal Cain</t>
  </si>
  <si>
    <t>Pontiac</t>
  </si>
  <si>
    <t>Cornerstone Health and Technology High School</t>
  </si>
  <si>
    <t>Matt Heldt</t>
  </si>
  <si>
    <t>Neenah</t>
  </si>
  <si>
    <t>Neenah HS</t>
  </si>
  <si>
    <t>96 (2015)</t>
  </si>
  <si>
    <t>Cam Marotta</t>
  </si>
  <si>
    <t>Mequon</t>
  </si>
  <si>
    <t>Homestead HS</t>
  </si>
  <si>
    <t>Tommy Gardiner</t>
  </si>
  <si>
    <t>Park Ridge</t>
  </si>
  <si>
    <t>Maine South HS</t>
  </si>
  <si>
    <t>Buddy Jaffee</t>
  </si>
  <si>
    <t>Michigan City</t>
  </si>
  <si>
    <t>Mike Lelito</t>
  </si>
  <si>
    <t>Mt. Prospect</t>
  </si>
  <si>
    <t>Hersey High School</t>
  </si>
  <si>
    <t>Ike Eke</t>
  </si>
  <si>
    <t>Lagos</t>
  </si>
  <si>
    <t>Univ. of Detroit Jesuit HS</t>
  </si>
  <si>
    <t>Greg Elliott</t>
  </si>
  <si>
    <t>East English Village Preparatory Academy</t>
  </si>
  <si>
    <t>Koby McEwen</t>
  </si>
  <si>
    <t>Wasatch Academy</t>
  </si>
  <si>
    <t>auburn</t>
  </si>
  <si>
    <t>Bryce Brown</t>
  </si>
  <si>
    <t>Stone Mountain</t>
  </si>
  <si>
    <t>Tucker HS</t>
  </si>
  <si>
    <t>Jared Harper</t>
  </si>
  <si>
    <t>Mableton</t>
  </si>
  <si>
    <t>Pebblebrook High School</t>
  </si>
  <si>
    <t>87 (2016)</t>
  </si>
  <si>
    <t>Chuma Okeke</t>
  </si>
  <si>
    <t>48 (2017)</t>
  </si>
  <si>
    <t>Samir Doughty</t>
  </si>
  <si>
    <t>Math Civics &amp; Sciences HS</t>
  </si>
  <si>
    <t>Anfernee McLemore</t>
  </si>
  <si>
    <t>Warwick</t>
  </si>
  <si>
    <t>Worth County High School</t>
  </si>
  <si>
    <t>Malik Dunbar</t>
  </si>
  <si>
    <t>North Augusta</t>
  </si>
  <si>
    <t>Spring Valley High School</t>
  </si>
  <si>
    <t>Austin Wiley</t>
  </si>
  <si>
    <t>Spain Pain High School</t>
  </si>
  <si>
    <t>Horace Spencer</t>
  </si>
  <si>
    <t>58 (2015)</t>
  </si>
  <si>
    <t>J'Von McCormick</t>
  </si>
  <si>
    <t>Danjel Purifoy</t>
  </si>
  <si>
    <t>Centreville</t>
  </si>
  <si>
    <t>68 (2015)</t>
  </si>
  <si>
    <t>Myles Parker</t>
  </si>
  <si>
    <t>Will Macoy</t>
  </si>
  <si>
    <t>Mountain Brook High School</t>
  </si>
  <si>
    <t>Cole Blackstock</t>
  </si>
  <si>
    <t>Killen</t>
  </si>
  <si>
    <t>Brooks HS</t>
  </si>
  <si>
    <t>Preston Cook</t>
  </si>
  <si>
    <t>Chase Maasdorp</t>
  </si>
  <si>
    <t>Sarasota</t>
  </si>
  <si>
    <t>The Out-of-Door Academy</t>
  </si>
  <si>
    <t>Devontae Williams</t>
  </si>
  <si>
    <t>Opp</t>
  </si>
  <si>
    <t>Thomas Collier</t>
  </si>
  <si>
    <t>Briarwood Christian High School</t>
  </si>
  <si>
    <t>Brett Easterling</t>
  </si>
  <si>
    <t>Tallahassee</t>
  </si>
  <si>
    <t>Lawton Chiles High School</t>
  </si>
  <si>
    <t>Jamal Johnson</t>
  </si>
  <si>
    <t>Ethan Happ</t>
  </si>
  <si>
    <t>Rockridge HS</t>
  </si>
  <si>
    <t xml:space="preserve"> 17.3 Pts</t>
  </si>
  <si>
    <t xml:space="preserve"> 4.5 Ast</t>
  </si>
  <si>
    <t>D'Mitrik Trice</t>
  </si>
  <si>
    <t>Brad Davison</t>
  </si>
  <si>
    <t>Maple Grove</t>
  </si>
  <si>
    <t>Maple Grove Senior High School</t>
  </si>
  <si>
    <t>Nate Reuvers</t>
  </si>
  <si>
    <t>Lakeville</t>
  </si>
  <si>
    <t>Lakeville North High School</t>
  </si>
  <si>
    <t>68 (2017)</t>
  </si>
  <si>
    <t>Khalil Iverson</t>
  </si>
  <si>
    <t>Delaware</t>
  </si>
  <si>
    <t>Rutherford B Hayes HS</t>
  </si>
  <si>
    <t>Brevin Pritzl</t>
  </si>
  <si>
    <t>De Pere</t>
  </si>
  <si>
    <t>De Pere HS</t>
  </si>
  <si>
    <t>77 (2015)</t>
  </si>
  <si>
    <t>Kobe King</t>
  </si>
  <si>
    <t>La Crosse</t>
  </si>
  <si>
    <t>Central High School</t>
  </si>
  <si>
    <t>Aleem Ford</t>
  </si>
  <si>
    <t>Lawrenceville</t>
  </si>
  <si>
    <t>Charles Thomas IV</t>
  </si>
  <si>
    <t>River Hill HS</t>
  </si>
  <si>
    <t>Tai Strickland</t>
  </si>
  <si>
    <t>St. Petersburg HS</t>
  </si>
  <si>
    <t>Trevor Anderson</t>
  </si>
  <si>
    <t>Walt McGrory</t>
  </si>
  <si>
    <t>Edina High School</t>
  </si>
  <si>
    <t>Michael Ballard</t>
  </si>
  <si>
    <t>Oak Park</t>
  </si>
  <si>
    <t>Fenwick High School</t>
  </si>
  <si>
    <t>Taylor Currie</t>
  </si>
  <si>
    <t>Owen Hamilton</t>
  </si>
  <si>
    <t>Prescott</t>
  </si>
  <si>
    <t>Prescott High School</t>
  </si>
  <si>
    <t>Joe Hedstrom</t>
  </si>
  <si>
    <t>Hopkins HS</t>
  </si>
  <si>
    <t>Carter Higginbottom</t>
  </si>
  <si>
    <t>St. Ignatius HS</t>
  </si>
  <si>
    <t>Alex Illikainen</t>
  </si>
  <si>
    <t>Micah Potter</t>
  </si>
  <si>
    <t>Mentor</t>
  </si>
  <si>
    <t>Mentor High School</t>
  </si>
  <si>
    <t>mississippi-state</t>
  </si>
  <si>
    <t>Quinndary Weatherspoon</t>
  </si>
  <si>
    <t>Canton</t>
  </si>
  <si>
    <t>Velma Jackson HS</t>
  </si>
  <si>
    <t>98 (2015)</t>
  </si>
  <si>
    <t>Lamar Peters</t>
  </si>
  <si>
    <t>L.B. Landry High School</t>
  </si>
  <si>
    <t>83 (2016)</t>
  </si>
  <si>
    <t>Tyson Carter</t>
  </si>
  <si>
    <t>Starkville</t>
  </si>
  <si>
    <t>Starkville High School</t>
  </si>
  <si>
    <t>85 (2016)</t>
  </si>
  <si>
    <t>Reggie Perry</t>
  </si>
  <si>
    <t>Thomasville</t>
  </si>
  <si>
    <t>Thomasville HS</t>
  </si>
  <si>
    <t>Aric Holman</t>
  </si>
  <si>
    <t>Owensboro</t>
  </si>
  <si>
    <t>Owensboro HS</t>
  </si>
  <si>
    <t>Nick Weatherspoon</t>
  </si>
  <si>
    <t>Velma Jackson Magnet High School</t>
  </si>
  <si>
    <t>26 (2017)</t>
  </si>
  <si>
    <t>Robert Woodard</t>
  </si>
  <si>
    <t>Columbus HS</t>
  </si>
  <si>
    <t>56 (2018)</t>
  </si>
  <si>
    <t>Abdul Ado</t>
  </si>
  <si>
    <t>100 (2016)</t>
  </si>
  <si>
    <t>KeyShawn Feazell</t>
  </si>
  <si>
    <t>New Hebron</t>
  </si>
  <si>
    <t>Lawrence County High School</t>
  </si>
  <si>
    <t>T.J. Gray</t>
  </si>
  <si>
    <t>Coluumbus</t>
  </si>
  <si>
    <t>E.J. Datcher</t>
  </si>
  <si>
    <t>Harpersville</t>
  </si>
  <si>
    <t>Vincent High School</t>
  </si>
  <si>
    <t>Tate Clayton</t>
  </si>
  <si>
    <t>Tupelo</t>
  </si>
  <si>
    <t>Tupelo High School</t>
  </si>
  <si>
    <t>Mitchell Storm</t>
  </si>
  <si>
    <t>Madison Central High School</t>
  </si>
  <si>
    <t>Andrew Junkin</t>
  </si>
  <si>
    <t>New Hope</t>
  </si>
  <si>
    <t>New Hope HS</t>
  </si>
  <si>
    <t>Prince Oduro</t>
  </si>
  <si>
    <t>First Love Christian Academy</t>
  </si>
  <si>
    <t>D.J. Stewart</t>
  </si>
  <si>
    <t>Grace</t>
  </si>
  <si>
    <t>Riverside HS</t>
  </si>
  <si>
    <t>Jethro Tshisumpa</t>
  </si>
  <si>
    <t>Lubumbashi</t>
  </si>
  <si>
    <t xml:space="preserve"> Democratic Republic of the Congo</t>
  </si>
  <si>
    <t>Mountain Mission HIgh School</t>
  </si>
  <si>
    <t>98 (2016)</t>
  </si>
  <si>
    <t>Phil Booth</t>
  </si>
  <si>
    <t>Mount Saint Joseph HS</t>
  </si>
  <si>
    <t>84 (2014)</t>
  </si>
  <si>
    <t>Eric Paschall</t>
  </si>
  <si>
    <t>Dobbs Ferry</t>
  </si>
  <si>
    <t>Collin Gillespie</t>
  </si>
  <si>
    <t>Warminster</t>
  </si>
  <si>
    <t>Archbishop Wood High School</t>
  </si>
  <si>
    <t>Saddiq Bey</t>
  </si>
  <si>
    <t>Sidwell Friends HS</t>
  </si>
  <si>
    <t>Jermaine Samuels</t>
  </si>
  <si>
    <t>Rivers School</t>
  </si>
  <si>
    <t>45 (2017)</t>
  </si>
  <si>
    <t>Dhamir Cosby-Roundtree</t>
  </si>
  <si>
    <t>74 (2017)</t>
  </si>
  <si>
    <t>Joe Cremo</t>
  </si>
  <si>
    <t>Scotia</t>
  </si>
  <si>
    <t>Scotia-Glenville HS</t>
  </si>
  <si>
    <t>Jahvon Quinerly</t>
  </si>
  <si>
    <t>Hackensack</t>
  </si>
  <si>
    <t>Hudson Catholic HS</t>
  </si>
  <si>
    <t>29 (2018)</t>
  </si>
  <si>
    <t>Cole Swider</t>
  </si>
  <si>
    <t>Providence</t>
  </si>
  <si>
    <t>St. Andrews HS</t>
  </si>
  <si>
    <t>39 (2018)</t>
  </si>
  <si>
    <t>Dylan Painter</t>
  </si>
  <si>
    <t>Hershey High School</t>
  </si>
  <si>
    <t>Brandon Slater</t>
  </si>
  <si>
    <t>Centerville</t>
  </si>
  <si>
    <t>52 (2018)</t>
  </si>
  <si>
    <t>Tim Delaney</t>
  </si>
  <si>
    <t>Mullica Hill</t>
  </si>
  <si>
    <t>Pitman High School</t>
  </si>
  <si>
    <t>Peyton Heck</t>
  </si>
  <si>
    <t>Archmere Academy</t>
  </si>
  <si>
    <t>Tim Saunders</t>
  </si>
  <si>
    <t>Del Mar</t>
  </si>
  <si>
    <t>maryland</t>
  </si>
  <si>
    <t>Anthony Cowan</t>
  </si>
  <si>
    <t>St. John's College High School</t>
  </si>
  <si>
    <t>57 (2016)</t>
  </si>
  <si>
    <t xml:space="preserve"> 4.4 Ast</t>
  </si>
  <si>
    <t>Bruno Fernando</t>
  </si>
  <si>
    <t>93 (2016)</t>
  </si>
  <si>
    <t xml:space="preserve"> 70 (2017)</t>
  </si>
  <si>
    <t xml:space="preserve"> 10.6 Reb</t>
  </si>
  <si>
    <t>Jalen Smith</t>
  </si>
  <si>
    <t>16 (2018)</t>
  </si>
  <si>
    <t>Eric Ayala</t>
  </si>
  <si>
    <t>84 (2018)</t>
  </si>
  <si>
    <t>Aaron Wiggins</t>
  </si>
  <si>
    <t>41 (2018)</t>
  </si>
  <si>
    <t>Darryl Morsell</t>
  </si>
  <si>
    <t>Mount Saint Joseph College</t>
  </si>
  <si>
    <t>89 (2017)</t>
  </si>
  <si>
    <t>Serrel Smith Jr</t>
  </si>
  <si>
    <t>St. Petersburg</t>
  </si>
  <si>
    <t>Ricky Lindo</t>
  </si>
  <si>
    <t>Joshua Tomaic</t>
  </si>
  <si>
    <t>Lanzarote</t>
  </si>
  <si>
    <t xml:space="preserve"> Spain</t>
  </si>
  <si>
    <t>Ivan Bender</t>
  </si>
  <si>
    <t>Capljina</t>
  </si>
  <si>
    <t xml:space="preserve"> Bosnia and Herzegovina</t>
  </si>
  <si>
    <t>Elektrotehnicka Skola</t>
  </si>
  <si>
    <t>Travis Valmon</t>
  </si>
  <si>
    <t>Rockville</t>
  </si>
  <si>
    <t>Gerogetown Preparatory School</t>
  </si>
  <si>
    <t>Reese Mona</t>
  </si>
  <si>
    <t>La Plata</t>
  </si>
  <si>
    <t>Andrew Terrell</t>
  </si>
  <si>
    <t>Brebeuf Jesuit HS</t>
  </si>
  <si>
    <t>Trace Ramsey</t>
  </si>
  <si>
    <t>Will Clark</t>
  </si>
  <si>
    <t>buffalo</t>
  </si>
  <si>
    <t>C.J. Massinburg</t>
  </si>
  <si>
    <t>South Oak Cliff High School</t>
  </si>
  <si>
    <t>Nick Perkins</t>
  </si>
  <si>
    <t>Milan HS</t>
  </si>
  <si>
    <t xml:space="preserve"> 14.7 Pts</t>
  </si>
  <si>
    <t>Jeremy Harris</t>
  </si>
  <si>
    <t>Fishburne Miltary Academy</t>
  </si>
  <si>
    <t>Jayvon Graves</t>
  </si>
  <si>
    <t>Malvern</t>
  </si>
  <si>
    <t>St. Vincent St. Mary High School</t>
  </si>
  <si>
    <t>Dontay Caruthers</t>
  </si>
  <si>
    <t>Rochester</t>
  </si>
  <si>
    <t>East High School</t>
  </si>
  <si>
    <t>Davonta Jordan</t>
  </si>
  <si>
    <t>Cocoa</t>
  </si>
  <si>
    <t>Montell McRae</t>
  </si>
  <si>
    <t>Cleveland Central Catholic High School</t>
  </si>
  <si>
    <t>Jeenathan Williams</t>
  </si>
  <si>
    <t>Prolific Prep</t>
  </si>
  <si>
    <t>Ronaldo Segu</t>
  </si>
  <si>
    <t>Tra'Von Fagan</t>
  </si>
  <si>
    <t>Waterloo</t>
  </si>
  <si>
    <t>Brock Bertram</t>
  </si>
  <si>
    <t>Apple Valley High School</t>
  </si>
  <si>
    <t>Dominic Johnson</t>
  </si>
  <si>
    <t>Windsor</t>
  </si>
  <si>
    <t>Catholic Central High School</t>
  </si>
  <si>
    <t>Jamon Bivens</t>
  </si>
  <si>
    <t>Giambattista Davis</t>
  </si>
  <si>
    <t>Gabe Grant</t>
  </si>
  <si>
    <t>Mount Carmel High School</t>
  </si>
  <si>
    <t>Antwain Johnson</t>
  </si>
  <si>
    <t>Greenwood</t>
  </si>
  <si>
    <t>Malone High School</t>
  </si>
  <si>
    <t>Patrick Moore</t>
  </si>
  <si>
    <t>Fredonia</t>
  </si>
  <si>
    <t>Colby Moultrie</t>
  </si>
  <si>
    <t>North Tonawanda</t>
  </si>
  <si>
    <t>Canisius High School</t>
  </si>
  <si>
    <t>Marial Shayok</t>
  </si>
  <si>
    <t>Ottawa</t>
  </si>
  <si>
    <t>Talen Horton-Tucker</t>
  </si>
  <si>
    <t>Simeon HS</t>
  </si>
  <si>
    <t>50 (2018)</t>
  </si>
  <si>
    <t>Michael Jacobson</t>
  </si>
  <si>
    <t>Waukee HS</t>
  </si>
  <si>
    <t>Lindell Wigginton</t>
  </si>
  <si>
    <t>Dartmouth</t>
  </si>
  <si>
    <t>31 (2017)</t>
  </si>
  <si>
    <t>Nick Weiler-Babb</t>
  </si>
  <si>
    <t>Martin High School</t>
  </si>
  <si>
    <t>Tyrese Haliburton</t>
  </si>
  <si>
    <t>Oshkosh</t>
  </si>
  <si>
    <t>North HS</t>
  </si>
  <si>
    <t>Cameron Lard</t>
  </si>
  <si>
    <t>Natchitoches Central High School</t>
  </si>
  <si>
    <t>Terrence Lewis</t>
  </si>
  <si>
    <t>Riverside High School</t>
  </si>
  <si>
    <t>93 (2017)</t>
  </si>
  <si>
    <t>George Conditt IV</t>
  </si>
  <si>
    <t>Corliss HS</t>
  </si>
  <si>
    <t>Zoran Talley</t>
  </si>
  <si>
    <t>Merrillville</t>
  </si>
  <si>
    <t>Merrillville HS</t>
  </si>
  <si>
    <t>Zion Griffin</t>
  </si>
  <si>
    <t>Darien</t>
  </si>
  <si>
    <t>Hinsdale South HS</t>
  </si>
  <si>
    <t>Solomon Young</t>
  </si>
  <si>
    <t>Sacramento High School</t>
  </si>
  <si>
    <t>Nate Schuster</t>
  </si>
  <si>
    <t>Menomonee Falls HS</t>
  </si>
  <si>
    <t>Eric Steyer</t>
  </si>
  <si>
    <t>Ames HS</t>
  </si>
  <si>
    <t>Carter Boothe</t>
  </si>
  <si>
    <t>Leon</t>
  </si>
  <si>
    <t>Central Decatur HS</t>
  </si>
  <si>
    <t>Prentiss Nixon</t>
  </si>
  <si>
    <t>Bolingbrook HS</t>
  </si>
  <si>
    <t>Jordan Nwora</t>
  </si>
  <si>
    <t>73 (2017)</t>
  </si>
  <si>
    <t>Dwayne Sutton</t>
  </si>
  <si>
    <t>DuPont Manual HS</t>
  </si>
  <si>
    <t>Christen Cunningham</t>
  </si>
  <si>
    <t>Cordia High School</t>
  </si>
  <si>
    <t>Steven Enoch</t>
  </si>
  <si>
    <t>Norwalk</t>
  </si>
  <si>
    <t>St. Thomas More HS</t>
  </si>
  <si>
    <t>62 (2015)</t>
  </si>
  <si>
    <t>Malik Williams</t>
  </si>
  <si>
    <t>R. Nelson Snider High School</t>
  </si>
  <si>
    <t>25 (2017)</t>
  </si>
  <si>
    <t>Ryan McMahon</t>
  </si>
  <si>
    <t>Cardinal Mooney HS</t>
  </si>
  <si>
    <t>Darius Perry</t>
  </si>
  <si>
    <t>Joseph Wheeler High School</t>
  </si>
  <si>
    <t>71 (2017)</t>
  </si>
  <si>
    <t>V.J. King</t>
  </si>
  <si>
    <t>Paul VI Catholic High School</t>
  </si>
  <si>
    <t>25 (2016)</t>
  </si>
  <si>
    <t>Khwan Fore</t>
  </si>
  <si>
    <t>Lee HS</t>
  </si>
  <si>
    <t>Akoy Agau</t>
  </si>
  <si>
    <t>Omaha Central</t>
  </si>
  <si>
    <t>88 (2013)</t>
  </si>
  <si>
    <t>Jacob Redding</t>
  </si>
  <si>
    <t>Carroll High School</t>
  </si>
  <si>
    <t>Jo Griffin</t>
  </si>
  <si>
    <t>Lagrange</t>
  </si>
  <si>
    <t>South Oldham High School</t>
  </si>
  <si>
    <t>Wyatt Battaile</t>
  </si>
  <si>
    <t>Pikeville</t>
  </si>
  <si>
    <t>Pikeville HS</t>
  </si>
  <si>
    <t>Will Rainey</t>
  </si>
  <si>
    <t>nevada</t>
  </si>
  <si>
    <t>Caleb Martin</t>
  </si>
  <si>
    <t>Mocksville</t>
  </si>
  <si>
    <t>62 (2014)</t>
  </si>
  <si>
    <t xml:space="preserve"> 19.2 Pts</t>
  </si>
  <si>
    <t>Jordan Caroline</t>
  </si>
  <si>
    <t>Champaign</t>
  </si>
  <si>
    <t xml:space="preserve"> 9.6 Reb</t>
  </si>
  <si>
    <t>Cody Martin</t>
  </si>
  <si>
    <t>70 (2014)</t>
  </si>
  <si>
    <t>Jazz Johnson</t>
  </si>
  <si>
    <t>Lake Oswego</t>
  </si>
  <si>
    <t>Lake Oswego HS</t>
  </si>
  <si>
    <t>Tre'Shawn Thurman</t>
  </si>
  <si>
    <t>Trey Porter</t>
  </si>
  <si>
    <t>Woodbridge</t>
  </si>
  <si>
    <t>Potomac</t>
  </si>
  <si>
    <t>Jordan Brown</t>
  </si>
  <si>
    <t>Corey Henson</t>
  </si>
  <si>
    <t>Nisre Zouzoua</t>
  </si>
  <si>
    <t>Brockton</t>
  </si>
  <si>
    <t>Boston Trinity HS</t>
  </si>
  <si>
    <t>David Cunningham</t>
  </si>
  <si>
    <t>Bella Vista HS</t>
  </si>
  <si>
    <t>Zach Wurm</t>
  </si>
  <si>
    <t>Bishop Manogue HS</t>
  </si>
  <si>
    <t>JoJo Anderson</t>
  </si>
  <si>
    <t>Lindsey Drew</t>
  </si>
  <si>
    <t>Fairfax HS</t>
  </si>
  <si>
    <t>Jalen Harris</t>
  </si>
  <si>
    <t>Ducanville High School</t>
  </si>
  <si>
    <t>K.J. Hymes</t>
  </si>
  <si>
    <t>Hillcrest Prep</t>
  </si>
  <si>
    <t>Vincent Lee</t>
  </si>
  <si>
    <t>Midlothian HS</t>
  </si>
  <si>
    <t>Jalen Townsell</t>
  </si>
  <si>
    <t>Sparks</t>
  </si>
  <si>
    <t>Spanish Springs HS</t>
  </si>
  <si>
    <t>Jarron Cumberland</t>
  </si>
  <si>
    <t>Wilmington High School</t>
  </si>
  <si>
    <t>67 (2016)</t>
  </si>
  <si>
    <t>Keith Williams</t>
  </si>
  <si>
    <t>Bishop Loughlin Memorial High School</t>
  </si>
  <si>
    <t>Tre Scott</t>
  </si>
  <si>
    <t>McIntosh County Academy</t>
  </si>
  <si>
    <t>Justin Jenifer</t>
  </si>
  <si>
    <t>Milford Mill Academy (MD)</t>
  </si>
  <si>
    <t>Cane Broome</t>
  </si>
  <si>
    <t>East Hartford</t>
  </si>
  <si>
    <t>East Hartford (St. Thomas More)</t>
  </si>
  <si>
    <t>Nysier Brooks</t>
  </si>
  <si>
    <t>Life Center Academy</t>
  </si>
  <si>
    <t>Rashawn Fredericks</t>
  </si>
  <si>
    <t>St. Croix</t>
  </si>
  <si>
    <t xml:space="preserve"> U.S. Virgin Islands</t>
  </si>
  <si>
    <t>Chamberlain HS</t>
  </si>
  <si>
    <t>Trevor Moore</t>
  </si>
  <si>
    <t>South Kent School</t>
  </si>
  <si>
    <t>Logan Johnson</t>
  </si>
  <si>
    <t>Mountain View</t>
  </si>
  <si>
    <t>Saint Francis HS</t>
  </si>
  <si>
    <t>Mamoudou Diarra</t>
  </si>
  <si>
    <t>22ft Basketball Academy</t>
  </si>
  <si>
    <t>Eliel Nsoseme</t>
  </si>
  <si>
    <t>Kinshasa</t>
  </si>
  <si>
    <t>The RISE Centre Academy</t>
  </si>
  <si>
    <t>Sam Martin</t>
  </si>
  <si>
    <t>Summit Country Day School</t>
  </si>
  <si>
    <t>John Koz</t>
  </si>
  <si>
    <t>Bay High School</t>
  </si>
  <si>
    <t>Laquill Hardnett</t>
  </si>
  <si>
    <t>Perry Hall HS</t>
  </si>
  <si>
    <t>Prince Gillam Toyambi</t>
  </si>
  <si>
    <t>Fresno HS</t>
  </si>
  <si>
    <t>wofford</t>
  </si>
  <si>
    <t>Fletcher Magee</t>
  </si>
  <si>
    <t>The First Academy</t>
  </si>
  <si>
    <t xml:space="preserve"> 20.3 Pts</t>
  </si>
  <si>
    <t>Cameron Jackson</t>
  </si>
  <si>
    <t>Winchester</t>
  </si>
  <si>
    <t>John Handley HS</t>
  </si>
  <si>
    <t>Nathan Hoover</t>
  </si>
  <si>
    <t>Arlington High School</t>
  </si>
  <si>
    <t>Storm Murphy</t>
  </si>
  <si>
    <t>Middleton</t>
  </si>
  <si>
    <t>Middleton High School</t>
  </si>
  <si>
    <t>Keve Aluma</t>
  </si>
  <si>
    <t>Berlin</t>
  </si>
  <si>
    <t>Stephen Decatur High School</t>
  </si>
  <si>
    <t>Tray Hollowell</t>
  </si>
  <si>
    <t>Hopkinsville</t>
  </si>
  <si>
    <t>University Heights Academy</t>
  </si>
  <si>
    <t>Chevez Goodwin</t>
  </si>
  <si>
    <t>Blythewood</t>
  </si>
  <si>
    <t>Hamnond School</t>
  </si>
  <si>
    <t>Matthew Pegram</t>
  </si>
  <si>
    <t>Mt. Pleasant</t>
  </si>
  <si>
    <t>Wando HS</t>
  </si>
  <si>
    <t>Ryan Larson</t>
  </si>
  <si>
    <t>St Paul</t>
  </si>
  <si>
    <t>Cretin-Durham Hall HS</t>
  </si>
  <si>
    <t>Donovan Theme-Love</t>
  </si>
  <si>
    <t>Trevor Stumpe</t>
  </si>
  <si>
    <t>Plainfield</t>
  </si>
  <si>
    <t>Plainfield North HS</t>
  </si>
  <si>
    <t>Michael Manning Jr.</t>
  </si>
  <si>
    <t>Lausanne Collegiate School</t>
  </si>
  <si>
    <t>Alex Michael</t>
  </si>
  <si>
    <t>Greensboro Day School</t>
  </si>
  <si>
    <t>Drew Cottrell</t>
  </si>
  <si>
    <t>Flowery Branch</t>
  </si>
  <si>
    <t>Lakeview Academy</t>
  </si>
  <si>
    <t>Isaiah Bigelow</t>
  </si>
  <si>
    <t>Ben L. Smith HS</t>
  </si>
  <si>
    <t>Messiah Jones</t>
  </si>
  <si>
    <t>Marcus Evans</t>
  </si>
  <si>
    <t>Cape Henry Collegiate School (VA)</t>
  </si>
  <si>
    <t>De'Riante Jenkins</t>
  </si>
  <si>
    <t>Eutawville</t>
  </si>
  <si>
    <t>West Oak Academy</t>
  </si>
  <si>
    <t>47 (2016)</t>
  </si>
  <si>
    <t>Issac Vann</t>
  </si>
  <si>
    <t>Bridgeport</t>
  </si>
  <si>
    <t>Bunnell High School</t>
  </si>
  <si>
    <t>Marcus Santos-Silva</t>
  </si>
  <si>
    <t>Taunton</t>
  </si>
  <si>
    <t>Vince Williams</t>
  </si>
  <si>
    <t>Toledo</t>
  </si>
  <si>
    <t>St. John's Jesuit HS</t>
  </si>
  <si>
    <t>Mike'l Simms</t>
  </si>
  <si>
    <t>Highland Springs High School</t>
  </si>
  <si>
    <t>Sean Mobley</t>
  </si>
  <si>
    <t>Malik Crowfield</t>
  </si>
  <si>
    <t>Laplace</t>
  </si>
  <si>
    <t>Riverside Academy</t>
  </si>
  <si>
    <t>Corey Douglas</t>
  </si>
  <si>
    <t>Michael Gilmore</t>
  </si>
  <si>
    <t>Rickards HS</t>
  </si>
  <si>
    <t>P.J. Byrd</t>
  </si>
  <si>
    <t>Bush HS</t>
  </si>
  <si>
    <t>KeShawn Curry</t>
  </si>
  <si>
    <t>Xavier Jackson</t>
  </si>
  <si>
    <t>Oceanside High School</t>
  </si>
  <si>
    <t>Dylan Sheehy-Guiseppi</t>
  </si>
  <si>
    <t>Lake Havasu City</t>
  </si>
  <si>
    <t>Saint Frances High School</t>
  </si>
  <si>
    <t>Tyus Battle</t>
  </si>
  <si>
    <t>Edison</t>
  </si>
  <si>
    <t>Gill ST. Bernard's School</t>
  </si>
  <si>
    <t>31 (2016)</t>
  </si>
  <si>
    <t>Elijah Hughes</t>
  </si>
  <si>
    <t>Beacon</t>
  </si>
  <si>
    <t>John F. Kennedy Catholic High School</t>
  </si>
  <si>
    <t>Oshae Brissett</t>
  </si>
  <si>
    <t>Athlete Institute Prep</t>
  </si>
  <si>
    <t>Frank Howard</t>
  </si>
  <si>
    <t>Suitland</t>
  </si>
  <si>
    <t>Paul IV HS</t>
  </si>
  <si>
    <t>79 (2015)</t>
  </si>
  <si>
    <t>Buddy Boeheim</t>
  </si>
  <si>
    <t>Paschal Chukwu</t>
  </si>
  <si>
    <t>Westport</t>
  </si>
  <si>
    <t>Fairfield Prep</t>
  </si>
  <si>
    <t>66 (2014)</t>
  </si>
  <si>
    <t>Marek Dolezaj</t>
  </si>
  <si>
    <t>Bratislava</t>
  </si>
  <si>
    <t xml:space="preserve"> Slovakia</t>
  </si>
  <si>
    <t>MBK Karlovka Bratislava</t>
  </si>
  <si>
    <t>Jalen Carey</t>
  </si>
  <si>
    <t>Immaculate Conception HS</t>
  </si>
  <si>
    <t>Bourama Sidibe</t>
  </si>
  <si>
    <t>Saint Benedict's Preparatory School</t>
  </si>
  <si>
    <t>Robert Braswell</t>
  </si>
  <si>
    <t>Ky Feldman</t>
  </si>
  <si>
    <t>Agoura Hills</t>
  </si>
  <si>
    <t>Agoura HS</t>
  </si>
  <si>
    <t>Adrian Autry</t>
  </si>
  <si>
    <t>Antonio Balandi</t>
  </si>
  <si>
    <t>International School of Ouagadougou</t>
  </si>
  <si>
    <t>Ray Featherston</t>
  </si>
  <si>
    <t>Fairfield College Preparatory School</t>
  </si>
  <si>
    <t>Brendan Paul</t>
  </si>
  <si>
    <t>Shaker Heights</t>
  </si>
  <si>
    <t>Howard Washington</t>
  </si>
  <si>
    <t>Shaun Belbey</t>
  </si>
  <si>
    <t>Brick</t>
  </si>
  <si>
    <t>Uniondale HS</t>
  </si>
  <si>
    <t>Breein Tyree</t>
  </si>
  <si>
    <t>Somerset</t>
  </si>
  <si>
    <t>St. Joseph High School</t>
  </si>
  <si>
    <t>Terence Davis</t>
  </si>
  <si>
    <t>Southaven</t>
  </si>
  <si>
    <t>Southaven HS</t>
  </si>
  <si>
    <t>Devontae Shuler</t>
  </si>
  <si>
    <t>Bruce Stevens</t>
  </si>
  <si>
    <t>Louin</t>
  </si>
  <si>
    <t>Bay Springs High School</t>
  </si>
  <si>
    <t>Blake Hinson</t>
  </si>
  <si>
    <t>Deltona</t>
  </si>
  <si>
    <t>Sunrise Christian Academy HS</t>
  </si>
  <si>
    <t>KJ Buffen</t>
  </si>
  <si>
    <t>Gainesville HS</t>
  </si>
  <si>
    <t>Dominik Olejniczak</t>
  </si>
  <si>
    <t>D.C. Davis</t>
  </si>
  <si>
    <t>Purvis</t>
  </si>
  <si>
    <t>Purvis High School</t>
  </si>
  <si>
    <t>Luis Rodriguez</t>
  </si>
  <si>
    <t>Woodstock Academy HS</t>
  </si>
  <si>
    <t>Brian Halums</t>
  </si>
  <si>
    <t>Hollandale</t>
  </si>
  <si>
    <t>Zach Naylor</t>
  </si>
  <si>
    <t>Antonio Morgano</t>
  </si>
  <si>
    <t>Morgantown</t>
  </si>
  <si>
    <t>Morgantown High School</t>
  </si>
  <si>
    <t>Carlos Curry</t>
  </si>
  <si>
    <t>Dougherty Comprehensive HS</t>
  </si>
  <si>
    <t>John McBride</t>
  </si>
  <si>
    <t>Memphis University School HS</t>
  </si>
  <si>
    <t>Franco Miller Jr</t>
  </si>
  <si>
    <t>Crestwood Prep HS</t>
  </si>
  <si>
    <t>utah-state</t>
  </si>
  <si>
    <t>Sam Merrill</t>
  </si>
  <si>
    <t>Bountiful</t>
  </si>
  <si>
    <t>Bountiful HIgh School</t>
  </si>
  <si>
    <t xml:space="preserve"> 20.9 Pts</t>
  </si>
  <si>
    <t>Neemias Queta</t>
  </si>
  <si>
    <t>Barreiro</t>
  </si>
  <si>
    <t>Diogo Brito</t>
  </si>
  <si>
    <t>Povoa de Varzim</t>
  </si>
  <si>
    <t>Mountain Mission High School</t>
  </si>
  <si>
    <t>Brock Miller</t>
  </si>
  <si>
    <t>Sandy</t>
  </si>
  <si>
    <t>Brighton High School</t>
  </si>
  <si>
    <t>Quinn Taylor</t>
  </si>
  <si>
    <t>Langham Creek HS</t>
  </si>
  <si>
    <t>Dwayne Brown Jr.</t>
  </si>
  <si>
    <t>Rockdale County High School</t>
  </si>
  <si>
    <t>Abel Porter</t>
  </si>
  <si>
    <t>Farmington</t>
  </si>
  <si>
    <t>Davis High School</t>
  </si>
  <si>
    <t>Justin Bean</t>
  </si>
  <si>
    <t>Moore</t>
  </si>
  <si>
    <t>Southmoore HS</t>
  </si>
  <si>
    <t>Tauriawn Knight</t>
  </si>
  <si>
    <t>Edmond Santa Fe HS</t>
  </si>
  <si>
    <t>John Knight III</t>
  </si>
  <si>
    <t>Crew Ainge</t>
  </si>
  <si>
    <t>Wellesley</t>
  </si>
  <si>
    <t>Kimball Union Academy</t>
  </si>
  <si>
    <t>Ben Fakira</t>
  </si>
  <si>
    <t>Sydney</t>
  </si>
  <si>
    <t>Alek Johnson</t>
  </si>
  <si>
    <t>Evanston HS</t>
  </si>
  <si>
    <t>Roche Grootfaam</t>
  </si>
  <si>
    <t>Paramaribo</t>
  </si>
  <si>
    <t xml:space="preserve"> Suriname</t>
  </si>
  <si>
    <t>Klay Stall</t>
  </si>
  <si>
    <t>Basha High School</t>
  </si>
  <si>
    <t>washington</t>
  </si>
  <si>
    <t>Jaylen Nowell</t>
  </si>
  <si>
    <t>Garfield High School</t>
  </si>
  <si>
    <t>66 (2017)</t>
  </si>
  <si>
    <t>Noah Dickerson</t>
  </si>
  <si>
    <t>75 (2015)</t>
  </si>
  <si>
    <t>David Crisp</t>
  </si>
  <si>
    <t>Tacoma</t>
  </si>
  <si>
    <t>Matisse Thybulle</t>
  </si>
  <si>
    <t>Issaquah</t>
  </si>
  <si>
    <t>Eastside Catholic HS</t>
  </si>
  <si>
    <t>Nahziah Carter</t>
  </si>
  <si>
    <t>Bishop Kearney High School</t>
  </si>
  <si>
    <t>Dominic Green</t>
  </si>
  <si>
    <t>Renton</t>
  </si>
  <si>
    <t>Hazen HS</t>
  </si>
  <si>
    <t>Hameir Wright</t>
  </si>
  <si>
    <t>The Albany Academy</t>
  </si>
  <si>
    <t>Sam Timmins</t>
  </si>
  <si>
    <t>Dunedin</t>
  </si>
  <si>
    <t>Midleton Grange School</t>
  </si>
  <si>
    <t>Jamal Bey</t>
  </si>
  <si>
    <t>Bishop Gorman HS</t>
  </si>
  <si>
    <t>Elijah Hardy</t>
  </si>
  <si>
    <t>Bishop O'Dowd HS</t>
  </si>
  <si>
    <t>Jason Crandall</t>
  </si>
  <si>
    <t>Issaquah High School</t>
  </si>
  <si>
    <t>Reagan Lundeen</t>
  </si>
  <si>
    <t>Bryan Penn-Johnson</t>
  </si>
  <si>
    <t>Long Beach</t>
  </si>
  <si>
    <t>Quin Barnard</t>
  </si>
  <si>
    <t>Bellevue</t>
  </si>
  <si>
    <t>O'Dea High School</t>
  </si>
  <si>
    <t>Travis Rice</t>
  </si>
  <si>
    <t>Bishop Gorman High School</t>
  </si>
  <si>
    <t>Jonah Geron</t>
  </si>
  <si>
    <t>San Joaquin</t>
  </si>
  <si>
    <t>San Juaquin HS</t>
  </si>
  <si>
    <t>Noah Neubauer</t>
  </si>
  <si>
    <t>Garfield HS</t>
  </si>
  <si>
    <t>Nate Roberts</t>
  </si>
  <si>
    <t>Riley Sorn</t>
  </si>
  <si>
    <t>Richland</t>
  </si>
  <si>
    <t>Richland HS</t>
  </si>
  <si>
    <t>central-florida</t>
  </si>
  <si>
    <t>B.J. Taylor</t>
  </si>
  <si>
    <t>Boone HS</t>
  </si>
  <si>
    <t>Aubrey Dawkins</t>
  </si>
  <si>
    <t>New Hampton Prep (NH)</t>
  </si>
  <si>
    <t>Tacko Fall</t>
  </si>
  <si>
    <t>Dakar</t>
  </si>
  <si>
    <t xml:space="preserve"> Senegal</t>
  </si>
  <si>
    <t>Liberty Christian Prep (FL)</t>
  </si>
  <si>
    <t>Collin Smith</t>
  </si>
  <si>
    <t>The Bolles School</t>
  </si>
  <si>
    <t>Terrell Allen</t>
  </si>
  <si>
    <t>DeMatha Catholic High School</t>
  </si>
  <si>
    <t>Chad Brown</t>
  </si>
  <si>
    <t>Deltona HS</t>
  </si>
  <si>
    <t>Dayon Griffin</t>
  </si>
  <si>
    <t>Frank Bertz</t>
  </si>
  <si>
    <t>Hesperia</t>
  </si>
  <si>
    <t>Ceasar DeJesus</t>
  </si>
  <si>
    <t>West New York</t>
  </si>
  <si>
    <t>Mount Zion Baptist Christian School</t>
  </si>
  <si>
    <t>Xavier Grant</t>
  </si>
  <si>
    <t>Chance McSpadden</t>
  </si>
  <si>
    <t>Ryan Anders</t>
  </si>
  <si>
    <t>Levy Renaud</t>
  </si>
  <si>
    <t>NSU University School</t>
  </si>
  <si>
    <t>Anthony Catotti</t>
  </si>
  <si>
    <t>Seminole High School</t>
  </si>
  <si>
    <t>Myles Douglas</t>
  </si>
  <si>
    <t>Edgewood</t>
  </si>
  <si>
    <t>Paul VI High School</t>
  </si>
  <si>
    <t>Ibrahim Famouke Doumbia</t>
  </si>
  <si>
    <t>Trent Internationale School</t>
  </si>
  <si>
    <t>Dre Fuller Jr.</t>
  </si>
  <si>
    <t>Rokas Ulvydas</t>
  </si>
  <si>
    <t>Kaunas</t>
  </si>
  <si>
    <t xml:space="preserve"> Lithuania</t>
  </si>
  <si>
    <t>Mt. Zion Prep HS</t>
  </si>
  <si>
    <t>baylor</t>
  </si>
  <si>
    <t>Makai Mason</t>
  </si>
  <si>
    <t>Greenfield</t>
  </si>
  <si>
    <t>Hotchkiss School</t>
  </si>
  <si>
    <t>Jared Butler</t>
  </si>
  <si>
    <t>Reserce</t>
  </si>
  <si>
    <t>95 (2018)</t>
  </si>
  <si>
    <t>Mario Kegler</t>
  </si>
  <si>
    <t>48 (2016)</t>
  </si>
  <si>
    <t>Devonte Bandoo</t>
  </si>
  <si>
    <t>Brampton</t>
  </si>
  <si>
    <t>King McClure</t>
  </si>
  <si>
    <t>Triple A Academy (TX)</t>
  </si>
  <si>
    <t>66 (2015)</t>
  </si>
  <si>
    <t>Mark Vital</t>
  </si>
  <si>
    <t>Lake Charles</t>
  </si>
  <si>
    <t>Prime Prep Academy</t>
  </si>
  <si>
    <t>79 (2016)</t>
  </si>
  <si>
    <t>Tristan Clark</t>
  </si>
  <si>
    <t>Matthew Mayer</t>
  </si>
  <si>
    <t>86 (2018)</t>
  </si>
  <si>
    <t>Freddie Gillespie</t>
  </si>
  <si>
    <t>Flo Thamba</t>
  </si>
  <si>
    <t>Mountain Mission School</t>
  </si>
  <si>
    <t>Darius Allen</t>
  </si>
  <si>
    <t>Melbourne</t>
  </si>
  <si>
    <t>Obim Okeke</t>
  </si>
  <si>
    <t>Jake Lindsey</t>
  </si>
  <si>
    <t>Olympus HS</t>
  </si>
  <si>
    <t>Davion Mitchell</t>
  </si>
  <si>
    <t>Liberty County High School</t>
  </si>
  <si>
    <t>58 (2017)</t>
  </si>
  <si>
    <t>Jackson Moffatt</t>
  </si>
  <si>
    <t>Magnolia HS</t>
  </si>
  <si>
    <t>MaCio Teague</t>
  </si>
  <si>
    <t>Walnut HIlls High School</t>
  </si>
  <si>
    <t>Christian James</t>
  </si>
  <si>
    <t>Bellaire HS</t>
  </si>
  <si>
    <t>Brady Manek</t>
  </si>
  <si>
    <t>Harrah</t>
  </si>
  <si>
    <t>Harrah High School</t>
  </si>
  <si>
    <t>Kristian Doolittle</t>
  </si>
  <si>
    <t>Edmond</t>
  </si>
  <si>
    <t>Edmond Memorial High School</t>
  </si>
  <si>
    <t>97 (2016)</t>
  </si>
  <si>
    <t xml:space="preserve"> 7.1 Reb</t>
  </si>
  <si>
    <t>Rashard Odomes</t>
  </si>
  <si>
    <t>Copperas Cove</t>
  </si>
  <si>
    <t>Copperas Cove HS</t>
  </si>
  <si>
    <t>Miles Reynolds</t>
  </si>
  <si>
    <t>Whitney Young HS</t>
  </si>
  <si>
    <t>Aaron Calixte</t>
  </si>
  <si>
    <t>Stoughton</t>
  </si>
  <si>
    <t>Jamal Bieniemy</t>
  </si>
  <si>
    <t>Katy</t>
  </si>
  <si>
    <t>Tompkins HS</t>
  </si>
  <si>
    <t>Jamuni McNeace</t>
  </si>
  <si>
    <t>Kankakee</t>
  </si>
  <si>
    <t>Allen HS</t>
  </si>
  <si>
    <t>Matt Freeman</t>
  </si>
  <si>
    <t>Westlake Boys High School</t>
  </si>
  <si>
    <t>Hannes Polla</t>
  </si>
  <si>
    <t>Lahti</t>
  </si>
  <si>
    <t xml:space="preserve"> Finland</t>
  </si>
  <si>
    <t>Helsinki Basketball Academy</t>
  </si>
  <si>
    <t>Patrick Geha</t>
  </si>
  <si>
    <t>Kur Kuath</t>
  </si>
  <si>
    <t>Biemnon</t>
  </si>
  <si>
    <t>Read Streller</t>
  </si>
  <si>
    <t>Oklahoma Christian School</t>
  </si>
  <si>
    <t>Ty Lazenby</t>
  </si>
  <si>
    <t>Glencoe</t>
  </si>
  <si>
    <t>Glencoe High School</t>
  </si>
  <si>
    <t>Austin Reaves</t>
  </si>
  <si>
    <t>Cedar Ridge High School</t>
  </si>
  <si>
    <t>Luke Stephenson</t>
  </si>
  <si>
    <t>Lubbock Trinity HS</t>
  </si>
  <si>
    <t>iowa</t>
  </si>
  <si>
    <t>Tyler Cook</t>
  </si>
  <si>
    <t>Chaminade College Preparatory School</t>
  </si>
  <si>
    <t>63 (2016)</t>
  </si>
  <si>
    <t>Luka Garza</t>
  </si>
  <si>
    <t>Maret High School</t>
  </si>
  <si>
    <t>Jordan Bohannon</t>
  </si>
  <si>
    <t>Linn-Mar High School</t>
  </si>
  <si>
    <t>Joe Wieskamp</t>
  </si>
  <si>
    <t>Muscatine</t>
  </si>
  <si>
    <t>Muscatine HS</t>
  </si>
  <si>
    <t>54 (2018)</t>
  </si>
  <si>
    <t>Isaiah Moss</t>
  </si>
  <si>
    <t>Nicholas Baer</t>
  </si>
  <si>
    <t>Bettendorf</t>
  </si>
  <si>
    <t>Bettendorf HS</t>
  </si>
  <si>
    <t>Ryan Kriener</t>
  </si>
  <si>
    <t>Spirit Lake</t>
  </si>
  <si>
    <t>Spirit Lake High School</t>
  </si>
  <si>
    <t>Connor McCaffery</t>
  </si>
  <si>
    <t>Iowa City</t>
  </si>
  <si>
    <t>West High School</t>
  </si>
  <si>
    <t>Maishe Dailey</t>
  </si>
  <si>
    <t>Beachwood</t>
  </si>
  <si>
    <t>Beachwood High School</t>
  </si>
  <si>
    <t>Riley Till</t>
  </si>
  <si>
    <t>Dubuque</t>
  </si>
  <si>
    <t>Wahlert Catholic High School</t>
  </si>
  <si>
    <t>Austin Ash</t>
  </si>
  <si>
    <t>Cedar Rapids</t>
  </si>
  <si>
    <t>Nicolas Hobbs</t>
  </si>
  <si>
    <t>Fenwick HS</t>
  </si>
  <si>
    <t>Cordell Pemsl</t>
  </si>
  <si>
    <t>Michael Baer</t>
  </si>
  <si>
    <t>CJ Fredrick</t>
  </si>
  <si>
    <t>Covington HS</t>
  </si>
  <si>
    <t>Jack Nunge</t>
  </si>
  <si>
    <t>Newburgh</t>
  </si>
  <si>
    <t>Castle High School</t>
  </si>
  <si>
    <t>seton-hall</t>
  </si>
  <si>
    <t>Myles Powell</t>
  </si>
  <si>
    <t xml:space="preserve"> 23.1 Pts</t>
  </si>
  <si>
    <t>Myles Cale</t>
  </si>
  <si>
    <t>Appoquinimink High School</t>
  </si>
  <si>
    <t>79 (2017)</t>
  </si>
  <si>
    <t>Quincy McKnight</t>
  </si>
  <si>
    <t>St. Joseph's HS</t>
  </si>
  <si>
    <t>Michael Nzei</t>
  </si>
  <si>
    <t>Makurdi</t>
  </si>
  <si>
    <t>Our Savior New American HS</t>
  </si>
  <si>
    <t>Sandro Mamukelashvili</t>
  </si>
  <si>
    <t>Tbilisi</t>
  </si>
  <si>
    <t xml:space="preserve"> Georgia</t>
  </si>
  <si>
    <t>Taurean Thompson</t>
  </si>
  <si>
    <t>84 (2016)</t>
  </si>
  <si>
    <t>Jared Rhoden</t>
  </si>
  <si>
    <t>Baldwin</t>
  </si>
  <si>
    <t>Anthony Nelson</t>
  </si>
  <si>
    <t>Shavar Reynolds</t>
  </si>
  <si>
    <t>Manchester</t>
  </si>
  <si>
    <t>Manchester Township High School</t>
  </si>
  <si>
    <t>Romaro Gill</t>
  </si>
  <si>
    <t>St. Thomas</t>
  </si>
  <si>
    <t>Darnell Brodie</t>
  </si>
  <si>
    <t>Asiah Avent</t>
  </si>
  <si>
    <t>Springfield</t>
  </si>
  <si>
    <t>Ike Obiagu</t>
  </si>
  <si>
    <t>Abuja</t>
  </si>
  <si>
    <t>Greenforest Christian High School</t>
  </si>
  <si>
    <t>63 (2017)</t>
  </si>
  <si>
    <t>Amir Coffey</t>
  </si>
  <si>
    <t>Hopkins High School</t>
  </si>
  <si>
    <t>Jordan Murphy</t>
  </si>
  <si>
    <t>Brennan HS</t>
  </si>
  <si>
    <t xml:space="preserve"> 11.0 Reb</t>
  </si>
  <si>
    <t>Daniel Oturu</t>
  </si>
  <si>
    <t>Woodbury</t>
  </si>
  <si>
    <t>Cretin-Derham Hall HS</t>
  </si>
  <si>
    <t>Gabe Kalscheur</t>
  </si>
  <si>
    <t>Edina</t>
  </si>
  <si>
    <t>Dupree McBrayer</t>
  </si>
  <si>
    <t>Queens</t>
  </si>
  <si>
    <t>Isaiah Washington</t>
  </si>
  <si>
    <t>St. Raymond High School for Boys</t>
  </si>
  <si>
    <t>61 (2017)</t>
  </si>
  <si>
    <t>Matz Stockman</t>
  </si>
  <si>
    <t>Oslo</t>
  </si>
  <si>
    <t xml:space="preserve"> Norway</t>
  </si>
  <si>
    <t>Canaria Basketball Academy</t>
  </si>
  <si>
    <t>Eric Curry</t>
  </si>
  <si>
    <t>Ridgeway High School</t>
  </si>
  <si>
    <t>Michael Hurt</t>
  </si>
  <si>
    <t>John Marshall High School</t>
  </si>
  <si>
    <t>Brock Stull</t>
  </si>
  <si>
    <t>Boylan Catholic</t>
  </si>
  <si>
    <t>Jarvis Omersa</t>
  </si>
  <si>
    <t>Conroy Hunt</t>
  </si>
  <si>
    <t>Jesuit High School</t>
  </si>
  <si>
    <t>Brady Rudrud</t>
  </si>
  <si>
    <t>Eden Prairie High School</t>
  </si>
  <si>
    <t>Marcus Carr</t>
  </si>
  <si>
    <t>Jarvis Johnson</t>
  </si>
  <si>
    <t>Payton Willis</t>
  </si>
  <si>
    <t>Fayetteville High School</t>
  </si>
  <si>
    <t>KeVaughn Allen</t>
  </si>
  <si>
    <t>Little Rock</t>
  </si>
  <si>
    <t>North Little Rock HS</t>
  </si>
  <si>
    <t>64 (2015)</t>
  </si>
  <si>
    <t>Noah Locke</t>
  </si>
  <si>
    <t>Randallstown</t>
  </si>
  <si>
    <t>McDonogh School</t>
  </si>
  <si>
    <t>Jalen Hudson</t>
  </si>
  <si>
    <t>St. Vincent-St. Mary HS</t>
  </si>
  <si>
    <t>Kevarrius Hayes</t>
  </si>
  <si>
    <t>Suwanee HS</t>
  </si>
  <si>
    <t>82 (2015)</t>
  </si>
  <si>
    <t>Keyontae Johnson</t>
  </si>
  <si>
    <t>69 (2018)</t>
  </si>
  <si>
    <t>Andrew Nembhard</t>
  </si>
  <si>
    <t>Aurora</t>
  </si>
  <si>
    <t>25 (2018)</t>
  </si>
  <si>
    <t xml:space="preserve"> 5.4 Ast</t>
  </si>
  <si>
    <t>Deaundrae Ballard</t>
  </si>
  <si>
    <t>Southwest Atlanta Christian Academy</t>
  </si>
  <si>
    <t>92 (2017)</t>
  </si>
  <si>
    <t>Keith Stone</t>
  </si>
  <si>
    <t>Deerfield Beach</t>
  </si>
  <si>
    <t>Zion Lutheran HS</t>
  </si>
  <si>
    <t>92 (2015)</t>
  </si>
  <si>
    <t>Dontay Bassett</t>
  </si>
  <si>
    <t>Oldsmar Christian Academy</t>
  </si>
  <si>
    <t>Isaiah Stokes</t>
  </si>
  <si>
    <t>97 (2017)</t>
  </si>
  <si>
    <t>Mike Okauru</t>
  </si>
  <si>
    <t>Andrew Fava</t>
  </si>
  <si>
    <t>Loyola Blakefield</t>
  </si>
  <si>
    <t>Chase Johnson</t>
  </si>
  <si>
    <t>Ripley</t>
  </si>
  <si>
    <t>Mak Krause</t>
  </si>
  <si>
    <t>St. Pius X Catholic High School</t>
  </si>
  <si>
    <t>Gorjok Gak</t>
  </si>
  <si>
    <t>Victory Rock Prep</t>
  </si>
  <si>
    <t>Kaleb Wesson</t>
  </si>
  <si>
    <t>Westerville South High School</t>
  </si>
  <si>
    <t>C.J. Jackson</t>
  </si>
  <si>
    <t>Andre Wesson</t>
  </si>
  <si>
    <t>Westerville South HIgh School</t>
  </si>
  <si>
    <t>Keyshawn Woods</t>
  </si>
  <si>
    <t>Northside Christian Academy</t>
  </si>
  <si>
    <t>Luther Muhammad</t>
  </si>
  <si>
    <t>68 (2018)</t>
  </si>
  <si>
    <t>Duane Washington Jr.</t>
  </si>
  <si>
    <t>Sierra Canyon HS</t>
  </si>
  <si>
    <t>Kyle Young</t>
  </si>
  <si>
    <t>Jackson High School</t>
  </si>
  <si>
    <t>Musa Jallow</t>
  </si>
  <si>
    <t>Bloomington High School North</t>
  </si>
  <si>
    <t>Justin Ahrens</t>
  </si>
  <si>
    <t>Jaedon Ledee</t>
  </si>
  <si>
    <t>The Kinkaid School</t>
  </si>
  <si>
    <t>75 (2018)</t>
  </si>
  <si>
    <t>Joey Lane</t>
  </si>
  <si>
    <t>Deerfield</t>
  </si>
  <si>
    <t>Deerfield HS</t>
  </si>
  <si>
    <t>Daniel Hummer</t>
  </si>
  <si>
    <t>Upper Arlington</t>
  </si>
  <si>
    <t>Upper Arlington HIgh School</t>
  </si>
  <si>
    <t>Harrison Hookfin</t>
  </si>
  <si>
    <t>Lebanon</t>
  </si>
  <si>
    <t>CJ Walker</t>
  </si>
  <si>
    <t>Arsenal Technical High School</t>
  </si>
  <si>
    <t>Dylan Windler</t>
  </si>
  <si>
    <t>Perry Meridian High School</t>
  </si>
  <si>
    <t xml:space="preserve"> 21.3 Pts</t>
  </si>
  <si>
    <t xml:space="preserve"> 10.8 Reb</t>
  </si>
  <si>
    <t>Kevin McClain</t>
  </si>
  <si>
    <t>Jennings</t>
  </si>
  <si>
    <t>Hamilton County High School</t>
  </si>
  <si>
    <t xml:space="preserve"> 16.8 Pts</t>
  </si>
  <si>
    <t>Nick Muszynski</t>
  </si>
  <si>
    <t>St. Charles Prep</t>
  </si>
  <si>
    <t>Grayson Murphy</t>
  </si>
  <si>
    <t>Thompson's Station</t>
  </si>
  <si>
    <t>Independence High School</t>
  </si>
  <si>
    <t xml:space="preserve"> 6.5 Ast</t>
  </si>
  <si>
    <t>Nick Hopkins</t>
  </si>
  <si>
    <t>Caleb Hollander</t>
  </si>
  <si>
    <t>Nashville Central Christian High School</t>
  </si>
  <si>
    <t>Seth Adelsperger</t>
  </si>
  <si>
    <t>Peru</t>
  </si>
  <si>
    <t>Peru High School</t>
  </si>
  <si>
    <t>Michael Benkert</t>
  </si>
  <si>
    <t>Center Grove HS</t>
  </si>
  <si>
    <t>Adam Kunkel</t>
  </si>
  <si>
    <t>Hebron</t>
  </si>
  <si>
    <t>Cooper HS</t>
  </si>
  <si>
    <t>Derek Sabin</t>
  </si>
  <si>
    <t>Slinger</t>
  </si>
  <si>
    <t>Slinger HS</t>
  </si>
  <si>
    <t>Tate Pierson</t>
  </si>
  <si>
    <t>Brentwood Academy</t>
  </si>
  <si>
    <t>Garrett Suedekum</t>
  </si>
  <si>
    <t>Michael Mayernick</t>
  </si>
  <si>
    <t>Rilee Epley</t>
  </si>
  <si>
    <t>Evansville</t>
  </si>
  <si>
    <t>Harrison HS</t>
  </si>
  <si>
    <t>Mitch Listau</t>
  </si>
  <si>
    <t>Waunakee</t>
  </si>
  <si>
    <t>Waunakee HS</t>
  </si>
  <si>
    <t>Shizz Alston Jr.</t>
  </si>
  <si>
    <t>The Haverford School</t>
  </si>
  <si>
    <t>Quinton Rose</t>
  </si>
  <si>
    <t>Nate Pierre-Louis</t>
  </si>
  <si>
    <t>Roselle Catholic High School</t>
  </si>
  <si>
    <t>J.P. Moorman</t>
  </si>
  <si>
    <t>Ernest Aflakpui</t>
  </si>
  <si>
    <t>Accra</t>
  </si>
  <si>
    <t xml:space="preserve"> Ghana</t>
  </si>
  <si>
    <t>Archbishop Carroll HS</t>
  </si>
  <si>
    <t>De'Vondre Perry</t>
  </si>
  <si>
    <t>Baltimore Polytechnic Institute</t>
  </si>
  <si>
    <t>Alani Moore</t>
  </si>
  <si>
    <t>Friendship Collegiate Academy Public Charter School</t>
  </si>
  <si>
    <t>Justyn Hamilton</t>
  </si>
  <si>
    <t>Damion Moore</t>
  </si>
  <si>
    <t>Callaway High School</t>
  </si>
  <si>
    <t>Quentin Jackson</t>
  </si>
  <si>
    <t>Carlisle School</t>
  </si>
  <si>
    <t>Tim Waddington</t>
  </si>
  <si>
    <t>Warrington</t>
  </si>
  <si>
    <t>Central Bucks South HS</t>
  </si>
  <si>
    <t>Anto Keshgegian</t>
  </si>
  <si>
    <t>Media</t>
  </si>
  <si>
    <t>St. Joseph's Prep</t>
  </si>
  <si>
    <t>Jasen West</t>
  </si>
  <si>
    <t>Lake Highland Prep</t>
  </si>
  <si>
    <t>Trey Lowe</t>
  </si>
  <si>
    <t>Ewing</t>
  </si>
  <si>
    <t>Ewing HS</t>
  </si>
  <si>
    <t>Arashma Parks</t>
  </si>
  <si>
    <t>North Royalton</t>
  </si>
  <si>
    <t>Phelps School (Pa.)</t>
  </si>
  <si>
    <t>James Scott</t>
  </si>
  <si>
    <t>Saint Benedict's Preparaory School</t>
  </si>
  <si>
    <t>saint-marys-ca</t>
  </si>
  <si>
    <t>Jordan Ford</t>
  </si>
  <si>
    <t>Folsom</t>
  </si>
  <si>
    <t>Folsom High School</t>
  </si>
  <si>
    <t xml:space="preserve"> 21.1 Pts</t>
  </si>
  <si>
    <t>Malik Fitts</t>
  </si>
  <si>
    <t>Damian High School</t>
  </si>
  <si>
    <t>Tanner Krebs</t>
  </si>
  <si>
    <t>Hobart</t>
  </si>
  <si>
    <t>Lake Ginniderra High School</t>
  </si>
  <si>
    <t>Jordan Hunter</t>
  </si>
  <si>
    <t>Vaucluse</t>
  </si>
  <si>
    <t>Ignatius Park College</t>
  </si>
  <si>
    <t>Tommy Kuhse</t>
  </si>
  <si>
    <t>Mountain View High School</t>
  </si>
  <si>
    <t>Matthias Tass</t>
  </si>
  <si>
    <t>Tallinn</t>
  </si>
  <si>
    <t xml:space="preserve"> Estonia</t>
  </si>
  <si>
    <t>Elijah Thomas</t>
  </si>
  <si>
    <t>Sunrise Mountain High School</t>
  </si>
  <si>
    <t>Dan Fotu</t>
  </si>
  <si>
    <t>Jock Perry</t>
  </si>
  <si>
    <t>Australian Centre of Excellence</t>
  </si>
  <si>
    <t>Quinn Clinton</t>
  </si>
  <si>
    <t>Christchurch</t>
  </si>
  <si>
    <t>Christchurch Boys' HS</t>
  </si>
  <si>
    <t>Alex Mudronja</t>
  </si>
  <si>
    <t>Adelaide</t>
  </si>
  <si>
    <t>Kyle Clark</t>
  </si>
  <si>
    <t>Wynyard</t>
  </si>
  <si>
    <t>Hellyer College</t>
  </si>
  <si>
    <t>Dan Sheets</t>
  </si>
  <si>
    <t>Dougherty Valley HS</t>
  </si>
  <si>
    <t>Aaron Menzies</t>
  </si>
  <si>
    <t>Loreto High School Chorlton</t>
  </si>
  <si>
    <t>Kristers Zoriks</t>
  </si>
  <si>
    <t>Jaunpils</t>
  </si>
  <si>
    <t xml:space="preserve"> Latvia</t>
  </si>
  <si>
    <t>arizona-state</t>
  </si>
  <si>
    <t>Luguentz Dort</t>
  </si>
  <si>
    <t>Athlete Institute Basketball Academy</t>
  </si>
  <si>
    <t>76 (2018)</t>
  </si>
  <si>
    <t>Remy Martin</t>
  </si>
  <si>
    <t>Sierra Canyon School</t>
  </si>
  <si>
    <t>Zylan Cheatham</t>
  </si>
  <si>
    <t>South Mountain HS</t>
  </si>
  <si>
    <t>79 (2014)</t>
  </si>
  <si>
    <t>Rob Edwards</t>
  </si>
  <si>
    <t>Cass Tech</t>
  </si>
  <si>
    <t>Romello White</t>
  </si>
  <si>
    <t>Suwanee</t>
  </si>
  <si>
    <t>80 (2016)</t>
  </si>
  <si>
    <t>Kimani Lawrence</t>
  </si>
  <si>
    <t>55 (2017)</t>
  </si>
  <si>
    <t>Taeshon Cherry</t>
  </si>
  <si>
    <t>El Cajon</t>
  </si>
  <si>
    <t>San Diego Charter School</t>
  </si>
  <si>
    <t>36 (2018)</t>
  </si>
  <si>
    <t>De'Quon Lake</t>
  </si>
  <si>
    <t>Menchville High School</t>
  </si>
  <si>
    <t>Elias Valtonen</t>
  </si>
  <si>
    <t>Eura</t>
  </si>
  <si>
    <t>Mickey Mitchell</t>
  </si>
  <si>
    <t>Vitaliy Shibel</t>
  </si>
  <si>
    <t>Ivano-Frankivsk</t>
  </si>
  <si>
    <t xml:space="preserve"> Ukraine</t>
  </si>
  <si>
    <t>Lee Academy Prep</t>
  </si>
  <si>
    <t>Kyle Feit</t>
  </si>
  <si>
    <t>Grant Fogerty</t>
  </si>
  <si>
    <t>Scottsdale</t>
  </si>
  <si>
    <t>Desert Mountain High School</t>
  </si>
  <si>
    <t>Jordan Salzman</t>
  </si>
  <si>
    <t>Locust Valley</t>
  </si>
  <si>
    <t>Locust Valley High School</t>
  </si>
  <si>
    <t>Jack Roggin</t>
  </si>
  <si>
    <t>Calabasas HS</t>
  </si>
  <si>
    <t>Trev Thompson</t>
  </si>
  <si>
    <t>Moon Valley HS</t>
  </si>
  <si>
    <t>Uros Plavsic</t>
  </si>
  <si>
    <t>Ivanjica</t>
  </si>
  <si>
    <t>murray-state</t>
  </si>
  <si>
    <t>Ja Morant</t>
  </si>
  <si>
    <t>Dalzell</t>
  </si>
  <si>
    <t>Crestwood High School</t>
  </si>
  <si>
    <t xml:space="preserve"> 24.5 Pts</t>
  </si>
  <si>
    <t xml:space="preserve"> 10.0 Ast</t>
  </si>
  <si>
    <t>Leroy Buchanan</t>
  </si>
  <si>
    <t>Tevin Brown</t>
  </si>
  <si>
    <t>Fairhope</t>
  </si>
  <si>
    <t>Fairhope HS</t>
  </si>
  <si>
    <t>Darnell Cowart</t>
  </si>
  <si>
    <t>K.J. Williams</t>
  </si>
  <si>
    <t>Cleveland Central HS</t>
  </si>
  <si>
    <t>Jaiveon Eaves</t>
  </si>
  <si>
    <t>Madisonville</t>
  </si>
  <si>
    <t>Madisonville-North Hopkins HIgh School</t>
  </si>
  <si>
    <t>Brion Whitley</t>
  </si>
  <si>
    <t>Sarasota Christian High School</t>
  </si>
  <si>
    <t>Devin Gilmore</t>
  </si>
  <si>
    <t>Picayune</t>
  </si>
  <si>
    <t>Ridgeland High School</t>
  </si>
  <si>
    <t>Brion Sanchious</t>
  </si>
  <si>
    <t>Northeast High School</t>
  </si>
  <si>
    <t>Mike Davis</t>
  </si>
  <si>
    <t>East Brewton</t>
  </si>
  <si>
    <t>Anthony Smith</t>
  </si>
  <si>
    <t>Potomac High School</t>
  </si>
  <si>
    <t>Hopkinsville HS</t>
  </si>
  <si>
    <t>DaQuan Smith</t>
  </si>
  <si>
    <t>Holly Springs HS</t>
  </si>
  <si>
    <t>st-johns-ny</t>
  </si>
  <si>
    <t>Shamorie Ponds</t>
  </si>
  <si>
    <t>Thomas Jefferson High School</t>
  </si>
  <si>
    <t>36 (2016)</t>
  </si>
  <si>
    <t>LJ Figueroa</t>
  </si>
  <si>
    <t>Mustapha Heron</t>
  </si>
  <si>
    <t>Waterbury</t>
  </si>
  <si>
    <t>Sacred Heart High School</t>
  </si>
  <si>
    <t>18 (2016)</t>
  </si>
  <si>
    <t>Marvin Clark</t>
  </si>
  <si>
    <t>Justin Simon</t>
  </si>
  <si>
    <t>Temecula Valley (CA) / Brewster Academy (NH)</t>
  </si>
  <si>
    <t>30 (2015)</t>
  </si>
  <si>
    <t>Mikey Dixon</t>
  </si>
  <si>
    <t>Bryan Trimble</t>
  </si>
  <si>
    <t xml:space="preserve"> Jr.</t>
  </si>
  <si>
    <t>Greg Williams Jr.</t>
  </si>
  <si>
    <t>Lafayette Christian Academy</t>
  </si>
  <si>
    <t>Sedee Keita</t>
  </si>
  <si>
    <t>Marcellus Earlington</t>
  </si>
  <si>
    <t>Stony Point</t>
  </si>
  <si>
    <t>Don Bosco Prep</t>
  </si>
  <si>
    <t>Josh Roberts</t>
  </si>
  <si>
    <t>Justin Cole</t>
  </si>
  <si>
    <t>Archbishop Molloy High School</t>
  </si>
  <si>
    <t>Jay Camus</t>
  </si>
  <si>
    <t>Brandon Lawrence</t>
  </si>
  <si>
    <t>Union City</t>
  </si>
  <si>
    <t>Moreau CAtholic High School</t>
  </si>
  <si>
    <t>David Caraher</t>
  </si>
  <si>
    <t>Eli Wright</t>
  </si>
  <si>
    <t>Apollo High School</t>
  </si>
  <si>
    <t>91 (2016)</t>
  </si>
  <si>
    <t>Payton Pritchard</t>
  </si>
  <si>
    <t>West Linn</t>
  </si>
  <si>
    <t>West Linn High School</t>
  </si>
  <si>
    <t>45 (2016)</t>
  </si>
  <si>
    <t>Louis King</t>
  </si>
  <si>
    <t>Paul White</t>
  </si>
  <si>
    <t>51 (2014)</t>
  </si>
  <si>
    <t>Victor Bailey Jr.</t>
  </si>
  <si>
    <t>McNeil High School</t>
  </si>
  <si>
    <t>Will Richardson</t>
  </si>
  <si>
    <t>40 (2018)</t>
  </si>
  <si>
    <t>Ehab Amin</t>
  </si>
  <si>
    <t xml:space="preserve"> Egypt</t>
  </si>
  <si>
    <t>St. John's Military Academy</t>
  </si>
  <si>
    <t>Kenny Wooten</t>
  </si>
  <si>
    <t>Manteca</t>
  </si>
  <si>
    <t>Manteca High School</t>
  </si>
  <si>
    <t>Bol Bol</t>
  </si>
  <si>
    <t>Olathe</t>
  </si>
  <si>
    <t>6 (2018)</t>
  </si>
  <si>
    <t xml:space="preserve"> 21.0 Pts</t>
  </si>
  <si>
    <t>Francis Okoro</t>
  </si>
  <si>
    <t>Imo</t>
  </si>
  <si>
    <t>Normal West HS</t>
  </si>
  <si>
    <t>Miles Norris</t>
  </si>
  <si>
    <t>66 (2018)</t>
  </si>
  <si>
    <t>Abu Kigab</t>
  </si>
  <si>
    <t>St. Catherines</t>
  </si>
  <si>
    <t>Will Johnson</t>
  </si>
  <si>
    <t>Pacific Palisades</t>
  </si>
  <si>
    <t>Palisdes HS</t>
  </si>
  <si>
    <t>Luke Osborn</t>
  </si>
  <si>
    <t>Clackamas</t>
  </si>
  <si>
    <t>Terrell Brown</t>
  </si>
  <si>
    <t>Hayward</t>
  </si>
  <si>
    <t>Moreau Catholic High School</t>
  </si>
  <si>
    <t>A.J. Harris</t>
  </si>
  <si>
    <t>Dunbar HS</t>
  </si>
  <si>
    <t>Ivan Aurrecoechea</t>
  </si>
  <si>
    <t>Madrid</t>
  </si>
  <si>
    <t>Eli Chuha</t>
  </si>
  <si>
    <t>Redlands</t>
  </si>
  <si>
    <t>Redlands East HS</t>
  </si>
  <si>
    <t>JoJo Zamora</t>
  </si>
  <si>
    <t>Newark Memorial High School</t>
  </si>
  <si>
    <t>Trevelin Queen</t>
  </si>
  <si>
    <t>Johnny McCants</t>
  </si>
  <si>
    <t>Onate High School</t>
  </si>
  <si>
    <t>Clayton Henry</t>
  </si>
  <si>
    <t>Calgary</t>
  </si>
  <si>
    <t>C.J. Bobbitt</t>
  </si>
  <si>
    <t>Harker Heights HS</t>
  </si>
  <si>
    <t>Mohamed Thiam</t>
  </si>
  <si>
    <t>Jabari Rice</t>
  </si>
  <si>
    <t>Fort Bend Marshall HS</t>
  </si>
  <si>
    <t>Keyon Jones</t>
  </si>
  <si>
    <t>Dorchester</t>
  </si>
  <si>
    <t>Shunn Buchanan</t>
  </si>
  <si>
    <t>Durant</t>
  </si>
  <si>
    <t>Berrick JeanLouis</t>
  </si>
  <si>
    <t>Lehigh Acres</t>
  </si>
  <si>
    <t>Canterbury School</t>
  </si>
  <si>
    <t>Robert Brown</t>
  </si>
  <si>
    <t>Advanced Preparatory International</t>
  </si>
  <si>
    <t>Tennessee Owens</t>
  </si>
  <si>
    <t>Addison Wallace</t>
  </si>
  <si>
    <t>Cleburne</t>
  </si>
  <si>
    <t>Cleburne HS</t>
  </si>
  <si>
    <t>Scottie James</t>
  </si>
  <si>
    <t>Tarpon Springs</t>
  </si>
  <si>
    <t>Tarpon Springs HS</t>
  </si>
  <si>
    <t>Caleb Homesley</t>
  </si>
  <si>
    <t>Indian Trail</t>
  </si>
  <si>
    <t>Porter Ridge HS</t>
  </si>
  <si>
    <t>Lovell Cabbil</t>
  </si>
  <si>
    <t>Mansfield Summit HS</t>
  </si>
  <si>
    <t>Darius McGhee</t>
  </si>
  <si>
    <t>Blue Ridge School</t>
  </si>
  <si>
    <t>Elijah Cuffee</t>
  </si>
  <si>
    <t>Poca</t>
  </si>
  <si>
    <t>Poca High School</t>
  </si>
  <si>
    <t>Georgie Pacheco-Ortiz</t>
  </si>
  <si>
    <t>Ponce</t>
  </si>
  <si>
    <t>Deep Run High School</t>
  </si>
  <si>
    <t>Keenan Gumbs</t>
  </si>
  <si>
    <t>Cibolo</t>
  </si>
  <si>
    <t>Myo Baxter-Bell</t>
  </si>
  <si>
    <t>Chaminade-Julienne High School</t>
  </si>
  <si>
    <t>Keegan McDowell</t>
  </si>
  <si>
    <t>Moeller High School</t>
  </si>
  <si>
    <t>Brendan Newton</t>
  </si>
  <si>
    <t>Faith Christian School</t>
  </si>
  <si>
    <t>Zach Farquhar</t>
  </si>
  <si>
    <t>Sycamore High School</t>
  </si>
  <si>
    <t>Tytist Dean</t>
  </si>
  <si>
    <t>North St. Paul HS</t>
  </si>
  <si>
    <t>Blake Preston</t>
  </si>
  <si>
    <t>Charlotte Christian School</t>
  </si>
  <si>
    <t>Josh Price</t>
  </si>
  <si>
    <t>Carmel Christian School</t>
  </si>
  <si>
    <t>california-irvine</t>
  </si>
  <si>
    <t>Max Hazzard</t>
  </si>
  <si>
    <t>Evan Leonard</t>
  </si>
  <si>
    <t>Cerritos</t>
  </si>
  <si>
    <t>Cerritos High School</t>
  </si>
  <si>
    <t>Collin Welp</t>
  </si>
  <si>
    <t>Seattle Prep</t>
  </si>
  <si>
    <t>Robert Cartwright</t>
  </si>
  <si>
    <t>Flintridge Prepatory</t>
  </si>
  <si>
    <t>69 (2014)</t>
  </si>
  <si>
    <t>Jonathan Galloway</t>
  </si>
  <si>
    <t>Salesian HS</t>
  </si>
  <si>
    <t>Tommy Rutherford</t>
  </si>
  <si>
    <t>Grossmont High School</t>
  </si>
  <si>
    <t>Eyassu Worku</t>
  </si>
  <si>
    <t>Artesia</t>
  </si>
  <si>
    <t>Los Alamitos High School</t>
  </si>
  <si>
    <t>Elston Jones</t>
  </si>
  <si>
    <t>Goodyear</t>
  </si>
  <si>
    <t>Millennium</t>
  </si>
  <si>
    <t>John Edgar Jr.</t>
  </si>
  <si>
    <t>Ayala High School</t>
  </si>
  <si>
    <t>Darrian Traylor</t>
  </si>
  <si>
    <t>Centennial HS</t>
  </si>
  <si>
    <t>JC Butler</t>
  </si>
  <si>
    <t>The Prairie School</t>
  </si>
  <si>
    <t>Spencer Rivers</t>
  </si>
  <si>
    <t>Winter Park HS</t>
  </si>
  <si>
    <t>Solomon Ruddell</t>
  </si>
  <si>
    <t>The Hill School</t>
  </si>
  <si>
    <t>Devin Cole</t>
  </si>
  <si>
    <t>Ventura</t>
  </si>
  <si>
    <t>Buena HS</t>
  </si>
  <si>
    <t>Brad Greene</t>
  </si>
  <si>
    <t>Lone Pine</t>
  </si>
  <si>
    <t>Lone Pine High school</t>
  </si>
  <si>
    <t>Aiden Krause</t>
  </si>
  <si>
    <t>Mackay</t>
  </si>
  <si>
    <t>vermont</t>
  </si>
  <si>
    <t>Anthony Lamb</t>
  </si>
  <si>
    <t>Greece Athena High School</t>
  </si>
  <si>
    <t xml:space="preserve"> 21.2 Pts</t>
  </si>
  <si>
    <t>Ernie Duncan</t>
  </si>
  <si>
    <t>Evansville Harrison HS</t>
  </si>
  <si>
    <t>Stef Smith</t>
  </si>
  <si>
    <t>Ajax</t>
  </si>
  <si>
    <t>Bill Crothers Secondary</t>
  </si>
  <si>
    <t>Everett Duncan</t>
  </si>
  <si>
    <t>Isaiah Moll</t>
  </si>
  <si>
    <t>Colonie HS</t>
  </si>
  <si>
    <t>Robin Duncan</t>
  </si>
  <si>
    <t>Ben Shungu</t>
  </si>
  <si>
    <t xml:space="preserve"> VT</t>
  </si>
  <si>
    <t>Rice Memorial High School</t>
  </si>
  <si>
    <t>Samuel Dingba</t>
  </si>
  <si>
    <t>Yaounde</t>
  </si>
  <si>
    <t xml:space="preserve"> Cameroon</t>
  </si>
  <si>
    <t>Salisbury School</t>
  </si>
  <si>
    <t>Ryan Davis</t>
  </si>
  <si>
    <t>River Grove</t>
  </si>
  <si>
    <t>Conant HS</t>
  </si>
  <si>
    <t>RA Kpedi</t>
  </si>
  <si>
    <t>Lawrence North High School</t>
  </si>
  <si>
    <t>Bailey Patella</t>
  </si>
  <si>
    <t>Lenox</t>
  </si>
  <si>
    <t>Kevin Garrison</t>
  </si>
  <si>
    <t>Burlington HS</t>
  </si>
  <si>
    <t>Skyler Nash</t>
  </si>
  <si>
    <t>Whitney Young High School</t>
  </si>
  <si>
    <t>Jake Lorenzo</t>
  </si>
  <si>
    <t>Englishtown</t>
  </si>
  <si>
    <t>Point Pleasant Beach HS</t>
  </si>
  <si>
    <t>Josh Speidel</t>
  </si>
  <si>
    <t>Columbus North HS</t>
  </si>
  <si>
    <t>Javon Bess</t>
  </si>
  <si>
    <t>Gahanna Lincoln HS</t>
  </si>
  <si>
    <t>Tramaine Isabell</t>
  </si>
  <si>
    <t>Jordan Goodwin</t>
  </si>
  <si>
    <t>Althoff Catholic High School</t>
  </si>
  <si>
    <t>52 (2017)</t>
  </si>
  <si>
    <t>Hasahn French</t>
  </si>
  <si>
    <t>Commonwealth School</t>
  </si>
  <si>
    <t>D.J. Foreman</t>
  </si>
  <si>
    <t>Fred Thatch Jr</t>
  </si>
  <si>
    <t>Sikeston</t>
  </si>
  <si>
    <t>Dion Wiley</t>
  </si>
  <si>
    <t>Potomac HS</t>
  </si>
  <si>
    <t>53 (2014)</t>
  </si>
  <si>
    <t>Carte'Are Gordon</t>
  </si>
  <si>
    <t>65 (2018)</t>
  </si>
  <si>
    <t>KC Hankton</t>
  </si>
  <si>
    <t>Demarius Jacobs</t>
  </si>
  <si>
    <t>Jack Raboin</t>
  </si>
  <si>
    <t>Mattoon</t>
  </si>
  <si>
    <t>Brandon Courtney</t>
  </si>
  <si>
    <t>Tremont</t>
  </si>
  <si>
    <t>Ingvi Gudmundsson</t>
  </si>
  <si>
    <t>Grindavik</t>
  </si>
  <si>
    <t xml:space="preserve"> Iceland</t>
  </si>
  <si>
    <t>Elliott Welmer</t>
  </si>
  <si>
    <t>Bridgton Academy</t>
  </si>
  <si>
    <t>northeastern</t>
  </si>
  <si>
    <t>Jordan Roland</t>
  </si>
  <si>
    <t>Westhill HS</t>
  </si>
  <si>
    <t>Vasa Pusica</t>
  </si>
  <si>
    <t xml:space="preserve"> 17.4 Pts</t>
  </si>
  <si>
    <t>Bolden Brace</t>
  </si>
  <si>
    <t>Santa Barbara</t>
  </si>
  <si>
    <t>Santa Barbara High School</t>
  </si>
  <si>
    <t>Donnell Gresham Jr.</t>
  </si>
  <si>
    <t>Anthony Green</t>
  </si>
  <si>
    <t>Quincy</t>
  </si>
  <si>
    <t>Tomas Murphy</t>
  </si>
  <si>
    <t>Shawn Occeus</t>
  </si>
  <si>
    <t>Boynton Beach</t>
  </si>
  <si>
    <t>Grandview Prep</t>
  </si>
  <si>
    <t>Jason Strong</t>
  </si>
  <si>
    <t>Coconut Creek</t>
  </si>
  <si>
    <t>Westminster Academy</t>
  </si>
  <si>
    <t>Jeremy Miller</t>
  </si>
  <si>
    <t>Myles Franklin</t>
  </si>
  <si>
    <t>Villa Park High School</t>
  </si>
  <si>
    <t>Shaquille Walters</t>
  </si>
  <si>
    <t>Maxime Boursiquot</t>
  </si>
  <si>
    <t>Kent School</t>
  </si>
  <si>
    <t>Greg Eboigbodin</t>
  </si>
  <si>
    <t>Benin City</t>
  </si>
  <si>
    <t>yale</t>
  </si>
  <si>
    <t>Miye Oni</t>
  </si>
  <si>
    <t>Northridge</t>
  </si>
  <si>
    <t>Suffield Academy</t>
  </si>
  <si>
    <t>Alex Copeland</t>
  </si>
  <si>
    <t>Harvard-Westlake School</t>
  </si>
  <si>
    <t>Blake Reynolds</t>
  </si>
  <si>
    <t>Jordan Bruner</t>
  </si>
  <si>
    <t xml:space="preserve"> 8.3 Reb</t>
  </si>
  <si>
    <t>Paul Atkinson</t>
  </si>
  <si>
    <t>Azar Swain</t>
  </si>
  <si>
    <t>Trey Phills</t>
  </si>
  <si>
    <t>Eric Monroe</t>
  </si>
  <si>
    <t>St. Augustine High School</t>
  </si>
  <si>
    <t>Austin Williams</t>
  </si>
  <si>
    <t>Isaiah Kelly</t>
  </si>
  <si>
    <t>Jalen Gabbidon</t>
  </si>
  <si>
    <t>Harrisburg</t>
  </si>
  <si>
    <t>Glenelg Country School</t>
  </si>
  <si>
    <t>Matthue Cotton</t>
  </si>
  <si>
    <t>Voorhees</t>
  </si>
  <si>
    <t>Eastern Regional HS</t>
  </si>
  <si>
    <t>Jameel Alausa</t>
  </si>
  <si>
    <t>University of Chicago Laboratory Schools</t>
  </si>
  <si>
    <t>Eze Dike</t>
  </si>
  <si>
    <t>Thomas Ryan</t>
  </si>
  <si>
    <t>Wyatt Yess</t>
  </si>
  <si>
    <t>Parkway West High School</t>
  </si>
  <si>
    <t>Michael Feinberg</t>
  </si>
  <si>
    <t>Hidden Hills</t>
  </si>
  <si>
    <t>Jake Lanford</t>
  </si>
  <si>
    <t>Charleston</t>
  </si>
  <si>
    <t>Porter-Gaud HS</t>
  </si>
  <si>
    <t>old-dominion</t>
  </si>
  <si>
    <t>B.J. Stith</t>
  </si>
  <si>
    <t>83 (2014)</t>
  </si>
  <si>
    <t>Ahmad Caver</t>
  </si>
  <si>
    <t>St. John's Northwest Military Academy</t>
  </si>
  <si>
    <t>Xavier Green</t>
  </si>
  <si>
    <t>Williamsburg</t>
  </si>
  <si>
    <t>Williamsburg Christian Academy</t>
  </si>
  <si>
    <t>Justice Kithcart</t>
  </si>
  <si>
    <t>Virginia Episcopal School</t>
  </si>
  <si>
    <t>Kalu Ezikpe</t>
  </si>
  <si>
    <t>Discovery HS</t>
  </si>
  <si>
    <t>Jason Wade</t>
  </si>
  <si>
    <t>Trinity Episcopal HS</t>
  </si>
  <si>
    <t>Dajour Dickens</t>
  </si>
  <si>
    <t>Hampton</t>
  </si>
  <si>
    <t>Bethel High School</t>
  </si>
  <si>
    <t>Marquis Godwin</t>
  </si>
  <si>
    <t>Hampton High School</t>
  </si>
  <si>
    <t>Aaron Carver</t>
  </si>
  <si>
    <t>Elizabeth City</t>
  </si>
  <si>
    <t>Elbert Robinson</t>
  </si>
  <si>
    <t>Garland</t>
  </si>
  <si>
    <t>Lakeview Centennial HS</t>
  </si>
  <si>
    <t>56 (2014)</t>
  </si>
  <si>
    <t>Joseph Reece</t>
  </si>
  <si>
    <t>East St. Louis HS</t>
  </si>
  <si>
    <t>Loren Brill</t>
  </si>
  <si>
    <t>Gaithersburg</t>
  </si>
  <si>
    <t>Georgetown Preparatory School</t>
  </si>
  <si>
    <t>Quishon Harris</t>
  </si>
  <si>
    <t>Hampton HS</t>
  </si>
  <si>
    <t>Alfis Pilavios</t>
  </si>
  <si>
    <t>Athens</t>
  </si>
  <si>
    <t xml:space="preserve"> Greece</t>
  </si>
  <si>
    <t>Moraitis School</t>
  </si>
  <si>
    <t>georgia-state</t>
  </si>
  <si>
    <t>D'Marcus Simonds</t>
  </si>
  <si>
    <t>Buford HIgh School</t>
  </si>
  <si>
    <t>Malik Benlevi</t>
  </si>
  <si>
    <t>Jenkins HS (GA)</t>
  </si>
  <si>
    <t>Jeff Thomas</t>
  </si>
  <si>
    <t>Norwalk HS</t>
  </si>
  <si>
    <t>Kane Williams</t>
  </si>
  <si>
    <t>South Paulding High School</t>
  </si>
  <si>
    <t>Devin Mitchell</t>
  </si>
  <si>
    <t>Collins Hill</t>
  </si>
  <si>
    <t>96 (2014)</t>
  </si>
  <si>
    <t>Damon Wilson</t>
  </si>
  <si>
    <t>Nelson Phillips</t>
  </si>
  <si>
    <t>Warner Robins</t>
  </si>
  <si>
    <t>Warner Robins HS</t>
  </si>
  <si>
    <t>Jordan Tyson</t>
  </si>
  <si>
    <t>Fishburne Academy (VA)</t>
  </si>
  <si>
    <t>Josh Linder</t>
  </si>
  <si>
    <t>Kathleen</t>
  </si>
  <si>
    <t>Veterans High School</t>
  </si>
  <si>
    <t>Kavonte Ivery</t>
  </si>
  <si>
    <t>Stockbridge</t>
  </si>
  <si>
    <t>Stockbridge HS</t>
  </si>
  <si>
    <t>Matt Chism</t>
  </si>
  <si>
    <t>Dawsonville</t>
  </si>
  <si>
    <t>Dawson County High School</t>
  </si>
  <si>
    <t>Chris Clerkley</t>
  </si>
  <si>
    <t>Perry</t>
  </si>
  <si>
    <t>Perry High School</t>
  </si>
  <si>
    <t>James Wall</t>
  </si>
  <si>
    <t>Creekview HS</t>
  </si>
  <si>
    <t>Corey Allen</t>
  </si>
  <si>
    <t>Ypsilanti High School</t>
  </si>
  <si>
    <t>Justin Roberts</t>
  </si>
  <si>
    <t>northern-kentucky</t>
  </si>
  <si>
    <t>Drew McDonald</t>
  </si>
  <si>
    <t>Cold Spring</t>
  </si>
  <si>
    <t>Newport Central Catholic High School</t>
  </si>
  <si>
    <t>Tyler Sharpe</t>
  </si>
  <si>
    <t>Mt. Washington</t>
  </si>
  <si>
    <t>Bullitt East High School</t>
  </si>
  <si>
    <t>Jalen Tate</t>
  </si>
  <si>
    <t>Pickerington High School Central</t>
  </si>
  <si>
    <t>Dantez Walton</t>
  </si>
  <si>
    <t>Lima Central Catholic High School</t>
  </si>
  <si>
    <t>Zaynah Robinson</t>
  </si>
  <si>
    <t>Duluth HS</t>
  </si>
  <si>
    <t>Trevon Faulkner</t>
  </si>
  <si>
    <t>Harrodsburg</t>
  </si>
  <si>
    <t>Mercer County HS</t>
  </si>
  <si>
    <t>Chris Vogt</t>
  </si>
  <si>
    <t>Mayfield</t>
  </si>
  <si>
    <t>Graves County High School</t>
  </si>
  <si>
    <t>Adrian Nelson</t>
  </si>
  <si>
    <t>Pickerington Central HS</t>
  </si>
  <si>
    <t>Paul Djoko</t>
  </si>
  <si>
    <t>Strasbourg</t>
  </si>
  <si>
    <t>Bryant Mocaby</t>
  </si>
  <si>
    <t>Derby</t>
  </si>
  <si>
    <t>Derby HS</t>
  </si>
  <si>
    <t>Silas Adheke</t>
  </si>
  <si>
    <t>David Wassler</t>
  </si>
  <si>
    <t>St. Xavier HS</t>
  </si>
  <si>
    <t>Gerald Gray Jr.</t>
  </si>
  <si>
    <t>Pleasure Ridge Park HS</t>
  </si>
  <si>
    <t>Tre Cobbs</t>
  </si>
  <si>
    <t>Brooks Ely</t>
  </si>
  <si>
    <t>Chris Taylor</t>
  </si>
  <si>
    <t>IMG Prep</t>
  </si>
  <si>
    <t>Sayeed Pridgett</t>
  </si>
  <si>
    <t>El Carrito High School</t>
  </si>
  <si>
    <t>Ahmaad Rorie</t>
  </si>
  <si>
    <t>Michael Oguine</t>
  </si>
  <si>
    <t>Chaminade Prep HS</t>
  </si>
  <si>
    <t>Kendal Manuel</t>
  </si>
  <si>
    <t>Billings</t>
  </si>
  <si>
    <t>Jamar Akoh</t>
  </si>
  <si>
    <t>Los Osos HS</t>
  </si>
  <si>
    <t>Donaven Dorsey</t>
  </si>
  <si>
    <t>Lacey</t>
  </si>
  <si>
    <t>Timberline HS</t>
  </si>
  <si>
    <t>Bobby Moorehead</t>
  </si>
  <si>
    <t>Stadium HS</t>
  </si>
  <si>
    <t>Timmy Falls</t>
  </si>
  <si>
    <t>Dublin</t>
  </si>
  <si>
    <t>Dublin High School</t>
  </si>
  <si>
    <t>Mack Anderson</t>
  </si>
  <si>
    <t>Bozeman</t>
  </si>
  <si>
    <t>Bozeman HS</t>
  </si>
  <si>
    <t>Kelby Kramer</t>
  </si>
  <si>
    <t>Rock Springs</t>
  </si>
  <si>
    <t>Rock Springs HS</t>
  </si>
  <si>
    <t>Freddy Brown III</t>
  </si>
  <si>
    <t>Nathan Hale HS</t>
  </si>
  <si>
    <t>Peter Jones</t>
  </si>
  <si>
    <t>Eddy Egun</t>
  </si>
  <si>
    <t>El Camino Real HS</t>
  </si>
  <si>
    <t>Tony Miller</t>
  </si>
  <si>
    <t>Woodinville</t>
  </si>
  <si>
    <t>Woodinville HS</t>
  </si>
  <si>
    <t>colgate</t>
  </si>
  <si>
    <t>Rapolas Ivanauskas</t>
  </si>
  <si>
    <t>Barrington</t>
  </si>
  <si>
    <t>Barrington High School</t>
  </si>
  <si>
    <t>Jordan Burns</t>
  </si>
  <si>
    <t>Will Rayman</t>
  </si>
  <si>
    <t>Tucker Richardson</t>
  </si>
  <si>
    <t>Flemington</t>
  </si>
  <si>
    <t>Hunterdon Central HS</t>
  </si>
  <si>
    <t>Jack Ferguson</t>
  </si>
  <si>
    <t>Homestead High School</t>
  </si>
  <si>
    <t>Dana Batt</t>
  </si>
  <si>
    <t>Malcolm Regisford</t>
  </si>
  <si>
    <t>Bellarmine-Jefferson / The Kent School</t>
  </si>
  <si>
    <t>Francisco Amiel</t>
  </si>
  <si>
    <t>Miratejo</t>
  </si>
  <si>
    <t>Agrupamento de Escolas Professor Ruy Luis Gomes</t>
  </si>
  <si>
    <t>Zach Light</t>
  </si>
  <si>
    <t>Riverdale Country School</t>
  </si>
  <si>
    <t>Sam Lindgren</t>
  </si>
  <si>
    <t>Doylestown</t>
  </si>
  <si>
    <t>Germantown Academy (PA)</t>
  </si>
  <si>
    <t>Hugh Baxter</t>
  </si>
  <si>
    <t>Scotch College</t>
  </si>
  <si>
    <t>Nelly Cummings</t>
  </si>
  <si>
    <t>Lincoln Park Performing Arts Charter School</t>
  </si>
  <si>
    <t>David Maynard</t>
  </si>
  <si>
    <t>Herriman</t>
  </si>
  <si>
    <t>Herriman High School</t>
  </si>
  <si>
    <t>Milan Williams</t>
  </si>
  <si>
    <t>Detroit Country Day School</t>
  </si>
  <si>
    <t>bradley</t>
  </si>
  <si>
    <t>Darrell Brown</t>
  </si>
  <si>
    <t>Germantown High School</t>
  </si>
  <si>
    <t>Elijah Childs</t>
  </si>
  <si>
    <t>Lee's Summit West High School</t>
  </si>
  <si>
    <t>Nate Kennell</t>
  </si>
  <si>
    <t>Metamora</t>
  </si>
  <si>
    <t>Metamora Township High School</t>
  </si>
  <si>
    <t>Dwayne Lautier-Ogunleye</t>
  </si>
  <si>
    <t>Bristol Academy</t>
  </si>
  <si>
    <t>Koch Bar</t>
  </si>
  <si>
    <t>Abyei</t>
  </si>
  <si>
    <t>Luuk van Bree</t>
  </si>
  <si>
    <t>Helmond</t>
  </si>
  <si>
    <t>Canarias Basketball Academy (Spain)</t>
  </si>
  <si>
    <t>Ja'Shon Henry</t>
  </si>
  <si>
    <t>Saskatoon</t>
  </si>
  <si>
    <t>Luqman Lundy</t>
  </si>
  <si>
    <t>Edgewater</t>
  </si>
  <si>
    <t>Benjamin Elijah Mays High School</t>
  </si>
  <si>
    <t>Antoine Pittman</t>
  </si>
  <si>
    <t>Jayden Hodgson</t>
  </si>
  <si>
    <t>Gosford</t>
  </si>
  <si>
    <t>Ari Boya</t>
  </si>
  <si>
    <t>Douala</t>
  </si>
  <si>
    <t>Scotland Prep</t>
  </si>
  <si>
    <t>Armon Brummett</t>
  </si>
  <si>
    <t>Peter Hanley</t>
  </si>
  <si>
    <t>Notre Dame HS</t>
  </si>
  <si>
    <t>abilene-christian</t>
  </si>
  <si>
    <t>Jaren Lewis</t>
  </si>
  <si>
    <t>Lake Highland Preparatory</t>
  </si>
  <si>
    <t>Payten Ricks</t>
  </si>
  <si>
    <t>Maize High School</t>
  </si>
  <si>
    <t>Jaylen Franklin</t>
  </si>
  <si>
    <t>Parkview Arts and Science Magnet High School</t>
  </si>
  <si>
    <t>Jalone Friday</t>
  </si>
  <si>
    <t>Oklahoma City Storm Homeschool</t>
  </si>
  <si>
    <t>Hayden Farquhar</t>
  </si>
  <si>
    <t>Throckmorton</t>
  </si>
  <si>
    <t>Throckmorton High School</t>
  </si>
  <si>
    <t>B.J. Maxwell</t>
  </si>
  <si>
    <t>Home school</t>
  </si>
  <si>
    <t>Joe Pleasant</t>
  </si>
  <si>
    <t>Blue Valley NW HS</t>
  </si>
  <si>
    <t>Damien Daniels</t>
  </si>
  <si>
    <t>Hogan Prep</t>
  </si>
  <si>
    <t>Trey Lenox</t>
  </si>
  <si>
    <t>Hot Springs</t>
  </si>
  <si>
    <t>Hot Springs High School</t>
  </si>
  <si>
    <t>Clay Gayman</t>
  </si>
  <si>
    <t>Nevada HS</t>
  </si>
  <si>
    <t>Kolton Kohl</t>
  </si>
  <si>
    <t>San Angelo</t>
  </si>
  <si>
    <t>San Angelo Central High School</t>
  </si>
  <si>
    <t>Tobias Cameron</t>
  </si>
  <si>
    <t>Gold Coast</t>
  </si>
  <si>
    <t>Hillcrest Christian Academy</t>
  </si>
  <si>
    <t>Chase Cobb</t>
  </si>
  <si>
    <t>Faith West Academy</t>
  </si>
  <si>
    <t>Paul Hiepler</t>
  </si>
  <si>
    <t>Camarillo</t>
  </si>
  <si>
    <t>Oaks Christian High School</t>
  </si>
  <si>
    <t>Hayden Howell</t>
  </si>
  <si>
    <t>Midwest City</t>
  </si>
  <si>
    <t>Carl Albert High School</t>
  </si>
  <si>
    <t>gardner-webb</t>
  </si>
  <si>
    <t>David Efianayi</t>
  </si>
  <si>
    <t>Oconee HS</t>
  </si>
  <si>
    <t>Jose Perez</t>
  </si>
  <si>
    <t>DJ Laster</t>
  </si>
  <si>
    <t>Pensacola</t>
  </si>
  <si>
    <t>Pensacola Catholic High School</t>
  </si>
  <si>
    <t>Nate Johnson</t>
  </si>
  <si>
    <t>McArthur High School</t>
  </si>
  <si>
    <t>Eric Jamison</t>
  </si>
  <si>
    <t>East Point</t>
  </si>
  <si>
    <t>Greater Atlanta Christian School</t>
  </si>
  <si>
    <t>Jaheam Cornwall</t>
  </si>
  <si>
    <t>Christian Turner</t>
  </si>
  <si>
    <t>Sandy Creek High School</t>
  </si>
  <si>
    <t>Justin Jenkins</t>
  </si>
  <si>
    <t>Wings Academy</t>
  </si>
  <si>
    <t>Brandon Miller</t>
  </si>
  <si>
    <t>Orlando Christian Prep HS</t>
  </si>
  <si>
    <t>Ludovic Dufeal</t>
  </si>
  <si>
    <t>Saint-Joseph</t>
  </si>
  <si>
    <t xml:space="preserve"> Martinique</t>
  </si>
  <si>
    <t>Moravian Prep</t>
  </si>
  <si>
    <t>Jaylen Alston</t>
  </si>
  <si>
    <t>Eastern Guilford HS</t>
  </si>
  <si>
    <t>Kennedy Kincaid</t>
  </si>
  <si>
    <t>Gabe Bryant</t>
  </si>
  <si>
    <t>Dorman HS</t>
  </si>
  <si>
    <t>Erick Valdez</t>
  </si>
  <si>
    <t>San Cristobal</t>
  </si>
  <si>
    <t>E.J. Crawford</t>
  </si>
  <si>
    <t>Rickey McGill</t>
  </si>
  <si>
    <t>Spring Valley (NY)</t>
  </si>
  <si>
    <t xml:space="preserve"> 15.8 Pts</t>
  </si>
  <si>
    <t>Tajuan Agee</t>
  </si>
  <si>
    <t>Hyde Park HS</t>
  </si>
  <si>
    <t>Asante Gist</t>
  </si>
  <si>
    <t>St. Anthony High School</t>
  </si>
  <si>
    <t>Ben Perez</t>
  </si>
  <si>
    <t>San Marcos</t>
  </si>
  <si>
    <t>USAFA Prep School</t>
  </si>
  <si>
    <t>Andrija Ristanovic</t>
  </si>
  <si>
    <t>Hillcrest Prep (AZ)</t>
  </si>
  <si>
    <t>Isaiah Still</t>
  </si>
  <si>
    <t>Union Catholic HS</t>
  </si>
  <si>
    <t>Jahnathan Maxwell</t>
  </si>
  <si>
    <t>Virginia Beach</t>
  </si>
  <si>
    <t>Genesis Academy</t>
  </si>
  <si>
    <t>Niksa Nikolic</t>
  </si>
  <si>
    <t>High School of Sport</t>
  </si>
  <si>
    <t>Payton Hudson</t>
  </si>
  <si>
    <t>Our Saviour Lutheran HS</t>
  </si>
  <si>
    <t>Malik Rhem</t>
  </si>
  <si>
    <t>Cardinal Spellman HS</t>
  </si>
  <si>
    <t>Isaiah Ross</t>
  </si>
  <si>
    <t>Davenport</t>
  </si>
  <si>
    <t>Hillcrest School</t>
  </si>
  <si>
    <t>prairie-view</t>
  </si>
  <si>
    <t>Gary Blackston</t>
  </si>
  <si>
    <t>Patterson High School</t>
  </si>
  <si>
    <t>Devonte Patterson</t>
  </si>
  <si>
    <t>Gerard Andrus</t>
  </si>
  <si>
    <t>Darius Williams</t>
  </si>
  <si>
    <t>Dennis Jones</t>
  </si>
  <si>
    <t>Dunbar High School</t>
  </si>
  <si>
    <t>Taishaun Johnson</t>
  </si>
  <si>
    <t>Quakerdale Prep/Pike</t>
  </si>
  <si>
    <t>Chancellor Ellis</t>
  </si>
  <si>
    <t>St. Andrew's High School</t>
  </si>
  <si>
    <t>Antione Lister</t>
  </si>
  <si>
    <t>Brenham</t>
  </si>
  <si>
    <t>Iwin Ellis</t>
  </si>
  <si>
    <t>Polytechnic High School</t>
  </si>
  <si>
    <t>Leon Sneed</t>
  </si>
  <si>
    <t>Tyler Singleton</t>
  </si>
  <si>
    <t>Triple A Academy</t>
  </si>
  <si>
    <t>Faite Wiliams</t>
  </si>
  <si>
    <t>Elijah Holifield</t>
  </si>
  <si>
    <t>Tristen Williams</t>
  </si>
  <si>
    <t>Desoto</t>
  </si>
  <si>
    <t>Kevonte Corley</t>
  </si>
  <si>
    <t>Jartavius Dobbs</t>
  </si>
  <si>
    <t>Columbus High School</t>
  </si>
  <si>
    <t>Juan Hood</t>
  </si>
  <si>
    <t>Magnolia West High School</t>
  </si>
  <si>
    <t>fairleigh-dickinson</t>
  </si>
  <si>
    <t>Darnell Edge</t>
  </si>
  <si>
    <t>Saugerties</t>
  </si>
  <si>
    <t>Saugerties HS</t>
  </si>
  <si>
    <t>Jahlil Jenkins</t>
  </si>
  <si>
    <t>Ranson</t>
  </si>
  <si>
    <t>Virginia Academy</t>
  </si>
  <si>
    <t>Mike Holloway</t>
  </si>
  <si>
    <t>Pittsgrove</t>
  </si>
  <si>
    <t>Arthur P. Schalick HS</t>
  </si>
  <si>
    <t>Kaleb Bishop</t>
  </si>
  <si>
    <t>Xzavier Malone</t>
  </si>
  <si>
    <t>Plymouth Whitemarsh High School</t>
  </si>
  <si>
    <t>Elyjah Williams</t>
  </si>
  <si>
    <t>Brandon Powell</t>
  </si>
  <si>
    <t>Pine Bush HS</t>
  </si>
  <si>
    <t>Tyler Jones</t>
  </si>
  <si>
    <t>The Peddie School</t>
  </si>
  <si>
    <t>Bassel Sabliba Jr.</t>
  </si>
  <si>
    <t>Hackensack HS</t>
  </si>
  <si>
    <t>Oscar Okeke</t>
  </si>
  <si>
    <t>St. Anthony HS</t>
  </si>
  <si>
    <t>Pat McNamara</t>
  </si>
  <si>
    <t>St. Viator HS</t>
  </si>
  <si>
    <t>Nadi Beciri</t>
  </si>
  <si>
    <t>Bergen Catholic High School</t>
  </si>
  <si>
    <t>Marc Dadika</t>
  </si>
  <si>
    <t>Saddle Brook</t>
  </si>
  <si>
    <t>St. Mary HS</t>
  </si>
  <si>
    <t>north-dakota-state</t>
  </si>
  <si>
    <t>Vinnie Shahid</t>
  </si>
  <si>
    <t>Tyson Ward</t>
  </si>
  <si>
    <t>Tampa Preparatory School</t>
  </si>
  <si>
    <t>Deng Geu</t>
  </si>
  <si>
    <t>Sioux Falls</t>
  </si>
  <si>
    <t>Sioux Falls Washington HS</t>
  </si>
  <si>
    <t>Rocky Kreuser</t>
  </si>
  <si>
    <t>White Bear Lake</t>
  </si>
  <si>
    <t>Totino-Grace High School</t>
  </si>
  <si>
    <t>Jared Samuelson</t>
  </si>
  <si>
    <t>Gretna</t>
  </si>
  <si>
    <t>Gretna High School</t>
  </si>
  <si>
    <t>Tyree Eady</t>
  </si>
  <si>
    <t>Middleton HS</t>
  </si>
  <si>
    <t>Cameron Hunter</t>
  </si>
  <si>
    <t>Olathe East High School</t>
  </si>
  <si>
    <t>Sam Griesel</t>
  </si>
  <si>
    <t>Lincoln East HS</t>
  </si>
  <si>
    <t>Jordan Horn</t>
  </si>
  <si>
    <t>Tartan Senior High School</t>
  </si>
  <si>
    <t>Chris Quayle</t>
  </si>
  <si>
    <t>Riverton</t>
  </si>
  <si>
    <t>Riverton High School</t>
  </si>
  <si>
    <t>Jarius Cook</t>
  </si>
  <si>
    <t>Park Center HS</t>
  </si>
  <si>
    <t>Jaxon Knotek</t>
  </si>
  <si>
    <t>River Halls</t>
  </si>
  <si>
    <t>River Falls HS</t>
  </si>
  <si>
    <t>Jordan Meidinger</t>
  </si>
  <si>
    <t>Dickinson HS</t>
  </si>
  <si>
    <t>Odell Wilson IV</t>
  </si>
  <si>
    <t>Minneapolis North HS</t>
  </si>
  <si>
    <t>north-carolina-central</t>
  </si>
  <si>
    <t>Raasean Davis</t>
  </si>
  <si>
    <t>Paulding County</t>
  </si>
  <si>
    <t xml:space="preserve"> 9.1 Reb</t>
  </si>
  <si>
    <t>Randy Miller Jr.</t>
  </si>
  <si>
    <t>Larry McKnight</t>
  </si>
  <si>
    <t>Miami Norland High School</t>
  </si>
  <si>
    <t>Zacarry Douglas</t>
  </si>
  <si>
    <t>Landover</t>
  </si>
  <si>
    <t>Jibri Blount</t>
  </si>
  <si>
    <t>Reggie Gardner Jr</t>
  </si>
  <si>
    <t>Julian Walters</t>
  </si>
  <si>
    <t>Mt. Zion Prep</t>
  </si>
  <si>
    <t>Jordan Perkins</t>
  </si>
  <si>
    <t>Rashann London</t>
  </si>
  <si>
    <t>Roman Catholic HS</t>
  </si>
  <si>
    <t>Nicolas Fennell</t>
  </si>
  <si>
    <t>John Guerra</t>
  </si>
  <si>
    <t>Cary Academy</t>
  </si>
  <si>
    <t>Roderick Taylor</t>
  </si>
  <si>
    <t>https://d2p3bygnnzw9w3.cloudfront.net/req/201906112/tlogo/ncaa/virginia.png</t>
  </si>
  <si>
    <t>https://d2p3bygnnzw9w3.cloudfront.net/req/201906112/tlogo/ncaa/tennessee.png</t>
  </si>
  <si>
    <t>https://d2p3bygnnzw9w3.cloudfront.net/req/201906112/tlogo/ncaa/kentucky.png</t>
  </si>
  <si>
    <t>https://d2p3bygnnzw9w3.cloudfront.net/req/201906112/tlogo/ncaa/houston.png</t>
  </si>
  <si>
    <t>https://d2p3bygnnzw9w3.cloudfront.net/req/201906112/tlogo/ncaa/texas-tech.png</t>
  </si>
  <si>
    <t>https://d2p3bygnnzw9w3.cloudfront.net/req/201906112/tlogo/ncaa/louisiana-state.png</t>
  </si>
  <si>
    <t>https://d2p3bygnnzw9w3.cloudfront.net/req/201906112/tlogo/ncaa/purdue.png</t>
  </si>
  <si>
    <t>https://d2p3bygnnzw9w3.cloudfront.net/req/201906112/tlogo/ncaa/florida-state.png</t>
  </si>
  <si>
    <t>https://d2p3bygnnzw9w3.cloudfront.net/req/201906112/tlogo/ncaa/virginia-tech.png</t>
  </si>
  <si>
    <t>https://d2p3bygnnzw9w3.cloudfront.net/req/201906112/tlogo/ncaa/auburn.png</t>
  </si>
  <si>
    <t>https://d2p3bygnnzw9w3.cloudfront.net/req/201906112/tlogo/ncaa/mississippi-state.png</t>
  </si>
  <si>
    <t>https://d2p3bygnnzw9w3.cloudfront.net/req/201906112/tlogo/ncaa/maryland.png</t>
  </si>
  <si>
    <t>https://d2p3bygnnzw9w3.cloudfront.net/req/201906112/tlogo/ncaa/buffalo.png</t>
  </si>
  <si>
    <t>https://d2p3bygnnzw9w3.cloudfront.net/req/201906112/tlogo/ncaa/nevada.png</t>
  </si>
  <si>
    <t>https://d2p3bygnnzw9w3.cloudfront.net/req/201906112/tlogo/ncaa/wofford.png</t>
  </si>
  <si>
    <t>https://d2p3bygnnzw9w3.cloudfront.net/req/201906112/tlogo/ncaa/utah-state.png</t>
  </si>
  <si>
    <t>https://d2p3bygnnzw9w3.cloudfront.net/req/201906112/tlogo/ncaa/washington.png</t>
  </si>
  <si>
    <t>https://d2p3bygnnzw9w3.cloudfront.net/req/201906112/tlogo/ncaa/central-florida.png</t>
  </si>
  <si>
    <t>https://d2p3bygnnzw9w3.cloudfront.net/req/201906112/tlogo/ncaa/baylor.png</t>
  </si>
  <si>
    <t>https://d2p3bygnnzw9w3.cloudfront.net/req/201906112/tlogo/ncaa/iowa.png</t>
  </si>
  <si>
    <t>https://d2p3bygnnzw9w3.cloudfront.net/req/201906112/tlogo/ncaa/seton-hall.png</t>
  </si>
  <si>
    <t>https://d2p3bygnnzw9w3.cloudfront.net/req/201906112/tlogo/ncaa/saint-marys-ca.png</t>
  </si>
  <si>
    <t>https://d2p3bygnnzw9w3.cloudfront.net/req/201906112/tlogo/ncaa/arizona-state.png</t>
  </si>
  <si>
    <t>https://d2p3bygnnzw9w3.cloudfront.net/req/201906112/tlogo/ncaa/murray-state.png</t>
  </si>
  <si>
    <t>https://d2p3bygnnzw9w3.cloudfront.net/req/201906112/tlogo/ncaa/st-johns-ny.png</t>
  </si>
  <si>
    <t>https://d2p3bygnnzw9w3.cloudfront.net/req/201906112/tlogo/ncaa/california-irvine.png</t>
  </si>
  <si>
    <t>https://d2p3bygnnzw9w3.cloudfront.net/req/201906112/tlogo/ncaa/vermont.png</t>
  </si>
  <si>
    <t>https://d2p3bygnnzw9w3.cloudfront.net/req/201906112/tlogo/ncaa/northeastern.png</t>
  </si>
  <si>
    <t>https://d2p3bygnnzw9w3.cloudfront.net/req/201906112/tlogo/ncaa/yale.png</t>
  </si>
  <si>
    <t>https://d2p3bygnnzw9w3.cloudfront.net/req/201906112/tlogo/ncaa/old-dominion.png</t>
  </si>
  <si>
    <t>https://d2p3bygnnzw9w3.cloudfront.net/req/201906112/tlogo/ncaa/georgia-state.png</t>
  </si>
  <si>
    <t>https://d2p3bygnnzw9w3.cloudfront.net/req/201906112/tlogo/ncaa/northern-kentucky.png</t>
  </si>
  <si>
    <t>https://d2p3bygnnzw9w3.cloudfront.net/req/201906112/tlogo/ncaa/colgate.png</t>
  </si>
  <si>
    <t>https://d2p3bygnnzw9w3.cloudfront.net/req/201906112/tlogo/ncaa/bradley.png</t>
  </si>
  <si>
    <t>https://d2p3bygnnzw9w3.cloudfront.net/req/201906112/tlogo/ncaa/abilene-christian.png</t>
  </si>
  <si>
    <t>https://d2p3bygnnzw9w3.cloudfront.net/req/201906112/tlogo/ncaa/gardner-webb.png</t>
  </si>
  <si>
    <t>https://d2p3bygnnzw9w3.cloudfront.net/req/201906112/tlogo/ncaa/prairie-view.png</t>
  </si>
  <si>
    <t>https://d2p3bygnnzw9w3.cloudfront.net/req/201906112/tlogo/ncaa/fairleigh-dickinson.png</t>
  </si>
  <si>
    <t>https://d2p3bygnnzw9w3.cloudfront.net/req/201906112/tlogo/ncaa/north-dakota-state.png</t>
  </si>
  <si>
    <t>https://d2p3bygnnzw9w3.cloudfront.net/req/201906112/tlogo/ncaa/north-carolina-central.png</t>
  </si>
  <si>
    <t>Louisiana-State</t>
  </si>
  <si>
    <t>Central-Florida</t>
  </si>
  <si>
    <t>Saint-Marys-Ca</t>
  </si>
  <si>
    <t>St-Johns-Ny</t>
  </si>
  <si>
    <t>California-Irvine</t>
  </si>
  <si>
    <t>North-Carolina-Central</t>
  </si>
  <si>
    <t>6"3'</t>
  </si>
  <si>
    <t>6"7'</t>
  </si>
  <si>
    <t>6"8'</t>
  </si>
  <si>
    <t>6"2'</t>
  </si>
  <si>
    <t>6"11'</t>
  </si>
  <si>
    <t>6"6'</t>
  </si>
  <si>
    <t>6"10'</t>
  </si>
  <si>
    <t>7"1'</t>
  </si>
  <si>
    <t>6"5'</t>
  </si>
  <si>
    <t>6"9'</t>
  </si>
  <si>
    <t>5"9'</t>
  </si>
  <si>
    <t>6"4'</t>
  </si>
  <si>
    <t>1"0'</t>
  </si>
  <si>
    <t>5"10'</t>
  </si>
  <si>
    <t>6"1'</t>
  </si>
  <si>
    <t>5"11'</t>
  </si>
  <si>
    <t>7"3'</t>
  </si>
  <si>
    <t>7"4'</t>
  </si>
  <si>
    <t>7"2'</t>
  </si>
  <si>
    <t>5"8'</t>
  </si>
  <si>
    <t>7"6'</t>
  </si>
  <si>
    <t>5"7'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</si>
</sst>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0" fontId="18" fillId="0" borderId="0" xfId="42"/>
    <xf numFmtId="49" fontId="0" fillId="0" borderId="0" xfId="0" applyNumberFormat="1"/>
    <xf numFmtId="49" fontId="18" fillId="0" borderId="0" xfId="42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2kratings.com/wp-content/uploads/NBA-Player.png" TargetMode="External"/><Relationship Id="rId671" Type="http://schemas.openxmlformats.org/officeDocument/2006/relationships/hyperlink" Target="https://www.2kratings.com/wp-content/uploads/NBA-Player.png" TargetMode="External"/><Relationship Id="rId769" Type="http://schemas.openxmlformats.org/officeDocument/2006/relationships/hyperlink" Target="https://www.2kratings.com/wp-content/uploads/NBA-Player.png" TargetMode="External"/><Relationship Id="rId976" Type="http://schemas.openxmlformats.org/officeDocument/2006/relationships/hyperlink" Target="https://www.2kratings.com/wp-content/uploads/NBA-Player.png" TargetMode="External"/><Relationship Id="rId21" Type="http://schemas.openxmlformats.org/officeDocument/2006/relationships/hyperlink" Target="https://www.2kratings.com/wp-content/uploads/NBA-Player.png" TargetMode="External"/><Relationship Id="rId324" Type="http://schemas.openxmlformats.org/officeDocument/2006/relationships/hyperlink" Target="https://www.2kratings.com/wp-content/uploads/NBA-Player.png" TargetMode="External"/><Relationship Id="rId531" Type="http://schemas.openxmlformats.org/officeDocument/2006/relationships/hyperlink" Target="https://www.2kratings.com/wp-content/uploads/NBA-Player.png" TargetMode="External"/><Relationship Id="rId629" Type="http://schemas.openxmlformats.org/officeDocument/2006/relationships/hyperlink" Target="https://www.2kratings.com/wp-content/uploads/NBA-Player.png" TargetMode="External"/><Relationship Id="rId170" Type="http://schemas.openxmlformats.org/officeDocument/2006/relationships/hyperlink" Target="https://www.2kratings.com/wp-content/uploads/NBA-Player.png" TargetMode="External"/><Relationship Id="rId836" Type="http://schemas.openxmlformats.org/officeDocument/2006/relationships/hyperlink" Target="https://www.2kratings.com/wp-content/uploads/NBA-Player.png" TargetMode="External"/><Relationship Id="rId1021" Type="http://schemas.openxmlformats.org/officeDocument/2006/relationships/hyperlink" Target="https://www.2kratings.com/wp-content/uploads/NBA-Player.png" TargetMode="External"/><Relationship Id="rId268" Type="http://schemas.openxmlformats.org/officeDocument/2006/relationships/hyperlink" Target="https://www.2kratings.com/wp-content/uploads/NBA-Player.png" TargetMode="External"/><Relationship Id="rId475" Type="http://schemas.openxmlformats.org/officeDocument/2006/relationships/hyperlink" Target="https://www.2kratings.com/wp-content/uploads/NBA-Player.png" TargetMode="External"/><Relationship Id="rId682" Type="http://schemas.openxmlformats.org/officeDocument/2006/relationships/hyperlink" Target="https://www.2kratings.com/wp-content/uploads/NBA-Player.png" TargetMode="External"/><Relationship Id="rId903" Type="http://schemas.openxmlformats.org/officeDocument/2006/relationships/hyperlink" Target="https://www.2kratings.com/wp-content/uploads/NBA-Player.png" TargetMode="External"/><Relationship Id="rId32" Type="http://schemas.openxmlformats.org/officeDocument/2006/relationships/hyperlink" Target="https://www.2kratings.com/wp-content/uploads/NBA-Player.png" TargetMode="External"/><Relationship Id="rId128" Type="http://schemas.openxmlformats.org/officeDocument/2006/relationships/hyperlink" Target="https://www.2kratings.com/wp-content/uploads/NBA-Player.png" TargetMode="External"/><Relationship Id="rId335" Type="http://schemas.openxmlformats.org/officeDocument/2006/relationships/hyperlink" Target="https://www.2kratings.com/wp-content/uploads/NBA-Player.png" TargetMode="External"/><Relationship Id="rId542" Type="http://schemas.openxmlformats.org/officeDocument/2006/relationships/hyperlink" Target="https://www.2kratings.com/wp-content/uploads/NBA-Player.png" TargetMode="External"/><Relationship Id="rId987" Type="http://schemas.openxmlformats.org/officeDocument/2006/relationships/hyperlink" Target="https://www.2kratings.com/wp-content/uploads/NBA-Player.png" TargetMode="External"/><Relationship Id="rId181" Type="http://schemas.openxmlformats.org/officeDocument/2006/relationships/hyperlink" Target="https://www.2kratings.com/wp-content/uploads/NBA-Player.png" TargetMode="External"/><Relationship Id="rId402" Type="http://schemas.openxmlformats.org/officeDocument/2006/relationships/hyperlink" Target="https://www.2kratings.com/wp-content/uploads/NBA-Player.png" TargetMode="External"/><Relationship Id="rId847" Type="http://schemas.openxmlformats.org/officeDocument/2006/relationships/hyperlink" Target="https://www.2kratings.com/wp-content/uploads/NBA-Player.png" TargetMode="External"/><Relationship Id="rId1032" Type="http://schemas.openxmlformats.org/officeDocument/2006/relationships/hyperlink" Target="https://www.2kratings.com/wp-content/uploads/NBA-Player.png" TargetMode="External"/><Relationship Id="rId279" Type="http://schemas.openxmlformats.org/officeDocument/2006/relationships/hyperlink" Target="https://www.2kratings.com/wp-content/uploads/NBA-Player.png" TargetMode="External"/><Relationship Id="rId486" Type="http://schemas.openxmlformats.org/officeDocument/2006/relationships/hyperlink" Target="https://www.2kratings.com/wp-content/uploads/NBA-Player.png" TargetMode="External"/><Relationship Id="rId693" Type="http://schemas.openxmlformats.org/officeDocument/2006/relationships/hyperlink" Target="https://www.2kratings.com/wp-content/uploads/NBA-Player.png" TargetMode="External"/><Relationship Id="rId707" Type="http://schemas.openxmlformats.org/officeDocument/2006/relationships/hyperlink" Target="https://www.2kratings.com/wp-content/uploads/NBA-Player.png" TargetMode="External"/><Relationship Id="rId914" Type="http://schemas.openxmlformats.org/officeDocument/2006/relationships/hyperlink" Target="https://www.2kratings.com/wp-content/uploads/NBA-Player.png" TargetMode="External"/><Relationship Id="rId43" Type="http://schemas.openxmlformats.org/officeDocument/2006/relationships/hyperlink" Target="https://www.2kratings.com/wp-content/uploads/NBA-Player.png" TargetMode="External"/><Relationship Id="rId139" Type="http://schemas.openxmlformats.org/officeDocument/2006/relationships/hyperlink" Target="https://www.2kratings.com/wp-content/uploads/NBA-Player.png" TargetMode="External"/><Relationship Id="rId346" Type="http://schemas.openxmlformats.org/officeDocument/2006/relationships/hyperlink" Target="https://www.2kratings.com/wp-content/uploads/NBA-Player.png" TargetMode="External"/><Relationship Id="rId553" Type="http://schemas.openxmlformats.org/officeDocument/2006/relationships/hyperlink" Target="https://www.2kratings.com/wp-content/uploads/NBA-Player.png" TargetMode="External"/><Relationship Id="rId760" Type="http://schemas.openxmlformats.org/officeDocument/2006/relationships/hyperlink" Target="https://www.2kratings.com/wp-content/uploads/NBA-Player.png" TargetMode="External"/><Relationship Id="rId998" Type="http://schemas.openxmlformats.org/officeDocument/2006/relationships/hyperlink" Target="https://www.2kratings.com/wp-content/uploads/NBA-Player.png" TargetMode="External"/><Relationship Id="rId192" Type="http://schemas.openxmlformats.org/officeDocument/2006/relationships/hyperlink" Target="https://www.2kratings.com/wp-content/uploads/NBA-Player.png" TargetMode="External"/><Relationship Id="rId206" Type="http://schemas.openxmlformats.org/officeDocument/2006/relationships/hyperlink" Target="https://www.2kratings.com/wp-content/uploads/NBA-Player.png" TargetMode="External"/><Relationship Id="rId413" Type="http://schemas.openxmlformats.org/officeDocument/2006/relationships/hyperlink" Target="https://www.2kratings.com/wp-content/uploads/NBA-Player.png" TargetMode="External"/><Relationship Id="rId858" Type="http://schemas.openxmlformats.org/officeDocument/2006/relationships/hyperlink" Target="https://www.2kratings.com/wp-content/uploads/NBA-Player.png" TargetMode="External"/><Relationship Id="rId497" Type="http://schemas.openxmlformats.org/officeDocument/2006/relationships/hyperlink" Target="https://www.2kratings.com/wp-content/uploads/NBA-Player.png" TargetMode="External"/><Relationship Id="rId620" Type="http://schemas.openxmlformats.org/officeDocument/2006/relationships/hyperlink" Target="https://www.2kratings.com/wp-content/uploads/NBA-Player.png" TargetMode="External"/><Relationship Id="rId718" Type="http://schemas.openxmlformats.org/officeDocument/2006/relationships/hyperlink" Target="https://www.2kratings.com/wp-content/uploads/NBA-Player.png" TargetMode="External"/><Relationship Id="rId925" Type="http://schemas.openxmlformats.org/officeDocument/2006/relationships/hyperlink" Target="https://www.2kratings.com/wp-content/uploads/NBA-Player.png" TargetMode="External"/><Relationship Id="rId357" Type="http://schemas.openxmlformats.org/officeDocument/2006/relationships/hyperlink" Target="https://www.2kratings.com/wp-content/uploads/NBA-Player.png" TargetMode="External"/><Relationship Id="rId54" Type="http://schemas.openxmlformats.org/officeDocument/2006/relationships/hyperlink" Target="https://www.2kratings.com/wp-content/uploads/NBA-Player.png" TargetMode="External"/><Relationship Id="rId217" Type="http://schemas.openxmlformats.org/officeDocument/2006/relationships/hyperlink" Target="https://www.2kratings.com/wp-content/uploads/NBA-Player.png" TargetMode="External"/><Relationship Id="rId564" Type="http://schemas.openxmlformats.org/officeDocument/2006/relationships/hyperlink" Target="https://www.2kratings.com/wp-content/uploads/NBA-Player.png" TargetMode="External"/><Relationship Id="rId771" Type="http://schemas.openxmlformats.org/officeDocument/2006/relationships/hyperlink" Target="https://www.2kratings.com/wp-content/uploads/NBA-Player.png" TargetMode="External"/><Relationship Id="rId869" Type="http://schemas.openxmlformats.org/officeDocument/2006/relationships/hyperlink" Target="https://www.2kratings.com/wp-content/uploads/NBA-Player.png" TargetMode="External"/><Relationship Id="rId424" Type="http://schemas.openxmlformats.org/officeDocument/2006/relationships/hyperlink" Target="https://www.2kratings.com/wp-content/uploads/NBA-Player.png" TargetMode="External"/><Relationship Id="rId631" Type="http://schemas.openxmlformats.org/officeDocument/2006/relationships/hyperlink" Target="https://www.2kratings.com/wp-content/uploads/NBA-Player.png" TargetMode="External"/><Relationship Id="rId729" Type="http://schemas.openxmlformats.org/officeDocument/2006/relationships/hyperlink" Target="https://www.2kratings.com/wp-content/uploads/NBA-Player.png" TargetMode="External"/><Relationship Id="rId270" Type="http://schemas.openxmlformats.org/officeDocument/2006/relationships/hyperlink" Target="https://www.2kratings.com/wp-content/uploads/NBA-Player.png" TargetMode="External"/><Relationship Id="rId936" Type="http://schemas.openxmlformats.org/officeDocument/2006/relationships/hyperlink" Target="https://www.2kratings.com/wp-content/uploads/NBA-Player.png" TargetMode="External"/><Relationship Id="rId65" Type="http://schemas.openxmlformats.org/officeDocument/2006/relationships/hyperlink" Target="https://www.2kratings.com/wp-content/uploads/NBA-Player.png" TargetMode="External"/><Relationship Id="rId130" Type="http://schemas.openxmlformats.org/officeDocument/2006/relationships/hyperlink" Target="https://www.2kratings.com/wp-content/uploads/NBA-Player.png" TargetMode="External"/><Relationship Id="rId368" Type="http://schemas.openxmlformats.org/officeDocument/2006/relationships/hyperlink" Target="https://www.2kratings.com/wp-content/uploads/NBA-Player.png" TargetMode="External"/><Relationship Id="rId575" Type="http://schemas.openxmlformats.org/officeDocument/2006/relationships/hyperlink" Target="https://www.2kratings.com/wp-content/uploads/NBA-Player.png" TargetMode="External"/><Relationship Id="rId782" Type="http://schemas.openxmlformats.org/officeDocument/2006/relationships/hyperlink" Target="https://www.2kratings.com/wp-content/uploads/NBA-Player.png" TargetMode="External"/><Relationship Id="rId228" Type="http://schemas.openxmlformats.org/officeDocument/2006/relationships/hyperlink" Target="https://www.2kratings.com/wp-content/uploads/NBA-Player.png" TargetMode="External"/><Relationship Id="rId435" Type="http://schemas.openxmlformats.org/officeDocument/2006/relationships/hyperlink" Target="https://www.2kratings.com/wp-content/uploads/NBA-Player.png" TargetMode="External"/><Relationship Id="rId642" Type="http://schemas.openxmlformats.org/officeDocument/2006/relationships/hyperlink" Target="https://www.2kratings.com/wp-content/uploads/NBA-Player.png" TargetMode="External"/><Relationship Id="rId281" Type="http://schemas.openxmlformats.org/officeDocument/2006/relationships/hyperlink" Target="https://www.2kratings.com/wp-content/uploads/NBA-Player.png" TargetMode="External"/><Relationship Id="rId502" Type="http://schemas.openxmlformats.org/officeDocument/2006/relationships/hyperlink" Target="https://www.2kratings.com/wp-content/uploads/NBA-Player.png" TargetMode="External"/><Relationship Id="rId947" Type="http://schemas.openxmlformats.org/officeDocument/2006/relationships/hyperlink" Target="https://www.2kratings.com/wp-content/uploads/NBA-Player.png" TargetMode="External"/><Relationship Id="rId76" Type="http://schemas.openxmlformats.org/officeDocument/2006/relationships/hyperlink" Target="https://www.2kratings.com/wp-content/uploads/NBA-Player.png" TargetMode="External"/><Relationship Id="rId141" Type="http://schemas.openxmlformats.org/officeDocument/2006/relationships/hyperlink" Target="https://www.2kratings.com/wp-content/uploads/NBA-Player.png" TargetMode="External"/><Relationship Id="rId379" Type="http://schemas.openxmlformats.org/officeDocument/2006/relationships/hyperlink" Target="https://www.2kratings.com/wp-content/uploads/NBA-Player.png" TargetMode="External"/><Relationship Id="rId586" Type="http://schemas.openxmlformats.org/officeDocument/2006/relationships/hyperlink" Target="https://www.2kratings.com/wp-content/uploads/NBA-Player.png" TargetMode="External"/><Relationship Id="rId793" Type="http://schemas.openxmlformats.org/officeDocument/2006/relationships/hyperlink" Target="https://www.2kratings.com/wp-content/uploads/NBA-Player.png" TargetMode="External"/><Relationship Id="rId807" Type="http://schemas.openxmlformats.org/officeDocument/2006/relationships/hyperlink" Target="https://www.2kratings.com/wp-content/uploads/NBA-Player.png" TargetMode="External"/><Relationship Id="rId7" Type="http://schemas.openxmlformats.org/officeDocument/2006/relationships/hyperlink" Target="https://www.2kratings.com/wp-content/uploads/NBA-Player.png" TargetMode="External"/><Relationship Id="rId239" Type="http://schemas.openxmlformats.org/officeDocument/2006/relationships/hyperlink" Target="https://www.2kratings.com/wp-content/uploads/NBA-Player.png" TargetMode="External"/><Relationship Id="rId446" Type="http://schemas.openxmlformats.org/officeDocument/2006/relationships/hyperlink" Target="https://www.2kratings.com/wp-content/uploads/NBA-Player.png" TargetMode="External"/><Relationship Id="rId653" Type="http://schemas.openxmlformats.org/officeDocument/2006/relationships/hyperlink" Target="https://www.2kratings.com/wp-content/uploads/NBA-Player.png" TargetMode="External"/><Relationship Id="rId292" Type="http://schemas.openxmlformats.org/officeDocument/2006/relationships/hyperlink" Target="https://www.2kratings.com/wp-content/uploads/NBA-Player.png" TargetMode="External"/><Relationship Id="rId306" Type="http://schemas.openxmlformats.org/officeDocument/2006/relationships/hyperlink" Target="https://www.2kratings.com/wp-content/uploads/NBA-Player.png" TargetMode="External"/><Relationship Id="rId860" Type="http://schemas.openxmlformats.org/officeDocument/2006/relationships/hyperlink" Target="https://www.2kratings.com/wp-content/uploads/NBA-Player.png" TargetMode="External"/><Relationship Id="rId958" Type="http://schemas.openxmlformats.org/officeDocument/2006/relationships/hyperlink" Target="https://www.2kratings.com/wp-content/uploads/NBA-Player.png" TargetMode="External"/><Relationship Id="rId87" Type="http://schemas.openxmlformats.org/officeDocument/2006/relationships/hyperlink" Target="https://www.2kratings.com/wp-content/uploads/NBA-Player.png" TargetMode="External"/><Relationship Id="rId513" Type="http://schemas.openxmlformats.org/officeDocument/2006/relationships/hyperlink" Target="https://www.2kratings.com/wp-content/uploads/NBA-Player.png" TargetMode="External"/><Relationship Id="rId597" Type="http://schemas.openxmlformats.org/officeDocument/2006/relationships/hyperlink" Target="https://www.2kratings.com/wp-content/uploads/NBA-Player.png" TargetMode="External"/><Relationship Id="rId720" Type="http://schemas.openxmlformats.org/officeDocument/2006/relationships/hyperlink" Target="https://www.2kratings.com/wp-content/uploads/NBA-Player.png" TargetMode="External"/><Relationship Id="rId818" Type="http://schemas.openxmlformats.org/officeDocument/2006/relationships/hyperlink" Target="https://www.2kratings.com/wp-content/uploads/NBA-Player.png" TargetMode="External"/><Relationship Id="rId152" Type="http://schemas.openxmlformats.org/officeDocument/2006/relationships/hyperlink" Target="https://www.2kratings.com/wp-content/uploads/NBA-Player.png" TargetMode="External"/><Relationship Id="rId457" Type="http://schemas.openxmlformats.org/officeDocument/2006/relationships/hyperlink" Target="https://www.2kratings.com/wp-content/uploads/NBA-Player.png" TargetMode="External"/><Relationship Id="rId1003" Type="http://schemas.openxmlformats.org/officeDocument/2006/relationships/hyperlink" Target="https://www.2kratings.com/wp-content/uploads/NBA-Player.png" TargetMode="External"/><Relationship Id="rId664" Type="http://schemas.openxmlformats.org/officeDocument/2006/relationships/hyperlink" Target="https://www.2kratings.com/wp-content/uploads/NBA-Player.png" TargetMode="External"/><Relationship Id="rId871" Type="http://schemas.openxmlformats.org/officeDocument/2006/relationships/hyperlink" Target="https://www.2kratings.com/wp-content/uploads/NBA-Player.png" TargetMode="External"/><Relationship Id="rId969" Type="http://schemas.openxmlformats.org/officeDocument/2006/relationships/hyperlink" Target="https://www.2kratings.com/wp-content/uploads/NBA-Player.png" TargetMode="External"/><Relationship Id="rId14" Type="http://schemas.openxmlformats.org/officeDocument/2006/relationships/hyperlink" Target="https://www.2kratings.com/wp-content/uploads/NBA-Player.png" TargetMode="External"/><Relationship Id="rId317" Type="http://schemas.openxmlformats.org/officeDocument/2006/relationships/hyperlink" Target="https://www.2kratings.com/wp-content/uploads/NBA-Player.png" TargetMode="External"/><Relationship Id="rId524" Type="http://schemas.openxmlformats.org/officeDocument/2006/relationships/hyperlink" Target="https://www.2kratings.com/wp-content/uploads/NBA-Player.png" TargetMode="External"/><Relationship Id="rId731" Type="http://schemas.openxmlformats.org/officeDocument/2006/relationships/hyperlink" Target="https://www.2kratings.com/wp-content/uploads/NBA-Player.png" TargetMode="External"/><Relationship Id="rId98" Type="http://schemas.openxmlformats.org/officeDocument/2006/relationships/hyperlink" Target="https://www.2kratings.com/wp-content/uploads/NBA-Player.png" TargetMode="External"/><Relationship Id="rId163" Type="http://schemas.openxmlformats.org/officeDocument/2006/relationships/hyperlink" Target="https://www.2kratings.com/wp-content/uploads/NBA-Player.png" TargetMode="External"/><Relationship Id="rId370" Type="http://schemas.openxmlformats.org/officeDocument/2006/relationships/hyperlink" Target="https://www.2kratings.com/wp-content/uploads/NBA-Player.png" TargetMode="External"/><Relationship Id="rId829" Type="http://schemas.openxmlformats.org/officeDocument/2006/relationships/hyperlink" Target="https://www.2kratings.com/wp-content/uploads/NBA-Player.png" TargetMode="External"/><Relationship Id="rId1014" Type="http://schemas.openxmlformats.org/officeDocument/2006/relationships/hyperlink" Target="https://www.2kratings.com/wp-content/uploads/NBA-Player.png" TargetMode="External"/><Relationship Id="rId230" Type="http://schemas.openxmlformats.org/officeDocument/2006/relationships/hyperlink" Target="https://www.2kratings.com/wp-content/uploads/NBA-Player.png" TargetMode="External"/><Relationship Id="rId468" Type="http://schemas.openxmlformats.org/officeDocument/2006/relationships/hyperlink" Target="https://www.2kratings.com/wp-content/uploads/NBA-Player.png" TargetMode="External"/><Relationship Id="rId675" Type="http://schemas.openxmlformats.org/officeDocument/2006/relationships/hyperlink" Target="https://www.2kratings.com/wp-content/uploads/NBA-Player.png" TargetMode="External"/><Relationship Id="rId882" Type="http://schemas.openxmlformats.org/officeDocument/2006/relationships/hyperlink" Target="https://www.2kratings.com/wp-content/uploads/NBA-Player.png" TargetMode="External"/><Relationship Id="rId25" Type="http://schemas.openxmlformats.org/officeDocument/2006/relationships/hyperlink" Target="https://www.2kratings.com/wp-content/uploads/NBA-Player.png" TargetMode="External"/><Relationship Id="rId328" Type="http://schemas.openxmlformats.org/officeDocument/2006/relationships/hyperlink" Target="https://www.2kratings.com/wp-content/uploads/NBA-Player.png" TargetMode="External"/><Relationship Id="rId535" Type="http://schemas.openxmlformats.org/officeDocument/2006/relationships/hyperlink" Target="https://www.2kratings.com/wp-content/uploads/NBA-Player.png" TargetMode="External"/><Relationship Id="rId742" Type="http://schemas.openxmlformats.org/officeDocument/2006/relationships/hyperlink" Target="https://www.2kratings.com/wp-content/uploads/NBA-Player.png" TargetMode="External"/><Relationship Id="rId174" Type="http://schemas.openxmlformats.org/officeDocument/2006/relationships/hyperlink" Target="https://www.2kratings.com/wp-content/uploads/NBA-Player.png" TargetMode="External"/><Relationship Id="rId381" Type="http://schemas.openxmlformats.org/officeDocument/2006/relationships/hyperlink" Target="https://www.2kratings.com/wp-content/uploads/NBA-Player.png" TargetMode="External"/><Relationship Id="rId602" Type="http://schemas.openxmlformats.org/officeDocument/2006/relationships/hyperlink" Target="https://www.2kratings.com/wp-content/uploads/NBA-Player.png" TargetMode="External"/><Relationship Id="rId1025" Type="http://schemas.openxmlformats.org/officeDocument/2006/relationships/hyperlink" Target="https://www.2kratings.com/wp-content/uploads/NBA-Player.png" TargetMode="External"/><Relationship Id="rId241" Type="http://schemas.openxmlformats.org/officeDocument/2006/relationships/hyperlink" Target="https://www.2kratings.com/wp-content/uploads/NBA-Player.png" TargetMode="External"/><Relationship Id="rId479" Type="http://schemas.openxmlformats.org/officeDocument/2006/relationships/hyperlink" Target="https://www.2kratings.com/wp-content/uploads/NBA-Player.png" TargetMode="External"/><Relationship Id="rId686" Type="http://schemas.openxmlformats.org/officeDocument/2006/relationships/hyperlink" Target="https://www.2kratings.com/wp-content/uploads/NBA-Player.png" TargetMode="External"/><Relationship Id="rId893" Type="http://schemas.openxmlformats.org/officeDocument/2006/relationships/hyperlink" Target="https://www.2kratings.com/wp-content/uploads/NBA-Player.png" TargetMode="External"/><Relationship Id="rId907" Type="http://schemas.openxmlformats.org/officeDocument/2006/relationships/hyperlink" Target="https://www.2kratings.com/wp-content/uploads/NBA-Player.png" TargetMode="External"/><Relationship Id="rId36" Type="http://schemas.openxmlformats.org/officeDocument/2006/relationships/hyperlink" Target="https://www.2kratings.com/wp-content/uploads/NBA-Player.png" TargetMode="External"/><Relationship Id="rId339" Type="http://schemas.openxmlformats.org/officeDocument/2006/relationships/hyperlink" Target="https://www.2kratings.com/wp-content/uploads/NBA-Player.png" TargetMode="External"/><Relationship Id="rId546" Type="http://schemas.openxmlformats.org/officeDocument/2006/relationships/hyperlink" Target="https://www.2kratings.com/wp-content/uploads/NBA-Player.png" TargetMode="External"/><Relationship Id="rId753" Type="http://schemas.openxmlformats.org/officeDocument/2006/relationships/hyperlink" Target="https://www.2kratings.com/wp-content/uploads/NBA-Player.png" TargetMode="External"/><Relationship Id="rId101" Type="http://schemas.openxmlformats.org/officeDocument/2006/relationships/hyperlink" Target="https://www.2kratings.com/wp-content/uploads/NBA-Player.png" TargetMode="External"/><Relationship Id="rId185" Type="http://schemas.openxmlformats.org/officeDocument/2006/relationships/hyperlink" Target="https://www.2kratings.com/wp-content/uploads/NBA-Player.png" TargetMode="External"/><Relationship Id="rId406" Type="http://schemas.openxmlformats.org/officeDocument/2006/relationships/hyperlink" Target="https://www.2kratings.com/wp-content/uploads/NBA-Player.png" TargetMode="External"/><Relationship Id="rId960" Type="http://schemas.openxmlformats.org/officeDocument/2006/relationships/hyperlink" Target="https://www.2kratings.com/wp-content/uploads/NBA-Player.png" TargetMode="External"/><Relationship Id="rId1036" Type="http://schemas.openxmlformats.org/officeDocument/2006/relationships/hyperlink" Target="https://www.2kratings.com/wp-content/uploads/NBA-Player.png" TargetMode="External"/><Relationship Id="rId392" Type="http://schemas.openxmlformats.org/officeDocument/2006/relationships/hyperlink" Target="https://www.2kratings.com/wp-content/uploads/NBA-Player.png" TargetMode="External"/><Relationship Id="rId613" Type="http://schemas.openxmlformats.org/officeDocument/2006/relationships/hyperlink" Target="https://www.2kratings.com/wp-content/uploads/NBA-Player.png" TargetMode="External"/><Relationship Id="rId697" Type="http://schemas.openxmlformats.org/officeDocument/2006/relationships/hyperlink" Target="https://www.2kratings.com/wp-content/uploads/NBA-Player.png" TargetMode="External"/><Relationship Id="rId820" Type="http://schemas.openxmlformats.org/officeDocument/2006/relationships/hyperlink" Target="https://www.2kratings.com/wp-content/uploads/NBA-Player.png" TargetMode="External"/><Relationship Id="rId918" Type="http://schemas.openxmlformats.org/officeDocument/2006/relationships/hyperlink" Target="https://www.2kratings.com/wp-content/uploads/NBA-Player.png" TargetMode="External"/><Relationship Id="rId252" Type="http://schemas.openxmlformats.org/officeDocument/2006/relationships/hyperlink" Target="https://www.2kratings.com/wp-content/uploads/NBA-Player.png" TargetMode="External"/><Relationship Id="rId47" Type="http://schemas.openxmlformats.org/officeDocument/2006/relationships/hyperlink" Target="https://www.2kratings.com/wp-content/uploads/NBA-Player.png" TargetMode="External"/><Relationship Id="rId112" Type="http://schemas.openxmlformats.org/officeDocument/2006/relationships/hyperlink" Target="https://www.2kratings.com/wp-content/uploads/NBA-Player.png" TargetMode="External"/><Relationship Id="rId557" Type="http://schemas.openxmlformats.org/officeDocument/2006/relationships/hyperlink" Target="https://www.2kratings.com/wp-content/uploads/NBA-Player.png" TargetMode="External"/><Relationship Id="rId764" Type="http://schemas.openxmlformats.org/officeDocument/2006/relationships/hyperlink" Target="https://www.2kratings.com/wp-content/uploads/NBA-Player.png" TargetMode="External"/><Relationship Id="rId971" Type="http://schemas.openxmlformats.org/officeDocument/2006/relationships/hyperlink" Target="https://www.2kratings.com/wp-content/uploads/NBA-Player.png" TargetMode="External"/><Relationship Id="rId196" Type="http://schemas.openxmlformats.org/officeDocument/2006/relationships/hyperlink" Target="https://www.2kratings.com/wp-content/uploads/NBA-Player.png" TargetMode="External"/><Relationship Id="rId417" Type="http://schemas.openxmlformats.org/officeDocument/2006/relationships/hyperlink" Target="https://www.2kratings.com/wp-content/uploads/NBA-Player.png" TargetMode="External"/><Relationship Id="rId624" Type="http://schemas.openxmlformats.org/officeDocument/2006/relationships/hyperlink" Target="https://www.2kratings.com/wp-content/uploads/NBA-Player.png" TargetMode="External"/><Relationship Id="rId831" Type="http://schemas.openxmlformats.org/officeDocument/2006/relationships/hyperlink" Target="https://www.2kratings.com/wp-content/uploads/NBA-Player.png" TargetMode="External"/><Relationship Id="rId263" Type="http://schemas.openxmlformats.org/officeDocument/2006/relationships/hyperlink" Target="https://www.2kratings.com/wp-content/uploads/NBA-Player.png" TargetMode="External"/><Relationship Id="rId470" Type="http://schemas.openxmlformats.org/officeDocument/2006/relationships/hyperlink" Target="https://www.2kratings.com/wp-content/uploads/NBA-Player.png" TargetMode="External"/><Relationship Id="rId929" Type="http://schemas.openxmlformats.org/officeDocument/2006/relationships/hyperlink" Target="https://www.2kratings.com/wp-content/uploads/NBA-Player.png" TargetMode="External"/><Relationship Id="rId58" Type="http://schemas.openxmlformats.org/officeDocument/2006/relationships/hyperlink" Target="https://www.2kratings.com/wp-content/uploads/NBA-Player.png" TargetMode="External"/><Relationship Id="rId123" Type="http://schemas.openxmlformats.org/officeDocument/2006/relationships/hyperlink" Target="https://www.2kratings.com/wp-content/uploads/NBA-Player.png" TargetMode="External"/><Relationship Id="rId330" Type="http://schemas.openxmlformats.org/officeDocument/2006/relationships/hyperlink" Target="https://www.2kratings.com/wp-content/uploads/NBA-Player.png" TargetMode="External"/><Relationship Id="rId568" Type="http://schemas.openxmlformats.org/officeDocument/2006/relationships/hyperlink" Target="https://www.2kratings.com/wp-content/uploads/NBA-Player.png" TargetMode="External"/><Relationship Id="rId775" Type="http://schemas.openxmlformats.org/officeDocument/2006/relationships/hyperlink" Target="https://www.2kratings.com/wp-content/uploads/NBA-Player.png" TargetMode="External"/><Relationship Id="rId982" Type="http://schemas.openxmlformats.org/officeDocument/2006/relationships/hyperlink" Target="https://www.2kratings.com/wp-content/uploads/NBA-Player.png" TargetMode="External"/><Relationship Id="rId428" Type="http://schemas.openxmlformats.org/officeDocument/2006/relationships/hyperlink" Target="https://www.2kratings.com/wp-content/uploads/NBA-Player.png" TargetMode="External"/><Relationship Id="rId635" Type="http://schemas.openxmlformats.org/officeDocument/2006/relationships/hyperlink" Target="https://www.2kratings.com/wp-content/uploads/NBA-Player.png" TargetMode="External"/><Relationship Id="rId842" Type="http://schemas.openxmlformats.org/officeDocument/2006/relationships/hyperlink" Target="https://www.2kratings.com/wp-content/uploads/NBA-Player.png" TargetMode="External"/><Relationship Id="rId274" Type="http://schemas.openxmlformats.org/officeDocument/2006/relationships/hyperlink" Target="https://www.2kratings.com/wp-content/uploads/NBA-Player.png" TargetMode="External"/><Relationship Id="rId481" Type="http://schemas.openxmlformats.org/officeDocument/2006/relationships/hyperlink" Target="https://www.2kratings.com/wp-content/uploads/NBA-Player.png" TargetMode="External"/><Relationship Id="rId702" Type="http://schemas.openxmlformats.org/officeDocument/2006/relationships/hyperlink" Target="https://www.2kratings.com/wp-content/uploads/NBA-Player.png" TargetMode="External"/><Relationship Id="rId69" Type="http://schemas.openxmlformats.org/officeDocument/2006/relationships/hyperlink" Target="https://www.2kratings.com/wp-content/uploads/NBA-Player.png" TargetMode="External"/><Relationship Id="rId134" Type="http://schemas.openxmlformats.org/officeDocument/2006/relationships/hyperlink" Target="https://www.2kratings.com/wp-content/uploads/NBA-Player.png" TargetMode="External"/><Relationship Id="rId579" Type="http://schemas.openxmlformats.org/officeDocument/2006/relationships/hyperlink" Target="https://www.2kratings.com/wp-content/uploads/NBA-Player.png" TargetMode="External"/><Relationship Id="rId786" Type="http://schemas.openxmlformats.org/officeDocument/2006/relationships/hyperlink" Target="https://www.2kratings.com/wp-content/uploads/NBA-Player.png" TargetMode="External"/><Relationship Id="rId993" Type="http://schemas.openxmlformats.org/officeDocument/2006/relationships/hyperlink" Target="https://www.2kratings.com/wp-content/uploads/NBA-Player.png" TargetMode="External"/><Relationship Id="rId341" Type="http://schemas.openxmlformats.org/officeDocument/2006/relationships/hyperlink" Target="https://www.2kratings.com/wp-content/uploads/NBA-Player.png" TargetMode="External"/><Relationship Id="rId439" Type="http://schemas.openxmlformats.org/officeDocument/2006/relationships/hyperlink" Target="https://www.2kratings.com/wp-content/uploads/NBA-Player.png" TargetMode="External"/><Relationship Id="rId646" Type="http://schemas.openxmlformats.org/officeDocument/2006/relationships/hyperlink" Target="https://www.2kratings.com/wp-content/uploads/NBA-Player.png" TargetMode="External"/><Relationship Id="rId201" Type="http://schemas.openxmlformats.org/officeDocument/2006/relationships/hyperlink" Target="https://www.2kratings.com/wp-content/uploads/NBA-Player.png" TargetMode="External"/><Relationship Id="rId285" Type="http://schemas.openxmlformats.org/officeDocument/2006/relationships/hyperlink" Target="https://www.2kratings.com/wp-content/uploads/NBA-Player.png" TargetMode="External"/><Relationship Id="rId506" Type="http://schemas.openxmlformats.org/officeDocument/2006/relationships/hyperlink" Target="https://www.2kratings.com/wp-content/uploads/NBA-Player.png" TargetMode="External"/><Relationship Id="rId853" Type="http://schemas.openxmlformats.org/officeDocument/2006/relationships/hyperlink" Target="https://www.2kratings.com/wp-content/uploads/NBA-Player.png" TargetMode="External"/><Relationship Id="rId492" Type="http://schemas.openxmlformats.org/officeDocument/2006/relationships/hyperlink" Target="https://www.2kratings.com/wp-content/uploads/NBA-Player.png" TargetMode="External"/><Relationship Id="rId713" Type="http://schemas.openxmlformats.org/officeDocument/2006/relationships/hyperlink" Target="https://www.2kratings.com/wp-content/uploads/NBA-Player.png" TargetMode="External"/><Relationship Id="rId797" Type="http://schemas.openxmlformats.org/officeDocument/2006/relationships/hyperlink" Target="https://www.2kratings.com/wp-content/uploads/NBA-Player.png" TargetMode="External"/><Relationship Id="rId920" Type="http://schemas.openxmlformats.org/officeDocument/2006/relationships/hyperlink" Target="https://www.2kratings.com/wp-content/uploads/NBA-Player.png" TargetMode="External"/><Relationship Id="rId145" Type="http://schemas.openxmlformats.org/officeDocument/2006/relationships/hyperlink" Target="https://www.2kratings.com/wp-content/uploads/NBA-Player.png" TargetMode="External"/><Relationship Id="rId352" Type="http://schemas.openxmlformats.org/officeDocument/2006/relationships/hyperlink" Target="https://www.2kratings.com/wp-content/uploads/NBA-Player.png" TargetMode="External"/><Relationship Id="rId212" Type="http://schemas.openxmlformats.org/officeDocument/2006/relationships/hyperlink" Target="https://www.2kratings.com/wp-content/uploads/NBA-Player.png" TargetMode="External"/><Relationship Id="rId657" Type="http://schemas.openxmlformats.org/officeDocument/2006/relationships/hyperlink" Target="https://www.2kratings.com/wp-content/uploads/NBA-Player.png" TargetMode="External"/><Relationship Id="rId864" Type="http://schemas.openxmlformats.org/officeDocument/2006/relationships/hyperlink" Target="https://www.2kratings.com/wp-content/uploads/NBA-Player.png" TargetMode="External"/><Relationship Id="rId49" Type="http://schemas.openxmlformats.org/officeDocument/2006/relationships/hyperlink" Target="https://www.2kratings.com/wp-content/uploads/NBA-Player.png" TargetMode="External"/><Relationship Id="rId114" Type="http://schemas.openxmlformats.org/officeDocument/2006/relationships/hyperlink" Target="https://www.2kratings.com/wp-content/uploads/NBA-Player.png" TargetMode="External"/><Relationship Id="rId296" Type="http://schemas.openxmlformats.org/officeDocument/2006/relationships/hyperlink" Target="https://www.2kratings.com/wp-content/uploads/NBA-Player.png" TargetMode="External"/><Relationship Id="rId461" Type="http://schemas.openxmlformats.org/officeDocument/2006/relationships/hyperlink" Target="https://www.2kratings.com/wp-content/uploads/NBA-Player.png" TargetMode="External"/><Relationship Id="rId517" Type="http://schemas.openxmlformats.org/officeDocument/2006/relationships/hyperlink" Target="https://www.2kratings.com/wp-content/uploads/NBA-Player.png" TargetMode="External"/><Relationship Id="rId559" Type="http://schemas.openxmlformats.org/officeDocument/2006/relationships/hyperlink" Target="https://www.2kratings.com/wp-content/uploads/NBA-Player.png" TargetMode="External"/><Relationship Id="rId724" Type="http://schemas.openxmlformats.org/officeDocument/2006/relationships/hyperlink" Target="https://www.2kratings.com/wp-content/uploads/NBA-Player.png" TargetMode="External"/><Relationship Id="rId766" Type="http://schemas.openxmlformats.org/officeDocument/2006/relationships/hyperlink" Target="https://www.2kratings.com/wp-content/uploads/NBA-Player.png" TargetMode="External"/><Relationship Id="rId931" Type="http://schemas.openxmlformats.org/officeDocument/2006/relationships/hyperlink" Target="https://www.2kratings.com/wp-content/uploads/NBA-Player.png" TargetMode="External"/><Relationship Id="rId60" Type="http://schemas.openxmlformats.org/officeDocument/2006/relationships/hyperlink" Target="https://www.2kratings.com/wp-content/uploads/NBA-Player.png" TargetMode="External"/><Relationship Id="rId156" Type="http://schemas.openxmlformats.org/officeDocument/2006/relationships/hyperlink" Target="https://www.2kratings.com/wp-content/uploads/NBA-Player.png" TargetMode="External"/><Relationship Id="rId198" Type="http://schemas.openxmlformats.org/officeDocument/2006/relationships/hyperlink" Target="https://www.2kratings.com/wp-content/uploads/NBA-Player.png" TargetMode="External"/><Relationship Id="rId321" Type="http://schemas.openxmlformats.org/officeDocument/2006/relationships/hyperlink" Target="https://www.2kratings.com/wp-content/uploads/NBA-Player.png" TargetMode="External"/><Relationship Id="rId363" Type="http://schemas.openxmlformats.org/officeDocument/2006/relationships/hyperlink" Target="https://www.2kratings.com/wp-content/uploads/NBA-Player.png" TargetMode="External"/><Relationship Id="rId419" Type="http://schemas.openxmlformats.org/officeDocument/2006/relationships/hyperlink" Target="https://www.2kratings.com/wp-content/uploads/NBA-Player.png" TargetMode="External"/><Relationship Id="rId570" Type="http://schemas.openxmlformats.org/officeDocument/2006/relationships/hyperlink" Target="https://www.2kratings.com/wp-content/uploads/NBA-Player.png" TargetMode="External"/><Relationship Id="rId626" Type="http://schemas.openxmlformats.org/officeDocument/2006/relationships/hyperlink" Target="https://www.2kratings.com/wp-content/uploads/NBA-Player.png" TargetMode="External"/><Relationship Id="rId973" Type="http://schemas.openxmlformats.org/officeDocument/2006/relationships/hyperlink" Target="https://www.2kratings.com/wp-content/uploads/NBA-Player.png" TargetMode="External"/><Relationship Id="rId1007" Type="http://schemas.openxmlformats.org/officeDocument/2006/relationships/hyperlink" Target="https://www.2kratings.com/wp-content/uploads/NBA-Player.png" TargetMode="External"/><Relationship Id="rId223" Type="http://schemas.openxmlformats.org/officeDocument/2006/relationships/hyperlink" Target="https://www.2kratings.com/wp-content/uploads/NBA-Player.png" TargetMode="External"/><Relationship Id="rId430" Type="http://schemas.openxmlformats.org/officeDocument/2006/relationships/hyperlink" Target="https://www.2kratings.com/wp-content/uploads/NBA-Player.png" TargetMode="External"/><Relationship Id="rId668" Type="http://schemas.openxmlformats.org/officeDocument/2006/relationships/hyperlink" Target="https://www.2kratings.com/wp-content/uploads/NBA-Player.png" TargetMode="External"/><Relationship Id="rId833" Type="http://schemas.openxmlformats.org/officeDocument/2006/relationships/hyperlink" Target="https://www.2kratings.com/wp-content/uploads/NBA-Player.png" TargetMode="External"/><Relationship Id="rId875" Type="http://schemas.openxmlformats.org/officeDocument/2006/relationships/hyperlink" Target="https://www.2kratings.com/wp-content/uploads/NBA-Player.png" TargetMode="External"/><Relationship Id="rId18" Type="http://schemas.openxmlformats.org/officeDocument/2006/relationships/hyperlink" Target="https://www.2kratings.com/wp-content/uploads/NBA-Player.png" TargetMode="External"/><Relationship Id="rId265" Type="http://schemas.openxmlformats.org/officeDocument/2006/relationships/hyperlink" Target="https://www.2kratings.com/wp-content/uploads/NBA-Player.png" TargetMode="External"/><Relationship Id="rId472" Type="http://schemas.openxmlformats.org/officeDocument/2006/relationships/hyperlink" Target="https://www.2kratings.com/wp-content/uploads/NBA-Player.png" TargetMode="External"/><Relationship Id="rId528" Type="http://schemas.openxmlformats.org/officeDocument/2006/relationships/hyperlink" Target="https://www.2kratings.com/wp-content/uploads/NBA-Player.png" TargetMode="External"/><Relationship Id="rId735" Type="http://schemas.openxmlformats.org/officeDocument/2006/relationships/hyperlink" Target="https://www.2kratings.com/wp-content/uploads/NBA-Player.png" TargetMode="External"/><Relationship Id="rId900" Type="http://schemas.openxmlformats.org/officeDocument/2006/relationships/hyperlink" Target="https://www.2kratings.com/wp-content/uploads/NBA-Player.png" TargetMode="External"/><Relationship Id="rId942" Type="http://schemas.openxmlformats.org/officeDocument/2006/relationships/hyperlink" Target="https://www.2kratings.com/wp-content/uploads/NBA-Player.png" TargetMode="External"/><Relationship Id="rId125" Type="http://schemas.openxmlformats.org/officeDocument/2006/relationships/hyperlink" Target="https://www.2kratings.com/wp-content/uploads/NBA-Player.png" TargetMode="External"/><Relationship Id="rId167" Type="http://schemas.openxmlformats.org/officeDocument/2006/relationships/hyperlink" Target="https://www.2kratings.com/wp-content/uploads/NBA-Player.png" TargetMode="External"/><Relationship Id="rId332" Type="http://schemas.openxmlformats.org/officeDocument/2006/relationships/hyperlink" Target="https://www.2kratings.com/wp-content/uploads/NBA-Player.png" TargetMode="External"/><Relationship Id="rId374" Type="http://schemas.openxmlformats.org/officeDocument/2006/relationships/hyperlink" Target="https://www.2kratings.com/wp-content/uploads/NBA-Player.png" TargetMode="External"/><Relationship Id="rId581" Type="http://schemas.openxmlformats.org/officeDocument/2006/relationships/hyperlink" Target="https://www.2kratings.com/wp-content/uploads/NBA-Player.png" TargetMode="External"/><Relationship Id="rId777" Type="http://schemas.openxmlformats.org/officeDocument/2006/relationships/hyperlink" Target="https://www.2kratings.com/wp-content/uploads/NBA-Player.png" TargetMode="External"/><Relationship Id="rId984" Type="http://schemas.openxmlformats.org/officeDocument/2006/relationships/hyperlink" Target="https://www.2kratings.com/wp-content/uploads/NBA-Player.png" TargetMode="External"/><Relationship Id="rId1018" Type="http://schemas.openxmlformats.org/officeDocument/2006/relationships/hyperlink" Target="https://www.2kratings.com/wp-content/uploads/NBA-Player.png" TargetMode="External"/><Relationship Id="rId71" Type="http://schemas.openxmlformats.org/officeDocument/2006/relationships/hyperlink" Target="https://www.2kratings.com/wp-content/uploads/NBA-Player.png" TargetMode="External"/><Relationship Id="rId234" Type="http://schemas.openxmlformats.org/officeDocument/2006/relationships/hyperlink" Target="https://www.2kratings.com/wp-content/uploads/NBA-Player.png" TargetMode="External"/><Relationship Id="rId637" Type="http://schemas.openxmlformats.org/officeDocument/2006/relationships/hyperlink" Target="https://www.2kratings.com/wp-content/uploads/NBA-Player.png" TargetMode="External"/><Relationship Id="rId679" Type="http://schemas.openxmlformats.org/officeDocument/2006/relationships/hyperlink" Target="https://www.2kratings.com/wp-content/uploads/NBA-Player.png" TargetMode="External"/><Relationship Id="rId802" Type="http://schemas.openxmlformats.org/officeDocument/2006/relationships/hyperlink" Target="https://www.2kratings.com/wp-content/uploads/NBA-Player.png" TargetMode="External"/><Relationship Id="rId844" Type="http://schemas.openxmlformats.org/officeDocument/2006/relationships/hyperlink" Target="https://www.2kratings.com/wp-content/uploads/NBA-Player.png" TargetMode="External"/><Relationship Id="rId886" Type="http://schemas.openxmlformats.org/officeDocument/2006/relationships/hyperlink" Target="https://www.2kratings.com/wp-content/uploads/NBA-Player.png" TargetMode="External"/><Relationship Id="rId2" Type="http://schemas.openxmlformats.org/officeDocument/2006/relationships/hyperlink" Target="https://www.2kratings.com/wp-content/uploads/NBA-Player.png" TargetMode="External"/><Relationship Id="rId29" Type="http://schemas.openxmlformats.org/officeDocument/2006/relationships/hyperlink" Target="https://www.2kratings.com/wp-content/uploads/NBA-Player.png" TargetMode="External"/><Relationship Id="rId276" Type="http://schemas.openxmlformats.org/officeDocument/2006/relationships/hyperlink" Target="https://www.2kratings.com/wp-content/uploads/NBA-Player.png" TargetMode="External"/><Relationship Id="rId441" Type="http://schemas.openxmlformats.org/officeDocument/2006/relationships/hyperlink" Target="https://www.2kratings.com/wp-content/uploads/NBA-Player.png" TargetMode="External"/><Relationship Id="rId483" Type="http://schemas.openxmlformats.org/officeDocument/2006/relationships/hyperlink" Target="https://www.2kratings.com/wp-content/uploads/NBA-Player.png" TargetMode="External"/><Relationship Id="rId539" Type="http://schemas.openxmlformats.org/officeDocument/2006/relationships/hyperlink" Target="https://www.2kratings.com/wp-content/uploads/NBA-Player.png" TargetMode="External"/><Relationship Id="rId690" Type="http://schemas.openxmlformats.org/officeDocument/2006/relationships/hyperlink" Target="https://www.2kratings.com/wp-content/uploads/NBA-Player.png" TargetMode="External"/><Relationship Id="rId704" Type="http://schemas.openxmlformats.org/officeDocument/2006/relationships/hyperlink" Target="https://www.2kratings.com/wp-content/uploads/NBA-Player.png" TargetMode="External"/><Relationship Id="rId746" Type="http://schemas.openxmlformats.org/officeDocument/2006/relationships/hyperlink" Target="https://www.2kratings.com/wp-content/uploads/NBA-Player.png" TargetMode="External"/><Relationship Id="rId911" Type="http://schemas.openxmlformats.org/officeDocument/2006/relationships/hyperlink" Target="https://www.2kratings.com/wp-content/uploads/NBA-Player.png" TargetMode="External"/><Relationship Id="rId40" Type="http://schemas.openxmlformats.org/officeDocument/2006/relationships/hyperlink" Target="https://www.2kratings.com/wp-content/uploads/NBA-Player.png" TargetMode="External"/><Relationship Id="rId136" Type="http://schemas.openxmlformats.org/officeDocument/2006/relationships/hyperlink" Target="https://www.2kratings.com/wp-content/uploads/NBA-Player.png" TargetMode="External"/><Relationship Id="rId178" Type="http://schemas.openxmlformats.org/officeDocument/2006/relationships/hyperlink" Target="https://www.2kratings.com/wp-content/uploads/NBA-Player.png" TargetMode="External"/><Relationship Id="rId301" Type="http://schemas.openxmlformats.org/officeDocument/2006/relationships/hyperlink" Target="https://www.2kratings.com/wp-content/uploads/NBA-Player.png" TargetMode="External"/><Relationship Id="rId343" Type="http://schemas.openxmlformats.org/officeDocument/2006/relationships/hyperlink" Target="https://www.2kratings.com/wp-content/uploads/NBA-Player.png" TargetMode="External"/><Relationship Id="rId550" Type="http://schemas.openxmlformats.org/officeDocument/2006/relationships/hyperlink" Target="https://www.2kratings.com/wp-content/uploads/NBA-Player.png" TargetMode="External"/><Relationship Id="rId788" Type="http://schemas.openxmlformats.org/officeDocument/2006/relationships/hyperlink" Target="https://www.2kratings.com/wp-content/uploads/NBA-Player.png" TargetMode="External"/><Relationship Id="rId953" Type="http://schemas.openxmlformats.org/officeDocument/2006/relationships/hyperlink" Target="https://www.2kratings.com/wp-content/uploads/NBA-Player.png" TargetMode="External"/><Relationship Id="rId995" Type="http://schemas.openxmlformats.org/officeDocument/2006/relationships/hyperlink" Target="https://www.2kratings.com/wp-content/uploads/NBA-Player.png" TargetMode="External"/><Relationship Id="rId1029" Type="http://schemas.openxmlformats.org/officeDocument/2006/relationships/hyperlink" Target="https://www.2kratings.com/wp-content/uploads/NBA-Player.png" TargetMode="External"/><Relationship Id="rId82" Type="http://schemas.openxmlformats.org/officeDocument/2006/relationships/hyperlink" Target="https://www.2kratings.com/wp-content/uploads/NBA-Player.png" TargetMode="External"/><Relationship Id="rId203" Type="http://schemas.openxmlformats.org/officeDocument/2006/relationships/hyperlink" Target="https://www.2kratings.com/wp-content/uploads/NBA-Player.png" TargetMode="External"/><Relationship Id="rId385" Type="http://schemas.openxmlformats.org/officeDocument/2006/relationships/hyperlink" Target="https://www.2kratings.com/wp-content/uploads/NBA-Player.png" TargetMode="External"/><Relationship Id="rId592" Type="http://schemas.openxmlformats.org/officeDocument/2006/relationships/hyperlink" Target="https://www.2kratings.com/wp-content/uploads/NBA-Player.png" TargetMode="External"/><Relationship Id="rId606" Type="http://schemas.openxmlformats.org/officeDocument/2006/relationships/hyperlink" Target="https://www.2kratings.com/wp-content/uploads/NBA-Player.png" TargetMode="External"/><Relationship Id="rId648" Type="http://schemas.openxmlformats.org/officeDocument/2006/relationships/hyperlink" Target="https://www.2kratings.com/wp-content/uploads/NBA-Player.png" TargetMode="External"/><Relationship Id="rId813" Type="http://schemas.openxmlformats.org/officeDocument/2006/relationships/hyperlink" Target="https://www.2kratings.com/wp-content/uploads/NBA-Player.png" TargetMode="External"/><Relationship Id="rId855" Type="http://schemas.openxmlformats.org/officeDocument/2006/relationships/hyperlink" Target="https://www.2kratings.com/wp-content/uploads/NBA-Player.png" TargetMode="External"/><Relationship Id="rId245" Type="http://schemas.openxmlformats.org/officeDocument/2006/relationships/hyperlink" Target="https://www.2kratings.com/wp-content/uploads/NBA-Player.png" TargetMode="External"/><Relationship Id="rId287" Type="http://schemas.openxmlformats.org/officeDocument/2006/relationships/hyperlink" Target="https://www.2kratings.com/wp-content/uploads/NBA-Player.png" TargetMode="External"/><Relationship Id="rId410" Type="http://schemas.openxmlformats.org/officeDocument/2006/relationships/hyperlink" Target="https://www.2kratings.com/wp-content/uploads/NBA-Player.png" TargetMode="External"/><Relationship Id="rId452" Type="http://schemas.openxmlformats.org/officeDocument/2006/relationships/hyperlink" Target="https://www.2kratings.com/wp-content/uploads/NBA-Player.png" TargetMode="External"/><Relationship Id="rId494" Type="http://schemas.openxmlformats.org/officeDocument/2006/relationships/hyperlink" Target="https://www.2kratings.com/wp-content/uploads/NBA-Player.png" TargetMode="External"/><Relationship Id="rId508" Type="http://schemas.openxmlformats.org/officeDocument/2006/relationships/hyperlink" Target="https://www.2kratings.com/wp-content/uploads/NBA-Player.png" TargetMode="External"/><Relationship Id="rId715" Type="http://schemas.openxmlformats.org/officeDocument/2006/relationships/hyperlink" Target="https://www.2kratings.com/wp-content/uploads/NBA-Player.png" TargetMode="External"/><Relationship Id="rId897" Type="http://schemas.openxmlformats.org/officeDocument/2006/relationships/hyperlink" Target="https://www.2kratings.com/wp-content/uploads/NBA-Player.png" TargetMode="External"/><Relationship Id="rId922" Type="http://schemas.openxmlformats.org/officeDocument/2006/relationships/hyperlink" Target="https://www.2kratings.com/wp-content/uploads/NBA-Player.png" TargetMode="External"/><Relationship Id="rId105" Type="http://schemas.openxmlformats.org/officeDocument/2006/relationships/hyperlink" Target="https://www.2kratings.com/wp-content/uploads/NBA-Player.png" TargetMode="External"/><Relationship Id="rId147" Type="http://schemas.openxmlformats.org/officeDocument/2006/relationships/hyperlink" Target="https://www.2kratings.com/wp-content/uploads/NBA-Player.png" TargetMode="External"/><Relationship Id="rId312" Type="http://schemas.openxmlformats.org/officeDocument/2006/relationships/hyperlink" Target="https://www.2kratings.com/wp-content/uploads/NBA-Player.png" TargetMode="External"/><Relationship Id="rId354" Type="http://schemas.openxmlformats.org/officeDocument/2006/relationships/hyperlink" Target="https://www.2kratings.com/wp-content/uploads/NBA-Player.png" TargetMode="External"/><Relationship Id="rId757" Type="http://schemas.openxmlformats.org/officeDocument/2006/relationships/hyperlink" Target="https://www.2kratings.com/wp-content/uploads/NBA-Player.png" TargetMode="External"/><Relationship Id="rId799" Type="http://schemas.openxmlformats.org/officeDocument/2006/relationships/hyperlink" Target="https://www.2kratings.com/wp-content/uploads/NBA-Player.png" TargetMode="External"/><Relationship Id="rId964" Type="http://schemas.openxmlformats.org/officeDocument/2006/relationships/hyperlink" Target="https://www.2kratings.com/wp-content/uploads/NBA-Player.png" TargetMode="External"/><Relationship Id="rId51" Type="http://schemas.openxmlformats.org/officeDocument/2006/relationships/hyperlink" Target="https://www.2kratings.com/wp-content/uploads/NBA-Player.png" TargetMode="External"/><Relationship Id="rId93" Type="http://schemas.openxmlformats.org/officeDocument/2006/relationships/hyperlink" Target="https://www.2kratings.com/wp-content/uploads/NBA-Player.png" TargetMode="External"/><Relationship Id="rId189" Type="http://schemas.openxmlformats.org/officeDocument/2006/relationships/hyperlink" Target="https://www.2kratings.com/wp-content/uploads/NBA-Player.png" TargetMode="External"/><Relationship Id="rId396" Type="http://schemas.openxmlformats.org/officeDocument/2006/relationships/hyperlink" Target="https://www.2kratings.com/wp-content/uploads/NBA-Player.png" TargetMode="External"/><Relationship Id="rId561" Type="http://schemas.openxmlformats.org/officeDocument/2006/relationships/hyperlink" Target="https://www.2kratings.com/wp-content/uploads/NBA-Player.png" TargetMode="External"/><Relationship Id="rId617" Type="http://schemas.openxmlformats.org/officeDocument/2006/relationships/hyperlink" Target="https://www.2kratings.com/wp-content/uploads/NBA-Player.png" TargetMode="External"/><Relationship Id="rId659" Type="http://schemas.openxmlformats.org/officeDocument/2006/relationships/hyperlink" Target="https://www.2kratings.com/wp-content/uploads/NBA-Player.png" TargetMode="External"/><Relationship Id="rId824" Type="http://schemas.openxmlformats.org/officeDocument/2006/relationships/hyperlink" Target="https://www.2kratings.com/wp-content/uploads/NBA-Player.png" TargetMode="External"/><Relationship Id="rId866" Type="http://schemas.openxmlformats.org/officeDocument/2006/relationships/hyperlink" Target="https://www.2kratings.com/wp-content/uploads/NBA-Player.png" TargetMode="External"/><Relationship Id="rId214" Type="http://schemas.openxmlformats.org/officeDocument/2006/relationships/hyperlink" Target="https://www.2kratings.com/wp-content/uploads/NBA-Player.png" TargetMode="External"/><Relationship Id="rId256" Type="http://schemas.openxmlformats.org/officeDocument/2006/relationships/hyperlink" Target="https://www.2kratings.com/wp-content/uploads/NBA-Player.png" TargetMode="External"/><Relationship Id="rId298" Type="http://schemas.openxmlformats.org/officeDocument/2006/relationships/hyperlink" Target="https://www.2kratings.com/wp-content/uploads/NBA-Player.png" TargetMode="External"/><Relationship Id="rId421" Type="http://schemas.openxmlformats.org/officeDocument/2006/relationships/hyperlink" Target="https://www.2kratings.com/wp-content/uploads/NBA-Player.png" TargetMode="External"/><Relationship Id="rId463" Type="http://schemas.openxmlformats.org/officeDocument/2006/relationships/hyperlink" Target="https://www.2kratings.com/wp-content/uploads/NBA-Player.png" TargetMode="External"/><Relationship Id="rId519" Type="http://schemas.openxmlformats.org/officeDocument/2006/relationships/hyperlink" Target="https://www.2kratings.com/wp-content/uploads/NBA-Player.png" TargetMode="External"/><Relationship Id="rId670" Type="http://schemas.openxmlformats.org/officeDocument/2006/relationships/hyperlink" Target="https://www.2kratings.com/wp-content/uploads/NBA-Player.png" TargetMode="External"/><Relationship Id="rId116" Type="http://schemas.openxmlformats.org/officeDocument/2006/relationships/hyperlink" Target="https://www.2kratings.com/wp-content/uploads/NBA-Player.png" TargetMode="External"/><Relationship Id="rId158" Type="http://schemas.openxmlformats.org/officeDocument/2006/relationships/hyperlink" Target="https://www.2kratings.com/wp-content/uploads/NBA-Player.png" TargetMode="External"/><Relationship Id="rId323" Type="http://schemas.openxmlformats.org/officeDocument/2006/relationships/hyperlink" Target="https://www.2kratings.com/wp-content/uploads/NBA-Player.png" TargetMode="External"/><Relationship Id="rId530" Type="http://schemas.openxmlformats.org/officeDocument/2006/relationships/hyperlink" Target="https://www.2kratings.com/wp-content/uploads/NBA-Player.png" TargetMode="External"/><Relationship Id="rId726" Type="http://schemas.openxmlformats.org/officeDocument/2006/relationships/hyperlink" Target="https://www.2kratings.com/wp-content/uploads/NBA-Player.png" TargetMode="External"/><Relationship Id="rId768" Type="http://schemas.openxmlformats.org/officeDocument/2006/relationships/hyperlink" Target="https://www.2kratings.com/wp-content/uploads/NBA-Player.png" TargetMode="External"/><Relationship Id="rId933" Type="http://schemas.openxmlformats.org/officeDocument/2006/relationships/hyperlink" Target="https://www.2kratings.com/wp-content/uploads/NBA-Player.png" TargetMode="External"/><Relationship Id="rId975" Type="http://schemas.openxmlformats.org/officeDocument/2006/relationships/hyperlink" Target="https://www.2kratings.com/wp-content/uploads/NBA-Player.png" TargetMode="External"/><Relationship Id="rId1009" Type="http://schemas.openxmlformats.org/officeDocument/2006/relationships/hyperlink" Target="https://www.2kratings.com/wp-content/uploads/NBA-Player.png" TargetMode="External"/><Relationship Id="rId20" Type="http://schemas.openxmlformats.org/officeDocument/2006/relationships/hyperlink" Target="https://www.2kratings.com/wp-content/uploads/NBA-Player.png" TargetMode="External"/><Relationship Id="rId62" Type="http://schemas.openxmlformats.org/officeDocument/2006/relationships/hyperlink" Target="https://www.2kratings.com/wp-content/uploads/NBA-Player.png" TargetMode="External"/><Relationship Id="rId365" Type="http://schemas.openxmlformats.org/officeDocument/2006/relationships/hyperlink" Target="https://www.2kratings.com/wp-content/uploads/NBA-Player.png" TargetMode="External"/><Relationship Id="rId572" Type="http://schemas.openxmlformats.org/officeDocument/2006/relationships/hyperlink" Target="https://www.2kratings.com/wp-content/uploads/NBA-Player.png" TargetMode="External"/><Relationship Id="rId628" Type="http://schemas.openxmlformats.org/officeDocument/2006/relationships/hyperlink" Target="https://www.2kratings.com/wp-content/uploads/NBA-Player.png" TargetMode="External"/><Relationship Id="rId835" Type="http://schemas.openxmlformats.org/officeDocument/2006/relationships/hyperlink" Target="https://www.2kratings.com/wp-content/uploads/NBA-Player.png" TargetMode="External"/><Relationship Id="rId225" Type="http://schemas.openxmlformats.org/officeDocument/2006/relationships/hyperlink" Target="https://www.2kratings.com/wp-content/uploads/NBA-Player.png" TargetMode="External"/><Relationship Id="rId267" Type="http://schemas.openxmlformats.org/officeDocument/2006/relationships/hyperlink" Target="https://www.2kratings.com/wp-content/uploads/NBA-Player.png" TargetMode="External"/><Relationship Id="rId432" Type="http://schemas.openxmlformats.org/officeDocument/2006/relationships/hyperlink" Target="https://www.2kratings.com/wp-content/uploads/NBA-Player.png" TargetMode="External"/><Relationship Id="rId474" Type="http://schemas.openxmlformats.org/officeDocument/2006/relationships/hyperlink" Target="https://www.2kratings.com/wp-content/uploads/NBA-Player.png" TargetMode="External"/><Relationship Id="rId877" Type="http://schemas.openxmlformats.org/officeDocument/2006/relationships/hyperlink" Target="https://www.2kratings.com/wp-content/uploads/NBA-Player.png" TargetMode="External"/><Relationship Id="rId1020" Type="http://schemas.openxmlformats.org/officeDocument/2006/relationships/hyperlink" Target="https://www.2kratings.com/wp-content/uploads/NBA-Player.png" TargetMode="External"/><Relationship Id="rId127" Type="http://schemas.openxmlformats.org/officeDocument/2006/relationships/hyperlink" Target="https://www.2kratings.com/wp-content/uploads/NBA-Player.png" TargetMode="External"/><Relationship Id="rId681" Type="http://schemas.openxmlformats.org/officeDocument/2006/relationships/hyperlink" Target="https://www.2kratings.com/wp-content/uploads/NBA-Player.png" TargetMode="External"/><Relationship Id="rId737" Type="http://schemas.openxmlformats.org/officeDocument/2006/relationships/hyperlink" Target="https://www.2kratings.com/wp-content/uploads/NBA-Player.png" TargetMode="External"/><Relationship Id="rId779" Type="http://schemas.openxmlformats.org/officeDocument/2006/relationships/hyperlink" Target="https://www.2kratings.com/wp-content/uploads/NBA-Player.png" TargetMode="External"/><Relationship Id="rId902" Type="http://schemas.openxmlformats.org/officeDocument/2006/relationships/hyperlink" Target="https://www.2kratings.com/wp-content/uploads/NBA-Player.png" TargetMode="External"/><Relationship Id="rId944" Type="http://schemas.openxmlformats.org/officeDocument/2006/relationships/hyperlink" Target="https://www.2kratings.com/wp-content/uploads/NBA-Player.png" TargetMode="External"/><Relationship Id="rId986" Type="http://schemas.openxmlformats.org/officeDocument/2006/relationships/hyperlink" Target="https://www.2kratings.com/wp-content/uploads/NBA-Player.png" TargetMode="External"/><Relationship Id="rId31" Type="http://schemas.openxmlformats.org/officeDocument/2006/relationships/hyperlink" Target="https://www.2kratings.com/wp-content/uploads/NBA-Player.png" TargetMode="External"/><Relationship Id="rId73" Type="http://schemas.openxmlformats.org/officeDocument/2006/relationships/hyperlink" Target="https://www.2kratings.com/wp-content/uploads/NBA-Player.png" TargetMode="External"/><Relationship Id="rId169" Type="http://schemas.openxmlformats.org/officeDocument/2006/relationships/hyperlink" Target="https://www.2kratings.com/wp-content/uploads/NBA-Player.png" TargetMode="External"/><Relationship Id="rId334" Type="http://schemas.openxmlformats.org/officeDocument/2006/relationships/hyperlink" Target="https://www.2kratings.com/wp-content/uploads/NBA-Player.png" TargetMode="External"/><Relationship Id="rId376" Type="http://schemas.openxmlformats.org/officeDocument/2006/relationships/hyperlink" Target="https://www.2kratings.com/wp-content/uploads/NBA-Player.png" TargetMode="External"/><Relationship Id="rId541" Type="http://schemas.openxmlformats.org/officeDocument/2006/relationships/hyperlink" Target="https://www.2kratings.com/wp-content/uploads/NBA-Player.png" TargetMode="External"/><Relationship Id="rId583" Type="http://schemas.openxmlformats.org/officeDocument/2006/relationships/hyperlink" Target="https://www.2kratings.com/wp-content/uploads/NBA-Player.png" TargetMode="External"/><Relationship Id="rId639" Type="http://schemas.openxmlformats.org/officeDocument/2006/relationships/hyperlink" Target="https://www.2kratings.com/wp-content/uploads/NBA-Player.png" TargetMode="External"/><Relationship Id="rId790" Type="http://schemas.openxmlformats.org/officeDocument/2006/relationships/hyperlink" Target="https://www.2kratings.com/wp-content/uploads/NBA-Player.png" TargetMode="External"/><Relationship Id="rId804" Type="http://schemas.openxmlformats.org/officeDocument/2006/relationships/hyperlink" Target="https://www.2kratings.com/wp-content/uploads/NBA-Player.png" TargetMode="External"/><Relationship Id="rId4" Type="http://schemas.openxmlformats.org/officeDocument/2006/relationships/hyperlink" Target="https://www.2kratings.com/wp-content/uploads/NBA-Player.png" TargetMode="External"/><Relationship Id="rId180" Type="http://schemas.openxmlformats.org/officeDocument/2006/relationships/hyperlink" Target="https://www.2kratings.com/wp-content/uploads/NBA-Player.png" TargetMode="External"/><Relationship Id="rId236" Type="http://schemas.openxmlformats.org/officeDocument/2006/relationships/hyperlink" Target="https://www.2kratings.com/wp-content/uploads/NBA-Player.png" TargetMode="External"/><Relationship Id="rId278" Type="http://schemas.openxmlformats.org/officeDocument/2006/relationships/hyperlink" Target="https://www.2kratings.com/wp-content/uploads/NBA-Player.png" TargetMode="External"/><Relationship Id="rId401" Type="http://schemas.openxmlformats.org/officeDocument/2006/relationships/hyperlink" Target="https://www.2kratings.com/wp-content/uploads/NBA-Player.png" TargetMode="External"/><Relationship Id="rId443" Type="http://schemas.openxmlformats.org/officeDocument/2006/relationships/hyperlink" Target="https://www.2kratings.com/wp-content/uploads/NBA-Player.png" TargetMode="External"/><Relationship Id="rId650" Type="http://schemas.openxmlformats.org/officeDocument/2006/relationships/hyperlink" Target="https://www.2kratings.com/wp-content/uploads/NBA-Player.png" TargetMode="External"/><Relationship Id="rId846" Type="http://schemas.openxmlformats.org/officeDocument/2006/relationships/hyperlink" Target="https://www.2kratings.com/wp-content/uploads/NBA-Player.png" TargetMode="External"/><Relationship Id="rId888" Type="http://schemas.openxmlformats.org/officeDocument/2006/relationships/hyperlink" Target="https://www.2kratings.com/wp-content/uploads/NBA-Player.png" TargetMode="External"/><Relationship Id="rId1031" Type="http://schemas.openxmlformats.org/officeDocument/2006/relationships/hyperlink" Target="https://www.2kratings.com/wp-content/uploads/NBA-Player.png" TargetMode="External"/><Relationship Id="rId303" Type="http://schemas.openxmlformats.org/officeDocument/2006/relationships/hyperlink" Target="https://www.2kratings.com/wp-content/uploads/NBA-Player.png" TargetMode="External"/><Relationship Id="rId485" Type="http://schemas.openxmlformats.org/officeDocument/2006/relationships/hyperlink" Target="https://www.2kratings.com/wp-content/uploads/NBA-Player.png" TargetMode="External"/><Relationship Id="rId692" Type="http://schemas.openxmlformats.org/officeDocument/2006/relationships/hyperlink" Target="https://www.2kratings.com/wp-content/uploads/NBA-Player.png" TargetMode="External"/><Relationship Id="rId706" Type="http://schemas.openxmlformats.org/officeDocument/2006/relationships/hyperlink" Target="https://www.2kratings.com/wp-content/uploads/NBA-Player.png" TargetMode="External"/><Relationship Id="rId748" Type="http://schemas.openxmlformats.org/officeDocument/2006/relationships/hyperlink" Target="https://www.2kratings.com/wp-content/uploads/NBA-Player.png" TargetMode="External"/><Relationship Id="rId913" Type="http://schemas.openxmlformats.org/officeDocument/2006/relationships/hyperlink" Target="https://www.2kratings.com/wp-content/uploads/NBA-Player.png" TargetMode="External"/><Relationship Id="rId955" Type="http://schemas.openxmlformats.org/officeDocument/2006/relationships/hyperlink" Target="https://www.2kratings.com/wp-content/uploads/NBA-Player.png" TargetMode="External"/><Relationship Id="rId42" Type="http://schemas.openxmlformats.org/officeDocument/2006/relationships/hyperlink" Target="https://www.2kratings.com/wp-content/uploads/NBA-Player.png" TargetMode="External"/><Relationship Id="rId84" Type="http://schemas.openxmlformats.org/officeDocument/2006/relationships/hyperlink" Target="https://www.2kratings.com/wp-content/uploads/NBA-Player.png" TargetMode="External"/><Relationship Id="rId138" Type="http://schemas.openxmlformats.org/officeDocument/2006/relationships/hyperlink" Target="https://www.2kratings.com/wp-content/uploads/NBA-Player.png" TargetMode="External"/><Relationship Id="rId345" Type="http://schemas.openxmlformats.org/officeDocument/2006/relationships/hyperlink" Target="https://www.2kratings.com/wp-content/uploads/NBA-Player.png" TargetMode="External"/><Relationship Id="rId387" Type="http://schemas.openxmlformats.org/officeDocument/2006/relationships/hyperlink" Target="https://www.2kratings.com/wp-content/uploads/NBA-Player.png" TargetMode="External"/><Relationship Id="rId510" Type="http://schemas.openxmlformats.org/officeDocument/2006/relationships/hyperlink" Target="https://www.2kratings.com/wp-content/uploads/NBA-Player.png" TargetMode="External"/><Relationship Id="rId552" Type="http://schemas.openxmlformats.org/officeDocument/2006/relationships/hyperlink" Target="https://www.2kratings.com/wp-content/uploads/NBA-Player.png" TargetMode="External"/><Relationship Id="rId594" Type="http://schemas.openxmlformats.org/officeDocument/2006/relationships/hyperlink" Target="https://www.2kratings.com/wp-content/uploads/NBA-Player.png" TargetMode="External"/><Relationship Id="rId608" Type="http://schemas.openxmlformats.org/officeDocument/2006/relationships/hyperlink" Target="https://www.2kratings.com/wp-content/uploads/NBA-Player.png" TargetMode="External"/><Relationship Id="rId815" Type="http://schemas.openxmlformats.org/officeDocument/2006/relationships/hyperlink" Target="https://www.2kratings.com/wp-content/uploads/NBA-Player.png" TargetMode="External"/><Relationship Id="rId997" Type="http://schemas.openxmlformats.org/officeDocument/2006/relationships/hyperlink" Target="https://www.2kratings.com/wp-content/uploads/NBA-Player.png" TargetMode="External"/><Relationship Id="rId191" Type="http://schemas.openxmlformats.org/officeDocument/2006/relationships/hyperlink" Target="https://www.2kratings.com/wp-content/uploads/NBA-Player.png" TargetMode="External"/><Relationship Id="rId205" Type="http://schemas.openxmlformats.org/officeDocument/2006/relationships/hyperlink" Target="https://www.2kratings.com/wp-content/uploads/NBA-Player.png" TargetMode="External"/><Relationship Id="rId247" Type="http://schemas.openxmlformats.org/officeDocument/2006/relationships/hyperlink" Target="https://www.2kratings.com/wp-content/uploads/NBA-Player.png" TargetMode="External"/><Relationship Id="rId412" Type="http://schemas.openxmlformats.org/officeDocument/2006/relationships/hyperlink" Target="https://www.2kratings.com/wp-content/uploads/NBA-Player.png" TargetMode="External"/><Relationship Id="rId857" Type="http://schemas.openxmlformats.org/officeDocument/2006/relationships/hyperlink" Target="https://www.2kratings.com/wp-content/uploads/NBA-Player.png" TargetMode="External"/><Relationship Id="rId899" Type="http://schemas.openxmlformats.org/officeDocument/2006/relationships/hyperlink" Target="https://www.2kratings.com/wp-content/uploads/NBA-Player.png" TargetMode="External"/><Relationship Id="rId1000" Type="http://schemas.openxmlformats.org/officeDocument/2006/relationships/hyperlink" Target="https://www.2kratings.com/wp-content/uploads/NBA-Player.png" TargetMode="External"/><Relationship Id="rId107" Type="http://schemas.openxmlformats.org/officeDocument/2006/relationships/hyperlink" Target="https://www.2kratings.com/wp-content/uploads/NBA-Player.png" TargetMode="External"/><Relationship Id="rId289" Type="http://schemas.openxmlformats.org/officeDocument/2006/relationships/hyperlink" Target="https://www.2kratings.com/wp-content/uploads/NBA-Player.png" TargetMode="External"/><Relationship Id="rId454" Type="http://schemas.openxmlformats.org/officeDocument/2006/relationships/hyperlink" Target="https://www.2kratings.com/wp-content/uploads/NBA-Player.png" TargetMode="External"/><Relationship Id="rId496" Type="http://schemas.openxmlformats.org/officeDocument/2006/relationships/hyperlink" Target="https://www.2kratings.com/wp-content/uploads/NBA-Player.png" TargetMode="External"/><Relationship Id="rId661" Type="http://schemas.openxmlformats.org/officeDocument/2006/relationships/hyperlink" Target="https://www.2kratings.com/wp-content/uploads/NBA-Player.png" TargetMode="External"/><Relationship Id="rId717" Type="http://schemas.openxmlformats.org/officeDocument/2006/relationships/hyperlink" Target="https://www.2kratings.com/wp-content/uploads/NBA-Player.png" TargetMode="External"/><Relationship Id="rId759" Type="http://schemas.openxmlformats.org/officeDocument/2006/relationships/hyperlink" Target="https://www.2kratings.com/wp-content/uploads/NBA-Player.png" TargetMode="External"/><Relationship Id="rId924" Type="http://schemas.openxmlformats.org/officeDocument/2006/relationships/hyperlink" Target="https://www.2kratings.com/wp-content/uploads/NBA-Player.png" TargetMode="External"/><Relationship Id="rId966" Type="http://schemas.openxmlformats.org/officeDocument/2006/relationships/hyperlink" Target="https://www.2kratings.com/wp-content/uploads/NBA-Player.png" TargetMode="External"/><Relationship Id="rId11" Type="http://schemas.openxmlformats.org/officeDocument/2006/relationships/hyperlink" Target="https://www.2kratings.com/wp-content/uploads/NBA-Player.png" TargetMode="External"/><Relationship Id="rId53" Type="http://schemas.openxmlformats.org/officeDocument/2006/relationships/hyperlink" Target="https://www.2kratings.com/wp-content/uploads/NBA-Player.png" TargetMode="External"/><Relationship Id="rId149" Type="http://schemas.openxmlformats.org/officeDocument/2006/relationships/hyperlink" Target="https://www.2kratings.com/wp-content/uploads/NBA-Player.png" TargetMode="External"/><Relationship Id="rId314" Type="http://schemas.openxmlformats.org/officeDocument/2006/relationships/hyperlink" Target="https://www.2kratings.com/wp-content/uploads/NBA-Player.png" TargetMode="External"/><Relationship Id="rId356" Type="http://schemas.openxmlformats.org/officeDocument/2006/relationships/hyperlink" Target="https://www.2kratings.com/wp-content/uploads/NBA-Player.png" TargetMode="External"/><Relationship Id="rId398" Type="http://schemas.openxmlformats.org/officeDocument/2006/relationships/hyperlink" Target="https://www.2kratings.com/wp-content/uploads/NBA-Player.png" TargetMode="External"/><Relationship Id="rId521" Type="http://schemas.openxmlformats.org/officeDocument/2006/relationships/hyperlink" Target="https://www.2kratings.com/wp-content/uploads/NBA-Player.png" TargetMode="External"/><Relationship Id="rId563" Type="http://schemas.openxmlformats.org/officeDocument/2006/relationships/hyperlink" Target="https://www.2kratings.com/wp-content/uploads/NBA-Player.png" TargetMode="External"/><Relationship Id="rId619" Type="http://schemas.openxmlformats.org/officeDocument/2006/relationships/hyperlink" Target="https://www.2kratings.com/wp-content/uploads/NBA-Player.png" TargetMode="External"/><Relationship Id="rId770" Type="http://schemas.openxmlformats.org/officeDocument/2006/relationships/hyperlink" Target="https://www.2kratings.com/wp-content/uploads/NBA-Player.png" TargetMode="External"/><Relationship Id="rId95" Type="http://schemas.openxmlformats.org/officeDocument/2006/relationships/hyperlink" Target="https://www.2kratings.com/wp-content/uploads/NBA-Player.png" TargetMode="External"/><Relationship Id="rId160" Type="http://schemas.openxmlformats.org/officeDocument/2006/relationships/hyperlink" Target="https://www.2kratings.com/wp-content/uploads/NBA-Player.png" TargetMode="External"/><Relationship Id="rId216" Type="http://schemas.openxmlformats.org/officeDocument/2006/relationships/hyperlink" Target="https://www.2kratings.com/wp-content/uploads/NBA-Player.png" TargetMode="External"/><Relationship Id="rId423" Type="http://schemas.openxmlformats.org/officeDocument/2006/relationships/hyperlink" Target="https://www.2kratings.com/wp-content/uploads/NBA-Player.png" TargetMode="External"/><Relationship Id="rId826" Type="http://schemas.openxmlformats.org/officeDocument/2006/relationships/hyperlink" Target="https://www.2kratings.com/wp-content/uploads/NBA-Player.png" TargetMode="External"/><Relationship Id="rId868" Type="http://schemas.openxmlformats.org/officeDocument/2006/relationships/hyperlink" Target="https://www.2kratings.com/wp-content/uploads/NBA-Player.png" TargetMode="External"/><Relationship Id="rId1011" Type="http://schemas.openxmlformats.org/officeDocument/2006/relationships/hyperlink" Target="https://www.2kratings.com/wp-content/uploads/NBA-Player.png" TargetMode="External"/><Relationship Id="rId258" Type="http://schemas.openxmlformats.org/officeDocument/2006/relationships/hyperlink" Target="https://www.2kratings.com/wp-content/uploads/NBA-Player.png" TargetMode="External"/><Relationship Id="rId465" Type="http://schemas.openxmlformats.org/officeDocument/2006/relationships/hyperlink" Target="https://www.2kratings.com/wp-content/uploads/NBA-Player.png" TargetMode="External"/><Relationship Id="rId630" Type="http://schemas.openxmlformats.org/officeDocument/2006/relationships/hyperlink" Target="https://www.2kratings.com/wp-content/uploads/NBA-Player.png" TargetMode="External"/><Relationship Id="rId672" Type="http://schemas.openxmlformats.org/officeDocument/2006/relationships/hyperlink" Target="https://www.2kratings.com/wp-content/uploads/NBA-Player.png" TargetMode="External"/><Relationship Id="rId728" Type="http://schemas.openxmlformats.org/officeDocument/2006/relationships/hyperlink" Target="https://www.2kratings.com/wp-content/uploads/NBA-Player.png" TargetMode="External"/><Relationship Id="rId935" Type="http://schemas.openxmlformats.org/officeDocument/2006/relationships/hyperlink" Target="https://www.2kratings.com/wp-content/uploads/NBA-Player.png" TargetMode="External"/><Relationship Id="rId22" Type="http://schemas.openxmlformats.org/officeDocument/2006/relationships/hyperlink" Target="https://www.2kratings.com/wp-content/uploads/NBA-Player.png" TargetMode="External"/><Relationship Id="rId64" Type="http://schemas.openxmlformats.org/officeDocument/2006/relationships/hyperlink" Target="https://www.2kratings.com/wp-content/uploads/NBA-Player.png" TargetMode="External"/><Relationship Id="rId118" Type="http://schemas.openxmlformats.org/officeDocument/2006/relationships/hyperlink" Target="https://www.2kratings.com/wp-content/uploads/NBA-Player.png" TargetMode="External"/><Relationship Id="rId325" Type="http://schemas.openxmlformats.org/officeDocument/2006/relationships/hyperlink" Target="https://www.2kratings.com/wp-content/uploads/NBA-Player.png" TargetMode="External"/><Relationship Id="rId367" Type="http://schemas.openxmlformats.org/officeDocument/2006/relationships/hyperlink" Target="https://www.2kratings.com/wp-content/uploads/NBA-Player.png" TargetMode="External"/><Relationship Id="rId532" Type="http://schemas.openxmlformats.org/officeDocument/2006/relationships/hyperlink" Target="https://www.2kratings.com/wp-content/uploads/NBA-Player.png" TargetMode="External"/><Relationship Id="rId574" Type="http://schemas.openxmlformats.org/officeDocument/2006/relationships/hyperlink" Target="https://www.2kratings.com/wp-content/uploads/NBA-Player.png" TargetMode="External"/><Relationship Id="rId977" Type="http://schemas.openxmlformats.org/officeDocument/2006/relationships/hyperlink" Target="https://www.2kratings.com/wp-content/uploads/NBA-Player.png" TargetMode="External"/><Relationship Id="rId171" Type="http://schemas.openxmlformats.org/officeDocument/2006/relationships/hyperlink" Target="https://www.2kratings.com/wp-content/uploads/NBA-Player.png" TargetMode="External"/><Relationship Id="rId227" Type="http://schemas.openxmlformats.org/officeDocument/2006/relationships/hyperlink" Target="https://www.2kratings.com/wp-content/uploads/NBA-Player.png" TargetMode="External"/><Relationship Id="rId781" Type="http://schemas.openxmlformats.org/officeDocument/2006/relationships/hyperlink" Target="https://www.2kratings.com/wp-content/uploads/NBA-Player.png" TargetMode="External"/><Relationship Id="rId837" Type="http://schemas.openxmlformats.org/officeDocument/2006/relationships/hyperlink" Target="https://www.2kratings.com/wp-content/uploads/NBA-Player.png" TargetMode="External"/><Relationship Id="rId879" Type="http://schemas.openxmlformats.org/officeDocument/2006/relationships/hyperlink" Target="https://www.2kratings.com/wp-content/uploads/NBA-Player.png" TargetMode="External"/><Relationship Id="rId1022" Type="http://schemas.openxmlformats.org/officeDocument/2006/relationships/hyperlink" Target="https://www.2kratings.com/wp-content/uploads/NBA-Player.png" TargetMode="External"/><Relationship Id="rId269" Type="http://schemas.openxmlformats.org/officeDocument/2006/relationships/hyperlink" Target="https://www.2kratings.com/wp-content/uploads/NBA-Player.png" TargetMode="External"/><Relationship Id="rId434" Type="http://schemas.openxmlformats.org/officeDocument/2006/relationships/hyperlink" Target="https://www.2kratings.com/wp-content/uploads/NBA-Player.png" TargetMode="External"/><Relationship Id="rId476" Type="http://schemas.openxmlformats.org/officeDocument/2006/relationships/hyperlink" Target="https://www.2kratings.com/wp-content/uploads/NBA-Player.png" TargetMode="External"/><Relationship Id="rId641" Type="http://schemas.openxmlformats.org/officeDocument/2006/relationships/hyperlink" Target="https://www.2kratings.com/wp-content/uploads/NBA-Player.png" TargetMode="External"/><Relationship Id="rId683" Type="http://schemas.openxmlformats.org/officeDocument/2006/relationships/hyperlink" Target="https://www.2kratings.com/wp-content/uploads/NBA-Player.png" TargetMode="External"/><Relationship Id="rId739" Type="http://schemas.openxmlformats.org/officeDocument/2006/relationships/hyperlink" Target="https://www.2kratings.com/wp-content/uploads/NBA-Player.png" TargetMode="External"/><Relationship Id="rId890" Type="http://schemas.openxmlformats.org/officeDocument/2006/relationships/hyperlink" Target="https://www.2kratings.com/wp-content/uploads/NBA-Player.png" TargetMode="External"/><Relationship Id="rId904" Type="http://schemas.openxmlformats.org/officeDocument/2006/relationships/hyperlink" Target="https://www.2kratings.com/wp-content/uploads/NBA-Player.png" TargetMode="External"/><Relationship Id="rId33" Type="http://schemas.openxmlformats.org/officeDocument/2006/relationships/hyperlink" Target="https://www.2kratings.com/wp-content/uploads/NBA-Player.png" TargetMode="External"/><Relationship Id="rId129" Type="http://schemas.openxmlformats.org/officeDocument/2006/relationships/hyperlink" Target="https://www.2kratings.com/wp-content/uploads/NBA-Player.png" TargetMode="External"/><Relationship Id="rId280" Type="http://schemas.openxmlformats.org/officeDocument/2006/relationships/hyperlink" Target="https://www.2kratings.com/wp-content/uploads/NBA-Player.png" TargetMode="External"/><Relationship Id="rId336" Type="http://schemas.openxmlformats.org/officeDocument/2006/relationships/hyperlink" Target="https://www.2kratings.com/wp-content/uploads/NBA-Player.png" TargetMode="External"/><Relationship Id="rId501" Type="http://schemas.openxmlformats.org/officeDocument/2006/relationships/hyperlink" Target="https://www.2kratings.com/wp-content/uploads/NBA-Player.png" TargetMode="External"/><Relationship Id="rId543" Type="http://schemas.openxmlformats.org/officeDocument/2006/relationships/hyperlink" Target="https://www.2kratings.com/wp-content/uploads/NBA-Player.png" TargetMode="External"/><Relationship Id="rId946" Type="http://schemas.openxmlformats.org/officeDocument/2006/relationships/hyperlink" Target="https://www.2kratings.com/wp-content/uploads/NBA-Player.png" TargetMode="External"/><Relationship Id="rId988" Type="http://schemas.openxmlformats.org/officeDocument/2006/relationships/hyperlink" Target="https://www.2kratings.com/wp-content/uploads/NBA-Player.png" TargetMode="External"/><Relationship Id="rId75" Type="http://schemas.openxmlformats.org/officeDocument/2006/relationships/hyperlink" Target="https://www.2kratings.com/wp-content/uploads/NBA-Player.png" TargetMode="External"/><Relationship Id="rId140" Type="http://schemas.openxmlformats.org/officeDocument/2006/relationships/hyperlink" Target="https://www.2kratings.com/wp-content/uploads/NBA-Player.png" TargetMode="External"/><Relationship Id="rId182" Type="http://schemas.openxmlformats.org/officeDocument/2006/relationships/hyperlink" Target="https://www.2kratings.com/wp-content/uploads/NBA-Player.png" TargetMode="External"/><Relationship Id="rId378" Type="http://schemas.openxmlformats.org/officeDocument/2006/relationships/hyperlink" Target="https://www.2kratings.com/wp-content/uploads/NBA-Player.png" TargetMode="External"/><Relationship Id="rId403" Type="http://schemas.openxmlformats.org/officeDocument/2006/relationships/hyperlink" Target="https://www.2kratings.com/wp-content/uploads/NBA-Player.png" TargetMode="External"/><Relationship Id="rId585" Type="http://schemas.openxmlformats.org/officeDocument/2006/relationships/hyperlink" Target="https://www.2kratings.com/wp-content/uploads/NBA-Player.png" TargetMode="External"/><Relationship Id="rId750" Type="http://schemas.openxmlformats.org/officeDocument/2006/relationships/hyperlink" Target="https://www.2kratings.com/wp-content/uploads/NBA-Player.png" TargetMode="External"/><Relationship Id="rId792" Type="http://schemas.openxmlformats.org/officeDocument/2006/relationships/hyperlink" Target="https://www.2kratings.com/wp-content/uploads/NBA-Player.png" TargetMode="External"/><Relationship Id="rId806" Type="http://schemas.openxmlformats.org/officeDocument/2006/relationships/hyperlink" Target="https://www.2kratings.com/wp-content/uploads/NBA-Player.png" TargetMode="External"/><Relationship Id="rId848" Type="http://schemas.openxmlformats.org/officeDocument/2006/relationships/hyperlink" Target="https://www.2kratings.com/wp-content/uploads/NBA-Player.png" TargetMode="External"/><Relationship Id="rId1033" Type="http://schemas.openxmlformats.org/officeDocument/2006/relationships/hyperlink" Target="https://www.2kratings.com/wp-content/uploads/NBA-Player.png" TargetMode="External"/><Relationship Id="rId6" Type="http://schemas.openxmlformats.org/officeDocument/2006/relationships/hyperlink" Target="https://www.2kratings.com/wp-content/uploads/NBA-Player.png" TargetMode="External"/><Relationship Id="rId238" Type="http://schemas.openxmlformats.org/officeDocument/2006/relationships/hyperlink" Target="https://www.2kratings.com/wp-content/uploads/NBA-Player.png" TargetMode="External"/><Relationship Id="rId445" Type="http://schemas.openxmlformats.org/officeDocument/2006/relationships/hyperlink" Target="https://www.2kratings.com/wp-content/uploads/NBA-Player.png" TargetMode="External"/><Relationship Id="rId487" Type="http://schemas.openxmlformats.org/officeDocument/2006/relationships/hyperlink" Target="https://www.2kratings.com/wp-content/uploads/NBA-Player.png" TargetMode="External"/><Relationship Id="rId610" Type="http://schemas.openxmlformats.org/officeDocument/2006/relationships/hyperlink" Target="https://www.2kratings.com/wp-content/uploads/NBA-Player.png" TargetMode="External"/><Relationship Id="rId652" Type="http://schemas.openxmlformats.org/officeDocument/2006/relationships/hyperlink" Target="https://www.2kratings.com/wp-content/uploads/NBA-Player.png" TargetMode="External"/><Relationship Id="rId694" Type="http://schemas.openxmlformats.org/officeDocument/2006/relationships/hyperlink" Target="https://www.2kratings.com/wp-content/uploads/NBA-Player.png" TargetMode="External"/><Relationship Id="rId708" Type="http://schemas.openxmlformats.org/officeDocument/2006/relationships/hyperlink" Target="https://www.2kratings.com/wp-content/uploads/NBA-Player.png" TargetMode="External"/><Relationship Id="rId915" Type="http://schemas.openxmlformats.org/officeDocument/2006/relationships/hyperlink" Target="https://www.2kratings.com/wp-content/uploads/NBA-Player.png" TargetMode="External"/><Relationship Id="rId291" Type="http://schemas.openxmlformats.org/officeDocument/2006/relationships/hyperlink" Target="https://www.2kratings.com/wp-content/uploads/NBA-Player.png" TargetMode="External"/><Relationship Id="rId305" Type="http://schemas.openxmlformats.org/officeDocument/2006/relationships/hyperlink" Target="https://www.2kratings.com/wp-content/uploads/NBA-Player.png" TargetMode="External"/><Relationship Id="rId347" Type="http://schemas.openxmlformats.org/officeDocument/2006/relationships/hyperlink" Target="https://www.2kratings.com/wp-content/uploads/NBA-Player.png" TargetMode="External"/><Relationship Id="rId512" Type="http://schemas.openxmlformats.org/officeDocument/2006/relationships/hyperlink" Target="https://www.2kratings.com/wp-content/uploads/NBA-Player.png" TargetMode="External"/><Relationship Id="rId957" Type="http://schemas.openxmlformats.org/officeDocument/2006/relationships/hyperlink" Target="https://www.2kratings.com/wp-content/uploads/NBA-Player.png" TargetMode="External"/><Relationship Id="rId999" Type="http://schemas.openxmlformats.org/officeDocument/2006/relationships/hyperlink" Target="https://www.2kratings.com/wp-content/uploads/NBA-Player.png" TargetMode="External"/><Relationship Id="rId44" Type="http://schemas.openxmlformats.org/officeDocument/2006/relationships/hyperlink" Target="https://www.2kratings.com/wp-content/uploads/NBA-Player.png" TargetMode="External"/><Relationship Id="rId86" Type="http://schemas.openxmlformats.org/officeDocument/2006/relationships/hyperlink" Target="https://www.2kratings.com/wp-content/uploads/NBA-Player.png" TargetMode="External"/><Relationship Id="rId151" Type="http://schemas.openxmlformats.org/officeDocument/2006/relationships/hyperlink" Target="https://www.2kratings.com/wp-content/uploads/NBA-Player.png" TargetMode="External"/><Relationship Id="rId389" Type="http://schemas.openxmlformats.org/officeDocument/2006/relationships/hyperlink" Target="https://www.2kratings.com/wp-content/uploads/NBA-Player.png" TargetMode="External"/><Relationship Id="rId554" Type="http://schemas.openxmlformats.org/officeDocument/2006/relationships/hyperlink" Target="https://www.2kratings.com/wp-content/uploads/NBA-Player.png" TargetMode="External"/><Relationship Id="rId596" Type="http://schemas.openxmlformats.org/officeDocument/2006/relationships/hyperlink" Target="https://www.2kratings.com/wp-content/uploads/NBA-Player.png" TargetMode="External"/><Relationship Id="rId761" Type="http://schemas.openxmlformats.org/officeDocument/2006/relationships/hyperlink" Target="https://www.2kratings.com/wp-content/uploads/NBA-Player.png" TargetMode="External"/><Relationship Id="rId817" Type="http://schemas.openxmlformats.org/officeDocument/2006/relationships/hyperlink" Target="https://www.2kratings.com/wp-content/uploads/NBA-Player.png" TargetMode="External"/><Relationship Id="rId859" Type="http://schemas.openxmlformats.org/officeDocument/2006/relationships/hyperlink" Target="https://www.2kratings.com/wp-content/uploads/NBA-Player.png" TargetMode="External"/><Relationship Id="rId1002" Type="http://schemas.openxmlformats.org/officeDocument/2006/relationships/hyperlink" Target="https://www.2kratings.com/wp-content/uploads/NBA-Player.png" TargetMode="External"/><Relationship Id="rId193" Type="http://schemas.openxmlformats.org/officeDocument/2006/relationships/hyperlink" Target="https://www.2kratings.com/wp-content/uploads/NBA-Player.png" TargetMode="External"/><Relationship Id="rId207" Type="http://schemas.openxmlformats.org/officeDocument/2006/relationships/hyperlink" Target="https://www.2kratings.com/wp-content/uploads/NBA-Player.png" TargetMode="External"/><Relationship Id="rId249" Type="http://schemas.openxmlformats.org/officeDocument/2006/relationships/hyperlink" Target="https://www.2kratings.com/wp-content/uploads/NBA-Player.png" TargetMode="External"/><Relationship Id="rId414" Type="http://schemas.openxmlformats.org/officeDocument/2006/relationships/hyperlink" Target="https://www.2kratings.com/wp-content/uploads/NBA-Player.png" TargetMode="External"/><Relationship Id="rId456" Type="http://schemas.openxmlformats.org/officeDocument/2006/relationships/hyperlink" Target="https://www.2kratings.com/wp-content/uploads/NBA-Player.png" TargetMode="External"/><Relationship Id="rId498" Type="http://schemas.openxmlformats.org/officeDocument/2006/relationships/hyperlink" Target="https://www.2kratings.com/wp-content/uploads/NBA-Player.png" TargetMode="External"/><Relationship Id="rId621" Type="http://schemas.openxmlformats.org/officeDocument/2006/relationships/hyperlink" Target="https://www.2kratings.com/wp-content/uploads/NBA-Player.png" TargetMode="External"/><Relationship Id="rId663" Type="http://schemas.openxmlformats.org/officeDocument/2006/relationships/hyperlink" Target="https://www.2kratings.com/wp-content/uploads/NBA-Player.png" TargetMode="External"/><Relationship Id="rId870" Type="http://schemas.openxmlformats.org/officeDocument/2006/relationships/hyperlink" Target="https://www.2kratings.com/wp-content/uploads/NBA-Player.png" TargetMode="External"/><Relationship Id="rId13" Type="http://schemas.openxmlformats.org/officeDocument/2006/relationships/hyperlink" Target="https://www.2kratings.com/wp-content/uploads/NBA-Player.png" TargetMode="External"/><Relationship Id="rId109" Type="http://schemas.openxmlformats.org/officeDocument/2006/relationships/hyperlink" Target="https://www.2kratings.com/wp-content/uploads/NBA-Player.png" TargetMode="External"/><Relationship Id="rId260" Type="http://schemas.openxmlformats.org/officeDocument/2006/relationships/hyperlink" Target="https://www.2kratings.com/wp-content/uploads/NBA-Player.png" TargetMode="External"/><Relationship Id="rId316" Type="http://schemas.openxmlformats.org/officeDocument/2006/relationships/hyperlink" Target="https://www.2kratings.com/wp-content/uploads/NBA-Player.png" TargetMode="External"/><Relationship Id="rId523" Type="http://schemas.openxmlformats.org/officeDocument/2006/relationships/hyperlink" Target="https://www.2kratings.com/wp-content/uploads/NBA-Player.png" TargetMode="External"/><Relationship Id="rId719" Type="http://schemas.openxmlformats.org/officeDocument/2006/relationships/hyperlink" Target="https://www.2kratings.com/wp-content/uploads/NBA-Player.png" TargetMode="External"/><Relationship Id="rId926" Type="http://schemas.openxmlformats.org/officeDocument/2006/relationships/hyperlink" Target="https://www.2kratings.com/wp-content/uploads/NBA-Player.png" TargetMode="External"/><Relationship Id="rId968" Type="http://schemas.openxmlformats.org/officeDocument/2006/relationships/hyperlink" Target="https://www.2kratings.com/wp-content/uploads/NBA-Player.png" TargetMode="External"/><Relationship Id="rId55" Type="http://schemas.openxmlformats.org/officeDocument/2006/relationships/hyperlink" Target="https://www.2kratings.com/wp-content/uploads/NBA-Player.png" TargetMode="External"/><Relationship Id="rId97" Type="http://schemas.openxmlformats.org/officeDocument/2006/relationships/hyperlink" Target="https://www.2kratings.com/wp-content/uploads/NBA-Player.png" TargetMode="External"/><Relationship Id="rId120" Type="http://schemas.openxmlformats.org/officeDocument/2006/relationships/hyperlink" Target="https://www.2kratings.com/wp-content/uploads/NBA-Player.png" TargetMode="External"/><Relationship Id="rId358" Type="http://schemas.openxmlformats.org/officeDocument/2006/relationships/hyperlink" Target="https://www.2kratings.com/wp-content/uploads/NBA-Player.png" TargetMode="External"/><Relationship Id="rId565" Type="http://schemas.openxmlformats.org/officeDocument/2006/relationships/hyperlink" Target="https://www.2kratings.com/wp-content/uploads/NBA-Player.png" TargetMode="External"/><Relationship Id="rId730" Type="http://schemas.openxmlformats.org/officeDocument/2006/relationships/hyperlink" Target="https://www.2kratings.com/wp-content/uploads/NBA-Player.png" TargetMode="External"/><Relationship Id="rId772" Type="http://schemas.openxmlformats.org/officeDocument/2006/relationships/hyperlink" Target="https://www.2kratings.com/wp-content/uploads/NBA-Player.png" TargetMode="External"/><Relationship Id="rId828" Type="http://schemas.openxmlformats.org/officeDocument/2006/relationships/hyperlink" Target="https://www.2kratings.com/wp-content/uploads/NBA-Player.png" TargetMode="External"/><Relationship Id="rId1013" Type="http://schemas.openxmlformats.org/officeDocument/2006/relationships/hyperlink" Target="https://www.2kratings.com/wp-content/uploads/NBA-Player.png" TargetMode="External"/><Relationship Id="rId162" Type="http://schemas.openxmlformats.org/officeDocument/2006/relationships/hyperlink" Target="https://www.2kratings.com/wp-content/uploads/NBA-Player.png" TargetMode="External"/><Relationship Id="rId218" Type="http://schemas.openxmlformats.org/officeDocument/2006/relationships/hyperlink" Target="https://www.2kratings.com/wp-content/uploads/NBA-Player.png" TargetMode="External"/><Relationship Id="rId425" Type="http://schemas.openxmlformats.org/officeDocument/2006/relationships/hyperlink" Target="https://www.2kratings.com/wp-content/uploads/NBA-Player.png" TargetMode="External"/><Relationship Id="rId467" Type="http://schemas.openxmlformats.org/officeDocument/2006/relationships/hyperlink" Target="https://www.2kratings.com/wp-content/uploads/NBA-Player.png" TargetMode="External"/><Relationship Id="rId632" Type="http://schemas.openxmlformats.org/officeDocument/2006/relationships/hyperlink" Target="https://www.2kratings.com/wp-content/uploads/NBA-Player.png" TargetMode="External"/><Relationship Id="rId271" Type="http://schemas.openxmlformats.org/officeDocument/2006/relationships/hyperlink" Target="https://www.2kratings.com/wp-content/uploads/NBA-Player.png" TargetMode="External"/><Relationship Id="rId674" Type="http://schemas.openxmlformats.org/officeDocument/2006/relationships/hyperlink" Target="https://www.2kratings.com/wp-content/uploads/NBA-Player.png" TargetMode="External"/><Relationship Id="rId881" Type="http://schemas.openxmlformats.org/officeDocument/2006/relationships/hyperlink" Target="https://www.2kratings.com/wp-content/uploads/NBA-Player.png" TargetMode="External"/><Relationship Id="rId937" Type="http://schemas.openxmlformats.org/officeDocument/2006/relationships/hyperlink" Target="https://www.2kratings.com/wp-content/uploads/NBA-Player.png" TargetMode="External"/><Relationship Id="rId979" Type="http://schemas.openxmlformats.org/officeDocument/2006/relationships/hyperlink" Target="https://www.2kratings.com/wp-content/uploads/NBA-Player.png" TargetMode="External"/><Relationship Id="rId24" Type="http://schemas.openxmlformats.org/officeDocument/2006/relationships/hyperlink" Target="https://www.2kratings.com/wp-content/uploads/NBA-Player.png" TargetMode="External"/><Relationship Id="rId66" Type="http://schemas.openxmlformats.org/officeDocument/2006/relationships/hyperlink" Target="https://www.2kratings.com/wp-content/uploads/NBA-Player.png" TargetMode="External"/><Relationship Id="rId131" Type="http://schemas.openxmlformats.org/officeDocument/2006/relationships/hyperlink" Target="https://www.2kratings.com/wp-content/uploads/NBA-Player.png" TargetMode="External"/><Relationship Id="rId327" Type="http://schemas.openxmlformats.org/officeDocument/2006/relationships/hyperlink" Target="https://www.2kratings.com/wp-content/uploads/NBA-Player.png" TargetMode="External"/><Relationship Id="rId369" Type="http://schemas.openxmlformats.org/officeDocument/2006/relationships/hyperlink" Target="https://www.2kratings.com/wp-content/uploads/NBA-Player.png" TargetMode="External"/><Relationship Id="rId534" Type="http://schemas.openxmlformats.org/officeDocument/2006/relationships/hyperlink" Target="https://www.2kratings.com/wp-content/uploads/NBA-Player.png" TargetMode="External"/><Relationship Id="rId576" Type="http://schemas.openxmlformats.org/officeDocument/2006/relationships/hyperlink" Target="https://www.2kratings.com/wp-content/uploads/NBA-Player.png" TargetMode="External"/><Relationship Id="rId741" Type="http://schemas.openxmlformats.org/officeDocument/2006/relationships/hyperlink" Target="https://www.2kratings.com/wp-content/uploads/NBA-Player.png" TargetMode="External"/><Relationship Id="rId783" Type="http://schemas.openxmlformats.org/officeDocument/2006/relationships/hyperlink" Target="https://www.2kratings.com/wp-content/uploads/NBA-Player.png" TargetMode="External"/><Relationship Id="rId839" Type="http://schemas.openxmlformats.org/officeDocument/2006/relationships/hyperlink" Target="https://www.2kratings.com/wp-content/uploads/NBA-Player.png" TargetMode="External"/><Relationship Id="rId990" Type="http://schemas.openxmlformats.org/officeDocument/2006/relationships/hyperlink" Target="https://www.2kratings.com/wp-content/uploads/NBA-Player.png" TargetMode="External"/><Relationship Id="rId173" Type="http://schemas.openxmlformats.org/officeDocument/2006/relationships/hyperlink" Target="https://www.2kratings.com/wp-content/uploads/NBA-Player.png" TargetMode="External"/><Relationship Id="rId229" Type="http://schemas.openxmlformats.org/officeDocument/2006/relationships/hyperlink" Target="https://www.2kratings.com/wp-content/uploads/NBA-Player.png" TargetMode="External"/><Relationship Id="rId380" Type="http://schemas.openxmlformats.org/officeDocument/2006/relationships/hyperlink" Target="https://www.2kratings.com/wp-content/uploads/NBA-Player.png" TargetMode="External"/><Relationship Id="rId436" Type="http://schemas.openxmlformats.org/officeDocument/2006/relationships/hyperlink" Target="https://www.2kratings.com/wp-content/uploads/NBA-Player.png" TargetMode="External"/><Relationship Id="rId601" Type="http://schemas.openxmlformats.org/officeDocument/2006/relationships/hyperlink" Target="https://www.2kratings.com/wp-content/uploads/NBA-Player.png" TargetMode="External"/><Relationship Id="rId643" Type="http://schemas.openxmlformats.org/officeDocument/2006/relationships/hyperlink" Target="https://www.2kratings.com/wp-content/uploads/NBA-Player.png" TargetMode="External"/><Relationship Id="rId1024" Type="http://schemas.openxmlformats.org/officeDocument/2006/relationships/hyperlink" Target="https://www.2kratings.com/wp-content/uploads/NBA-Player.png" TargetMode="External"/><Relationship Id="rId240" Type="http://schemas.openxmlformats.org/officeDocument/2006/relationships/hyperlink" Target="https://www.2kratings.com/wp-content/uploads/NBA-Player.png" TargetMode="External"/><Relationship Id="rId478" Type="http://schemas.openxmlformats.org/officeDocument/2006/relationships/hyperlink" Target="https://www.2kratings.com/wp-content/uploads/NBA-Player.png" TargetMode="External"/><Relationship Id="rId685" Type="http://schemas.openxmlformats.org/officeDocument/2006/relationships/hyperlink" Target="https://www.2kratings.com/wp-content/uploads/NBA-Player.png" TargetMode="External"/><Relationship Id="rId850" Type="http://schemas.openxmlformats.org/officeDocument/2006/relationships/hyperlink" Target="https://www.2kratings.com/wp-content/uploads/NBA-Player.png" TargetMode="External"/><Relationship Id="rId892" Type="http://schemas.openxmlformats.org/officeDocument/2006/relationships/hyperlink" Target="https://www.2kratings.com/wp-content/uploads/NBA-Player.png" TargetMode="External"/><Relationship Id="rId906" Type="http://schemas.openxmlformats.org/officeDocument/2006/relationships/hyperlink" Target="https://www.2kratings.com/wp-content/uploads/NBA-Player.png" TargetMode="External"/><Relationship Id="rId948" Type="http://schemas.openxmlformats.org/officeDocument/2006/relationships/hyperlink" Target="https://www.2kratings.com/wp-content/uploads/NBA-Player.png" TargetMode="External"/><Relationship Id="rId35" Type="http://schemas.openxmlformats.org/officeDocument/2006/relationships/hyperlink" Target="https://www.2kratings.com/wp-content/uploads/NBA-Player.png" TargetMode="External"/><Relationship Id="rId77" Type="http://schemas.openxmlformats.org/officeDocument/2006/relationships/hyperlink" Target="https://www.2kratings.com/wp-content/uploads/NBA-Player.png" TargetMode="External"/><Relationship Id="rId100" Type="http://schemas.openxmlformats.org/officeDocument/2006/relationships/hyperlink" Target="https://www.2kratings.com/wp-content/uploads/NBA-Player.png" TargetMode="External"/><Relationship Id="rId282" Type="http://schemas.openxmlformats.org/officeDocument/2006/relationships/hyperlink" Target="https://www.2kratings.com/wp-content/uploads/NBA-Player.png" TargetMode="External"/><Relationship Id="rId338" Type="http://schemas.openxmlformats.org/officeDocument/2006/relationships/hyperlink" Target="https://www.2kratings.com/wp-content/uploads/NBA-Player.png" TargetMode="External"/><Relationship Id="rId503" Type="http://schemas.openxmlformats.org/officeDocument/2006/relationships/hyperlink" Target="https://www.2kratings.com/wp-content/uploads/NBA-Player.png" TargetMode="External"/><Relationship Id="rId545" Type="http://schemas.openxmlformats.org/officeDocument/2006/relationships/hyperlink" Target="https://www.2kratings.com/wp-content/uploads/NBA-Player.png" TargetMode="External"/><Relationship Id="rId587" Type="http://schemas.openxmlformats.org/officeDocument/2006/relationships/hyperlink" Target="https://www.2kratings.com/wp-content/uploads/NBA-Player.png" TargetMode="External"/><Relationship Id="rId710" Type="http://schemas.openxmlformats.org/officeDocument/2006/relationships/hyperlink" Target="https://www.2kratings.com/wp-content/uploads/NBA-Player.png" TargetMode="External"/><Relationship Id="rId752" Type="http://schemas.openxmlformats.org/officeDocument/2006/relationships/hyperlink" Target="https://www.2kratings.com/wp-content/uploads/NBA-Player.png" TargetMode="External"/><Relationship Id="rId808" Type="http://schemas.openxmlformats.org/officeDocument/2006/relationships/hyperlink" Target="https://www.2kratings.com/wp-content/uploads/NBA-Player.png" TargetMode="External"/><Relationship Id="rId8" Type="http://schemas.openxmlformats.org/officeDocument/2006/relationships/hyperlink" Target="https://www.2kratings.com/wp-content/uploads/NBA-Player.png" TargetMode="External"/><Relationship Id="rId142" Type="http://schemas.openxmlformats.org/officeDocument/2006/relationships/hyperlink" Target="https://www.2kratings.com/wp-content/uploads/NBA-Player.png" TargetMode="External"/><Relationship Id="rId184" Type="http://schemas.openxmlformats.org/officeDocument/2006/relationships/hyperlink" Target="https://www.2kratings.com/wp-content/uploads/NBA-Player.png" TargetMode="External"/><Relationship Id="rId391" Type="http://schemas.openxmlformats.org/officeDocument/2006/relationships/hyperlink" Target="https://www.2kratings.com/wp-content/uploads/NBA-Player.png" TargetMode="External"/><Relationship Id="rId405" Type="http://schemas.openxmlformats.org/officeDocument/2006/relationships/hyperlink" Target="https://www.2kratings.com/wp-content/uploads/NBA-Player.png" TargetMode="External"/><Relationship Id="rId447" Type="http://schemas.openxmlformats.org/officeDocument/2006/relationships/hyperlink" Target="https://www.2kratings.com/wp-content/uploads/NBA-Player.png" TargetMode="External"/><Relationship Id="rId612" Type="http://schemas.openxmlformats.org/officeDocument/2006/relationships/hyperlink" Target="https://www.2kratings.com/wp-content/uploads/NBA-Player.png" TargetMode="External"/><Relationship Id="rId794" Type="http://schemas.openxmlformats.org/officeDocument/2006/relationships/hyperlink" Target="https://www.2kratings.com/wp-content/uploads/NBA-Player.png" TargetMode="External"/><Relationship Id="rId1035" Type="http://schemas.openxmlformats.org/officeDocument/2006/relationships/hyperlink" Target="https://www.2kratings.com/wp-content/uploads/NBA-Player.png" TargetMode="External"/><Relationship Id="rId251" Type="http://schemas.openxmlformats.org/officeDocument/2006/relationships/hyperlink" Target="https://www.2kratings.com/wp-content/uploads/NBA-Player.png" TargetMode="External"/><Relationship Id="rId489" Type="http://schemas.openxmlformats.org/officeDocument/2006/relationships/hyperlink" Target="https://www.2kratings.com/wp-content/uploads/NBA-Player.png" TargetMode="External"/><Relationship Id="rId654" Type="http://schemas.openxmlformats.org/officeDocument/2006/relationships/hyperlink" Target="https://www.2kratings.com/wp-content/uploads/NBA-Player.png" TargetMode="External"/><Relationship Id="rId696" Type="http://schemas.openxmlformats.org/officeDocument/2006/relationships/hyperlink" Target="https://www.2kratings.com/wp-content/uploads/NBA-Player.png" TargetMode="External"/><Relationship Id="rId861" Type="http://schemas.openxmlformats.org/officeDocument/2006/relationships/hyperlink" Target="https://www.2kratings.com/wp-content/uploads/NBA-Player.png" TargetMode="External"/><Relationship Id="rId917" Type="http://schemas.openxmlformats.org/officeDocument/2006/relationships/hyperlink" Target="https://www.2kratings.com/wp-content/uploads/NBA-Player.png" TargetMode="External"/><Relationship Id="rId959" Type="http://schemas.openxmlformats.org/officeDocument/2006/relationships/hyperlink" Target="https://www.2kratings.com/wp-content/uploads/NBA-Player.png" TargetMode="External"/><Relationship Id="rId46" Type="http://schemas.openxmlformats.org/officeDocument/2006/relationships/hyperlink" Target="https://www.2kratings.com/wp-content/uploads/NBA-Player.png" TargetMode="External"/><Relationship Id="rId293" Type="http://schemas.openxmlformats.org/officeDocument/2006/relationships/hyperlink" Target="https://www.2kratings.com/wp-content/uploads/NBA-Player.png" TargetMode="External"/><Relationship Id="rId307" Type="http://schemas.openxmlformats.org/officeDocument/2006/relationships/hyperlink" Target="https://www.2kratings.com/wp-content/uploads/NBA-Player.png" TargetMode="External"/><Relationship Id="rId349" Type="http://schemas.openxmlformats.org/officeDocument/2006/relationships/hyperlink" Target="https://www.2kratings.com/wp-content/uploads/NBA-Player.png" TargetMode="External"/><Relationship Id="rId514" Type="http://schemas.openxmlformats.org/officeDocument/2006/relationships/hyperlink" Target="https://www.2kratings.com/wp-content/uploads/NBA-Player.png" TargetMode="External"/><Relationship Id="rId556" Type="http://schemas.openxmlformats.org/officeDocument/2006/relationships/hyperlink" Target="https://www.2kratings.com/wp-content/uploads/NBA-Player.png" TargetMode="External"/><Relationship Id="rId721" Type="http://schemas.openxmlformats.org/officeDocument/2006/relationships/hyperlink" Target="https://www.2kratings.com/wp-content/uploads/NBA-Player.png" TargetMode="External"/><Relationship Id="rId763" Type="http://schemas.openxmlformats.org/officeDocument/2006/relationships/hyperlink" Target="https://www.2kratings.com/wp-content/uploads/NBA-Player.png" TargetMode="External"/><Relationship Id="rId88" Type="http://schemas.openxmlformats.org/officeDocument/2006/relationships/hyperlink" Target="https://www.2kratings.com/wp-content/uploads/NBA-Player.png" TargetMode="External"/><Relationship Id="rId111" Type="http://schemas.openxmlformats.org/officeDocument/2006/relationships/hyperlink" Target="https://www.2kratings.com/wp-content/uploads/NBA-Player.png" TargetMode="External"/><Relationship Id="rId153" Type="http://schemas.openxmlformats.org/officeDocument/2006/relationships/hyperlink" Target="https://www.2kratings.com/wp-content/uploads/NBA-Player.png" TargetMode="External"/><Relationship Id="rId195" Type="http://schemas.openxmlformats.org/officeDocument/2006/relationships/hyperlink" Target="https://www.2kratings.com/wp-content/uploads/NBA-Player.png" TargetMode="External"/><Relationship Id="rId209" Type="http://schemas.openxmlformats.org/officeDocument/2006/relationships/hyperlink" Target="https://www.2kratings.com/wp-content/uploads/NBA-Player.png" TargetMode="External"/><Relationship Id="rId360" Type="http://schemas.openxmlformats.org/officeDocument/2006/relationships/hyperlink" Target="https://www.2kratings.com/wp-content/uploads/NBA-Player.png" TargetMode="External"/><Relationship Id="rId416" Type="http://schemas.openxmlformats.org/officeDocument/2006/relationships/hyperlink" Target="https://www.2kratings.com/wp-content/uploads/NBA-Player.png" TargetMode="External"/><Relationship Id="rId598" Type="http://schemas.openxmlformats.org/officeDocument/2006/relationships/hyperlink" Target="https://www.2kratings.com/wp-content/uploads/NBA-Player.png" TargetMode="External"/><Relationship Id="rId819" Type="http://schemas.openxmlformats.org/officeDocument/2006/relationships/hyperlink" Target="https://www.2kratings.com/wp-content/uploads/NBA-Player.png" TargetMode="External"/><Relationship Id="rId970" Type="http://schemas.openxmlformats.org/officeDocument/2006/relationships/hyperlink" Target="https://www.2kratings.com/wp-content/uploads/NBA-Player.png" TargetMode="External"/><Relationship Id="rId1004" Type="http://schemas.openxmlformats.org/officeDocument/2006/relationships/hyperlink" Target="https://www.2kratings.com/wp-content/uploads/NBA-Player.png" TargetMode="External"/><Relationship Id="rId220" Type="http://schemas.openxmlformats.org/officeDocument/2006/relationships/hyperlink" Target="https://www.2kratings.com/wp-content/uploads/NBA-Player.png" TargetMode="External"/><Relationship Id="rId458" Type="http://schemas.openxmlformats.org/officeDocument/2006/relationships/hyperlink" Target="https://www.2kratings.com/wp-content/uploads/NBA-Player.png" TargetMode="External"/><Relationship Id="rId623" Type="http://schemas.openxmlformats.org/officeDocument/2006/relationships/hyperlink" Target="https://www.2kratings.com/wp-content/uploads/NBA-Player.png" TargetMode="External"/><Relationship Id="rId665" Type="http://schemas.openxmlformats.org/officeDocument/2006/relationships/hyperlink" Target="https://www.2kratings.com/wp-content/uploads/NBA-Player.png" TargetMode="External"/><Relationship Id="rId830" Type="http://schemas.openxmlformats.org/officeDocument/2006/relationships/hyperlink" Target="https://www.2kratings.com/wp-content/uploads/NBA-Player.png" TargetMode="External"/><Relationship Id="rId872" Type="http://schemas.openxmlformats.org/officeDocument/2006/relationships/hyperlink" Target="https://www.2kratings.com/wp-content/uploads/NBA-Player.png" TargetMode="External"/><Relationship Id="rId928" Type="http://schemas.openxmlformats.org/officeDocument/2006/relationships/hyperlink" Target="https://www.2kratings.com/wp-content/uploads/NBA-Player.png" TargetMode="External"/><Relationship Id="rId15" Type="http://schemas.openxmlformats.org/officeDocument/2006/relationships/hyperlink" Target="https://www.2kratings.com/wp-content/uploads/NBA-Player.png" TargetMode="External"/><Relationship Id="rId57" Type="http://schemas.openxmlformats.org/officeDocument/2006/relationships/hyperlink" Target="https://www.2kratings.com/wp-content/uploads/NBA-Player.png" TargetMode="External"/><Relationship Id="rId262" Type="http://schemas.openxmlformats.org/officeDocument/2006/relationships/hyperlink" Target="https://www.2kratings.com/wp-content/uploads/NBA-Player.png" TargetMode="External"/><Relationship Id="rId318" Type="http://schemas.openxmlformats.org/officeDocument/2006/relationships/hyperlink" Target="https://www.2kratings.com/wp-content/uploads/NBA-Player.png" TargetMode="External"/><Relationship Id="rId525" Type="http://schemas.openxmlformats.org/officeDocument/2006/relationships/hyperlink" Target="https://www.2kratings.com/wp-content/uploads/NBA-Player.png" TargetMode="External"/><Relationship Id="rId567" Type="http://schemas.openxmlformats.org/officeDocument/2006/relationships/hyperlink" Target="https://www.2kratings.com/wp-content/uploads/NBA-Player.png" TargetMode="External"/><Relationship Id="rId732" Type="http://schemas.openxmlformats.org/officeDocument/2006/relationships/hyperlink" Target="https://www.2kratings.com/wp-content/uploads/NBA-Player.png" TargetMode="External"/><Relationship Id="rId99" Type="http://schemas.openxmlformats.org/officeDocument/2006/relationships/hyperlink" Target="https://www.2kratings.com/wp-content/uploads/NBA-Player.png" TargetMode="External"/><Relationship Id="rId122" Type="http://schemas.openxmlformats.org/officeDocument/2006/relationships/hyperlink" Target="https://www.2kratings.com/wp-content/uploads/NBA-Player.png" TargetMode="External"/><Relationship Id="rId164" Type="http://schemas.openxmlformats.org/officeDocument/2006/relationships/hyperlink" Target="https://www.2kratings.com/wp-content/uploads/NBA-Player.png" TargetMode="External"/><Relationship Id="rId371" Type="http://schemas.openxmlformats.org/officeDocument/2006/relationships/hyperlink" Target="https://www.2kratings.com/wp-content/uploads/NBA-Player.png" TargetMode="External"/><Relationship Id="rId774" Type="http://schemas.openxmlformats.org/officeDocument/2006/relationships/hyperlink" Target="https://www.2kratings.com/wp-content/uploads/NBA-Player.png" TargetMode="External"/><Relationship Id="rId981" Type="http://schemas.openxmlformats.org/officeDocument/2006/relationships/hyperlink" Target="https://www.2kratings.com/wp-content/uploads/NBA-Player.png" TargetMode="External"/><Relationship Id="rId1015" Type="http://schemas.openxmlformats.org/officeDocument/2006/relationships/hyperlink" Target="https://www.2kratings.com/wp-content/uploads/NBA-Player.png" TargetMode="External"/><Relationship Id="rId427" Type="http://schemas.openxmlformats.org/officeDocument/2006/relationships/hyperlink" Target="https://www.2kratings.com/wp-content/uploads/NBA-Player.png" TargetMode="External"/><Relationship Id="rId469" Type="http://schemas.openxmlformats.org/officeDocument/2006/relationships/hyperlink" Target="https://www.2kratings.com/wp-content/uploads/NBA-Player.png" TargetMode="External"/><Relationship Id="rId634" Type="http://schemas.openxmlformats.org/officeDocument/2006/relationships/hyperlink" Target="https://www.2kratings.com/wp-content/uploads/NBA-Player.png" TargetMode="External"/><Relationship Id="rId676" Type="http://schemas.openxmlformats.org/officeDocument/2006/relationships/hyperlink" Target="https://www.2kratings.com/wp-content/uploads/NBA-Player.png" TargetMode="External"/><Relationship Id="rId841" Type="http://schemas.openxmlformats.org/officeDocument/2006/relationships/hyperlink" Target="https://www.2kratings.com/wp-content/uploads/NBA-Player.png" TargetMode="External"/><Relationship Id="rId883" Type="http://schemas.openxmlformats.org/officeDocument/2006/relationships/hyperlink" Target="https://www.2kratings.com/wp-content/uploads/NBA-Player.png" TargetMode="External"/><Relationship Id="rId26" Type="http://schemas.openxmlformats.org/officeDocument/2006/relationships/hyperlink" Target="https://www.2kratings.com/wp-content/uploads/NBA-Player.png" TargetMode="External"/><Relationship Id="rId231" Type="http://schemas.openxmlformats.org/officeDocument/2006/relationships/hyperlink" Target="https://www.2kratings.com/wp-content/uploads/NBA-Player.png" TargetMode="External"/><Relationship Id="rId273" Type="http://schemas.openxmlformats.org/officeDocument/2006/relationships/hyperlink" Target="https://www.2kratings.com/wp-content/uploads/NBA-Player.png" TargetMode="External"/><Relationship Id="rId329" Type="http://schemas.openxmlformats.org/officeDocument/2006/relationships/hyperlink" Target="https://www.2kratings.com/wp-content/uploads/NBA-Player.png" TargetMode="External"/><Relationship Id="rId480" Type="http://schemas.openxmlformats.org/officeDocument/2006/relationships/hyperlink" Target="https://www.2kratings.com/wp-content/uploads/NBA-Player.png" TargetMode="External"/><Relationship Id="rId536" Type="http://schemas.openxmlformats.org/officeDocument/2006/relationships/hyperlink" Target="https://www.2kratings.com/wp-content/uploads/NBA-Player.png" TargetMode="External"/><Relationship Id="rId701" Type="http://schemas.openxmlformats.org/officeDocument/2006/relationships/hyperlink" Target="https://www.2kratings.com/wp-content/uploads/NBA-Player.png" TargetMode="External"/><Relationship Id="rId939" Type="http://schemas.openxmlformats.org/officeDocument/2006/relationships/hyperlink" Target="https://www.2kratings.com/wp-content/uploads/NBA-Player.png" TargetMode="External"/><Relationship Id="rId68" Type="http://schemas.openxmlformats.org/officeDocument/2006/relationships/hyperlink" Target="https://www.2kratings.com/wp-content/uploads/NBA-Player.png" TargetMode="External"/><Relationship Id="rId133" Type="http://schemas.openxmlformats.org/officeDocument/2006/relationships/hyperlink" Target="https://www.2kratings.com/wp-content/uploads/NBA-Player.png" TargetMode="External"/><Relationship Id="rId175" Type="http://schemas.openxmlformats.org/officeDocument/2006/relationships/hyperlink" Target="https://www.2kratings.com/wp-content/uploads/NBA-Player.png" TargetMode="External"/><Relationship Id="rId340" Type="http://schemas.openxmlformats.org/officeDocument/2006/relationships/hyperlink" Target="https://www.2kratings.com/wp-content/uploads/NBA-Player.png" TargetMode="External"/><Relationship Id="rId578" Type="http://schemas.openxmlformats.org/officeDocument/2006/relationships/hyperlink" Target="https://www.2kratings.com/wp-content/uploads/NBA-Player.png" TargetMode="External"/><Relationship Id="rId743" Type="http://schemas.openxmlformats.org/officeDocument/2006/relationships/hyperlink" Target="https://www.2kratings.com/wp-content/uploads/NBA-Player.png" TargetMode="External"/><Relationship Id="rId785" Type="http://schemas.openxmlformats.org/officeDocument/2006/relationships/hyperlink" Target="https://www.2kratings.com/wp-content/uploads/NBA-Player.png" TargetMode="External"/><Relationship Id="rId950" Type="http://schemas.openxmlformats.org/officeDocument/2006/relationships/hyperlink" Target="https://www.2kratings.com/wp-content/uploads/NBA-Player.png" TargetMode="External"/><Relationship Id="rId992" Type="http://schemas.openxmlformats.org/officeDocument/2006/relationships/hyperlink" Target="https://www.2kratings.com/wp-content/uploads/NBA-Player.png" TargetMode="External"/><Relationship Id="rId1026" Type="http://schemas.openxmlformats.org/officeDocument/2006/relationships/hyperlink" Target="https://www.2kratings.com/wp-content/uploads/NBA-Player.png" TargetMode="External"/><Relationship Id="rId200" Type="http://schemas.openxmlformats.org/officeDocument/2006/relationships/hyperlink" Target="https://www.2kratings.com/wp-content/uploads/NBA-Player.png" TargetMode="External"/><Relationship Id="rId382" Type="http://schemas.openxmlformats.org/officeDocument/2006/relationships/hyperlink" Target="https://www.2kratings.com/wp-content/uploads/NBA-Player.png" TargetMode="External"/><Relationship Id="rId438" Type="http://schemas.openxmlformats.org/officeDocument/2006/relationships/hyperlink" Target="https://www.2kratings.com/wp-content/uploads/NBA-Player.png" TargetMode="External"/><Relationship Id="rId603" Type="http://schemas.openxmlformats.org/officeDocument/2006/relationships/hyperlink" Target="https://www.2kratings.com/wp-content/uploads/NBA-Player.png" TargetMode="External"/><Relationship Id="rId645" Type="http://schemas.openxmlformats.org/officeDocument/2006/relationships/hyperlink" Target="https://www.2kratings.com/wp-content/uploads/NBA-Player.png" TargetMode="External"/><Relationship Id="rId687" Type="http://schemas.openxmlformats.org/officeDocument/2006/relationships/hyperlink" Target="https://www.2kratings.com/wp-content/uploads/NBA-Player.png" TargetMode="External"/><Relationship Id="rId810" Type="http://schemas.openxmlformats.org/officeDocument/2006/relationships/hyperlink" Target="https://www.2kratings.com/wp-content/uploads/NBA-Player.png" TargetMode="External"/><Relationship Id="rId852" Type="http://schemas.openxmlformats.org/officeDocument/2006/relationships/hyperlink" Target="https://www.2kratings.com/wp-content/uploads/NBA-Player.png" TargetMode="External"/><Relationship Id="rId908" Type="http://schemas.openxmlformats.org/officeDocument/2006/relationships/hyperlink" Target="https://www.2kratings.com/wp-content/uploads/NBA-Player.png" TargetMode="External"/><Relationship Id="rId242" Type="http://schemas.openxmlformats.org/officeDocument/2006/relationships/hyperlink" Target="https://www.2kratings.com/wp-content/uploads/NBA-Player.png" TargetMode="External"/><Relationship Id="rId284" Type="http://schemas.openxmlformats.org/officeDocument/2006/relationships/hyperlink" Target="https://www.2kratings.com/wp-content/uploads/NBA-Player.png" TargetMode="External"/><Relationship Id="rId491" Type="http://schemas.openxmlformats.org/officeDocument/2006/relationships/hyperlink" Target="https://www.2kratings.com/wp-content/uploads/NBA-Player.png" TargetMode="External"/><Relationship Id="rId505" Type="http://schemas.openxmlformats.org/officeDocument/2006/relationships/hyperlink" Target="https://www.2kratings.com/wp-content/uploads/NBA-Player.png" TargetMode="External"/><Relationship Id="rId712" Type="http://schemas.openxmlformats.org/officeDocument/2006/relationships/hyperlink" Target="https://www.2kratings.com/wp-content/uploads/NBA-Player.png" TargetMode="External"/><Relationship Id="rId894" Type="http://schemas.openxmlformats.org/officeDocument/2006/relationships/hyperlink" Target="https://www.2kratings.com/wp-content/uploads/NBA-Player.png" TargetMode="External"/><Relationship Id="rId37" Type="http://schemas.openxmlformats.org/officeDocument/2006/relationships/hyperlink" Target="https://www.2kratings.com/wp-content/uploads/NBA-Player.png" TargetMode="External"/><Relationship Id="rId79" Type="http://schemas.openxmlformats.org/officeDocument/2006/relationships/hyperlink" Target="https://www.2kratings.com/wp-content/uploads/NBA-Player.png" TargetMode="External"/><Relationship Id="rId102" Type="http://schemas.openxmlformats.org/officeDocument/2006/relationships/hyperlink" Target="https://www.2kratings.com/wp-content/uploads/NBA-Player.png" TargetMode="External"/><Relationship Id="rId144" Type="http://schemas.openxmlformats.org/officeDocument/2006/relationships/hyperlink" Target="https://www.2kratings.com/wp-content/uploads/NBA-Player.png" TargetMode="External"/><Relationship Id="rId547" Type="http://schemas.openxmlformats.org/officeDocument/2006/relationships/hyperlink" Target="https://www.2kratings.com/wp-content/uploads/NBA-Player.png" TargetMode="External"/><Relationship Id="rId589" Type="http://schemas.openxmlformats.org/officeDocument/2006/relationships/hyperlink" Target="https://www.2kratings.com/wp-content/uploads/NBA-Player.png" TargetMode="External"/><Relationship Id="rId754" Type="http://schemas.openxmlformats.org/officeDocument/2006/relationships/hyperlink" Target="https://www.2kratings.com/wp-content/uploads/NBA-Player.png" TargetMode="External"/><Relationship Id="rId796" Type="http://schemas.openxmlformats.org/officeDocument/2006/relationships/hyperlink" Target="https://www.2kratings.com/wp-content/uploads/NBA-Player.png" TargetMode="External"/><Relationship Id="rId961" Type="http://schemas.openxmlformats.org/officeDocument/2006/relationships/hyperlink" Target="https://www.2kratings.com/wp-content/uploads/NBA-Player.png" TargetMode="External"/><Relationship Id="rId90" Type="http://schemas.openxmlformats.org/officeDocument/2006/relationships/hyperlink" Target="https://www.2kratings.com/wp-content/uploads/NBA-Player.png" TargetMode="External"/><Relationship Id="rId186" Type="http://schemas.openxmlformats.org/officeDocument/2006/relationships/hyperlink" Target="https://www.2kratings.com/wp-content/uploads/NBA-Player.png" TargetMode="External"/><Relationship Id="rId351" Type="http://schemas.openxmlformats.org/officeDocument/2006/relationships/hyperlink" Target="https://www.2kratings.com/wp-content/uploads/NBA-Player.png" TargetMode="External"/><Relationship Id="rId393" Type="http://schemas.openxmlformats.org/officeDocument/2006/relationships/hyperlink" Target="https://www.2kratings.com/wp-content/uploads/NBA-Player.png" TargetMode="External"/><Relationship Id="rId407" Type="http://schemas.openxmlformats.org/officeDocument/2006/relationships/hyperlink" Target="https://www.2kratings.com/wp-content/uploads/NBA-Player.png" TargetMode="External"/><Relationship Id="rId449" Type="http://schemas.openxmlformats.org/officeDocument/2006/relationships/hyperlink" Target="https://www.2kratings.com/wp-content/uploads/NBA-Player.png" TargetMode="External"/><Relationship Id="rId614" Type="http://schemas.openxmlformats.org/officeDocument/2006/relationships/hyperlink" Target="https://www.2kratings.com/wp-content/uploads/NBA-Player.png" TargetMode="External"/><Relationship Id="rId656" Type="http://schemas.openxmlformats.org/officeDocument/2006/relationships/hyperlink" Target="https://www.2kratings.com/wp-content/uploads/NBA-Player.png" TargetMode="External"/><Relationship Id="rId821" Type="http://schemas.openxmlformats.org/officeDocument/2006/relationships/hyperlink" Target="https://www.2kratings.com/wp-content/uploads/NBA-Player.png" TargetMode="External"/><Relationship Id="rId863" Type="http://schemas.openxmlformats.org/officeDocument/2006/relationships/hyperlink" Target="https://www.2kratings.com/wp-content/uploads/NBA-Player.png" TargetMode="External"/><Relationship Id="rId211" Type="http://schemas.openxmlformats.org/officeDocument/2006/relationships/hyperlink" Target="https://www.2kratings.com/wp-content/uploads/NBA-Player.png" TargetMode="External"/><Relationship Id="rId253" Type="http://schemas.openxmlformats.org/officeDocument/2006/relationships/hyperlink" Target="https://www.2kratings.com/wp-content/uploads/NBA-Player.png" TargetMode="External"/><Relationship Id="rId295" Type="http://schemas.openxmlformats.org/officeDocument/2006/relationships/hyperlink" Target="https://www.2kratings.com/wp-content/uploads/NBA-Player.png" TargetMode="External"/><Relationship Id="rId309" Type="http://schemas.openxmlformats.org/officeDocument/2006/relationships/hyperlink" Target="https://www.2kratings.com/wp-content/uploads/NBA-Player.png" TargetMode="External"/><Relationship Id="rId460" Type="http://schemas.openxmlformats.org/officeDocument/2006/relationships/hyperlink" Target="https://www.2kratings.com/wp-content/uploads/NBA-Player.png" TargetMode="External"/><Relationship Id="rId516" Type="http://schemas.openxmlformats.org/officeDocument/2006/relationships/hyperlink" Target="https://www.2kratings.com/wp-content/uploads/NBA-Player.png" TargetMode="External"/><Relationship Id="rId698" Type="http://schemas.openxmlformats.org/officeDocument/2006/relationships/hyperlink" Target="https://www.2kratings.com/wp-content/uploads/NBA-Player.png" TargetMode="External"/><Relationship Id="rId919" Type="http://schemas.openxmlformats.org/officeDocument/2006/relationships/hyperlink" Target="https://www.2kratings.com/wp-content/uploads/NBA-Player.png" TargetMode="External"/><Relationship Id="rId48" Type="http://schemas.openxmlformats.org/officeDocument/2006/relationships/hyperlink" Target="https://www.2kratings.com/wp-content/uploads/NBA-Player.png" TargetMode="External"/><Relationship Id="rId113" Type="http://schemas.openxmlformats.org/officeDocument/2006/relationships/hyperlink" Target="https://www.2kratings.com/wp-content/uploads/NBA-Player.png" TargetMode="External"/><Relationship Id="rId320" Type="http://schemas.openxmlformats.org/officeDocument/2006/relationships/hyperlink" Target="https://www.2kratings.com/wp-content/uploads/NBA-Player.png" TargetMode="External"/><Relationship Id="rId558" Type="http://schemas.openxmlformats.org/officeDocument/2006/relationships/hyperlink" Target="https://www.2kratings.com/wp-content/uploads/NBA-Player.png" TargetMode="External"/><Relationship Id="rId723" Type="http://schemas.openxmlformats.org/officeDocument/2006/relationships/hyperlink" Target="https://www.2kratings.com/wp-content/uploads/NBA-Player.png" TargetMode="External"/><Relationship Id="rId765" Type="http://schemas.openxmlformats.org/officeDocument/2006/relationships/hyperlink" Target="https://www.2kratings.com/wp-content/uploads/NBA-Player.png" TargetMode="External"/><Relationship Id="rId930" Type="http://schemas.openxmlformats.org/officeDocument/2006/relationships/hyperlink" Target="https://www.2kratings.com/wp-content/uploads/NBA-Player.png" TargetMode="External"/><Relationship Id="rId972" Type="http://schemas.openxmlformats.org/officeDocument/2006/relationships/hyperlink" Target="https://www.2kratings.com/wp-content/uploads/NBA-Player.png" TargetMode="External"/><Relationship Id="rId1006" Type="http://schemas.openxmlformats.org/officeDocument/2006/relationships/hyperlink" Target="https://www.2kratings.com/wp-content/uploads/NBA-Player.png" TargetMode="External"/><Relationship Id="rId155" Type="http://schemas.openxmlformats.org/officeDocument/2006/relationships/hyperlink" Target="https://www.2kratings.com/wp-content/uploads/NBA-Player.png" TargetMode="External"/><Relationship Id="rId197" Type="http://schemas.openxmlformats.org/officeDocument/2006/relationships/hyperlink" Target="https://www.2kratings.com/wp-content/uploads/NBA-Player.png" TargetMode="External"/><Relationship Id="rId362" Type="http://schemas.openxmlformats.org/officeDocument/2006/relationships/hyperlink" Target="https://www.2kratings.com/wp-content/uploads/NBA-Player.png" TargetMode="External"/><Relationship Id="rId418" Type="http://schemas.openxmlformats.org/officeDocument/2006/relationships/hyperlink" Target="https://www.2kratings.com/wp-content/uploads/NBA-Player.png" TargetMode="External"/><Relationship Id="rId625" Type="http://schemas.openxmlformats.org/officeDocument/2006/relationships/hyperlink" Target="https://www.2kratings.com/wp-content/uploads/NBA-Player.png" TargetMode="External"/><Relationship Id="rId832" Type="http://schemas.openxmlformats.org/officeDocument/2006/relationships/hyperlink" Target="https://www.2kratings.com/wp-content/uploads/NBA-Player.png" TargetMode="External"/><Relationship Id="rId222" Type="http://schemas.openxmlformats.org/officeDocument/2006/relationships/hyperlink" Target="https://www.2kratings.com/wp-content/uploads/NBA-Player.png" TargetMode="External"/><Relationship Id="rId264" Type="http://schemas.openxmlformats.org/officeDocument/2006/relationships/hyperlink" Target="https://www.2kratings.com/wp-content/uploads/NBA-Player.png" TargetMode="External"/><Relationship Id="rId471" Type="http://schemas.openxmlformats.org/officeDocument/2006/relationships/hyperlink" Target="https://www.2kratings.com/wp-content/uploads/NBA-Player.png" TargetMode="External"/><Relationship Id="rId667" Type="http://schemas.openxmlformats.org/officeDocument/2006/relationships/hyperlink" Target="https://www.2kratings.com/wp-content/uploads/NBA-Player.png" TargetMode="External"/><Relationship Id="rId874" Type="http://schemas.openxmlformats.org/officeDocument/2006/relationships/hyperlink" Target="https://www.2kratings.com/wp-content/uploads/NBA-Player.png" TargetMode="External"/><Relationship Id="rId17" Type="http://schemas.openxmlformats.org/officeDocument/2006/relationships/hyperlink" Target="https://www.2kratings.com/wp-content/uploads/NBA-Player.png" TargetMode="External"/><Relationship Id="rId59" Type="http://schemas.openxmlformats.org/officeDocument/2006/relationships/hyperlink" Target="https://www.2kratings.com/wp-content/uploads/NBA-Player.png" TargetMode="External"/><Relationship Id="rId124" Type="http://schemas.openxmlformats.org/officeDocument/2006/relationships/hyperlink" Target="https://www.2kratings.com/wp-content/uploads/NBA-Player.png" TargetMode="External"/><Relationship Id="rId527" Type="http://schemas.openxmlformats.org/officeDocument/2006/relationships/hyperlink" Target="https://www.2kratings.com/wp-content/uploads/NBA-Player.png" TargetMode="External"/><Relationship Id="rId569" Type="http://schemas.openxmlformats.org/officeDocument/2006/relationships/hyperlink" Target="https://www.2kratings.com/wp-content/uploads/NBA-Player.png" TargetMode="External"/><Relationship Id="rId734" Type="http://schemas.openxmlformats.org/officeDocument/2006/relationships/hyperlink" Target="https://www.2kratings.com/wp-content/uploads/NBA-Player.png" TargetMode="External"/><Relationship Id="rId776" Type="http://schemas.openxmlformats.org/officeDocument/2006/relationships/hyperlink" Target="https://www.2kratings.com/wp-content/uploads/NBA-Player.png" TargetMode="External"/><Relationship Id="rId941" Type="http://schemas.openxmlformats.org/officeDocument/2006/relationships/hyperlink" Target="https://www.2kratings.com/wp-content/uploads/NBA-Player.png" TargetMode="External"/><Relationship Id="rId983" Type="http://schemas.openxmlformats.org/officeDocument/2006/relationships/hyperlink" Target="https://www.2kratings.com/wp-content/uploads/NBA-Player.png" TargetMode="External"/><Relationship Id="rId70" Type="http://schemas.openxmlformats.org/officeDocument/2006/relationships/hyperlink" Target="https://www.2kratings.com/wp-content/uploads/NBA-Player.png" TargetMode="External"/><Relationship Id="rId166" Type="http://schemas.openxmlformats.org/officeDocument/2006/relationships/hyperlink" Target="https://www.2kratings.com/wp-content/uploads/NBA-Player.png" TargetMode="External"/><Relationship Id="rId331" Type="http://schemas.openxmlformats.org/officeDocument/2006/relationships/hyperlink" Target="https://www.2kratings.com/wp-content/uploads/NBA-Player.png" TargetMode="External"/><Relationship Id="rId373" Type="http://schemas.openxmlformats.org/officeDocument/2006/relationships/hyperlink" Target="https://www.2kratings.com/wp-content/uploads/NBA-Player.png" TargetMode="External"/><Relationship Id="rId429" Type="http://schemas.openxmlformats.org/officeDocument/2006/relationships/hyperlink" Target="https://www.2kratings.com/wp-content/uploads/NBA-Player.png" TargetMode="External"/><Relationship Id="rId580" Type="http://schemas.openxmlformats.org/officeDocument/2006/relationships/hyperlink" Target="https://www.2kratings.com/wp-content/uploads/NBA-Player.png" TargetMode="External"/><Relationship Id="rId636" Type="http://schemas.openxmlformats.org/officeDocument/2006/relationships/hyperlink" Target="https://www.2kratings.com/wp-content/uploads/NBA-Player.png" TargetMode="External"/><Relationship Id="rId801" Type="http://schemas.openxmlformats.org/officeDocument/2006/relationships/hyperlink" Target="https://www.2kratings.com/wp-content/uploads/NBA-Player.png" TargetMode="External"/><Relationship Id="rId1017" Type="http://schemas.openxmlformats.org/officeDocument/2006/relationships/hyperlink" Target="https://www.2kratings.com/wp-content/uploads/NBA-Player.png" TargetMode="External"/><Relationship Id="rId1" Type="http://schemas.openxmlformats.org/officeDocument/2006/relationships/hyperlink" Target="https://www.2kratings.com/wp-content/uploads/NBA-Player.png" TargetMode="External"/><Relationship Id="rId233" Type="http://schemas.openxmlformats.org/officeDocument/2006/relationships/hyperlink" Target="https://www.2kratings.com/wp-content/uploads/NBA-Player.png" TargetMode="External"/><Relationship Id="rId440" Type="http://schemas.openxmlformats.org/officeDocument/2006/relationships/hyperlink" Target="https://www.2kratings.com/wp-content/uploads/NBA-Player.png" TargetMode="External"/><Relationship Id="rId678" Type="http://schemas.openxmlformats.org/officeDocument/2006/relationships/hyperlink" Target="https://www.2kratings.com/wp-content/uploads/NBA-Player.png" TargetMode="External"/><Relationship Id="rId843" Type="http://schemas.openxmlformats.org/officeDocument/2006/relationships/hyperlink" Target="https://www.2kratings.com/wp-content/uploads/NBA-Player.png" TargetMode="External"/><Relationship Id="rId885" Type="http://schemas.openxmlformats.org/officeDocument/2006/relationships/hyperlink" Target="https://www.2kratings.com/wp-content/uploads/NBA-Player.png" TargetMode="External"/><Relationship Id="rId28" Type="http://schemas.openxmlformats.org/officeDocument/2006/relationships/hyperlink" Target="https://www.2kratings.com/wp-content/uploads/NBA-Player.png" TargetMode="External"/><Relationship Id="rId275" Type="http://schemas.openxmlformats.org/officeDocument/2006/relationships/hyperlink" Target="https://www.2kratings.com/wp-content/uploads/NBA-Player.png" TargetMode="External"/><Relationship Id="rId300" Type="http://schemas.openxmlformats.org/officeDocument/2006/relationships/hyperlink" Target="https://www.2kratings.com/wp-content/uploads/NBA-Player.png" TargetMode="External"/><Relationship Id="rId482" Type="http://schemas.openxmlformats.org/officeDocument/2006/relationships/hyperlink" Target="https://www.2kratings.com/wp-content/uploads/NBA-Player.png" TargetMode="External"/><Relationship Id="rId538" Type="http://schemas.openxmlformats.org/officeDocument/2006/relationships/hyperlink" Target="https://www.2kratings.com/wp-content/uploads/NBA-Player.png" TargetMode="External"/><Relationship Id="rId703" Type="http://schemas.openxmlformats.org/officeDocument/2006/relationships/hyperlink" Target="https://www.2kratings.com/wp-content/uploads/NBA-Player.png" TargetMode="External"/><Relationship Id="rId745" Type="http://schemas.openxmlformats.org/officeDocument/2006/relationships/hyperlink" Target="https://www.2kratings.com/wp-content/uploads/NBA-Player.png" TargetMode="External"/><Relationship Id="rId910" Type="http://schemas.openxmlformats.org/officeDocument/2006/relationships/hyperlink" Target="https://www.2kratings.com/wp-content/uploads/NBA-Player.png" TargetMode="External"/><Relationship Id="rId952" Type="http://schemas.openxmlformats.org/officeDocument/2006/relationships/hyperlink" Target="https://www.2kratings.com/wp-content/uploads/NBA-Player.png" TargetMode="External"/><Relationship Id="rId81" Type="http://schemas.openxmlformats.org/officeDocument/2006/relationships/hyperlink" Target="https://www.2kratings.com/wp-content/uploads/NBA-Player.png" TargetMode="External"/><Relationship Id="rId135" Type="http://schemas.openxmlformats.org/officeDocument/2006/relationships/hyperlink" Target="https://www.2kratings.com/wp-content/uploads/NBA-Player.png" TargetMode="External"/><Relationship Id="rId177" Type="http://schemas.openxmlformats.org/officeDocument/2006/relationships/hyperlink" Target="https://www.2kratings.com/wp-content/uploads/NBA-Player.png" TargetMode="External"/><Relationship Id="rId342" Type="http://schemas.openxmlformats.org/officeDocument/2006/relationships/hyperlink" Target="https://www.2kratings.com/wp-content/uploads/NBA-Player.png" TargetMode="External"/><Relationship Id="rId384" Type="http://schemas.openxmlformats.org/officeDocument/2006/relationships/hyperlink" Target="https://www.2kratings.com/wp-content/uploads/NBA-Player.png" TargetMode="External"/><Relationship Id="rId591" Type="http://schemas.openxmlformats.org/officeDocument/2006/relationships/hyperlink" Target="https://www.2kratings.com/wp-content/uploads/NBA-Player.png" TargetMode="External"/><Relationship Id="rId605" Type="http://schemas.openxmlformats.org/officeDocument/2006/relationships/hyperlink" Target="https://www.2kratings.com/wp-content/uploads/NBA-Player.png" TargetMode="External"/><Relationship Id="rId787" Type="http://schemas.openxmlformats.org/officeDocument/2006/relationships/hyperlink" Target="https://www.2kratings.com/wp-content/uploads/NBA-Player.png" TargetMode="External"/><Relationship Id="rId812" Type="http://schemas.openxmlformats.org/officeDocument/2006/relationships/hyperlink" Target="https://www.2kratings.com/wp-content/uploads/NBA-Player.png" TargetMode="External"/><Relationship Id="rId994" Type="http://schemas.openxmlformats.org/officeDocument/2006/relationships/hyperlink" Target="https://www.2kratings.com/wp-content/uploads/NBA-Player.png" TargetMode="External"/><Relationship Id="rId1028" Type="http://schemas.openxmlformats.org/officeDocument/2006/relationships/hyperlink" Target="https://www.2kratings.com/wp-content/uploads/NBA-Player.png" TargetMode="External"/><Relationship Id="rId202" Type="http://schemas.openxmlformats.org/officeDocument/2006/relationships/hyperlink" Target="https://www.2kratings.com/wp-content/uploads/NBA-Player.png" TargetMode="External"/><Relationship Id="rId244" Type="http://schemas.openxmlformats.org/officeDocument/2006/relationships/hyperlink" Target="https://www.2kratings.com/wp-content/uploads/NBA-Player.png" TargetMode="External"/><Relationship Id="rId647" Type="http://schemas.openxmlformats.org/officeDocument/2006/relationships/hyperlink" Target="https://www.2kratings.com/wp-content/uploads/NBA-Player.png" TargetMode="External"/><Relationship Id="rId689" Type="http://schemas.openxmlformats.org/officeDocument/2006/relationships/hyperlink" Target="https://www.2kratings.com/wp-content/uploads/NBA-Player.png" TargetMode="External"/><Relationship Id="rId854" Type="http://schemas.openxmlformats.org/officeDocument/2006/relationships/hyperlink" Target="https://www.2kratings.com/wp-content/uploads/NBA-Player.png" TargetMode="External"/><Relationship Id="rId896" Type="http://schemas.openxmlformats.org/officeDocument/2006/relationships/hyperlink" Target="https://www.2kratings.com/wp-content/uploads/NBA-Player.png" TargetMode="External"/><Relationship Id="rId39" Type="http://schemas.openxmlformats.org/officeDocument/2006/relationships/hyperlink" Target="https://www.2kratings.com/wp-content/uploads/NBA-Player.png" TargetMode="External"/><Relationship Id="rId286" Type="http://schemas.openxmlformats.org/officeDocument/2006/relationships/hyperlink" Target="https://www.2kratings.com/wp-content/uploads/NBA-Player.png" TargetMode="External"/><Relationship Id="rId451" Type="http://schemas.openxmlformats.org/officeDocument/2006/relationships/hyperlink" Target="https://www.2kratings.com/wp-content/uploads/NBA-Player.png" TargetMode="External"/><Relationship Id="rId493" Type="http://schemas.openxmlformats.org/officeDocument/2006/relationships/hyperlink" Target="https://www.2kratings.com/wp-content/uploads/NBA-Player.png" TargetMode="External"/><Relationship Id="rId507" Type="http://schemas.openxmlformats.org/officeDocument/2006/relationships/hyperlink" Target="https://www.2kratings.com/wp-content/uploads/NBA-Player.png" TargetMode="External"/><Relationship Id="rId549" Type="http://schemas.openxmlformats.org/officeDocument/2006/relationships/hyperlink" Target="https://www.2kratings.com/wp-content/uploads/NBA-Player.png" TargetMode="External"/><Relationship Id="rId714" Type="http://schemas.openxmlformats.org/officeDocument/2006/relationships/hyperlink" Target="https://www.2kratings.com/wp-content/uploads/NBA-Player.png" TargetMode="External"/><Relationship Id="rId756" Type="http://schemas.openxmlformats.org/officeDocument/2006/relationships/hyperlink" Target="https://www.2kratings.com/wp-content/uploads/NBA-Player.png" TargetMode="External"/><Relationship Id="rId921" Type="http://schemas.openxmlformats.org/officeDocument/2006/relationships/hyperlink" Target="https://www.2kratings.com/wp-content/uploads/NBA-Player.png" TargetMode="External"/><Relationship Id="rId50" Type="http://schemas.openxmlformats.org/officeDocument/2006/relationships/hyperlink" Target="https://www.2kratings.com/wp-content/uploads/NBA-Player.png" TargetMode="External"/><Relationship Id="rId104" Type="http://schemas.openxmlformats.org/officeDocument/2006/relationships/hyperlink" Target="https://www.2kratings.com/wp-content/uploads/NBA-Player.png" TargetMode="External"/><Relationship Id="rId146" Type="http://schemas.openxmlformats.org/officeDocument/2006/relationships/hyperlink" Target="https://www.2kratings.com/wp-content/uploads/NBA-Player.png" TargetMode="External"/><Relationship Id="rId188" Type="http://schemas.openxmlformats.org/officeDocument/2006/relationships/hyperlink" Target="https://www.2kratings.com/wp-content/uploads/NBA-Player.png" TargetMode="External"/><Relationship Id="rId311" Type="http://schemas.openxmlformats.org/officeDocument/2006/relationships/hyperlink" Target="https://www.2kratings.com/wp-content/uploads/NBA-Player.png" TargetMode="External"/><Relationship Id="rId353" Type="http://schemas.openxmlformats.org/officeDocument/2006/relationships/hyperlink" Target="https://www.2kratings.com/wp-content/uploads/NBA-Player.png" TargetMode="External"/><Relationship Id="rId395" Type="http://schemas.openxmlformats.org/officeDocument/2006/relationships/hyperlink" Target="https://www.2kratings.com/wp-content/uploads/NBA-Player.png" TargetMode="External"/><Relationship Id="rId409" Type="http://schemas.openxmlformats.org/officeDocument/2006/relationships/hyperlink" Target="https://www.2kratings.com/wp-content/uploads/NBA-Player.png" TargetMode="External"/><Relationship Id="rId560" Type="http://schemas.openxmlformats.org/officeDocument/2006/relationships/hyperlink" Target="https://www.2kratings.com/wp-content/uploads/NBA-Player.png" TargetMode="External"/><Relationship Id="rId798" Type="http://schemas.openxmlformats.org/officeDocument/2006/relationships/hyperlink" Target="https://www.2kratings.com/wp-content/uploads/NBA-Player.png" TargetMode="External"/><Relationship Id="rId963" Type="http://schemas.openxmlformats.org/officeDocument/2006/relationships/hyperlink" Target="https://www.2kratings.com/wp-content/uploads/NBA-Player.png" TargetMode="External"/><Relationship Id="rId92" Type="http://schemas.openxmlformats.org/officeDocument/2006/relationships/hyperlink" Target="https://www.2kratings.com/wp-content/uploads/NBA-Player.png" TargetMode="External"/><Relationship Id="rId213" Type="http://schemas.openxmlformats.org/officeDocument/2006/relationships/hyperlink" Target="https://www.2kratings.com/wp-content/uploads/NBA-Player.png" TargetMode="External"/><Relationship Id="rId420" Type="http://schemas.openxmlformats.org/officeDocument/2006/relationships/hyperlink" Target="https://www.2kratings.com/wp-content/uploads/NBA-Player.png" TargetMode="External"/><Relationship Id="rId616" Type="http://schemas.openxmlformats.org/officeDocument/2006/relationships/hyperlink" Target="https://www.2kratings.com/wp-content/uploads/NBA-Player.png" TargetMode="External"/><Relationship Id="rId658" Type="http://schemas.openxmlformats.org/officeDocument/2006/relationships/hyperlink" Target="https://www.2kratings.com/wp-content/uploads/NBA-Player.png" TargetMode="External"/><Relationship Id="rId823" Type="http://schemas.openxmlformats.org/officeDocument/2006/relationships/hyperlink" Target="https://www.2kratings.com/wp-content/uploads/NBA-Player.png" TargetMode="External"/><Relationship Id="rId865" Type="http://schemas.openxmlformats.org/officeDocument/2006/relationships/hyperlink" Target="https://www.2kratings.com/wp-content/uploads/NBA-Player.png" TargetMode="External"/><Relationship Id="rId255" Type="http://schemas.openxmlformats.org/officeDocument/2006/relationships/hyperlink" Target="https://www.2kratings.com/wp-content/uploads/NBA-Player.png" TargetMode="External"/><Relationship Id="rId297" Type="http://schemas.openxmlformats.org/officeDocument/2006/relationships/hyperlink" Target="https://www.2kratings.com/wp-content/uploads/NBA-Player.png" TargetMode="External"/><Relationship Id="rId462" Type="http://schemas.openxmlformats.org/officeDocument/2006/relationships/hyperlink" Target="https://www.2kratings.com/wp-content/uploads/NBA-Player.png" TargetMode="External"/><Relationship Id="rId518" Type="http://schemas.openxmlformats.org/officeDocument/2006/relationships/hyperlink" Target="https://www.2kratings.com/wp-content/uploads/NBA-Player.png" TargetMode="External"/><Relationship Id="rId725" Type="http://schemas.openxmlformats.org/officeDocument/2006/relationships/hyperlink" Target="https://www.2kratings.com/wp-content/uploads/NBA-Player.png" TargetMode="External"/><Relationship Id="rId932" Type="http://schemas.openxmlformats.org/officeDocument/2006/relationships/hyperlink" Target="https://www.2kratings.com/wp-content/uploads/NBA-Player.png" TargetMode="External"/><Relationship Id="rId115" Type="http://schemas.openxmlformats.org/officeDocument/2006/relationships/hyperlink" Target="https://www.2kratings.com/wp-content/uploads/NBA-Player.png" TargetMode="External"/><Relationship Id="rId157" Type="http://schemas.openxmlformats.org/officeDocument/2006/relationships/hyperlink" Target="https://www.2kratings.com/wp-content/uploads/NBA-Player.png" TargetMode="External"/><Relationship Id="rId322" Type="http://schemas.openxmlformats.org/officeDocument/2006/relationships/hyperlink" Target="https://www.2kratings.com/wp-content/uploads/NBA-Player.png" TargetMode="External"/><Relationship Id="rId364" Type="http://schemas.openxmlformats.org/officeDocument/2006/relationships/hyperlink" Target="https://www.2kratings.com/wp-content/uploads/NBA-Player.png" TargetMode="External"/><Relationship Id="rId767" Type="http://schemas.openxmlformats.org/officeDocument/2006/relationships/hyperlink" Target="https://www.2kratings.com/wp-content/uploads/NBA-Player.png" TargetMode="External"/><Relationship Id="rId974" Type="http://schemas.openxmlformats.org/officeDocument/2006/relationships/hyperlink" Target="https://www.2kratings.com/wp-content/uploads/NBA-Player.png" TargetMode="External"/><Relationship Id="rId1008" Type="http://schemas.openxmlformats.org/officeDocument/2006/relationships/hyperlink" Target="https://www.2kratings.com/wp-content/uploads/NBA-Player.png" TargetMode="External"/><Relationship Id="rId61" Type="http://schemas.openxmlformats.org/officeDocument/2006/relationships/hyperlink" Target="https://www.2kratings.com/wp-content/uploads/NBA-Player.png" TargetMode="External"/><Relationship Id="rId199" Type="http://schemas.openxmlformats.org/officeDocument/2006/relationships/hyperlink" Target="https://www.2kratings.com/wp-content/uploads/NBA-Player.png" TargetMode="External"/><Relationship Id="rId571" Type="http://schemas.openxmlformats.org/officeDocument/2006/relationships/hyperlink" Target="https://www.2kratings.com/wp-content/uploads/NBA-Player.png" TargetMode="External"/><Relationship Id="rId627" Type="http://schemas.openxmlformats.org/officeDocument/2006/relationships/hyperlink" Target="https://www.2kratings.com/wp-content/uploads/NBA-Player.png" TargetMode="External"/><Relationship Id="rId669" Type="http://schemas.openxmlformats.org/officeDocument/2006/relationships/hyperlink" Target="https://www.2kratings.com/wp-content/uploads/NBA-Player.png" TargetMode="External"/><Relationship Id="rId834" Type="http://schemas.openxmlformats.org/officeDocument/2006/relationships/hyperlink" Target="https://www.2kratings.com/wp-content/uploads/NBA-Player.png" TargetMode="External"/><Relationship Id="rId876" Type="http://schemas.openxmlformats.org/officeDocument/2006/relationships/hyperlink" Target="https://www.2kratings.com/wp-content/uploads/NBA-Player.png" TargetMode="External"/><Relationship Id="rId19" Type="http://schemas.openxmlformats.org/officeDocument/2006/relationships/hyperlink" Target="https://www.2kratings.com/wp-content/uploads/NBA-Player.png" TargetMode="External"/><Relationship Id="rId224" Type="http://schemas.openxmlformats.org/officeDocument/2006/relationships/hyperlink" Target="https://www.2kratings.com/wp-content/uploads/NBA-Player.png" TargetMode="External"/><Relationship Id="rId266" Type="http://schemas.openxmlformats.org/officeDocument/2006/relationships/hyperlink" Target="https://www.2kratings.com/wp-content/uploads/NBA-Player.png" TargetMode="External"/><Relationship Id="rId431" Type="http://schemas.openxmlformats.org/officeDocument/2006/relationships/hyperlink" Target="https://www.2kratings.com/wp-content/uploads/NBA-Player.png" TargetMode="External"/><Relationship Id="rId473" Type="http://schemas.openxmlformats.org/officeDocument/2006/relationships/hyperlink" Target="https://www.2kratings.com/wp-content/uploads/NBA-Player.png" TargetMode="External"/><Relationship Id="rId529" Type="http://schemas.openxmlformats.org/officeDocument/2006/relationships/hyperlink" Target="https://www.2kratings.com/wp-content/uploads/NBA-Player.png" TargetMode="External"/><Relationship Id="rId680" Type="http://schemas.openxmlformats.org/officeDocument/2006/relationships/hyperlink" Target="https://www.2kratings.com/wp-content/uploads/NBA-Player.png" TargetMode="External"/><Relationship Id="rId736" Type="http://schemas.openxmlformats.org/officeDocument/2006/relationships/hyperlink" Target="https://www.2kratings.com/wp-content/uploads/NBA-Player.png" TargetMode="External"/><Relationship Id="rId901" Type="http://schemas.openxmlformats.org/officeDocument/2006/relationships/hyperlink" Target="https://www.2kratings.com/wp-content/uploads/NBA-Player.png" TargetMode="External"/><Relationship Id="rId30" Type="http://schemas.openxmlformats.org/officeDocument/2006/relationships/hyperlink" Target="https://www.2kratings.com/wp-content/uploads/NBA-Player.png" TargetMode="External"/><Relationship Id="rId126" Type="http://schemas.openxmlformats.org/officeDocument/2006/relationships/hyperlink" Target="https://www.2kratings.com/wp-content/uploads/NBA-Player.png" TargetMode="External"/><Relationship Id="rId168" Type="http://schemas.openxmlformats.org/officeDocument/2006/relationships/hyperlink" Target="https://www.2kratings.com/wp-content/uploads/NBA-Player.png" TargetMode="External"/><Relationship Id="rId333" Type="http://schemas.openxmlformats.org/officeDocument/2006/relationships/hyperlink" Target="https://www.2kratings.com/wp-content/uploads/NBA-Player.png" TargetMode="External"/><Relationship Id="rId540" Type="http://schemas.openxmlformats.org/officeDocument/2006/relationships/hyperlink" Target="https://www.2kratings.com/wp-content/uploads/NBA-Player.png" TargetMode="External"/><Relationship Id="rId778" Type="http://schemas.openxmlformats.org/officeDocument/2006/relationships/hyperlink" Target="https://www.2kratings.com/wp-content/uploads/NBA-Player.png" TargetMode="External"/><Relationship Id="rId943" Type="http://schemas.openxmlformats.org/officeDocument/2006/relationships/hyperlink" Target="https://www.2kratings.com/wp-content/uploads/NBA-Player.png" TargetMode="External"/><Relationship Id="rId985" Type="http://schemas.openxmlformats.org/officeDocument/2006/relationships/hyperlink" Target="https://www.2kratings.com/wp-content/uploads/NBA-Player.png" TargetMode="External"/><Relationship Id="rId1019" Type="http://schemas.openxmlformats.org/officeDocument/2006/relationships/hyperlink" Target="https://www.2kratings.com/wp-content/uploads/NBA-Player.png" TargetMode="External"/><Relationship Id="rId72" Type="http://schemas.openxmlformats.org/officeDocument/2006/relationships/hyperlink" Target="https://www.2kratings.com/wp-content/uploads/NBA-Player.png" TargetMode="External"/><Relationship Id="rId375" Type="http://schemas.openxmlformats.org/officeDocument/2006/relationships/hyperlink" Target="https://www.2kratings.com/wp-content/uploads/NBA-Player.png" TargetMode="External"/><Relationship Id="rId582" Type="http://schemas.openxmlformats.org/officeDocument/2006/relationships/hyperlink" Target="https://www.2kratings.com/wp-content/uploads/NBA-Player.png" TargetMode="External"/><Relationship Id="rId638" Type="http://schemas.openxmlformats.org/officeDocument/2006/relationships/hyperlink" Target="https://www.2kratings.com/wp-content/uploads/NBA-Player.png" TargetMode="External"/><Relationship Id="rId803" Type="http://schemas.openxmlformats.org/officeDocument/2006/relationships/hyperlink" Target="https://www.2kratings.com/wp-content/uploads/NBA-Player.png" TargetMode="External"/><Relationship Id="rId845" Type="http://schemas.openxmlformats.org/officeDocument/2006/relationships/hyperlink" Target="https://www.2kratings.com/wp-content/uploads/NBA-Player.png" TargetMode="External"/><Relationship Id="rId1030" Type="http://schemas.openxmlformats.org/officeDocument/2006/relationships/hyperlink" Target="https://www.2kratings.com/wp-content/uploads/NBA-Player.png" TargetMode="External"/><Relationship Id="rId3" Type="http://schemas.openxmlformats.org/officeDocument/2006/relationships/hyperlink" Target="https://www.2kratings.com/wp-content/uploads/NBA-Player.png" TargetMode="External"/><Relationship Id="rId235" Type="http://schemas.openxmlformats.org/officeDocument/2006/relationships/hyperlink" Target="https://www.2kratings.com/wp-content/uploads/NBA-Player.png" TargetMode="External"/><Relationship Id="rId277" Type="http://schemas.openxmlformats.org/officeDocument/2006/relationships/hyperlink" Target="https://www.2kratings.com/wp-content/uploads/NBA-Player.png" TargetMode="External"/><Relationship Id="rId400" Type="http://schemas.openxmlformats.org/officeDocument/2006/relationships/hyperlink" Target="https://www.2kratings.com/wp-content/uploads/NBA-Player.png" TargetMode="External"/><Relationship Id="rId442" Type="http://schemas.openxmlformats.org/officeDocument/2006/relationships/hyperlink" Target="https://www.2kratings.com/wp-content/uploads/NBA-Player.png" TargetMode="External"/><Relationship Id="rId484" Type="http://schemas.openxmlformats.org/officeDocument/2006/relationships/hyperlink" Target="https://www.2kratings.com/wp-content/uploads/NBA-Player.png" TargetMode="External"/><Relationship Id="rId705" Type="http://schemas.openxmlformats.org/officeDocument/2006/relationships/hyperlink" Target="https://www.2kratings.com/wp-content/uploads/NBA-Player.png" TargetMode="External"/><Relationship Id="rId887" Type="http://schemas.openxmlformats.org/officeDocument/2006/relationships/hyperlink" Target="https://www.2kratings.com/wp-content/uploads/NBA-Player.png" TargetMode="External"/><Relationship Id="rId137" Type="http://schemas.openxmlformats.org/officeDocument/2006/relationships/hyperlink" Target="https://www.2kratings.com/wp-content/uploads/NBA-Player.png" TargetMode="External"/><Relationship Id="rId302" Type="http://schemas.openxmlformats.org/officeDocument/2006/relationships/hyperlink" Target="https://www.2kratings.com/wp-content/uploads/NBA-Player.png" TargetMode="External"/><Relationship Id="rId344" Type="http://schemas.openxmlformats.org/officeDocument/2006/relationships/hyperlink" Target="https://www.2kratings.com/wp-content/uploads/NBA-Player.png" TargetMode="External"/><Relationship Id="rId691" Type="http://schemas.openxmlformats.org/officeDocument/2006/relationships/hyperlink" Target="https://www.2kratings.com/wp-content/uploads/NBA-Player.png" TargetMode="External"/><Relationship Id="rId747" Type="http://schemas.openxmlformats.org/officeDocument/2006/relationships/hyperlink" Target="https://www.2kratings.com/wp-content/uploads/NBA-Player.png" TargetMode="External"/><Relationship Id="rId789" Type="http://schemas.openxmlformats.org/officeDocument/2006/relationships/hyperlink" Target="https://www.2kratings.com/wp-content/uploads/NBA-Player.png" TargetMode="External"/><Relationship Id="rId912" Type="http://schemas.openxmlformats.org/officeDocument/2006/relationships/hyperlink" Target="https://www.2kratings.com/wp-content/uploads/NBA-Player.png" TargetMode="External"/><Relationship Id="rId954" Type="http://schemas.openxmlformats.org/officeDocument/2006/relationships/hyperlink" Target="https://www.2kratings.com/wp-content/uploads/NBA-Player.png" TargetMode="External"/><Relationship Id="rId996" Type="http://schemas.openxmlformats.org/officeDocument/2006/relationships/hyperlink" Target="https://www.2kratings.com/wp-content/uploads/NBA-Player.png" TargetMode="External"/><Relationship Id="rId41" Type="http://schemas.openxmlformats.org/officeDocument/2006/relationships/hyperlink" Target="https://www.2kratings.com/wp-content/uploads/NBA-Player.png" TargetMode="External"/><Relationship Id="rId83" Type="http://schemas.openxmlformats.org/officeDocument/2006/relationships/hyperlink" Target="https://www.2kratings.com/wp-content/uploads/NBA-Player.png" TargetMode="External"/><Relationship Id="rId179" Type="http://schemas.openxmlformats.org/officeDocument/2006/relationships/hyperlink" Target="https://www.2kratings.com/wp-content/uploads/NBA-Player.png" TargetMode="External"/><Relationship Id="rId386" Type="http://schemas.openxmlformats.org/officeDocument/2006/relationships/hyperlink" Target="https://www.2kratings.com/wp-content/uploads/NBA-Player.png" TargetMode="External"/><Relationship Id="rId551" Type="http://schemas.openxmlformats.org/officeDocument/2006/relationships/hyperlink" Target="https://www.2kratings.com/wp-content/uploads/NBA-Player.png" TargetMode="External"/><Relationship Id="rId593" Type="http://schemas.openxmlformats.org/officeDocument/2006/relationships/hyperlink" Target="https://www.2kratings.com/wp-content/uploads/NBA-Player.png" TargetMode="External"/><Relationship Id="rId607" Type="http://schemas.openxmlformats.org/officeDocument/2006/relationships/hyperlink" Target="https://www.2kratings.com/wp-content/uploads/NBA-Player.png" TargetMode="External"/><Relationship Id="rId649" Type="http://schemas.openxmlformats.org/officeDocument/2006/relationships/hyperlink" Target="https://www.2kratings.com/wp-content/uploads/NBA-Player.png" TargetMode="External"/><Relationship Id="rId814" Type="http://schemas.openxmlformats.org/officeDocument/2006/relationships/hyperlink" Target="https://www.2kratings.com/wp-content/uploads/NBA-Player.png" TargetMode="External"/><Relationship Id="rId856" Type="http://schemas.openxmlformats.org/officeDocument/2006/relationships/hyperlink" Target="https://www.2kratings.com/wp-content/uploads/NBA-Player.png" TargetMode="External"/><Relationship Id="rId190" Type="http://schemas.openxmlformats.org/officeDocument/2006/relationships/hyperlink" Target="https://www.2kratings.com/wp-content/uploads/NBA-Player.png" TargetMode="External"/><Relationship Id="rId204" Type="http://schemas.openxmlformats.org/officeDocument/2006/relationships/hyperlink" Target="https://www.2kratings.com/wp-content/uploads/NBA-Player.png" TargetMode="External"/><Relationship Id="rId246" Type="http://schemas.openxmlformats.org/officeDocument/2006/relationships/hyperlink" Target="https://www.2kratings.com/wp-content/uploads/NBA-Player.png" TargetMode="External"/><Relationship Id="rId288" Type="http://schemas.openxmlformats.org/officeDocument/2006/relationships/hyperlink" Target="https://www.2kratings.com/wp-content/uploads/NBA-Player.png" TargetMode="External"/><Relationship Id="rId411" Type="http://schemas.openxmlformats.org/officeDocument/2006/relationships/hyperlink" Target="https://www.2kratings.com/wp-content/uploads/NBA-Player.png" TargetMode="External"/><Relationship Id="rId453" Type="http://schemas.openxmlformats.org/officeDocument/2006/relationships/hyperlink" Target="https://www.2kratings.com/wp-content/uploads/NBA-Player.png" TargetMode="External"/><Relationship Id="rId509" Type="http://schemas.openxmlformats.org/officeDocument/2006/relationships/hyperlink" Target="https://www.2kratings.com/wp-content/uploads/NBA-Player.png" TargetMode="External"/><Relationship Id="rId660" Type="http://schemas.openxmlformats.org/officeDocument/2006/relationships/hyperlink" Target="https://www.2kratings.com/wp-content/uploads/NBA-Player.png" TargetMode="External"/><Relationship Id="rId898" Type="http://schemas.openxmlformats.org/officeDocument/2006/relationships/hyperlink" Target="https://www.2kratings.com/wp-content/uploads/NBA-Player.png" TargetMode="External"/><Relationship Id="rId106" Type="http://schemas.openxmlformats.org/officeDocument/2006/relationships/hyperlink" Target="https://www.2kratings.com/wp-content/uploads/NBA-Player.png" TargetMode="External"/><Relationship Id="rId313" Type="http://schemas.openxmlformats.org/officeDocument/2006/relationships/hyperlink" Target="https://www.2kratings.com/wp-content/uploads/NBA-Player.png" TargetMode="External"/><Relationship Id="rId495" Type="http://schemas.openxmlformats.org/officeDocument/2006/relationships/hyperlink" Target="https://www.2kratings.com/wp-content/uploads/NBA-Player.png" TargetMode="External"/><Relationship Id="rId716" Type="http://schemas.openxmlformats.org/officeDocument/2006/relationships/hyperlink" Target="https://www.2kratings.com/wp-content/uploads/NBA-Player.png" TargetMode="External"/><Relationship Id="rId758" Type="http://schemas.openxmlformats.org/officeDocument/2006/relationships/hyperlink" Target="https://www.2kratings.com/wp-content/uploads/NBA-Player.png" TargetMode="External"/><Relationship Id="rId923" Type="http://schemas.openxmlformats.org/officeDocument/2006/relationships/hyperlink" Target="https://www.2kratings.com/wp-content/uploads/NBA-Player.png" TargetMode="External"/><Relationship Id="rId965" Type="http://schemas.openxmlformats.org/officeDocument/2006/relationships/hyperlink" Target="https://www.2kratings.com/wp-content/uploads/NBA-Player.png" TargetMode="External"/><Relationship Id="rId10" Type="http://schemas.openxmlformats.org/officeDocument/2006/relationships/hyperlink" Target="https://www.2kratings.com/wp-content/uploads/NBA-Player.png" TargetMode="External"/><Relationship Id="rId52" Type="http://schemas.openxmlformats.org/officeDocument/2006/relationships/hyperlink" Target="https://www.2kratings.com/wp-content/uploads/NBA-Player.png" TargetMode="External"/><Relationship Id="rId94" Type="http://schemas.openxmlformats.org/officeDocument/2006/relationships/hyperlink" Target="https://www.2kratings.com/wp-content/uploads/NBA-Player.png" TargetMode="External"/><Relationship Id="rId148" Type="http://schemas.openxmlformats.org/officeDocument/2006/relationships/hyperlink" Target="https://www.2kratings.com/wp-content/uploads/NBA-Player.png" TargetMode="External"/><Relationship Id="rId355" Type="http://schemas.openxmlformats.org/officeDocument/2006/relationships/hyperlink" Target="https://www.2kratings.com/wp-content/uploads/NBA-Player.png" TargetMode="External"/><Relationship Id="rId397" Type="http://schemas.openxmlformats.org/officeDocument/2006/relationships/hyperlink" Target="https://www.2kratings.com/wp-content/uploads/NBA-Player.png" TargetMode="External"/><Relationship Id="rId520" Type="http://schemas.openxmlformats.org/officeDocument/2006/relationships/hyperlink" Target="https://www.2kratings.com/wp-content/uploads/NBA-Player.png" TargetMode="External"/><Relationship Id="rId562" Type="http://schemas.openxmlformats.org/officeDocument/2006/relationships/hyperlink" Target="https://www.2kratings.com/wp-content/uploads/NBA-Player.png" TargetMode="External"/><Relationship Id="rId618" Type="http://schemas.openxmlformats.org/officeDocument/2006/relationships/hyperlink" Target="https://www.2kratings.com/wp-content/uploads/NBA-Player.png" TargetMode="External"/><Relationship Id="rId825" Type="http://schemas.openxmlformats.org/officeDocument/2006/relationships/hyperlink" Target="https://www.2kratings.com/wp-content/uploads/NBA-Player.png" TargetMode="External"/><Relationship Id="rId215" Type="http://schemas.openxmlformats.org/officeDocument/2006/relationships/hyperlink" Target="https://www.2kratings.com/wp-content/uploads/NBA-Player.png" TargetMode="External"/><Relationship Id="rId257" Type="http://schemas.openxmlformats.org/officeDocument/2006/relationships/hyperlink" Target="https://www.2kratings.com/wp-content/uploads/NBA-Player.png" TargetMode="External"/><Relationship Id="rId422" Type="http://schemas.openxmlformats.org/officeDocument/2006/relationships/hyperlink" Target="https://www.2kratings.com/wp-content/uploads/NBA-Player.png" TargetMode="External"/><Relationship Id="rId464" Type="http://schemas.openxmlformats.org/officeDocument/2006/relationships/hyperlink" Target="https://www.2kratings.com/wp-content/uploads/NBA-Player.png" TargetMode="External"/><Relationship Id="rId867" Type="http://schemas.openxmlformats.org/officeDocument/2006/relationships/hyperlink" Target="https://www.2kratings.com/wp-content/uploads/NBA-Player.png" TargetMode="External"/><Relationship Id="rId1010" Type="http://schemas.openxmlformats.org/officeDocument/2006/relationships/hyperlink" Target="https://www.2kratings.com/wp-content/uploads/NBA-Player.png" TargetMode="External"/><Relationship Id="rId299" Type="http://schemas.openxmlformats.org/officeDocument/2006/relationships/hyperlink" Target="https://www.2kratings.com/wp-content/uploads/NBA-Player.png" TargetMode="External"/><Relationship Id="rId727" Type="http://schemas.openxmlformats.org/officeDocument/2006/relationships/hyperlink" Target="https://www.2kratings.com/wp-content/uploads/NBA-Player.png" TargetMode="External"/><Relationship Id="rId934" Type="http://schemas.openxmlformats.org/officeDocument/2006/relationships/hyperlink" Target="https://www.2kratings.com/wp-content/uploads/NBA-Player.png" TargetMode="External"/><Relationship Id="rId63" Type="http://schemas.openxmlformats.org/officeDocument/2006/relationships/hyperlink" Target="https://www.2kratings.com/wp-content/uploads/NBA-Player.png" TargetMode="External"/><Relationship Id="rId159" Type="http://schemas.openxmlformats.org/officeDocument/2006/relationships/hyperlink" Target="https://www.2kratings.com/wp-content/uploads/NBA-Player.png" TargetMode="External"/><Relationship Id="rId366" Type="http://schemas.openxmlformats.org/officeDocument/2006/relationships/hyperlink" Target="https://www.2kratings.com/wp-content/uploads/NBA-Player.png" TargetMode="External"/><Relationship Id="rId573" Type="http://schemas.openxmlformats.org/officeDocument/2006/relationships/hyperlink" Target="https://www.2kratings.com/wp-content/uploads/NBA-Player.png" TargetMode="External"/><Relationship Id="rId780" Type="http://schemas.openxmlformats.org/officeDocument/2006/relationships/hyperlink" Target="https://www.2kratings.com/wp-content/uploads/NBA-Player.png" TargetMode="External"/><Relationship Id="rId226" Type="http://schemas.openxmlformats.org/officeDocument/2006/relationships/hyperlink" Target="https://www.2kratings.com/wp-content/uploads/NBA-Player.png" TargetMode="External"/><Relationship Id="rId433" Type="http://schemas.openxmlformats.org/officeDocument/2006/relationships/hyperlink" Target="https://www.2kratings.com/wp-content/uploads/NBA-Player.png" TargetMode="External"/><Relationship Id="rId878" Type="http://schemas.openxmlformats.org/officeDocument/2006/relationships/hyperlink" Target="https://www.2kratings.com/wp-content/uploads/NBA-Player.png" TargetMode="External"/><Relationship Id="rId640" Type="http://schemas.openxmlformats.org/officeDocument/2006/relationships/hyperlink" Target="https://www.2kratings.com/wp-content/uploads/NBA-Player.png" TargetMode="External"/><Relationship Id="rId738" Type="http://schemas.openxmlformats.org/officeDocument/2006/relationships/hyperlink" Target="https://www.2kratings.com/wp-content/uploads/NBA-Player.png" TargetMode="External"/><Relationship Id="rId945" Type="http://schemas.openxmlformats.org/officeDocument/2006/relationships/hyperlink" Target="https://www.2kratings.com/wp-content/uploads/NBA-Player.png" TargetMode="External"/><Relationship Id="rId74" Type="http://schemas.openxmlformats.org/officeDocument/2006/relationships/hyperlink" Target="https://www.2kratings.com/wp-content/uploads/NBA-Player.png" TargetMode="External"/><Relationship Id="rId377" Type="http://schemas.openxmlformats.org/officeDocument/2006/relationships/hyperlink" Target="https://www.2kratings.com/wp-content/uploads/NBA-Player.png" TargetMode="External"/><Relationship Id="rId500" Type="http://schemas.openxmlformats.org/officeDocument/2006/relationships/hyperlink" Target="https://www.2kratings.com/wp-content/uploads/NBA-Player.png" TargetMode="External"/><Relationship Id="rId584" Type="http://schemas.openxmlformats.org/officeDocument/2006/relationships/hyperlink" Target="https://www.2kratings.com/wp-content/uploads/NBA-Player.png" TargetMode="External"/><Relationship Id="rId805" Type="http://schemas.openxmlformats.org/officeDocument/2006/relationships/hyperlink" Target="https://www.2kratings.com/wp-content/uploads/NBA-Player.png" TargetMode="External"/><Relationship Id="rId5" Type="http://schemas.openxmlformats.org/officeDocument/2006/relationships/hyperlink" Target="https://www.2kratings.com/wp-content/uploads/NBA-Player.png" TargetMode="External"/><Relationship Id="rId237" Type="http://schemas.openxmlformats.org/officeDocument/2006/relationships/hyperlink" Target="https://www.2kratings.com/wp-content/uploads/NBA-Player.png" TargetMode="External"/><Relationship Id="rId791" Type="http://schemas.openxmlformats.org/officeDocument/2006/relationships/hyperlink" Target="https://www.2kratings.com/wp-content/uploads/NBA-Player.png" TargetMode="External"/><Relationship Id="rId889" Type="http://schemas.openxmlformats.org/officeDocument/2006/relationships/hyperlink" Target="https://www.2kratings.com/wp-content/uploads/NBA-Player.png" TargetMode="External"/><Relationship Id="rId444" Type="http://schemas.openxmlformats.org/officeDocument/2006/relationships/hyperlink" Target="https://www.2kratings.com/wp-content/uploads/NBA-Player.png" TargetMode="External"/><Relationship Id="rId651" Type="http://schemas.openxmlformats.org/officeDocument/2006/relationships/hyperlink" Target="https://www.2kratings.com/wp-content/uploads/NBA-Player.png" TargetMode="External"/><Relationship Id="rId749" Type="http://schemas.openxmlformats.org/officeDocument/2006/relationships/hyperlink" Target="https://www.2kratings.com/wp-content/uploads/NBA-Player.png" TargetMode="External"/><Relationship Id="rId290" Type="http://schemas.openxmlformats.org/officeDocument/2006/relationships/hyperlink" Target="https://www.2kratings.com/wp-content/uploads/NBA-Player.png" TargetMode="External"/><Relationship Id="rId304" Type="http://schemas.openxmlformats.org/officeDocument/2006/relationships/hyperlink" Target="https://www.2kratings.com/wp-content/uploads/NBA-Player.png" TargetMode="External"/><Relationship Id="rId388" Type="http://schemas.openxmlformats.org/officeDocument/2006/relationships/hyperlink" Target="https://www.2kratings.com/wp-content/uploads/NBA-Player.png" TargetMode="External"/><Relationship Id="rId511" Type="http://schemas.openxmlformats.org/officeDocument/2006/relationships/hyperlink" Target="https://www.2kratings.com/wp-content/uploads/NBA-Player.png" TargetMode="External"/><Relationship Id="rId609" Type="http://schemas.openxmlformats.org/officeDocument/2006/relationships/hyperlink" Target="https://www.2kratings.com/wp-content/uploads/NBA-Player.png" TargetMode="External"/><Relationship Id="rId956" Type="http://schemas.openxmlformats.org/officeDocument/2006/relationships/hyperlink" Target="https://www.2kratings.com/wp-content/uploads/NBA-Player.png" TargetMode="External"/><Relationship Id="rId85" Type="http://schemas.openxmlformats.org/officeDocument/2006/relationships/hyperlink" Target="https://www.2kratings.com/wp-content/uploads/NBA-Player.png" TargetMode="External"/><Relationship Id="rId150" Type="http://schemas.openxmlformats.org/officeDocument/2006/relationships/hyperlink" Target="https://www.2kratings.com/wp-content/uploads/NBA-Player.png" TargetMode="External"/><Relationship Id="rId595" Type="http://schemas.openxmlformats.org/officeDocument/2006/relationships/hyperlink" Target="https://www.2kratings.com/wp-content/uploads/NBA-Player.png" TargetMode="External"/><Relationship Id="rId816" Type="http://schemas.openxmlformats.org/officeDocument/2006/relationships/hyperlink" Target="https://www.2kratings.com/wp-content/uploads/NBA-Player.png" TargetMode="External"/><Relationship Id="rId1001" Type="http://schemas.openxmlformats.org/officeDocument/2006/relationships/hyperlink" Target="https://www.2kratings.com/wp-content/uploads/NBA-Player.png" TargetMode="External"/><Relationship Id="rId248" Type="http://schemas.openxmlformats.org/officeDocument/2006/relationships/hyperlink" Target="https://www.2kratings.com/wp-content/uploads/NBA-Player.png" TargetMode="External"/><Relationship Id="rId455" Type="http://schemas.openxmlformats.org/officeDocument/2006/relationships/hyperlink" Target="https://www.2kratings.com/wp-content/uploads/NBA-Player.png" TargetMode="External"/><Relationship Id="rId662" Type="http://schemas.openxmlformats.org/officeDocument/2006/relationships/hyperlink" Target="https://www.2kratings.com/wp-content/uploads/NBA-Player.png" TargetMode="External"/><Relationship Id="rId12" Type="http://schemas.openxmlformats.org/officeDocument/2006/relationships/hyperlink" Target="https://www.2kratings.com/wp-content/uploads/NBA-Player.png" TargetMode="External"/><Relationship Id="rId108" Type="http://schemas.openxmlformats.org/officeDocument/2006/relationships/hyperlink" Target="https://www.2kratings.com/wp-content/uploads/NBA-Player.png" TargetMode="External"/><Relationship Id="rId315" Type="http://schemas.openxmlformats.org/officeDocument/2006/relationships/hyperlink" Target="https://www.2kratings.com/wp-content/uploads/NBA-Player.png" TargetMode="External"/><Relationship Id="rId522" Type="http://schemas.openxmlformats.org/officeDocument/2006/relationships/hyperlink" Target="https://www.2kratings.com/wp-content/uploads/NBA-Player.png" TargetMode="External"/><Relationship Id="rId967" Type="http://schemas.openxmlformats.org/officeDocument/2006/relationships/hyperlink" Target="https://www.2kratings.com/wp-content/uploads/NBA-Player.png" TargetMode="External"/><Relationship Id="rId96" Type="http://schemas.openxmlformats.org/officeDocument/2006/relationships/hyperlink" Target="https://www.2kratings.com/wp-content/uploads/NBA-Player.png" TargetMode="External"/><Relationship Id="rId161" Type="http://schemas.openxmlformats.org/officeDocument/2006/relationships/hyperlink" Target="https://www.2kratings.com/wp-content/uploads/NBA-Player.png" TargetMode="External"/><Relationship Id="rId399" Type="http://schemas.openxmlformats.org/officeDocument/2006/relationships/hyperlink" Target="https://www.2kratings.com/wp-content/uploads/NBA-Player.png" TargetMode="External"/><Relationship Id="rId827" Type="http://schemas.openxmlformats.org/officeDocument/2006/relationships/hyperlink" Target="https://www.2kratings.com/wp-content/uploads/NBA-Player.png" TargetMode="External"/><Relationship Id="rId1012" Type="http://schemas.openxmlformats.org/officeDocument/2006/relationships/hyperlink" Target="https://www.2kratings.com/wp-content/uploads/NBA-Player.png" TargetMode="External"/><Relationship Id="rId259" Type="http://schemas.openxmlformats.org/officeDocument/2006/relationships/hyperlink" Target="https://www.2kratings.com/wp-content/uploads/NBA-Player.png" TargetMode="External"/><Relationship Id="rId466" Type="http://schemas.openxmlformats.org/officeDocument/2006/relationships/hyperlink" Target="https://www.2kratings.com/wp-content/uploads/NBA-Player.png" TargetMode="External"/><Relationship Id="rId673" Type="http://schemas.openxmlformats.org/officeDocument/2006/relationships/hyperlink" Target="https://www.2kratings.com/wp-content/uploads/NBA-Player.png" TargetMode="External"/><Relationship Id="rId880" Type="http://schemas.openxmlformats.org/officeDocument/2006/relationships/hyperlink" Target="https://www.2kratings.com/wp-content/uploads/NBA-Player.png" TargetMode="External"/><Relationship Id="rId23" Type="http://schemas.openxmlformats.org/officeDocument/2006/relationships/hyperlink" Target="https://www.2kratings.com/wp-content/uploads/NBA-Player.png" TargetMode="External"/><Relationship Id="rId119" Type="http://schemas.openxmlformats.org/officeDocument/2006/relationships/hyperlink" Target="https://www.2kratings.com/wp-content/uploads/NBA-Player.png" TargetMode="External"/><Relationship Id="rId326" Type="http://schemas.openxmlformats.org/officeDocument/2006/relationships/hyperlink" Target="https://www.2kratings.com/wp-content/uploads/NBA-Player.png" TargetMode="External"/><Relationship Id="rId533" Type="http://schemas.openxmlformats.org/officeDocument/2006/relationships/hyperlink" Target="https://www.2kratings.com/wp-content/uploads/NBA-Player.png" TargetMode="External"/><Relationship Id="rId978" Type="http://schemas.openxmlformats.org/officeDocument/2006/relationships/hyperlink" Target="https://www.2kratings.com/wp-content/uploads/NBA-Player.png" TargetMode="External"/><Relationship Id="rId740" Type="http://schemas.openxmlformats.org/officeDocument/2006/relationships/hyperlink" Target="https://www.2kratings.com/wp-content/uploads/NBA-Player.png" TargetMode="External"/><Relationship Id="rId838" Type="http://schemas.openxmlformats.org/officeDocument/2006/relationships/hyperlink" Target="https://www.2kratings.com/wp-content/uploads/NBA-Player.png" TargetMode="External"/><Relationship Id="rId1023" Type="http://schemas.openxmlformats.org/officeDocument/2006/relationships/hyperlink" Target="https://www.2kratings.com/wp-content/uploads/NBA-Player.png" TargetMode="External"/><Relationship Id="rId172" Type="http://schemas.openxmlformats.org/officeDocument/2006/relationships/hyperlink" Target="https://www.2kratings.com/wp-content/uploads/NBA-Player.png" TargetMode="External"/><Relationship Id="rId477" Type="http://schemas.openxmlformats.org/officeDocument/2006/relationships/hyperlink" Target="https://www.2kratings.com/wp-content/uploads/NBA-Player.png" TargetMode="External"/><Relationship Id="rId600" Type="http://schemas.openxmlformats.org/officeDocument/2006/relationships/hyperlink" Target="https://www.2kratings.com/wp-content/uploads/NBA-Player.png" TargetMode="External"/><Relationship Id="rId684" Type="http://schemas.openxmlformats.org/officeDocument/2006/relationships/hyperlink" Target="https://www.2kratings.com/wp-content/uploads/NBA-Player.png" TargetMode="External"/><Relationship Id="rId337" Type="http://schemas.openxmlformats.org/officeDocument/2006/relationships/hyperlink" Target="https://www.2kratings.com/wp-content/uploads/NBA-Player.png" TargetMode="External"/><Relationship Id="rId891" Type="http://schemas.openxmlformats.org/officeDocument/2006/relationships/hyperlink" Target="https://www.2kratings.com/wp-content/uploads/NBA-Player.png" TargetMode="External"/><Relationship Id="rId905" Type="http://schemas.openxmlformats.org/officeDocument/2006/relationships/hyperlink" Target="https://www.2kratings.com/wp-content/uploads/NBA-Player.png" TargetMode="External"/><Relationship Id="rId989" Type="http://schemas.openxmlformats.org/officeDocument/2006/relationships/hyperlink" Target="https://www.2kratings.com/wp-content/uploads/NBA-Player.png" TargetMode="External"/><Relationship Id="rId34" Type="http://schemas.openxmlformats.org/officeDocument/2006/relationships/hyperlink" Target="https://www.2kratings.com/wp-content/uploads/NBA-Player.png" TargetMode="External"/><Relationship Id="rId544" Type="http://schemas.openxmlformats.org/officeDocument/2006/relationships/hyperlink" Target="https://www.2kratings.com/wp-content/uploads/NBA-Player.png" TargetMode="External"/><Relationship Id="rId751" Type="http://schemas.openxmlformats.org/officeDocument/2006/relationships/hyperlink" Target="https://www.2kratings.com/wp-content/uploads/NBA-Player.png" TargetMode="External"/><Relationship Id="rId849" Type="http://schemas.openxmlformats.org/officeDocument/2006/relationships/hyperlink" Target="https://www.2kratings.com/wp-content/uploads/NBA-Player.png" TargetMode="External"/><Relationship Id="rId183" Type="http://schemas.openxmlformats.org/officeDocument/2006/relationships/hyperlink" Target="https://www.2kratings.com/wp-content/uploads/NBA-Player.png" TargetMode="External"/><Relationship Id="rId390" Type="http://schemas.openxmlformats.org/officeDocument/2006/relationships/hyperlink" Target="https://www.2kratings.com/wp-content/uploads/NBA-Player.png" TargetMode="External"/><Relationship Id="rId404" Type="http://schemas.openxmlformats.org/officeDocument/2006/relationships/hyperlink" Target="https://www.2kratings.com/wp-content/uploads/NBA-Player.png" TargetMode="External"/><Relationship Id="rId611" Type="http://schemas.openxmlformats.org/officeDocument/2006/relationships/hyperlink" Target="https://www.2kratings.com/wp-content/uploads/NBA-Player.png" TargetMode="External"/><Relationship Id="rId1034" Type="http://schemas.openxmlformats.org/officeDocument/2006/relationships/hyperlink" Target="https://www.2kratings.com/wp-content/uploads/NBA-Player.png" TargetMode="External"/><Relationship Id="rId250" Type="http://schemas.openxmlformats.org/officeDocument/2006/relationships/hyperlink" Target="https://www.2kratings.com/wp-content/uploads/NBA-Player.png" TargetMode="External"/><Relationship Id="rId488" Type="http://schemas.openxmlformats.org/officeDocument/2006/relationships/hyperlink" Target="https://www.2kratings.com/wp-content/uploads/NBA-Player.png" TargetMode="External"/><Relationship Id="rId695" Type="http://schemas.openxmlformats.org/officeDocument/2006/relationships/hyperlink" Target="https://www.2kratings.com/wp-content/uploads/NBA-Player.png" TargetMode="External"/><Relationship Id="rId709" Type="http://schemas.openxmlformats.org/officeDocument/2006/relationships/hyperlink" Target="https://www.2kratings.com/wp-content/uploads/NBA-Player.png" TargetMode="External"/><Relationship Id="rId916" Type="http://schemas.openxmlformats.org/officeDocument/2006/relationships/hyperlink" Target="https://www.2kratings.com/wp-content/uploads/NBA-Player.png" TargetMode="External"/><Relationship Id="rId45" Type="http://schemas.openxmlformats.org/officeDocument/2006/relationships/hyperlink" Target="https://www.2kratings.com/wp-content/uploads/NBA-Player.png" TargetMode="External"/><Relationship Id="rId110" Type="http://schemas.openxmlformats.org/officeDocument/2006/relationships/hyperlink" Target="https://www.2kratings.com/wp-content/uploads/NBA-Player.png" TargetMode="External"/><Relationship Id="rId348" Type="http://schemas.openxmlformats.org/officeDocument/2006/relationships/hyperlink" Target="https://www.2kratings.com/wp-content/uploads/NBA-Player.png" TargetMode="External"/><Relationship Id="rId555" Type="http://schemas.openxmlformats.org/officeDocument/2006/relationships/hyperlink" Target="https://www.2kratings.com/wp-content/uploads/NBA-Player.png" TargetMode="External"/><Relationship Id="rId762" Type="http://schemas.openxmlformats.org/officeDocument/2006/relationships/hyperlink" Target="https://www.2kratings.com/wp-content/uploads/NBA-Player.png" TargetMode="External"/><Relationship Id="rId194" Type="http://schemas.openxmlformats.org/officeDocument/2006/relationships/hyperlink" Target="https://www.2kratings.com/wp-content/uploads/NBA-Player.png" TargetMode="External"/><Relationship Id="rId208" Type="http://schemas.openxmlformats.org/officeDocument/2006/relationships/hyperlink" Target="https://www.2kratings.com/wp-content/uploads/NBA-Player.png" TargetMode="External"/><Relationship Id="rId415" Type="http://schemas.openxmlformats.org/officeDocument/2006/relationships/hyperlink" Target="https://www.2kratings.com/wp-content/uploads/NBA-Player.png" TargetMode="External"/><Relationship Id="rId622" Type="http://schemas.openxmlformats.org/officeDocument/2006/relationships/hyperlink" Target="https://www.2kratings.com/wp-content/uploads/NBA-Player.png" TargetMode="External"/><Relationship Id="rId261" Type="http://schemas.openxmlformats.org/officeDocument/2006/relationships/hyperlink" Target="https://www.2kratings.com/wp-content/uploads/NBA-Player.png" TargetMode="External"/><Relationship Id="rId499" Type="http://schemas.openxmlformats.org/officeDocument/2006/relationships/hyperlink" Target="https://www.2kratings.com/wp-content/uploads/NBA-Player.png" TargetMode="External"/><Relationship Id="rId927" Type="http://schemas.openxmlformats.org/officeDocument/2006/relationships/hyperlink" Target="https://www.2kratings.com/wp-content/uploads/NBA-Player.png" TargetMode="External"/><Relationship Id="rId56" Type="http://schemas.openxmlformats.org/officeDocument/2006/relationships/hyperlink" Target="https://www.2kratings.com/wp-content/uploads/NBA-Player.png" TargetMode="External"/><Relationship Id="rId359" Type="http://schemas.openxmlformats.org/officeDocument/2006/relationships/hyperlink" Target="https://www.2kratings.com/wp-content/uploads/NBA-Player.png" TargetMode="External"/><Relationship Id="rId566" Type="http://schemas.openxmlformats.org/officeDocument/2006/relationships/hyperlink" Target="https://www.2kratings.com/wp-content/uploads/NBA-Player.png" TargetMode="External"/><Relationship Id="rId773" Type="http://schemas.openxmlformats.org/officeDocument/2006/relationships/hyperlink" Target="https://www.2kratings.com/wp-content/uploads/NBA-Player.png" TargetMode="External"/><Relationship Id="rId121" Type="http://schemas.openxmlformats.org/officeDocument/2006/relationships/hyperlink" Target="https://www.2kratings.com/wp-content/uploads/NBA-Player.png" TargetMode="External"/><Relationship Id="rId219" Type="http://schemas.openxmlformats.org/officeDocument/2006/relationships/hyperlink" Target="https://www.2kratings.com/wp-content/uploads/NBA-Player.png" TargetMode="External"/><Relationship Id="rId426" Type="http://schemas.openxmlformats.org/officeDocument/2006/relationships/hyperlink" Target="https://www.2kratings.com/wp-content/uploads/NBA-Player.png" TargetMode="External"/><Relationship Id="rId633" Type="http://schemas.openxmlformats.org/officeDocument/2006/relationships/hyperlink" Target="https://www.2kratings.com/wp-content/uploads/NBA-Player.png" TargetMode="External"/><Relationship Id="rId980" Type="http://schemas.openxmlformats.org/officeDocument/2006/relationships/hyperlink" Target="https://www.2kratings.com/wp-content/uploads/NBA-Player.png" TargetMode="External"/><Relationship Id="rId840" Type="http://schemas.openxmlformats.org/officeDocument/2006/relationships/hyperlink" Target="https://www.2kratings.com/wp-content/uploads/NBA-Player.png" TargetMode="External"/><Relationship Id="rId938" Type="http://schemas.openxmlformats.org/officeDocument/2006/relationships/hyperlink" Target="https://www.2kratings.com/wp-content/uploads/NBA-Player.png" TargetMode="External"/><Relationship Id="rId67" Type="http://schemas.openxmlformats.org/officeDocument/2006/relationships/hyperlink" Target="https://www.2kratings.com/wp-content/uploads/NBA-Player.png" TargetMode="External"/><Relationship Id="rId272" Type="http://schemas.openxmlformats.org/officeDocument/2006/relationships/hyperlink" Target="https://www.2kratings.com/wp-content/uploads/NBA-Player.png" TargetMode="External"/><Relationship Id="rId577" Type="http://schemas.openxmlformats.org/officeDocument/2006/relationships/hyperlink" Target="https://www.2kratings.com/wp-content/uploads/NBA-Player.png" TargetMode="External"/><Relationship Id="rId700" Type="http://schemas.openxmlformats.org/officeDocument/2006/relationships/hyperlink" Target="https://www.2kratings.com/wp-content/uploads/NBA-Player.png" TargetMode="External"/><Relationship Id="rId132" Type="http://schemas.openxmlformats.org/officeDocument/2006/relationships/hyperlink" Target="https://www.2kratings.com/wp-content/uploads/NBA-Player.png" TargetMode="External"/><Relationship Id="rId784" Type="http://schemas.openxmlformats.org/officeDocument/2006/relationships/hyperlink" Target="https://www.2kratings.com/wp-content/uploads/NBA-Player.png" TargetMode="External"/><Relationship Id="rId991" Type="http://schemas.openxmlformats.org/officeDocument/2006/relationships/hyperlink" Target="https://www.2kratings.com/wp-content/uploads/NBA-Player.png" TargetMode="External"/><Relationship Id="rId437" Type="http://schemas.openxmlformats.org/officeDocument/2006/relationships/hyperlink" Target="https://www.2kratings.com/wp-content/uploads/NBA-Player.png" TargetMode="External"/><Relationship Id="rId644" Type="http://schemas.openxmlformats.org/officeDocument/2006/relationships/hyperlink" Target="https://www.2kratings.com/wp-content/uploads/NBA-Player.png" TargetMode="External"/><Relationship Id="rId851" Type="http://schemas.openxmlformats.org/officeDocument/2006/relationships/hyperlink" Target="https://www.2kratings.com/wp-content/uploads/NBA-Player.png" TargetMode="External"/><Relationship Id="rId283" Type="http://schemas.openxmlformats.org/officeDocument/2006/relationships/hyperlink" Target="https://www.2kratings.com/wp-content/uploads/NBA-Player.png" TargetMode="External"/><Relationship Id="rId490" Type="http://schemas.openxmlformats.org/officeDocument/2006/relationships/hyperlink" Target="https://www.2kratings.com/wp-content/uploads/NBA-Player.png" TargetMode="External"/><Relationship Id="rId504" Type="http://schemas.openxmlformats.org/officeDocument/2006/relationships/hyperlink" Target="https://www.2kratings.com/wp-content/uploads/NBA-Player.png" TargetMode="External"/><Relationship Id="rId711" Type="http://schemas.openxmlformats.org/officeDocument/2006/relationships/hyperlink" Target="https://www.2kratings.com/wp-content/uploads/NBA-Player.png" TargetMode="External"/><Relationship Id="rId949" Type="http://schemas.openxmlformats.org/officeDocument/2006/relationships/hyperlink" Target="https://www.2kratings.com/wp-content/uploads/NBA-Player.png" TargetMode="External"/><Relationship Id="rId78" Type="http://schemas.openxmlformats.org/officeDocument/2006/relationships/hyperlink" Target="https://www.2kratings.com/wp-content/uploads/NBA-Player.png" TargetMode="External"/><Relationship Id="rId143" Type="http://schemas.openxmlformats.org/officeDocument/2006/relationships/hyperlink" Target="https://www.2kratings.com/wp-content/uploads/NBA-Player.png" TargetMode="External"/><Relationship Id="rId350" Type="http://schemas.openxmlformats.org/officeDocument/2006/relationships/hyperlink" Target="https://www.2kratings.com/wp-content/uploads/NBA-Player.png" TargetMode="External"/><Relationship Id="rId588" Type="http://schemas.openxmlformats.org/officeDocument/2006/relationships/hyperlink" Target="https://www.2kratings.com/wp-content/uploads/NBA-Player.png" TargetMode="External"/><Relationship Id="rId795" Type="http://schemas.openxmlformats.org/officeDocument/2006/relationships/hyperlink" Target="https://www.2kratings.com/wp-content/uploads/NBA-Player.png" TargetMode="External"/><Relationship Id="rId809" Type="http://schemas.openxmlformats.org/officeDocument/2006/relationships/hyperlink" Target="https://www.2kratings.com/wp-content/uploads/NBA-Player.png" TargetMode="External"/><Relationship Id="rId9" Type="http://schemas.openxmlformats.org/officeDocument/2006/relationships/hyperlink" Target="https://www.2kratings.com/wp-content/uploads/NBA-Player.png" TargetMode="External"/><Relationship Id="rId210" Type="http://schemas.openxmlformats.org/officeDocument/2006/relationships/hyperlink" Target="https://www.2kratings.com/wp-content/uploads/NBA-Player.png" TargetMode="External"/><Relationship Id="rId448" Type="http://schemas.openxmlformats.org/officeDocument/2006/relationships/hyperlink" Target="https://www.2kratings.com/wp-content/uploads/NBA-Player.png" TargetMode="External"/><Relationship Id="rId655" Type="http://schemas.openxmlformats.org/officeDocument/2006/relationships/hyperlink" Target="https://www.2kratings.com/wp-content/uploads/NBA-Player.png" TargetMode="External"/><Relationship Id="rId862" Type="http://schemas.openxmlformats.org/officeDocument/2006/relationships/hyperlink" Target="https://www.2kratings.com/wp-content/uploads/NBA-Player.png" TargetMode="External"/><Relationship Id="rId294" Type="http://schemas.openxmlformats.org/officeDocument/2006/relationships/hyperlink" Target="https://www.2kratings.com/wp-content/uploads/NBA-Player.png" TargetMode="External"/><Relationship Id="rId308" Type="http://schemas.openxmlformats.org/officeDocument/2006/relationships/hyperlink" Target="https://www.2kratings.com/wp-content/uploads/NBA-Player.png" TargetMode="External"/><Relationship Id="rId515" Type="http://schemas.openxmlformats.org/officeDocument/2006/relationships/hyperlink" Target="https://www.2kratings.com/wp-content/uploads/NBA-Player.png" TargetMode="External"/><Relationship Id="rId722" Type="http://schemas.openxmlformats.org/officeDocument/2006/relationships/hyperlink" Target="https://www.2kratings.com/wp-content/uploads/NBA-Player.png" TargetMode="External"/><Relationship Id="rId89" Type="http://schemas.openxmlformats.org/officeDocument/2006/relationships/hyperlink" Target="https://www.2kratings.com/wp-content/uploads/NBA-Player.png" TargetMode="External"/><Relationship Id="rId154" Type="http://schemas.openxmlformats.org/officeDocument/2006/relationships/hyperlink" Target="https://www.2kratings.com/wp-content/uploads/NBA-Player.png" TargetMode="External"/><Relationship Id="rId361" Type="http://schemas.openxmlformats.org/officeDocument/2006/relationships/hyperlink" Target="https://www.2kratings.com/wp-content/uploads/NBA-Player.png" TargetMode="External"/><Relationship Id="rId599" Type="http://schemas.openxmlformats.org/officeDocument/2006/relationships/hyperlink" Target="https://www.2kratings.com/wp-content/uploads/NBA-Player.png" TargetMode="External"/><Relationship Id="rId1005" Type="http://schemas.openxmlformats.org/officeDocument/2006/relationships/hyperlink" Target="https://www.2kratings.com/wp-content/uploads/NBA-Player.png" TargetMode="External"/><Relationship Id="rId459" Type="http://schemas.openxmlformats.org/officeDocument/2006/relationships/hyperlink" Target="https://www.2kratings.com/wp-content/uploads/NBA-Player.png" TargetMode="External"/><Relationship Id="rId666" Type="http://schemas.openxmlformats.org/officeDocument/2006/relationships/hyperlink" Target="https://www.2kratings.com/wp-content/uploads/NBA-Player.png" TargetMode="External"/><Relationship Id="rId873" Type="http://schemas.openxmlformats.org/officeDocument/2006/relationships/hyperlink" Target="https://www.2kratings.com/wp-content/uploads/NBA-Player.png" TargetMode="External"/><Relationship Id="rId16" Type="http://schemas.openxmlformats.org/officeDocument/2006/relationships/hyperlink" Target="https://www.2kratings.com/wp-content/uploads/NBA-Player.png" TargetMode="External"/><Relationship Id="rId221" Type="http://schemas.openxmlformats.org/officeDocument/2006/relationships/hyperlink" Target="https://www.2kratings.com/wp-content/uploads/NBA-Player.png" TargetMode="External"/><Relationship Id="rId319" Type="http://schemas.openxmlformats.org/officeDocument/2006/relationships/hyperlink" Target="https://www.2kratings.com/wp-content/uploads/NBA-Player.png" TargetMode="External"/><Relationship Id="rId526" Type="http://schemas.openxmlformats.org/officeDocument/2006/relationships/hyperlink" Target="https://www.2kratings.com/wp-content/uploads/NBA-Player.png" TargetMode="External"/><Relationship Id="rId733" Type="http://schemas.openxmlformats.org/officeDocument/2006/relationships/hyperlink" Target="https://www.2kratings.com/wp-content/uploads/NBA-Player.png" TargetMode="External"/><Relationship Id="rId940" Type="http://schemas.openxmlformats.org/officeDocument/2006/relationships/hyperlink" Target="https://www.2kratings.com/wp-content/uploads/NBA-Player.png" TargetMode="External"/><Relationship Id="rId1016" Type="http://schemas.openxmlformats.org/officeDocument/2006/relationships/hyperlink" Target="https://www.2kratings.com/wp-content/uploads/NBA-Player.png" TargetMode="External"/><Relationship Id="rId165" Type="http://schemas.openxmlformats.org/officeDocument/2006/relationships/hyperlink" Target="https://www.2kratings.com/wp-content/uploads/NBA-Player.png" TargetMode="External"/><Relationship Id="rId372" Type="http://schemas.openxmlformats.org/officeDocument/2006/relationships/hyperlink" Target="https://www.2kratings.com/wp-content/uploads/NBA-Player.png" TargetMode="External"/><Relationship Id="rId677" Type="http://schemas.openxmlformats.org/officeDocument/2006/relationships/hyperlink" Target="https://www.2kratings.com/wp-content/uploads/NBA-Player.png" TargetMode="External"/><Relationship Id="rId800" Type="http://schemas.openxmlformats.org/officeDocument/2006/relationships/hyperlink" Target="https://www.2kratings.com/wp-content/uploads/NBA-Player.png" TargetMode="External"/><Relationship Id="rId232" Type="http://schemas.openxmlformats.org/officeDocument/2006/relationships/hyperlink" Target="https://www.2kratings.com/wp-content/uploads/NBA-Player.png" TargetMode="External"/><Relationship Id="rId884" Type="http://schemas.openxmlformats.org/officeDocument/2006/relationships/hyperlink" Target="https://www.2kratings.com/wp-content/uploads/NBA-Player.png" TargetMode="External"/><Relationship Id="rId27" Type="http://schemas.openxmlformats.org/officeDocument/2006/relationships/hyperlink" Target="https://www.2kratings.com/wp-content/uploads/NBA-Player.png" TargetMode="External"/><Relationship Id="rId537" Type="http://schemas.openxmlformats.org/officeDocument/2006/relationships/hyperlink" Target="https://www.2kratings.com/wp-content/uploads/NBA-Player.png" TargetMode="External"/><Relationship Id="rId744" Type="http://schemas.openxmlformats.org/officeDocument/2006/relationships/hyperlink" Target="https://www.2kratings.com/wp-content/uploads/NBA-Player.png" TargetMode="External"/><Relationship Id="rId951" Type="http://schemas.openxmlformats.org/officeDocument/2006/relationships/hyperlink" Target="https://www.2kratings.com/wp-content/uploads/NBA-Player.png" TargetMode="External"/><Relationship Id="rId80" Type="http://schemas.openxmlformats.org/officeDocument/2006/relationships/hyperlink" Target="https://www.2kratings.com/wp-content/uploads/NBA-Player.png" TargetMode="External"/><Relationship Id="rId176" Type="http://schemas.openxmlformats.org/officeDocument/2006/relationships/hyperlink" Target="https://www.2kratings.com/wp-content/uploads/NBA-Player.png" TargetMode="External"/><Relationship Id="rId383" Type="http://schemas.openxmlformats.org/officeDocument/2006/relationships/hyperlink" Target="https://www.2kratings.com/wp-content/uploads/NBA-Player.png" TargetMode="External"/><Relationship Id="rId590" Type="http://schemas.openxmlformats.org/officeDocument/2006/relationships/hyperlink" Target="https://www.2kratings.com/wp-content/uploads/NBA-Player.png" TargetMode="External"/><Relationship Id="rId604" Type="http://schemas.openxmlformats.org/officeDocument/2006/relationships/hyperlink" Target="https://www.2kratings.com/wp-content/uploads/NBA-Player.png" TargetMode="External"/><Relationship Id="rId811" Type="http://schemas.openxmlformats.org/officeDocument/2006/relationships/hyperlink" Target="https://www.2kratings.com/wp-content/uploads/NBA-Player.png" TargetMode="External"/><Relationship Id="rId1027" Type="http://schemas.openxmlformats.org/officeDocument/2006/relationships/hyperlink" Target="https://www.2kratings.com/wp-content/uploads/NBA-Player.png" TargetMode="External"/><Relationship Id="rId243" Type="http://schemas.openxmlformats.org/officeDocument/2006/relationships/hyperlink" Target="https://www.2kratings.com/wp-content/uploads/NBA-Player.png" TargetMode="External"/><Relationship Id="rId450" Type="http://schemas.openxmlformats.org/officeDocument/2006/relationships/hyperlink" Target="https://www.2kratings.com/wp-content/uploads/NBA-Player.png" TargetMode="External"/><Relationship Id="rId688" Type="http://schemas.openxmlformats.org/officeDocument/2006/relationships/hyperlink" Target="https://www.2kratings.com/wp-content/uploads/NBA-Player.png" TargetMode="External"/><Relationship Id="rId895" Type="http://schemas.openxmlformats.org/officeDocument/2006/relationships/hyperlink" Target="https://www.2kratings.com/wp-content/uploads/NBA-Player.png" TargetMode="External"/><Relationship Id="rId909" Type="http://schemas.openxmlformats.org/officeDocument/2006/relationships/hyperlink" Target="https://www.2kratings.com/wp-content/uploads/NBA-Player.png" TargetMode="External"/><Relationship Id="rId38" Type="http://schemas.openxmlformats.org/officeDocument/2006/relationships/hyperlink" Target="https://www.2kratings.com/wp-content/uploads/NBA-Player.png" TargetMode="External"/><Relationship Id="rId103" Type="http://schemas.openxmlformats.org/officeDocument/2006/relationships/hyperlink" Target="https://www.2kratings.com/wp-content/uploads/NBA-Player.png" TargetMode="External"/><Relationship Id="rId310" Type="http://schemas.openxmlformats.org/officeDocument/2006/relationships/hyperlink" Target="https://www.2kratings.com/wp-content/uploads/NBA-Player.png" TargetMode="External"/><Relationship Id="rId548" Type="http://schemas.openxmlformats.org/officeDocument/2006/relationships/hyperlink" Target="https://www.2kratings.com/wp-content/uploads/NBA-Player.png" TargetMode="External"/><Relationship Id="rId755" Type="http://schemas.openxmlformats.org/officeDocument/2006/relationships/hyperlink" Target="https://www.2kratings.com/wp-content/uploads/NBA-Player.png" TargetMode="External"/><Relationship Id="rId962" Type="http://schemas.openxmlformats.org/officeDocument/2006/relationships/hyperlink" Target="https://www.2kratings.com/wp-content/uploads/NBA-Player.png" TargetMode="External"/><Relationship Id="rId91" Type="http://schemas.openxmlformats.org/officeDocument/2006/relationships/hyperlink" Target="https://www.2kratings.com/wp-content/uploads/NBA-Player.png" TargetMode="External"/><Relationship Id="rId187" Type="http://schemas.openxmlformats.org/officeDocument/2006/relationships/hyperlink" Target="https://www.2kratings.com/wp-content/uploads/NBA-Player.png" TargetMode="External"/><Relationship Id="rId394" Type="http://schemas.openxmlformats.org/officeDocument/2006/relationships/hyperlink" Target="https://www.2kratings.com/wp-content/uploads/NBA-Player.png" TargetMode="External"/><Relationship Id="rId408" Type="http://schemas.openxmlformats.org/officeDocument/2006/relationships/hyperlink" Target="https://www.2kratings.com/wp-content/uploads/NBA-Player.png" TargetMode="External"/><Relationship Id="rId615" Type="http://schemas.openxmlformats.org/officeDocument/2006/relationships/hyperlink" Target="https://www.2kratings.com/wp-content/uploads/NBA-Player.png" TargetMode="External"/><Relationship Id="rId822" Type="http://schemas.openxmlformats.org/officeDocument/2006/relationships/hyperlink" Target="https://www.2kratings.com/wp-content/uploads/NBA-Player.png" TargetMode="External"/><Relationship Id="rId254" Type="http://schemas.openxmlformats.org/officeDocument/2006/relationships/hyperlink" Target="https://www.2kratings.com/wp-content/uploads/NBA-Player.png" TargetMode="External"/><Relationship Id="rId699" Type="http://schemas.openxmlformats.org/officeDocument/2006/relationships/hyperlink" Target="https://www.2kratings.com/wp-content/uploads/NBA-Player.png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cdn.freebiesupply.com/logos/large/2x/ncaa-4-logo-png-transparent.png" TargetMode="External"/><Relationship Id="rId18" Type="http://schemas.openxmlformats.org/officeDocument/2006/relationships/hyperlink" Target="https://cdn.freebiesupply.com/logos/large/2x/ncaa-4-logo-png-transparent.png" TargetMode="External"/><Relationship Id="rId26" Type="http://schemas.openxmlformats.org/officeDocument/2006/relationships/hyperlink" Target="https://cdn.freebiesupply.com/logos/large/2x/ncaa-4-logo-png-transparent.png" TargetMode="External"/><Relationship Id="rId39" Type="http://schemas.openxmlformats.org/officeDocument/2006/relationships/hyperlink" Target="https://cdn.freebiesupply.com/logos/large/2x/ncaa-4-logo-png-transparent.png" TargetMode="External"/><Relationship Id="rId21" Type="http://schemas.openxmlformats.org/officeDocument/2006/relationships/hyperlink" Target="https://cdn.freebiesupply.com/logos/large/2x/ncaa-4-logo-png-transparent.png" TargetMode="External"/><Relationship Id="rId34" Type="http://schemas.openxmlformats.org/officeDocument/2006/relationships/hyperlink" Target="https://cdn.freebiesupply.com/logos/large/2x/ncaa-4-logo-png-transparent.png" TargetMode="External"/><Relationship Id="rId42" Type="http://schemas.openxmlformats.org/officeDocument/2006/relationships/hyperlink" Target="https://cdn.freebiesupply.com/logos/large/2x/ncaa-4-logo-png-transparent.png" TargetMode="External"/><Relationship Id="rId47" Type="http://schemas.openxmlformats.org/officeDocument/2006/relationships/hyperlink" Target="https://cdn.freebiesupply.com/logos/large/2x/ncaa-4-logo-png-transparent.png" TargetMode="External"/><Relationship Id="rId50" Type="http://schemas.openxmlformats.org/officeDocument/2006/relationships/hyperlink" Target="https://cdn.freebiesupply.com/logos/large/2x/ncaa-4-logo-png-transparent.png" TargetMode="External"/><Relationship Id="rId55" Type="http://schemas.openxmlformats.org/officeDocument/2006/relationships/hyperlink" Target="https://cdn.freebiesupply.com/logos/large/2x/ncaa-4-logo-png-transparent.png" TargetMode="External"/><Relationship Id="rId63" Type="http://schemas.openxmlformats.org/officeDocument/2006/relationships/hyperlink" Target="https://cdn.freebiesupply.com/logos/large/2x/ncaa-4-logo-png-transparent.png" TargetMode="External"/><Relationship Id="rId7" Type="http://schemas.openxmlformats.org/officeDocument/2006/relationships/hyperlink" Target="https://cdn.freebiesupply.com/logos/large/2x/ncaa-4-logo-png-transparent.png" TargetMode="External"/><Relationship Id="rId2" Type="http://schemas.openxmlformats.org/officeDocument/2006/relationships/hyperlink" Target="https://cdn.freebiesupply.com/logos/large/2x/ncaa-4-logo-png-transparent.png" TargetMode="External"/><Relationship Id="rId16" Type="http://schemas.openxmlformats.org/officeDocument/2006/relationships/hyperlink" Target="https://cdn.freebiesupply.com/logos/large/2x/ncaa-4-logo-png-transparent.png" TargetMode="External"/><Relationship Id="rId20" Type="http://schemas.openxmlformats.org/officeDocument/2006/relationships/hyperlink" Target="https://cdn.freebiesupply.com/logos/large/2x/ncaa-4-logo-png-transparent.png" TargetMode="External"/><Relationship Id="rId29" Type="http://schemas.openxmlformats.org/officeDocument/2006/relationships/hyperlink" Target="https://cdn.freebiesupply.com/logos/large/2x/ncaa-4-logo-png-transparent.png" TargetMode="External"/><Relationship Id="rId41" Type="http://schemas.openxmlformats.org/officeDocument/2006/relationships/hyperlink" Target="https://cdn.freebiesupply.com/logos/large/2x/ncaa-4-logo-png-transparent.png" TargetMode="External"/><Relationship Id="rId54" Type="http://schemas.openxmlformats.org/officeDocument/2006/relationships/hyperlink" Target="https://cdn.freebiesupply.com/logos/large/2x/ncaa-4-logo-png-transparent.png" TargetMode="External"/><Relationship Id="rId62" Type="http://schemas.openxmlformats.org/officeDocument/2006/relationships/hyperlink" Target="https://cdn.freebiesupply.com/logos/large/2x/ncaa-4-logo-png-transparent.png" TargetMode="External"/><Relationship Id="rId1" Type="http://schemas.openxmlformats.org/officeDocument/2006/relationships/hyperlink" Target="https://cdn.freebiesupply.com/logos/large/2x/ncaa-4-logo-png-transparent.png" TargetMode="External"/><Relationship Id="rId6" Type="http://schemas.openxmlformats.org/officeDocument/2006/relationships/hyperlink" Target="https://cdn.freebiesupply.com/logos/large/2x/ncaa-4-logo-png-transparent.png" TargetMode="External"/><Relationship Id="rId11" Type="http://schemas.openxmlformats.org/officeDocument/2006/relationships/hyperlink" Target="https://cdn.freebiesupply.com/logos/large/2x/ncaa-4-logo-png-transparent.png" TargetMode="External"/><Relationship Id="rId24" Type="http://schemas.openxmlformats.org/officeDocument/2006/relationships/hyperlink" Target="https://cdn.freebiesupply.com/logos/large/2x/ncaa-4-logo-png-transparent.png" TargetMode="External"/><Relationship Id="rId32" Type="http://schemas.openxmlformats.org/officeDocument/2006/relationships/hyperlink" Target="https://cdn.freebiesupply.com/logos/large/2x/ncaa-4-logo-png-transparent.png" TargetMode="External"/><Relationship Id="rId37" Type="http://schemas.openxmlformats.org/officeDocument/2006/relationships/hyperlink" Target="https://cdn.freebiesupply.com/logos/large/2x/ncaa-4-logo-png-transparent.png" TargetMode="External"/><Relationship Id="rId40" Type="http://schemas.openxmlformats.org/officeDocument/2006/relationships/hyperlink" Target="https://cdn.freebiesupply.com/logos/large/2x/ncaa-4-logo-png-transparent.png" TargetMode="External"/><Relationship Id="rId45" Type="http://schemas.openxmlformats.org/officeDocument/2006/relationships/hyperlink" Target="https://cdn.freebiesupply.com/logos/large/2x/ncaa-4-logo-png-transparent.png" TargetMode="External"/><Relationship Id="rId53" Type="http://schemas.openxmlformats.org/officeDocument/2006/relationships/hyperlink" Target="https://cdn.freebiesupply.com/logos/large/2x/ncaa-4-logo-png-transparent.png" TargetMode="External"/><Relationship Id="rId58" Type="http://schemas.openxmlformats.org/officeDocument/2006/relationships/hyperlink" Target="https://cdn.freebiesupply.com/logos/large/2x/ncaa-4-logo-png-transparent.png" TargetMode="External"/><Relationship Id="rId5" Type="http://schemas.openxmlformats.org/officeDocument/2006/relationships/hyperlink" Target="https://cdn.freebiesupply.com/logos/large/2x/ncaa-4-logo-png-transparent.png" TargetMode="External"/><Relationship Id="rId15" Type="http://schemas.openxmlformats.org/officeDocument/2006/relationships/hyperlink" Target="https://cdn.freebiesupply.com/logos/large/2x/ncaa-4-logo-png-transparent.png" TargetMode="External"/><Relationship Id="rId23" Type="http://schemas.openxmlformats.org/officeDocument/2006/relationships/hyperlink" Target="https://cdn.freebiesupply.com/logos/large/2x/ncaa-4-logo-png-transparent.png" TargetMode="External"/><Relationship Id="rId28" Type="http://schemas.openxmlformats.org/officeDocument/2006/relationships/hyperlink" Target="https://cdn.freebiesupply.com/logos/large/2x/ncaa-4-logo-png-transparent.png" TargetMode="External"/><Relationship Id="rId36" Type="http://schemas.openxmlformats.org/officeDocument/2006/relationships/hyperlink" Target="https://cdn.freebiesupply.com/logos/large/2x/ncaa-4-logo-png-transparent.png" TargetMode="External"/><Relationship Id="rId49" Type="http://schemas.openxmlformats.org/officeDocument/2006/relationships/hyperlink" Target="https://cdn.freebiesupply.com/logos/large/2x/ncaa-4-logo-png-transparent.png" TargetMode="External"/><Relationship Id="rId57" Type="http://schemas.openxmlformats.org/officeDocument/2006/relationships/hyperlink" Target="https://cdn.freebiesupply.com/logos/large/2x/ncaa-4-logo-png-transparent.png" TargetMode="External"/><Relationship Id="rId61" Type="http://schemas.openxmlformats.org/officeDocument/2006/relationships/hyperlink" Target="https://cdn.freebiesupply.com/logos/large/2x/ncaa-4-logo-png-transparent.png" TargetMode="External"/><Relationship Id="rId10" Type="http://schemas.openxmlformats.org/officeDocument/2006/relationships/hyperlink" Target="https://cdn.freebiesupply.com/logos/large/2x/ncaa-4-logo-png-transparent.png" TargetMode="External"/><Relationship Id="rId19" Type="http://schemas.openxmlformats.org/officeDocument/2006/relationships/hyperlink" Target="https://cdn.freebiesupply.com/logos/large/2x/ncaa-4-logo-png-transparent.png" TargetMode="External"/><Relationship Id="rId31" Type="http://schemas.openxmlformats.org/officeDocument/2006/relationships/hyperlink" Target="https://cdn.freebiesupply.com/logos/large/2x/ncaa-4-logo-png-transparent.png" TargetMode="External"/><Relationship Id="rId44" Type="http://schemas.openxmlformats.org/officeDocument/2006/relationships/hyperlink" Target="https://cdn.freebiesupply.com/logos/large/2x/ncaa-4-logo-png-transparent.png" TargetMode="External"/><Relationship Id="rId52" Type="http://schemas.openxmlformats.org/officeDocument/2006/relationships/hyperlink" Target="https://cdn.freebiesupply.com/logos/large/2x/ncaa-4-logo-png-transparent.png" TargetMode="External"/><Relationship Id="rId60" Type="http://schemas.openxmlformats.org/officeDocument/2006/relationships/hyperlink" Target="https://cdn.freebiesupply.com/logos/large/2x/ncaa-4-logo-png-transparent.png" TargetMode="External"/><Relationship Id="rId4" Type="http://schemas.openxmlformats.org/officeDocument/2006/relationships/hyperlink" Target="https://cdn.freebiesupply.com/logos/large/2x/ncaa-4-logo-png-transparent.png" TargetMode="External"/><Relationship Id="rId9" Type="http://schemas.openxmlformats.org/officeDocument/2006/relationships/hyperlink" Target="https://cdn.freebiesupply.com/logos/large/2x/ncaa-4-logo-png-transparent.png" TargetMode="External"/><Relationship Id="rId14" Type="http://schemas.openxmlformats.org/officeDocument/2006/relationships/hyperlink" Target="https://cdn.freebiesupply.com/logos/large/2x/ncaa-4-logo-png-transparent.png" TargetMode="External"/><Relationship Id="rId22" Type="http://schemas.openxmlformats.org/officeDocument/2006/relationships/hyperlink" Target="https://cdn.freebiesupply.com/logos/large/2x/ncaa-4-logo-png-transparent.png" TargetMode="External"/><Relationship Id="rId27" Type="http://schemas.openxmlformats.org/officeDocument/2006/relationships/hyperlink" Target="https://cdn.freebiesupply.com/logos/large/2x/ncaa-4-logo-png-transparent.png" TargetMode="External"/><Relationship Id="rId30" Type="http://schemas.openxmlformats.org/officeDocument/2006/relationships/hyperlink" Target="https://cdn.freebiesupply.com/logos/large/2x/ncaa-4-logo-png-transparent.png" TargetMode="External"/><Relationship Id="rId35" Type="http://schemas.openxmlformats.org/officeDocument/2006/relationships/hyperlink" Target="https://cdn.freebiesupply.com/logos/large/2x/ncaa-4-logo-png-transparent.png" TargetMode="External"/><Relationship Id="rId43" Type="http://schemas.openxmlformats.org/officeDocument/2006/relationships/hyperlink" Target="https://cdn.freebiesupply.com/logos/large/2x/ncaa-4-logo-png-transparent.png" TargetMode="External"/><Relationship Id="rId48" Type="http://schemas.openxmlformats.org/officeDocument/2006/relationships/hyperlink" Target="https://cdn.freebiesupply.com/logos/large/2x/ncaa-4-logo-png-transparent.png" TargetMode="External"/><Relationship Id="rId56" Type="http://schemas.openxmlformats.org/officeDocument/2006/relationships/hyperlink" Target="https://cdn.freebiesupply.com/logos/large/2x/ncaa-4-logo-png-transparent.png" TargetMode="External"/><Relationship Id="rId64" Type="http://schemas.openxmlformats.org/officeDocument/2006/relationships/hyperlink" Target="https://cdn.freebiesupply.com/logos/large/2x/ncaa-4-logo-png-transparent.png" TargetMode="External"/><Relationship Id="rId8" Type="http://schemas.openxmlformats.org/officeDocument/2006/relationships/hyperlink" Target="https://cdn.freebiesupply.com/logos/large/2x/ncaa-4-logo-png-transparent.png" TargetMode="External"/><Relationship Id="rId51" Type="http://schemas.openxmlformats.org/officeDocument/2006/relationships/hyperlink" Target="https://cdn.freebiesupply.com/logos/large/2x/ncaa-4-logo-png-transparent.png" TargetMode="External"/><Relationship Id="rId3" Type="http://schemas.openxmlformats.org/officeDocument/2006/relationships/hyperlink" Target="https://cdn.freebiesupply.com/logos/large/2x/ncaa-4-logo-png-transparent.png" TargetMode="External"/><Relationship Id="rId12" Type="http://schemas.openxmlformats.org/officeDocument/2006/relationships/hyperlink" Target="https://cdn.freebiesupply.com/logos/large/2x/ncaa-4-logo-png-transparent.png" TargetMode="External"/><Relationship Id="rId17" Type="http://schemas.openxmlformats.org/officeDocument/2006/relationships/hyperlink" Target="https://cdn.freebiesupply.com/logos/large/2x/ncaa-4-logo-png-transparent.png" TargetMode="External"/><Relationship Id="rId25" Type="http://schemas.openxmlformats.org/officeDocument/2006/relationships/hyperlink" Target="https://cdn.freebiesupply.com/logos/large/2x/ncaa-4-logo-png-transparent.png" TargetMode="External"/><Relationship Id="rId33" Type="http://schemas.openxmlformats.org/officeDocument/2006/relationships/hyperlink" Target="https://cdn.freebiesupply.com/logos/large/2x/ncaa-4-logo-png-transparent.png" TargetMode="External"/><Relationship Id="rId38" Type="http://schemas.openxmlformats.org/officeDocument/2006/relationships/hyperlink" Target="https://cdn.freebiesupply.com/logos/large/2x/ncaa-4-logo-png-transparent.png" TargetMode="External"/><Relationship Id="rId46" Type="http://schemas.openxmlformats.org/officeDocument/2006/relationships/hyperlink" Target="https://cdn.freebiesupply.com/logos/large/2x/ncaa-4-logo-png-transparent.png" TargetMode="External"/><Relationship Id="rId59" Type="http://schemas.openxmlformats.org/officeDocument/2006/relationships/hyperlink" Target="https://cdn.freebiesupply.com/logos/large/2x/ncaa-4-logo-png-transparent.png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037"/>
  <sheetViews>
    <sheetView zoomScaleNormal="100" workbookViewId="0">
      <selection activeCell="C1037" sqref="C1:C1037"/>
    </sheetView>
  </sheetViews>
  <sheetFormatPr defaultRowHeight="14.4" x14ac:dyDescent="0.3"/>
  <cols>
    <col min="31" max="31" width="9.5546875" bestFit="1" customWidth="1"/>
  </cols>
  <sheetData>
    <row r="1" spans="1:39" x14ac:dyDescent="0.3">
      <c r="A1" t="s">
        <v>589</v>
      </c>
      <c r="B1" t="s">
        <v>102</v>
      </c>
      <c r="C1" t="s">
        <v>103</v>
      </c>
      <c r="D1" t="s">
        <v>16</v>
      </c>
      <c r="E1" t="s">
        <v>104</v>
      </c>
      <c r="F1" t="s">
        <v>105</v>
      </c>
      <c r="G1" t="s">
        <v>106</v>
      </c>
      <c r="H1" t="s">
        <v>107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  <c r="N1" t="s">
        <v>113</v>
      </c>
      <c r="O1" t="s">
        <v>114</v>
      </c>
      <c r="P1" t="s">
        <v>115</v>
      </c>
      <c r="Q1" t="s">
        <v>116</v>
      </c>
      <c r="R1" t="s">
        <v>117</v>
      </c>
      <c r="S1" t="s">
        <v>118</v>
      </c>
      <c r="T1" t="s">
        <v>119</v>
      </c>
      <c r="U1" t="s">
        <v>120</v>
      </c>
      <c r="V1" t="s">
        <v>121</v>
      </c>
      <c r="W1" t="s">
        <v>122</v>
      </c>
      <c r="X1" t="s">
        <v>123</v>
      </c>
      <c r="Y1" t="s">
        <v>124</v>
      </c>
      <c r="Z1" t="s">
        <v>125</v>
      </c>
      <c r="AA1" t="s">
        <v>126</v>
      </c>
      <c r="AB1" t="s">
        <v>127</v>
      </c>
      <c r="AC1" t="s">
        <v>128</v>
      </c>
      <c r="AD1" t="s">
        <v>129</v>
      </c>
      <c r="AE1" t="s">
        <v>130</v>
      </c>
      <c r="AF1" t="s">
        <v>131</v>
      </c>
      <c r="AG1" t="s">
        <v>132</v>
      </c>
      <c r="AH1" t="s">
        <v>132</v>
      </c>
      <c r="AI1" t="s">
        <v>133</v>
      </c>
      <c r="AJ1" t="s">
        <v>134</v>
      </c>
      <c r="AK1" t="s">
        <v>126</v>
      </c>
      <c r="AL1" t="s">
        <v>135</v>
      </c>
      <c r="AM1" t="s">
        <v>121</v>
      </c>
    </row>
    <row r="2" spans="1:39" x14ac:dyDescent="0.3">
      <c r="A2">
        <v>0</v>
      </c>
      <c r="B2" t="str">
        <f>pasteData!A1</f>
        <v>duke</v>
      </c>
      <c r="C2" t="str">
        <f>pasteData!B1</f>
        <v>R.J. Barrett</v>
      </c>
      <c r="D2">
        <f>INDEX(pasteStatistics!D$1:'pasteStatistics'!D$5000,MATCH($C2,pasteStatistics!$C$1:'pasteStatistics'!$C$5000,0))</f>
        <v>38</v>
      </c>
      <c r="E2">
        <f>INDEX(pasteStatistics!E$1:'pasteStatistics'!E$5000,MATCH($C2,pasteStatistics!$C$1:'pasteStatistics'!$C$5000,0))</f>
        <v>38</v>
      </c>
      <c r="F2">
        <f>INDEX(pasteStatistics!F$1:'pasteStatistics'!F$5000,MATCH($C2,pasteStatistics!$C$1:'pasteStatistics'!$C$5000,0))</f>
        <v>35.299999999999997</v>
      </c>
      <c r="G2">
        <f>INDEX(pasteStatistics!G$1:'pasteStatistics'!G$5000,MATCH($C2,pasteStatistics!$C$1:'pasteStatistics'!$C$5000,0))</f>
        <v>8.4</v>
      </c>
      <c r="H2">
        <f>INDEX(pasteStatistics!H$1:'pasteStatistics'!H$5000,MATCH($C2,pasteStatistics!$C$1:'pasteStatistics'!$C$5000,0))</f>
        <v>18.5</v>
      </c>
      <c r="I2">
        <f>INDEX(pasteStatistics!I$1:'pasteStatistics'!I$5000,MATCH($C2,pasteStatistics!$C$1:'pasteStatistics'!$C$5000,0))</f>
        <v>0.45400000000000001</v>
      </c>
      <c r="J2">
        <f>INDEX(pasteStatistics!J$1:'pasteStatistics'!J$5000,MATCH($C2,pasteStatistics!$C$1:'pasteStatistics'!$C$5000,0))</f>
        <v>6.5</v>
      </c>
      <c r="K2">
        <f>INDEX(pasteStatistics!K$1:'pasteStatistics'!K$5000,MATCH($C2,pasteStatistics!$C$1:'pasteStatistics'!$C$5000,0))</f>
        <v>12.2</v>
      </c>
      <c r="L2">
        <f>INDEX(pasteStatistics!L$1:'pasteStatistics'!L$5000,MATCH($C2,pasteStatistics!$C$1:'pasteStatistics'!$C$5000,0))</f>
        <v>0.52900000000000003</v>
      </c>
      <c r="M2">
        <f>INDEX(pasteStatistics!M$1:'pasteStatistics'!M$5000,MATCH($C2,pasteStatistics!$C$1:'pasteStatistics'!$C$5000,0))</f>
        <v>1.9</v>
      </c>
      <c r="N2">
        <f>INDEX(pasteStatistics!N$1:'pasteStatistics'!N$5000,MATCH($C2,pasteStatistics!$C$1:'pasteStatistics'!$C$5000,0))</f>
        <v>6.2</v>
      </c>
      <c r="O2">
        <f>INDEX(pasteStatistics!O$1:'pasteStatistics'!O$5000,MATCH($C2,pasteStatistics!$C$1:'pasteStatistics'!$C$5000,0))</f>
        <v>0.308</v>
      </c>
      <c r="P2">
        <f>INDEX(pasteStatistics!P$1:'pasteStatistics'!P$5000,MATCH($C2,pasteStatistics!$C$1:'pasteStatistics'!$C$5000,0))</f>
        <v>3.9</v>
      </c>
      <c r="Q2">
        <f>INDEX(pasteStatistics!Q$1:'pasteStatistics'!Q$5000,MATCH($C2,pasteStatistics!$C$1:'pasteStatistics'!$C$5000,0))</f>
        <v>5.9</v>
      </c>
      <c r="R2">
        <f>INDEX(pasteStatistics!R$1:'pasteStatistics'!R$5000,MATCH($C2,pasteStatistics!$C$1:'pasteStatistics'!$C$5000,0))</f>
        <v>0.66500000000000004</v>
      </c>
      <c r="S2">
        <f>INDEX(pasteStatistics!S$1:'pasteStatistics'!S$5000,MATCH($C2,pasteStatistics!$C$1:'pasteStatistics'!$C$5000,0))</f>
        <v>1.6</v>
      </c>
      <c r="T2">
        <f>INDEX(pasteStatistics!T$1:'pasteStatistics'!T$5000,MATCH($C2,pasteStatistics!$C$1:'pasteStatistics'!$C$5000,0))</f>
        <v>6</v>
      </c>
      <c r="U2">
        <f>INDEX(pasteStatistics!U$1:'pasteStatistics'!U$5000,MATCH($C2,pasteStatistics!$C$1:'pasteStatistics'!$C$5000,0))</f>
        <v>7.6</v>
      </c>
      <c r="V2">
        <f>INDEX(pasteStatistics!V$1:'pasteStatistics'!V$5000,MATCH($C2,pasteStatistics!$C$1:'pasteStatistics'!$C$5000,0))</f>
        <v>4.3</v>
      </c>
      <c r="W2">
        <f>INDEX(pasteStatistics!W$1:'pasteStatistics'!W$5000,MATCH($C2,pasteStatistics!$C$1:'pasteStatistics'!$C$5000,0))</f>
        <v>0.9</v>
      </c>
      <c r="X2">
        <f>INDEX(pasteStatistics!X$1:'pasteStatistics'!X$5000,MATCH($C2,pasteStatistics!$C$1:'pasteStatistics'!$C$5000,0))</f>
        <v>0.4</v>
      </c>
      <c r="Y2">
        <f>INDEX(pasteStatistics!Y$1:'pasteStatistics'!Y$5000,MATCH($C2,pasteStatistics!$C$1:'pasteStatistics'!$C$5000,0))</f>
        <v>3.2</v>
      </c>
      <c r="Z2">
        <f>INDEX(pasteStatistics!Z$1:'pasteStatistics'!Z$5000,MATCH($C2,pasteStatistics!$C$1:'pasteStatistics'!$C$5000,0))</f>
        <v>1.8</v>
      </c>
      <c r="AA2">
        <f>INDEX(pasteStatistics!AA$1:'pasteStatistics'!AA$5000,MATCH($C2,pasteStatistics!$C$1:'pasteStatistics'!$C$5000,0))</f>
        <v>22.6</v>
      </c>
      <c r="AB2">
        <f>pasteData!C1</f>
        <v>5</v>
      </c>
      <c r="AC2" t="str">
        <f>pasteData!D1</f>
        <v>FR</v>
      </c>
      <c r="AD2" t="str">
        <f>pasteData!E1</f>
        <v>F</v>
      </c>
      <c r="AE2">
        <f>pasteData!F1</f>
        <v>43623</v>
      </c>
      <c r="AF2">
        <f>pasteData!G1</f>
        <v>202</v>
      </c>
      <c r="AG2" t="str">
        <f>pasteData!H1</f>
        <v>Mississauga</v>
      </c>
      <c r="AH2" t="str">
        <f>pasteData!I1</f>
        <v xml:space="preserve"> Canada</v>
      </c>
      <c r="AI2" t="str">
        <f>pasteData!J1</f>
        <v>Monteverde Academy</v>
      </c>
      <c r="AJ2" t="str">
        <f>pasteData!K1</f>
        <v>1 (2018)</v>
      </c>
      <c r="AK2" t="str">
        <f>pasteData!L1</f>
        <v xml:space="preserve"> 22.6 Pts</v>
      </c>
      <c r="AL2" t="str">
        <f>pasteData!M1</f>
        <v xml:space="preserve"> 7.6 Reb</v>
      </c>
      <c r="AM2" t="str">
        <f>pasteData!N1</f>
        <v xml:space="preserve"> 4.3 Ast</v>
      </c>
    </row>
    <row r="3" spans="1:39" x14ac:dyDescent="0.3">
      <c r="A3">
        <v>1</v>
      </c>
      <c r="B3" t="str">
        <f>pasteData!A2</f>
        <v>duke</v>
      </c>
      <c r="C3" t="str">
        <f>pasteData!B2</f>
        <v>Zion Williamson</v>
      </c>
      <c r="D3">
        <f>INDEX(pasteStatistics!D$1:'pasteStatistics'!D$5000,MATCH($C3,pasteStatistics!$C$1:'pasteStatistics'!$C$5000,0))</f>
        <v>33</v>
      </c>
      <c r="E3">
        <f>INDEX(pasteStatistics!E$1:'pasteStatistics'!E$5000,MATCH($C3,pasteStatistics!$C$1:'pasteStatistics'!$C$5000,0))</f>
        <v>33</v>
      </c>
      <c r="F3">
        <f>INDEX(pasteStatistics!F$1:'pasteStatistics'!F$5000,MATCH($C3,pasteStatistics!$C$1:'pasteStatistics'!$C$5000,0))</f>
        <v>30</v>
      </c>
      <c r="G3">
        <f>INDEX(pasteStatistics!G$1:'pasteStatistics'!G$5000,MATCH($C3,pasteStatistics!$C$1:'pasteStatistics'!$C$5000,0))</f>
        <v>9</v>
      </c>
      <c r="H3">
        <f>INDEX(pasteStatistics!H$1:'pasteStatistics'!H$5000,MATCH($C3,pasteStatistics!$C$1:'pasteStatistics'!$C$5000,0))</f>
        <v>13.2</v>
      </c>
      <c r="I3">
        <f>INDEX(pasteStatistics!I$1:'pasteStatistics'!I$5000,MATCH($C3,pasteStatistics!$C$1:'pasteStatistics'!$C$5000,0))</f>
        <v>0.68</v>
      </c>
      <c r="J3">
        <f>INDEX(pasteStatistics!J$1:'pasteStatistics'!J$5000,MATCH($C3,pasteStatistics!$C$1:'pasteStatistics'!$C$5000,0))</f>
        <v>8.1999999999999993</v>
      </c>
      <c r="K3">
        <f>INDEX(pasteStatistics!K$1:'pasteStatistics'!K$5000,MATCH($C3,pasteStatistics!$C$1:'pasteStatistics'!$C$5000,0))</f>
        <v>11</v>
      </c>
      <c r="L3">
        <f>INDEX(pasteStatistics!L$1:'pasteStatistics'!L$5000,MATCH($C3,pasteStatistics!$C$1:'pasteStatistics'!$C$5000,0))</f>
        <v>0.747</v>
      </c>
      <c r="M3">
        <f>INDEX(pasteStatistics!M$1:'pasteStatistics'!M$5000,MATCH($C3,pasteStatistics!$C$1:'pasteStatistics'!$C$5000,0))</f>
        <v>0.7</v>
      </c>
      <c r="N3">
        <f>INDEX(pasteStatistics!N$1:'pasteStatistics'!N$5000,MATCH($C3,pasteStatistics!$C$1:'pasteStatistics'!$C$5000,0))</f>
        <v>2.2000000000000002</v>
      </c>
      <c r="O3">
        <f>INDEX(pasteStatistics!O$1:'pasteStatistics'!O$5000,MATCH($C3,pasteStatistics!$C$1:'pasteStatistics'!$C$5000,0))</f>
        <v>0.33800000000000002</v>
      </c>
      <c r="P3">
        <f>INDEX(pasteStatistics!P$1:'pasteStatistics'!P$5000,MATCH($C3,pasteStatistics!$C$1:'pasteStatistics'!$C$5000,0))</f>
        <v>3.9</v>
      </c>
      <c r="Q3">
        <f>INDEX(pasteStatistics!Q$1:'pasteStatistics'!Q$5000,MATCH($C3,pasteStatistics!$C$1:'pasteStatistics'!$C$5000,0))</f>
        <v>6.2</v>
      </c>
      <c r="R3">
        <f>INDEX(pasteStatistics!R$1:'pasteStatistics'!R$5000,MATCH($C3,pasteStatistics!$C$1:'pasteStatistics'!$C$5000,0))</f>
        <v>0.64</v>
      </c>
      <c r="S3">
        <f>INDEX(pasteStatistics!S$1:'pasteStatistics'!S$5000,MATCH($C3,pasteStatistics!$C$1:'pasteStatistics'!$C$5000,0))</f>
        <v>3.5</v>
      </c>
      <c r="T3">
        <f>INDEX(pasteStatistics!T$1:'pasteStatistics'!T$5000,MATCH($C3,pasteStatistics!$C$1:'pasteStatistics'!$C$5000,0))</f>
        <v>5.4</v>
      </c>
      <c r="U3">
        <f>INDEX(pasteStatistics!U$1:'pasteStatistics'!U$5000,MATCH($C3,pasteStatistics!$C$1:'pasteStatistics'!$C$5000,0))</f>
        <v>8.9</v>
      </c>
      <c r="V3">
        <f>INDEX(pasteStatistics!V$1:'pasteStatistics'!V$5000,MATCH($C3,pasteStatistics!$C$1:'pasteStatistics'!$C$5000,0))</f>
        <v>2.1</v>
      </c>
      <c r="W3">
        <f>INDEX(pasteStatistics!W$1:'pasteStatistics'!W$5000,MATCH($C3,pasteStatistics!$C$1:'pasteStatistics'!$C$5000,0))</f>
        <v>2.1</v>
      </c>
      <c r="X3">
        <f>INDEX(pasteStatistics!X$1:'pasteStatistics'!X$5000,MATCH($C3,pasteStatistics!$C$1:'pasteStatistics'!$C$5000,0))</f>
        <v>1.8</v>
      </c>
      <c r="Y3">
        <f>INDEX(pasteStatistics!Y$1:'pasteStatistics'!Y$5000,MATCH($C3,pasteStatistics!$C$1:'pasteStatistics'!$C$5000,0))</f>
        <v>2.4</v>
      </c>
      <c r="Z3">
        <f>INDEX(pasteStatistics!Z$1:'pasteStatistics'!Z$5000,MATCH($C3,pasteStatistics!$C$1:'pasteStatistics'!$C$5000,0))</f>
        <v>2.1</v>
      </c>
      <c r="AA3">
        <f>INDEX(pasteStatistics!AA$1:'pasteStatistics'!AA$5000,MATCH($C3,pasteStatistics!$C$1:'pasteStatistics'!$C$5000,0))</f>
        <v>22.6</v>
      </c>
      <c r="AB3">
        <f>pasteData!C2</f>
        <v>1</v>
      </c>
      <c r="AC3" t="str">
        <f>pasteData!D2</f>
        <v>FR</v>
      </c>
      <c r="AD3" t="str">
        <f>pasteData!E2</f>
        <v>F</v>
      </c>
      <c r="AE3">
        <f>pasteData!F2</f>
        <v>43623</v>
      </c>
      <c r="AF3">
        <f>pasteData!G2</f>
        <v>285</v>
      </c>
      <c r="AG3" t="str">
        <f>pasteData!H2</f>
        <v>Spartanburg</v>
      </c>
      <c r="AH3" t="str">
        <f>pasteData!I2</f>
        <v xml:space="preserve"> SC</v>
      </c>
      <c r="AI3" t="str">
        <f>pasteData!J2</f>
        <v>Spartanburg Day School</v>
      </c>
      <c r="AJ3" t="str">
        <f>pasteData!K2</f>
        <v>4 (2018)</v>
      </c>
      <c r="AK3" t="str">
        <f>pasteData!L2</f>
        <v xml:space="preserve"> 22.6 Pts</v>
      </c>
      <c r="AL3" t="str">
        <f>pasteData!M2</f>
        <v xml:space="preserve"> 8.9 Reb</v>
      </c>
      <c r="AM3" t="str">
        <f>pasteData!N2</f>
        <v xml:space="preserve"> 2.1 Ast</v>
      </c>
    </row>
    <row r="4" spans="1:39" x14ac:dyDescent="0.3">
      <c r="A4">
        <v>2</v>
      </c>
      <c r="B4" t="str">
        <f>pasteData!A3</f>
        <v>duke</v>
      </c>
      <c r="C4" t="str">
        <f>pasteData!B3</f>
        <v>Cam Reddish</v>
      </c>
      <c r="D4">
        <f>INDEX(pasteStatistics!D$1:'pasteStatistics'!D$5000,MATCH($C4,pasteStatistics!$C$1:'pasteStatistics'!$C$5000,0))</f>
        <v>36</v>
      </c>
      <c r="E4">
        <f>INDEX(pasteStatistics!E$1:'pasteStatistics'!E$5000,MATCH($C4,pasteStatistics!$C$1:'pasteStatistics'!$C$5000,0))</f>
        <v>35</v>
      </c>
      <c r="F4">
        <f>INDEX(pasteStatistics!F$1:'pasteStatistics'!F$5000,MATCH($C4,pasteStatistics!$C$1:'pasteStatistics'!$C$5000,0))</f>
        <v>29.7</v>
      </c>
      <c r="G4">
        <f>INDEX(pasteStatistics!G$1:'pasteStatistics'!G$5000,MATCH($C4,pasteStatistics!$C$1:'pasteStatistics'!$C$5000,0))</f>
        <v>4.3</v>
      </c>
      <c r="H4">
        <f>INDEX(pasteStatistics!H$1:'pasteStatistics'!H$5000,MATCH($C4,pasteStatistics!$C$1:'pasteStatistics'!$C$5000,0))</f>
        <v>12</v>
      </c>
      <c r="I4">
        <f>INDEX(pasteStatistics!I$1:'pasteStatistics'!I$5000,MATCH($C4,pasteStatistics!$C$1:'pasteStatistics'!$C$5000,0))</f>
        <v>0.35599999999999998</v>
      </c>
      <c r="J4">
        <f>INDEX(pasteStatistics!J$1:'pasteStatistics'!J$5000,MATCH($C4,pasteStatistics!$C$1:'pasteStatistics'!$C$5000,0))</f>
        <v>1.8</v>
      </c>
      <c r="K4">
        <f>INDEX(pasteStatistics!K$1:'pasteStatistics'!K$5000,MATCH($C4,pasteStatistics!$C$1:'pasteStatistics'!$C$5000,0))</f>
        <v>4.5999999999999996</v>
      </c>
      <c r="L4">
        <f>INDEX(pasteStatistics!L$1:'pasteStatistics'!L$5000,MATCH($C4,pasteStatistics!$C$1:'pasteStatistics'!$C$5000,0))</f>
        <v>0.39400000000000002</v>
      </c>
      <c r="M4">
        <f>INDEX(pasteStatistics!M$1:'pasteStatistics'!M$5000,MATCH($C4,pasteStatistics!$C$1:'pasteStatistics'!$C$5000,0))</f>
        <v>2.5</v>
      </c>
      <c r="N4">
        <f>INDEX(pasteStatistics!N$1:'pasteStatistics'!N$5000,MATCH($C4,pasteStatistics!$C$1:'pasteStatistics'!$C$5000,0))</f>
        <v>7.4</v>
      </c>
      <c r="O4">
        <f>INDEX(pasteStatistics!O$1:'pasteStatistics'!O$5000,MATCH($C4,pasteStatistics!$C$1:'pasteStatistics'!$C$5000,0))</f>
        <v>0.33300000000000002</v>
      </c>
      <c r="P4">
        <f>INDEX(pasteStatistics!P$1:'pasteStatistics'!P$5000,MATCH($C4,pasteStatistics!$C$1:'pasteStatistics'!$C$5000,0))</f>
        <v>2.4</v>
      </c>
      <c r="Q4">
        <f>INDEX(pasteStatistics!Q$1:'pasteStatistics'!Q$5000,MATCH($C4,pasteStatistics!$C$1:'pasteStatistics'!$C$5000,0))</f>
        <v>3.2</v>
      </c>
      <c r="R4">
        <f>INDEX(pasteStatistics!R$1:'pasteStatistics'!R$5000,MATCH($C4,pasteStatistics!$C$1:'pasteStatistics'!$C$5000,0))</f>
        <v>0.77200000000000002</v>
      </c>
      <c r="S4">
        <f>INDEX(pasteStatistics!S$1:'pasteStatistics'!S$5000,MATCH($C4,pasteStatistics!$C$1:'pasteStatistics'!$C$5000,0))</f>
        <v>0.6</v>
      </c>
      <c r="T4">
        <f>INDEX(pasteStatistics!T$1:'pasteStatistics'!T$5000,MATCH($C4,pasteStatistics!$C$1:'pasteStatistics'!$C$5000,0))</f>
        <v>3.1</v>
      </c>
      <c r="U4">
        <f>INDEX(pasteStatistics!U$1:'pasteStatistics'!U$5000,MATCH($C4,pasteStatistics!$C$1:'pasteStatistics'!$C$5000,0))</f>
        <v>3.7</v>
      </c>
      <c r="V4">
        <f>INDEX(pasteStatistics!V$1:'pasteStatistics'!V$5000,MATCH($C4,pasteStatistics!$C$1:'pasteStatistics'!$C$5000,0))</f>
        <v>1.9</v>
      </c>
      <c r="W4">
        <f>INDEX(pasteStatistics!W$1:'pasteStatistics'!W$5000,MATCH($C4,pasteStatistics!$C$1:'pasteStatistics'!$C$5000,0))</f>
        <v>1.6</v>
      </c>
      <c r="X4">
        <f>INDEX(pasteStatistics!X$1:'pasteStatistics'!X$5000,MATCH($C4,pasteStatistics!$C$1:'pasteStatistics'!$C$5000,0))</f>
        <v>0.6</v>
      </c>
      <c r="Y4">
        <f>INDEX(pasteStatistics!Y$1:'pasteStatistics'!Y$5000,MATCH($C4,pasteStatistics!$C$1:'pasteStatistics'!$C$5000,0))</f>
        <v>2.7</v>
      </c>
      <c r="Z4">
        <f>INDEX(pasteStatistics!Z$1:'pasteStatistics'!Z$5000,MATCH($C4,pasteStatistics!$C$1:'pasteStatistics'!$C$5000,0))</f>
        <v>2.4</v>
      </c>
      <c r="AA4">
        <f>INDEX(pasteStatistics!AA$1:'pasteStatistics'!AA$5000,MATCH($C4,pasteStatistics!$C$1:'pasteStatistics'!$C$5000,0))</f>
        <v>13.5</v>
      </c>
      <c r="AB4">
        <f>pasteData!C3</f>
        <v>2</v>
      </c>
      <c r="AC4" t="str">
        <f>pasteData!D3</f>
        <v>FR</v>
      </c>
      <c r="AD4" t="str">
        <f>pasteData!E3</f>
        <v>F</v>
      </c>
      <c r="AE4">
        <f>pasteData!F3</f>
        <v>43624</v>
      </c>
      <c r="AF4">
        <f>pasteData!G3</f>
        <v>218</v>
      </c>
      <c r="AG4" t="str">
        <f>pasteData!H3</f>
        <v>Norristown</v>
      </c>
      <c r="AH4" t="str">
        <f>pasteData!I3</f>
        <v xml:space="preserve"> PA</v>
      </c>
      <c r="AI4" t="str">
        <f>pasteData!J3</f>
        <v>Westtown School</v>
      </c>
      <c r="AJ4" t="str">
        <f>pasteData!K3</f>
        <v>2 (2018)</v>
      </c>
      <c r="AK4" t="str">
        <f>pasteData!L3</f>
        <v xml:space="preserve"> 13.5 Pts</v>
      </c>
      <c r="AL4" t="str">
        <f>pasteData!M3</f>
        <v xml:space="preserve"> 3.7 Reb</v>
      </c>
      <c r="AM4" t="str">
        <f>pasteData!N3</f>
        <v xml:space="preserve"> 1.9 Ast</v>
      </c>
    </row>
    <row r="5" spans="1:39" x14ac:dyDescent="0.3">
      <c r="A5">
        <v>3</v>
      </c>
      <c r="B5" t="str">
        <f>pasteData!A4</f>
        <v>duke</v>
      </c>
      <c r="C5" t="str">
        <f>pasteData!B4</f>
        <v>Tre Jones</v>
      </c>
      <c r="D5">
        <f>INDEX(pasteStatistics!D$1:'pasteStatistics'!D$5000,MATCH($C5,pasteStatistics!$C$1:'pasteStatistics'!$C$5000,0))</f>
        <v>36</v>
      </c>
      <c r="E5">
        <f>INDEX(pasteStatistics!E$1:'pasteStatistics'!E$5000,MATCH($C5,pasteStatistics!$C$1:'pasteStatistics'!$C$5000,0))</f>
        <v>36</v>
      </c>
      <c r="F5">
        <f>INDEX(pasteStatistics!F$1:'pasteStatistics'!F$5000,MATCH($C5,pasteStatistics!$C$1:'pasteStatistics'!$C$5000,0))</f>
        <v>34.200000000000003</v>
      </c>
      <c r="G5">
        <f>INDEX(pasteStatistics!G$1:'pasteStatistics'!G$5000,MATCH($C5,pasteStatistics!$C$1:'pasteStatistics'!$C$5000,0))</f>
        <v>3.7</v>
      </c>
      <c r="H5">
        <f>INDEX(pasteStatistics!H$1:'pasteStatistics'!H$5000,MATCH($C5,pasteStatistics!$C$1:'pasteStatistics'!$C$5000,0))</f>
        <v>8.9</v>
      </c>
      <c r="I5">
        <f>INDEX(pasteStatistics!I$1:'pasteStatistics'!I$5000,MATCH($C5,pasteStatistics!$C$1:'pasteStatistics'!$C$5000,0))</f>
        <v>0.41399999999999998</v>
      </c>
      <c r="J5">
        <f>INDEX(pasteStatistics!J$1:'pasteStatistics'!J$5000,MATCH($C5,pasteStatistics!$C$1:'pasteStatistics'!$C$5000,0))</f>
        <v>2.9</v>
      </c>
      <c r="K5">
        <f>INDEX(pasteStatistics!K$1:'pasteStatistics'!K$5000,MATCH($C5,pasteStatistics!$C$1:'pasteStatistics'!$C$5000,0))</f>
        <v>6</v>
      </c>
      <c r="L5">
        <f>INDEX(pasteStatistics!L$1:'pasteStatistics'!L$5000,MATCH($C5,pasteStatistics!$C$1:'pasteStatistics'!$C$5000,0))</f>
        <v>0.48599999999999999</v>
      </c>
      <c r="M5">
        <f>INDEX(pasteStatistics!M$1:'pasteStatistics'!M$5000,MATCH($C5,pasteStatistics!$C$1:'pasteStatistics'!$C$5000,0))</f>
        <v>0.8</v>
      </c>
      <c r="N5">
        <f>INDEX(pasteStatistics!N$1:'pasteStatistics'!N$5000,MATCH($C5,pasteStatistics!$C$1:'pasteStatistics'!$C$5000,0))</f>
        <v>2.9</v>
      </c>
      <c r="O5">
        <f>INDEX(pasteStatistics!O$1:'pasteStatistics'!O$5000,MATCH($C5,pasteStatistics!$C$1:'pasteStatistics'!$C$5000,0))</f>
        <v>0.26200000000000001</v>
      </c>
      <c r="P5">
        <f>INDEX(pasteStatistics!P$1:'pasteStatistics'!P$5000,MATCH($C5,pasteStatistics!$C$1:'pasteStatistics'!$C$5000,0))</f>
        <v>1.3</v>
      </c>
      <c r="Q5">
        <f>INDEX(pasteStatistics!Q$1:'pasteStatistics'!Q$5000,MATCH($C5,pasteStatistics!$C$1:'pasteStatistics'!$C$5000,0))</f>
        <v>1.7</v>
      </c>
      <c r="R5">
        <f>INDEX(pasteStatistics!R$1:'pasteStatistics'!R$5000,MATCH($C5,pasteStatistics!$C$1:'pasteStatistics'!$C$5000,0))</f>
        <v>0.75800000000000001</v>
      </c>
      <c r="S5">
        <f>INDEX(pasteStatistics!S$1:'pasteStatistics'!S$5000,MATCH($C5,pasteStatistics!$C$1:'pasteStatistics'!$C$5000,0))</f>
        <v>0.9</v>
      </c>
      <c r="T5">
        <f>INDEX(pasteStatistics!T$1:'pasteStatistics'!T$5000,MATCH($C5,pasteStatistics!$C$1:'pasteStatistics'!$C$5000,0))</f>
        <v>2.9</v>
      </c>
      <c r="U5">
        <f>INDEX(pasteStatistics!U$1:'pasteStatistics'!U$5000,MATCH($C5,pasteStatistics!$C$1:'pasteStatistics'!$C$5000,0))</f>
        <v>3.8</v>
      </c>
      <c r="V5">
        <f>INDEX(pasteStatistics!V$1:'pasteStatistics'!V$5000,MATCH($C5,pasteStatistics!$C$1:'pasteStatistics'!$C$5000,0))</f>
        <v>5.3</v>
      </c>
      <c r="W5">
        <f>INDEX(pasteStatistics!W$1:'pasteStatistics'!W$5000,MATCH($C5,pasteStatistics!$C$1:'pasteStatistics'!$C$5000,0))</f>
        <v>1.9</v>
      </c>
      <c r="X5">
        <f>INDEX(pasteStatistics!X$1:'pasteStatistics'!X$5000,MATCH($C5,pasteStatistics!$C$1:'pasteStatistics'!$C$5000,0))</f>
        <v>0.2</v>
      </c>
      <c r="Y5">
        <f>INDEX(pasteStatistics!Y$1:'pasteStatistics'!Y$5000,MATCH($C5,pasteStatistics!$C$1:'pasteStatistics'!$C$5000,0))</f>
        <v>1.5</v>
      </c>
      <c r="Z5">
        <f>INDEX(pasteStatistics!Z$1:'pasteStatistics'!Z$5000,MATCH($C5,pasteStatistics!$C$1:'pasteStatistics'!$C$5000,0))</f>
        <v>1.6</v>
      </c>
      <c r="AA5">
        <f>INDEX(pasteStatistics!AA$1:'pasteStatistics'!AA$5000,MATCH($C5,pasteStatistics!$C$1:'pasteStatistics'!$C$5000,0))</f>
        <v>9.4</v>
      </c>
      <c r="AB5">
        <f>pasteData!C4</f>
        <v>3</v>
      </c>
      <c r="AC5" t="str">
        <f>pasteData!D4</f>
        <v>FR</v>
      </c>
      <c r="AD5" t="str">
        <f>pasteData!E4</f>
        <v>G</v>
      </c>
      <c r="AE5">
        <f>pasteData!F4</f>
        <v>43618</v>
      </c>
      <c r="AF5">
        <f>pasteData!G4</f>
        <v>183</v>
      </c>
      <c r="AG5" t="str">
        <f>pasteData!H4</f>
        <v>Apple Valley</v>
      </c>
      <c r="AH5" t="str">
        <f>pasteData!I4</f>
        <v xml:space="preserve"> MN</v>
      </c>
      <c r="AI5" t="str">
        <f>pasteData!J4</f>
        <v>Apple Valley HS</v>
      </c>
      <c r="AJ5" t="str">
        <f>pasteData!K4</f>
        <v>13 (2018)</v>
      </c>
      <c r="AK5" t="str">
        <f>pasteData!L4</f>
        <v xml:space="preserve"> 9.4 Pts</v>
      </c>
      <c r="AL5" t="str">
        <f>pasteData!M4</f>
        <v xml:space="preserve"> 3.8 Reb</v>
      </c>
      <c r="AM5" t="str">
        <f>pasteData!N4</f>
        <v xml:space="preserve"> 5.3 Ast</v>
      </c>
    </row>
    <row r="6" spans="1:39" x14ac:dyDescent="0.3">
      <c r="A6">
        <v>4</v>
      </c>
      <c r="B6" t="str">
        <f>pasteData!A5</f>
        <v>duke</v>
      </c>
      <c r="C6" t="str">
        <f>pasteData!B5</f>
        <v>Marques Bolden</v>
      </c>
      <c r="D6">
        <f>INDEX(pasteStatistics!D$1:'pasteStatistics'!D$5000,MATCH($C6,pasteStatistics!$C$1:'pasteStatistics'!$C$5000,0))</f>
        <v>35</v>
      </c>
      <c r="E6">
        <f>INDEX(pasteStatistics!E$1:'pasteStatistics'!E$5000,MATCH($C6,pasteStatistics!$C$1:'pasteStatistics'!$C$5000,0))</f>
        <v>21</v>
      </c>
      <c r="F6">
        <f>INDEX(pasteStatistics!F$1:'pasteStatistics'!F$5000,MATCH($C6,pasteStatistics!$C$1:'pasteStatistics'!$C$5000,0))</f>
        <v>19</v>
      </c>
      <c r="G6">
        <f>INDEX(pasteStatistics!G$1:'pasteStatistics'!G$5000,MATCH($C6,pasteStatistics!$C$1:'pasteStatistics'!$C$5000,0))</f>
        <v>1.9</v>
      </c>
      <c r="H6">
        <f>INDEX(pasteStatistics!H$1:'pasteStatistics'!H$5000,MATCH($C6,pasteStatistics!$C$1:'pasteStatistics'!$C$5000,0))</f>
        <v>3.3</v>
      </c>
      <c r="I6">
        <f>INDEX(pasteStatistics!I$1:'pasteStatistics'!I$5000,MATCH($C6,pasteStatistics!$C$1:'pasteStatistics'!$C$5000,0))</f>
        <v>0.57899999999999996</v>
      </c>
      <c r="J6">
        <f>INDEX(pasteStatistics!J$1:'pasteStatistics'!J$5000,MATCH($C6,pasteStatistics!$C$1:'pasteStatistics'!$C$5000,0))</f>
        <v>1.9</v>
      </c>
      <c r="K6">
        <f>INDEX(pasteStatistics!K$1:'pasteStatistics'!K$5000,MATCH($C6,pasteStatistics!$C$1:'pasteStatistics'!$C$5000,0))</f>
        <v>3.1</v>
      </c>
      <c r="L6">
        <f>INDEX(pasteStatistics!L$1:'pasteStatistics'!L$5000,MATCH($C6,pasteStatistics!$C$1:'pasteStatistics'!$C$5000,0))</f>
        <v>0.61699999999999999</v>
      </c>
      <c r="M6">
        <f>INDEX(pasteStatistics!M$1:'pasteStatistics'!M$5000,MATCH($C6,pasteStatistics!$C$1:'pasteStatistics'!$C$5000,0))</f>
        <v>0</v>
      </c>
      <c r="N6">
        <f>INDEX(pasteStatistics!N$1:'pasteStatistics'!N$5000,MATCH($C6,pasteStatistics!$C$1:'pasteStatistics'!$C$5000,0))</f>
        <v>0.2</v>
      </c>
      <c r="O6">
        <f>INDEX(pasteStatistics!O$1:'pasteStatistics'!O$5000,MATCH($C6,pasteStatistics!$C$1:'pasteStatistics'!$C$5000,0))</f>
        <v>0</v>
      </c>
      <c r="P6">
        <f>INDEX(pasteStatistics!P$1:'pasteStatistics'!P$5000,MATCH($C6,pasteStatistics!$C$1:'pasteStatistics'!$C$5000,0))</f>
        <v>1.5</v>
      </c>
      <c r="Q6">
        <f>INDEX(pasteStatistics!Q$1:'pasteStatistics'!Q$5000,MATCH($C6,pasteStatistics!$C$1:'pasteStatistics'!$C$5000,0))</f>
        <v>2.1</v>
      </c>
      <c r="R6">
        <f>INDEX(pasteStatistics!R$1:'pasteStatistics'!R$5000,MATCH($C6,pasteStatistics!$C$1:'pasteStatistics'!$C$5000,0))</f>
        <v>0.72599999999999998</v>
      </c>
      <c r="S6">
        <f>INDEX(pasteStatistics!S$1:'pasteStatistics'!S$5000,MATCH($C6,pasteStatistics!$C$1:'pasteStatistics'!$C$5000,0))</f>
        <v>1.9</v>
      </c>
      <c r="T6">
        <f>INDEX(pasteStatistics!T$1:'pasteStatistics'!T$5000,MATCH($C6,pasteStatistics!$C$1:'pasteStatistics'!$C$5000,0))</f>
        <v>2.5</v>
      </c>
      <c r="U6">
        <f>INDEX(pasteStatistics!U$1:'pasteStatistics'!U$5000,MATCH($C6,pasteStatistics!$C$1:'pasteStatistics'!$C$5000,0))</f>
        <v>4.5</v>
      </c>
      <c r="V6">
        <f>INDEX(pasteStatistics!V$1:'pasteStatistics'!V$5000,MATCH($C6,pasteStatistics!$C$1:'pasteStatistics'!$C$5000,0))</f>
        <v>0.5</v>
      </c>
      <c r="W6">
        <f>INDEX(pasteStatistics!W$1:'pasteStatistics'!W$5000,MATCH($C6,pasteStatistics!$C$1:'pasteStatistics'!$C$5000,0))</f>
        <v>0.5</v>
      </c>
      <c r="X6">
        <f>INDEX(pasteStatistics!X$1:'pasteStatistics'!X$5000,MATCH($C6,pasteStatistics!$C$1:'pasteStatistics'!$C$5000,0))</f>
        <v>1.7</v>
      </c>
      <c r="Y6">
        <f>INDEX(pasteStatistics!Y$1:'pasteStatistics'!Y$5000,MATCH($C6,pasteStatistics!$C$1:'pasteStatistics'!$C$5000,0))</f>
        <v>0.7</v>
      </c>
      <c r="Z6">
        <f>INDEX(pasteStatistics!Z$1:'pasteStatistics'!Z$5000,MATCH($C6,pasteStatistics!$C$1:'pasteStatistics'!$C$5000,0))</f>
        <v>2.1</v>
      </c>
      <c r="AA6">
        <f>INDEX(pasteStatistics!AA$1:'pasteStatistics'!AA$5000,MATCH($C6,pasteStatistics!$C$1:'pasteStatistics'!$C$5000,0))</f>
        <v>5.3</v>
      </c>
      <c r="AB6">
        <f>pasteData!C5</f>
        <v>20</v>
      </c>
      <c r="AC6" t="str">
        <f>pasteData!D5</f>
        <v>JR</v>
      </c>
      <c r="AD6" t="str">
        <f>pasteData!E5</f>
        <v>C</v>
      </c>
      <c r="AE6">
        <f>pasteData!F5</f>
        <v>43627</v>
      </c>
      <c r="AF6">
        <f>pasteData!G5</f>
        <v>250</v>
      </c>
      <c r="AG6" t="str">
        <f>pasteData!H5</f>
        <v>DeSoto</v>
      </c>
      <c r="AH6" t="str">
        <f>pasteData!I5</f>
        <v xml:space="preserve"> TX</v>
      </c>
      <c r="AI6" t="str">
        <f>pasteData!J5</f>
        <v>DeSoto High School</v>
      </c>
      <c r="AJ6" t="str">
        <f>pasteData!K5</f>
        <v>11 (2016)</v>
      </c>
      <c r="AK6" t="str">
        <f>pasteData!L5</f>
        <v xml:space="preserve"> 5.3 Pts</v>
      </c>
      <c r="AL6" t="str">
        <f>pasteData!M5</f>
        <v xml:space="preserve"> 4.5 Reb</v>
      </c>
      <c r="AM6" t="str">
        <f>pasteData!N5</f>
        <v xml:space="preserve"> 0.5 Ast</v>
      </c>
    </row>
    <row r="7" spans="1:39" x14ac:dyDescent="0.3">
      <c r="A7">
        <v>5</v>
      </c>
      <c r="B7" t="str">
        <f>pasteData!A6</f>
        <v>duke</v>
      </c>
      <c r="C7" t="str">
        <f>pasteData!B6</f>
        <v>Alex O'Connell</v>
      </c>
      <c r="D7">
        <f>INDEX(pasteStatistics!D$1:'pasteStatistics'!D$5000,MATCH($C7,pasteStatistics!$C$1:'pasteStatistics'!$C$5000,0))</f>
        <v>36</v>
      </c>
      <c r="E7">
        <f>INDEX(pasteStatistics!E$1:'pasteStatistics'!E$5000,MATCH($C7,pasteStatistics!$C$1:'pasteStatistics'!$C$5000,0))</f>
        <v>7</v>
      </c>
      <c r="F7">
        <f>INDEX(pasteStatistics!F$1:'pasteStatistics'!F$5000,MATCH($C7,pasteStatistics!$C$1:'pasteStatistics'!$C$5000,0))</f>
        <v>14</v>
      </c>
      <c r="G7">
        <f>INDEX(pasteStatistics!G$1:'pasteStatistics'!G$5000,MATCH($C7,pasteStatistics!$C$1:'pasteStatistics'!$C$5000,0))</f>
        <v>1.5</v>
      </c>
      <c r="H7">
        <f>INDEX(pasteStatistics!H$1:'pasteStatistics'!H$5000,MATCH($C7,pasteStatistics!$C$1:'pasteStatistics'!$C$5000,0))</f>
        <v>3.4</v>
      </c>
      <c r="I7">
        <f>INDEX(pasteStatistics!I$1:'pasteStatistics'!I$5000,MATCH($C7,pasteStatistics!$C$1:'pasteStatistics'!$C$5000,0))</f>
        <v>0.44700000000000001</v>
      </c>
      <c r="J7">
        <f>INDEX(pasteStatistics!J$1:'pasteStatistics'!J$5000,MATCH($C7,pasteStatistics!$C$1:'pasteStatistics'!$C$5000,0))</f>
        <v>0.7</v>
      </c>
      <c r="K7">
        <f>INDEX(pasteStatistics!K$1:'pasteStatistics'!K$5000,MATCH($C7,pasteStatistics!$C$1:'pasteStatistics'!$C$5000,0))</f>
        <v>1.2</v>
      </c>
      <c r="L7">
        <f>INDEX(pasteStatistics!L$1:'pasteStatistics'!L$5000,MATCH($C7,pasteStatistics!$C$1:'pasteStatistics'!$C$5000,0))</f>
        <v>0.58099999999999996</v>
      </c>
      <c r="M7">
        <f>INDEX(pasteStatistics!M$1:'pasteStatistics'!M$5000,MATCH($C7,pasteStatistics!$C$1:'pasteStatistics'!$C$5000,0))</f>
        <v>0.8</v>
      </c>
      <c r="N7">
        <f>INDEX(pasteStatistics!N$1:'pasteStatistics'!N$5000,MATCH($C7,pasteStatistics!$C$1:'pasteStatistics'!$C$5000,0))</f>
        <v>2.2000000000000002</v>
      </c>
      <c r="O7">
        <f>INDEX(pasteStatistics!O$1:'pasteStatistics'!O$5000,MATCH($C7,pasteStatistics!$C$1:'pasteStatistics'!$C$5000,0))</f>
        <v>0.375</v>
      </c>
      <c r="P7">
        <f>INDEX(pasteStatistics!P$1:'pasteStatistics'!P$5000,MATCH($C7,pasteStatistics!$C$1:'pasteStatistics'!$C$5000,0))</f>
        <v>0.5</v>
      </c>
      <c r="Q7">
        <f>INDEX(pasteStatistics!Q$1:'pasteStatistics'!Q$5000,MATCH($C7,pasteStatistics!$C$1:'pasteStatistics'!$C$5000,0))</f>
        <v>0.7</v>
      </c>
      <c r="R7">
        <f>INDEX(pasteStatistics!R$1:'pasteStatistics'!R$5000,MATCH($C7,pasteStatistics!$C$1:'pasteStatistics'!$C$5000,0))</f>
        <v>0.76</v>
      </c>
      <c r="S7">
        <f>INDEX(pasteStatistics!S$1:'pasteStatistics'!S$5000,MATCH($C7,pasteStatistics!$C$1:'pasteStatistics'!$C$5000,0))</f>
        <v>0.4</v>
      </c>
      <c r="T7">
        <f>INDEX(pasteStatistics!T$1:'pasteStatistics'!T$5000,MATCH($C7,pasteStatistics!$C$1:'pasteStatistics'!$C$5000,0))</f>
        <v>1.4</v>
      </c>
      <c r="U7">
        <f>INDEX(pasteStatistics!U$1:'pasteStatistics'!U$5000,MATCH($C7,pasteStatistics!$C$1:'pasteStatistics'!$C$5000,0))</f>
        <v>1.9</v>
      </c>
      <c r="V7">
        <f>INDEX(pasteStatistics!V$1:'pasteStatistics'!V$5000,MATCH($C7,pasteStatistics!$C$1:'pasteStatistics'!$C$5000,0))</f>
        <v>0.6</v>
      </c>
      <c r="W7">
        <f>INDEX(pasteStatistics!W$1:'pasteStatistics'!W$5000,MATCH($C7,pasteStatistics!$C$1:'pasteStatistics'!$C$5000,0))</f>
        <v>0.6</v>
      </c>
      <c r="X7">
        <f>INDEX(pasteStatistics!X$1:'pasteStatistics'!X$5000,MATCH($C7,pasteStatistics!$C$1:'pasteStatistics'!$C$5000,0))</f>
        <v>0</v>
      </c>
      <c r="Y7">
        <f>INDEX(pasteStatistics!Y$1:'pasteStatistics'!Y$5000,MATCH($C7,pasteStatistics!$C$1:'pasteStatistics'!$C$5000,0))</f>
        <v>0.8</v>
      </c>
      <c r="Z7">
        <f>INDEX(pasteStatistics!Z$1:'pasteStatistics'!Z$5000,MATCH($C7,pasteStatistics!$C$1:'pasteStatistics'!$C$5000,0))</f>
        <v>0.5</v>
      </c>
      <c r="AA7">
        <f>INDEX(pasteStatistics!AA$1:'pasteStatistics'!AA$5000,MATCH($C7,pasteStatistics!$C$1:'pasteStatistics'!$C$5000,0))</f>
        <v>4.4000000000000004</v>
      </c>
      <c r="AB7">
        <f>pasteData!C6</f>
        <v>15</v>
      </c>
      <c r="AC7" t="str">
        <f>pasteData!D6</f>
        <v>SO</v>
      </c>
      <c r="AD7" t="str">
        <f>pasteData!E6</f>
        <v>G</v>
      </c>
      <c r="AE7">
        <f>pasteData!F6</f>
        <v>43622</v>
      </c>
      <c r="AF7">
        <f>pasteData!G6</f>
        <v>183</v>
      </c>
      <c r="AG7" t="str">
        <f>pasteData!H6</f>
        <v>Roswell</v>
      </c>
      <c r="AH7" t="str">
        <f>pasteData!I6</f>
        <v xml:space="preserve"> GA</v>
      </c>
      <c r="AI7" t="str">
        <f>pasteData!J6</f>
        <v>Milton High School</v>
      </c>
      <c r="AJ7" t="str">
        <f>pasteData!K6</f>
        <v>69 (2017)</v>
      </c>
      <c r="AK7" t="str">
        <f>pasteData!L6</f>
        <v xml:space="preserve"> 4.4 Pts</v>
      </c>
      <c r="AL7" t="str">
        <f>pasteData!M6</f>
        <v xml:space="preserve"> 1.9 Reb</v>
      </c>
      <c r="AM7" t="str">
        <f>pasteData!N6</f>
        <v xml:space="preserve"> 0.6 Ast</v>
      </c>
    </row>
    <row r="8" spans="1:39" x14ac:dyDescent="0.3">
      <c r="A8">
        <v>6</v>
      </c>
      <c r="B8" t="str">
        <f>pasteData!A7</f>
        <v>duke</v>
      </c>
      <c r="C8" t="str">
        <f>pasteData!B7</f>
        <v>Javin DeLaurier</v>
      </c>
      <c r="D8">
        <f>INDEX(pasteStatistics!D$1:'pasteStatistics'!D$5000,MATCH($C8,pasteStatistics!$C$1:'pasteStatistics'!$C$5000,0))</f>
        <v>38</v>
      </c>
      <c r="E8">
        <f>INDEX(pasteStatistics!E$1:'pasteStatistics'!E$5000,MATCH($C8,pasteStatistics!$C$1:'pasteStatistics'!$C$5000,0))</f>
        <v>16</v>
      </c>
      <c r="F8">
        <f>INDEX(pasteStatistics!F$1:'pasteStatistics'!F$5000,MATCH($C8,pasteStatistics!$C$1:'pasteStatistics'!$C$5000,0))</f>
        <v>16.3</v>
      </c>
      <c r="G8">
        <f>INDEX(pasteStatistics!G$1:'pasteStatistics'!G$5000,MATCH($C8,pasteStatistics!$C$1:'pasteStatistics'!$C$5000,0))</f>
        <v>1.6</v>
      </c>
      <c r="H8">
        <f>INDEX(pasteStatistics!H$1:'pasteStatistics'!H$5000,MATCH($C8,pasteStatistics!$C$1:'pasteStatistics'!$C$5000,0))</f>
        <v>2.1</v>
      </c>
      <c r="I8">
        <f>INDEX(pasteStatistics!I$1:'pasteStatistics'!I$5000,MATCH($C8,pasteStatistics!$C$1:'pasteStatistics'!$C$5000,0))</f>
        <v>0.747</v>
      </c>
      <c r="J8">
        <f>INDEX(pasteStatistics!J$1:'pasteStatistics'!J$5000,MATCH($C8,pasteStatistics!$C$1:'pasteStatistics'!$C$5000,0))</f>
        <v>1.6</v>
      </c>
      <c r="K8">
        <f>INDEX(pasteStatistics!K$1:'pasteStatistics'!K$5000,MATCH($C8,pasteStatistics!$C$1:'pasteStatistics'!$C$5000,0))</f>
        <v>2.1</v>
      </c>
      <c r="L8">
        <f>INDEX(pasteStatistics!L$1:'pasteStatistics'!L$5000,MATCH($C8,pasteStatistics!$C$1:'pasteStatistics'!$C$5000,0))</f>
        <v>0.75600000000000001</v>
      </c>
      <c r="M8">
        <f>INDEX(pasteStatistics!M$1:'pasteStatistics'!M$5000,MATCH($C8,pasteStatistics!$C$1:'pasteStatistics'!$C$5000,0))</f>
        <v>0</v>
      </c>
      <c r="N8">
        <f>INDEX(pasteStatistics!N$1:'pasteStatistics'!N$5000,MATCH($C8,pasteStatistics!$C$1:'pasteStatistics'!$C$5000,0))</f>
        <v>0</v>
      </c>
      <c r="O8">
        <f>INDEX(pasteStatistics!O$1:'pasteStatistics'!O$5000,MATCH($C8,pasteStatistics!$C$1:'pasteStatistics'!$C$5000,0))</f>
        <v>0</v>
      </c>
      <c r="P8">
        <f>INDEX(pasteStatistics!P$1:'pasteStatistics'!P$5000,MATCH($C8,pasteStatistics!$C$1:'pasteStatistics'!$C$5000,0))</f>
        <v>0.7</v>
      </c>
      <c r="Q8">
        <f>INDEX(pasteStatistics!Q$1:'pasteStatistics'!Q$5000,MATCH($C8,pasteStatistics!$C$1:'pasteStatistics'!$C$5000,0))</f>
        <v>1.3</v>
      </c>
      <c r="R8">
        <f>INDEX(pasteStatistics!R$1:'pasteStatistics'!R$5000,MATCH($C8,pasteStatistics!$C$1:'pasteStatistics'!$C$5000,0))</f>
        <v>0.56000000000000005</v>
      </c>
      <c r="S8">
        <f>INDEX(pasteStatistics!S$1:'pasteStatistics'!S$5000,MATCH($C8,pasteStatistics!$C$1:'pasteStatistics'!$C$5000,0))</f>
        <v>1.7</v>
      </c>
      <c r="T8">
        <f>INDEX(pasteStatistics!T$1:'pasteStatistics'!T$5000,MATCH($C8,pasteStatistics!$C$1:'pasteStatistics'!$C$5000,0))</f>
        <v>2.6</v>
      </c>
      <c r="U8">
        <f>INDEX(pasteStatistics!U$1:'pasteStatistics'!U$5000,MATCH($C8,pasteStatistics!$C$1:'pasteStatistics'!$C$5000,0))</f>
        <v>4.4000000000000004</v>
      </c>
      <c r="V8">
        <f>INDEX(pasteStatistics!V$1:'pasteStatistics'!V$5000,MATCH($C8,pasteStatistics!$C$1:'pasteStatistics'!$C$5000,0))</f>
        <v>0.4</v>
      </c>
      <c r="W8">
        <f>INDEX(pasteStatistics!W$1:'pasteStatistics'!W$5000,MATCH($C8,pasteStatistics!$C$1:'pasteStatistics'!$C$5000,0))</f>
        <v>0.9</v>
      </c>
      <c r="X8">
        <f>INDEX(pasteStatistics!X$1:'pasteStatistics'!X$5000,MATCH($C8,pasteStatistics!$C$1:'pasteStatistics'!$C$5000,0))</f>
        <v>1.3</v>
      </c>
      <c r="Y8">
        <f>INDEX(pasteStatistics!Y$1:'pasteStatistics'!Y$5000,MATCH($C8,pasteStatistics!$C$1:'pasteStatistics'!$C$5000,0))</f>
        <v>0.8</v>
      </c>
      <c r="Z8">
        <f>INDEX(pasteStatistics!Z$1:'pasteStatistics'!Z$5000,MATCH($C8,pasteStatistics!$C$1:'pasteStatistics'!$C$5000,0))</f>
        <v>2.7</v>
      </c>
      <c r="AA8">
        <f>INDEX(pasteStatistics!AA$1:'pasteStatistics'!AA$5000,MATCH($C8,pasteStatistics!$C$1:'pasteStatistics'!$C$5000,0))</f>
        <v>3.8</v>
      </c>
      <c r="AB8">
        <f>pasteData!C7</f>
        <v>12</v>
      </c>
      <c r="AC8" t="str">
        <f>pasteData!D7</f>
        <v>JR</v>
      </c>
      <c r="AD8" t="str">
        <f>pasteData!E7</f>
        <v>F</v>
      </c>
      <c r="AE8">
        <f>pasteData!F7</f>
        <v>43626</v>
      </c>
      <c r="AF8">
        <f>pasteData!G7</f>
        <v>234</v>
      </c>
      <c r="AG8" t="str">
        <f>pasteData!H7</f>
        <v>Shipman</v>
      </c>
      <c r="AH8" t="str">
        <f>pasteData!I7</f>
        <v xml:space="preserve"> VA</v>
      </c>
      <c r="AI8" t="str">
        <f>pasteData!J7</f>
        <v>St. Anne's-Belfield School</v>
      </c>
      <c r="AJ8" t="str">
        <f>pasteData!K7</f>
        <v>35 (2016)</v>
      </c>
      <c r="AK8" t="str">
        <f>pasteData!L7</f>
        <v xml:space="preserve"> 3.8 Pts</v>
      </c>
      <c r="AL8" t="str">
        <f>pasteData!M7</f>
        <v xml:space="preserve"> 4.4 Reb</v>
      </c>
      <c r="AM8" t="str">
        <f>pasteData!N7</f>
        <v xml:space="preserve"> 0.4 Ast</v>
      </c>
    </row>
    <row r="9" spans="1:39" x14ac:dyDescent="0.3">
      <c r="A9">
        <v>7</v>
      </c>
      <c r="B9" t="str">
        <f>pasteData!A8</f>
        <v>duke</v>
      </c>
      <c r="C9" t="str">
        <f>pasteData!B8</f>
        <v>Jack White</v>
      </c>
      <c r="D9">
        <f>INDEX(pasteStatistics!D$1:'pasteStatistics'!D$5000,MATCH($C9,pasteStatistics!$C$1:'pasteStatistics'!$C$5000,0))</f>
        <v>35</v>
      </c>
      <c r="E9">
        <f>INDEX(pasteStatistics!E$1:'pasteStatistics'!E$5000,MATCH($C9,pasteStatistics!$C$1:'pasteStatistics'!$C$5000,0))</f>
        <v>3</v>
      </c>
      <c r="F9">
        <f>INDEX(pasteStatistics!F$1:'pasteStatistics'!F$5000,MATCH($C9,pasteStatistics!$C$1:'pasteStatistics'!$C$5000,0))</f>
        <v>20.5</v>
      </c>
      <c r="G9">
        <f>INDEX(pasteStatistics!G$1:'pasteStatistics'!G$5000,MATCH($C9,pasteStatistics!$C$1:'pasteStatistics'!$C$5000,0))</f>
        <v>1.3</v>
      </c>
      <c r="H9">
        <f>INDEX(pasteStatistics!H$1:'pasteStatistics'!H$5000,MATCH($C9,pasteStatistics!$C$1:'pasteStatistics'!$C$5000,0))</f>
        <v>3.7</v>
      </c>
      <c r="I9">
        <f>INDEX(pasteStatistics!I$1:'pasteStatistics'!I$5000,MATCH($C9,pasteStatistics!$C$1:'pasteStatistics'!$C$5000,0))</f>
        <v>0.35899999999999999</v>
      </c>
      <c r="J9">
        <f>INDEX(pasteStatistics!J$1:'pasteStatistics'!J$5000,MATCH($C9,pasteStatistics!$C$1:'pasteStatistics'!$C$5000,0))</f>
        <v>0.6</v>
      </c>
      <c r="K9">
        <f>INDEX(pasteStatistics!K$1:'pasteStatistics'!K$5000,MATCH($C9,pasteStatistics!$C$1:'pasteStatistics'!$C$5000,0))</f>
        <v>1</v>
      </c>
      <c r="L9">
        <f>INDEX(pasteStatistics!L$1:'pasteStatistics'!L$5000,MATCH($C9,pasteStatistics!$C$1:'pasteStatistics'!$C$5000,0))</f>
        <v>0.58799999999999997</v>
      </c>
      <c r="M9">
        <f>INDEX(pasteStatistics!M$1:'pasteStatistics'!M$5000,MATCH($C9,pasteStatistics!$C$1:'pasteStatistics'!$C$5000,0))</f>
        <v>0.8</v>
      </c>
      <c r="N9">
        <f>INDEX(pasteStatistics!N$1:'pasteStatistics'!N$5000,MATCH($C9,pasteStatistics!$C$1:'pasteStatistics'!$C$5000,0))</f>
        <v>2.8</v>
      </c>
      <c r="O9">
        <f>INDEX(pasteStatistics!O$1:'pasteStatistics'!O$5000,MATCH($C9,pasteStatistics!$C$1:'pasteStatistics'!$C$5000,0))</f>
        <v>0.27800000000000002</v>
      </c>
      <c r="P9">
        <f>INDEX(pasteStatistics!P$1:'pasteStatistics'!P$5000,MATCH($C9,pasteStatistics!$C$1:'pasteStatistics'!$C$5000,0))</f>
        <v>0.7</v>
      </c>
      <c r="Q9">
        <f>INDEX(pasteStatistics!Q$1:'pasteStatistics'!Q$5000,MATCH($C9,pasteStatistics!$C$1:'pasteStatistics'!$C$5000,0))</f>
        <v>0.8</v>
      </c>
      <c r="R9">
        <f>INDEX(pasteStatistics!R$1:'pasteStatistics'!R$5000,MATCH($C9,pasteStatistics!$C$1:'pasteStatistics'!$C$5000,0))</f>
        <v>0.85199999999999998</v>
      </c>
      <c r="S9">
        <f>INDEX(pasteStatistics!S$1:'pasteStatistics'!S$5000,MATCH($C9,pasteStatistics!$C$1:'pasteStatistics'!$C$5000,0))</f>
        <v>1.3</v>
      </c>
      <c r="T9">
        <f>INDEX(pasteStatistics!T$1:'pasteStatistics'!T$5000,MATCH($C9,pasteStatistics!$C$1:'pasteStatistics'!$C$5000,0))</f>
        <v>3.4</v>
      </c>
      <c r="U9">
        <f>INDEX(pasteStatistics!U$1:'pasteStatistics'!U$5000,MATCH($C9,pasteStatistics!$C$1:'pasteStatistics'!$C$5000,0))</f>
        <v>4.7</v>
      </c>
      <c r="V9">
        <f>INDEX(pasteStatistics!V$1:'pasteStatistics'!V$5000,MATCH($C9,pasteStatistics!$C$1:'pasteStatistics'!$C$5000,0))</f>
        <v>0.7</v>
      </c>
      <c r="W9">
        <f>INDEX(pasteStatistics!W$1:'pasteStatistics'!W$5000,MATCH($C9,pasteStatistics!$C$1:'pasteStatistics'!$C$5000,0))</f>
        <v>0.6</v>
      </c>
      <c r="X9">
        <f>INDEX(pasteStatistics!X$1:'pasteStatistics'!X$5000,MATCH($C9,pasteStatistics!$C$1:'pasteStatistics'!$C$5000,0))</f>
        <v>1.1000000000000001</v>
      </c>
      <c r="Y9">
        <f>INDEX(pasteStatistics!Y$1:'pasteStatistics'!Y$5000,MATCH($C9,pasteStatistics!$C$1:'pasteStatistics'!$C$5000,0))</f>
        <v>0.7</v>
      </c>
      <c r="Z9">
        <f>INDEX(pasteStatistics!Z$1:'pasteStatistics'!Z$5000,MATCH($C9,pasteStatistics!$C$1:'pasteStatistics'!$C$5000,0))</f>
        <v>1.8</v>
      </c>
      <c r="AA9">
        <f>INDEX(pasteStatistics!AA$1:'pasteStatistics'!AA$5000,MATCH($C9,pasteStatistics!$C$1:'pasteStatistics'!$C$5000,0))</f>
        <v>4.0999999999999996</v>
      </c>
      <c r="AB9">
        <f>pasteData!C8</f>
        <v>41</v>
      </c>
      <c r="AC9" t="str">
        <f>pasteData!D8</f>
        <v>JR</v>
      </c>
      <c r="AD9" t="str">
        <f>pasteData!E8</f>
        <v>F</v>
      </c>
      <c r="AE9">
        <f>pasteData!F8</f>
        <v>43623</v>
      </c>
      <c r="AF9">
        <f>pasteData!G8</f>
        <v>222</v>
      </c>
      <c r="AG9" t="str">
        <f>pasteData!H8</f>
        <v>Traralgon</v>
      </c>
      <c r="AH9" t="str">
        <f>pasteData!I8</f>
        <v xml:space="preserve"> Australia</v>
      </c>
      <c r="AI9" t="str">
        <f>pasteData!J8</f>
        <v>Australian Institute of Sport</v>
      </c>
      <c r="AJ9">
        <f>pasteData!K8</f>
        <v>0</v>
      </c>
      <c r="AK9" t="str">
        <f>pasteData!L8</f>
        <v xml:space="preserve"> 4.1 Pts</v>
      </c>
      <c r="AL9" t="str">
        <f>pasteData!M8</f>
        <v xml:space="preserve"> 4.7 Reb</v>
      </c>
      <c r="AM9" t="str">
        <f>pasteData!N8</f>
        <v xml:space="preserve"> 0.7 Ast</v>
      </c>
    </row>
    <row r="10" spans="1:39" x14ac:dyDescent="0.3">
      <c r="A10">
        <v>8</v>
      </c>
      <c r="B10" t="str">
        <f>pasteData!A9</f>
        <v>duke</v>
      </c>
      <c r="C10" t="str">
        <f>pasteData!B9</f>
        <v>Jordan Goldwire</v>
      </c>
      <c r="D10">
        <f>INDEX(pasteStatistics!D$1:'pasteStatistics'!D$5000,MATCH($C10,pasteStatistics!$C$1:'pasteStatistics'!$C$5000,0))</f>
        <v>35</v>
      </c>
      <c r="E10">
        <f>INDEX(pasteStatistics!E$1:'pasteStatistics'!E$5000,MATCH($C10,pasteStatistics!$C$1:'pasteStatistics'!$C$5000,0))</f>
        <v>0</v>
      </c>
      <c r="F10">
        <f>INDEX(pasteStatistics!F$1:'pasteStatistics'!F$5000,MATCH($C10,pasteStatistics!$C$1:'pasteStatistics'!$C$5000,0))</f>
        <v>8.6</v>
      </c>
      <c r="G10">
        <f>INDEX(pasteStatistics!G$1:'pasteStatistics'!G$5000,MATCH($C10,pasteStatistics!$C$1:'pasteStatistics'!$C$5000,0))</f>
        <v>0.3</v>
      </c>
      <c r="H10">
        <f>INDEX(pasteStatistics!H$1:'pasteStatistics'!H$5000,MATCH($C10,pasteStatistics!$C$1:'pasteStatistics'!$C$5000,0))</f>
        <v>1.3</v>
      </c>
      <c r="I10">
        <f>INDEX(pasteStatistics!I$1:'pasteStatistics'!I$5000,MATCH($C10,pasteStatistics!$C$1:'pasteStatistics'!$C$5000,0))</f>
        <v>0.27300000000000002</v>
      </c>
      <c r="J10">
        <f>INDEX(pasteStatistics!J$1:'pasteStatistics'!J$5000,MATCH($C10,pasteStatistics!$C$1:'pasteStatistics'!$C$5000,0))</f>
        <v>0.3</v>
      </c>
      <c r="K10">
        <f>INDEX(pasteStatistics!K$1:'pasteStatistics'!K$5000,MATCH($C10,pasteStatistics!$C$1:'pasteStatistics'!$C$5000,0))</f>
        <v>0.5</v>
      </c>
      <c r="L10">
        <f>INDEX(pasteStatistics!L$1:'pasteStatistics'!L$5000,MATCH($C10,pasteStatistics!$C$1:'pasteStatistics'!$C$5000,0))</f>
        <v>0.47399999999999998</v>
      </c>
      <c r="M10">
        <f>INDEX(pasteStatistics!M$1:'pasteStatistics'!M$5000,MATCH($C10,pasteStatistics!$C$1:'pasteStatistics'!$C$5000,0))</f>
        <v>0.1</v>
      </c>
      <c r="N10">
        <f>INDEX(pasteStatistics!N$1:'pasteStatistics'!N$5000,MATCH($C10,pasteStatistics!$C$1:'pasteStatistics'!$C$5000,0))</f>
        <v>0.7</v>
      </c>
      <c r="O10">
        <f>INDEX(pasteStatistics!O$1:'pasteStatistics'!O$5000,MATCH($C10,pasteStatistics!$C$1:'pasteStatistics'!$C$5000,0))</f>
        <v>0.12</v>
      </c>
      <c r="P10">
        <f>INDEX(pasteStatistics!P$1:'pasteStatistics'!P$5000,MATCH($C10,pasteStatistics!$C$1:'pasteStatistics'!$C$5000,0))</f>
        <v>0.1</v>
      </c>
      <c r="Q10">
        <f>INDEX(pasteStatistics!Q$1:'pasteStatistics'!Q$5000,MATCH($C10,pasteStatistics!$C$1:'pasteStatistics'!$C$5000,0))</f>
        <v>0.2</v>
      </c>
      <c r="R10">
        <f>INDEX(pasteStatistics!R$1:'pasteStatistics'!R$5000,MATCH($C10,pasteStatistics!$C$1:'pasteStatistics'!$C$5000,0))</f>
        <v>0.5</v>
      </c>
      <c r="S10">
        <f>INDEX(pasteStatistics!S$1:'pasteStatistics'!S$5000,MATCH($C10,pasteStatistics!$C$1:'pasteStatistics'!$C$5000,0))</f>
        <v>0.2</v>
      </c>
      <c r="T10">
        <f>INDEX(pasteStatistics!T$1:'pasteStatistics'!T$5000,MATCH($C10,pasteStatistics!$C$1:'pasteStatistics'!$C$5000,0))</f>
        <v>0.6</v>
      </c>
      <c r="U10">
        <f>INDEX(pasteStatistics!U$1:'pasteStatistics'!U$5000,MATCH($C10,pasteStatistics!$C$1:'pasteStatistics'!$C$5000,0))</f>
        <v>0.8</v>
      </c>
      <c r="V10">
        <f>INDEX(pasteStatistics!V$1:'pasteStatistics'!V$5000,MATCH($C10,pasteStatistics!$C$1:'pasteStatistics'!$C$5000,0))</f>
        <v>0.7</v>
      </c>
      <c r="W10">
        <f>INDEX(pasteStatistics!W$1:'pasteStatistics'!W$5000,MATCH($C10,pasteStatistics!$C$1:'pasteStatistics'!$C$5000,0))</f>
        <v>0.6</v>
      </c>
      <c r="X10">
        <f>INDEX(pasteStatistics!X$1:'pasteStatistics'!X$5000,MATCH($C10,pasteStatistics!$C$1:'pasteStatistics'!$C$5000,0))</f>
        <v>0</v>
      </c>
      <c r="Y10">
        <f>INDEX(pasteStatistics!Y$1:'pasteStatistics'!Y$5000,MATCH($C10,pasteStatistics!$C$1:'pasteStatistics'!$C$5000,0))</f>
        <v>0.3</v>
      </c>
      <c r="Z10">
        <f>INDEX(pasteStatistics!Z$1:'pasteStatistics'!Z$5000,MATCH($C10,pasteStatistics!$C$1:'pasteStatistics'!$C$5000,0))</f>
        <v>0.9</v>
      </c>
      <c r="AA10">
        <f>INDEX(pasteStatistics!AA$1:'pasteStatistics'!AA$5000,MATCH($C10,pasteStatistics!$C$1:'pasteStatistics'!$C$5000,0))</f>
        <v>0.9</v>
      </c>
      <c r="AB10">
        <f>pasteData!C9</f>
        <v>14</v>
      </c>
      <c r="AC10" t="str">
        <f>pasteData!D9</f>
        <v>SO</v>
      </c>
      <c r="AD10" t="str">
        <f>pasteData!E9</f>
        <v>G</v>
      </c>
      <c r="AE10">
        <f>pasteData!F9</f>
        <v>43618</v>
      </c>
      <c r="AF10">
        <f>pasteData!G9</f>
        <v>181</v>
      </c>
      <c r="AG10" t="str">
        <f>pasteData!H9</f>
        <v>Norcross</v>
      </c>
      <c r="AH10" t="str">
        <f>pasteData!I9</f>
        <v xml:space="preserve"> GA</v>
      </c>
      <c r="AI10" t="str">
        <f>pasteData!J9</f>
        <v>Norcross High School</v>
      </c>
      <c r="AJ10">
        <f>pasteData!K9</f>
        <v>0</v>
      </c>
      <c r="AK10" t="str">
        <f>pasteData!L9</f>
        <v xml:space="preserve"> 0.9 Pts</v>
      </c>
      <c r="AL10" t="str">
        <f>pasteData!M9</f>
        <v xml:space="preserve"> 0.8 Reb</v>
      </c>
      <c r="AM10" t="str">
        <f>pasteData!N9</f>
        <v xml:space="preserve"> 0.7 Ast</v>
      </c>
    </row>
    <row r="11" spans="1:39" x14ac:dyDescent="0.3">
      <c r="A11">
        <v>9</v>
      </c>
      <c r="B11" t="str">
        <f>pasteData!A10</f>
        <v>duke</v>
      </c>
      <c r="C11" t="str">
        <f>pasteData!B10</f>
        <v>Antonio Vrankovic</v>
      </c>
      <c r="D11">
        <f>INDEX(pasteStatistics!D$1:'pasteStatistics'!D$5000,MATCH($C11,pasteStatistics!$C$1:'pasteStatistics'!$C$5000,0))</f>
        <v>17</v>
      </c>
      <c r="E11">
        <f>INDEX(pasteStatistics!E$1:'pasteStatistics'!E$5000,MATCH($C11,pasteStatistics!$C$1:'pasteStatistics'!$C$5000,0))</f>
        <v>1</v>
      </c>
      <c r="F11">
        <f>INDEX(pasteStatistics!F$1:'pasteStatistics'!F$5000,MATCH($C11,pasteStatistics!$C$1:'pasteStatistics'!$C$5000,0))</f>
        <v>5.2</v>
      </c>
      <c r="G11">
        <f>INDEX(pasteStatistics!G$1:'pasteStatistics'!G$5000,MATCH($C11,pasteStatistics!$C$1:'pasteStatistics'!$C$5000,0))</f>
        <v>0.4</v>
      </c>
      <c r="H11">
        <f>INDEX(pasteStatistics!H$1:'pasteStatistics'!H$5000,MATCH($C11,pasteStatistics!$C$1:'pasteStatistics'!$C$5000,0))</f>
        <v>0.8</v>
      </c>
      <c r="I11">
        <f>INDEX(pasteStatistics!I$1:'pasteStatistics'!I$5000,MATCH($C11,pasteStatistics!$C$1:'pasteStatistics'!$C$5000,0))</f>
        <v>0.5</v>
      </c>
      <c r="J11">
        <f>INDEX(pasteStatistics!J$1:'pasteStatistics'!J$5000,MATCH($C11,pasteStatistics!$C$1:'pasteStatistics'!$C$5000,0))</f>
        <v>0.4</v>
      </c>
      <c r="K11">
        <f>INDEX(pasteStatistics!K$1:'pasteStatistics'!K$5000,MATCH($C11,pasteStatistics!$C$1:'pasteStatistics'!$C$5000,0))</f>
        <v>0.8</v>
      </c>
      <c r="L11">
        <f>INDEX(pasteStatistics!L$1:'pasteStatistics'!L$5000,MATCH($C11,pasteStatistics!$C$1:'pasteStatistics'!$C$5000,0))</f>
        <v>0.5</v>
      </c>
      <c r="M11">
        <f>INDEX(pasteStatistics!M$1:'pasteStatistics'!M$5000,MATCH($C11,pasteStatistics!$C$1:'pasteStatistics'!$C$5000,0))</f>
        <v>0</v>
      </c>
      <c r="N11">
        <f>INDEX(pasteStatistics!N$1:'pasteStatistics'!N$5000,MATCH($C11,pasteStatistics!$C$1:'pasteStatistics'!$C$5000,0))</f>
        <v>0</v>
      </c>
      <c r="O11">
        <f>INDEX(pasteStatistics!O$1:'pasteStatistics'!O$5000,MATCH($C11,pasteStatistics!$C$1:'pasteStatistics'!$C$5000,0))</f>
        <v>0</v>
      </c>
      <c r="P11">
        <f>INDEX(pasteStatistics!P$1:'pasteStatistics'!P$5000,MATCH($C11,pasteStatistics!$C$1:'pasteStatistics'!$C$5000,0))</f>
        <v>0.5</v>
      </c>
      <c r="Q11">
        <f>INDEX(pasteStatistics!Q$1:'pasteStatistics'!Q$5000,MATCH($C11,pasteStatistics!$C$1:'pasteStatistics'!$C$5000,0))</f>
        <v>0.9</v>
      </c>
      <c r="R11">
        <f>INDEX(pasteStatistics!R$1:'pasteStatistics'!R$5000,MATCH($C11,pasteStatistics!$C$1:'pasteStatistics'!$C$5000,0))</f>
        <v>0.56299999999999994</v>
      </c>
      <c r="S11">
        <f>INDEX(pasteStatistics!S$1:'pasteStatistics'!S$5000,MATCH($C11,pasteStatistics!$C$1:'pasteStatistics'!$C$5000,0))</f>
        <v>0.8</v>
      </c>
      <c r="T11">
        <f>INDEX(pasteStatistics!T$1:'pasteStatistics'!T$5000,MATCH($C11,pasteStatistics!$C$1:'pasteStatistics'!$C$5000,0))</f>
        <v>0.5</v>
      </c>
      <c r="U11">
        <f>INDEX(pasteStatistics!U$1:'pasteStatistics'!U$5000,MATCH($C11,pasteStatistics!$C$1:'pasteStatistics'!$C$5000,0))</f>
        <v>1.3</v>
      </c>
      <c r="V11">
        <f>INDEX(pasteStatistics!V$1:'pasteStatistics'!V$5000,MATCH($C11,pasteStatistics!$C$1:'pasteStatistics'!$C$5000,0))</f>
        <v>0.4</v>
      </c>
      <c r="W11">
        <f>INDEX(pasteStatistics!W$1:'pasteStatistics'!W$5000,MATCH($C11,pasteStatistics!$C$1:'pasteStatistics'!$C$5000,0))</f>
        <v>0.1</v>
      </c>
      <c r="X11">
        <f>INDEX(pasteStatistics!X$1:'pasteStatistics'!X$5000,MATCH($C11,pasteStatistics!$C$1:'pasteStatistics'!$C$5000,0))</f>
        <v>0.3</v>
      </c>
      <c r="Y11">
        <f>INDEX(pasteStatistics!Y$1:'pasteStatistics'!Y$5000,MATCH($C11,pasteStatistics!$C$1:'pasteStatistics'!$C$5000,0))</f>
        <v>0.2</v>
      </c>
      <c r="Z11">
        <f>INDEX(pasteStatistics!Z$1:'pasteStatistics'!Z$5000,MATCH($C11,pasteStatistics!$C$1:'pasteStatistics'!$C$5000,0))</f>
        <v>0.9</v>
      </c>
      <c r="AA11">
        <f>INDEX(pasteStatistics!AA$1:'pasteStatistics'!AA$5000,MATCH($C11,pasteStatistics!$C$1:'pasteStatistics'!$C$5000,0))</f>
        <v>1.4</v>
      </c>
      <c r="AB11">
        <f>pasteData!C10</f>
        <v>30</v>
      </c>
      <c r="AC11" t="str">
        <f>pasteData!D10</f>
        <v>SR</v>
      </c>
      <c r="AD11" t="str">
        <f>pasteData!E10</f>
        <v>C</v>
      </c>
      <c r="AE11">
        <f>pasteData!F10</f>
        <v>36708</v>
      </c>
      <c r="AF11">
        <f>pasteData!G10</f>
        <v>269</v>
      </c>
      <c r="AG11" t="str">
        <f>pasteData!H10</f>
        <v>Zagreb</v>
      </c>
      <c r="AH11" t="str">
        <f>pasteData!I10</f>
        <v xml:space="preserve"> Croatia</v>
      </c>
      <c r="AI11" t="str">
        <f>pasteData!J10</f>
        <v>Pine Crest HS</v>
      </c>
      <c r="AJ11">
        <f>pasteData!K10</f>
        <v>0</v>
      </c>
      <c r="AK11" t="str">
        <f>pasteData!L10</f>
        <v xml:space="preserve"> 1.4 Pts</v>
      </c>
      <c r="AL11" t="str">
        <f>pasteData!M10</f>
        <v xml:space="preserve"> 1.3 Reb</v>
      </c>
      <c r="AM11" t="str">
        <f>pasteData!N10</f>
        <v xml:space="preserve"> 0.4 Ast</v>
      </c>
    </row>
    <row r="12" spans="1:39" x14ac:dyDescent="0.3">
      <c r="A12">
        <v>10</v>
      </c>
      <c r="B12" t="str">
        <f>pasteData!A11</f>
        <v>duke</v>
      </c>
      <c r="C12" t="str">
        <f>pasteData!B11</f>
        <v>Justin Robinson</v>
      </c>
      <c r="D12">
        <f>INDEX(pasteStatistics!D$1:'pasteStatistics'!D$5000,MATCH($C12,pasteStatistics!$C$1:'pasteStatistics'!$C$5000,0))</f>
        <v>17</v>
      </c>
      <c r="E12">
        <f>INDEX(pasteStatistics!E$1:'pasteStatistics'!E$5000,MATCH($C12,pasteStatistics!$C$1:'pasteStatistics'!$C$5000,0))</f>
        <v>0</v>
      </c>
      <c r="F12">
        <f>INDEX(pasteStatistics!F$1:'pasteStatistics'!F$5000,MATCH($C12,pasteStatistics!$C$1:'pasteStatistics'!$C$5000,0))</f>
        <v>3.4</v>
      </c>
      <c r="G12">
        <f>INDEX(pasteStatistics!G$1:'pasteStatistics'!G$5000,MATCH($C12,pasteStatistics!$C$1:'pasteStatistics'!$C$5000,0))</f>
        <v>0.5</v>
      </c>
      <c r="H12">
        <f>INDEX(pasteStatistics!H$1:'pasteStatistics'!H$5000,MATCH($C12,pasteStatistics!$C$1:'pasteStatistics'!$C$5000,0))</f>
        <v>0.8</v>
      </c>
      <c r="I12">
        <f>INDEX(pasteStatistics!I$1:'pasteStatistics'!I$5000,MATCH($C12,pasteStatistics!$C$1:'pasteStatistics'!$C$5000,0))</f>
        <v>0.61499999999999999</v>
      </c>
      <c r="J12">
        <f>INDEX(pasteStatistics!J$1:'pasteStatistics'!J$5000,MATCH($C12,pasteStatistics!$C$1:'pasteStatistics'!$C$5000,0))</f>
        <v>0.2</v>
      </c>
      <c r="K12">
        <f>INDEX(pasteStatistics!K$1:'pasteStatistics'!K$5000,MATCH($C12,pasteStatistics!$C$1:'pasteStatistics'!$C$5000,0))</f>
        <v>0.2</v>
      </c>
      <c r="L12">
        <f>INDEX(pasteStatistics!L$1:'pasteStatistics'!L$5000,MATCH($C12,pasteStatistics!$C$1:'pasteStatistics'!$C$5000,0))</f>
        <v>1</v>
      </c>
      <c r="M12">
        <f>INDEX(pasteStatistics!M$1:'pasteStatistics'!M$5000,MATCH($C12,pasteStatistics!$C$1:'pasteStatistics'!$C$5000,0))</f>
        <v>0.2</v>
      </c>
      <c r="N12">
        <f>INDEX(pasteStatistics!N$1:'pasteStatistics'!N$5000,MATCH($C12,pasteStatistics!$C$1:'pasteStatistics'!$C$5000,0))</f>
        <v>0.5</v>
      </c>
      <c r="O12">
        <f>INDEX(pasteStatistics!O$1:'pasteStatistics'!O$5000,MATCH($C12,pasteStatistics!$C$1:'pasteStatistics'!$C$5000,0))</f>
        <v>0.44400000000000001</v>
      </c>
      <c r="P12">
        <f>INDEX(pasteStatistics!P$1:'pasteStatistics'!P$5000,MATCH($C12,pasteStatistics!$C$1:'pasteStatistics'!$C$5000,0))</f>
        <v>0</v>
      </c>
      <c r="Q12">
        <f>INDEX(pasteStatistics!Q$1:'pasteStatistics'!Q$5000,MATCH($C12,pasteStatistics!$C$1:'pasteStatistics'!$C$5000,0))</f>
        <v>0.1</v>
      </c>
      <c r="R12">
        <f>INDEX(pasteStatistics!R$1:'pasteStatistics'!R$5000,MATCH($C12,pasteStatistics!$C$1:'pasteStatistics'!$C$5000,0))</f>
        <v>0</v>
      </c>
      <c r="S12">
        <f>INDEX(pasteStatistics!S$1:'pasteStatistics'!S$5000,MATCH($C12,pasteStatistics!$C$1:'pasteStatistics'!$C$5000,0))</f>
        <v>0.1</v>
      </c>
      <c r="T12">
        <f>INDEX(pasteStatistics!T$1:'pasteStatistics'!T$5000,MATCH($C12,pasteStatistics!$C$1:'pasteStatistics'!$C$5000,0))</f>
        <v>0.4</v>
      </c>
      <c r="U12">
        <f>INDEX(pasteStatistics!U$1:'pasteStatistics'!U$5000,MATCH($C12,pasteStatistics!$C$1:'pasteStatistics'!$C$5000,0))</f>
        <v>0.5</v>
      </c>
      <c r="V12">
        <f>INDEX(pasteStatistics!V$1:'pasteStatistics'!V$5000,MATCH($C12,pasteStatistics!$C$1:'pasteStatistics'!$C$5000,0))</f>
        <v>0.1</v>
      </c>
      <c r="W12">
        <f>INDEX(pasteStatistics!W$1:'pasteStatistics'!W$5000,MATCH($C12,pasteStatistics!$C$1:'pasteStatistics'!$C$5000,0))</f>
        <v>0.1</v>
      </c>
      <c r="X12">
        <f>INDEX(pasteStatistics!X$1:'pasteStatistics'!X$5000,MATCH($C12,pasteStatistics!$C$1:'pasteStatistics'!$C$5000,0))</f>
        <v>0.2</v>
      </c>
      <c r="Y12">
        <f>INDEX(pasteStatistics!Y$1:'pasteStatistics'!Y$5000,MATCH($C12,pasteStatistics!$C$1:'pasteStatistics'!$C$5000,0))</f>
        <v>0.2</v>
      </c>
      <c r="Z12">
        <f>INDEX(pasteStatistics!Z$1:'pasteStatistics'!Z$5000,MATCH($C12,pasteStatistics!$C$1:'pasteStatistics'!$C$5000,0))</f>
        <v>0.4</v>
      </c>
      <c r="AA12">
        <f>INDEX(pasteStatistics!AA$1:'pasteStatistics'!AA$5000,MATCH($C12,pasteStatistics!$C$1:'pasteStatistics'!$C$5000,0))</f>
        <v>1.2</v>
      </c>
      <c r="AB12">
        <f>pasteData!C11</f>
        <v>50</v>
      </c>
      <c r="AC12" t="str">
        <f>pasteData!D11</f>
        <v>JR</v>
      </c>
      <c r="AD12" t="str">
        <f>pasteData!E11</f>
        <v>F</v>
      </c>
      <c r="AE12">
        <f>pasteData!F11</f>
        <v>43626</v>
      </c>
      <c r="AF12">
        <f>pasteData!G11</f>
        <v>202</v>
      </c>
      <c r="AG12" t="str">
        <f>pasteData!H11</f>
        <v>San Antonio</v>
      </c>
      <c r="AH12" t="str">
        <f>pasteData!I11</f>
        <v xml:space="preserve"> TX</v>
      </c>
      <c r="AI12" t="str">
        <f>pasteData!J11</f>
        <v>San Antonio Christian School High School</v>
      </c>
      <c r="AJ12">
        <f>pasteData!K11</f>
        <v>0</v>
      </c>
      <c r="AK12" t="str">
        <f>pasteData!L11</f>
        <v xml:space="preserve"> 1.2 Pts</v>
      </c>
      <c r="AL12" t="str">
        <f>pasteData!M11</f>
        <v xml:space="preserve"> 0.5 Reb</v>
      </c>
      <c r="AM12" t="str">
        <f>pasteData!N11</f>
        <v xml:space="preserve"> 0.1 Ast</v>
      </c>
    </row>
    <row r="13" spans="1:39" x14ac:dyDescent="0.3">
      <c r="A13">
        <v>11</v>
      </c>
      <c r="B13" t="str">
        <f>pasteData!A12</f>
        <v>duke</v>
      </c>
      <c r="C13" t="str">
        <f>pasteData!B12</f>
        <v>Brennan Besser</v>
      </c>
      <c r="D13">
        <f>INDEX(pasteStatistics!D$1:'pasteStatistics'!D$5000,MATCH($C13,pasteStatistics!$C$1:'pasteStatistics'!$C$5000,0))</f>
        <v>4</v>
      </c>
      <c r="E13">
        <f>INDEX(pasteStatistics!E$1:'pasteStatistics'!E$5000,MATCH($C13,pasteStatistics!$C$1:'pasteStatistics'!$C$5000,0))</f>
        <v>0</v>
      </c>
      <c r="F13">
        <f>INDEX(pasteStatistics!F$1:'pasteStatistics'!F$5000,MATCH($C13,pasteStatistics!$C$1:'pasteStatistics'!$C$5000,0))</f>
        <v>3</v>
      </c>
      <c r="G13">
        <f>INDEX(pasteStatistics!G$1:'pasteStatistics'!G$5000,MATCH($C13,pasteStatistics!$C$1:'pasteStatistics'!$C$5000,0))</f>
        <v>0.3</v>
      </c>
      <c r="H13">
        <f>INDEX(pasteStatistics!H$1:'pasteStatistics'!H$5000,MATCH($C13,pasteStatistics!$C$1:'pasteStatistics'!$C$5000,0))</f>
        <v>1.5</v>
      </c>
      <c r="I13">
        <f>INDEX(pasteStatistics!I$1:'pasteStatistics'!I$5000,MATCH($C13,pasteStatistics!$C$1:'pasteStatistics'!$C$5000,0))</f>
        <v>0.16700000000000001</v>
      </c>
      <c r="J13">
        <f>INDEX(pasteStatistics!J$1:'pasteStatistics'!J$5000,MATCH($C13,pasteStatistics!$C$1:'pasteStatistics'!$C$5000,0))</f>
        <v>0.3</v>
      </c>
      <c r="K13">
        <f>INDEX(pasteStatistics!K$1:'pasteStatistics'!K$5000,MATCH($C13,pasteStatistics!$C$1:'pasteStatistics'!$C$5000,0))</f>
        <v>0.5</v>
      </c>
      <c r="L13">
        <f>INDEX(pasteStatistics!L$1:'pasteStatistics'!L$5000,MATCH($C13,pasteStatistics!$C$1:'pasteStatistics'!$C$5000,0))</f>
        <v>0.5</v>
      </c>
      <c r="M13">
        <f>INDEX(pasteStatistics!M$1:'pasteStatistics'!M$5000,MATCH($C13,pasteStatistics!$C$1:'pasteStatistics'!$C$5000,0))</f>
        <v>0</v>
      </c>
      <c r="N13">
        <f>INDEX(pasteStatistics!N$1:'pasteStatistics'!N$5000,MATCH($C13,pasteStatistics!$C$1:'pasteStatistics'!$C$5000,0))</f>
        <v>1</v>
      </c>
      <c r="O13">
        <f>INDEX(pasteStatistics!O$1:'pasteStatistics'!O$5000,MATCH($C13,pasteStatistics!$C$1:'pasteStatistics'!$C$5000,0))</f>
        <v>0</v>
      </c>
      <c r="P13">
        <f>INDEX(pasteStatistics!P$1:'pasteStatistics'!P$5000,MATCH($C13,pasteStatistics!$C$1:'pasteStatistics'!$C$5000,0))</f>
        <v>0.5</v>
      </c>
      <c r="Q13">
        <f>INDEX(pasteStatistics!Q$1:'pasteStatistics'!Q$5000,MATCH($C13,pasteStatistics!$C$1:'pasteStatistics'!$C$5000,0))</f>
        <v>0.5</v>
      </c>
      <c r="R13">
        <f>INDEX(pasteStatistics!R$1:'pasteStatistics'!R$5000,MATCH($C13,pasteStatistics!$C$1:'pasteStatistics'!$C$5000,0))</f>
        <v>1</v>
      </c>
      <c r="S13">
        <f>INDEX(pasteStatistics!S$1:'pasteStatistics'!S$5000,MATCH($C13,pasteStatistics!$C$1:'pasteStatistics'!$C$5000,0))</f>
        <v>0.5</v>
      </c>
      <c r="T13">
        <f>INDEX(pasteStatistics!T$1:'pasteStatistics'!T$5000,MATCH($C13,pasteStatistics!$C$1:'pasteStatistics'!$C$5000,0))</f>
        <v>0.3</v>
      </c>
      <c r="U13">
        <f>INDEX(pasteStatistics!U$1:'pasteStatistics'!U$5000,MATCH($C13,pasteStatistics!$C$1:'pasteStatistics'!$C$5000,0))</f>
        <v>0.8</v>
      </c>
      <c r="V13">
        <f>INDEX(pasteStatistics!V$1:'pasteStatistics'!V$5000,MATCH($C13,pasteStatistics!$C$1:'pasteStatistics'!$C$5000,0))</f>
        <v>0.3</v>
      </c>
      <c r="W13">
        <f>INDEX(pasteStatistics!W$1:'pasteStatistics'!W$5000,MATCH($C13,pasteStatistics!$C$1:'pasteStatistics'!$C$5000,0))</f>
        <v>0</v>
      </c>
      <c r="X13">
        <f>INDEX(pasteStatistics!X$1:'pasteStatistics'!X$5000,MATCH($C13,pasteStatistics!$C$1:'pasteStatistics'!$C$5000,0))</f>
        <v>0</v>
      </c>
      <c r="Y13">
        <f>INDEX(pasteStatistics!Y$1:'pasteStatistics'!Y$5000,MATCH($C13,pasteStatistics!$C$1:'pasteStatistics'!$C$5000,0))</f>
        <v>0.3</v>
      </c>
      <c r="Z13">
        <f>INDEX(pasteStatistics!Z$1:'pasteStatistics'!Z$5000,MATCH($C13,pasteStatistics!$C$1:'pasteStatistics'!$C$5000,0))</f>
        <v>0.3</v>
      </c>
      <c r="AA13">
        <f>INDEX(pasteStatistics!AA$1:'pasteStatistics'!AA$5000,MATCH($C13,pasteStatistics!$C$1:'pasteStatistics'!$C$5000,0))</f>
        <v>1</v>
      </c>
      <c r="AB13">
        <f>pasteData!C12</f>
        <v>53</v>
      </c>
      <c r="AC13" t="str">
        <f>pasteData!D12</f>
        <v>SR</v>
      </c>
      <c r="AD13" t="str">
        <f>pasteData!E12</f>
        <v>G</v>
      </c>
      <c r="AE13">
        <f>pasteData!F12</f>
        <v>43621</v>
      </c>
      <c r="AF13">
        <f>pasteData!G12</f>
        <v>190</v>
      </c>
      <c r="AG13" t="str">
        <f>pasteData!H12</f>
        <v>Chicago</v>
      </c>
      <c r="AH13" t="str">
        <f>pasteData!I12</f>
        <v xml:space="preserve"> IL</v>
      </c>
      <c r="AI13" t="str">
        <f>pasteData!J12</f>
        <v>Latin School</v>
      </c>
      <c r="AJ13">
        <f>pasteData!K12</f>
        <v>0</v>
      </c>
      <c r="AK13" t="str">
        <f>pasteData!L12</f>
        <v xml:space="preserve"> 1.0 Pts</v>
      </c>
      <c r="AL13" t="str">
        <f>pasteData!M12</f>
        <v xml:space="preserve"> 0.8 Reb</v>
      </c>
      <c r="AM13" t="str">
        <f>pasteData!N12</f>
        <v xml:space="preserve"> 0.3 Ast</v>
      </c>
    </row>
    <row r="14" spans="1:39" x14ac:dyDescent="0.3">
      <c r="A14">
        <v>12</v>
      </c>
      <c r="B14" t="str">
        <f>pasteData!A13</f>
        <v>duke</v>
      </c>
      <c r="C14" t="str">
        <f>pasteData!B13</f>
        <v>Joey Baker</v>
      </c>
      <c r="D14">
        <f>INDEX(pasteStatistics!D$1:'pasteStatistics'!D$5000,MATCH($C14,pasteStatistics!$C$1:'pasteStatistics'!$C$5000,0))</f>
        <v>4</v>
      </c>
      <c r="E14">
        <f>INDEX(pasteStatistics!E$1:'pasteStatistics'!E$5000,MATCH($C14,pasteStatistics!$C$1:'pasteStatistics'!$C$5000,0))</f>
        <v>0</v>
      </c>
      <c r="F14">
        <f>INDEX(pasteStatistics!F$1:'pasteStatistics'!F$5000,MATCH($C14,pasteStatistics!$C$1:'pasteStatistics'!$C$5000,0))</f>
        <v>4.5</v>
      </c>
      <c r="G14">
        <f>INDEX(pasteStatistics!G$1:'pasteStatistics'!G$5000,MATCH($C14,pasteStatistics!$C$1:'pasteStatistics'!$C$5000,0))</f>
        <v>0.3</v>
      </c>
      <c r="H14">
        <f>INDEX(pasteStatistics!H$1:'pasteStatistics'!H$5000,MATCH($C14,pasteStatistics!$C$1:'pasteStatistics'!$C$5000,0))</f>
        <v>1</v>
      </c>
      <c r="I14">
        <f>INDEX(pasteStatistics!I$1:'pasteStatistics'!I$5000,MATCH($C14,pasteStatistics!$C$1:'pasteStatistics'!$C$5000,0))</f>
        <v>0.25</v>
      </c>
      <c r="J14">
        <f>INDEX(pasteStatistics!J$1:'pasteStatistics'!J$5000,MATCH($C14,pasteStatistics!$C$1:'pasteStatistics'!$C$5000,0))</f>
        <v>0</v>
      </c>
      <c r="K14">
        <f>INDEX(pasteStatistics!K$1:'pasteStatistics'!K$5000,MATCH($C14,pasteStatistics!$C$1:'pasteStatistics'!$C$5000,0))</f>
        <v>0.5</v>
      </c>
      <c r="L14">
        <f>INDEX(pasteStatistics!L$1:'pasteStatistics'!L$5000,MATCH($C14,pasteStatistics!$C$1:'pasteStatistics'!$C$5000,0))</f>
        <v>0</v>
      </c>
      <c r="M14">
        <f>INDEX(pasteStatistics!M$1:'pasteStatistics'!M$5000,MATCH($C14,pasteStatistics!$C$1:'pasteStatistics'!$C$5000,0))</f>
        <v>0.3</v>
      </c>
      <c r="N14">
        <f>INDEX(pasteStatistics!N$1:'pasteStatistics'!N$5000,MATCH($C14,pasteStatistics!$C$1:'pasteStatistics'!$C$5000,0))</f>
        <v>0.5</v>
      </c>
      <c r="O14">
        <f>INDEX(pasteStatistics!O$1:'pasteStatistics'!O$5000,MATCH($C14,pasteStatistics!$C$1:'pasteStatistics'!$C$5000,0))</f>
        <v>0.5</v>
      </c>
      <c r="P14">
        <f>INDEX(pasteStatistics!P$1:'pasteStatistics'!P$5000,MATCH($C14,pasteStatistics!$C$1:'pasteStatistics'!$C$5000,0))</f>
        <v>0</v>
      </c>
      <c r="Q14">
        <f>INDEX(pasteStatistics!Q$1:'pasteStatistics'!Q$5000,MATCH($C14,pasteStatistics!$C$1:'pasteStatistics'!$C$5000,0))</f>
        <v>0</v>
      </c>
      <c r="R14">
        <f>INDEX(pasteStatistics!R$1:'pasteStatistics'!R$5000,MATCH($C14,pasteStatistics!$C$1:'pasteStatistics'!$C$5000,0))</f>
        <v>0</v>
      </c>
      <c r="S14">
        <f>INDEX(pasteStatistics!S$1:'pasteStatistics'!S$5000,MATCH($C14,pasteStatistics!$C$1:'pasteStatistics'!$C$5000,0))</f>
        <v>0.5</v>
      </c>
      <c r="T14">
        <f>INDEX(pasteStatistics!T$1:'pasteStatistics'!T$5000,MATCH($C14,pasteStatistics!$C$1:'pasteStatistics'!$C$5000,0))</f>
        <v>0.5</v>
      </c>
      <c r="U14">
        <f>INDEX(pasteStatistics!U$1:'pasteStatistics'!U$5000,MATCH($C14,pasteStatistics!$C$1:'pasteStatistics'!$C$5000,0))</f>
        <v>1</v>
      </c>
      <c r="V14">
        <f>INDEX(pasteStatistics!V$1:'pasteStatistics'!V$5000,MATCH($C14,pasteStatistics!$C$1:'pasteStatistics'!$C$5000,0))</f>
        <v>0</v>
      </c>
      <c r="W14">
        <f>INDEX(pasteStatistics!W$1:'pasteStatistics'!W$5000,MATCH($C14,pasteStatistics!$C$1:'pasteStatistics'!$C$5000,0))</f>
        <v>0</v>
      </c>
      <c r="X14">
        <f>INDEX(pasteStatistics!X$1:'pasteStatistics'!X$5000,MATCH($C14,pasteStatistics!$C$1:'pasteStatistics'!$C$5000,0))</f>
        <v>0.3</v>
      </c>
      <c r="Y14">
        <f>INDEX(pasteStatistics!Y$1:'pasteStatistics'!Y$5000,MATCH($C14,pasteStatistics!$C$1:'pasteStatistics'!$C$5000,0))</f>
        <v>0.5</v>
      </c>
      <c r="Z14">
        <f>INDEX(pasteStatistics!Z$1:'pasteStatistics'!Z$5000,MATCH($C14,pasteStatistics!$C$1:'pasteStatistics'!$C$5000,0))</f>
        <v>1.3</v>
      </c>
      <c r="AA14">
        <f>INDEX(pasteStatistics!AA$1:'pasteStatistics'!AA$5000,MATCH($C14,pasteStatistics!$C$1:'pasteStatistics'!$C$5000,0))</f>
        <v>0.8</v>
      </c>
      <c r="AB14">
        <f>pasteData!C13</f>
        <v>13</v>
      </c>
      <c r="AC14" t="str">
        <f>pasteData!D13</f>
        <v>FR</v>
      </c>
      <c r="AD14" t="str">
        <f>pasteData!E13</f>
        <v>F</v>
      </c>
      <c r="AE14">
        <f>pasteData!F13</f>
        <v>43623</v>
      </c>
      <c r="AF14">
        <f>pasteData!G13</f>
        <v>200</v>
      </c>
      <c r="AG14" t="str">
        <f>pasteData!H13</f>
        <v>Fayetteville</v>
      </c>
      <c r="AH14" t="str">
        <f>pasteData!I13</f>
        <v xml:space="preserve"> NC</v>
      </c>
      <c r="AI14" t="str">
        <f>pasteData!J13</f>
        <v>Trinity Christian School</v>
      </c>
      <c r="AJ14" t="str">
        <f>pasteData!K13</f>
        <v>37 (2018)</v>
      </c>
      <c r="AK14" t="str">
        <f>pasteData!L13</f>
        <v xml:space="preserve"> 0.8 Pts</v>
      </c>
      <c r="AL14" t="str">
        <f>pasteData!M13</f>
        <v xml:space="preserve"> 1.0 Reb</v>
      </c>
      <c r="AM14" t="str">
        <f>pasteData!N13</f>
        <v xml:space="preserve"> 0.0 Ast</v>
      </c>
    </row>
    <row r="15" spans="1:39" x14ac:dyDescent="0.3">
      <c r="A15">
        <v>13</v>
      </c>
      <c r="B15" t="str">
        <f>pasteData!A14</f>
        <v>duke</v>
      </c>
      <c r="C15" t="str">
        <f>pasteData!B14</f>
        <v>Mike Buckmire</v>
      </c>
      <c r="D15">
        <f>INDEX(pasteStatistics!D$1:'pasteStatistics'!D$5000,MATCH($C15,pasteStatistics!$C$1:'pasteStatistics'!$C$5000,0))</f>
        <v>4</v>
      </c>
      <c r="E15">
        <f>INDEX(pasteStatistics!E$1:'pasteStatistics'!E$5000,MATCH($C15,pasteStatistics!$C$1:'pasteStatistics'!$C$5000,0))</f>
        <v>0</v>
      </c>
      <c r="F15">
        <f>INDEX(pasteStatistics!F$1:'pasteStatistics'!F$5000,MATCH($C15,pasteStatistics!$C$1:'pasteStatistics'!$C$5000,0))</f>
        <v>3.3</v>
      </c>
      <c r="G15">
        <f>INDEX(pasteStatistics!G$1:'pasteStatistics'!G$5000,MATCH($C15,pasteStatistics!$C$1:'pasteStatistics'!$C$5000,0))</f>
        <v>0</v>
      </c>
      <c r="H15">
        <f>INDEX(pasteStatistics!H$1:'pasteStatistics'!H$5000,MATCH($C15,pasteStatistics!$C$1:'pasteStatistics'!$C$5000,0))</f>
        <v>0.5</v>
      </c>
      <c r="I15">
        <f>INDEX(pasteStatistics!I$1:'pasteStatistics'!I$5000,MATCH($C15,pasteStatistics!$C$1:'pasteStatistics'!$C$5000,0))</f>
        <v>0</v>
      </c>
      <c r="J15">
        <f>INDEX(pasteStatistics!J$1:'pasteStatistics'!J$5000,MATCH($C15,pasteStatistics!$C$1:'pasteStatistics'!$C$5000,0))</f>
        <v>0</v>
      </c>
      <c r="K15">
        <f>INDEX(pasteStatistics!K$1:'pasteStatistics'!K$5000,MATCH($C15,pasteStatistics!$C$1:'pasteStatistics'!$C$5000,0))</f>
        <v>0.5</v>
      </c>
      <c r="L15">
        <f>INDEX(pasteStatistics!L$1:'pasteStatistics'!L$5000,MATCH($C15,pasteStatistics!$C$1:'pasteStatistics'!$C$5000,0))</f>
        <v>0</v>
      </c>
      <c r="M15">
        <f>INDEX(pasteStatistics!M$1:'pasteStatistics'!M$5000,MATCH($C15,pasteStatistics!$C$1:'pasteStatistics'!$C$5000,0))</f>
        <v>0</v>
      </c>
      <c r="N15">
        <f>INDEX(pasteStatistics!N$1:'pasteStatistics'!N$5000,MATCH($C15,pasteStatistics!$C$1:'pasteStatistics'!$C$5000,0))</f>
        <v>0</v>
      </c>
      <c r="O15">
        <f>INDEX(pasteStatistics!O$1:'pasteStatistics'!O$5000,MATCH($C15,pasteStatistics!$C$1:'pasteStatistics'!$C$5000,0))</f>
        <v>0</v>
      </c>
      <c r="P15">
        <f>INDEX(pasteStatistics!P$1:'pasteStatistics'!P$5000,MATCH($C15,pasteStatistics!$C$1:'pasteStatistics'!$C$5000,0))</f>
        <v>0</v>
      </c>
      <c r="Q15">
        <f>INDEX(pasteStatistics!Q$1:'pasteStatistics'!Q$5000,MATCH($C15,pasteStatistics!$C$1:'pasteStatistics'!$C$5000,0))</f>
        <v>0</v>
      </c>
      <c r="R15">
        <f>INDEX(pasteStatistics!R$1:'pasteStatistics'!R$5000,MATCH($C15,pasteStatistics!$C$1:'pasteStatistics'!$C$5000,0))</f>
        <v>0</v>
      </c>
      <c r="S15">
        <f>INDEX(pasteStatistics!S$1:'pasteStatistics'!S$5000,MATCH($C15,pasteStatistics!$C$1:'pasteStatistics'!$C$5000,0))</f>
        <v>0.5</v>
      </c>
      <c r="T15">
        <f>INDEX(pasteStatistics!T$1:'pasteStatistics'!T$5000,MATCH($C15,pasteStatistics!$C$1:'pasteStatistics'!$C$5000,0))</f>
        <v>0.5</v>
      </c>
      <c r="U15">
        <f>INDEX(pasteStatistics!U$1:'pasteStatistics'!U$5000,MATCH($C15,pasteStatistics!$C$1:'pasteStatistics'!$C$5000,0))</f>
        <v>1</v>
      </c>
      <c r="V15">
        <f>INDEX(pasteStatistics!V$1:'pasteStatistics'!V$5000,MATCH($C15,pasteStatistics!$C$1:'pasteStatistics'!$C$5000,0))</f>
        <v>0.3</v>
      </c>
      <c r="W15">
        <f>INDEX(pasteStatistics!W$1:'pasteStatistics'!W$5000,MATCH($C15,pasteStatistics!$C$1:'pasteStatistics'!$C$5000,0))</f>
        <v>0</v>
      </c>
      <c r="X15">
        <f>INDEX(pasteStatistics!X$1:'pasteStatistics'!X$5000,MATCH($C15,pasteStatistics!$C$1:'pasteStatistics'!$C$5000,0))</f>
        <v>0</v>
      </c>
      <c r="Y15">
        <f>INDEX(pasteStatistics!Y$1:'pasteStatistics'!Y$5000,MATCH($C15,pasteStatistics!$C$1:'pasteStatistics'!$C$5000,0))</f>
        <v>0.3</v>
      </c>
      <c r="Z15">
        <f>INDEX(pasteStatistics!Z$1:'pasteStatistics'!Z$5000,MATCH($C15,pasteStatistics!$C$1:'pasteStatistics'!$C$5000,0))</f>
        <v>0</v>
      </c>
      <c r="AA15">
        <f>INDEX(pasteStatistics!AA$1:'pasteStatistics'!AA$5000,MATCH($C15,pasteStatistics!$C$1:'pasteStatistics'!$C$5000,0))</f>
        <v>0</v>
      </c>
      <c r="AB15">
        <f>pasteData!C14</f>
        <v>51</v>
      </c>
      <c r="AC15" t="str">
        <f>pasteData!D14</f>
        <v>SO</v>
      </c>
      <c r="AD15" t="str">
        <f>pasteData!E14</f>
        <v>G</v>
      </c>
      <c r="AE15">
        <f>pasteData!F14</f>
        <v>43618</v>
      </c>
      <c r="AF15">
        <f>pasteData!G14</f>
        <v>173</v>
      </c>
      <c r="AG15" t="str">
        <f>pasteData!H14</f>
        <v>Blue Bell</v>
      </c>
      <c r="AH15" t="str">
        <f>pasteData!I14</f>
        <v xml:space="preserve"> PA</v>
      </c>
      <c r="AI15" t="str">
        <f>pasteData!J14</f>
        <v>Germantown Friends School</v>
      </c>
      <c r="AJ15">
        <f>pasteData!K14</f>
        <v>0</v>
      </c>
      <c r="AK15" t="str">
        <f>pasteData!L14</f>
        <v xml:space="preserve"> 0.0 Pts</v>
      </c>
      <c r="AL15" t="str">
        <f>pasteData!M14</f>
        <v xml:space="preserve"> 1.0 Reb</v>
      </c>
      <c r="AM15" t="str">
        <f>pasteData!N14</f>
        <v xml:space="preserve"> 0.3 Ast</v>
      </c>
    </row>
    <row r="16" spans="1:39" x14ac:dyDescent="0.3">
      <c r="A16">
        <v>14</v>
      </c>
      <c r="B16" t="str">
        <f>pasteData!A15</f>
        <v>virginia</v>
      </c>
      <c r="C16" t="str">
        <f>pasteData!B15</f>
        <v>Kyle Guy</v>
      </c>
      <c r="D16">
        <f>INDEX(pasteStatistics!D$1:'pasteStatistics'!D$5000,MATCH($C16,pasteStatistics!$C$1:'pasteStatistics'!$C$5000,0))</f>
        <v>38</v>
      </c>
      <c r="E16">
        <f>INDEX(pasteStatistics!E$1:'pasteStatistics'!E$5000,MATCH($C16,pasteStatistics!$C$1:'pasteStatistics'!$C$5000,0))</f>
        <v>38</v>
      </c>
      <c r="F16">
        <f>INDEX(pasteStatistics!F$1:'pasteStatistics'!F$5000,MATCH($C16,pasteStatistics!$C$1:'pasteStatistics'!$C$5000,0))</f>
        <v>35.4</v>
      </c>
      <c r="G16">
        <f>INDEX(pasteStatistics!G$1:'pasteStatistics'!G$5000,MATCH($C16,pasteStatistics!$C$1:'pasteStatistics'!$C$5000,0))</f>
        <v>5.2</v>
      </c>
      <c r="H16">
        <f>INDEX(pasteStatistics!H$1:'pasteStatistics'!H$5000,MATCH($C16,pasteStatistics!$C$1:'pasteStatistics'!$C$5000,0))</f>
        <v>11.6</v>
      </c>
      <c r="I16">
        <f>INDEX(pasteStatistics!I$1:'pasteStatistics'!I$5000,MATCH($C16,pasteStatistics!$C$1:'pasteStatistics'!$C$5000,0))</f>
        <v>0.44900000000000001</v>
      </c>
      <c r="J16">
        <f>INDEX(pasteStatistics!J$1:'pasteStatistics'!J$5000,MATCH($C16,pasteStatistics!$C$1:'pasteStatistics'!$C$5000,0))</f>
        <v>2.1</v>
      </c>
      <c r="K16">
        <f>INDEX(pasteStatistics!K$1:'pasteStatistics'!K$5000,MATCH($C16,pasteStatistics!$C$1:'pasteStatistics'!$C$5000,0))</f>
        <v>4.2</v>
      </c>
      <c r="L16">
        <f>INDEX(pasteStatistics!L$1:'pasteStatistics'!L$5000,MATCH($C16,pasteStatistics!$C$1:'pasteStatistics'!$C$5000,0))</f>
        <v>0.49099999999999999</v>
      </c>
      <c r="M16">
        <f>INDEX(pasteStatistics!M$1:'pasteStatistics'!M$5000,MATCH($C16,pasteStatistics!$C$1:'pasteStatistics'!$C$5000,0))</f>
        <v>3.2</v>
      </c>
      <c r="N16">
        <f>INDEX(pasteStatistics!N$1:'pasteStatistics'!N$5000,MATCH($C16,pasteStatistics!$C$1:'pasteStatistics'!$C$5000,0))</f>
        <v>7.4</v>
      </c>
      <c r="O16">
        <f>INDEX(pasteStatistics!O$1:'pasteStatistics'!O$5000,MATCH($C16,pasteStatistics!$C$1:'pasteStatistics'!$C$5000,0))</f>
        <v>0.42599999999999999</v>
      </c>
      <c r="P16">
        <f>INDEX(pasteStatistics!P$1:'pasteStatistics'!P$5000,MATCH($C16,pasteStatistics!$C$1:'pasteStatistics'!$C$5000,0))</f>
        <v>1.8</v>
      </c>
      <c r="Q16">
        <f>INDEX(pasteStatistics!Q$1:'pasteStatistics'!Q$5000,MATCH($C16,pasteStatistics!$C$1:'pasteStatistics'!$C$5000,0))</f>
        <v>2.2000000000000002</v>
      </c>
      <c r="R16">
        <f>INDEX(pasteStatistics!R$1:'pasteStatistics'!R$5000,MATCH($C16,pasteStatistics!$C$1:'pasteStatistics'!$C$5000,0))</f>
        <v>0.83299999999999996</v>
      </c>
      <c r="S16">
        <f>INDEX(pasteStatistics!S$1:'pasteStatistics'!S$5000,MATCH($C16,pasteStatistics!$C$1:'pasteStatistics'!$C$5000,0))</f>
        <v>0.7</v>
      </c>
      <c r="T16">
        <f>INDEX(pasteStatistics!T$1:'pasteStatistics'!T$5000,MATCH($C16,pasteStatistics!$C$1:'pasteStatistics'!$C$5000,0))</f>
        <v>3.8</v>
      </c>
      <c r="U16">
        <f>INDEX(pasteStatistics!U$1:'pasteStatistics'!U$5000,MATCH($C16,pasteStatistics!$C$1:'pasteStatistics'!$C$5000,0))</f>
        <v>4.5</v>
      </c>
      <c r="V16">
        <f>INDEX(pasteStatistics!V$1:'pasteStatistics'!V$5000,MATCH($C16,pasteStatistics!$C$1:'pasteStatistics'!$C$5000,0))</f>
        <v>2.1</v>
      </c>
      <c r="W16">
        <f>INDEX(pasteStatistics!W$1:'pasteStatistics'!W$5000,MATCH($C16,pasteStatistics!$C$1:'pasteStatistics'!$C$5000,0))</f>
        <v>0.7</v>
      </c>
      <c r="X16">
        <f>INDEX(pasteStatistics!X$1:'pasteStatistics'!X$5000,MATCH($C16,pasteStatistics!$C$1:'pasteStatistics'!$C$5000,0))</f>
        <v>0.1</v>
      </c>
      <c r="Y16">
        <f>INDEX(pasteStatistics!Y$1:'pasteStatistics'!Y$5000,MATCH($C16,pasteStatistics!$C$1:'pasteStatistics'!$C$5000,0))</f>
        <v>1.4</v>
      </c>
      <c r="Z16">
        <f>INDEX(pasteStatistics!Z$1:'pasteStatistics'!Z$5000,MATCH($C16,pasteStatistics!$C$1:'pasteStatistics'!$C$5000,0))</f>
        <v>1</v>
      </c>
      <c r="AA16">
        <f>INDEX(pasteStatistics!AA$1:'pasteStatistics'!AA$5000,MATCH($C16,pasteStatistics!$C$1:'pasteStatistics'!$C$5000,0))</f>
        <v>15.4</v>
      </c>
      <c r="AB16">
        <f>pasteData!C15</f>
        <v>5</v>
      </c>
      <c r="AC16" t="str">
        <f>pasteData!D15</f>
        <v>JR</v>
      </c>
      <c r="AD16" t="str">
        <f>pasteData!E15</f>
        <v>G</v>
      </c>
      <c r="AE16">
        <f>pasteData!F15</f>
        <v>43618</v>
      </c>
      <c r="AF16">
        <f>pasteData!G15</f>
        <v>175</v>
      </c>
      <c r="AG16" t="str">
        <f>pasteData!H15</f>
        <v>Indianapolis</v>
      </c>
      <c r="AH16" t="str">
        <f>pasteData!I15</f>
        <v xml:space="preserve"> IN</v>
      </c>
      <c r="AI16" t="str">
        <f>pasteData!J15</f>
        <v>Lawrence Central High School</v>
      </c>
      <c r="AJ16" t="str">
        <f>pasteData!K15</f>
        <v>32 (2016)</v>
      </c>
      <c r="AK16" t="str">
        <f>pasteData!L15</f>
        <v xml:space="preserve"> 15.4 Pts</v>
      </c>
      <c r="AL16" t="str">
        <f>pasteData!M15</f>
        <v xml:space="preserve"> 4.5 Reb</v>
      </c>
      <c r="AM16" t="str">
        <f>pasteData!N15</f>
        <v xml:space="preserve"> 2.1 Ast</v>
      </c>
    </row>
    <row r="17" spans="1:39" x14ac:dyDescent="0.3">
      <c r="A17">
        <v>15</v>
      </c>
      <c r="B17" t="str">
        <f>pasteData!A16</f>
        <v>virginia</v>
      </c>
      <c r="C17" t="str">
        <f>pasteData!B16</f>
        <v>De'Andre Hunter</v>
      </c>
      <c r="D17">
        <f>INDEX(pasteStatistics!D$1:'pasteStatistics'!D$5000,MATCH($C17,pasteStatistics!$C$1:'pasteStatistics'!$C$5000,0))</f>
        <v>38</v>
      </c>
      <c r="E17">
        <f>INDEX(pasteStatistics!E$1:'pasteStatistics'!E$5000,MATCH($C17,pasteStatistics!$C$1:'pasteStatistics'!$C$5000,0))</f>
        <v>38</v>
      </c>
      <c r="F17">
        <f>INDEX(pasteStatistics!F$1:'pasteStatistics'!F$5000,MATCH($C17,pasteStatistics!$C$1:'pasteStatistics'!$C$5000,0))</f>
        <v>32.5</v>
      </c>
      <c r="G17">
        <f>INDEX(pasteStatistics!G$1:'pasteStatistics'!G$5000,MATCH($C17,pasteStatistics!$C$1:'pasteStatistics'!$C$5000,0))</f>
        <v>5.4</v>
      </c>
      <c r="H17">
        <f>INDEX(pasteStatistics!H$1:'pasteStatistics'!H$5000,MATCH($C17,pasteStatistics!$C$1:'pasteStatistics'!$C$5000,0))</f>
        <v>10.4</v>
      </c>
      <c r="I17">
        <f>INDEX(pasteStatistics!I$1:'pasteStatistics'!I$5000,MATCH($C17,pasteStatistics!$C$1:'pasteStatistics'!$C$5000,0))</f>
        <v>0.52</v>
      </c>
      <c r="J17">
        <f>INDEX(pasteStatistics!J$1:'pasteStatistics'!J$5000,MATCH($C17,pasteStatistics!$C$1:'pasteStatistics'!$C$5000,0))</f>
        <v>4.2</v>
      </c>
      <c r="K17">
        <f>INDEX(pasteStatistics!K$1:'pasteStatistics'!K$5000,MATCH($C17,pasteStatistics!$C$1:'pasteStatistics'!$C$5000,0))</f>
        <v>7.6</v>
      </c>
      <c r="L17">
        <f>INDEX(pasteStatistics!L$1:'pasteStatistics'!L$5000,MATCH($C17,pasteStatistics!$C$1:'pasteStatistics'!$C$5000,0))</f>
        <v>0.55000000000000004</v>
      </c>
      <c r="M17">
        <f>INDEX(pasteStatistics!M$1:'pasteStatistics'!M$5000,MATCH($C17,pasteStatistics!$C$1:'pasteStatistics'!$C$5000,0))</f>
        <v>1.2</v>
      </c>
      <c r="N17">
        <f>INDEX(pasteStatistics!N$1:'pasteStatistics'!N$5000,MATCH($C17,pasteStatistics!$C$1:'pasteStatistics'!$C$5000,0))</f>
        <v>2.8</v>
      </c>
      <c r="O17">
        <f>INDEX(pasteStatistics!O$1:'pasteStatistics'!O$5000,MATCH($C17,pasteStatistics!$C$1:'pasteStatistics'!$C$5000,0))</f>
        <v>0.438</v>
      </c>
      <c r="P17">
        <f>INDEX(pasteStatistics!P$1:'pasteStatistics'!P$5000,MATCH($C17,pasteStatistics!$C$1:'pasteStatistics'!$C$5000,0))</f>
        <v>3.2</v>
      </c>
      <c r="Q17">
        <f>INDEX(pasteStatistics!Q$1:'pasteStatistics'!Q$5000,MATCH($C17,pasteStatistics!$C$1:'pasteStatistics'!$C$5000,0))</f>
        <v>4.0999999999999996</v>
      </c>
      <c r="R17">
        <f>INDEX(pasteStatistics!R$1:'pasteStatistics'!R$5000,MATCH($C17,pasteStatistics!$C$1:'pasteStatistics'!$C$5000,0))</f>
        <v>0.78300000000000003</v>
      </c>
      <c r="S17">
        <f>INDEX(pasteStatistics!S$1:'pasteStatistics'!S$5000,MATCH($C17,pasteStatistics!$C$1:'pasteStatistics'!$C$5000,0))</f>
        <v>1.4</v>
      </c>
      <c r="T17">
        <f>INDEX(pasteStatistics!T$1:'pasteStatistics'!T$5000,MATCH($C17,pasteStatistics!$C$1:'pasteStatistics'!$C$5000,0))</f>
        <v>3.7</v>
      </c>
      <c r="U17">
        <f>INDEX(pasteStatistics!U$1:'pasteStatistics'!U$5000,MATCH($C17,pasteStatistics!$C$1:'pasteStatistics'!$C$5000,0))</f>
        <v>5.0999999999999996</v>
      </c>
      <c r="V17">
        <f>INDEX(pasteStatistics!V$1:'pasteStatistics'!V$5000,MATCH($C17,pasteStatistics!$C$1:'pasteStatistics'!$C$5000,0))</f>
        <v>2</v>
      </c>
      <c r="W17">
        <f>INDEX(pasteStatistics!W$1:'pasteStatistics'!W$5000,MATCH($C17,pasteStatistics!$C$1:'pasteStatistics'!$C$5000,0))</f>
        <v>0.6</v>
      </c>
      <c r="X17">
        <f>INDEX(pasteStatistics!X$1:'pasteStatistics'!X$5000,MATCH($C17,pasteStatistics!$C$1:'pasteStatistics'!$C$5000,0))</f>
        <v>0.6</v>
      </c>
      <c r="Y17">
        <f>INDEX(pasteStatistics!Y$1:'pasteStatistics'!Y$5000,MATCH($C17,pasteStatistics!$C$1:'pasteStatistics'!$C$5000,0))</f>
        <v>1.4</v>
      </c>
      <c r="Z17">
        <f>INDEX(pasteStatistics!Z$1:'pasteStatistics'!Z$5000,MATCH($C17,pasteStatistics!$C$1:'pasteStatistics'!$C$5000,0))</f>
        <v>2</v>
      </c>
      <c r="AA17">
        <f>INDEX(pasteStatistics!AA$1:'pasteStatistics'!AA$5000,MATCH($C17,pasteStatistics!$C$1:'pasteStatistics'!$C$5000,0))</f>
        <v>15.2</v>
      </c>
      <c r="AB17">
        <f>pasteData!C16</f>
        <v>12</v>
      </c>
      <c r="AC17" t="str">
        <f>pasteData!D16</f>
        <v>SO</v>
      </c>
      <c r="AD17" t="str">
        <f>pasteData!E16</f>
        <v>G</v>
      </c>
      <c r="AE17">
        <f>pasteData!F16</f>
        <v>43623</v>
      </c>
      <c r="AF17">
        <f>pasteData!G16</f>
        <v>225</v>
      </c>
      <c r="AG17" t="str">
        <f>pasteData!H16</f>
        <v>Philadelphia</v>
      </c>
      <c r="AH17" t="str">
        <f>pasteData!I16</f>
        <v xml:space="preserve"> PA</v>
      </c>
      <c r="AI17" t="str">
        <f>pasteData!J16</f>
        <v>Friends' Central School</v>
      </c>
      <c r="AJ17" t="str">
        <f>pasteData!K16</f>
        <v>74 (2016)</v>
      </c>
      <c r="AK17" t="str">
        <f>pasteData!L16</f>
        <v xml:space="preserve"> 15.2 Pts</v>
      </c>
      <c r="AL17" t="str">
        <f>pasteData!M16</f>
        <v xml:space="preserve"> 5.1 Reb</v>
      </c>
      <c r="AM17" t="str">
        <f>pasteData!N16</f>
        <v xml:space="preserve"> 2.0 Ast</v>
      </c>
    </row>
    <row r="18" spans="1:39" x14ac:dyDescent="0.3">
      <c r="A18">
        <v>16</v>
      </c>
      <c r="B18" t="str">
        <f>pasteData!A17</f>
        <v>virginia</v>
      </c>
      <c r="C18" t="str">
        <f>pasteData!B17</f>
        <v>Ty Jerome</v>
      </c>
      <c r="D18">
        <f>INDEX(pasteStatistics!D$1:'pasteStatistics'!D$5000,MATCH($C18,pasteStatistics!$C$1:'pasteStatistics'!$C$5000,0))</f>
        <v>37</v>
      </c>
      <c r="E18">
        <f>INDEX(pasteStatistics!E$1:'pasteStatistics'!E$5000,MATCH($C18,pasteStatistics!$C$1:'pasteStatistics'!$C$5000,0))</f>
        <v>37</v>
      </c>
      <c r="F18">
        <f>INDEX(pasteStatistics!F$1:'pasteStatistics'!F$5000,MATCH($C18,pasteStatistics!$C$1:'pasteStatistics'!$C$5000,0))</f>
        <v>33.9</v>
      </c>
      <c r="G18">
        <f>INDEX(pasteStatistics!G$1:'pasteStatistics'!G$5000,MATCH($C18,pasteStatistics!$C$1:'pasteStatistics'!$C$5000,0))</f>
        <v>4.8</v>
      </c>
      <c r="H18">
        <f>INDEX(pasteStatistics!H$1:'pasteStatistics'!H$5000,MATCH($C18,pasteStatistics!$C$1:'pasteStatistics'!$C$5000,0))</f>
        <v>11.1</v>
      </c>
      <c r="I18">
        <f>INDEX(pasteStatistics!I$1:'pasteStatistics'!I$5000,MATCH($C18,pasteStatistics!$C$1:'pasteStatistics'!$C$5000,0))</f>
        <v>0.435</v>
      </c>
      <c r="J18">
        <f>INDEX(pasteStatistics!J$1:'pasteStatistics'!J$5000,MATCH($C18,pasteStatistics!$C$1:'pasteStatistics'!$C$5000,0))</f>
        <v>2.7</v>
      </c>
      <c r="K18">
        <f>INDEX(pasteStatistics!K$1:'pasteStatistics'!K$5000,MATCH($C18,pasteStatistics!$C$1:'pasteStatistics'!$C$5000,0))</f>
        <v>5.7</v>
      </c>
      <c r="L18">
        <f>INDEX(pasteStatistics!L$1:'pasteStatistics'!L$5000,MATCH($C18,pasteStatistics!$C$1:'pasteStatistics'!$C$5000,0))</f>
        <v>0.46899999999999997</v>
      </c>
      <c r="M18">
        <f>INDEX(pasteStatistics!M$1:'pasteStatistics'!M$5000,MATCH($C18,pasteStatistics!$C$1:'pasteStatistics'!$C$5000,0))</f>
        <v>2.1</v>
      </c>
      <c r="N18">
        <f>INDEX(pasteStatistics!N$1:'pasteStatistics'!N$5000,MATCH($C18,pasteStatistics!$C$1:'pasteStatistics'!$C$5000,0))</f>
        <v>5.4</v>
      </c>
      <c r="O18">
        <f>INDEX(pasteStatistics!O$1:'pasteStatistics'!O$5000,MATCH($C18,pasteStatistics!$C$1:'pasteStatistics'!$C$5000,0))</f>
        <v>0.39900000000000002</v>
      </c>
      <c r="P18">
        <f>INDEX(pasteStatistics!P$1:'pasteStatistics'!P$5000,MATCH($C18,pasteStatistics!$C$1:'pasteStatistics'!$C$5000,0))</f>
        <v>1.8</v>
      </c>
      <c r="Q18">
        <f>INDEX(pasteStatistics!Q$1:'pasteStatistics'!Q$5000,MATCH($C18,pasteStatistics!$C$1:'pasteStatistics'!$C$5000,0))</f>
        <v>2.5</v>
      </c>
      <c r="R18">
        <f>INDEX(pasteStatistics!R$1:'pasteStatistics'!R$5000,MATCH($C18,pasteStatistics!$C$1:'pasteStatistics'!$C$5000,0))</f>
        <v>0.73599999999999999</v>
      </c>
      <c r="S18">
        <f>INDEX(pasteStatistics!S$1:'pasteStatistics'!S$5000,MATCH($C18,pasteStatistics!$C$1:'pasteStatistics'!$C$5000,0))</f>
        <v>0.5</v>
      </c>
      <c r="T18">
        <f>INDEX(pasteStatistics!T$1:'pasteStatistics'!T$5000,MATCH($C18,pasteStatistics!$C$1:'pasteStatistics'!$C$5000,0))</f>
        <v>3.8</v>
      </c>
      <c r="U18">
        <f>INDEX(pasteStatistics!U$1:'pasteStatistics'!U$5000,MATCH($C18,pasteStatistics!$C$1:'pasteStatistics'!$C$5000,0))</f>
        <v>4.2</v>
      </c>
      <c r="V18">
        <f>INDEX(pasteStatistics!V$1:'pasteStatistics'!V$5000,MATCH($C18,pasteStatistics!$C$1:'pasteStatistics'!$C$5000,0))</f>
        <v>5.5</v>
      </c>
      <c r="W18">
        <f>INDEX(pasteStatistics!W$1:'pasteStatistics'!W$5000,MATCH($C18,pasteStatistics!$C$1:'pasteStatistics'!$C$5000,0))</f>
        <v>1.5</v>
      </c>
      <c r="X18">
        <f>INDEX(pasteStatistics!X$1:'pasteStatistics'!X$5000,MATCH($C18,pasteStatistics!$C$1:'pasteStatistics'!$C$5000,0))</f>
        <v>0</v>
      </c>
      <c r="Y18">
        <f>INDEX(pasteStatistics!Y$1:'pasteStatistics'!Y$5000,MATCH($C18,pasteStatistics!$C$1:'pasteStatistics'!$C$5000,0))</f>
        <v>1.6</v>
      </c>
      <c r="Z18">
        <f>INDEX(pasteStatistics!Z$1:'pasteStatistics'!Z$5000,MATCH($C18,pasteStatistics!$C$1:'pasteStatistics'!$C$5000,0))</f>
        <v>1.7</v>
      </c>
      <c r="AA18">
        <f>INDEX(pasteStatistics!AA$1:'pasteStatistics'!AA$5000,MATCH($C18,pasteStatistics!$C$1:'pasteStatistics'!$C$5000,0))</f>
        <v>13.6</v>
      </c>
      <c r="AB18">
        <f>pasteData!C17</f>
        <v>11</v>
      </c>
      <c r="AC18" t="str">
        <f>pasteData!D17</f>
        <v>JR</v>
      </c>
      <c r="AD18" t="str">
        <f>pasteData!E17</f>
        <v>G</v>
      </c>
      <c r="AE18">
        <f>pasteData!F17</f>
        <v>43621</v>
      </c>
      <c r="AF18">
        <f>pasteData!G17</f>
        <v>195</v>
      </c>
      <c r="AG18" t="str">
        <f>pasteData!H17</f>
        <v>New Rochelle</v>
      </c>
      <c r="AH18" t="str">
        <f>pasteData!I17</f>
        <v xml:space="preserve"> NY</v>
      </c>
      <c r="AI18" t="str">
        <f>pasteData!J17</f>
        <v>Iona Preparatory School</v>
      </c>
      <c r="AJ18" t="str">
        <f>pasteData!K17</f>
        <v>46 (2016)</v>
      </c>
      <c r="AK18" t="str">
        <f>pasteData!L17</f>
        <v xml:space="preserve"> 13.6 Pts</v>
      </c>
      <c r="AL18" t="str">
        <f>pasteData!M17</f>
        <v xml:space="preserve"> 4.2 Reb</v>
      </c>
      <c r="AM18" t="str">
        <f>pasteData!N17</f>
        <v xml:space="preserve"> 5.5 Ast</v>
      </c>
    </row>
    <row r="19" spans="1:39" x14ac:dyDescent="0.3">
      <c r="A19">
        <v>17</v>
      </c>
      <c r="B19" t="str">
        <f>pasteData!A18</f>
        <v>virginia</v>
      </c>
      <c r="C19" t="str">
        <f>pasteData!B18</f>
        <v>Mamadi Diakite</v>
      </c>
      <c r="D19">
        <f>INDEX(pasteStatistics!D$1:'pasteStatistics'!D$5000,MATCH($C19,pasteStatistics!$C$1:'pasteStatistics'!$C$5000,0))</f>
        <v>38</v>
      </c>
      <c r="E19">
        <f>INDEX(pasteStatistics!E$1:'pasteStatistics'!E$5000,MATCH($C19,pasteStatistics!$C$1:'pasteStatistics'!$C$5000,0))</f>
        <v>22</v>
      </c>
      <c r="F19">
        <f>INDEX(pasteStatistics!F$1:'pasteStatistics'!F$5000,MATCH($C19,pasteStatistics!$C$1:'pasteStatistics'!$C$5000,0))</f>
        <v>21.8</v>
      </c>
      <c r="G19">
        <f>INDEX(pasteStatistics!G$1:'pasteStatistics'!G$5000,MATCH($C19,pasteStatistics!$C$1:'pasteStatistics'!$C$5000,0))</f>
        <v>3.2</v>
      </c>
      <c r="H19">
        <f>INDEX(pasteStatistics!H$1:'pasteStatistics'!H$5000,MATCH($C19,pasteStatistics!$C$1:'pasteStatistics'!$C$5000,0))</f>
        <v>5.8</v>
      </c>
      <c r="I19">
        <f>INDEX(pasteStatistics!I$1:'pasteStatistics'!I$5000,MATCH($C19,pasteStatistics!$C$1:'pasteStatistics'!$C$5000,0))</f>
        <v>0.55000000000000004</v>
      </c>
      <c r="J19">
        <f>INDEX(pasteStatistics!J$1:'pasteStatistics'!J$5000,MATCH($C19,pasteStatistics!$C$1:'pasteStatistics'!$C$5000,0))</f>
        <v>3.1</v>
      </c>
      <c r="K19">
        <f>INDEX(pasteStatistics!K$1:'pasteStatistics'!K$5000,MATCH($C19,pasteStatistics!$C$1:'pasteStatistics'!$C$5000,0))</f>
        <v>5.3</v>
      </c>
      <c r="L19">
        <f>INDEX(pasteStatistics!L$1:'pasteStatistics'!L$5000,MATCH($C19,pasteStatistics!$C$1:'pasteStatistics'!$C$5000,0))</f>
        <v>0.57099999999999995</v>
      </c>
      <c r="M19">
        <f>INDEX(pasteStatistics!M$1:'pasteStatistics'!M$5000,MATCH($C19,pasteStatistics!$C$1:'pasteStatistics'!$C$5000,0))</f>
        <v>0.1</v>
      </c>
      <c r="N19">
        <f>INDEX(pasteStatistics!N$1:'pasteStatistics'!N$5000,MATCH($C19,pasteStatistics!$C$1:'pasteStatistics'!$C$5000,0))</f>
        <v>0.4</v>
      </c>
      <c r="O19">
        <f>INDEX(pasteStatistics!O$1:'pasteStatistics'!O$5000,MATCH($C19,pasteStatistics!$C$1:'pasteStatistics'!$C$5000,0))</f>
        <v>0.29399999999999998</v>
      </c>
      <c r="P19">
        <f>INDEX(pasteStatistics!P$1:'pasteStatistics'!P$5000,MATCH($C19,pasteStatistics!$C$1:'pasteStatistics'!$C$5000,0))</f>
        <v>0.9</v>
      </c>
      <c r="Q19">
        <f>INDEX(pasteStatistics!Q$1:'pasteStatistics'!Q$5000,MATCH($C19,pasteStatistics!$C$1:'pasteStatistics'!$C$5000,0))</f>
        <v>1.3</v>
      </c>
      <c r="R19">
        <f>INDEX(pasteStatistics!R$1:'pasteStatistics'!R$5000,MATCH($C19,pasteStatistics!$C$1:'pasteStatistics'!$C$5000,0))</f>
        <v>0.7</v>
      </c>
      <c r="S19">
        <f>INDEX(pasteStatistics!S$1:'pasteStatistics'!S$5000,MATCH($C19,pasteStatistics!$C$1:'pasteStatistics'!$C$5000,0))</f>
        <v>1.5</v>
      </c>
      <c r="T19">
        <f>INDEX(pasteStatistics!T$1:'pasteStatistics'!T$5000,MATCH($C19,pasteStatistics!$C$1:'pasteStatistics'!$C$5000,0))</f>
        <v>2.9</v>
      </c>
      <c r="U19">
        <f>INDEX(pasteStatistics!U$1:'pasteStatistics'!U$5000,MATCH($C19,pasteStatistics!$C$1:'pasteStatistics'!$C$5000,0))</f>
        <v>4.4000000000000004</v>
      </c>
      <c r="V19">
        <f>INDEX(pasteStatistics!V$1:'pasteStatistics'!V$5000,MATCH($C19,pasteStatistics!$C$1:'pasteStatistics'!$C$5000,0))</f>
        <v>0.3</v>
      </c>
      <c r="W19">
        <f>INDEX(pasteStatistics!W$1:'pasteStatistics'!W$5000,MATCH($C19,pasteStatistics!$C$1:'pasteStatistics'!$C$5000,0))</f>
        <v>0.4</v>
      </c>
      <c r="X19">
        <f>INDEX(pasteStatistics!X$1:'pasteStatistics'!X$5000,MATCH($C19,pasteStatistics!$C$1:'pasteStatistics'!$C$5000,0))</f>
        <v>1.7</v>
      </c>
      <c r="Y19">
        <f>INDEX(pasteStatistics!Y$1:'pasteStatistics'!Y$5000,MATCH($C19,pasteStatistics!$C$1:'pasteStatistics'!$C$5000,0))</f>
        <v>0.9</v>
      </c>
      <c r="Z19">
        <f>INDEX(pasteStatistics!Z$1:'pasteStatistics'!Z$5000,MATCH($C19,pasteStatistics!$C$1:'pasteStatistics'!$C$5000,0))</f>
        <v>2.1</v>
      </c>
      <c r="AA19">
        <f>INDEX(pasteStatistics!AA$1:'pasteStatistics'!AA$5000,MATCH($C19,pasteStatistics!$C$1:'pasteStatistics'!$C$5000,0))</f>
        <v>7.4</v>
      </c>
      <c r="AB19">
        <f>pasteData!C18</f>
        <v>25</v>
      </c>
      <c r="AC19" t="str">
        <f>pasteData!D18</f>
        <v>JR</v>
      </c>
      <c r="AD19" t="str">
        <f>pasteData!E18</f>
        <v>F</v>
      </c>
      <c r="AE19">
        <f>pasteData!F18</f>
        <v>43625</v>
      </c>
      <c r="AF19">
        <f>pasteData!G18</f>
        <v>228</v>
      </c>
      <c r="AG19" t="str">
        <f>pasteData!H18</f>
        <v>Conakry</v>
      </c>
      <c r="AH19" t="str">
        <f>pasteData!I18</f>
        <v xml:space="preserve"> Guinea</v>
      </c>
      <c r="AI19" t="str">
        <f>pasteData!J18</f>
        <v>Blue Ridge High School</v>
      </c>
      <c r="AJ19">
        <f>pasteData!K18</f>
        <v>0</v>
      </c>
      <c r="AK19" t="str">
        <f>pasteData!L18</f>
        <v xml:space="preserve"> 7.4 Pts</v>
      </c>
      <c r="AL19" t="str">
        <f>pasteData!M18</f>
        <v xml:space="preserve"> 4.4 Reb</v>
      </c>
      <c r="AM19" t="str">
        <f>pasteData!N18</f>
        <v xml:space="preserve"> 0.3 Ast</v>
      </c>
    </row>
    <row r="20" spans="1:39" x14ac:dyDescent="0.3">
      <c r="A20">
        <v>18</v>
      </c>
      <c r="B20" t="str">
        <f>pasteData!A19</f>
        <v>virginia</v>
      </c>
      <c r="C20" t="str">
        <f>pasteData!B19</f>
        <v>Braxton Key</v>
      </c>
      <c r="D20">
        <f>INDEX(pasteStatistics!D$1:'pasteStatistics'!D$5000,MATCH($C20,pasteStatistics!$C$1:'pasteStatistics'!$C$5000,0))</f>
        <v>38</v>
      </c>
      <c r="E20">
        <f>INDEX(pasteStatistics!E$1:'pasteStatistics'!E$5000,MATCH($C20,pasteStatistics!$C$1:'pasteStatistics'!$C$5000,0))</f>
        <v>6</v>
      </c>
      <c r="F20">
        <f>INDEX(pasteStatistics!F$1:'pasteStatistics'!F$5000,MATCH($C20,pasteStatistics!$C$1:'pasteStatistics'!$C$5000,0))</f>
        <v>19.8</v>
      </c>
      <c r="G20">
        <f>INDEX(pasteStatistics!G$1:'pasteStatistics'!G$5000,MATCH($C20,pasteStatistics!$C$1:'pasteStatistics'!$C$5000,0))</f>
        <v>1.9</v>
      </c>
      <c r="H20">
        <f>INDEX(pasteStatistics!H$1:'pasteStatistics'!H$5000,MATCH($C20,pasteStatistics!$C$1:'pasteStatistics'!$C$5000,0))</f>
        <v>4.5</v>
      </c>
      <c r="I20">
        <f>INDEX(pasteStatistics!I$1:'pasteStatistics'!I$5000,MATCH($C20,pasteStatistics!$C$1:'pasteStatistics'!$C$5000,0))</f>
        <v>0.433</v>
      </c>
      <c r="J20">
        <f>INDEX(pasteStatistics!J$1:'pasteStatistics'!J$5000,MATCH($C20,pasteStatistics!$C$1:'pasteStatistics'!$C$5000,0))</f>
        <v>1.5</v>
      </c>
      <c r="K20">
        <f>INDEX(pasteStatistics!K$1:'pasteStatistics'!K$5000,MATCH($C20,pasteStatistics!$C$1:'pasteStatistics'!$C$5000,0))</f>
        <v>2.9</v>
      </c>
      <c r="L20">
        <f>INDEX(pasteStatistics!L$1:'pasteStatistics'!L$5000,MATCH($C20,pasteStatistics!$C$1:'pasteStatistics'!$C$5000,0))</f>
        <v>0.5</v>
      </c>
      <c r="M20">
        <f>INDEX(pasteStatistics!M$1:'pasteStatistics'!M$5000,MATCH($C20,pasteStatistics!$C$1:'pasteStatistics'!$C$5000,0))</f>
        <v>0.5</v>
      </c>
      <c r="N20">
        <f>INDEX(pasteStatistics!N$1:'pasteStatistics'!N$5000,MATCH($C20,pasteStatistics!$C$1:'pasteStatistics'!$C$5000,0))</f>
        <v>1.6</v>
      </c>
      <c r="O20">
        <f>INDEX(pasteStatistics!O$1:'pasteStatistics'!O$5000,MATCH($C20,pasteStatistics!$C$1:'pasteStatistics'!$C$5000,0))</f>
        <v>0.30499999999999999</v>
      </c>
      <c r="P20">
        <f>INDEX(pasteStatistics!P$1:'pasteStatistics'!P$5000,MATCH($C20,pasteStatistics!$C$1:'pasteStatistics'!$C$5000,0))</f>
        <v>1.3</v>
      </c>
      <c r="Q20">
        <f>INDEX(pasteStatistics!Q$1:'pasteStatistics'!Q$5000,MATCH($C20,pasteStatistics!$C$1:'pasteStatistics'!$C$5000,0))</f>
        <v>1.8</v>
      </c>
      <c r="R20">
        <f>INDEX(pasteStatistics!R$1:'pasteStatistics'!R$5000,MATCH($C20,pasteStatistics!$C$1:'pasteStatistics'!$C$5000,0))</f>
        <v>0.73099999999999998</v>
      </c>
      <c r="S20">
        <f>INDEX(pasteStatistics!S$1:'pasteStatistics'!S$5000,MATCH($C20,pasteStatistics!$C$1:'pasteStatistics'!$C$5000,0))</f>
        <v>1.3</v>
      </c>
      <c r="T20">
        <f>INDEX(pasteStatistics!T$1:'pasteStatistics'!T$5000,MATCH($C20,pasteStatistics!$C$1:'pasteStatistics'!$C$5000,0))</f>
        <v>3.9</v>
      </c>
      <c r="U20">
        <f>INDEX(pasteStatistics!U$1:'pasteStatistics'!U$5000,MATCH($C20,pasteStatistics!$C$1:'pasteStatistics'!$C$5000,0))</f>
        <v>5.3</v>
      </c>
      <c r="V20">
        <f>INDEX(pasteStatistics!V$1:'pasteStatistics'!V$5000,MATCH($C20,pasteStatistics!$C$1:'pasteStatistics'!$C$5000,0))</f>
        <v>1</v>
      </c>
      <c r="W20">
        <f>INDEX(pasteStatistics!W$1:'pasteStatistics'!W$5000,MATCH($C20,pasteStatistics!$C$1:'pasteStatistics'!$C$5000,0))</f>
        <v>0.9</v>
      </c>
      <c r="X20">
        <f>INDEX(pasteStatistics!X$1:'pasteStatistics'!X$5000,MATCH($C20,pasteStatistics!$C$1:'pasteStatistics'!$C$5000,0))</f>
        <v>0.6</v>
      </c>
      <c r="Y20">
        <f>INDEX(pasteStatistics!Y$1:'pasteStatistics'!Y$5000,MATCH($C20,pasteStatistics!$C$1:'pasteStatistics'!$C$5000,0))</f>
        <v>0.7</v>
      </c>
      <c r="Z20">
        <f>INDEX(pasteStatistics!Z$1:'pasteStatistics'!Z$5000,MATCH($C20,pasteStatistics!$C$1:'pasteStatistics'!$C$5000,0))</f>
        <v>1.7</v>
      </c>
      <c r="AA20">
        <f>INDEX(pasteStatistics!AA$1:'pasteStatistics'!AA$5000,MATCH($C20,pasteStatistics!$C$1:'pasteStatistics'!$C$5000,0))</f>
        <v>5.7</v>
      </c>
      <c r="AB20">
        <f>pasteData!C19</f>
        <v>2</v>
      </c>
      <c r="AC20" t="str">
        <f>pasteData!D19</f>
        <v>JR</v>
      </c>
      <c r="AD20" t="str">
        <f>pasteData!E19</f>
        <v>G</v>
      </c>
      <c r="AE20">
        <f>pasteData!F19</f>
        <v>43624</v>
      </c>
      <c r="AF20">
        <f>pasteData!G19</f>
        <v>225</v>
      </c>
      <c r="AG20" t="str">
        <f>pasteData!H19</f>
        <v>Charlotte</v>
      </c>
      <c r="AH20" t="str">
        <f>pasteData!I19</f>
        <v xml:space="preserve"> NC</v>
      </c>
      <c r="AI20" t="str">
        <f>pasteData!J19</f>
        <v>Oak Hill Academy</v>
      </c>
      <c r="AJ20" t="str">
        <f>pasteData!K19</f>
        <v>56 (2016)</v>
      </c>
      <c r="AK20" t="str">
        <f>pasteData!L19</f>
        <v xml:space="preserve"> 5.7 Pts</v>
      </c>
      <c r="AL20" t="str">
        <f>pasteData!M19</f>
        <v xml:space="preserve"> 5.3 Reb</v>
      </c>
      <c r="AM20" t="str">
        <f>pasteData!N19</f>
        <v xml:space="preserve"> 1.0 Ast</v>
      </c>
    </row>
    <row r="21" spans="1:39" x14ac:dyDescent="0.3">
      <c r="A21">
        <v>19</v>
      </c>
      <c r="B21" t="str">
        <f>pasteData!A20</f>
        <v>virginia</v>
      </c>
      <c r="C21" t="str">
        <f>pasteData!B20</f>
        <v>Kihei Clark</v>
      </c>
      <c r="D21">
        <f>INDEX(pasteStatistics!D$1:'pasteStatistics'!D$5000,MATCH($C21,pasteStatistics!$C$1:'pasteStatistics'!$C$5000,0))</f>
        <v>38</v>
      </c>
      <c r="E21">
        <f>INDEX(pasteStatistics!E$1:'pasteStatistics'!E$5000,MATCH($C21,pasteStatistics!$C$1:'pasteStatistics'!$C$5000,0))</f>
        <v>20</v>
      </c>
      <c r="F21">
        <f>INDEX(pasteStatistics!F$1:'pasteStatistics'!F$5000,MATCH($C21,pasteStatistics!$C$1:'pasteStatistics'!$C$5000,0))</f>
        <v>26.8</v>
      </c>
      <c r="G21">
        <f>INDEX(pasteStatistics!G$1:'pasteStatistics'!G$5000,MATCH($C21,pasteStatistics!$C$1:'pasteStatistics'!$C$5000,0))</f>
        <v>1.4</v>
      </c>
      <c r="H21">
        <f>INDEX(pasteStatistics!H$1:'pasteStatistics'!H$5000,MATCH($C21,pasteStatistics!$C$1:'pasteStatistics'!$C$5000,0))</f>
        <v>4.0999999999999996</v>
      </c>
      <c r="I21">
        <f>INDEX(pasteStatistics!I$1:'pasteStatistics'!I$5000,MATCH($C21,pasteStatistics!$C$1:'pasteStatistics'!$C$5000,0))</f>
        <v>0.35</v>
      </c>
      <c r="J21">
        <f>INDEX(pasteStatistics!J$1:'pasteStatistics'!J$5000,MATCH($C21,pasteStatistics!$C$1:'pasteStatistics'!$C$5000,0))</f>
        <v>0.7</v>
      </c>
      <c r="K21">
        <f>INDEX(pasteStatistics!K$1:'pasteStatistics'!K$5000,MATCH($C21,pasteStatistics!$C$1:'pasteStatistics'!$C$5000,0))</f>
        <v>1.9</v>
      </c>
      <c r="L21">
        <f>INDEX(pasteStatistics!L$1:'pasteStatistics'!L$5000,MATCH($C21,pasteStatistics!$C$1:'pasteStatistics'!$C$5000,0))</f>
        <v>0.36099999999999999</v>
      </c>
      <c r="M21">
        <f>INDEX(pasteStatistics!M$1:'pasteStatistics'!M$5000,MATCH($C21,pasteStatistics!$C$1:'pasteStatistics'!$C$5000,0))</f>
        <v>0.8</v>
      </c>
      <c r="N21">
        <f>INDEX(pasteStatistics!N$1:'pasteStatistics'!N$5000,MATCH($C21,pasteStatistics!$C$1:'pasteStatistics'!$C$5000,0))</f>
        <v>2.2000000000000002</v>
      </c>
      <c r="O21">
        <f>INDEX(pasteStatistics!O$1:'pasteStatistics'!O$5000,MATCH($C21,pasteStatistics!$C$1:'pasteStatistics'!$C$5000,0))</f>
        <v>0.34100000000000003</v>
      </c>
      <c r="P21">
        <f>INDEX(pasteStatistics!P$1:'pasteStatistics'!P$5000,MATCH($C21,pasteStatistics!$C$1:'pasteStatistics'!$C$5000,0))</f>
        <v>0.9</v>
      </c>
      <c r="Q21">
        <f>INDEX(pasteStatistics!Q$1:'pasteStatistics'!Q$5000,MATCH($C21,pasteStatistics!$C$1:'pasteStatistics'!$C$5000,0))</f>
        <v>1.1000000000000001</v>
      </c>
      <c r="R21">
        <f>INDEX(pasteStatistics!R$1:'pasteStatistics'!R$5000,MATCH($C21,pasteStatistics!$C$1:'pasteStatistics'!$C$5000,0))</f>
        <v>0.82499999999999996</v>
      </c>
      <c r="S21">
        <f>INDEX(pasteStatistics!S$1:'pasteStatistics'!S$5000,MATCH($C21,pasteStatistics!$C$1:'pasteStatistics'!$C$5000,0))</f>
        <v>0.4</v>
      </c>
      <c r="T21">
        <f>INDEX(pasteStatistics!T$1:'pasteStatistics'!T$5000,MATCH($C21,pasteStatistics!$C$1:'pasteStatistics'!$C$5000,0))</f>
        <v>1.9</v>
      </c>
      <c r="U21">
        <f>INDEX(pasteStatistics!U$1:'pasteStatistics'!U$5000,MATCH($C21,pasteStatistics!$C$1:'pasteStatistics'!$C$5000,0))</f>
        <v>2.2999999999999998</v>
      </c>
      <c r="V21">
        <f>INDEX(pasteStatistics!V$1:'pasteStatistics'!V$5000,MATCH($C21,pasteStatistics!$C$1:'pasteStatistics'!$C$5000,0))</f>
        <v>2.6</v>
      </c>
      <c r="W21">
        <f>INDEX(pasteStatistics!W$1:'pasteStatistics'!W$5000,MATCH($C21,pasteStatistics!$C$1:'pasteStatistics'!$C$5000,0))</f>
        <v>0.7</v>
      </c>
      <c r="X21">
        <f>INDEX(pasteStatistics!X$1:'pasteStatistics'!X$5000,MATCH($C21,pasteStatistics!$C$1:'pasteStatistics'!$C$5000,0))</f>
        <v>0</v>
      </c>
      <c r="Y21">
        <f>INDEX(pasteStatistics!Y$1:'pasteStatistics'!Y$5000,MATCH($C21,pasteStatistics!$C$1:'pasteStatistics'!$C$5000,0))</f>
        <v>1</v>
      </c>
      <c r="Z21">
        <f>INDEX(pasteStatistics!Z$1:'pasteStatistics'!Z$5000,MATCH($C21,pasteStatistics!$C$1:'pasteStatistics'!$C$5000,0))</f>
        <v>1.4</v>
      </c>
      <c r="AA21">
        <f>INDEX(pasteStatistics!AA$1:'pasteStatistics'!AA$5000,MATCH($C21,pasteStatistics!$C$1:'pasteStatistics'!$C$5000,0))</f>
        <v>4.5</v>
      </c>
      <c r="AB21">
        <f>pasteData!C20</f>
        <v>0</v>
      </c>
      <c r="AC21" t="str">
        <f>pasteData!D20</f>
        <v>FR</v>
      </c>
      <c r="AD21" t="str">
        <f>pasteData!E20</f>
        <v>G</v>
      </c>
      <c r="AE21">
        <f>pasteData!F20</f>
        <v>43594</v>
      </c>
      <c r="AF21">
        <f>pasteData!G20</f>
        <v>155</v>
      </c>
      <c r="AG21" t="str">
        <f>pasteData!H20</f>
        <v>Woodland Hills</v>
      </c>
      <c r="AH21" t="str">
        <f>pasteData!I20</f>
        <v xml:space="preserve"> CA</v>
      </c>
      <c r="AI21" t="str">
        <f>pasteData!J20</f>
        <v>Taft Charter HS</v>
      </c>
      <c r="AJ21">
        <f>pasteData!K20</f>
        <v>0</v>
      </c>
      <c r="AK21" t="str">
        <f>pasteData!L20</f>
        <v xml:space="preserve"> 4.5 Pts</v>
      </c>
      <c r="AL21" t="str">
        <f>pasteData!M20</f>
        <v xml:space="preserve"> 2.3 Reb</v>
      </c>
      <c r="AM21" t="str">
        <f>pasteData!N20</f>
        <v xml:space="preserve"> 2.6 Ast</v>
      </c>
    </row>
    <row r="22" spans="1:39" x14ac:dyDescent="0.3">
      <c r="A22">
        <v>20</v>
      </c>
      <c r="B22" t="str">
        <f>pasteData!A21</f>
        <v>virginia</v>
      </c>
      <c r="C22" t="str">
        <f>pasteData!B21</f>
        <v>Jay Huff</v>
      </c>
      <c r="D22">
        <f>INDEX(pasteStatistics!D$1:'pasteStatistics'!D$5000,MATCH($C22,pasteStatistics!$C$1:'pasteStatistics'!$C$5000,0))</f>
        <v>34</v>
      </c>
      <c r="E22">
        <f>INDEX(pasteStatistics!E$1:'pasteStatistics'!E$5000,MATCH($C22,pasteStatistics!$C$1:'pasteStatistics'!$C$5000,0))</f>
        <v>0</v>
      </c>
      <c r="F22">
        <f>INDEX(pasteStatistics!F$1:'pasteStatistics'!F$5000,MATCH($C22,pasteStatistics!$C$1:'pasteStatistics'!$C$5000,0))</f>
        <v>9.3000000000000007</v>
      </c>
      <c r="G22">
        <f>INDEX(pasteStatistics!G$1:'pasteStatistics'!G$5000,MATCH($C22,pasteStatistics!$C$1:'pasteStatistics'!$C$5000,0))</f>
        <v>1.7</v>
      </c>
      <c r="H22">
        <f>INDEX(pasteStatistics!H$1:'pasteStatistics'!H$5000,MATCH($C22,pasteStatistics!$C$1:'pasteStatistics'!$C$5000,0))</f>
        <v>2.8</v>
      </c>
      <c r="I22">
        <f>INDEX(pasteStatistics!I$1:'pasteStatistics'!I$5000,MATCH($C22,pasteStatistics!$C$1:'pasteStatistics'!$C$5000,0))</f>
        <v>0.60399999999999998</v>
      </c>
      <c r="J22">
        <f>INDEX(pasteStatistics!J$1:'pasteStatistics'!J$5000,MATCH($C22,pasteStatistics!$C$1:'pasteStatistics'!$C$5000,0))</f>
        <v>1.3</v>
      </c>
      <c r="K22">
        <f>INDEX(pasteStatistics!K$1:'pasteStatistics'!K$5000,MATCH($C22,pasteStatistics!$C$1:'pasteStatistics'!$C$5000,0))</f>
        <v>1.9</v>
      </c>
      <c r="L22">
        <f>INDEX(pasteStatistics!L$1:'pasteStatistics'!L$5000,MATCH($C22,pasteStatistics!$C$1:'pasteStatistics'!$C$5000,0))</f>
        <v>0.67700000000000005</v>
      </c>
      <c r="M22">
        <f>INDEX(pasteStatistics!M$1:'pasteStatistics'!M$5000,MATCH($C22,pasteStatistics!$C$1:'pasteStatistics'!$C$5000,0))</f>
        <v>0.4</v>
      </c>
      <c r="N22">
        <f>INDEX(pasteStatistics!N$1:'pasteStatistics'!N$5000,MATCH($C22,pasteStatistics!$C$1:'pasteStatistics'!$C$5000,0))</f>
        <v>0.9</v>
      </c>
      <c r="O22">
        <f>INDEX(pasteStatistics!O$1:'pasteStatistics'!O$5000,MATCH($C22,pasteStatistics!$C$1:'pasteStatistics'!$C$5000,0))</f>
        <v>0.45200000000000001</v>
      </c>
      <c r="P22">
        <f>INDEX(pasteStatistics!P$1:'pasteStatistics'!P$5000,MATCH($C22,pasteStatistics!$C$1:'pasteStatistics'!$C$5000,0))</f>
        <v>0.6</v>
      </c>
      <c r="Q22">
        <f>INDEX(pasteStatistics!Q$1:'pasteStatistics'!Q$5000,MATCH($C22,pasteStatistics!$C$1:'pasteStatistics'!$C$5000,0))</f>
        <v>0.9</v>
      </c>
      <c r="R22">
        <f>INDEX(pasteStatistics!R$1:'pasteStatistics'!R$5000,MATCH($C22,pasteStatistics!$C$1:'pasteStatistics'!$C$5000,0))</f>
        <v>0.66700000000000004</v>
      </c>
      <c r="S22">
        <f>INDEX(pasteStatistics!S$1:'pasteStatistics'!S$5000,MATCH($C22,pasteStatistics!$C$1:'pasteStatistics'!$C$5000,0))</f>
        <v>0.6</v>
      </c>
      <c r="T22">
        <f>INDEX(pasteStatistics!T$1:'pasteStatistics'!T$5000,MATCH($C22,pasteStatistics!$C$1:'pasteStatistics'!$C$5000,0))</f>
        <v>1.6</v>
      </c>
      <c r="U22">
        <f>INDEX(pasteStatistics!U$1:'pasteStatistics'!U$5000,MATCH($C22,pasteStatistics!$C$1:'pasteStatistics'!$C$5000,0))</f>
        <v>2.1</v>
      </c>
      <c r="V22">
        <f>INDEX(pasteStatistics!V$1:'pasteStatistics'!V$5000,MATCH($C22,pasteStatistics!$C$1:'pasteStatistics'!$C$5000,0))</f>
        <v>0.2</v>
      </c>
      <c r="W22">
        <f>INDEX(pasteStatistics!W$1:'pasteStatistics'!W$5000,MATCH($C22,pasteStatistics!$C$1:'pasteStatistics'!$C$5000,0))</f>
        <v>0.2</v>
      </c>
      <c r="X22">
        <f>INDEX(pasteStatistics!X$1:'pasteStatistics'!X$5000,MATCH($C22,pasteStatistics!$C$1:'pasteStatistics'!$C$5000,0))</f>
        <v>0.7</v>
      </c>
      <c r="Y22">
        <f>INDEX(pasteStatistics!Y$1:'pasteStatistics'!Y$5000,MATCH($C22,pasteStatistics!$C$1:'pasteStatistics'!$C$5000,0))</f>
        <v>0.5</v>
      </c>
      <c r="Z22">
        <f>INDEX(pasteStatistics!Z$1:'pasteStatistics'!Z$5000,MATCH($C22,pasteStatistics!$C$1:'pasteStatistics'!$C$5000,0))</f>
        <v>1.5</v>
      </c>
      <c r="AA22">
        <f>INDEX(pasteStatistics!AA$1:'pasteStatistics'!AA$5000,MATCH($C22,pasteStatistics!$C$1:'pasteStatistics'!$C$5000,0))</f>
        <v>4.4000000000000004</v>
      </c>
      <c r="AB22">
        <f>pasteData!C21</f>
        <v>30</v>
      </c>
      <c r="AC22" t="str">
        <f>pasteData!D21</f>
        <v>SO</v>
      </c>
      <c r="AD22" t="str">
        <f>pasteData!E21</f>
        <v>F</v>
      </c>
      <c r="AE22">
        <f>pasteData!F21</f>
        <v>43647</v>
      </c>
      <c r="AF22">
        <f>pasteData!G21</f>
        <v>232</v>
      </c>
      <c r="AG22" t="str">
        <f>pasteData!H21</f>
        <v>Durham</v>
      </c>
      <c r="AH22" t="str">
        <f>pasteData!I21</f>
        <v xml:space="preserve"> NC</v>
      </c>
      <c r="AI22" t="str">
        <f>pasteData!J21</f>
        <v>Voyager Academy</v>
      </c>
      <c r="AJ22" t="str">
        <f>pasteData!K21</f>
        <v>61 (2016)</v>
      </c>
      <c r="AK22" t="str">
        <f>pasteData!L21</f>
        <v xml:space="preserve"> 4.4 Pts</v>
      </c>
      <c r="AL22" t="str">
        <f>pasteData!M21</f>
        <v xml:space="preserve"> 2.1 Reb</v>
      </c>
      <c r="AM22" t="str">
        <f>pasteData!N21</f>
        <v xml:space="preserve"> 0.2 Ast</v>
      </c>
    </row>
    <row r="23" spans="1:39" x14ac:dyDescent="0.3">
      <c r="A23">
        <v>21</v>
      </c>
      <c r="B23" t="str">
        <f>pasteData!A22</f>
        <v>virginia</v>
      </c>
      <c r="C23" t="str">
        <f>pasteData!B22</f>
        <v>Jack Salt</v>
      </c>
      <c r="D23">
        <f>INDEX(pasteStatistics!D$1:'pasteStatistics'!D$5000,MATCH($C23,pasteStatistics!$C$1:'pasteStatistics'!$C$5000,0))</f>
        <v>37</v>
      </c>
      <c r="E23">
        <f>INDEX(pasteStatistics!E$1:'pasteStatistics'!E$5000,MATCH($C23,pasteStatistics!$C$1:'pasteStatistics'!$C$5000,0))</f>
        <v>29</v>
      </c>
      <c r="F23">
        <f>INDEX(pasteStatistics!F$1:'pasteStatistics'!F$5000,MATCH($C23,pasteStatistics!$C$1:'pasteStatistics'!$C$5000,0))</f>
        <v>16.600000000000001</v>
      </c>
      <c r="G23">
        <f>INDEX(pasteStatistics!G$1:'pasteStatistics'!G$5000,MATCH($C23,pasteStatistics!$C$1:'pasteStatistics'!$C$5000,0))</f>
        <v>1.5</v>
      </c>
      <c r="H23">
        <f>INDEX(pasteStatistics!H$1:'pasteStatistics'!H$5000,MATCH($C23,pasteStatistics!$C$1:'pasteStatistics'!$C$5000,0))</f>
        <v>2.5</v>
      </c>
      <c r="I23">
        <f>INDEX(pasteStatistics!I$1:'pasteStatistics'!I$5000,MATCH($C23,pasteStatistics!$C$1:'pasteStatistics'!$C$5000,0))</f>
        <v>0.60199999999999998</v>
      </c>
      <c r="J23">
        <f>INDEX(pasteStatistics!J$1:'pasteStatistics'!J$5000,MATCH($C23,pasteStatistics!$C$1:'pasteStatistics'!$C$5000,0))</f>
        <v>1.5</v>
      </c>
      <c r="K23">
        <f>INDEX(pasteStatistics!K$1:'pasteStatistics'!K$5000,MATCH($C23,pasteStatistics!$C$1:'pasteStatistics'!$C$5000,0))</f>
        <v>2.5</v>
      </c>
      <c r="L23">
        <f>INDEX(pasteStatistics!L$1:'pasteStatistics'!L$5000,MATCH($C23,pasteStatistics!$C$1:'pasteStatistics'!$C$5000,0))</f>
        <v>0.60199999999999998</v>
      </c>
      <c r="M23">
        <f>INDEX(pasteStatistics!M$1:'pasteStatistics'!M$5000,MATCH($C23,pasteStatistics!$C$1:'pasteStatistics'!$C$5000,0))</f>
        <v>0</v>
      </c>
      <c r="N23">
        <f>INDEX(pasteStatistics!N$1:'pasteStatistics'!N$5000,MATCH($C23,pasteStatistics!$C$1:'pasteStatistics'!$C$5000,0))</f>
        <v>0</v>
      </c>
      <c r="O23">
        <f>INDEX(pasteStatistics!O$1:'pasteStatistics'!O$5000,MATCH($C23,pasteStatistics!$C$1:'pasteStatistics'!$C$5000,0))</f>
        <v>0</v>
      </c>
      <c r="P23">
        <f>INDEX(pasteStatistics!P$1:'pasteStatistics'!P$5000,MATCH($C23,pasteStatistics!$C$1:'pasteStatistics'!$C$5000,0))</f>
        <v>0.6</v>
      </c>
      <c r="Q23">
        <f>INDEX(pasteStatistics!Q$1:'pasteStatistics'!Q$5000,MATCH($C23,pasteStatistics!$C$1:'pasteStatistics'!$C$5000,0))</f>
        <v>1.3</v>
      </c>
      <c r="R23">
        <f>INDEX(pasteStatistics!R$1:'pasteStatistics'!R$5000,MATCH($C23,pasteStatistics!$C$1:'pasteStatistics'!$C$5000,0))</f>
        <v>0.51100000000000001</v>
      </c>
      <c r="S23">
        <f>INDEX(pasteStatistics!S$1:'pasteStatistics'!S$5000,MATCH($C23,pasteStatistics!$C$1:'pasteStatistics'!$C$5000,0))</f>
        <v>1.5</v>
      </c>
      <c r="T23">
        <f>INDEX(pasteStatistics!T$1:'pasteStatistics'!T$5000,MATCH($C23,pasteStatistics!$C$1:'pasteStatistics'!$C$5000,0))</f>
        <v>2.2000000000000002</v>
      </c>
      <c r="U23">
        <f>INDEX(pasteStatistics!U$1:'pasteStatistics'!U$5000,MATCH($C23,pasteStatistics!$C$1:'pasteStatistics'!$C$5000,0))</f>
        <v>3.7</v>
      </c>
      <c r="V23">
        <f>INDEX(pasteStatistics!V$1:'pasteStatistics'!V$5000,MATCH($C23,pasteStatistics!$C$1:'pasteStatistics'!$C$5000,0))</f>
        <v>0.4</v>
      </c>
      <c r="W23">
        <f>INDEX(pasteStatistics!W$1:'pasteStatistics'!W$5000,MATCH($C23,pasteStatistics!$C$1:'pasteStatistics'!$C$5000,0))</f>
        <v>0.3</v>
      </c>
      <c r="X23">
        <f>INDEX(pasteStatistics!X$1:'pasteStatistics'!X$5000,MATCH($C23,pasteStatistics!$C$1:'pasteStatistics'!$C$5000,0))</f>
        <v>0.3</v>
      </c>
      <c r="Y23">
        <f>INDEX(pasteStatistics!Y$1:'pasteStatistics'!Y$5000,MATCH($C23,pasteStatistics!$C$1:'pasteStatistics'!$C$5000,0))</f>
        <v>0.6</v>
      </c>
      <c r="Z23">
        <f>INDEX(pasteStatistics!Z$1:'pasteStatistics'!Z$5000,MATCH($C23,pasteStatistics!$C$1:'pasteStatistics'!$C$5000,0))</f>
        <v>2.2000000000000002</v>
      </c>
      <c r="AA23">
        <f>INDEX(pasteStatistics!AA$1:'pasteStatistics'!AA$5000,MATCH($C23,pasteStatistics!$C$1:'pasteStatistics'!$C$5000,0))</f>
        <v>3.7</v>
      </c>
      <c r="AB23">
        <f>pasteData!C22</f>
        <v>33</v>
      </c>
      <c r="AC23" t="str">
        <f>pasteData!D22</f>
        <v>SR</v>
      </c>
      <c r="AD23" t="str">
        <f>pasteData!E22</f>
        <v>C</v>
      </c>
      <c r="AE23">
        <f>pasteData!F22</f>
        <v>43626</v>
      </c>
      <c r="AF23">
        <f>pasteData!G22</f>
        <v>250</v>
      </c>
      <c r="AG23" t="str">
        <f>pasteData!H22</f>
        <v>Auckland</v>
      </c>
      <c r="AH23" t="str">
        <f>pasteData!I22</f>
        <v xml:space="preserve"> New Zealand</v>
      </c>
      <c r="AI23" t="str">
        <f>pasteData!J22</f>
        <v>Westlake HS</v>
      </c>
      <c r="AJ23">
        <f>pasteData!K22</f>
        <v>0</v>
      </c>
      <c r="AK23" t="str">
        <f>pasteData!L22</f>
        <v xml:space="preserve"> 3.7 Pts</v>
      </c>
      <c r="AL23" t="str">
        <f>pasteData!M22</f>
        <v xml:space="preserve"> 3.7 Reb</v>
      </c>
      <c r="AM23" t="str">
        <f>pasteData!N22</f>
        <v xml:space="preserve"> 0.4 Ast</v>
      </c>
    </row>
    <row r="24" spans="1:39" x14ac:dyDescent="0.3">
      <c r="A24">
        <v>22</v>
      </c>
      <c r="B24" t="str">
        <f>pasteData!A23</f>
        <v>virginia</v>
      </c>
      <c r="C24" t="str">
        <f>pasteData!B23</f>
        <v>Kody Stattmann</v>
      </c>
      <c r="D24">
        <f>INDEX(pasteStatistics!D$1:'pasteStatistics'!D$5000,MATCH($C24,pasteStatistics!$C$1:'pasteStatistics'!$C$5000,0))</f>
        <v>18</v>
      </c>
      <c r="E24">
        <f>INDEX(pasteStatistics!E$1:'pasteStatistics'!E$5000,MATCH($C24,pasteStatistics!$C$1:'pasteStatistics'!$C$5000,0))</f>
        <v>0</v>
      </c>
      <c r="F24">
        <f>INDEX(pasteStatistics!F$1:'pasteStatistics'!F$5000,MATCH($C24,pasteStatistics!$C$1:'pasteStatistics'!$C$5000,0))</f>
        <v>4.0999999999999996</v>
      </c>
      <c r="G24">
        <f>INDEX(pasteStatistics!G$1:'pasteStatistics'!G$5000,MATCH($C24,pasteStatistics!$C$1:'pasteStatistics'!$C$5000,0))</f>
        <v>0.5</v>
      </c>
      <c r="H24">
        <f>INDEX(pasteStatistics!H$1:'pasteStatistics'!H$5000,MATCH($C24,pasteStatistics!$C$1:'pasteStatistics'!$C$5000,0))</f>
        <v>1.2</v>
      </c>
      <c r="I24">
        <f>INDEX(pasteStatistics!I$1:'pasteStatistics'!I$5000,MATCH($C24,pasteStatistics!$C$1:'pasteStatistics'!$C$5000,0))</f>
        <v>0.42899999999999999</v>
      </c>
      <c r="J24">
        <f>INDEX(pasteStatistics!J$1:'pasteStatistics'!J$5000,MATCH($C24,pasteStatistics!$C$1:'pasteStatistics'!$C$5000,0))</f>
        <v>0.3</v>
      </c>
      <c r="K24">
        <f>INDEX(pasteStatistics!K$1:'pasteStatistics'!K$5000,MATCH($C24,pasteStatistics!$C$1:'pasteStatistics'!$C$5000,0))</f>
        <v>0.3</v>
      </c>
      <c r="L24">
        <f>INDEX(pasteStatistics!L$1:'pasteStatistics'!L$5000,MATCH($C24,pasteStatistics!$C$1:'pasteStatistics'!$C$5000,0))</f>
        <v>0.83299999999999996</v>
      </c>
      <c r="M24">
        <f>INDEX(pasteStatistics!M$1:'pasteStatistics'!M$5000,MATCH($C24,pasteStatistics!$C$1:'pasteStatistics'!$C$5000,0))</f>
        <v>0.2</v>
      </c>
      <c r="N24">
        <f>INDEX(pasteStatistics!N$1:'pasteStatistics'!N$5000,MATCH($C24,pasteStatistics!$C$1:'pasteStatistics'!$C$5000,0))</f>
        <v>0.8</v>
      </c>
      <c r="O24">
        <f>INDEX(pasteStatistics!O$1:'pasteStatistics'!O$5000,MATCH($C24,pasteStatistics!$C$1:'pasteStatistics'!$C$5000,0))</f>
        <v>0.26700000000000002</v>
      </c>
      <c r="P24">
        <f>INDEX(pasteStatistics!P$1:'pasteStatistics'!P$5000,MATCH($C24,pasteStatistics!$C$1:'pasteStatistics'!$C$5000,0))</f>
        <v>0.4</v>
      </c>
      <c r="Q24">
        <f>INDEX(pasteStatistics!Q$1:'pasteStatistics'!Q$5000,MATCH($C24,pasteStatistics!$C$1:'pasteStatistics'!$C$5000,0))</f>
        <v>0.5</v>
      </c>
      <c r="R24">
        <f>INDEX(pasteStatistics!R$1:'pasteStatistics'!R$5000,MATCH($C24,pasteStatistics!$C$1:'pasteStatistics'!$C$5000,0))</f>
        <v>0.88900000000000001</v>
      </c>
      <c r="S24">
        <f>INDEX(pasteStatistics!S$1:'pasteStatistics'!S$5000,MATCH($C24,pasteStatistics!$C$1:'pasteStatistics'!$C$5000,0))</f>
        <v>0.1</v>
      </c>
      <c r="T24">
        <f>INDEX(pasteStatistics!T$1:'pasteStatistics'!T$5000,MATCH($C24,pasteStatistics!$C$1:'pasteStatistics'!$C$5000,0))</f>
        <v>0.5</v>
      </c>
      <c r="U24">
        <f>INDEX(pasteStatistics!U$1:'pasteStatistics'!U$5000,MATCH($C24,pasteStatistics!$C$1:'pasteStatistics'!$C$5000,0))</f>
        <v>0.6</v>
      </c>
      <c r="V24">
        <f>INDEX(pasteStatistics!V$1:'pasteStatistics'!V$5000,MATCH($C24,pasteStatistics!$C$1:'pasteStatistics'!$C$5000,0))</f>
        <v>0.1</v>
      </c>
      <c r="W24">
        <f>INDEX(pasteStatistics!W$1:'pasteStatistics'!W$5000,MATCH($C24,pasteStatistics!$C$1:'pasteStatistics'!$C$5000,0))</f>
        <v>0.1</v>
      </c>
      <c r="X24">
        <f>INDEX(pasteStatistics!X$1:'pasteStatistics'!X$5000,MATCH($C24,pasteStatistics!$C$1:'pasteStatistics'!$C$5000,0))</f>
        <v>0</v>
      </c>
      <c r="Y24">
        <f>INDEX(pasteStatistics!Y$1:'pasteStatistics'!Y$5000,MATCH($C24,pasteStatistics!$C$1:'pasteStatistics'!$C$5000,0))</f>
        <v>0.3</v>
      </c>
      <c r="Z24">
        <f>INDEX(pasteStatistics!Z$1:'pasteStatistics'!Z$5000,MATCH($C24,pasteStatistics!$C$1:'pasteStatistics'!$C$5000,0))</f>
        <v>0.4</v>
      </c>
      <c r="AA24">
        <f>INDEX(pasteStatistics!AA$1:'pasteStatistics'!AA$5000,MATCH($C24,pasteStatistics!$C$1:'pasteStatistics'!$C$5000,0))</f>
        <v>1.7</v>
      </c>
      <c r="AB24">
        <f>pasteData!C23</f>
        <v>23</v>
      </c>
      <c r="AC24" t="str">
        <f>pasteData!D23</f>
        <v>FR</v>
      </c>
      <c r="AD24" t="str">
        <f>pasteData!E23</f>
        <v>G</v>
      </c>
      <c r="AE24">
        <f>pasteData!F23</f>
        <v>43623</v>
      </c>
      <c r="AF24">
        <f>pasteData!G23</f>
        <v>187</v>
      </c>
      <c r="AG24" t="str">
        <f>pasteData!H23</f>
        <v>Bentley Park</v>
      </c>
      <c r="AH24" t="str">
        <f>pasteData!I23</f>
        <v xml:space="preserve"> Australia</v>
      </c>
      <c r="AI24">
        <f>pasteData!J23</f>
        <v>0</v>
      </c>
      <c r="AJ24">
        <f>pasteData!K23</f>
        <v>0</v>
      </c>
      <c r="AK24" t="str">
        <f>pasteData!L23</f>
        <v xml:space="preserve"> 1.7 Pts</v>
      </c>
      <c r="AL24" t="str">
        <f>pasteData!M23</f>
        <v xml:space="preserve"> 0.6 Reb</v>
      </c>
      <c r="AM24" t="str">
        <f>pasteData!N23</f>
        <v xml:space="preserve"> 0.1 Ast</v>
      </c>
    </row>
    <row r="25" spans="1:39" x14ac:dyDescent="0.3">
      <c r="A25">
        <v>23</v>
      </c>
      <c r="B25" t="str">
        <f>pasteData!A24</f>
        <v>virginia</v>
      </c>
      <c r="C25" t="str">
        <f>pasteData!B24</f>
        <v>Marco Anthony</v>
      </c>
      <c r="D25">
        <f>INDEX(pasteStatistics!D$1:'pasteStatistics'!D$5000,MATCH($C25,pasteStatistics!$C$1:'pasteStatistics'!$C$5000,0))</f>
        <v>22</v>
      </c>
      <c r="E25">
        <f>INDEX(pasteStatistics!E$1:'pasteStatistics'!E$5000,MATCH($C25,pasteStatistics!$C$1:'pasteStatistics'!$C$5000,0))</f>
        <v>0</v>
      </c>
      <c r="F25">
        <f>INDEX(pasteStatistics!F$1:'pasteStatistics'!F$5000,MATCH($C25,pasteStatistics!$C$1:'pasteStatistics'!$C$5000,0))</f>
        <v>5.4</v>
      </c>
      <c r="G25">
        <f>INDEX(pasteStatistics!G$1:'pasteStatistics'!G$5000,MATCH($C25,pasteStatistics!$C$1:'pasteStatistics'!$C$5000,0))</f>
        <v>0.4</v>
      </c>
      <c r="H25">
        <f>INDEX(pasteStatistics!H$1:'pasteStatistics'!H$5000,MATCH($C25,pasteStatistics!$C$1:'pasteStatistics'!$C$5000,0))</f>
        <v>1.2</v>
      </c>
      <c r="I25">
        <f>INDEX(pasteStatistics!I$1:'pasteStatistics'!I$5000,MATCH($C25,pasteStatistics!$C$1:'pasteStatistics'!$C$5000,0))</f>
        <v>0.29599999999999999</v>
      </c>
      <c r="J25">
        <f>INDEX(pasteStatistics!J$1:'pasteStatistics'!J$5000,MATCH($C25,pasteStatistics!$C$1:'pasteStatistics'!$C$5000,0))</f>
        <v>0.3</v>
      </c>
      <c r="K25">
        <f>INDEX(pasteStatistics!K$1:'pasteStatistics'!K$5000,MATCH($C25,pasteStatistics!$C$1:'pasteStatistics'!$C$5000,0))</f>
        <v>0.9</v>
      </c>
      <c r="L25">
        <f>INDEX(pasteStatistics!L$1:'pasteStatistics'!L$5000,MATCH($C25,pasteStatistics!$C$1:'pasteStatistics'!$C$5000,0))</f>
        <v>0.3</v>
      </c>
      <c r="M25">
        <f>INDEX(pasteStatistics!M$1:'pasteStatistics'!M$5000,MATCH($C25,pasteStatistics!$C$1:'pasteStatistics'!$C$5000,0))</f>
        <v>0.1</v>
      </c>
      <c r="N25">
        <f>INDEX(pasteStatistics!N$1:'pasteStatistics'!N$5000,MATCH($C25,pasteStatistics!$C$1:'pasteStatistics'!$C$5000,0))</f>
        <v>0.3</v>
      </c>
      <c r="O25">
        <f>INDEX(pasteStatistics!O$1:'pasteStatistics'!O$5000,MATCH($C25,pasteStatistics!$C$1:'pasteStatistics'!$C$5000,0))</f>
        <v>0.28599999999999998</v>
      </c>
      <c r="P25">
        <f>INDEX(pasteStatistics!P$1:'pasteStatistics'!P$5000,MATCH($C25,pasteStatistics!$C$1:'pasteStatistics'!$C$5000,0))</f>
        <v>0.4</v>
      </c>
      <c r="Q25">
        <f>INDEX(pasteStatistics!Q$1:'pasteStatistics'!Q$5000,MATCH($C25,pasteStatistics!$C$1:'pasteStatistics'!$C$5000,0))</f>
        <v>0.5</v>
      </c>
      <c r="R25">
        <f>INDEX(pasteStatistics!R$1:'pasteStatistics'!R$5000,MATCH($C25,pasteStatistics!$C$1:'pasteStatistics'!$C$5000,0))</f>
        <v>0.66700000000000004</v>
      </c>
      <c r="S25">
        <f>INDEX(pasteStatistics!S$1:'pasteStatistics'!S$5000,MATCH($C25,pasteStatistics!$C$1:'pasteStatistics'!$C$5000,0))</f>
        <v>0</v>
      </c>
      <c r="T25">
        <f>INDEX(pasteStatistics!T$1:'pasteStatistics'!T$5000,MATCH($C25,pasteStatistics!$C$1:'pasteStatistics'!$C$5000,0))</f>
        <v>0.5</v>
      </c>
      <c r="U25">
        <f>INDEX(pasteStatistics!U$1:'pasteStatistics'!U$5000,MATCH($C25,pasteStatistics!$C$1:'pasteStatistics'!$C$5000,0))</f>
        <v>0.5</v>
      </c>
      <c r="V25">
        <f>INDEX(pasteStatistics!V$1:'pasteStatistics'!V$5000,MATCH($C25,pasteStatistics!$C$1:'pasteStatistics'!$C$5000,0))</f>
        <v>0.5</v>
      </c>
      <c r="W25">
        <f>INDEX(pasteStatistics!W$1:'pasteStatistics'!W$5000,MATCH($C25,pasteStatistics!$C$1:'pasteStatistics'!$C$5000,0))</f>
        <v>0</v>
      </c>
      <c r="X25">
        <f>INDEX(pasteStatistics!X$1:'pasteStatistics'!X$5000,MATCH($C25,pasteStatistics!$C$1:'pasteStatistics'!$C$5000,0))</f>
        <v>0</v>
      </c>
      <c r="Y25">
        <f>INDEX(pasteStatistics!Y$1:'pasteStatistics'!Y$5000,MATCH($C25,pasteStatistics!$C$1:'pasteStatistics'!$C$5000,0))</f>
        <v>0.4</v>
      </c>
      <c r="Z25">
        <f>INDEX(pasteStatistics!Z$1:'pasteStatistics'!Z$5000,MATCH($C25,pasteStatistics!$C$1:'pasteStatistics'!$C$5000,0))</f>
        <v>0.5</v>
      </c>
      <c r="AA25">
        <f>INDEX(pasteStatistics!AA$1:'pasteStatistics'!AA$5000,MATCH($C25,pasteStatistics!$C$1:'pasteStatistics'!$C$5000,0))</f>
        <v>1.2</v>
      </c>
      <c r="AB25">
        <f>pasteData!C24</f>
        <v>24</v>
      </c>
      <c r="AC25" t="str">
        <f>pasteData!D24</f>
        <v>SO</v>
      </c>
      <c r="AD25" t="str">
        <f>pasteData!E24</f>
        <v>G</v>
      </c>
      <c r="AE25">
        <f>pasteData!F24</f>
        <v>43620</v>
      </c>
      <c r="AF25">
        <f>pasteData!G24</f>
        <v>212</v>
      </c>
      <c r="AG25" t="str">
        <f>pasteData!H24</f>
        <v>San Antonio</v>
      </c>
      <c r="AH25" t="str">
        <f>pasteData!I24</f>
        <v xml:space="preserve"> TX</v>
      </c>
      <c r="AI25" t="str">
        <f>pasteData!J24</f>
        <v>Oliver Wendell Holmes High School</v>
      </c>
      <c r="AJ25">
        <f>pasteData!K24</f>
        <v>0</v>
      </c>
      <c r="AK25" t="str">
        <f>pasteData!L24</f>
        <v xml:space="preserve"> 1.2 Pts</v>
      </c>
      <c r="AL25" t="str">
        <f>pasteData!M24</f>
        <v xml:space="preserve"> 0.5 Reb</v>
      </c>
      <c r="AM25" t="str">
        <f>pasteData!N24</f>
        <v xml:space="preserve"> 0.5 Ast</v>
      </c>
    </row>
    <row r="26" spans="1:39" x14ac:dyDescent="0.3">
      <c r="A26">
        <v>24</v>
      </c>
      <c r="B26" t="str">
        <f>pasteData!A25</f>
        <v>virginia</v>
      </c>
      <c r="C26" t="str">
        <f>pasteData!B25</f>
        <v>Grant Kersey</v>
      </c>
      <c r="D26">
        <f>INDEX(pasteStatistics!D$1:'pasteStatistics'!D$5000,MATCH($C26,pasteStatistics!$C$1:'pasteStatistics'!$C$5000,0))</f>
        <v>10</v>
      </c>
      <c r="E26">
        <f>INDEX(pasteStatistics!E$1:'pasteStatistics'!E$5000,MATCH($C26,pasteStatistics!$C$1:'pasteStatistics'!$C$5000,0))</f>
        <v>0</v>
      </c>
      <c r="F26">
        <f>INDEX(pasteStatistics!F$1:'pasteStatistics'!F$5000,MATCH($C26,pasteStatistics!$C$1:'pasteStatistics'!$C$5000,0))</f>
        <v>1.7</v>
      </c>
      <c r="G26">
        <f>INDEX(pasteStatistics!G$1:'pasteStatistics'!G$5000,MATCH($C26,pasteStatistics!$C$1:'pasteStatistics'!$C$5000,0))</f>
        <v>0.3</v>
      </c>
      <c r="H26">
        <f>INDEX(pasteStatistics!H$1:'pasteStatistics'!H$5000,MATCH($C26,pasteStatistics!$C$1:'pasteStatistics'!$C$5000,0))</f>
        <v>0.3</v>
      </c>
      <c r="I26">
        <f>INDEX(pasteStatistics!I$1:'pasteStatistics'!I$5000,MATCH($C26,pasteStatistics!$C$1:'pasteStatistics'!$C$5000,0))</f>
        <v>1</v>
      </c>
      <c r="J26">
        <f>INDEX(pasteStatistics!J$1:'pasteStatistics'!J$5000,MATCH($C26,pasteStatistics!$C$1:'pasteStatistics'!$C$5000,0))</f>
        <v>0.1</v>
      </c>
      <c r="K26">
        <f>INDEX(pasteStatistics!K$1:'pasteStatistics'!K$5000,MATCH($C26,pasteStatistics!$C$1:'pasteStatistics'!$C$5000,0))</f>
        <v>0.1</v>
      </c>
      <c r="L26">
        <f>INDEX(pasteStatistics!L$1:'pasteStatistics'!L$5000,MATCH($C26,pasteStatistics!$C$1:'pasteStatistics'!$C$5000,0))</f>
        <v>1</v>
      </c>
      <c r="M26">
        <f>INDEX(pasteStatistics!M$1:'pasteStatistics'!M$5000,MATCH($C26,pasteStatistics!$C$1:'pasteStatistics'!$C$5000,0))</f>
        <v>0.2</v>
      </c>
      <c r="N26">
        <f>INDEX(pasteStatistics!N$1:'pasteStatistics'!N$5000,MATCH($C26,pasteStatistics!$C$1:'pasteStatistics'!$C$5000,0))</f>
        <v>0.2</v>
      </c>
      <c r="O26">
        <f>INDEX(pasteStatistics!O$1:'pasteStatistics'!O$5000,MATCH($C26,pasteStatistics!$C$1:'pasteStatistics'!$C$5000,0))</f>
        <v>1</v>
      </c>
      <c r="P26">
        <f>INDEX(pasteStatistics!P$1:'pasteStatistics'!P$5000,MATCH($C26,pasteStatistics!$C$1:'pasteStatistics'!$C$5000,0))</f>
        <v>0.5</v>
      </c>
      <c r="Q26">
        <f>INDEX(pasteStatistics!Q$1:'pasteStatistics'!Q$5000,MATCH($C26,pasteStatistics!$C$1:'pasteStatistics'!$C$5000,0))</f>
        <v>0.5</v>
      </c>
      <c r="R26">
        <f>INDEX(pasteStatistics!R$1:'pasteStatistics'!R$5000,MATCH($C26,pasteStatistics!$C$1:'pasteStatistics'!$C$5000,0))</f>
        <v>1</v>
      </c>
      <c r="S26">
        <f>INDEX(pasteStatistics!S$1:'pasteStatistics'!S$5000,MATCH($C26,pasteStatistics!$C$1:'pasteStatistics'!$C$5000,0))</f>
        <v>0.1</v>
      </c>
      <c r="T26">
        <f>INDEX(pasteStatistics!T$1:'pasteStatistics'!T$5000,MATCH($C26,pasteStatistics!$C$1:'pasteStatistics'!$C$5000,0))</f>
        <v>0.1</v>
      </c>
      <c r="U26">
        <f>INDEX(pasteStatistics!U$1:'pasteStatistics'!U$5000,MATCH($C26,pasteStatistics!$C$1:'pasteStatistics'!$C$5000,0))</f>
        <v>0.2</v>
      </c>
      <c r="V26">
        <f>INDEX(pasteStatistics!V$1:'pasteStatistics'!V$5000,MATCH($C26,pasteStatistics!$C$1:'pasteStatistics'!$C$5000,0))</f>
        <v>0.1</v>
      </c>
      <c r="W26">
        <f>INDEX(pasteStatistics!W$1:'pasteStatistics'!W$5000,MATCH($C26,pasteStatistics!$C$1:'pasteStatistics'!$C$5000,0))</f>
        <v>0.2</v>
      </c>
      <c r="X26">
        <f>INDEX(pasteStatistics!X$1:'pasteStatistics'!X$5000,MATCH($C26,pasteStatistics!$C$1:'pasteStatistics'!$C$5000,0))</f>
        <v>0</v>
      </c>
      <c r="Y26">
        <f>INDEX(pasteStatistics!Y$1:'pasteStatistics'!Y$5000,MATCH($C26,pasteStatistics!$C$1:'pasteStatistics'!$C$5000,0))</f>
        <v>0.2</v>
      </c>
      <c r="Z26">
        <f>INDEX(pasteStatistics!Z$1:'pasteStatistics'!Z$5000,MATCH($C26,pasteStatistics!$C$1:'pasteStatistics'!$C$5000,0))</f>
        <v>0</v>
      </c>
      <c r="AA26">
        <f>INDEX(pasteStatistics!AA$1:'pasteStatistics'!AA$5000,MATCH($C26,pasteStatistics!$C$1:'pasteStatistics'!$C$5000,0))</f>
        <v>1.3</v>
      </c>
      <c r="AB26">
        <f>pasteData!C25</f>
        <v>1</v>
      </c>
      <c r="AC26" t="str">
        <f>pasteData!D25</f>
        <v>FR</v>
      </c>
      <c r="AD26" t="str">
        <f>pasteData!E25</f>
        <v>G</v>
      </c>
      <c r="AE26">
        <f>pasteData!F25</f>
        <v>0</v>
      </c>
      <c r="AF26">
        <f>pasteData!G25</f>
        <v>0</v>
      </c>
      <c r="AG26" t="str">
        <f>pasteData!H25</f>
        <v>Charlottesville</v>
      </c>
      <c r="AH26" t="str">
        <f>pasteData!I25</f>
        <v xml:space="preserve"> VA</v>
      </c>
      <c r="AI26">
        <f>pasteData!J25</f>
        <v>0</v>
      </c>
      <c r="AJ26">
        <f>pasteData!K25</f>
        <v>0</v>
      </c>
      <c r="AK26" t="str">
        <f>pasteData!L25</f>
        <v xml:space="preserve"> 1.3 Pts</v>
      </c>
      <c r="AL26" t="str">
        <f>pasteData!M25</f>
        <v xml:space="preserve"> 0.2 Reb</v>
      </c>
      <c r="AM26" t="str">
        <f>pasteData!N25</f>
        <v xml:space="preserve"> 0.1 Ast</v>
      </c>
    </row>
    <row r="27" spans="1:39" x14ac:dyDescent="0.3">
      <c r="A27">
        <v>25</v>
      </c>
      <c r="B27" t="str">
        <f>pasteData!A26</f>
        <v>virginia</v>
      </c>
      <c r="C27" t="str">
        <f>pasteData!B26</f>
        <v>Austin Katstra</v>
      </c>
      <c r="D27">
        <f>INDEX(pasteStatistics!D$1:'pasteStatistics'!D$5000,MATCH($C27,pasteStatistics!$C$1:'pasteStatistics'!$C$5000,0))</f>
        <v>11</v>
      </c>
      <c r="E27">
        <f>INDEX(pasteStatistics!E$1:'pasteStatistics'!E$5000,MATCH($C27,pasteStatistics!$C$1:'pasteStatistics'!$C$5000,0))</f>
        <v>0</v>
      </c>
      <c r="F27">
        <f>INDEX(pasteStatistics!F$1:'pasteStatistics'!F$5000,MATCH($C27,pasteStatistics!$C$1:'pasteStatistics'!$C$5000,0))</f>
        <v>2.6</v>
      </c>
      <c r="G27">
        <f>INDEX(pasteStatistics!G$1:'pasteStatistics'!G$5000,MATCH($C27,pasteStatistics!$C$1:'pasteStatistics'!$C$5000,0))</f>
        <v>0.4</v>
      </c>
      <c r="H27">
        <f>INDEX(pasteStatistics!H$1:'pasteStatistics'!H$5000,MATCH($C27,pasteStatistics!$C$1:'pasteStatistics'!$C$5000,0))</f>
        <v>0.9</v>
      </c>
      <c r="I27">
        <f>INDEX(pasteStatistics!I$1:'pasteStatistics'!I$5000,MATCH($C27,pasteStatistics!$C$1:'pasteStatistics'!$C$5000,0))</f>
        <v>0.4</v>
      </c>
      <c r="J27">
        <f>INDEX(pasteStatistics!J$1:'pasteStatistics'!J$5000,MATCH($C27,pasteStatistics!$C$1:'pasteStatistics'!$C$5000,0))</f>
        <v>0.2</v>
      </c>
      <c r="K27">
        <f>INDEX(pasteStatistics!K$1:'pasteStatistics'!K$5000,MATCH($C27,pasteStatistics!$C$1:'pasteStatistics'!$C$5000,0))</f>
        <v>0.2</v>
      </c>
      <c r="L27">
        <f>INDEX(pasteStatistics!L$1:'pasteStatistics'!L$5000,MATCH($C27,pasteStatistics!$C$1:'pasteStatistics'!$C$5000,0))</f>
        <v>1</v>
      </c>
      <c r="M27">
        <f>INDEX(pasteStatistics!M$1:'pasteStatistics'!M$5000,MATCH($C27,pasteStatistics!$C$1:'pasteStatistics'!$C$5000,0))</f>
        <v>0.2</v>
      </c>
      <c r="N27">
        <f>INDEX(pasteStatistics!N$1:'pasteStatistics'!N$5000,MATCH($C27,pasteStatistics!$C$1:'pasteStatistics'!$C$5000,0))</f>
        <v>0.7</v>
      </c>
      <c r="O27">
        <f>INDEX(pasteStatistics!O$1:'pasteStatistics'!O$5000,MATCH($C27,pasteStatistics!$C$1:'pasteStatistics'!$C$5000,0))</f>
        <v>0.25</v>
      </c>
      <c r="P27">
        <f>INDEX(pasteStatistics!P$1:'pasteStatistics'!P$5000,MATCH($C27,pasteStatistics!$C$1:'pasteStatistics'!$C$5000,0))</f>
        <v>0</v>
      </c>
      <c r="Q27">
        <f>INDEX(pasteStatistics!Q$1:'pasteStatistics'!Q$5000,MATCH($C27,pasteStatistics!$C$1:'pasteStatistics'!$C$5000,0))</f>
        <v>0</v>
      </c>
      <c r="R27">
        <f>INDEX(pasteStatistics!R$1:'pasteStatistics'!R$5000,MATCH($C27,pasteStatistics!$C$1:'pasteStatistics'!$C$5000,0))</f>
        <v>0</v>
      </c>
      <c r="S27">
        <f>INDEX(pasteStatistics!S$1:'pasteStatistics'!S$5000,MATCH($C27,pasteStatistics!$C$1:'pasteStatistics'!$C$5000,0))</f>
        <v>0.1</v>
      </c>
      <c r="T27">
        <f>INDEX(pasteStatistics!T$1:'pasteStatistics'!T$5000,MATCH($C27,pasteStatistics!$C$1:'pasteStatistics'!$C$5000,0))</f>
        <v>0.5</v>
      </c>
      <c r="U27">
        <f>INDEX(pasteStatistics!U$1:'pasteStatistics'!U$5000,MATCH($C27,pasteStatistics!$C$1:'pasteStatistics'!$C$5000,0))</f>
        <v>0.5</v>
      </c>
      <c r="V27">
        <f>INDEX(pasteStatistics!V$1:'pasteStatistics'!V$5000,MATCH($C27,pasteStatistics!$C$1:'pasteStatistics'!$C$5000,0))</f>
        <v>0.3</v>
      </c>
      <c r="W27">
        <f>INDEX(pasteStatistics!W$1:'pasteStatistics'!W$5000,MATCH($C27,pasteStatistics!$C$1:'pasteStatistics'!$C$5000,0))</f>
        <v>0</v>
      </c>
      <c r="X27">
        <f>INDEX(pasteStatistics!X$1:'pasteStatistics'!X$5000,MATCH($C27,pasteStatistics!$C$1:'pasteStatistics'!$C$5000,0))</f>
        <v>0.1</v>
      </c>
      <c r="Y27">
        <f>INDEX(pasteStatistics!Y$1:'pasteStatistics'!Y$5000,MATCH($C27,pasteStatistics!$C$1:'pasteStatistics'!$C$5000,0))</f>
        <v>0.1</v>
      </c>
      <c r="Z27">
        <f>INDEX(pasteStatistics!Z$1:'pasteStatistics'!Z$5000,MATCH($C27,pasteStatistics!$C$1:'pasteStatistics'!$C$5000,0))</f>
        <v>0.4</v>
      </c>
      <c r="AA27">
        <f>INDEX(pasteStatistics!AA$1:'pasteStatistics'!AA$5000,MATCH($C27,pasteStatistics!$C$1:'pasteStatistics'!$C$5000,0))</f>
        <v>0.9</v>
      </c>
      <c r="AB27">
        <f>pasteData!C26</f>
        <v>45</v>
      </c>
      <c r="AC27" t="str">
        <f>pasteData!D26</f>
        <v>SO</v>
      </c>
      <c r="AD27" t="str">
        <f>pasteData!E26</f>
        <v>F</v>
      </c>
      <c r="AE27">
        <f>pasteData!F26</f>
        <v>43622</v>
      </c>
      <c r="AF27">
        <f>pasteData!G26</f>
        <v>217</v>
      </c>
      <c r="AG27" t="str">
        <f>pasteData!H26</f>
        <v>Charlottesville</v>
      </c>
      <c r="AH27" t="str">
        <f>pasteData!I26</f>
        <v xml:space="preserve"> VA</v>
      </c>
      <c r="AI27" t="str">
        <f>pasteData!J26</f>
        <v>Albemarle High School</v>
      </c>
      <c r="AJ27">
        <f>pasteData!K26</f>
        <v>0</v>
      </c>
      <c r="AK27" t="str">
        <f>pasteData!L26</f>
        <v xml:space="preserve"> 0.9 Pts</v>
      </c>
      <c r="AL27" t="str">
        <f>pasteData!M26</f>
        <v xml:space="preserve"> 0.5 Reb</v>
      </c>
      <c r="AM27" t="str">
        <f>pasteData!N26</f>
        <v xml:space="preserve"> 0.3 Ast</v>
      </c>
    </row>
    <row r="28" spans="1:39" x14ac:dyDescent="0.3">
      <c r="A28">
        <v>26</v>
      </c>
      <c r="B28" t="str">
        <f>pasteData!A27</f>
        <v>virginia</v>
      </c>
      <c r="C28" t="str">
        <f>pasteData!B27</f>
        <v>Jayden Nixon</v>
      </c>
      <c r="D28">
        <f>INDEX(pasteStatistics!D$1:'pasteStatistics'!D$5000,MATCH($C28,pasteStatistics!$C$1:'pasteStatistics'!$C$5000,0))</f>
        <v>14</v>
      </c>
      <c r="E28">
        <f>INDEX(pasteStatistics!E$1:'pasteStatistics'!E$5000,MATCH($C28,pasteStatistics!$C$1:'pasteStatistics'!$C$5000,0))</f>
        <v>0</v>
      </c>
      <c r="F28">
        <f>INDEX(pasteStatistics!F$1:'pasteStatistics'!F$5000,MATCH($C28,pasteStatistics!$C$1:'pasteStatistics'!$C$5000,0))</f>
        <v>3</v>
      </c>
      <c r="G28">
        <f>INDEX(pasteStatistics!G$1:'pasteStatistics'!G$5000,MATCH($C28,pasteStatistics!$C$1:'pasteStatistics'!$C$5000,0))</f>
        <v>0.2</v>
      </c>
      <c r="H28">
        <f>INDEX(pasteStatistics!H$1:'pasteStatistics'!H$5000,MATCH($C28,pasteStatistics!$C$1:'pasteStatistics'!$C$5000,0))</f>
        <v>0.7</v>
      </c>
      <c r="I28">
        <f>INDEX(pasteStatistics!I$1:'pasteStatistics'!I$5000,MATCH($C28,pasteStatistics!$C$1:'pasteStatistics'!$C$5000,0))</f>
        <v>0.3</v>
      </c>
      <c r="J28">
        <f>INDEX(pasteStatistics!J$1:'pasteStatistics'!J$5000,MATCH($C28,pasteStatistics!$C$1:'pasteStatistics'!$C$5000,0))</f>
        <v>0.2</v>
      </c>
      <c r="K28">
        <f>INDEX(pasteStatistics!K$1:'pasteStatistics'!K$5000,MATCH($C28,pasteStatistics!$C$1:'pasteStatistics'!$C$5000,0))</f>
        <v>0.5</v>
      </c>
      <c r="L28">
        <f>INDEX(pasteStatistics!L$1:'pasteStatistics'!L$5000,MATCH($C28,pasteStatistics!$C$1:'pasteStatistics'!$C$5000,0))</f>
        <v>0.42899999999999999</v>
      </c>
      <c r="M28">
        <f>INDEX(pasteStatistics!M$1:'pasteStatistics'!M$5000,MATCH($C28,pasteStatistics!$C$1:'pasteStatistics'!$C$5000,0))</f>
        <v>0</v>
      </c>
      <c r="N28">
        <f>INDEX(pasteStatistics!N$1:'pasteStatistics'!N$5000,MATCH($C28,pasteStatistics!$C$1:'pasteStatistics'!$C$5000,0))</f>
        <v>0.2</v>
      </c>
      <c r="O28">
        <f>INDEX(pasteStatistics!O$1:'pasteStatistics'!O$5000,MATCH($C28,pasteStatistics!$C$1:'pasteStatistics'!$C$5000,0))</f>
        <v>0</v>
      </c>
      <c r="P28">
        <f>INDEX(pasteStatistics!P$1:'pasteStatistics'!P$5000,MATCH($C28,pasteStatistics!$C$1:'pasteStatistics'!$C$5000,0))</f>
        <v>0.1</v>
      </c>
      <c r="Q28">
        <f>INDEX(pasteStatistics!Q$1:'pasteStatistics'!Q$5000,MATCH($C28,pasteStatistics!$C$1:'pasteStatistics'!$C$5000,0))</f>
        <v>0.3</v>
      </c>
      <c r="R28">
        <f>INDEX(pasteStatistics!R$1:'pasteStatistics'!R$5000,MATCH($C28,pasteStatistics!$C$1:'pasteStatistics'!$C$5000,0))</f>
        <v>0.5</v>
      </c>
      <c r="S28">
        <f>INDEX(pasteStatistics!S$1:'pasteStatistics'!S$5000,MATCH($C28,pasteStatistics!$C$1:'pasteStatistics'!$C$5000,0))</f>
        <v>0.2</v>
      </c>
      <c r="T28">
        <f>INDEX(pasteStatistics!T$1:'pasteStatistics'!T$5000,MATCH($C28,pasteStatistics!$C$1:'pasteStatistics'!$C$5000,0))</f>
        <v>0.4</v>
      </c>
      <c r="U28">
        <f>INDEX(pasteStatistics!U$1:'pasteStatistics'!U$5000,MATCH($C28,pasteStatistics!$C$1:'pasteStatistics'!$C$5000,0))</f>
        <v>0.6</v>
      </c>
      <c r="V28">
        <f>INDEX(pasteStatistics!V$1:'pasteStatistics'!V$5000,MATCH($C28,pasteStatistics!$C$1:'pasteStatistics'!$C$5000,0))</f>
        <v>0.1</v>
      </c>
      <c r="W28">
        <f>INDEX(pasteStatistics!W$1:'pasteStatistics'!W$5000,MATCH($C28,pasteStatistics!$C$1:'pasteStatistics'!$C$5000,0))</f>
        <v>0.1</v>
      </c>
      <c r="X28">
        <f>INDEX(pasteStatistics!X$1:'pasteStatistics'!X$5000,MATCH($C28,pasteStatistics!$C$1:'pasteStatistics'!$C$5000,0))</f>
        <v>0.1</v>
      </c>
      <c r="Y28">
        <f>INDEX(pasteStatistics!Y$1:'pasteStatistics'!Y$5000,MATCH($C28,pasteStatistics!$C$1:'pasteStatistics'!$C$5000,0))</f>
        <v>0.3</v>
      </c>
      <c r="Z28">
        <f>INDEX(pasteStatistics!Z$1:'pasteStatistics'!Z$5000,MATCH($C28,pasteStatistics!$C$1:'pasteStatistics'!$C$5000,0))</f>
        <v>0.7</v>
      </c>
      <c r="AA28">
        <f>INDEX(pasteStatistics!AA$1:'pasteStatistics'!AA$5000,MATCH($C28,pasteStatistics!$C$1:'pasteStatistics'!$C$5000,0))</f>
        <v>0.6</v>
      </c>
      <c r="AB28">
        <f>pasteData!C27</f>
        <v>10</v>
      </c>
      <c r="AC28" t="str">
        <f>pasteData!D27</f>
        <v>FR</v>
      </c>
      <c r="AD28" t="str">
        <f>pasteData!E27</f>
        <v>G</v>
      </c>
      <c r="AE28">
        <f>pasteData!F27</f>
        <v>43619</v>
      </c>
      <c r="AF28">
        <f>pasteData!G27</f>
        <v>189</v>
      </c>
      <c r="AG28" t="str">
        <f>pasteData!H27</f>
        <v>Charlottesville</v>
      </c>
      <c r="AH28" t="str">
        <f>pasteData!I27</f>
        <v xml:space="preserve"> VA</v>
      </c>
      <c r="AI28" t="str">
        <f>pasteData!J27</f>
        <v>Choate Rosemary Hall HS</v>
      </c>
      <c r="AJ28">
        <f>pasteData!K27</f>
        <v>0</v>
      </c>
      <c r="AK28" t="str">
        <f>pasteData!L27</f>
        <v xml:space="preserve"> 0.6 Pts</v>
      </c>
      <c r="AL28" t="str">
        <f>pasteData!M27</f>
        <v xml:space="preserve"> 0.6 Reb</v>
      </c>
      <c r="AM28" t="str">
        <f>pasteData!N27</f>
        <v xml:space="preserve"> 0.1 Ast</v>
      </c>
    </row>
    <row r="29" spans="1:39" x14ac:dyDescent="0.3">
      <c r="A29">
        <v>27</v>
      </c>
      <c r="B29" t="str">
        <f>pasteData!A28</f>
        <v>virginia</v>
      </c>
      <c r="C29" t="str">
        <f>pasteData!B28</f>
        <v>Francesco Badocchi</v>
      </c>
      <c r="D29">
        <f>INDEX(pasteStatistics!D$1:'pasteStatistics'!D$5000,MATCH($C29,pasteStatistics!$C$1:'pasteStatistics'!$C$5000,0))</f>
        <v>11</v>
      </c>
      <c r="E29">
        <f>INDEX(pasteStatistics!E$1:'pasteStatistics'!E$5000,MATCH($C29,pasteStatistics!$C$1:'pasteStatistics'!$C$5000,0))</f>
        <v>0</v>
      </c>
      <c r="F29">
        <f>INDEX(pasteStatistics!F$1:'pasteStatistics'!F$5000,MATCH($C29,pasteStatistics!$C$1:'pasteStatistics'!$C$5000,0))</f>
        <v>2.5</v>
      </c>
      <c r="G29">
        <f>INDEX(pasteStatistics!G$1:'pasteStatistics'!G$5000,MATCH($C29,pasteStatistics!$C$1:'pasteStatistics'!$C$5000,0))</f>
        <v>0.2</v>
      </c>
      <c r="H29">
        <f>INDEX(pasteStatistics!H$1:'pasteStatistics'!H$5000,MATCH($C29,pasteStatistics!$C$1:'pasteStatistics'!$C$5000,0))</f>
        <v>0.4</v>
      </c>
      <c r="I29">
        <f>INDEX(pasteStatistics!I$1:'pasteStatistics'!I$5000,MATCH($C29,pasteStatistics!$C$1:'pasteStatistics'!$C$5000,0))</f>
        <v>0.5</v>
      </c>
      <c r="J29">
        <f>INDEX(pasteStatistics!J$1:'pasteStatistics'!J$5000,MATCH($C29,pasteStatistics!$C$1:'pasteStatistics'!$C$5000,0))</f>
        <v>0.2</v>
      </c>
      <c r="K29">
        <f>INDEX(pasteStatistics!K$1:'pasteStatistics'!K$5000,MATCH($C29,pasteStatistics!$C$1:'pasteStatistics'!$C$5000,0))</f>
        <v>0.3</v>
      </c>
      <c r="L29">
        <f>INDEX(pasteStatistics!L$1:'pasteStatistics'!L$5000,MATCH($C29,pasteStatistics!$C$1:'pasteStatistics'!$C$5000,0))</f>
        <v>0.66700000000000004</v>
      </c>
      <c r="M29">
        <f>INDEX(pasteStatistics!M$1:'pasteStatistics'!M$5000,MATCH($C29,pasteStatistics!$C$1:'pasteStatistics'!$C$5000,0))</f>
        <v>0</v>
      </c>
      <c r="N29">
        <f>INDEX(pasteStatistics!N$1:'pasteStatistics'!N$5000,MATCH($C29,pasteStatistics!$C$1:'pasteStatistics'!$C$5000,0))</f>
        <v>0.1</v>
      </c>
      <c r="O29">
        <f>INDEX(pasteStatistics!O$1:'pasteStatistics'!O$5000,MATCH($C29,pasteStatistics!$C$1:'pasteStatistics'!$C$5000,0))</f>
        <v>0</v>
      </c>
      <c r="P29">
        <f>INDEX(pasteStatistics!P$1:'pasteStatistics'!P$5000,MATCH($C29,pasteStatistics!$C$1:'pasteStatistics'!$C$5000,0))</f>
        <v>0.1</v>
      </c>
      <c r="Q29">
        <f>INDEX(pasteStatistics!Q$1:'pasteStatistics'!Q$5000,MATCH($C29,pasteStatistics!$C$1:'pasteStatistics'!$C$5000,0))</f>
        <v>0.2</v>
      </c>
      <c r="R29">
        <f>INDEX(pasteStatistics!R$1:'pasteStatistics'!R$5000,MATCH($C29,pasteStatistics!$C$1:'pasteStatistics'!$C$5000,0))</f>
        <v>0.5</v>
      </c>
      <c r="S29">
        <f>INDEX(pasteStatistics!S$1:'pasteStatistics'!S$5000,MATCH($C29,pasteStatistics!$C$1:'pasteStatistics'!$C$5000,0))</f>
        <v>0.3</v>
      </c>
      <c r="T29">
        <f>INDEX(pasteStatistics!T$1:'pasteStatistics'!T$5000,MATCH($C29,pasteStatistics!$C$1:'pasteStatistics'!$C$5000,0))</f>
        <v>0.3</v>
      </c>
      <c r="U29">
        <f>INDEX(pasteStatistics!U$1:'pasteStatistics'!U$5000,MATCH($C29,pasteStatistics!$C$1:'pasteStatistics'!$C$5000,0))</f>
        <v>0.5</v>
      </c>
      <c r="V29">
        <f>INDEX(pasteStatistics!V$1:'pasteStatistics'!V$5000,MATCH($C29,pasteStatistics!$C$1:'pasteStatistics'!$C$5000,0))</f>
        <v>0</v>
      </c>
      <c r="W29">
        <f>INDEX(pasteStatistics!W$1:'pasteStatistics'!W$5000,MATCH($C29,pasteStatistics!$C$1:'pasteStatistics'!$C$5000,0))</f>
        <v>0</v>
      </c>
      <c r="X29">
        <f>INDEX(pasteStatistics!X$1:'pasteStatistics'!X$5000,MATCH($C29,pasteStatistics!$C$1:'pasteStatistics'!$C$5000,0))</f>
        <v>0</v>
      </c>
      <c r="Y29">
        <f>INDEX(pasteStatistics!Y$1:'pasteStatistics'!Y$5000,MATCH($C29,pasteStatistics!$C$1:'pasteStatistics'!$C$5000,0))</f>
        <v>0</v>
      </c>
      <c r="Z29">
        <f>INDEX(pasteStatistics!Z$1:'pasteStatistics'!Z$5000,MATCH($C29,pasteStatistics!$C$1:'pasteStatistics'!$C$5000,0))</f>
        <v>0.2</v>
      </c>
      <c r="AA29">
        <f>INDEX(pasteStatistics!AA$1:'pasteStatistics'!AA$5000,MATCH($C29,pasteStatistics!$C$1:'pasteStatistics'!$C$5000,0))</f>
        <v>0.5</v>
      </c>
      <c r="AB29">
        <f>pasteData!C28</f>
        <v>1</v>
      </c>
      <c r="AC29" t="str">
        <f>pasteData!D28</f>
        <v>FR</v>
      </c>
      <c r="AD29" t="str">
        <f>pasteData!E28</f>
        <v>F</v>
      </c>
      <c r="AE29">
        <f>pasteData!F28</f>
        <v>43623</v>
      </c>
      <c r="AF29">
        <f>pasteData!G28</f>
        <v>205</v>
      </c>
      <c r="AG29" t="str">
        <f>pasteData!H28</f>
        <v>Milan</v>
      </c>
      <c r="AH29" t="str">
        <f>pasteData!I28</f>
        <v xml:space="preserve"> Italy</v>
      </c>
      <c r="AI29">
        <f>pasteData!J28</f>
        <v>0</v>
      </c>
      <c r="AJ29">
        <f>pasteData!K28</f>
        <v>0</v>
      </c>
      <c r="AK29" t="str">
        <f>pasteData!L28</f>
        <v xml:space="preserve"> 0.5 Pts</v>
      </c>
      <c r="AL29" t="str">
        <f>pasteData!M28</f>
        <v xml:space="preserve"> 0.5 Reb</v>
      </c>
      <c r="AM29" t="str">
        <f>pasteData!N28</f>
        <v xml:space="preserve"> 0.0 Ast</v>
      </c>
    </row>
    <row r="30" spans="1:39" x14ac:dyDescent="0.3">
      <c r="A30">
        <v>28</v>
      </c>
      <c r="B30" t="str">
        <f>pasteData!A29</f>
        <v>virginia</v>
      </c>
      <c r="C30" t="str">
        <f>pasteData!B29</f>
        <v>Francisco Caffaro</v>
      </c>
      <c r="D30" t="e">
        <f>INDEX(pasteStatistics!D$1:'pasteStatistics'!D$5000,MATCH($C30,pasteStatistics!$C$1:'pasteStatistics'!$C$5000,0))</f>
        <v>#N/A</v>
      </c>
      <c r="E30" t="e">
        <f>INDEX(pasteStatistics!E$1:'pasteStatistics'!E$5000,MATCH($C30,pasteStatistics!$C$1:'pasteStatistics'!$C$5000,0))</f>
        <v>#N/A</v>
      </c>
      <c r="F30" t="e">
        <f>INDEX(pasteStatistics!F$1:'pasteStatistics'!F$5000,MATCH($C30,pasteStatistics!$C$1:'pasteStatistics'!$C$5000,0))</f>
        <v>#N/A</v>
      </c>
      <c r="G30" t="e">
        <f>INDEX(pasteStatistics!G$1:'pasteStatistics'!G$5000,MATCH($C30,pasteStatistics!$C$1:'pasteStatistics'!$C$5000,0))</f>
        <v>#N/A</v>
      </c>
      <c r="H30" t="e">
        <f>INDEX(pasteStatistics!H$1:'pasteStatistics'!H$5000,MATCH($C30,pasteStatistics!$C$1:'pasteStatistics'!$C$5000,0))</f>
        <v>#N/A</v>
      </c>
      <c r="I30" t="e">
        <f>INDEX(pasteStatistics!I$1:'pasteStatistics'!I$5000,MATCH($C30,pasteStatistics!$C$1:'pasteStatistics'!$C$5000,0))</f>
        <v>#N/A</v>
      </c>
      <c r="J30" t="e">
        <f>INDEX(pasteStatistics!J$1:'pasteStatistics'!J$5000,MATCH($C30,pasteStatistics!$C$1:'pasteStatistics'!$C$5000,0))</f>
        <v>#N/A</v>
      </c>
      <c r="K30" t="e">
        <f>INDEX(pasteStatistics!K$1:'pasteStatistics'!K$5000,MATCH($C30,pasteStatistics!$C$1:'pasteStatistics'!$C$5000,0))</f>
        <v>#N/A</v>
      </c>
      <c r="L30" t="e">
        <f>INDEX(pasteStatistics!L$1:'pasteStatistics'!L$5000,MATCH($C30,pasteStatistics!$C$1:'pasteStatistics'!$C$5000,0))</f>
        <v>#N/A</v>
      </c>
      <c r="M30" t="e">
        <f>INDEX(pasteStatistics!M$1:'pasteStatistics'!M$5000,MATCH($C30,pasteStatistics!$C$1:'pasteStatistics'!$C$5000,0))</f>
        <v>#N/A</v>
      </c>
      <c r="N30" t="e">
        <f>INDEX(pasteStatistics!N$1:'pasteStatistics'!N$5000,MATCH($C30,pasteStatistics!$C$1:'pasteStatistics'!$C$5000,0))</f>
        <v>#N/A</v>
      </c>
      <c r="O30" t="e">
        <f>INDEX(pasteStatistics!O$1:'pasteStatistics'!O$5000,MATCH($C30,pasteStatistics!$C$1:'pasteStatistics'!$C$5000,0))</f>
        <v>#N/A</v>
      </c>
      <c r="P30" t="e">
        <f>INDEX(pasteStatistics!P$1:'pasteStatistics'!P$5000,MATCH($C30,pasteStatistics!$C$1:'pasteStatistics'!$C$5000,0))</f>
        <v>#N/A</v>
      </c>
      <c r="Q30" t="e">
        <f>INDEX(pasteStatistics!Q$1:'pasteStatistics'!Q$5000,MATCH($C30,pasteStatistics!$C$1:'pasteStatistics'!$C$5000,0))</f>
        <v>#N/A</v>
      </c>
      <c r="R30" t="e">
        <f>INDEX(pasteStatistics!R$1:'pasteStatistics'!R$5000,MATCH($C30,pasteStatistics!$C$1:'pasteStatistics'!$C$5000,0))</f>
        <v>#N/A</v>
      </c>
      <c r="S30" t="e">
        <f>INDEX(pasteStatistics!S$1:'pasteStatistics'!S$5000,MATCH($C30,pasteStatistics!$C$1:'pasteStatistics'!$C$5000,0))</f>
        <v>#N/A</v>
      </c>
      <c r="T30" t="e">
        <f>INDEX(pasteStatistics!T$1:'pasteStatistics'!T$5000,MATCH($C30,pasteStatistics!$C$1:'pasteStatistics'!$C$5000,0))</f>
        <v>#N/A</v>
      </c>
      <c r="U30" t="e">
        <f>INDEX(pasteStatistics!U$1:'pasteStatistics'!U$5000,MATCH($C30,pasteStatistics!$C$1:'pasteStatistics'!$C$5000,0))</f>
        <v>#N/A</v>
      </c>
      <c r="V30" t="e">
        <f>INDEX(pasteStatistics!V$1:'pasteStatistics'!V$5000,MATCH($C30,pasteStatistics!$C$1:'pasteStatistics'!$C$5000,0))</f>
        <v>#N/A</v>
      </c>
      <c r="W30" t="e">
        <f>INDEX(pasteStatistics!W$1:'pasteStatistics'!W$5000,MATCH($C30,pasteStatistics!$C$1:'pasteStatistics'!$C$5000,0))</f>
        <v>#N/A</v>
      </c>
      <c r="X30" t="e">
        <f>INDEX(pasteStatistics!X$1:'pasteStatistics'!X$5000,MATCH($C30,pasteStatistics!$C$1:'pasteStatistics'!$C$5000,0))</f>
        <v>#N/A</v>
      </c>
      <c r="Y30" t="e">
        <f>INDEX(pasteStatistics!Y$1:'pasteStatistics'!Y$5000,MATCH($C30,pasteStatistics!$C$1:'pasteStatistics'!$C$5000,0))</f>
        <v>#N/A</v>
      </c>
      <c r="Z30" t="e">
        <f>INDEX(pasteStatistics!Z$1:'pasteStatistics'!Z$5000,MATCH($C30,pasteStatistics!$C$1:'pasteStatistics'!$C$5000,0))</f>
        <v>#N/A</v>
      </c>
      <c r="AA30" t="e">
        <f>INDEX(pasteStatistics!AA$1:'pasteStatistics'!AA$5000,MATCH($C30,pasteStatistics!$C$1:'pasteStatistics'!$C$5000,0))</f>
        <v>#N/A</v>
      </c>
      <c r="AB30">
        <f>pasteData!C29</f>
        <v>22</v>
      </c>
      <c r="AC30" t="str">
        <f>pasteData!D29</f>
        <v>FR</v>
      </c>
      <c r="AD30" t="str">
        <f>pasteData!E29</f>
        <v>C</v>
      </c>
      <c r="AE30">
        <f>pasteData!F29</f>
        <v>36708</v>
      </c>
      <c r="AF30">
        <f>pasteData!G29</f>
        <v>233</v>
      </c>
      <c r="AG30" t="str">
        <f>pasteData!H29</f>
        <v>El Trebo</v>
      </c>
      <c r="AH30" t="str">
        <f>pasteData!I29</f>
        <v xml:space="preserve"> Argentina</v>
      </c>
      <c r="AI30" t="str">
        <f>pasteData!J29</f>
        <v>NBA Global Academy</v>
      </c>
      <c r="AJ30">
        <f>pasteData!K29</f>
        <v>0</v>
      </c>
      <c r="AK30">
        <f>pasteData!L29</f>
        <v>0</v>
      </c>
      <c r="AL30">
        <f>pasteData!M29</f>
        <v>0</v>
      </c>
      <c r="AM30">
        <f>pasteData!N29</f>
        <v>0</v>
      </c>
    </row>
    <row r="31" spans="1:39" x14ac:dyDescent="0.3">
      <c r="A31">
        <v>29</v>
      </c>
      <c r="B31" t="str">
        <f>pasteData!A30</f>
        <v>north-carolina</v>
      </c>
      <c r="C31" t="str">
        <f>pasteData!B30</f>
        <v>Cameron Johnson</v>
      </c>
      <c r="D31">
        <f>INDEX(pasteStatistics!D$1:'pasteStatistics'!D$5000,MATCH($C31,pasteStatistics!$C$1:'pasteStatistics'!$C$5000,0))</f>
        <v>36</v>
      </c>
      <c r="E31">
        <f>INDEX(pasteStatistics!E$1:'pasteStatistics'!E$5000,MATCH($C31,pasteStatistics!$C$1:'pasteStatistics'!$C$5000,0))</f>
        <v>36</v>
      </c>
      <c r="F31">
        <f>INDEX(pasteStatistics!F$1:'pasteStatistics'!F$5000,MATCH($C31,pasteStatistics!$C$1:'pasteStatistics'!$C$5000,0))</f>
        <v>29.9</v>
      </c>
      <c r="G31">
        <f>INDEX(pasteStatistics!G$1:'pasteStatistics'!G$5000,MATCH($C31,pasteStatistics!$C$1:'pasteStatistics'!$C$5000,0))</f>
        <v>5.9</v>
      </c>
      <c r="H31">
        <f>INDEX(pasteStatistics!H$1:'pasteStatistics'!H$5000,MATCH($C31,pasteStatistics!$C$1:'pasteStatistics'!$C$5000,0))</f>
        <v>11.6</v>
      </c>
      <c r="I31">
        <f>INDEX(pasteStatistics!I$1:'pasteStatistics'!I$5000,MATCH($C31,pasteStatistics!$C$1:'pasteStatistics'!$C$5000,0))</f>
        <v>0.50600000000000001</v>
      </c>
      <c r="J31">
        <f>INDEX(pasteStatistics!J$1:'pasteStatistics'!J$5000,MATCH($C31,pasteStatistics!$C$1:'pasteStatistics'!$C$5000,0))</f>
        <v>3.2</v>
      </c>
      <c r="K31">
        <f>INDEX(pasteStatistics!K$1:'pasteStatistics'!K$5000,MATCH($C31,pasteStatistics!$C$1:'pasteStatistics'!$C$5000,0))</f>
        <v>5.8</v>
      </c>
      <c r="L31">
        <f>INDEX(pasteStatistics!L$1:'pasteStatistics'!L$5000,MATCH($C31,pasteStatistics!$C$1:'pasteStatistics'!$C$5000,0))</f>
        <v>0.55600000000000005</v>
      </c>
      <c r="M31">
        <f>INDEX(pasteStatistics!M$1:'pasteStatistics'!M$5000,MATCH($C31,pasteStatistics!$C$1:'pasteStatistics'!$C$5000,0))</f>
        <v>2.7</v>
      </c>
      <c r="N31">
        <f>INDEX(pasteStatistics!N$1:'pasteStatistics'!N$5000,MATCH($C31,pasteStatistics!$C$1:'pasteStatistics'!$C$5000,0))</f>
        <v>5.8</v>
      </c>
      <c r="O31">
        <f>INDEX(pasteStatistics!O$1:'pasteStatistics'!O$5000,MATCH($C31,pasteStatistics!$C$1:'pasteStatistics'!$C$5000,0))</f>
        <v>0.45700000000000002</v>
      </c>
      <c r="P31">
        <f>INDEX(pasteStatistics!P$1:'pasteStatistics'!P$5000,MATCH($C31,pasteStatistics!$C$1:'pasteStatistics'!$C$5000,0))</f>
        <v>2.5</v>
      </c>
      <c r="Q31">
        <f>INDEX(pasteStatistics!Q$1:'pasteStatistics'!Q$5000,MATCH($C31,pasteStatistics!$C$1:'pasteStatistics'!$C$5000,0))</f>
        <v>3.1</v>
      </c>
      <c r="R31">
        <f>INDEX(pasteStatistics!R$1:'pasteStatistics'!R$5000,MATCH($C31,pasteStatistics!$C$1:'pasteStatistics'!$C$5000,0))</f>
        <v>0.81799999999999995</v>
      </c>
      <c r="S31">
        <f>INDEX(pasteStatistics!S$1:'pasteStatistics'!S$5000,MATCH($C31,pasteStatistics!$C$1:'pasteStatistics'!$C$5000,0))</f>
        <v>1.8</v>
      </c>
      <c r="T31">
        <f>INDEX(pasteStatistics!T$1:'pasteStatistics'!T$5000,MATCH($C31,pasteStatistics!$C$1:'pasteStatistics'!$C$5000,0))</f>
        <v>3.9</v>
      </c>
      <c r="U31">
        <f>INDEX(pasteStatistics!U$1:'pasteStatistics'!U$5000,MATCH($C31,pasteStatistics!$C$1:'pasteStatistics'!$C$5000,0))</f>
        <v>5.8</v>
      </c>
      <c r="V31">
        <f>INDEX(pasteStatistics!V$1:'pasteStatistics'!V$5000,MATCH($C31,pasteStatistics!$C$1:'pasteStatistics'!$C$5000,0))</f>
        <v>2.4</v>
      </c>
      <c r="W31">
        <f>INDEX(pasteStatistics!W$1:'pasteStatistics'!W$5000,MATCH($C31,pasteStatistics!$C$1:'pasteStatistics'!$C$5000,0))</f>
        <v>1.2</v>
      </c>
      <c r="X31">
        <f>INDEX(pasteStatistics!X$1:'pasteStatistics'!X$5000,MATCH($C31,pasteStatistics!$C$1:'pasteStatistics'!$C$5000,0))</f>
        <v>0.3</v>
      </c>
      <c r="Y31">
        <f>INDEX(pasteStatistics!Y$1:'pasteStatistics'!Y$5000,MATCH($C31,pasteStatistics!$C$1:'pasteStatistics'!$C$5000,0))</f>
        <v>1.5</v>
      </c>
      <c r="Z31">
        <f>INDEX(pasteStatistics!Z$1:'pasteStatistics'!Z$5000,MATCH($C31,pasteStatistics!$C$1:'pasteStatistics'!$C$5000,0))</f>
        <v>1.5</v>
      </c>
      <c r="AA31">
        <f>INDEX(pasteStatistics!AA$1:'pasteStatistics'!AA$5000,MATCH($C31,pasteStatistics!$C$1:'pasteStatistics'!$C$5000,0))</f>
        <v>16.899999999999999</v>
      </c>
      <c r="AB31">
        <f>pasteData!C30</f>
        <v>13</v>
      </c>
      <c r="AC31" t="str">
        <f>pasteData!D30</f>
        <v>SR</v>
      </c>
      <c r="AD31" t="str">
        <f>pasteData!E30</f>
        <v>G</v>
      </c>
      <c r="AE31">
        <f>pasteData!F30</f>
        <v>43625</v>
      </c>
      <c r="AF31">
        <f>pasteData!G30</f>
        <v>210</v>
      </c>
      <c r="AG31" t="str">
        <f>pasteData!H30</f>
        <v>Moon Township</v>
      </c>
      <c r="AH31" t="str">
        <f>pasteData!I30</f>
        <v xml:space="preserve"> PA</v>
      </c>
      <c r="AI31" t="str">
        <f>pasteData!J30</f>
        <v>Our Lady of the Sacred Heart HS</v>
      </c>
      <c r="AJ31">
        <f>pasteData!K30</f>
        <v>0</v>
      </c>
      <c r="AK31" t="str">
        <f>pasteData!L30</f>
        <v xml:space="preserve"> 16.9 Pts</v>
      </c>
      <c r="AL31" t="str">
        <f>pasteData!M30</f>
        <v xml:space="preserve"> 5.8 Reb</v>
      </c>
      <c r="AM31" t="str">
        <f>pasteData!N30</f>
        <v xml:space="preserve"> 2.4 Ast</v>
      </c>
    </row>
    <row r="32" spans="1:39" x14ac:dyDescent="0.3">
      <c r="A32">
        <v>30</v>
      </c>
      <c r="B32" t="str">
        <f>pasteData!A31</f>
        <v>north-carolina</v>
      </c>
      <c r="C32" t="str">
        <f>pasteData!B31</f>
        <v>Coby White</v>
      </c>
      <c r="D32">
        <f>INDEX(pasteStatistics!D$1:'pasteStatistics'!D$5000,MATCH($C32,pasteStatistics!$C$1:'pasteStatistics'!$C$5000,0))</f>
        <v>35</v>
      </c>
      <c r="E32">
        <f>INDEX(pasteStatistics!E$1:'pasteStatistics'!E$5000,MATCH($C32,pasteStatistics!$C$1:'pasteStatistics'!$C$5000,0))</f>
        <v>35</v>
      </c>
      <c r="F32">
        <f>INDEX(pasteStatistics!F$1:'pasteStatistics'!F$5000,MATCH($C32,pasteStatistics!$C$1:'pasteStatistics'!$C$5000,0))</f>
        <v>28.5</v>
      </c>
      <c r="G32">
        <f>INDEX(pasteStatistics!G$1:'pasteStatistics'!G$5000,MATCH($C32,pasteStatistics!$C$1:'pasteStatistics'!$C$5000,0))</f>
        <v>5.4</v>
      </c>
      <c r="H32">
        <f>INDEX(pasteStatistics!H$1:'pasteStatistics'!H$5000,MATCH($C32,pasteStatistics!$C$1:'pasteStatistics'!$C$5000,0))</f>
        <v>12.7</v>
      </c>
      <c r="I32">
        <f>INDEX(pasteStatistics!I$1:'pasteStatistics'!I$5000,MATCH($C32,pasteStatistics!$C$1:'pasteStatistics'!$C$5000,0))</f>
        <v>0.42299999999999999</v>
      </c>
      <c r="J32">
        <f>INDEX(pasteStatistics!J$1:'pasteStatistics'!J$5000,MATCH($C32,pasteStatistics!$C$1:'pasteStatistics'!$C$5000,0))</f>
        <v>3</v>
      </c>
      <c r="K32">
        <f>INDEX(pasteStatistics!K$1:'pasteStatistics'!K$5000,MATCH($C32,pasteStatistics!$C$1:'pasteStatistics'!$C$5000,0))</f>
        <v>6.1</v>
      </c>
      <c r="L32">
        <f>INDEX(pasteStatistics!L$1:'pasteStatistics'!L$5000,MATCH($C32,pasteStatistics!$C$1:'pasteStatistics'!$C$5000,0))</f>
        <v>0.5</v>
      </c>
      <c r="M32">
        <f>INDEX(pasteStatistics!M$1:'pasteStatistics'!M$5000,MATCH($C32,pasteStatistics!$C$1:'pasteStatistics'!$C$5000,0))</f>
        <v>2.2999999999999998</v>
      </c>
      <c r="N32">
        <f>INDEX(pasteStatistics!N$1:'pasteStatistics'!N$5000,MATCH($C32,pasteStatistics!$C$1:'pasteStatistics'!$C$5000,0))</f>
        <v>6.6</v>
      </c>
      <c r="O32">
        <f>INDEX(pasteStatistics!O$1:'pasteStatistics'!O$5000,MATCH($C32,pasteStatistics!$C$1:'pasteStatistics'!$C$5000,0))</f>
        <v>0.35299999999999998</v>
      </c>
      <c r="P32">
        <f>INDEX(pasteStatistics!P$1:'pasteStatistics'!P$5000,MATCH($C32,pasteStatistics!$C$1:'pasteStatistics'!$C$5000,0))</f>
        <v>3</v>
      </c>
      <c r="Q32">
        <f>INDEX(pasteStatistics!Q$1:'pasteStatistics'!Q$5000,MATCH($C32,pasteStatistics!$C$1:'pasteStatistics'!$C$5000,0))</f>
        <v>3.7</v>
      </c>
      <c r="R32">
        <f>INDEX(pasteStatistics!R$1:'pasteStatistics'!R$5000,MATCH($C32,pasteStatistics!$C$1:'pasteStatistics'!$C$5000,0))</f>
        <v>0.8</v>
      </c>
      <c r="S32">
        <f>INDEX(pasteStatistics!S$1:'pasteStatistics'!S$5000,MATCH($C32,pasteStatistics!$C$1:'pasteStatistics'!$C$5000,0))</f>
        <v>0.3</v>
      </c>
      <c r="T32">
        <f>INDEX(pasteStatistics!T$1:'pasteStatistics'!T$5000,MATCH($C32,pasteStatistics!$C$1:'pasteStatistics'!$C$5000,0))</f>
        <v>3.2</v>
      </c>
      <c r="U32">
        <f>INDEX(pasteStatistics!U$1:'pasteStatistics'!U$5000,MATCH($C32,pasteStatistics!$C$1:'pasteStatistics'!$C$5000,0))</f>
        <v>3.5</v>
      </c>
      <c r="V32">
        <f>INDEX(pasteStatistics!V$1:'pasteStatistics'!V$5000,MATCH($C32,pasteStatistics!$C$1:'pasteStatistics'!$C$5000,0))</f>
        <v>4.0999999999999996</v>
      </c>
      <c r="W32">
        <f>INDEX(pasteStatistics!W$1:'pasteStatistics'!W$5000,MATCH($C32,pasteStatistics!$C$1:'pasteStatistics'!$C$5000,0))</f>
        <v>1.1000000000000001</v>
      </c>
      <c r="X32">
        <f>INDEX(pasteStatistics!X$1:'pasteStatistics'!X$5000,MATCH($C32,pasteStatistics!$C$1:'pasteStatistics'!$C$5000,0))</f>
        <v>0.3</v>
      </c>
      <c r="Y32">
        <f>INDEX(pasteStatistics!Y$1:'pasteStatistics'!Y$5000,MATCH($C32,pasteStatistics!$C$1:'pasteStatistics'!$C$5000,0))</f>
        <v>2.7</v>
      </c>
      <c r="Z32">
        <f>INDEX(pasteStatistics!Z$1:'pasteStatistics'!Z$5000,MATCH($C32,pasteStatistics!$C$1:'pasteStatistics'!$C$5000,0))</f>
        <v>1.9</v>
      </c>
      <c r="AA32">
        <f>INDEX(pasteStatistics!AA$1:'pasteStatistics'!AA$5000,MATCH($C32,pasteStatistics!$C$1:'pasteStatistics'!$C$5000,0))</f>
        <v>16.100000000000001</v>
      </c>
      <c r="AB32">
        <f>pasteData!C31</f>
        <v>2</v>
      </c>
      <c r="AC32" t="str">
        <f>pasteData!D31</f>
        <v>FR</v>
      </c>
      <c r="AD32" t="str">
        <f>pasteData!E31</f>
        <v>G</v>
      </c>
      <c r="AE32">
        <f>pasteData!F31</f>
        <v>43621</v>
      </c>
      <c r="AF32">
        <f>pasteData!G31</f>
        <v>185</v>
      </c>
      <c r="AG32" t="str">
        <f>pasteData!H31</f>
        <v>Goldsboro</v>
      </c>
      <c r="AH32" t="str">
        <f>pasteData!I31</f>
        <v xml:space="preserve"> NC</v>
      </c>
      <c r="AI32" t="str">
        <f>pasteData!J31</f>
        <v>Greenfield School</v>
      </c>
      <c r="AJ32" t="str">
        <f>pasteData!K31</f>
        <v>27 (2018)</v>
      </c>
      <c r="AK32" t="str">
        <f>pasteData!L31</f>
        <v xml:space="preserve"> 16.1 Pts</v>
      </c>
      <c r="AL32" t="str">
        <f>pasteData!M31</f>
        <v xml:space="preserve"> 3.5 Reb</v>
      </c>
      <c r="AM32" t="str">
        <f>pasteData!N31</f>
        <v xml:space="preserve"> 4.1 Ast</v>
      </c>
    </row>
    <row r="33" spans="1:39" x14ac:dyDescent="0.3">
      <c r="A33">
        <v>31</v>
      </c>
      <c r="B33" t="str">
        <f>pasteData!A32</f>
        <v>north-carolina</v>
      </c>
      <c r="C33" t="str">
        <f>pasteData!B32</f>
        <v>Luke Maye</v>
      </c>
      <c r="D33">
        <f>INDEX(pasteStatistics!D$1:'pasteStatistics'!D$5000,MATCH($C33,pasteStatistics!$C$1:'pasteStatistics'!$C$5000,0))</f>
        <v>36</v>
      </c>
      <c r="E33">
        <f>INDEX(pasteStatistics!E$1:'pasteStatistics'!E$5000,MATCH($C33,pasteStatistics!$C$1:'pasteStatistics'!$C$5000,0))</f>
        <v>36</v>
      </c>
      <c r="F33">
        <f>INDEX(pasteStatistics!F$1:'pasteStatistics'!F$5000,MATCH($C33,pasteStatistics!$C$1:'pasteStatistics'!$C$5000,0))</f>
        <v>30.9</v>
      </c>
      <c r="G33">
        <f>INDEX(pasteStatistics!G$1:'pasteStatistics'!G$5000,MATCH($C33,pasteStatistics!$C$1:'pasteStatistics'!$C$5000,0))</f>
        <v>5.5</v>
      </c>
      <c r="H33">
        <f>INDEX(pasteStatistics!H$1:'pasteStatistics'!H$5000,MATCH($C33,pasteStatistics!$C$1:'pasteStatistics'!$C$5000,0))</f>
        <v>12.8</v>
      </c>
      <c r="I33">
        <f>INDEX(pasteStatistics!I$1:'pasteStatistics'!I$5000,MATCH($C33,pasteStatistics!$C$1:'pasteStatistics'!$C$5000,0))</f>
        <v>0.43</v>
      </c>
      <c r="J33">
        <f>INDEX(pasteStatistics!J$1:'pasteStatistics'!J$5000,MATCH($C33,pasteStatistics!$C$1:'pasteStatistics'!$C$5000,0))</f>
        <v>4.5</v>
      </c>
      <c r="K33">
        <f>INDEX(pasteStatistics!K$1:'pasteStatistics'!K$5000,MATCH($C33,pasteStatistics!$C$1:'pasteStatistics'!$C$5000,0))</f>
        <v>9.3000000000000007</v>
      </c>
      <c r="L33">
        <f>INDEX(pasteStatistics!L$1:'pasteStatistics'!L$5000,MATCH($C33,pasteStatistics!$C$1:'pasteStatistics'!$C$5000,0))</f>
        <v>0.48399999999999999</v>
      </c>
      <c r="M33">
        <f>INDEX(pasteStatistics!M$1:'pasteStatistics'!M$5000,MATCH($C33,pasteStatistics!$C$1:'pasteStatistics'!$C$5000,0))</f>
        <v>1</v>
      </c>
      <c r="N33">
        <f>INDEX(pasteStatistics!N$1:'pasteStatistics'!N$5000,MATCH($C33,pasteStatistics!$C$1:'pasteStatistics'!$C$5000,0))</f>
        <v>3.5</v>
      </c>
      <c r="O33">
        <f>INDEX(pasteStatistics!O$1:'pasteStatistics'!O$5000,MATCH($C33,pasteStatistics!$C$1:'pasteStatistics'!$C$5000,0))</f>
        <v>0.28799999999999998</v>
      </c>
      <c r="P33">
        <f>INDEX(pasteStatistics!P$1:'pasteStatistics'!P$5000,MATCH($C33,pasteStatistics!$C$1:'pasteStatistics'!$C$5000,0))</f>
        <v>2.9</v>
      </c>
      <c r="Q33">
        <f>INDEX(pasteStatistics!Q$1:'pasteStatistics'!Q$5000,MATCH($C33,pasteStatistics!$C$1:'pasteStatistics'!$C$5000,0))</f>
        <v>3.7</v>
      </c>
      <c r="R33">
        <f>INDEX(pasteStatistics!R$1:'pasteStatistics'!R$5000,MATCH($C33,pasteStatistics!$C$1:'pasteStatistics'!$C$5000,0))</f>
        <v>0.77400000000000002</v>
      </c>
      <c r="S33">
        <f>INDEX(pasteStatistics!S$1:'pasteStatistics'!S$5000,MATCH($C33,pasteStatistics!$C$1:'pasteStatistics'!$C$5000,0))</f>
        <v>2.6</v>
      </c>
      <c r="T33">
        <f>INDEX(pasteStatistics!T$1:'pasteStatistics'!T$5000,MATCH($C33,pasteStatistics!$C$1:'pasteStatistics'!$C$5000,0))</f>
        <v>7.9</v>
      </c>
      <c r="U33">
        <f>INDEX(pasteStatistics!U$1:'pasteStatistics'!U$5000,MATCH($C33,pasteStatistics!$C$1:'pasteStatistics'!$C$5000,0))</f>
        <v>10.5</v>
      </c>
      <c r="V33">
        <f>INDEX(pasteStatistics!V$1:'pasteStatistics'!V$5000,MATCH($C33,pasteStatistics!$C$1:'pasteStatistics'!$C$5000,0))</f>
        <v>2.2999999999999998</v>
      </c>
      <c r="W33">
        <f>INDEX(pasteStatistics!W$1:'pasteStatistics'!W$5000,MATCH($C33,pasteStatistics!$C$1:'pasteStatistics'!$C$5000,0))</f>
        <v>0.6</v>
      </c>
      <c r="X33">
        <f>INDEX(pasteStatistics!X$1:'pasteStatistics'!X$5000,MATCH($C33,pasteStatistics!$C$1:'pasteStatistics'!$C$5000,0))</f>
        <v>0.6</v>
      </c>
      <c r="Y33">
        <f>INDEX(pasteStatistics!Y$1:'pasteStatistics'!Y$5000,MATCH($C33,pasteStatistics!$C$1:'pasteStatistics'!$C$5000,0))</f>
        <v>2</v>
      </c>
      <c r="Z33">
        <f>INDEX(pasteStatistics!Z$1:'pasteStatistics'!Z$5000,MATCH($C33,pasteStatistics!$C$1:'pasteStatistics'!$C$5000,0))</f>
        <v>2.6</v>
      </c>
      <c r="AA33">
        <f>INDEX(pasteStatistics!AA$1:'pasteStatistics'!AA$5000,MATCH($C33,pasteStatistics!$C$1:'pasteStatistics'!$C$5000,0))</f>
        <v>14.9</v>
      </c>
      <c r="AB33">
        <f>pasteData!C32</f>
        <v>32</v>
      </c>
      <c r="AC33" t="str">
        <f>pasteData!D32</f>
        <v>SR</v>
      </c>
      <c r="AD33" t="str">
        <f>pasteData!E32</f>
        <v>F</v>
      </c>
      <c r="AE33">
        <f>pasteData!F32</f>
        <v>43624</v>
      </c>
      <c r="AF33">
        <f>pasteData!G32</f>
        <v>240</v>
      </c>
      <c r="AG33" t="str">
        <f>pasteData!H32</f>
        <v>Huntersville</v>
      </c>
      <c r="AH33" t="str">
        <f>pasteData!I32</f>
        <v xml:space="preserve"> NC</v>
      </c>
      <c r="AI33" t="str">
        <f>pasteData!J32</f>
        <v>Hough HS</v>
      </c>
      <c r="AJ33">
        <f>pasteData!K32</f>
        <v>0</v>
      </c>
      <c r="AK33" t="str">
        <f>pasteData!L32</f>
        <v xml:space="preserve"> 14.9 Pts</v>
      </c>
      <c r="AL33" t="str">
        <f>pasteData!M32</f>
        <v xml:space="preserve"> 10.5 Reb</v>
      </c>
      <c r="AM33" t="str">
        <f>pasteData!N32</f>
        <v xml:space="preserve"> 2.3 Ast</v>
      </c>
    </row>
    <row r="34" spans="1:39" x14ac:dyDescent="0.3">
      <c r="A34">
        <v>32</v>
      </c>
      <c r="B34" t="str">
        <f>pasteData!A33</f>
        <v>north-carolina</v>
      </c>
      <c r="C34" t="str">
        <f>pasteData!B33</f>
        <v>Nassir Little</v>
      </c>
      <c r="D34">
        <f>INDEX(pasteStatistics!D$1:'pasteStatistics'!D$5000,MATCH($C34,pasteStatistics!$C$1:'pasteStatistics'!$C$5000,0))</f>
        <v>36</v>
      </c>
      <c r="E34">
        <f>INDEX(pasteStatistics!E$1:'pasteStatistics'!E$5000,MATCH($C34,pasteStatistics!$C$1:'pasteStatistics'!$C$5000,0))</f>
        <v>0</v>
      </c>
      <c r="F34">
        <f>INDEX(pasteStatistics!F$1:'pasteStatistics'!F$5000,MATCH($C34,pasteStatistics!$C$1:'pasteStatistics'!$C$5000,0))</f>
        <v>18.2</v>
      </c>
      <c r="G34">
        <f>INDEX(pasteStatistics!G$1:'pasteStatistics'!G$5000,MATCH($C34,pasteStatistics!$C$1:'pasteStatistics'!$C$5000,0))</f>
        <v>3.6</v>
      </c>
      <c r="H34">
        <f>INDEX(pasteStatistics!H$1:'pasteStatistics'!H$5000,MATCH($C34,pasteStatistics!$C$1:'pasteStatistics'!$C$5000,0))</f>
        <v>7.6</v>
      </c>
      <c r="I34">
        <f>INDEX(pasteStatistics!I$1:'pasteStatistics'!I$5000,MATCH($C34,pasteStatistics!$C$1:'pasteStatistics'!$C$5000,0))</f>
        <v>0.47799999999999998</v>
      </c>
      <c r="J34">
        <f>INDEX(pasteStatistics!J$1:'pasteStatistics'!J$5000,MATCH($C34,pasteStatistics!$C$1:'pasteStatistics'!$C$5000,0))</f>
        <v>3.3</v>
      </c>
      <c r="K34">
        <f>INDEX(pasteStatistics!K$1:'pasteStatistics'!K$5000,MATCH($C34,pasteStatistics!$C$1:'pasteStatistics'!$C$5000,0))</f>
        <v>6.2</v>
      </c>
      <c r="L34">
        <f>INDEX(pasteStatistics!L$1:'pasteStatistics'!L$5000,MATCH($C34,pasteStatistics!$C$1:'pasteStatistics'!$C$5000,0))</f>
        <v>0.52700000000000002</v>
      </c>
      <c r="M34">
        <f>INDEX(pasteStatistics!M$1:'pasteStatistics'!M$5000,MATCH($C34,pasteStatistics!$C$1:'pasteStatistics'!$C$5000,0))</f>
        <v>0.4</v>
      </c>
      <c r="N34">
        <f>INDEX(pasteStatistics!N$1:'pasteStatistics'!N$5000,MATCH($C34,pasteStatistics!$C$1:'pasteStatistics'!$C$5000,0))</f>
        <v>1.4</v>
      </c>
      <c r="O34">
        <f>INDEX(pasteStatistics!O$1:'pasteStatistics'!O$5000,MATCH($C34,pasteStatistics!$C$1:'pasteStatistics'!$C$5000,0))</f>
        <v>0.26900000000000002</v>
      </c>
      <c r="P34">
        <f>INDEX(pasteStatistics!P$1:'pasteStatistics'!P$5000,MATCH($C34,pasteStatistics!$C$1:'pasteStatistics'!$C$5000,0))</f>
        <v>2.1</v>
      </c>
      <c r="Q34">
        <f>INDEX(pasteStatistics!Q$1:'pasteStatistics'!Q$5000,MATCH($C34,pasteStatistics!$C$1:'pasteStatistics'!$C$5000,0))</f>
        <v>2.8</v>
      </c>
      <c r="R34">
        <f>INDEX(pasteStatistics!R$1:'pasteStatistics'!R$5000,MATCH($C34,pasteStatistics!$C$1:'pasteStatistics'!$C$5000,0))</f>
        <v>0.77</v>
      </c>
      <c r="S34">
        <f>INDEX(pasteStatistics!S$1:'pasteStatistics'!S$5000,MATCH($C34,pasteStatistics!$C$1:'pasteStatistics'!$C$5000,0))</f>
        <v>1.6</v>
      </c>
      <c r="T34">
        <f>INDEX(pasteStatistics!T$1:'pasteStatistics'!T$5000,MATCH($C34,pasteStatistics!$C$1:'pasteStatistics'!$C$5000,0))</f>
        <v>3</v>
      </c>
      <c r="U34">
        <f>INDEX(pasteStatistics!U$1:'pasteStatistics'!U$5000,MATCH($C34,pasteStatistics!$C$1:'pasteStatistics'!$C$5000,0))</f>
        <v>4.5999999999999996</v>
      </c>
      <c r="V34">
        <f>INDEX(pasteStatistics!V$1:'pasteStatistics'!V$5000,MATCH($C34,pasteStatistics!$C$1:'pasteStatistics'!$C$5000,0))</f>
        <v>0.7</v>
      </c>
      <c r="W34">
        <f>INDEX(pasteStatistics!W$1:'pasteStatistics'!W$5000,MATCH($C34,pasteStatistics!$C$1:'pasteStatistics'!$C$5000,0))</f>
        <v>0.5</v>
      </c>
      <c r="X34">
        <f>INDEX(pasteStatistics!X$1:'pasteStatistics'!X$5000,MATCH($C34,pasteStatistics!$C$1:'pasteStatistics'!$C$5000,0))</f>
        <v>0.5</v>
      </c>
      <c r="Y34">
        <f>INDEX(pasteStatistics!Y$1:'pasteStatistics'!Y$5000,MATCH($C34,pasteStatistics!$C$1:'pasteStatistics'!$C$5000,0))</f>
        <v>1.3</v>
      </c>
      <c r="Z34">
        <f>INDEX(pasteStatistics!Z$1:'pasteStatistics'!Z$5000,MATCH($C34,pasteStatistics!$C$1:'pasteStatistics'!$C$5000,0))</f>
        <v>1.6</v>
      </c>
      <c r="AA34">
        <f>INDEX(pasteStatistics!AA$1:'pasteStatistics'!AA$5000,MATCH($C34,pasteStatistics!$C$1:'pasteStatistics'!$C$5000,0))</f>
        <v>9.8000000000000007</v>
      </c>
      <c r="AB34">
        <f>pasteData!C33</f>
        <v>5</v>
      </c>
      <c r="AC34" t="str">
        <f>pasteData!D33</f>
        <v>FR</v>
      </c>
      <c r="AD34" t="str">
        <f>pasteData!E33</f>
        <v>F</v>
      </c>
      <c r="AE34">
        <f>pasteData!F33</f>
        <v>43622</v>
      </c>
      <c r="AF34">
        <f>pasteData!G33</f>
        <v>220</v>
      </c>
      <c r="AG34" t="str">
        <f>pasteData!H33</f>
        <v>Orange Park</v>
      </c>
      <c r="AH34" t="str">
        <f>pasteData!I33</f>
        <v xml:space="preserve"> FL</v>
      </c>
      <c r="AI34" t="str">
        <f>pasteData!J33</f>
        <v>Orlando Christian Prep</v>
      </c>
      <c r="AJ34" t="str">
        <f>pasteData!K33</f>
        <v>3 (2018)</v>
      </c>
      <c r="AK34" t="str">
        <f>pasteData!L33</f>
        <v xml:space="preserve"> 9.8 Pts</v>
      </c>
      <c r="AL34" t="str">
        <f>pasteData!M33</f>
        <v xml:space="preserve"> 4.6 Reb</v>
      </c>
      <c r="AM34" t="str">
        <f>pasteData!N33</f>
        <v xml:space="preserve"> 0.7 Ast</v>
      </c>
    </row>
    <row r="35" spans="1:39" x14ac:dyDescent="0.3">
      <c r="A35">
        <v>33</v>
      </c>
      <c r="B35" t="str">
        <f>pasteData!A34</f>
        <v>north-carolina</v>
      </c>
      <c r="C35" t="str">
        <f>pasteData!B34</f>
        <v>Kenny Williams</v>
      </c>
      <c r="D35">
        <f>INDEX(pasteStatistics!D$1:'pasteStatistics'!D$5000,MATCH($C35,pasteStatistics!$C$1:'pasteStatistics'!$C$5000,0))</f>
        <v>36</v>
      </c>
      <c r="E35">
        <f>INDEX(pasteStatistics!E$1:'pasteStatistics'!E$5000,MATCH($C35,pasteStatistics!$C$1:'pasteStatistics'!$C$5000,0))</f>
        <v>36</v>
      </c>
      <c r="F35">
        <f>INDEX(pasteStatistics!F$1:'pasteStatistics'!F$5000,MATCH($C35,pasteStatistics!$C$1:'pasteStatistics'!$C$5000,0))</f>
        <v>30</v>
      </c>
      <c r="G35">
        <f>INDEX(pasteStatistics!G$1:'pasteStatistics'!G$5000,MATCH($C35,pasteStatistics!$C$1:'pasteStatistics'!$C$5000,0))</f>
        <v>3</v>
      </c>
      <c r="H35">
        <f>INDEX(pasteStatistics!H$1:'pasteStatistics'!H$5000,MATCH($C35,pasteStatistics!$C$1:'pasteStatistics'!$C$5000,0))</f>
        <v>7.4</v>
      </c>
      <c r="I35">
        <f>INDEX(pasteStatistics!I$1:'pasteStatistics'!I$5000,MATCH($C35,pasteStatistics!$C$1:'pasteStatistics'!$C$5000,0))</f>
        <v>0.39900000000000002</v>
      </c>
      <c r="J35">
        <f>INDEX(pasteStatistics!J$1:'pasteStatistics'!J$5000,MATCH($C35,pasteStatistics!$C$1:'pasteStatistics'!$C$5000,0))</f>
        <v>1.8</v>
      </c>
      <c r="K35">
        <f>INDEX(pasteStatistics!K$1:'pasteStatistics'!K$5000,MATCH($C35,pasteStatistics!$C$1:'pasteStatistics'!$C$5000,0))</f>
        <v>3.4</v>
      </c>
      <c r="L35">
        <f>INDEX(pasteStatistics!L$1:'pasteStatistics'!L$5000,MATCH($C35,pasteStatistics!$C$1:'pasteStatistics'!$C$5000,0))</f>
        <v>0.52500000000000002</v>
      </c>
      <c r="M35">
        <f>INDEX(pasteStatistics!M$1:'pasteStatistics'!M$5000,MATCH($C35,pasteStatistics!$C$1:'pasteStatistics'!$C$5000,0))</f>
        <v>1.2</v>
      </c>
      <c r="N35">
        <f>INDEX(pasteStatistics!N$1:'pasteStatistics'!N$5000,MATCH($C35,pasteStatistics!$C$1:'pasteStatistics'!$C$5000,0))</f>
        <v>4.0999999999999996</v>
      </c>
      <c r="O35">
        <f>INDEX(pasteStatistics!O$1:'pasteStatistics'!O$5000,MATCH($C35,pasteStatistics!$C$1:'pasteStatistics'!$C$5000,0))</f>
        <v>0.29499999999999998</v>
      </c>
      <c r="P35">
        <f>INDEX(pasteStatistics!P$1:'pasteStatistics'!P$5000,MATCH($C35,pasteStatistics!$C$1:'pasteStatistics'!$C$5000,0))</f>
        <v>1.4</v>
      </c>
      <c r="Q35">
        <f>INDEX(pasteStatistics!Q$1:'pasteStatistics'!Q$5000,MATCH($C35,pasteStatistics!$C$1:'pasteStatistics'!$C$5000,0))</f>
        <v>1.8</v>
      </c>
      <c r="R35">
        <f>INDEX(pasteStatistics!R$1:'pasteStatistics'!R$5000,MATCH($C35,pasteStatistics!$C$1:'pasteStatistics'!$C$5000,0))</f>
        <v>0.79700000000000004</v>
      </c>
      <c r="S35">
        <f>INDEX(pasteStatistics!S$1:'pasteStatistics'!S$5000,MATCH($C35,pasteStatistics!$C$1:'pasteStatistics'!$C$5000,0))</f>
        <v>1.1000000000000001</v>
      </c>
      <c r="T35">
        <f>INDEX(pasteStatistics!T$1:'pasteStatistics'!T$5000,MATCH($C35,pasteStatistics!$C$1:'pasteStatistics'!$C$5000,0))</f>
        <v>2.8</v>
      </c>
      <c r="U35">
        <f>INDEX(pasteStatistics!U$1:'pasteStatistics'!U$5000,MATCH($C35,pasteStatistics!$C$1:'pasteStatistics'!$C$5000,0))</f>
        <v>3.9</v>
      </c>
      <c r="V35">
        <f>INDEX(pasteStatistics!V$1:'pasteStatistics'!V$5000,MATCH($C35,pasteStatistics!$C$1:'pasteStatistics'!$C$5000,0))</f>
        <v>3.5</v>
      </c>
      <c r="W35">
        <f>INDEX(pasteStatistics!W$1:'pasteStatistics'!W$5000,MATCH($C35,pasteStatistics!$C$1:'pasteStatistics'!$C$5000,0))</f>
        <v>0.9</v>
      </c>
      <c r="X35">
        <f>INDEX(pasteStatistics!X$1:'pasteStatistics'!X$5000,MATCH($C35,pasteStatistics!$C$1:'pasteStatistics'!$C$5000,0))</f>
        <v>0.3</v>
      </c>
      <c r="Y35">
        <f>INDEX(pasteStatistics!Y$1:'pasteStatistics'!Y$5000,MATCH($C35,pasteStatistics!$C$1:'pasteStatistics'!$C$5000,0))</f>
        <v>1.6</v>
      </c>
      <c r="Z35">
        <f>INDEX(pasteStatistics!Z$1:'pasteStatistics'!Z$5000,MATCH($C35,pasteStatistics!$C$1:'pasteStatistics'!$C$5000,0))</f>
        <v>1.8</v>
      </c>
      <c r="AA35">
        <f>INDEX(pasteStatistics!AA$1:'pasteStatistics'!AA$5000,MATCH($C35,pasteStatistics!$C$1:'pasteStatistics'!$C$5000,0))</f>
        <v>8.6</v>
      </c>
      <c r="AB35">
        <f>pasteData!C34</f>
        <v>24</v>
      </c>
      <c r="AC35" t="str">
        <f>pasteData!D34</f>
        <v>SR</v>
      </c>
      <c r="AD35" t="str">
        <f>pasteData!E34</f>
        <v>G</v>
      </c>
      <c r="AE35">
        <f>pasteData!F34</f>
        <v>43620</v>
      </c>
      <c r="AF35">
        <f>pasteData!G34</f>
        <v>185</v>
      </c>
      <c r="AG35" t="str">
        <f>pasteData!H34</f>
        <v>Midlothian</v>
      </c>
      <c r="AH35" t="str">
        <f>pasteData!I34</f>
        <v xml:space="preserve"> VA</v>
      </c>
      <c r="AI35" t="str">
        <f>pasteData!J34</f>
        <v>Bird HS</v>
      </c>
      <c r="AJ35" t="str">
        <f>pasteData!K34</f>
        <v>90 (2015)</v>
      </c>
      <c r="AK35" t="str">
        <f>pasteData!L34</f>
        <v xml:space="preserve"> 8.6 Pts</v>
      </c>
      <c r="AL35" t="str">
        <f>pasteData!M34</f>
        <v xml:space="preserve"> 3.9 Reb</v>
      </c>
      <c r="AM35" t="str">
        <f>pasteData!N34</f>
        <v xml:space="preserve"> 3.5 Ast</v>
      </c>
    </row>
    <row r="36" spans="1:39" x14ac:dyDescent="0.3">
      <c r="A36">
        <v>34</v>
      </c>
      <c r="B36" t="str">
        <f>pasteData!A35</f>
        <v>north-carolina</v>
      </c>
      <c r="C36" t="str">
        <f>pasteData!B35</f>
        <v>Garrison Brooks</v>
      </c>
      <c r="D36">
        <f>INDEX(pasteStatistics!D$1:'pasteStatistics'!D$5000,MATCH($C36,pasteStatistics!$C$1:'pasteStatistics'!$C$5000,0))</f>
        <v>36</v>
      </c>
      <c r="E36">
        <f>INDEX(pasteStatistics!E$1:'pasteStatistics'!E$5000,MATCH($C36,pasteStatistics!$C$1:'pasteStatistics'!$C$5000,0))</f>
        <v>36</v>
      </c>
      <c r="F36">
        <f>INDEX(pasteStatistics!F$1:'pasteStatistics'!F$5000,MATCH($C36,pasteStatistics!$C$1:'pasteStatistics'!$C$5000,0))</f>
        <v>23</v>
      </c>
      <c r="G36">
        <f>INDEX(pasteStatistics!G$1:'pasteStatistics'!G$5000,MATCH($C36,pasteStatistics!$C$1:'pasteStatistics'!$C$5000,0))</f>
        <v>3.2</v>
      </c>
      <c r="H36">
        <f>INDEX(pasteStatistics!H$1:'pasteStatistics'!H$5000,MATCH($C36,pasteStatistics!$C$1:'pasteStatistics'!$C$5000,0))</f>
        <v>5.6</v>
      </c>
      <c r="I36">
        <f>INDEX(pasteStatistics!I$1:'pasteStatistics'!I$5000,MATCH($C36,pasteStatistics!$C$1:'pasteStatistics'!$C$5000,0))</f>
        <v>0.57399999999999995</v>
      </c>
      <c r="J36">
        <f>INDEX(pasteStatistics!J$1:'pasteStatistics'!J$5000,MATCH($C36,pasteStatistics!$C$1:'pasteStatistics'!$C$5000,0))</f>
        <v>3.2</v>
      </c>
      <c r="K36">
        <f>INDEX(pasteStatistics!K$1:'pasteStatistics'!K$5000,MATCH($C36,pasteStatistics!$C$1:'pasteStatistics'!$C$5000,0))</f>
        <v>5.6</v>
      </c>
      <c r="L36">
        <f>INDEX(pasteStatistics!L$1:'pasteStatistics'!L$5000,MATCH($C36,pasteStatistics!$C$1:'pasteStatistics'!$C$5000,0))</f>
        <v>0.57399999999999995</v>
      </c>
      <c r="M36">
        <f>INDEX(pasteStatistics!M$1:'pasteStatistics'!M$5000,MATCH($C36,pasteStatistics!$C$1:'pasteStatistics'!$C$5000,0))</f>
        <v>0</v>
      </c>
      <c r="N36">
        <f>INDEX(pasteStatistics!N$1:'pasteStatistics'!N$5000,MATCH($C36,pasteStatistics!$C$1:'pasteStatistics'!$C$5000,0))</f>
        <v>0</v>
      </c>
      <c r="O36">
        <f>INDEX(pasteStatistics!O$1:'pasteStatistics'!O$5000,MATCH($C36,pasteStatistics!$C$1:'pasteStatistics'!$C$5000,0))</f>
        <v>0</v>
      </c>
      <c r="P36">
        <f>INDEX(pasteStatistics!P$1:'pasteStatistics'!P$5000,MATCH($C36,pasteStatistics!$C$1:'pasteStatistics'!$C$5000,0))</f>
        <v>1.5</v>
      </c>
      <c r="Q36">
        <f>INDEX(pasteStatistics!Q$1:'pasteStatistics'!Q$5000,MATCH($C36,pasteStatistics!$C$1:'pasteStatistics'!$C$5000,0))</f>
        <v>2.2999999999999998</v>
      </c>
      <c r="R36">
        <f>INDEX(pasteStatistics!R$1:'pasteStatistics'!R$5000,MATCH($C36,pasteStatistics!$C$1:'pasteStatistics'!$C$5000,0))</f>
        <v>0.63900000000000001</v>
      </c>
      <c r="S36">
        <f>INDEX(pasteStatistics!S$1:'pasteStatistics'!S$5000,MATCH($C36,pasteStatistics!$C$1:'pasteStatistics'!$C$5000,0))</f>
        <v>2.2999999999999998</v>
      </c>
      <c r="T36">
        <f>INDEX(pasteStatistics!T$1:'pasteStatistics'!T$5000,MATCH($C36,pasteStatistics!$C$1:'pasteStatistics'!$C$5000,0))</f>
        <v>3.3</v>
      </c>
      <c r="U36">
        <f>INDEX(pasteStatistics!U$1:'pasteStatistics'!U$5000,MATCH($C36,pasteStatistics!$C$1:'pasteStatistics'!$C$5000,0))</f>
        <v>5.6</v>
      </c>
      <c r="V36">
        <f>INDEX(pasteStatistics!V$1:'pasteStatistics'!V$5000,MATCH($C36,pasteStatistics!$C$1:'pasteStatistics'!$C$5000,0))</f>
        <v>1.3</v>
      </c>
      <c r="W36">
        <f>INDEX(pasteStatistics!W$1:'pasteStatistics'!W$5000,MATCH($C36,pasteStatistics!$C$1:'pasteStatistics'!$C$5000,0))</f>
        <v>0.6</v>
      </c>
      <c r="X36">
        <f>INDEX(pasteStatistics!X$1:'pasteStatistics'!X$5000,MATCH($C36,pasteStatistics!$C$1:'pasteStatistics'!$C$5000,0))</f>
        <v>0.5</v>
      </c>
      <c r="Y36">
        <f>INDEX(pasteStatistics!Y$1:'pasteStatistics'!Y$5000,MATCH($C36,pasteStatistics!$C$1:'pasteStatistics'!$C$5000,0))</f>
        <v>0.8</v>
      </c>
      <c r="Z36">
        <f>INDEX(pasteStatistics!Z$1:'pasteStatistics'!Z$5000,MATCH($C36,pasteStatistics!$C$1:'pasteStatistics'!$C$5000,0))</f>
        <v>2.9</v>
      </c>
      <c r="AA36">
        <f>INDEX(pasteStatistics!AA$1:'pasteStatistics'!AA$5000,MATCH($C36,pasteStatistics!$C$1:'pasteStatistics'!$C$5000,0))</f>
        <v>7.9</v>
      </c>
      <c r="AB36">
        <f>pasteData!C35</f>
        <v>15</v>
      </c>
      <c r="AC36" t="str">
        <f>pasteData!D35</f>
        <v>SO</v>
      </c>
      <c r="AD36" t="str">
        <f>pasteData!E35</f>
        <v>F</v>
      </c>
      <c r="AE36">
        <f>pasteData!F35</f>
        <v>43625</v>
      </c>
      <c r="AF36">
        <f>pasteData!G35</f>
        <v>230</v>
      </c>
      <c r="AG36" t="str">
        <f>pasteData!H35</f>
        <v>Lafayette</v>
      </c>
      <c r="AH36" t="str">
        <f>pasteData!I35</f>
        <v xml:space="preserve"> AL</v>
      </c>
      <c r="AI36" t="str">
        <f>pasteData!J35</f>
        <v>Auburn HS</v>
      </c>
      <c r="AJ36">
        <f>pasteData!K35</f>
        <v>0</v>
      </c>
      <c r="AK36" t="str">
        <f>pasteData!L35</f>
        <v xml:space="preserve"> 7.9 Pts</v>
      </c>
      <c r="AL36" t="str">
        <f>pasteData!M35</f>
        <v xml:space="preserve"> 5.6 Reb</v>
      </c>
      <c r="AM36" t="str">
        <f>pasteData!N35</f>
        <v xml:space="preserve"> 1.3 Ast</v>
      </c>
    </row>
    <row r="37" spans="1:39" x14ac:dyDescent="0.3">
      <c r="A37">
        <v>35</v>
      </c>
      <c r="B37" t="str">
        <f>pasteData!A36</f>
        <v>north-carolina</v>
      </c>
      <c r="C37" t="str">
        <f>pasteData!B36</f>
        <v>Brandon Robinson</v>
      </c>
      <c r="D37">
        <f>INDEX(pasteStatistics!D$1:'pasteStatistics'!D$5000,MATCH($C37,pasteStatistics!$C$1:'pasteStatistics'!$C$5000,0))</f>
        <v>35</v>
      </c>
      <c r="E37">
        <f>INDEX(pasteStatistics!E$1:'pasteStatistics'!E$5000,MATCH($C37,pasteStatistics!$C$1:'pasteStatistics'!$C$5000,0))</f>
        <v>0</v>
      </c>
      <c r="F37">
        <f>INDEX(pasteStatistics!F$1:'pasteStatistics'!F$5000,MATCH($C37,pasteStatistics!$C$1:'pasteStatistics'!$C$5000,0))</f>
        <v>11.9</v>
      </c>
      <c r="G37">
        <f>INDEX(pasteStatistics!G$1:'pasteStatistics'!G$5000,MATCH($C37,pasteStatistics!$C$1:'pasteStatistics'!$C$5000,0))</f>
        <v>1.2</v>
      </c>
      <c r="H37">
        <f>INDEX(pasteStatistics!H$1:'pasteStatistics'!H$5000,MATCH($C37,pasteStatistics!$C$1:'pasteStatistics'!$C$5000,0))</f>
        <v>2.4</v>
      </c>
      <c r="I37">
        <f>INDEX(pasteStatistics!I$1:'pasteStatistics'!I$5000,MATCH($C37,pasteStatistics!$C$1:'pasteStatistics'!$C$5000,0))</f>
        <v>0.49399999999999999</v>
      </c>
      <c r="J37">
        <f>INDEX(pasteStatistics!J$1:'pasteStatistics'!J$5000,MATCH($C37,pasteStatistics!$C$1:'pasteStatistics'!$C$5000,0))</f>
        <v>0.5</v>
      </c>
      <c r="K37">
        <f>INDEX(pasteStatistics!K$1:'pasteStatistics'!K$5000,MATCH($C37,pasteStatistics!$C$1:'pasteStatistics'!$C$5000,0))</f>
        <v>1</v>
      </c>
      <c r="L37">
        <f>INDEX(pasteStatistics!L$1:'pasteStatistics'!L$5000,MATCH($C37,pasteStatistics!$C$1:'pasteStatistics'!$C$5000,0))</f>
        <v>0.54300000000000004</v>
      </c>
      <c r="M37">
        <f>INDEX(pasteStatistics!M$1:'pasteStatistics'!M$5000,MATCH($C37,pasteStatistics!$C$1:'pasteStatistics'!$C$5000,0))</f>
        <v>0.7</v>
      </c>
      <c r="N37">
        <f>INDEX(pasteStatistics!N$1:'pasteStatistics'!N$5000,MATCH($C37,pasteStatistics!$C$1:'pasteStatistics'!$C$5000,0))</f>
        <v>1.4</v>
      </c>
      <c r="O37">
        <f>INDEX(pasteStatistics!O$1:'pasteStatistics'!O$5000,MATCH($C37,pasteStatistics!$C$1:'pasteStatistics'!$C$5000,0))</f>
        <v>0.46</v>
      </c>
      <c r="P37">
        <f>INDEX(pasteStatistics!P$1:'pasteStatistics'!P$5000,MATCH($C37,pasteStatistics!$C$1:'pasteStatistics'!$C$5000,0))</f>
        <v>0.3</v>
      </c>
      <c r="Q37">
        <f>INDEX(pasteStatistics!Q$1:'pasteStatistics'!Q$5000,MATCH($C37,pasteStatistics!$C$1:'pasteStatistics'!$C$5000,0))</f>
        <v>0.5</v>
      </c>
      <c r="R37">
        <f>INDEX(pasteStatistics!R$1:'pasteStatistics'!R$5000,MATCH($C37,pasteStatistics!$C$1:'pasteStatistics'!$C$5000,0))</f>
        <v>0.63200000000000001</v>
      </c>
      <c r="S37">
        <f>INDEX(pasteStatistics!S$1:'pasteStatistics'!S$5000,MATCH($C37,pasteStatistics!$C$1:'pasteStatistics'!$C$5000,0))</f>
        <v>0.5</v>
      </c>
      <c r="T37">
        <f>INDEX(pasteStatistics!T$1:'pasteStatistics'!T$5000,MATCH($C37,pasteStatistics!$C$1:'pasteStatistics'!$C$5000,0))</f>
        <v>1.1000000000000001</v>
      </c>
      <c r="U37">
        <f>INDEX(pasteStatistics!U$1:'pasteStatistics'!U$5000,MATCH($C37,pasteStatistics!$C$1:'pasteStatistics'!$C$5000,0))</f>
        <v>1.6</v>
      </c>
      <c r="V37">
        <f>INDEX(pasteStatistics!V$1:'pasteStatistics'!V$5000,MATCH($C37,pasteStatistics!$C$1:'pasteStatistics'!$C$5000,0))</f>
        <v>1.4</v>
      </c>
      <c r="W37">
        <f>INDEX(pasteStatistics!W$1:'pasteStatistics'!W$5000,MATCH($C37,pasteStatistics!$C$1:'pasteStatistics'!$C$5000,0))</f>
        <v>0.4</v>
      </c>
      <c r="X37">
        <f>INDEX(pasteStatistics!X$1:'pasteStatistics'!X$5000,MATCH($C37,pasteStatistics!$C$1:'pasteStatistics'!$C$5000,0))</f>
        <v>0.1</v>
      </c>
      <c r="Y37">
        <f>INDEX(pasteStatistics!Y$1:'pasteStatistics'!Y$5000,MATCH($C37,pasteStatistics!$C$1:'pasteStatistics'!$C$5000,0))</f>
        <v>0.5</v>
      </c>
      <c r="Z37">
        <f>INDEX(pasteStatistics!Z$1:'pasteStatistics'!Z$5000,MATCH($C37,pasteStatistics!$C$1:'pasteStatistics'!$C$5000,0))</f>
        <v>1.4</v>
      </c>
      <c r="AA37">
        <f>INDEX(pasteStatistics!AA$1:'pasteStatistics'!AA$5000,MATCH($C37,pasteStatistics!$C$1:'pasteStatistics'!$C$5000,0))</f>
        <v>3.4</v>
      </c>
      <c r="AB37">
        <f>pasteData!C36</f>
        <v>4</v>
      </c>
      <c r="AC37" t="str">
        <f>pasteData!D36</f>
        <v>JR</v>
      </c>
      <c r="AD37" t="str">
        <f>pasteData!E36</f>
        <v>G</v>
      </c>
      <c r="AE37">
        <f>pasteData!F36</f>
        <v>43620</v>
      </c>
      <c r="AF37">
        <f>pasteData!G36</f>
        <v>170</v>
      </c>
      <c r="AG37" t="str">
        <f>pasteData!H36</f>
        <v>Douglasville</v>
      </c>
      <c r="AH37" t="str">
        <f>pasteData!I36</f>
        <v xml:space="preserve"> GA</v>
      </c>
      <c r="AI37" t="str">
        <f>pasteData!J36</f>
        <v>Douglas County High School</v>
      </c>
      <c r="AJ37" t="str">
        <f>pasteData!K36</f>
        <v>65 (2016)</v>
      </c>
      <c r="AK37" t="str">
        <f>pasteData!L36</f>
        <v xml:space="preserve"> 3.4 Pts</v>
      </c>
      <c r="AL37" t="str">
        <f>pasteData!M36</f>
        <v xml:space="preserve"> 1.6 Reb</v>
      </c>
      <c r="AM37" t="str">
        <f>pasteData!N36</f>
        <v xml:space="preserve"> 1.4 Ast</v>
      </c>
    </row>
    <row r="38" spans="1:39" x14ac:dyDescent="0.3">
      <c r="A38">
        <v>36</v>
      </c>
      <c r="B38" t="str">
        <f>pasteData!A37</f>
        <v>north-carolina</v>
      </c>
      <c r="C38" t="str">
        <f>pasteData!B37</f>
        <v>Seventh Woods</v>
      </c>
      <c r="D38">
        <f>INDEX(pasteStatistics!D$1:'pasteStatistics'!D$5000,MATCH($C38,pasteStatistics!$C$1:'pasteStatistics'!$C$5000,0))</f>
        <v>34</v>
      </c>
      <c r="E38">
        <f>INDEX(pasteStatistics!E$1:'pasteStatistics'!E$5000,MATCH($C38,pasteStatistics!$C$1:'pasteStatistics'!$C$5000,0))</f>
        <v>1</v>
      </c>
      <c r="F38">
        <f>INDEX(pasteStatistics!F$1:'pasteStatistics'!F$5000,MATCH($C38,pasteStatistics!$C$1:'pasteStatistics'!$C$5000,0))</f>
        <v>10.8</v>
      </c>
      <c r="G38">
        <f>INDEX(pasteStatistics!G$1:'pasteStatistics'!G$5000,MATCH($C38,pasteStatistics!$C$1:'pasteStatistics'!$C$5000,0))</f>
        <v>0.9</v>
      </c>
      <c r="H38">
        <f>INDEX(pasteStatistics!H$1:'pasteStatistics'!H$5000,MATCH($C38,pasteStatistics!$C$1:'pasteStatistics'!$C$5000,0))</f>
        <v>2.2000000000000002</v>
      </c>
      <c r="I38">
        <f>INDEX(pasteStatistics!I$1:'pasteStatistics'!I$5000,MATCH($C38,pasteStatistics!$C$1:'pasteStatistics'!$C$5000,0))</f>
        <v>0.41899999999999998</v>
      </c>
      <c r="J38">
        <f>INDEX(pasteStatistics!J$1:'pasteStatistics'!J$5000,MATCH($C38,pasteStatistics!$C$1:'pasteStatistics'!$C$5000,0))</f>
        <v>0.8</v>
      </c>
      <c r="K38">
        <f>INDEX(pasteStatistics!K$1:'pasteStatistics'!K$5000,MATCH($C38,pasteStatistics!$C$1:'pasteStatistics'!$C$5000,0))</f>
        <v>1.9</v>
      </c>
      <c r="L38">
        <f>INDEX(pasteStatistics!L$1:'pasteStatistics'!L$5000,MATCH($C38,pasteStatistics!$C$1:'pasteStatistics'!$C$5000,0))</f>
        <v>0.42199999999999999</v>
      </c>
      <c r="M38">
        <f>INDEX(pasteStatistics!M$1:'pasteStatistics'!M$5000,MATCH($C38,pasteStatistics!$C$1:'pasteStatistics'!$C$5000,0))</f>
        <v>0.1</v>
      </c>
      <c r="N38">
        <f>INDEX(pasteStatistics!N$1:'pasteStatistics'!N$5000,MATCH($C38,pasteStatistics!$C$1:'pasteStatistics'!$C$5000,0))</f>
        <v>0.3</v>
      </c>
      <c r="O38">
        <f>INDEX(pasteStatistics!O$1:'pasteStatistics'!O$5000,MATCH($C38,pasteStatistics!$C$1:'pasteStatistics'!$C$5000,0))</f>
        <v>0.4</v>
      </c>
      <c r="P38">
        <f>INDEX(pasteStatistics!P$1:'pasteStatistics'!P$5000,MATCH($C38,pasteStatistics!$C$1:'pasteStatistics'!$C$5000,0))</f>
        <v>0.5</v>
      </c>
      <c r="Q38">
        <f>INDEX(pasteStatistics!Q$1:'pasteStatistics'!Q$5000,MATCH($C38,pasteStatistics!$C$1:'pasteStatistics'!$C$5000,0))</f>
        <v>0.8</v>
      </c>
      <c r="R38">
        <f>INDEX(pasteStatistics!R$1:'pasteStatistics'!R$5000,MATCH($C38,pasteStatistics!$C$1:'pasteStatistics'!$C$5000,0))</f>
        <v>0.64300000000000002</v>
      </c>
      <c r="S38">
        <f>INDEX(pasteStatistics!S$1:'pasteStatistics'!S$5000,MATCH($C38,pasteStatistics!$C$1:'pasteStatistics'!$C$5000,0))</f>
        <v>0.1</v>
      </c>
      <c r="T38">
        <f>INDEX(pasteStatistics!T$1:'pasteStatistics'!T$5000,MATCH($C38,pasteStatistics!$C$1:'pasteStatistics'!$C$5000,0))</f>
        <v>0.9</v>
      </c>
      <c r="U38">
        <f>INDEX(pasteStatistics!U$1:'pasteStatistics'!U$5000,MATCH($C38,pasteStatistics!$C$1:'pasteStatistics'!$C$5000,0))</f>
        <v>1</v>
      </c>
      <c r="V38">
        <f>INDEX(pasteStatistics!V$1:'pasteStatistics'!V$5000,MATCH($C38,pasteStatistics!$C$1:'pasteStatistics'!$C$5000,0))</f>
        <v>2.1</v>
      </c>
      <c r="W38">
        <f>INDEX(pasteStatistics!W$1:'pasteStatistics'!W$5000,MATCH($C38,pasteStatistics!$C$1:'pasteStatistics'!$C$5000,0))</f>
        <v>0.9</v>
      </c>
      <c r="X38">
        <f>INDEX(pasteStatistics!X$1:'pasteStatistics'!X$5000,MATCH($C38,pasteStatistics!$C$1:'pasteStatistics'!$C$5000,0))</f>
        <v>0.1</v>
      </c>
      <c r="Y38">
        <f>INDEX(pasteStatistics!Y$1:'pasteStatistics'!Y$5000,MATCH($C38,pasteStatistics!$C$1:'pasteStatistics'!$C$5000,0))</f>
        <v>1.5</v>
      </c>
      <c r="Z38">
        <f>INDEX(pasteStatistics!Z$1:'pasteStatistics'!Z$5000,MATCH($C38,pasteStatistics!$C$1:'pasteStatistics'!$C$5000,0))</f>
        <v>1.1000000000000001</v>
      </c>
      <c r="AA38">
        <f>INDEX(pasteStatistics!AA$1:'pasteStatistics'!AA$5000,MATCH($C38,pasteStatistics!$C$1:'pasteStatistics'!$C$5000,0))</f>
        <v>2.5</v>
      </c>
      <c r="AB38">
        <f>pasteData!C37</f>
        <v>0</v>
      </c>
      <c r="AC38" t="str">
        <f>pasteData!D37</f>
        <v>JR</v>
      </c>
      <c r="AD38" t="str">
        <f>pasteData!E37</f>
        <v>G</v>
      </c>
      <c r="AE38">
        <f>pasteData!F37</f>
        <v>43618</v>
      </c>
      <c r="AF38">
        <f>pasteData!G37</f>
        <v>185</v>
      </c>
      <c r="AG38" t="str">
        <f>pasteData!H37</f>
        <v>Columbia</v>
      </c>
      <c r="AH38" t="str">
        <f>pasteData!I37</f>
        <v xml:space="preserve"> SC</v>
      </c>
      <c r="AI38" t="str">
        <f>pasteData!J37</f>
        <v>Hammond School</v>
      </c>
      <c r="AJ38" t="str">
        <f>pasteData!K37</f>
        <v>40 (2016)</v>
      </c>
      <c r="AK38" t="str">
        <f>pasteData!L37</f>
        <v xml:space="preserve"> 2.5 Pts</v>
      </c>
      <c r="AL38" t="str">
        <f>pasteData!M37</f>
        <v xml:space="preserve"> 1.0 Reb</v>
      </c>
      <c r="AM38" t="str">
        <f>pasteData!N37</f>
        <v xml:space="preserve"> 2.1 Ast</v>
      </c>
    </row>
    <row r="39" spans="1:39" x14ac:dyDescent="0.3">
      <c r="A39">
        <v>37</v>
      </c>
      <c r="B39" t="str">
        <f>pasteData!A38</f>
        <v>north-carolina</v>
      </c>
      <c r="C39" t="str">
        <f>pasteData!B38</f>
        <v>Sterling Manley</v>
      </c>
      <c r="D39">
        <f>INDEX(pasteStatistics!D$1:'pasteStatistics'!D$5000,MATCH($C39,pasteStatistics!$C$1:'pasteStatistics'!$C$5000,0))</f>
        <v>18</v>
      </c>
      <c r="E39">
        <f>INDEX(pasteStatistics!E$1:'pasteStatistics'!E$5000,MATCH($C39,pasteStatistics!$C$1:'pasteStatistics'!$C$5000,0))</f>
        <v>0</v>
      </c>
      <c r="F39">
        <f>INDEX(pasteStatistics!F$1:'pasteStatistics'!F$5000,MATCH($C39,pasteStatistics!$C$1:'pasteStatistics'!$C$5000,0))</f>
        <v>8.3000000000000007</v>
      </c>
      <c r="G39">
        <f>INDEX(pasteStatistics!G$1:'pasteStatistics'!G$5000,MATCH($C39,pasteStatistics!$C$1:'pasteStatistics'!$C$5000,0))</f>
        <v>1.4</v>
      </c>
      <c r="H39">
        <f>INDEX(pasteStatistics!H$1:'pasteStatistics'!H$5000,MATCH($C39,pasteStatistics!$C$1:'pasteStatistics'!$C$5000,0))</f>
        <v>2.5</v>
      </c>
      <c r="I39">
        <f>INDEX(pasteStatistics!I$1:'pasteStatistics'!I$5000,MATCH($C39,pasteStatistics!$C$1:'pasteStatistics'!$C$5000,0))</f>
        <v>0.57799999999999996</v>
      </c>
      <c r="J39">
        <f>INDEX(pasteStatistics!J$1:'pasteStatistics'!J$5000,MATCH($C39,pasteStatistics!$C$1:'pasteStatistics'!$C$5000,0))</f>
        <v>1.4</v>
      </c>
      <c r="K39">
        <f>INDEX(pasteStatistics!K$1:'pasteStatistics'!K$5000,MATCH($C39,pasteStatistics!$C$1:'pasteStatistics'!$C$5000,0))</f>
        <v>2.5</v>
      </c>
      <c r="L39">
        <f>INDEX(pasteStatistics!L$1:'pasteStatistics'!L$5000,MATCH($C39,pasteStatistics!$C$1:'pasteStatistics'!$C$5000,0))</f>
        <v>0.57799999999999996</v>
      </c>
      <c r="M39">
        <f>INDEX(pasteStatistics!M$1:'pasteStatistics'!M$5000,MATCH($C39,pasteStatistics!$C$1:'pasteStatistics'!$C$5000,0))</f>
        <v>0</v>
      </c>
      <c r="N39">
        <f>INDEX(pasteStatistics!N$1:'pasteStatistics'!N$5000,MATCH($C39,pasteStatistics!$C$1:'pasteStatistics'!$C$5000,0))</f>
        <v>0</v>
      </c>
      <c r="O39">
        <f>INDEX(pasteStatistics!O$1:'pasteStatistics'!O$5000,MATCH($C39,pasteStatistics!$C$1:'pasteStatistics'!$C$5000,0))</f>
        <v>0</v>
      </c>
      <c r="P39">
        <f>INDEX(pasteStatistics!P$1:'pasteStatistics'!P$5000,MATCH($C39,pasteStatistics!$C$1:'pasteStatistics'!$C$5000,0))</f>
        <v>0.6</v>
      </c>
      <c r="Q39">
        <f>INDEX(pasteStatistics!Q$1:'pasteStatistics'!Q$5000,MATCH($C39,pasteStatistics!$C$1:'pasteStatistics'!$C$5000,0))</f>
        <v>1.1000000000000001</v>
      </c>
      <c r="R39">
        <f>INDEX(pasteStatistics!R$1:'pasteStatistics'!R$5000,MATCH($C39,pasteStatistics!$C$1:'pasteStatistics'!$C$5000,0))</f>
        <v>0.55000000000000004</v>
      </c>
      <c r="S39">
        <f>INDEX(pasteStatistics!S$1:'pasteStatistics'!S$5000,MATCH($C39,pasteStatistics!$C$1:'pasteStatistics'!$C$5000,0))</f>
        <v>0.8</v>
      </c>
      <c r="T39">
        <f>INDEX(pasteStatistics!T$1:'pasteStatistics'!T$5000,MATCH($C39,pasteStatistics!$C$1:'pasteStatistics'!$C$5000,0))</f>
        <v>2.2000000000000002</v>
      </c>
      <c r="U39">
        <f>INDEX(pasteStatistics!U$1:'pasteStatistics'!U$5000,MATCH($C39,pasteStatistics!$C$1:'pasteStatistics'!$C$5000,0))</f>
        <v>2.9</v>
      </c>
      <c r="V39">
        <f>INDEX(pasteStatistics!V$1:'pasteStatistics'!V$5000,MATCH($C39,pasteStatistics!$C$1:'pasteStatistics'!$C$5000,0))</f>
        <v>0.2</v>
      </c>
      <c r="W39">
        <f>INDEX(pasteStatistics!W$1:'pasteStatistics'!W$5000,MATCH($C39,pasteStatistics!$C$1:'pasteStatistics'!$C$5000,0))</f>
        <v>0.2</v>
      </c>
      <c r="X39">
        <f>INDEX(pasteStatistics!X$1:'pasteStatistics'!X$5000,MATCH($C39,pasteStatistics!$C$1:'pasteStatistics'!$C$5000,0))</f>
        <v>0.4</v>
      </c>
      <c r="Y39">
        <f>INDEX(pasteStatistics!Y$1:'pasteStatistics'!Y$5000,MATCH($C39,pasteStatistics!$C$1:'pasteStatistics'!$C$5000,0))</f>
        <v>0.7</v>
      </c>
      <c r="Z39">
        <f>INDEX(pasteStatistics!Z$1:'pasteStatistics'!Z$5000,MATCH($C39,pasteStatistics!$C$1:'pasteStatistics'!$C$5000,0))</f>
        <v>1.4</v>
      </c>
      <c r="AA39">
        <f>INDEX(pasteStatistics!AA$1:'pasteStatistics'!AA$5000,MATCH($C39,pasteStatistics!$C$1:'pasteStatistics'!$C$5000,0))</f>
        <v>3.5</v>
      </c>
      <c r="AB39">
        <f>pasteData!C38</f>
        <v>21</v>
      </c>
      <c r="AC39" t="str">
        <f>pasteData!D38</f>
        <v>SO</v>
      </c>
      <c r="AD39" t="str">
        <f>pasteData!E38</f>
        <v>F</v>
      </c>
      <c r="AE39">
        <f>pasteData!F38</f>
        <v>43627</v>
      </c>
      <c r="AF39">
        <f>pasteData!G38</f>
        <v>235</v>
      </c>
      <c r="AG39" t="str">
        <f>pasteData!H38</f>
        <v>Pickerington</v>
      </c>
      <c r="AH39" t="str">
        <f>pasteData!I38</f>
        <v xml:space="preserve"> OH</v>
      </c>
      <c r="AI39" t="str">
        <f>pasteData!J38</f>
        <v>Pickerington Central</v>
      </c>
      <c r="AJ39">
        <f>pasteData!K38</f>
        <v>0</v>
      </c>
      <c r="AK39" t="str">
        <f>pasteData!L38</f>
        <v xml:space="preserve"> 3.5 Pts</v>
      </c>
      <c r="AL39" t="str">
        <f>pasteData!M38</f>
        <v xml:space="preserve"> 2.9 Reb</v>
      </c>
      <c r="AM39" t="str">
        <f>pasteData!N38</f>
        <v xml:space="preserve"> 0.2 Ast</v>
      </c>
    </row>
    <row r="40" spans="1:39" x14ac:dyDescent="0.3">
      <c r="A40">
        <v>38</v>
      </c>
      <c r="B40" t="str">
        <f>pasteData!A39</f>
        <v>north-carolina</v>
      </c>
      <c r="C40" t="str">
        <f>pasteData!B39</f>
        <v>Rechon Black</v>
      </c>
      <c r="D40">
        <f>INDEX(pasteStatistics!D$1:'pasteStatistics'!D$5000,MATCH($C40,pasteStatistics!$C$1:'pasteStatistics'!$C$5000,0))</f>
        <v>23</v>
      </c>
      <c r="E40">
        <f>INDEX(pasteStatistics!E$1:'pasteStatistics'!E$5000,MATCH($C40,pasteStatistics!$C$1:'pasteStatistics'!$C$5000,0))</f>
        <v>0</v>
      </c>
      <c r="F40">
        <f>INDEX(pasteStatistics!F$1:'pasteStatistics'!F$5000,MATCH($C40,pasteStatistics!$C$1:'pasteStatistics'!$C$5000,0))</f>
        <v>10.3</v>
      </c>
      <c r="G40">
        <f>INDEX(pasteStatistics!G$1:'pasteStatistics'!G$5000,MATCH($C40,pasteStatistics!$C$1:'pasteStatistics'!$C$5000,0))</f>
        <v>1</v>
      </c>
      <c r="H40">
        <f>INDEX(pasteStatistics!H$1:'pasteStatistics'!H$5000,MATCH($C40,pasteStatistics!$C$1:'pasteStatistics'!$C$5000,0))</f>
        <v>2.1</v>
      </c>
      <c r="I40">
        <f>INDEX(pasteStatistics!I$1:'pasteStatistics'!I$5000,MATCH($C40,pasteStatistics!$C$1:'pasteStatistics'!$C$5000,0))</f>
        <v>0.46899999999999997</v>
      </c>
      <c r="J40">
        <f>INDEX(pasteStatistics!J$1:'pasteStatistics'!J$5000,MATCH($C40,pasteStatistics!$C$1:'pasteStatistics'!$C$5000,0))</f>
        <v>0.8</v>
      </c>
      <c r="K40">
        <f>INDEX(pasteStatistics!K$1:'pasteStatistics'!K$5000,MATCH($C40,pasteStatistics!$C$1:'pasteStatistics'!$C$5000,0))</f>
        <v>1.6</v>
      </c>
      <c r="L40">
        <f>INDEX(pasteStatistics!L$1:'pasteStatistics'!L$5000,MATCH($C40,pasteStatistics!$C$1:'pasteStatistics'!$C$5000,0))</f>
        <v>0.48599999999999999</v>
      </c>
      <c r="M40">
        <f>INDEX(pasteStatistics!M$1:'pasteStatistics'!M$5000,MATCH($C40,pasteStatistics!$C$1:'pasteStatistics'!$C$5000,0))</f>
        <v>0.2</v>
      </c>
      <c r="N40">
        <f>INDEX(pasteStatistics!N$1:'pasteStatistics'!N$5000,MATCH($C40,pasteStatistics!$C$1:'pasteStatistics'!$C$5000,0))</f>
        <v>0.5</v>
      </c>
      <c r="O40">
        <f>INDEX(pasteStatistics!O$1:'pasteStatistics'!O$5000,MATCH($C40,pasteStatistics!$C$1:'pasteStatistics'!$C$5000,0))</f>
        <v>0.41699999999999998</v>
      </c>
      <c r="P40">
        <f>INDEX(pasteStatistics!P$1:'pasteStatistics'!P$5000,MATCH($C40,pasteStatistics!$C$1:'pasteStatistics'!$C$5000,0))</f>
        <v>0.3</v>
      </c>
      <c r="Q40">
        <f>INDEX(pasteStatistics!Q$1:'pasteStatistics'!Q$5000,MATCH($C40,pasteStatistics!$C$1:'pasteStatistics'!$C$5000,0))</f>
        <v>0.3</v>
      </c>
      <c r="R40">
        <f>INDEX(pasteStatistics!R$1:'pasteStatistics'!R$5000,MATCH($C40,pasteStatistics!$C$1:'pasteStatistics'!$C$5000,0))</f>
        <v>0.85699999999999998</v>
      </c>
      <c r="S40">
        <f>INDEX(pasteStatistics!S$1:'pasteStatistics'!S$5000,MATCH($C40,pasteStatistics!$C$1:'pasteStatistics'!$C$5000,0))</f>
        <v>0.4</v>
      </c>
      <c r="T40">
        <f>INDEX(pasteStatistics!T$1:'pasteStatistics'!T$5000,MATCH($C40,pasteStatistics!$C$1:'pasteStatistics'!$C$5000,0))</f>
        <v>1.7</v>
      </c>
      <c r="U40">
        <f>INDEX(pasteStatistics!U$1:'pasteStatistics'!U$5000,MATCH($C40,pasteStatistics!$C$1:'pasteStatistics'!$C$5000,0))</f>
        <v>2.1</v>
      </c>
      <c r="V40">
        <f>INDEX(pasteStatistics!V$1:'pasteStatistics'!V$5000,MATCH($C40,pasteStatistics!$C$1:'pasteStatistics'!$C$5000,0))</f>
        <v>1.2</v>
      </c>
      <c r="W40">
        <f>INDEX(pasteStatistics!W$1:'pasteStatistics'!W$5000,MATCH($C40,pasteStatistics!$C$1:'pasteStatistics'!$C$5000,0))</f>
        <v>0.6</v>
      </c>
      <c r="X40">
        <f>INDEX(pasteStatistics!X$1:'pasteStatistics'!X$5000,MATCH($C40,pasteStatistics!$C$1:'pasteStatistics'!$C$5000,0))</f>
        <v>0.2</v>
      </c>
      <c r="Y40">
        <f>INDEX(pasteStatistics!Y$1:'pasteStatistics'!Y$5000,MATCH($C40,pasteStatistics!$C$1:'pasteStatistics'!$C$5000,0))</f>
        <v>0.7</v>
      </c>
      <c r="Z40">
        <f>INDEX(pasteStatistics!Z$1:'pasteStatistics'!Z$5000,MATCH($C40,pasteStatistics!$C$1:'pasteStatistics'!$C$5000,0))</f>
        <v>1.2</v>
      </c>
      <c r="AA40">
        <f>INDEX(pasteStatistics!AA$1:'pasteStatistics'!AA$5000,MATCH($C40,pasteStatistics!$C$1:'pasteStatistics'!$C$5000,0))</f>
        <v>2.5</v>
      </c>
      <c r="AB40">
        <f>pasteData!C39</f>
        <v>1</v>
      </c>
      <c r="AC40" t="str">
        <f>pasteData!D39</f>
        <v>FR</v>
      </c>
      <c r="AD40" t="str">
        <f>pasteData!E39</f>
        <v>G</v>
      </c>
      <c r="AE40">
        <f>pasteData!F39</f>
        <v>43623</v>
      </c>
      <c r="AF40">
        <f>pasteData!G39</f>
        <v>185</v>
      </c>
      <c r="AG40" t="str">
        <f>pasteData!H39</f>
        <v>Concord</v>
      </c>
      <c r="AH40" t="str">
        <f>pasteData!I39</f>
        <v xml:space="preserve"> NC</v>
      </c>
      <c r="AI40" t="str">
        <f>pasteData!J39</f>
        <v>Cox Mill HS</v>
      </c>
      <c r="AJ40" t="str">
        <f>pasteData!K39</f>
        <v>64 (2018)</v>
      </c>
      <c r="AK40" t="str">
        <f>pasteData!L39</f>
        <v xml:space="preserve"> 2.5 Pts</v>
      </c>
      <c r="AL40" t="str">
        <f>pasteData!M39</f>
        <v xml:space="preserve"> 2.1 Reb</v>
      </c>
      <c r="AM40" t="str">
        <f>pasteData!N39</f>
        <v xml:space="preserve"> 1.2 Ast</v>
      </c>
    </row>
    <row r="41" spans="1:39" x14ac:dyDescent="0.3">
      <c r="A41">
        <v>39</v>
      </c>
      <c r="B41" t="str">
        <f>pasteData!A40</f>
        <v>north-carolina</v>
      </c>
      <c r="C41" t="str">
        <f>pasteData!B40</f>
        <v>Andrew Platek</v>
      </c>
      <c r="D41">
        <f>INDEX(pasteStatistics!D$1:'pasteStatistics'!D$5000,MATCH($C41,pasteStatistics!$C$1:'pasteStatistics'!$C$5000,0))</f>
        <v>32</v>
      </c>
      <c r="E41">
        <f>INDEX(pasteStatistics!E$1:'pasteStatistics'!E$5000,MATCH($C41,pasteStatistics!$C$1:'pasteStatistics'!$C$5000,0))</f>
        <v>0</v>
      </c>
      <c r="F41">
        <f>INDEX(pasteStatistics!F$1:'pasteStatistics'!F$5000,MATCH($C41,pasteStatistics!$C$1:'pasteStatistics'!$C$5000,0))</f>
        <v>3.7</v>
      </c>
      <c r="G41">
        <f>INDEX(pasteStatistics!G$1:'pasteStatistics'!G$5000,MATCH($C41,pasteStatistics!$C$1:'pasteStatistics'!$C$5000,0))</f>
        <v>0.4</v>
      </c>
      <c r="H41">
        <f>INDEX(pasteStatistics!H$1:'pasteStatistics'!H$5000,MATCH($C41,pasteStatistics!$C$1:'pasteStatistics'!$C$5000,0))</f>
        <v>0.9</v>
      </c>
      <c r="I41">
        <f>INDEX(pasteStatistics!I$1:'pasteStatistics'!I$5000,MATCH($C41,pasteStatistics!$C$1:'pasteStatistics'!$C$5000,0))</f>
        <v>0.46700000000000003</v>
      </c>
      <c r="J41">
        <f>INDEX(pasteStatistics!J$1:'pasteStatistics'!J$5000,MATCH($C41,pasteStatistics!$C$1:'pasteStatistics'!$C$5000,0))</f>
        <v>0.3</v>
      </c>
      <c r="K41">
        <f>INDEX(pasteStatistics!K$1:'pasteStatistics'!K$5000,MATCH($C41,pasteStatistics!$C$1:'pasteStatistics'!$C$5000,0))</f>
        <v>0.5</v>
      </c>
      <c r="L41">
        <f>INDEX(pasteStatistics!L$1:'pasteStatistics'!L$5000,MATCH($C41,pasteStatistics!$C$1:'pasteStatistics'!$C$5000,0))</f>
        <v>0.6</v>
      </c>
      <c r="M41">
        <f>INDEX(pasteStatistics!M$1:'pasteStatistics'!M$5000,MATCH($C41,pasteStatistics!$C$1:'pasteStatistics'!$C$5000,0))</f>
        <v>0.2</v>
      </c>
      <c r="N41">
        <f>INDEX(pasteStatistics!N$1:'pasteStatistics'!N$5000,MATCH($C41,pasteStatistics!$C$1:'pasteStatistics'!$C$5000,0))</f>
        <v>0.5</v>
      </c>
      <c r="O41">
        <f>INDEX(pasteStatistics!O$1:'pasteStatistics'!O$5000,MATCH($C41,pasteStatistics!$C$1:'pasteStatistics'!$C$5000,0))</f>
        <v>0.33300000000000002</v>
      </c>
      <c r="P41">
        <f>INDEX(pasteStatistics!P$1:'pasteStatistics'!P$5000,MATCH($C41,pasteStatistics!$C$1:'pasteStatistics'!$C$5000,0))</f>
        <v>0.1</v>
      </c>
      <c r="Q41">
        <f>INDEX(pasteStatistics!Q$1:'pasteStatistics'!Q$5000,MATCH($C41,pasteStatistics!$C$1:'pasteStatistics'!$C$5000,0))</f>
        <v>0.1</v>
      </c>
      <c r="R41">
        <f>INDEX(pasteStatistics!R$1:'pasteStatistics'!R$5000,MATCH($C41,pasteStatistics!$C$1:'pasteStatistics'!$C$5000,0))</f>
        <v>0.5</v>
      </c>
      <c r="S41">
        <f>INDEX(pasteStatistics!S$1:'pasteStatistics'!S$5000,MATCH($C41,pasteStatistics!$C$1:'pasteStatistics'!$C$5000,0))</f>
        <v>0.1</v>
      </c>
      <c r="T41">
        <f>INDEX(pasteStatistics!T$1:'pasteStatistics'!T$5000,MATCH($C41,pasteStatistics!$C$1:'pasteStatistics'!$C$5000,0))</f>
        <v>0.2</v>
      </c>
      <c r="U41">
        <f>INDEX(pasteStatistics!U$1:'pasteStatistics'!U$5000,MATCH($C41,pasteStatistics!$C$1:'pasteStatistics'!$C$5000,0))</f>
        <v>0.3</v>
      </c>
      <c r="V41">
        <f>INDEX(pasteStatistics!V$1:'pasteStatistics'!V$5000,MATCH($C41,pasteStatistics!$C$1:'pasteStatistics'!$C$5000,0))</f>
        <v>0.2</v>
      </c>
      <c r="W41">
        <f>INDEX(pasteStatistics!W$1:'pasteStatistics'!W$5000,MATCH($C41,pasteStatistics!$C$1:'pasteStatistics'!$C$5000,0))</f>
        <v>0.2</v>
      </c>
      <c r="X41">
        <f>INDEX(pasteStatistics!X$1:'pasteStatistics'!X$5000,MATCH($C41,pasteStatistics!$C$1:'pasteStatistics'!$C$5000,0))</f>
        <v>0.1</v>
      </c>
      <c r="Y41">
        <f>INDEX(pasteStatistics!Y$1:'pasteStatistics'!Y$5000,MATCH($C41,pasteStatistics!$C$1:'pasteStatistics'!$C$5000,0))</f>
        <v>0.2</v>
      </c>
      <c r="Z41">
        <f>INDEX(pasteStatistics!Z$1:'pasteStatistics'!Z$5000,MATCH($C41,pasteStatistics!$C$1:'pasteStatistics'!$C$5000,0))</f>
        <v>0.5</v>
      </c>
      <c r="AA41">
        <f>INDEX(pasteStatistics!AA$1:'pasteStatistics'!AA$5000,MATCH($C41,pasteStatistics!$C$1:'pasteStatistics'!$C$5000,0))</f>
        <v>1.1000000000000001</v>
      </c>
      <c r="AB41">
        <f>pasteData!C40</f>
        <v>3</v>
      </c>
      <c r="AC41" t="str">
        <f>pasteData!D40</f>
        <v>SO</v>
      </c>
      <c r="AD41" t="str">
        <f>pasteData!E40</f>
        <v>G</v>
      </c>
      <c r="AE41">
        <f>pasteData!F40</f>
        <v>43619</v>
      </c>
      <c r="AF41">
        <f>pasteData!G40</f>
        <v>200</v>
      </c>
      <c r="AG41" t="str">
        <f>pasteData!H40</f>
        <v>Guilderland</v>
      </c>
      <c r="AH41" t="str">
        <f>pasteData!I40</f>
        <v xml:space="preserve"> NY</v>
      </c>
      <c r="AI41" t="str">
        <f>pasteData!J40</f>
        <v>Northfield Mount Hermon School</v>
      </c>
      <c r="AJ41">
        <f>pasteData!K40</f>
        <v>0</v>
      </c>
      <c r="AK41" t="str">
        <f>pasteData!L40</f>
        <v xml:space="preserve"> 1.1 Pts</v>
      </c>
      <c r="AL41" t="str">
        <f>pasteData!M40</f>
        <v xml:space="preserve"> 0.3 Reb</v>
      </c>
      <c r="AM41" t="str">
        <f>pasteData!N40</f>
        <v xml:space="preserve"> 0.2 Ast</v>
      </c>
    </row>
    <row r="42" spans="1:39" x14ac:dyDescent="0.3">
      <c r="A42">
        <v>40</v>
      </c>
      <c r="B42" t="str">
        <f>pasteData!A41</f>
        <v>north-carolina</v>
      </c>
      <c r="C42" t="str">
        <f>pasteData!B41</f>
        <v>Brandon Huffman</v>
      </c>
      <c r="D42">
        <f>INDEX(pasteStatistics!D$1:'pasteStatistics'!D$5000,MATCH($C42,pasteStatistics!$C$1:'pasteStatistics'!$C$5000,0))</f>
        <v>27</v>
      </c>
      <c r="E42">
        <f>INDEX(pasteStatistics!E$1:'pasteStatistics'!E$5000,MATCH($C42,pasteStatistics!$C$1:'pasteStatistics'!$C$5000,0))</f>
        <v>0</v>
      </c>
      <c r="F42">
        <f>INDEX(pasteStatistics!F$1:'pasteStatistics'!F$5000,MATCH($C42,pasteStatistics!$C$1:'pasteStatistics'!$C$5000,0))</f>
        <v>2.5</v>
      </c>
      <c r="G42">
        <f>INDEX(pasteStatistics!G$1:'pasteStatistics'!G$5000,MATCH($C42,pasteStatistics!$C$1:'pasteStatistics'!$C$5000,0))</f>
        <v>0.5</v>
      </c>
      <c r="H42">
        <f>INDEX(pasteStatistics!H$1:'pasteStatistics'!H$5000,MATCH($C42,pasteStatistics!$C$1:'pasteStatistics'!$C$5000,0))</f>
        <v>0.8</v>
      </c>
      <c r="I42">
        <f>INDEX(pasteStatistics!I$1:'pasteStatistics'!I$5000,MATCH($C42,pasteStatistics!$C$1:'pasteStatistics'!$C$5000,0))</f>
        <v>0.59099999999999997</v>
      </c>
      <c r="J42">
        <f>INDEX(pasteStatistics!J$1:'pasteStatistics'!J$5000,MATCH($C42,pasteStatistics!$C$1:'pasteStatistics'!$C$5000,0))</f>
        <v>0.5</v>
      </c>
      <c r="K42">
        <f>INDEX(pasteStatistics!K$1:'pasteStatistics'!K$5000,MATCH($C42,pasteStatistics!$C$1:'pasteStatistics'!$C$5000,0))</f>
        <v>0.8</v>
      </c>
      <c r="L42">
        <f>INDEX(pasteStatistics!L$1:'pasteStatistics'!L$5000,MATCH($C42,pasteStatistics!$C$1:'pasteStatistics'!$C$5000,0))</f>
        <v>0.59099999999999997</v>
      </c>
      <c r="M42">
        <f>INDEX(pasteStatistics!M$1:'pasteStatistics'!M$5000,MATCH($C42,pasteStatistics!$C$1:'pasteStatistics'!$C$5000,0))</f>
        <v>0</v>
      </c>
      <c r="N42">
        <f>INDEX(pasteStatistics!N$1:'pasteStatistics'!N$5000,MATCH($C42,pasteStatistics!$C$1:'pasteStatistics'!$C$5000,0))</f>
        <v>0</v>
      </c>
      <c r="O42">
        <f>INDEX(pasteStatistics!O$1:'pasteStatistics'!O$5000,MATCH($C42,pasteStatistics!$C$1:'pasteStatistics'!$C$5000,0))</f>
        <v>0</v>
      </c>
      <c r="P42">
        <f>INDEX(pasteStatistics!P$1:'pasteStatistics'!P$5000,MATCH($C42,pasteStatistics!$C$1:'pasteStatistics'!$C$5000,0))</f>
        <v>0.2</v>
      </c>
      <c r="Q42">
        <f>INDEX(pasteStatistics!Q$1:'pasteStatistics'!Q$5000,MATCH($C42,pasteStatistics!$C$1:'pasteStatistics'!$C$5000,0))</f>
        <v>0.4</v>
      </c>
      <c r="R42">
        <f>INDEX(pasteStatistics!R$1:'pasteStatistics'!R$5000,MATCH($C42,pasteStatistics!$C$1:'pasteStatistics'!$C$5000,0))</f>
        <v>0.41699999999999998</v>
      </c>
      <c r="S42">
        <f>INDEX(pasteStatistics!S$1:'pasteStatistics'!S$5000,MATCH($C42,pasteStatistics!$C$1:'pasteStatistics'!$C$5000,0))</f>
        <v>0.4</v>
      </c>
      <c r="T42">
        <f>INDEX(pasteStatistics!T$1:'pasteStatistics'!T$5000,MATCH($C42,pasteStatistics!$C$1:'pasteStatistics'!$C$5000,0))</f>
        <v>0.5</v>
      </c>
      <c r="U42">
        <f>INDEX(pasteStatistics!U$1:'pasteStatistics'!U$5000,MATCH($C42,pasteStatistics!$C$1:'pasteStatistics'!$C$5000,0))</f>
        <v>0.9</v>
      </c>
      <c r="V42">
        <f>INDEX(pasteStatistics!V$1:'pasteStatistics'!V$5000,MATCH($C42,pasteStatistics!$C$1:'pasteStatistics'!$C$5000,0))</f>
        <v>0.1</v>
      </c>
      <c r="W42">
        <f>INDEX(pasteStatistics!W$1:'pasteStatistics'!W$5000,MATCH($C42,pasteStatistics!$C$1:'pasteStatistics'!$C$5000,0))</f>
        <v>0.1</v>
      </c>
      <c r="X42">
        <f>INDEX(pasteStatistics!X$1:'pasteStatistics'!X$5000,MATCH($C42,pasteStatistics!$C$1:'pasteStatistics'!$C$5000,0))</f>
        <v>0.1</v>
      </c>
      <c r="Y42">
        <f>INDEX(pasteStatistics!Y$1:'pasteStatistics'!Y$5000,MATCH($C42,pasteStatistics!$C$1:'pasteStatistics'!$C$5000,0))</f>
        <v>0</v>
      </c>
      <c r="Z42">
        <f>INDEX(pasteStatistics!Z$1:'pasteStatistics'!Z$5000,MATCH($C42,pasteStatistics!$C$1:'pasteStatistics'!$C$5000,0))</f>
        <v>0.3</v>
      </c>
      <c r="AA42">
        <f>INDEX(pasteStatistics!AA$1:'pasteStatistics'!AA$5000,MATCH($C42,pasteStatistics!$C$1:'pasteStatistics'!$C$5000,0))</f>
        <v>1.1000000000000001</v>
      </c>
      <c r="AB42">
        <f>pasteData!C41</f>
        <v>42</v>
      </c>
      <c r="AC42" t="str">
        <f>pasteData!D41</f>
        <v>SO</v>
      </c>
      <c r="AD42" t="str">
        <f>pasteData!E41</f>
        <v>F</v>
      </c>
      <c r="AE42">
        <f>pasteData!F41</f>
        <v>43626</v>
      </c>
      <c r="AF42">
        <f>pasteData!G41</f>
        <v>250</v>
      </c>
      <c r="AG42" t="str">
        <f>pasteData!H41</f>
        <v>Goldsboro</v>
      </c>
      <c r="AH42" t="str">
        <f>pasteData!I41</f>
        <v xml:space="preserve"> NC</v>
      </c>
      <c r="AI42" t="str">
        <f>pasteData!J41</f>
        <v>Word of God Christian Academy</v>
      </c>
      <c r="AJ42">
        <f>pasteData!K41</f>
        <v>0</v>
      </c>
      <c r="AK42" t="str">
        <f>pasteData!L41</f>
        <v xml:space="preserve"> 1.1 Pts</v>
      </c>
      <c r="AL42" t="str">
        <f>pasteData!M41</f>
        <v xml:space="preserve"> 0.9 Reb</v>
      </c>
      <c r="AM42" t="str">
        <f>pasteData!N41</f>
        <v xml:space="preserve"> 0.1 Ast</v>
      </c>
    </row>
    <row r="43" spans="1:39" x14ac:dyDescent="0.3">
      <c r="A43">
        <v>41</v>
      </c>
      <c r="B43" t="str">
        <f>pasteData!A42</f>
        <v>north-carolina</v>
      </c>
      <c r="C43" t="str">
        <f>pasteData!B42</f>
        <v>K.J. Smith</v>
      </c>
      <c r="D43">
        <f>INDEX(pasteStatistics!D$1:'pasteStatistics'!D$5000,MATCH($C43,pasteStatistics!$C$1:'pasteStatistics'!$C$5000,0))</f>
        <v>22</v>
      </c>
      <c r="E43">
        <f>INDEX(pasteStatistics!E$1:'pasteStatistics'!E$5000,MATCH($C43,pasteStatistics!$C$1:'pasteStatistics'!$C$5000,0))</f>
        <v>0</v>
      </c>
      <c r="F43">
        <f>INDEX(pasteStatistics!F$1:'pasteStatistics'!F$5000,MATCH($C43,pasteStatistics!$C$1:'pasteStatistics'!$C$5000,0))</f>
        <v>1.8</v>
      </c>
      <c r="G43">
        <f>INDEX(pasteStatistics!G$1:'pasteStatistics'!G$5000,MATCH($C43,pasteStatistics!$C$1:'pasteStatistics'!$C$5000,0))</f>
        <v>0.3</v>
      </c>
      <c r="H43">
        <f>INDEX(pasteStatistics!H$1:'pasteStatistics'!H$5000,MATCH($C43,pasteStatistics!$C$1:'pasteStatistics'!$C$5000,0))</f>
        <v>0.7</v>
      </c>
      <c r="I43">
        <f>INDEX(pasteStatistics!I$1:'pasteStatistics'!I$5000,MATCH($C43,pasteStatistics!$C$1:'pasteStatistics'!$C$5000,0))</f>
        <v>0.46700000000000003</v>
      </c>
      <c r="J43">
        <f>INDEX(pasteStatistics!J$1:'pasteStatistics'!J$5000,MATCH($C43,pasteStatistics!$C$1:'pasteStatistics'!$C$5000,0))</f>
        <v>0.2</v>
      </c>
      <c r="K43">
        <f>INDEX(pasteStatistics!K$1:'pasteStatistics'!K$5000,MATCH($C43,pasteStatistics!$C$1:'pasteStatistics'!$C$5000,0))</f>
        <v>0.4</v>
      </c>
      <c r="L43">
        <f>INDEX(pasteStatistics!L$1:'pasteStatistics'!L$5000,MATCH($C43,pasteStatistics!$C$1:'pasteStatistics'!$C$5000,0))</f>
        <v>0.5</v>
      </c>
      <c r="M43">
        <f>INDEX(pasteStatistics!M$1:'pasteStatistics'!M$5000,MATCH($C43,pasteStatistics!$C$1:'pasteStatistics'!$C$5000,0))</f>
        <v>0.1</v>
      </c>
      <c r="N43">
        <f>INDEX(pasteStatistics!N$1:'pasteStatistics'!N$5000,MATCH($C43,pasteStatistics!$C$1:'pasteStatistics'!$C$5000,0))</f>
        <v>0.3</v>
      </c>
      <c r="O43">
        <f>INDEX(pasteStatistics!O$1:'pasteStatistics'!O$5000,MATCH($C43,pasteStatistics!$C$1:'pasteStatistics'!$C$5000,0))</f>
        <v>0.42899999999999999</v>
      </c>
      <c r="P43">
        <f>INDEX(pasteStatistics!P$1:'pasteStatistics'!P$5000,MATCH($C43,pasteStatistics!$C$1:'pasteStatistics'!$C$5000,0))</f>
        <v>0.2</v>
      </c>
      <c r="Q43">
        <f>INDEX(pasteStatistics!Q$1:'pasteStatistics'!Q$5000,MATCH($C43,pasteStatistics!$C$1:'pasteStatistics'!$C$5000,0))</f>
        <v>0.2</v>
      </c>
      <c r="R43">
        <f>INDEX(pasteStatistics!R$1:'pasteStatistics'!R$5000,MATCH($C43,pasteStatistics!$C$1:'pasteStatistics'!$C$5000,0))</f>
        <v>0.8</v>
      </c>
      <c r="S43">
        <f>INDEX(pasteStatistics!S$1:'pasteStatistics'!S$5000,MATCH($C43,pasteStatistics!$C$1:'pasteStatistics'!$C$5000,0))</f>
        <v>0</v>
      </c>
      <c r="T43">
        <f>INDEX(pasteStatistics!T$1:'pasteStatistics'!T$5000,MATCH($C43,pasteStatistics!$C$1:'pasteStatistics'!$C$5000,0))</f>
        <v>0.1</v>
      </c>
      <c r="U43">
        <f>INDEX(pasteStatistics!U$1:'pasteStatistics'!U$5000,MATCH($C43,pasteStatistics!$C$1:'pasteStatistics'!$C$5000,0))</f>
        <v>0.1</v>
      </c>
      <c r="V43">
        <f>INDEX(pasteStatistics!V$1:'pasteStatistics'!V$5000,MATCH($C43,pasteStatistics!$C$1:'pasteStatistics'!$C$5000,0))</f>
        <v>0.3</v>
      </c>
      <c r="W43">
        <f>INDEX(pasteStatistics!W$1:'pasteStatistics'!W$5000,MATCH($C43,pasteStatistics!$C$1:'pasteStatistics'!$C$5000,0))</f>
        <v>0</v>
      </c>
      <c r="X43">
        <f>INDEX(pasteStatistics!X$1:'pasteStatistics'!X$5000,MATCH($C43,pasteStatistics!$C$1:'pasteStatistics'!$C$5000,0))</f>
        <v>0</v>
      </c>
      <c r="Y43">
        <f>INDEX(pasteStatistics!Y$1:'pasteStatistics'!Y$5000,MATCH($C43,pasteStatistics!$C$1:'pasteStatistics'!$C$5000,0))</f>
        <v>0.1</v>
      </c>
      <c r="Z43">
        <f>INDEX(pasteStatistics!Z$1:'pasteStatistics'!Z$5000,MATCH($C43,pasteStatistics!$C$1:'pasteStatistics'!$C$5000,0))</f>
        <v>0.1</v>
      </c>
      <c r="AA43">
        <f>INDEX(pasteStatistics!AA$1:'pasteStatistics'!AA$5000,MATCH($C43,pasteStatistics!$C$1:'pasteStatistics'!$C$5000,0))</f>
        <v>1</v>
      </c>
      <c r="AB43">
        <f>pasteData!C42</f>
        <v>30</v>
      </c>
      <c r="AC43" t="str">
        <f>pasteData!D42</f>
        <v>SO</v>
      </c>
      <c r="AD43" t="str">
        <f>pasteData!E42</f>
        <v>G</v>
      </c>
      <c r="AE43">
        <f>pasteData!F42</f>
        <v>43618</v>
      </c>
      <c r="AF43">
        <f>pasteData!G42</f>
        <v>175</v>
      </c>
      <c r="AG43" t="str">
        <f>pasteData!H42</f>
        <v>Calabasas</v>
      </c>
      <c r="AH43" t="str">
        <f>pasteData!I42</f>
        <v xml:space="preserve"> CA</v>
      </c>
      <c r="AI43" t="str">
        <f>pasteData!J42</f>
        <v>IMG Academy</v>
      </c>
      <c r="AJ43">
        <f>pasteData!K42</f>
        <v>0</v>
      </c>
      <c r="AK43" t="str">
        <f>pasteData!L42</f>
        <v xml:space="preserve"> 1.0 Pts</v>
      </c>
      <c r="AL43" t="str">
        <f>pasteData!M42</f>
        <v xml:space="preserve"> 0.1 Reb</v>
      </c>
      <c r="AM43" t="str">
        <f>pasteData!N42</f>
        <v xml:space="preserve"> 0.3 Ast</v>
      </c>
    </row>
    <row r="44" spans="1:39" x14ac:dyDescent="0.3">
      <c r="A44">
        <v>42</v>
      </c>
      <c r="B44" t="str">
        <f>pasteData!A43</f>
        <v>north-carolina</v>
      </c>
      <c r="C44" t="str">
        <f>pasteData!B43</f>
        <v>Walker Miller</v>
      </c>
      <c r="D44">
        <f>INDEX(pasteStatistics!D$1:'pasteStatistics'!D$5000,MATCH($C44,pasteStatistics!$C$1:'pasteStatistics'!$C$5000,0))</f>
        <v>19</v>
      </c>
      <c r="E44">
        <f>INDEX(pasteStatistics!E$1:'pasteStatistics'!E$5000,MATCH($C44,pasteStatistics!$C$1:'pasteStatistics'!$C$5000,0))</f>
        <v>0</v>
      </c>
      <c r="F44">
        <f>INDEX(pasteStatistics!F$1:'pasteStatistics'!F$5000,MATCH($C44,pasteStatistics!$C$1:'pasteStatistics'!$C$5000,0))</f>
        <v>1.6</v>
      </c>
      <c r="G44">
        <f>INDEX(pasteStatistics!G$1:'pasteStatistics'!G$5000,MATCH($C44,pasteStatistics!$C$1:'pasteStatistics'!$C$5000,0))</f>
        <v>0.4</v>
      </c>
      <c r="H44">
        <f>INDEX(pasteStatistics!H$1:'pasteStatistics'!H$5000,MATCH($C44,pasteStatistics!$C$1:'pasteStatistics'!$C$5000,0))</f>
        <v>0.6</v>
      </c>
      <c r="I44">
        <f>INDEX(pasteStatistics!I$1:'pasteStatistics'!I$5000,MATCH($C44,pasteStatistics!$C$1:'pasteStatistics'!$C$5000,0))</f>
        <v>0.58299999999999996</v>
      </c>
      <c r="J44">
        <f>INDEX(pasteStatistics!J$1:'pasteStatistics'!J$5000,MATCH($C44,pasteStatistics!$C$1:'pasteStatistics'!$C$5000,0))</f>
        <v>0.4</v>
      </c>
      <c r="K44">
        <f>INDEX(pasteStatistics!K$1:'pasteStatistics'!K$5000,MATCH($C44,pasteStatistics!$C$1:'pasteStatistics'!$C$5000,0))</f>
        <v>0.6</v>
      </c>
      <c r="L44">
        <f>INDEX(pasteStatistics!L$1:'pasteStatistics'!L$5000,MATCH($C44,pasteStatistics!$C$1:'pasteStatistics'!$C$5000,0))</f>
        <v>0.58299999999999996</v>
      </c>
      <c r="M44">
        <f>INDEX(pasteStatistics!M$1:'pasteStatistics'!M$5000,MATCH($C44,pasteStatistics!$C$1:'pasteStatistics'!$C$5000,0))</f>
        <v>0</v>
      </c>
      <c r="N44">
        <f>INDEX(pasteStatistics!N$1:'pasteStatistics'!N$5000,MATCH($C44,pasteStatistics!$C$1:'pasteStatistics'!$C$5000,0))</f>
        <v>0</v>
      </c>
      <c r="O44">
        <f>INDEX(pasteStatistics!O$1:'pasteStatistics'!O$5000,MATCH($C44,pasteStatistics!$C$1:'pasteStatistics'!$C$5000,0))</f>
        <v>0</v>
      </c>
      <c r="P44">
        <f>INDEX(pasteStatistics!P$1:'pasteStatistics'!P$5000,MATCH($C44,pasteStatistics!$C$1:'pasteStatistics'!$C$5000,0))</f>
        <v>0.1</v>
      </c>
      <c r="Q44">
        <f>INDEX(pasteStatistics!Q$1:'pasteStatistics'!Q$5000,MATCH($C44,pasteStatistics!$C$1:'pasteStatistics'!$C$5000,0))</f>
        <v>0.3</v>
      </c>
      <c r="R44">
        <f>INDEX(pasteStatistics!R$1:'pasteStatistics'!R$5000,MATCH($C44,pasteStatistics!$C$1:'pasteStatistics'!$C$5000,0))</f>
        <v>0.4</v>
      </c>
      <c r="S44">
        <f>INDEX(pasteStatistics!S$1:'pasteStatistics'!S$5000,MATCH($C44,pasteStatistics!$C$1:'pasteStatistics'!$C$5000,0))</f>
        <v>0.1</v>
      </c>
      <c r="T44">
        <f>INDEX(pasteStatistics!T$1:'pasteStatistics'!T$5000,MATCH($C44,pasteStatistics!$C$1:'pasteStatistics'!$C$5000,0))</f>
        <v>0.3</v>
      </c>
      <c r="U44">
        <f>INDEX(pasteStatistics!U$1:'pasteStatistics'!U$5000,MATCH($C44,pasteStatistics!$C$1:'pasteStatistics'!$C$5000,0))</f>
        <v>0.4</v>
      </c>
      <c r="V44">
        <f>INDEX(pasteStatistics!V$1:'pasteStatistics'!V$5000,MATCH($C44,pasteStatistics!$C$1:'pasteStatistics'!$C$5000,0))</f>
        <v>0.1</v>
      </c>
      <c r="W44">
        <f>INDEX(pasteStatistics!W$1:'pasteStatistics'!W$5000,MATCH($C44,pasteStatistics!$C$1:'pasteStatistics'!$C$5000,0))</f>
        <v>0.1</v>
      </c>
      <c r="X44">
        <f>INDEX(pasteStatistics!X$1:'pasteStatistics'!X$5000,MATCH($C44,pasteStatistics!$C$1:'pasteStatistics'!$C$5000,0))</f>
        <v>0.1</v>
      </c>
      <c r="Y44">
        <f>INDEX(pasteStatistics!Y$1:'pasteStatistics'!Y$5000,MATCH($C44,pasteStatistics!$C$1:'pasteStatistics'!$C$5000,0))</f>
        <v>0.1</v>
      </c>
      <c r="Z44">
        <f>INDEX(pasteStatistics!Z$1:'pasteStatistics'!Z$5000,MATCH($C44,pasteStatistics!$C$1:'pasteStatistics'!$C$5000,0))</f>
        <v>0.1</v>
      </c>
      <c r="AA44">
        <f>INDEX(pasteStatistics!AA$1:'pasteStatistics'!AA$5000,MATCH($C44,pasteStatistics!$C$1:'pasteStatistics'!$C$5000,0))</f>
        <v>0.8</v>
      </c>
      <c r="AB44">
        <f>pasteData!C43</f>
        <v>22</v>
      </c>
      <c r="AC44" t="str">
        <f>pasteData!D43</f>
        <v>SO</v>
      </c>
      <c r="AD44" t="str">
        <f>pasteData!E43</f>
        <v>F</v>
      </c>
      <c r="AE44">
        <f>pasteData!F43</f>
        <v>43626</v>
      </c>
      <c r="AF44">
        <f>pasteData!G43</f>
        <v>230</v>
      </c>
      <c r="AG44" t="str">
        <f>pasteData!H43</f>
        <v>Greensboro</v>
      </c>
      <c r="AH44" t="str">
        <f>pasteData!I43</f>
        <v xml:space="preserve"> NC</v>
      </c>
      <c r="AI44" t="str">
        <f>pasteData!J43</f>
        <v>New Hampton School</v>
      </c>
      <c r="AJ44">
        <f>pasteData!K43</f>
        <v>0</v>
      </c>
      <c r="AK44" t="str">
        <f>pasteData!L43</f>
        <v xml:space="preserve"> 0.8 Pts</v>
      </c>
      <c r="AL44" t="str">
        <f>pasteData!M43</f>
        <v xml:space="preserve"> 0.4 Reb</v>
      </c>
      <c r="AM44" t="str">
        <f>pasteData!N43</f>
        <v xml:space="preserve"> 0.1 Ast</v>
      </c>
    </row>
    <row r="45" spans="1:39" x14ac:dyDescent="0.3">
      <c r="A45">
        <v>43</v>
      </c>
      <c r="B45" t="str">
        <f>pasteData!A44</f>
        <v>north-carolina</v>
      </c>
      <c r="C45" t="str">
        <f>pasteData!B44</f>
        <v>Caleb Ellis</v>
      </c>
      <c r="D45">
        <f>INDEX(pasteStatistics!D$1:'pasteStatistics'!D$5000,MATCH($C45,pasteStatistics!$C$1:'pasteStatistics'!$C$5000,0))</f>
        <v>19</v>
      </c>
      <c r="E45">
        <f>INDEX(pasteStatistics!E$1:'pasteStatistics'!E$5000,MATCH($C45,pasteStatistics!$C$1:'pasteStatistics'!$C$5000,0))</f>
        <v>0</v>
      </c>
      <c r="F45">
        <f>INDEX(pasteStatistics!F$1:'pasteStatistics'!F$5000,MATCH($C45,pasteStatistics!$C$1:'pasteStatistics'!$C$5000,0))</f>
        <v>1.5</v>
      </c>
      <c r="G45">
        <f>INDEX(pasteStatistics!G$1:'pasteStatistics'!G$5000,MATCH($C45,pasteStatistics!$C$1:'pasteStatistics'!$C$5000,0))</f>
        <v>0.2</v>
      </c>
      <c r="H45">
        <f>INDEX(pasteStatistics!H$1:'pasteStatistics'!H$5000,MATCH($C45,pasteStatistics!$C$1:'pasteStatistics'!$C$5000,0))</f>
        <v>0.3</v>
      </c>
      <c r="I45">
        <f>INDEX(pasteStatistics!I$1:'pasteStatistics'!I$5000,MATCH($C45,pasteStatistics!$C$1:'pasteStatistics'!$C$5000,0))</f>
        <v>0.66700000000000004</v>
      </c>
      <c r="J45">
        <f>INDEX(pasteStatistics!J$1:'pasteStatistics'!J$5000,MATCH($C45,pasteStatistics!$C$1:'pasteStatistics'!$C$5000,0))</f>
        <v>0.2</v>
      </c>
      <c r="K45">
        <f>INDEX(pasteStatistics!K$1:'pasteStatistics'!K$5000,MATCH($C45,pasteStatistics!$C$1:'pasteStatistics'!$C$5000,0))</f>
        <v>0.3</v>
      </c>
      <c r="L45">
        <f>INDEX(pasteStatistics!L$1:'pasteStatistics'!L$5000,MATCH($C45,pasteStatistics!$C$1:'pasteStatistics'!$C$5000,0))</f>
        <v>0.6</v>
      </c>
      <c r="M45">
        <f>INDEX(pasteStatistics!M$1:'pasteStatistics'!M$5000,MATCH($C45,pasteStatistics!$C$1:'pasteStatistics'!$C$5000,0))</f>
        <v>0.1</v>
      </c>
      <c r="N45">
        <f>INDEX(pasteStatistics!N$1:'pasteStatistics'!N$5000,MATCH($C45,pasteStatistics!$C$1:'pasteStatistics'!$C$5000,0))</f>
        <v>0.1</v>
      </c>
      <c r="O45">
        <f>INDEX(pasteStatistics!O$1:'pasteStatistics'!O$5000,MATCH($C45,pasteStatistics!$C$1:'pasteStatistics'!$C$5000,0))</f>
        <v>1</v>
      </c>
      <c r="P45">
        <f>INDEX(pasteStatistics!P$1:'pasteStatistics'!P$5000,MATCH($C45,pasteStatistics!$C$1:'pasteStatistics'!$C$5000,0))</f>
        <v>0.1</v>
      </c>
      <c r="Q45">
        <f>INDEX(pasteStatistics!Q$1:'pasteStatistics'!Q$5000,MATCH($C45,pasteStatistics!$C$1:'pasteStatistics'!$C$5000,0))</f>
        <v>0.2</v>
      </c>
      <c r="R45">
        <f>INDEX(pasteStatistics!R$1:'pasteStatistics'!R$5000,MATCH($C45,pasteStatistics!$C$1:'pasteStatistics'!$C$5000,0))</f>
        <v>0.33300000000000002</v>
      </c>
      <c r="S45">
        <f>INDEX(pasteStatistics!S$1:'pasteStatistics'!S$5000,MATCH($C45,pasteStatistics!$C$1:'pasteStatistics'!$C$5000,0))</f>
        <v>0.1</v>
      </c>
      <c r="T45">
        <f>INDEX(pasteStatistics!T$1:'pasteStatistics'!T$5000,MATCH($C45,pasteStatistics!$C$1:'pasteStatistics'!$C$5000,0))</f>
        <v>0</v>
      </c>
      <c r="U45">
        <f>INDEX(pasteStatistics!U$1:'pasteStatistics'!U$5000,MATCH($C45,pasteStatistics!$C$1:'pasteStatistics'!$C$5000,0))</f>
        <v>0.1</v>
      </c>
      <c r="V45">
        <f>INDEX(pasteStatistics!V$1:'pasteStatistics'!V$5000,MATCH($C45,pasteStatistics!$C$1:'pasteStatistics'!$C$5000,0))</f>
        <v>0.1</v>
      </c>
      <c r="W45">
        <f>INDEX(pasteStatistics!W$1:'pasteStatistics'!W$5000,MATCH($C45,pasteStatistics!$C$1:'pasteStatistics'!$C$5000,0))</f>
        <v>0.2</v>
      </c>
      <c r="X45">
        <f>INDEX(pasteStatistics!X$1:'pasteStatistics'!X$5000,MATCH($C45,pasteStatistics!$C$1:'pasteStatistics'!$C$5000,0))</f>
        <v>0.1</v>
      </c>
      <c r="Y45">
        <f>INDEX(pasteStatistics!Y$1:'pasteStatistics'!Y$5000,MATCH($C45,pasteStatistics!$C$1:'pasteStatistics'!$C$5000,0))</f>
        <v>0.1</v>
      </c>
      <c r="Z45">
        <f>INDEX(pasteStatistics!Z$1:'pasteStatistics'!Z$5000,MATCH($C45,pasteStatistics!$C$1:'pasteStatistics'!$C$5000,0))</f>
        <v>0.1</v>
      </c>
      <c r="AA45">
        <f>INDEX(pasteStatistics!AA$1:'pasteStatistics'!AA$5000,MATCH($C45,pasteStatistics!$C$1:'pasteStatistics'!$C$5000,0))</f>
        <v>0.5</v>
      </c>
      <c r="AB45">
        <f>pasteData!C44</f>
        <v>25</v>
      </c>
      <c r="AC45" t="str">
        <f>pasteData!D44</f>
        <v>JR</v>
      </c>
      <c r="AD45" t="str">
        <f>pasteData!E44</f>
        <v>G</v>
      </c>
      <c r="AE45">
        <f>pasteData!F44</f>
        <v>43620</v>
      </c>
      <c r="AF45">
        <f>pasteData!G44</f>
        <v>185</v>
      </c>
      <c r="AG45" t="str">
        <f>pasteData!H44</f>
        <v>Apex</v>
      </c>
      <c r="AH45" t="str">
        <f>pasteData!I44</f>
        <v xml:space="preserve"> NC</v>
      </c>
      <c r="AI45" t="str">
        <f>pasteData!J44</f>
        <v>Cary Christian School</v>
      </c>
      <c r="AJ45">
        <f>pasteData!K44</f>
        <v>0</v>
      </c>
      <c r="AK45" t="str">
        <f>pasteData!L44</f>
        <v xml:space="preserve"> 0.5 Pts</v>
      </c>
      <c r="AL45" t="str">
        <f>pasteData!M44</f>
        <v xml:space="preserve"> 0.1 Reb</v>
      </c>
      <c r="AM45" t="str">
        <f>pasteData!N44</f>
        <v xml:space="preserve"> 0.1 Ast</v>
      </c>
    </row>
    <row r="46" spans="1:39" x14ac:dyDescent="0.3">
      <c r="A46">
        <v>44</v>
      </c>
      <c r="B46" t="str">
        <f>pasteData!A45</f>
        <v>north-carolina</v>
      </c>
      <c r="C46" t="str">
        <f>pasteData!B45</f>
        <v>Shea Rush</v>
      </c>
      <c r="D46">
        <f>INDEX(pasteStatistics!D$1:'pasteStatistics'!D$5000,MATCH($C46,pasteStatistics!$C$1:'pasteStatistics'!$C$5000,0))</f>
        <v>19</v>
      </c>
      <c r="E46">
        <f>INDEX(pasteStatistics!E$1:'pasteStatistics'!E$5000,MATCH($C46,pasteStatistics!$C$1:'pasteStatistics'!$C$5000,0))</f>
        <v>0</v>
      </c>
      <c r="F46">
        <f>INDEX(pasteStatistics!F$1:'pasteStatistics'!F$5000,MATCH($C46,pasteStatistics!$C$1:'pasteStatistics'!$C$5000,0))</f>
        <v>1.4</v>
      </c>
      <c r="G46">
        <f>INDEX(pasteStatistics!G$1:'pasteStatistics'!G$5000,MATCH($C46,pasteStatistics!$C$1:'pasteStatistics'!$C$5000,0))</f>
        <v>0</v>
      </c>
      <c r="H46">
        <f>INDEX(pasteStatistics!H$1:'pasteStatistics'!H$5000,MATCH($C46,pasteStatistics!$C$1:'pasteStatistics'!$C$5000,0))</f>
        <v>0.4</v>
      </c>
      <c r="I46">
        <f>INDEX(pasteStatistics!I$1:'pasteStatistics'!I$5000,MATCH($C46,pasteStatistics!$C$1:'pasteStatistics'!$C$5000,0))</f>
        <v>0</v>
      </c>
      <c r="J46">
        <f>INDEX(pasteStatistics!J$1:'pasteStatistics'!J$5000,MATCH($C46,pasteStatistics!$C$1:'pasteStatistics'!$C$5000,0))</f>
        <v>0</v>
      </c>
      <c r="K46">
        <f>INDEX(pasteStatistics!K$1:'pasteStatistics'!K$5000,MATCH($C46,pasteStatistics!$C$1:'pasteStatistics'!$C$5000,0))</f>
        <v>0.3</v>
      </c>
      <c r="L46">
        <f>INDEX(pasteStatistics!L$1:'pasteStatistics'!L$5000,MATCH($C46,pasteStatistics!$C$1:'pasteStatistics'!$C$5000,0))</f>
        <v>0</v>
      </c>
      <c r="M46">
        <f>INDEX(pasteStatistics!M$1:'pasteStatistics'!M$5000,MATCH($C46,pasteStatistics!$C$1:'pasteStatistics'!$C$5000,0))</f>
        <v>0</v>
      </c>
      <c r="N46">
        <f>INDEX(pasteStatistics!N$1:'pasteStatistics'!N$5000,MATCH($C46,pasteStatistics!$C$1:'pasteStatistics'!$C$5000,0))</f>
        <v>0.1</v>
      </c>
      <c r="O46">
        <f>INDEX(pasteStatistics!O$1:'pasteStatistics'!O$5000,MATCH($C46,pasteStatistics!$C$1:'pasteStatistics'!$C$5000,0))</f>
        <v>0</v>
      </c>
      <c r="P46">
        <f>INDEX(pasteStatistics!P$1:'pasteStatistics'!P$5000,MATCH($C46,pasteStatistics!$C$1:'pasteStatistics'!$C$5000,0))</f>
        <v>0.1</v>
      </c>
      <c r="Q46">
        <f>INDEX(pasteStatistics!Q$1:'pasteStatistics'!Q$5000,MATCH($C46,pasteStatistics!$C$1:'pasteStatistics'!$C$5000,0))</f>
        <v>0.3</v>
      </c>
      <c r="R46">
        <f>INDEX(pasteStatistics!R$1:'pasteStatistics'!R$5000,MATCH($C46,pasteStatistics!$C$1:'pasteStatistics'!$C$5000,0))</f>
        <v>0.4</v>
      </c>
      <c r="S46">
        <f>INDEX(pasteStatistics!S$1:'pasteStatistics'!S$5000,MATCH($C46,pasteStatistics!$C$1:'pasteStatistics'!$C$5000,0))</f>
        <v>0.2</v>
      </c>
      <c r="T46">
        <f>INDEX(pasteStatistics!T$1:'pasteStatistics'!T$5000,MATCH($C46,pasteStatistics!$C$1:'pasteStatistics'!$C$5000,0))</f>
        <v>0.2</v>
      </c>
      <c r="U46">
        <f>INDEX(pasteStatistics!U$1:'pasteStatistics'!U$5000,MATCH($C46,pasteStatistics!$C$1:'pasteStatistics'!$C$5000,0))</f>
        <v>0.3</v>
      </c>
      <c r="V46">
        <f>INDEX(pasteStatistics!V$1:'pasteStatistics'!V$5000,MATCH($C46,pasteStatistics!$C$1:'pasteStatistics'!$C$5000,0))</f>
        <v>0.1</v>
      </c>
      <c r="W46">
        <f>INDEX(pasteStatistics!W$1:'pasteStatistics'!W$5000,MATCH($C46,pasteStatistics!$C$1:'pasteStatistics'!$C$5000,0))</f>
        <v>0.1</v>
      </c>
      <c r="X46">
        <f>INDEX(pasteStatistics!X$1:'pasteStatistics'!X$5000,MATCH($C46,pasteStatistics!$C$1:'pasteStatistics'!$C$5000,0))</f>
        <v>0</v>
      </c>
      <c r="Y46">
        <f>INDEX(pasteStatistics!Y$1:'pasteStatistics'!Y$5000,MATCH($C46,pasteStatistics!$C$1:'pasteStatistics'!$C$5000,0))</f>
        <v>0.2</v>
      </c>
      <c r="Z46">
        <f>INDEX(pasteStatistics!Z$1:'pasteStatistics'!Z$5000,MATCH($C46,pasteStatistics!$C$1:'pasteStatistics'!$C$5000,0))</f>
        <v>0.2</v>
      </c>
      <c r="AA46">
        <f>INDEX(pasteStatistics!AA$1:'pasteStatistics'!AA$5000,MATCH($C46,pasteStatistics!$C$1:'pasteStatistics'!$C$5000,0))</f>
        <v>0.1</v>
      </c>
      <c r="AB46">
        <f>pasteData!C45</f>
        <v>11</v>
      </c>
      <c r="AC46" t="str">
        <f>pasteData!D45</f>
        <v>JR</v>
      </c>
      <c r="AD46" t="str">
        <f>pasteData!E45</f>
        <v>F</v>
      </c>
      <c r="AE46">
        <f>pasteData!F45</f>
        <v>43621</v>
      </c>
      <c r="AF46">
        <f>pasteData!G45</f>
        <v>210</v>
      </c>
      <c r="AG46" t="str">
        <f>pasteData!H45</f>
        <v>Fairway</v>
      </c>
      <c r="AH46" t="str">
        <f>pasteData!I45</f>
        <v xml:space="preserve"> KS</v>
      </c>
      <c r="AI46" t="str">
        <f>pasteData!J45</f>
        <v>The Barstow School</v>
      </c>
      <c r="AJ46">
        <f>pasteData!K45</f>
        <v>0</v>
      </c>
      <c r="AK46" t="str">
        <f>pasteData!L45</f>
        <v xml:space="preserve"> 0.1 Pts</v>
      </c>
      <c r="AL46" t="str">
        <f>pasteData!M45</f>
        <v xml:space="preserve"> 0.3 Reb</v>
      </c>
      <c r="AM46" t="str">
        <f>pasteData!N45</f>
        <v xml:space="preserve"> 0.1 Ast</v>
      </c>
    </row>
    <row r="47" spans="1:39" x14ac:dyDescent="0.3">
      <c r="A47">
        <v>45</v>
      </c>
      <c r="B47" t="str">
        <f>pasteData!A46</f>
        <v>north-carolina</v>
      </c>
      <c r="C47" t="str">
        <f>pasteData!B46</f>
        <v>Ryan McAdoo</v>
      </c>
      <c r="D47" t="e">
        <f>INDEX(pasteStatistics!D$1:'pasteStatistics'!D$5000,MATCH($C47,pasteStatistics!$C$1:'pasteStatistics'!$C$5000,0))</f>
        <v>#N/A</v>
      </c>
      <c r="E47" t="e">
        <f>INDEX(pasteStatistics!E$1:'pasteStatistics'!E$5000,MATCH($C47,pasteStatistics!$C$1:'pasteStatistics'!$C$5000,0))</f>
        <v>#N/A</v>
      </c>
      <c r="F47" t="e">
        <f>INDEX(pasteStatistics!F$1:'pasteStatistics'!F$5000,MATCH($C47,pasteStatistics!$C$1:'pasteStatistics'!$C$5000,0))</f>
        <v>#N/A</v>
      </c>
      <c r="G47" t="e">
        <f>INDEX(pasteStatistics!G$1:'pasteStatistics'!G$5000,MATCH($C47,pasteStatistics!$C$1:'pasteStatistics'!$C$5000,0))</f>
        <v>#N/A</v>
      </c>
      <c r="H47" t="e">
        <f>INDEX(pasteStatistics!H$1:'pasteStatistics'!H$5000,MATCH($C47,pasteStatistics!$C$1:'pasteStatistics'!$C$5000,0))</f>
        <v>#N/A</v>
      </c>
      <c r="I47" t="e">
        <f>INDEX(pasteStatistics!I$1:'pasteStatistics'!I$5000,MATCH($C47,pasteStatistics!$C$1:'pasteStatistics'!$C$5000,0))</f>
        <v>#N/A</v>
      </c>
      <c r="J47" t="e">
        <f>INDEX(pasteStatistics!J$1:'pasteStatistics'!J$5000,MATCH($C47,pasteStatistics!$C$1:'pasteStatistics'!$C$5000,0))</f>
        <v>#N/A</v>
      </c>
      <c r="K47" t="e">
        <f>INDEX(pasteStatistics!K$1:'pasteStatistics'!K$5000,MATCH($C47,pasteStatistics!$C$1:'pasteStatistics'!$C$5000,0))</f>
        <v>#N/A</v>
      </c>
      <c r="L47" t="e">
        <f>INDEX(pasteStatistics!L$1:'pasteStatistics'!L$5000,MATCH($C47,pasteStatistics!$C$1:'pasteStatistics'!$C$5000,0))</f>
        <v>#N/A</v>
      </c>
      <c r="M47" t="e">
        <f>INDEX(pasteStatistics!M$1:'pasteStatistics'!M$5000,MATCH($C47,pasteStatistics!$C$1:'pasteStatistics'!$C$5000,0))</f>
        <v>#N/A</v>
      </c>
      <c r="N47" t="e">
        <f>INDEX(pasteStatistics!N$1:'pasteStatistics'!N$5000,MATCH($C47,pasteStatistics!$C$1:'pasteStatistics'!$C$5000,0))</f>
        <v>#N/A</v>
      </c>
      <c r="O47" t="e">
        <f>INDEX(pasteStatistics!O$1:'pasteStatistics'!O$5000,MATCH($C47,pasteStatistics!$C$1:'pasteStatistics'!$C$5000,0))</f>
        <v>#N/A</v>
      </c>
      <c r="P47" t="e">
        <f>INDEX(pasteStatistics!P$1:'pasteStatistics'!P$5000,MATCH($C47,pasteStatistics!$C$1:'pasteStatistics'!$C$5000,0))</f>
        <v>#N/A</v>
      </c>
      <c r="Q47" t="e">
        <f>INDEX(pasteStatistics!Q$1:'pasteStatistics'!Q$5000,MATCH($C47,pasteStatistics!$C$1:'pasteStatistics'!$C$5000,0))</f>
        <v>#N/A</v>
      </c>
      <c r="R47" t="e">
        <f>INDEX(pasteStatistics!R$1:'pasteStatistics'!R$5000,MATCH($C47,pasteStatistics!$C$1:'pasteStatistics'!$C$5000,0))</f>
        <v>#N/A</v>
      </c>
      <c r="S47" t="e">
        <f>INDEX(pasteStatistics!S$1:'pasteStatistics'!S$5000,MATCH($C47,pasteStatistics!$C$1:'pasteStatistics'!$C$5000,0))</f>
        <v>#N/A</v>
      </c>
      <c r="T47" t="e">
        <f>INDEX(pasteStatistics!T$1:'pasteStatistics'!T$5000,MATCH($C47,pasteStatistics!$C$1:'pasteStatistics'!$C$5000,0))</f>
        <v>#N/A</v>
      </c>
      <c r="U47" t="e">
        <f>INDEX(pasteStatistics!U$1:'pasteStatistics'!U$5000,MATCH($C47,pasteStatistics!$C$1:'pasteStatistics'!$C$5000,0))</f>
        <v>#N/A</v>
      </c>
      <c r="V47" t="e">
        <f>INDEX(pasteStatistics!V$1:'pasteStatistics'!V$5000,MATCH($C47,pasteStatistics!$C$1:'pasteStatistics'!$C$5000,0))</f>
        <v>#N/A</v>
      </c>
      <c r="W47" t="e">
        <f>INDEX(pasteStatistics!W$1:'pasteStatistics'!W$5000,MATCH($C47,pasteStatistics!$C$1:'pasteStatistics'!$C$5000,0))</f>
        <v>#N/A</v>
      </c>
      <c r="X47" t="e">
        <f>INDEX(pasteStatistics!X$1:'pasteStatistics'!X$5000,MATCH($C47,pasteStatistics!$C$1:'pasteStatistics'!$C$5000,0))</f>
        <v>#N/A</v>
      </c>
      <c r="Y47" t="e">
        <f>INDEX(pasteStatistics!Y$1:'pasteStatistics'!Y$5000,MATCH($C47,pasteStatistics!$C$1:'pasteStatistics'!$C$5000,0))</f>
        <v>#N/A</v>
      </c>
      <c r="Z47" t="e">
        <f>INDEX(pasteStatistics!Z$1:'pasteStatistics'!Z$5000,MATCH($C47,pasteStatistics!$C$1:'pasteStatistics'!$C$5000,0))</f>
        <v>#N/A</v>
      </c>
      <c r="AA47" t="e">
        <f>INDEX(pasteStatistics!AA$1:'pasteStatistics'!AA$5000,MATCH($C47,pasteStatistics!$C$1:'pasteStatistics'!$C$5000,0))</f>
        <v>#N/A</v>
      </c>
      <c r="AB47">
        <f>pasteData!C46</f>
        <v>35</v>
      </c>
      <c r="AC47" t="str">
        <f>pasteData!D46</f>
        <v>SO</v>
      </c>
      <c r="AD47" t="str">
        <f>pasteData!E46</f>
        <v>F</v>
      </c>
      <c r="AE47">
        <f>pasteData!F46</f>
        <v>43621</v>
      </c>
      <c r="AF47">
        <f>pasteData!G46</f>
        <v>201</v>
      </c>
      <c r="AG47" t="str">
        <f>pasteData!H46</f>
        <v>Boca Raton</v>
      </c>
      <c r="AH47" t="str">
        <f>pasteData!I46</f>
        <v xml:space="preserve"> FL</v>
      </c>
      <c r="AI47" t="str">
        <f>pasteData!J46</f>
        <v>Saint Andrew's School</v>
      </c>
      <c r="AJ47">
        <f>pasteData!K46</f>
        <v>0</v>
      </c>
      <c r="AK47">
        <f>pasteData!L46</f>
        <v>0</v>
      </c>
      <c r="AL47">
        <f>pasteData!M46</f>
        <v>0</v>
      </c>
      <c r="AM47">
        <f>pasteData!N46</f>
        <v>0</v>
      </c>
    </row>
    <row r="48" spans="1:39" x14ac:dyDescent="0.3">
      <c r="A48">
        <v>46</v>
      </c>
      <c r="B48" t="str">
        <f>pasteData!A47</f>
        <v>gonzaga</v>
      </c>
      <c r="C48" t="str">
        <f>pasteData!B47</f>
        <v>Rui Hachimura</v>
      </c>
      <c r="D48">
        <f>INDEX(pasteStatistics!D$1:'pasteStatistics'!D$5000,MATCH($C48,pasteStatistics!$C$1:'pasteStatistics'!$C$5000,0))</f>
        <v>37</v>
      </c>
      <c r="E48">
        <f>INDEX(pasteStatistics!E$1:'pasteStatistics'!E$5000,MATCH($C48,pasteStatistics!$C$1:'pasteStatistics'!$C$5000,0))</f>
        <v>37</v>
      </c>
      <c r="F48">
        <f>INDEX(pasteStatistics!F$1:'pasteStatistics'!F$5000,MATCH($C48,pasteStatistics!$C$1:'pasteStatistics'!$C$5000,0))</f>
        <v>30.2</v>
      </c>
      <c r="G48">
        <f>INDEX(pasteStatistics!G$1:'pasteStatistics'!G$5000,MATCH($C48,pasteStatistics!$C$1:'pasteStatistics'!$C$5000,0))</f>
        <v>7.4</v>
      </c>
      <c r="H48">
        <f>INDEX(pasteStatistics!H$1:'pasteStatistics'!H$5000,MATCH($C48,pasteStatistics!$C$1:'pasteStatistics'!$C$5000,0))</f>
        <v>12.6</v>
      </c>
      <c r="I48">
        <f>INDEX(pasteStatistics!I$1:'pasteStatistics'!I$5000,MATCH($C48,pasteStatistics!$C$1:'pasteStatistics'!$C$5000,0))</f>
        <v>0.59099999999999997</v>
      </c>
      <c r="J48">
        <f>INDEX(pasteStatistics!J$1:'pasteStatistics'!J$5000,MATCH($C48,pasteStatistics!$C$1:'pasteStatistics'!$C$5000,0))</f>
        <v>7</v>
      </c>
      <c r="K48">
        <f>INDEX(pasteStatistics!K$1:'pasteStatistics'!K$5000,MATCH($C48,pasteStatistics!$C$1:'pasteStatistics'!$C$5000,0))</f>
        <v>11.6</v>
      </c>
      <c r="L48">
        <f>INDEX(pasteStatistics!L$1:'pasteStatistics'!L$5000,MATCH($C48,pasteStatistics!$C$1:'pasteStatistics'!$C$5000,0))</f>
        <v>0.60599999999999998</v>
      </c>
      <c r="M48">
        <f>INDEX(pasteStatistics!M$1:'pasteStatistics'!M$5000,MATCH($C48,pasteStatistics!$C$1:'pasteStatistics'!$C$5000,0))</f>
        <v>0.4</v>
      </c>
      <c r="N48">
        <f>INDEX(pasteStatistics!N$1:'pasteStatistics'!N$5000,MATCH($C48,pasteStatistics!$C$1:'pasteStatistics'!$C$5000,0))</f>
        <v>1</v>
      </c>
      <c r="O48">
        <f>INDEX(pasteStatistics!O$1:'pasteStatistics'!O$5000,MATCH($C48,pasteStatistics!$C$1:'pasteStatistics'!$C$5000,0))</f>
        <v>0.41699999999999998</v>
      </c>
      <c r="P48">
        <f>INDEX(pasteStatistics!P$1:'pasteStatistics'!P$5000,MATCH($C48,pasteStatistics!$C$1:'pasteStatistics'!$C$5000,0))</f>
        <v>4.4000000000000004</v>
      </c>
      <c r="Q48">
        <f>INDEX(pasteStatistics!Q$1:'pasteStatistics'!Q$5000,MATCH($C48,pasteStatistics!$C$1:'pasteStatistics'!$C$5000,0))</f>
        <v>6</v>
      </c>
      <c r="R48">
        <f>INDEX(pasteStatistics!R$1:'pasteStatistics'!R$5000,MATCH($C48,pasteStatistics!$C$1:'pasteStatistics'!$C$5000,0))</f>
        <v>0.73899999999999999</v>
      </c>
      <c r="S48">
        <f>INDEX(pasteStatistics!S$1:'pasteStatistics'!S$5000,MATCH($C48,pasteStatistics!$C$1:'pasteStatistics'!$C$5000,0))</f>
        <v>1.4</v>
      </c>
      <c r="T48">
        <f>INDEX(pasteStatistics!T$1:'pasteStatistics'!T$5000,MATCH($C48,pasteStatistics!$C$1:'pasteStatistics'!$C$5000,0))</f>
        <v>5.0999999999999996</v>
      </c>
      <c r="U48">
        <f>INDEX(pasteStatistics!U$1:'pasteStatistics'!U$5000,MATCH($C48,pasteStatistics!$C$1:'pasteStatistics'!$C$5000,0))</f>
        <v>6.5</v>
      </c>
      <c r="V48">
        <f>INDEX(pasteStatistics!V$1:'pasteStatistics'!V$5000,MATCH($C48,pasteStatistics!$C$1:'pasteStatistics'!$C$5000,0))</f>
        <v>1.5</v>
      </c>
      <c r="W48">
        <f>INDEX(pasteStatistics!W$1:'pasteStatistics'!W$5000,MATCH($C48,pasteStatistics!$C$1:'pasteStatistics'!$C$5000,0))</f>
        <v>0.9</v>
      </c>
      <c r="X48">
        <f>INDEX(pasteStatistics!X$1:'pasteStatistics'!X$5000,MATCH($C48,pasteStatistics!$C$1:'pasteStatistics'!$C$5000,0))</f>
        <v>0.7</v>
      </c>
      <c r="Y48">
        <f>INDEX(pasteStatistics!Y$1:'pasteStatistics'!Y$5000,MATCH($C48,pasteStatistics!$C$1:'pasteStatistics'!$C$5000,0))</f>
        <v>1.8</v>
      </c>
      <c r="Z48">
        <f>INDEX(pasteStatistics!Z$1:'pasteStatistics'!Z$5000,MATCH($C48,pasteStatistics!$C$1:'pasteStatistics'!$C$5000,0))</f>
        <v>2</v>
      </c>
      <c r="AA48">
        <f>INDEX(pasteStatistics!AA$1:'pasteStatistics'!AA$5000,MATCH($C48,pasteStatistics!$C$1:'pasteStatistics'!$C$5000,0))</f>
        <v>19.7</v>
      </c>
      <c r="AB48">
        <f>pasteData!C47</f>
        <v>21</v>
      </c>
      <c r="AC48" t="str">
        <f>pasteData!D47</f>
        <v>JR</v>
      </c>
      <c r="AD48" t="str">
        <f>pasteData!E47</f>
        <v>F</v>
      </c>
      <c r="AE48">
        <f>pasteData!F47</f>
        <v>43624</v>
      </c>
      <c r="AF48">
        <f>pasteData!G47</f>
        <v>230</v>
      </c>
      <c r="AG48" t="str">
        <f>pasteData!H47</f>
        <v>Toyama</v>
      </c>
      <c r="AH48" t="str">
        <f>pasteData!I47</f>
        <v xml:space="preserve"> Japan</v>
      </c>
      <c r="AI48" t="str">
        <f>pasteData!J47</f>
        <v>Meisei HIgh School</v>
      </c>
      <c r="AJ48">
        <f>pasteData!K47</f>
        <v>0</v>
      </c>
      <c r="AK48" t="str">
        <f>pasteData!L47</f>
        <v xml:space="preserve"> 19.7 Pts</v>
      </c>
      <c r="AL48" t="str">
        <f>pasteData!M47</f>
        <v xml:space="preserve"> 6.5 Reb</v>
      </c>
      <c r="AM48" t="str">
        <f>pasteData!N47</f>
        <v xml:space="preserve"> 1.5 Ast</v>
      </c>
    </row>
    <row r="49" spans="1:39" x14ac:dyDescent="0.3">
      <c r="A49">
        <v>47</v>
      </c>
      <c r="B49" t="str">
        <f>pasteData!A48</f>
        <v>gonzaga</v>
      </c>
      <c r="C49" t="str">
        <f>pasteData!B48</f>
        <v>Brandon Clarke</v>
      </c>
      <c r="D49">
        <f>INDEX(pasteStatistics!D$1:'pasteStatistics'!D$5000,MATCH($C49,pasteStatistics!$C$1:'pasteStatistics'!$C$5000,0))</f>
        <v>37</v>
      </c>
      <c r="E49">
        <f>INDEX(pasteStatistics!E$1:'pasteStatistics'!E$5000,MATCH($C49,pasteStatistics!$C$1:'pasteStatistics'!$C$5000,0))</f>
        <v>36</v>
      </c>
      <c r="F49">
        <f>INDEX(pasteStatistics!F$1:'pasteStatistics'!F$5000,MATCH($C49,pasteStatistics!$C$1:'pasteStatistics'!$C$5000,0))</f>
        <v>28.1</v>
      </c>
      <c r="G49">
        <f>INDEX(pasteStatistics!G$1:'pasteStatistics'!G$5000,MATCH($C49,pasteStatistics!$C$1:'pasteStatistics'!$C$5000,0))</f>
        <v>6.9</v>
      </c>
      <c r="H49">
        <f>INDEX(pasteStatistics!H$1:'pasteStatistics'!H$5000,MATCH($C49,pasteStatistics!$C$1:'pasteStatistics'!$C$5000,0))</f>
        <v>10.1</v>
      </c>
      <c r="I49">
        <f>INDEX(pasteStatistics!I$1:'pasteStatistics'!I$5000,MATCH($C49,pasteStatistics!$C$1:'pasteStatistics'!$C$5000,0))</f>
        <v>0.68700000000000006</v>
      </c>
      <c r="J49">
        <f>INDEX(pasteStatistics!J$1:'pasteStatistics'!J$5000,MATCH($C49,pasteStatistics!$C$1:'pasteStatistics'!$C$5000,0))</f>
        <v>6.8</v>
      </c>
      <c r="K49">
        <f>INDEX(pasteStatistics!K$1:'pasteStatistics'!K$5000,MATCH($C49,pasteStatistics!$C$1:'pasteStatistics'!$C$5000,0))</f>
        <v>9.6999999999999993</v>
      </c>
      <c r="L49">
        <f>INDEX(pasteStatistics!L$1:'pasteStatistics'!L$5000,MATCH($C49,pasteStatistics!$C$1:'pasteStatistics'!$C$5000,0))</f>
        <v>0.70499999999999996</v>
      </c>
      <c r="M49">
        <f>INDEX(pasteStatistics!M$1:'pasteStatistics'!M$5000,MATCH($C49,pasteStatistics!$C$1:'pasteStatistics'!$C$5000,0))</f>
        <v>0.1</v>
      </c>
      <c r="N49">
        <f>INDEX(pasteStatistics!N$1:'pasteStatistics'!N$5000,MATCH($C49,pasteStatistics!$C$1:'pasteStatistics'!$C$5000,0))</f>
        <v>0.4</v>
      </c>
      <c r="O49">
        <f>INDEX(pasteStatistics!O$1:'pasteStatistics'!O$5000,MATCH($C49,pasteStatistics!$C$1:'pasteStatistics'!$C$5000,0))</f>
        <v>0.26700000000000002</v>
      </c>
      <c r="P49">
        <f>INDEX(pasteStatistics!P$1:'pasteStatistics'!P$5000,MATCH($C49,pasteStatistics!$C$1:'pasteStatistics'!$C$5000,0))</f>
        <v>2.9</v>
      </c>
      <c r="Q49">
        <f>INDEX(pasteStatistics!Q$1:'pasteStatistics'!Q$5000,MATCH($C49,pasteStatistics!$C$1:'pasteStatistics'!$C$5000,0))</f>
        <v>4.2</v>
      </c>
      <c r="R49">
        <f>INDEX(pasteStatistics!R$1:'pasteStatistics'!R$5000,MATCH($C49,pasteStatistics!$C$1:'pasteStatistics'!$C$5000,0))</f>
        <v>0.69399999999999995</v>
      </c>
      <c r="S49">
        <f>INDEX(pasteStatistics!S$1:'pasteStatistics'!S$5000,MATCH($C49,pasteStatistics!$C$1:'pasteStatistics'!$C$5000,0))</f>
        <v>3.1</v>
      </c>
      <c r="T49">
        <f>INDEX(pasteStatistics!T$1:'pasteStatistics'!T$5000,MATCH($C49,pasteStatistics!$C$1:'pasteStatistics'!$C$5000,0))</f>
        <v>5.5</v>
      </c>
      <c r="U49">
        <f>INDEX(pasteStatistics!U$1:'pasteStatistics'!U$5000,MATCH($C49,pasteStatistics!$C$1:'pasteStatistics'!$C$5000,0))</f>
        <v>8.6</v>
      </c>
      <c r="V49">
        <f>INDEX(pasteStatistics!V$1:'pasteStatistics'!V$5000,MATCH($C49,pasteStatistics!$C$1:'pasteStatistics'!$C$5000,0))</f>
        <v>1.9</v>
      </c>
      <c r="W49">
        <f>INDEX(pasteStatistics!W$1:'pasteStatistics'!W$5000,MATCH($C49,pasteStatistics!$C$1:'pasteStatistics'!$C$5000,0))</f>
        <v>1.2</v>
      </c>
      <c r="X49">
        <f>INDEX(pasteStatistics!X$1:'pasteStatistics'!X$5000,MATCH($C49,pasteStatistics!$C$1:'pasteStatistics'!$C$5000,0))</f>
        <v>3.2</v>
      </c>
      <c r="Y49">
        <f>INDEX(pasteStatistics!Y$1:'pasteStatistics'!Y$5000,MATCH($C49,pasteStatistics!$C$1:'pasteStatistics'!$C$5000,0))</f>
        <v>1.5</v>
      </c>
      <c r="Z49">
        <f>INDEX(pasteStatistics!Z$1:'pasteStatistics'!Z$5000,MATCH($C49,pasteStatistics!$C$1:'pasteStatistics'!$C$5000,0))</f>
        <v>2.1</v>
      </c>
      <c r="AA49">
        <f>INDEX(pasteStatistics!AA$1:'pasteStatistics'!AA$5000,MATCH($C49,pasteStatistics!$C$1:'pasteStatistics'!$C$5000,0))</f>
        <v>16.899999999999999</v>
      </c>
      <c r="AB49">
        <f>pasteData!C48</f>
        <v>15</v>
      </c>
      <c r="AC49" t="str">
        <f>pasteData!D48</f>
        <v>JR</v>
      </c>
      <c r="AD49" t="str">
        <f>pasteData!E48</f>
        <v>F</v>
      </c>
      <c r="AE49">
        <f>pasteData!F48</f>
        <v>43624</v>
      </c>
      <c r="AF49">
        <f>pasteData!G48</f>
        <v>215</v>
      </c>
      <c r="AG49" t="str">
        <f>pasteData!H48</f>
        <v>Phoenix</v>
      </c>
      <c r="AH49" t="str">
        <f>pasteData!I48</f>
        <v xml:space="preserve"> AZ</v>
      </c>
      <c r="AI49" t="str">
        <f>pasteData!J48</f>
        <v>Desert Vista HS</v>
      </c>
      <c r="AJ49">
        <f>pasteData!K48</f>
        <v>0</v>
      </c>
      <c r="AK49" t="str">
        <f>pasteData!L48</f>
        <v xml:space="preserve"> 16.9 Pts</v>
      </c>
      <c r="AL49" t="str">
        <f>pasteData!M48</f>
        <v xml:space="preserve"> 8.6 Reb</v>
      </c>
      <c r="AM49" t="str">
        <f>pasteData!N48</f>
        <v xml:space="preserve"> 1.9 Ast</v>
      </c>
    </row>
    <row r="50" spans="1:39" x14ac:dyDescent="0.3">
      <c r="A50">
        <v>48</v>
      </c>
      <c r="B50" t="str">
        <f>pasteData!A49</f>
        <v>gonzaga</v>
      </c>
      <c r="C50" t="str">
        <f>pasteData!B49</f>
        <v>Zach Norvell Jr.</v>
      </c>
      <c r="D50">
        <f>INDEX(pasteStatistics!D$1:'pasteStatistics'!D$5000,MATCH($C50,pasteStatistics!$C$1:'pasteStatistics'!$C$5000,0))</f>
        <v>37</v>
      </c>
      <c r="E50">
        <f>INDEX(pasteStatistics!E$1:'pasteStatistics'!E$5000,MATCH($C50,pasteStatistics!$C$1:'pasteStatistics'!$C$5000,0))</f>
        <v>36</v>
      </c>
      <c r="F50">
        <f>INDEX(pasteStatistics!F$1:'pasteStatistics'!F$5000,MATCH($C50,pasteStatistics!$C$1:'pasteStatistics'!$C$5000,0))</f>
        <v>30.7</v>
      </c>
      <c r="G50">
        <f>INDEX(pasteStatistics!G$1:'pasteStatistics'!G$5000,MATCH($C50,pasteStatistics!$C$1:'pasteStatistics'!$C$5000,0))</f>
        <v>4.9000000000000004</v>
      </c>
      <c r="H50">
        <f>INDEX(pasteStatistics!H$1:'pasteStatistics'!H$5000,MATCH($C50,pasteStatistics!$C$1:'pasteStatistics'!$C$5000,0))</f>
        <v>11.3</v>
      </c>
      <c r="I50">
        <f>INDEX(pasteStatistics!I$1:'pasteStatistics'!I$5000,MATCH($C50,pasteStatistics!$C$1:'pasteStatistics'!$C$5000,0))</f>
        <v>0.434</v>
      </c>
      <c r="J50">
        <f>INDEX(pasteStatistics!J$1:'pasteStatistics'!J$5000,MATCH($C50,pasteStatistics!$C$1:'pasteStatistics'!$C$5000,0))</f>
        <v>2.2999999999999998</v>
      </c>
      <c r="K50">
        <f>INDEX(pasteStatistics!K$1:'pasteStatistics'!K$5000,MATCH($C50,pasteStatistics!$C$1:'pasteStatistics'!$C$5000,0))</f>
        <v>4.2</v>
      </c>
      <c r="L50">
        <f>INDEX(pasteStatistics!L$1:'pasteStatistics'!L$5000,MATCH($C50,pasteStatistics!$C$1:'pasteStatistics'!$C$5000,0))</f>
        <v>0.54100000000000004</v>
      </c>
      <c r="M50">
        <f>INDEX(pasteStatistics!M$1:'pasteStatistics'!M$5000,MATCH($C50,pasteStatistics!$C$1:'pasteStatistics'!$C$5000,0))</f>
        <v>2.6</v>
      </c>
      <c r="N50">
        <f>INDEX(pasteStatistics!N$1:'pasteStatistics'!N$5000,MATCH($C50,pasteStatistics!$C$1:'pasteStatistics'!$C$5000,0))</f>
        <v>7.1</v>
      </c>
      <c r="O50">
        <f>INDEX(pasteStatistics!O$1:'pasteStatistics'!O$5000,MATCH($C50,pasteStatistics!$C$1:'pasteStatistics'!$C$5000,0))</f>
        <v>0.37</v>
      </c>
      <c r="P50">
        <f>INDEX(pasteStatistics!P$1:'pasteStatistics'!P$5000,MATCH($C50,pasteStatistics!$C$1:'pasteStatistics'!$C$5000,0))</f>
        <v>2.5</v>
      </c>
      <c r="Q50">
        <f>INDEX(pasteStatistics!Q$1:'pasteStatistics'!Q$5000,MATCH($C50,pasteStatistics!$C$1:'pasteStatistics'!$C$5000,0))</f>
        <v>2.8</v>
      </c>
      <c r="R50">
        <f>INDEX(pasteStatistics!R$1:'pasteStatistics'!R$5000,MATCH($C50,pasteStatistics!$C$1:'pasteStatistics'!$C$5000,0))</f>
        <v>0.86699999999999999</v>
      </c>
      <c r="S50">
        <f>INDEX(pasteStatistics!S$1:'pasteStatistics'!S$5000,MATCH($C50,pasteStatistics!$C$1:'pasteStatistics'!$C$5000,0))</f>
        <v>0.8</v>
      </c>
      <c r="T50">
        <f>INDEX(pasteStatistics!T$1:'pasteStatistics'!T$5000,MATCH($C50,pasteStatistics!$C$1:'pasteStatistics'!$C$5000,0))</f>
        <v>3.5</v>
      </c>
      <c r="U50">
        <f>INDEX(pasteStatistics!U$1:'pasteStatistics'!U$5000,MATCH($C50,pasteStatistics!$C$1:'pasteStatistics'!$C$5000,0))</f>
        <v>4.3</v>
      </c>
      <c r="V50">
        <f>INDEX(pasteStatistics!V$1:'pasteStatistics'!V$5000,MATCH($C50,pasteStatistics!$C$1:'pasteStatistics'!$C$5000,0))</f>
        <v>3.1</v>
      </c>
      <c r="W50">
        <f>INDEX(pasteStatistics!W$1:'pasteStatistics'!W$5000,MATCH($C50,pasteStatistics!$C$1:'pasteStatistics'!$C$5000,0))</f>
        <v>1.3</v>
      </c>
      <c r="X50">
        <f>INDEX(pasteStatistics!X$1:'pasteStatistics'!X$5000,MATCH($C50,pasteStatistics!$C$1:'pasteStatistics'!$C$5000,0))</f>
        <v>0.1</v>
      </c>
      <c r="Y50">
        <f>INDEX(pasteStatistics!Y$1:'pasteStatistics'!Y$5000,MATCH($C50,pasteStatistics!$C$1:'pasteStatistics'!$C$5000,0))</f>
        <v>1.4</v>
      </c>
      <c r="Z50">
        <f>INDEX(pasteStatistics!Z$1:'pasteStatistics'!Z$5000,MATCH($C50,pasteStatistics!$C$1:'pasteStatistics'!$C$5000,0))</f>
        <v>1.8</v>
      </c>
      <c r="AA50">
        <f>INDEX(pasteStatistics!AA$1:'pasteStatistics'!AA$5000,MATCH($C50,pasteStatistics!$C$1:'pasteStatistics'!$C$5000,0))</f>
        <v>14.9</v>
      </c>
      <c r="AB50">
        <f>pasteData!C49</f>
        <v>23</v>
      </c>
      <c r="AC50" t="str">
        <f>pasteData!D49</f>
        <v>SO</v>
      </c>
      <c r="AD50" t="str">
        <f>pasteData!E49</f>
        <v>G</v>
      </c>
      <c r="AE50">
        <f>pasteData!F49</f>
        <v>43621</v>
      </c>
      <c r="AF50">
        <f>pasteData!G49</f>
        <v>205</v>
      </c>
      <c r="AG50" t="str">
        <f>pasteData!H49</f>
        <v>Chicago</v>
      </c>
      <c r="AH50" t="str">
        <f>pasteData!I49</f>
        <v xml:space="preserve"> IL</v>
      </c>
      <c r="AI50" t="str">
        <f>pasteData!J49</f>
        <v>Simeon Career Academy</v>
      </c>
      <c r="AJ50">
        <f>pasteData!K49</f>
        <v>0</v>
      </c>
      <c r="AK50" t="str">
        <f>pasteData!L49</f>
        <v xml:space="preserve"> 14.9 Pts</v>
      </c>
      <c r="AL50" t="str">
        <f>pasteData!M49</f>
        <v xml:space="preserve"> 4.3 Reb</v>
      </c>
      <c r="AM50" t="str">
        <f>pasteData!N49</f>
        <v xml:space="preserve"> 3.1 Ast</v>
      </c>
    </row>
    <row r="51" spans="1:39" x14ac:dyDescent="0.3">
      <c r="A51">
        <v>49</v>
      </c>
      <c r="B51" t="str">
        <f>pasteData!A50</f>
        <v>gonzaga</v>
      </c>
      <c r="C51" t="str">
        <f>pasteData!B50</f>
        <v>Josh Perkins</v>
      </c>
      <c r="D51">
        <f>INDEX(pasteStatistics!D$1:'pasteStatistics'!D$5000,MATCH($C51,pasteStatistics!$C$1:'pasteStatistics'!$C$5000,0))</f>
        <v>37</v>
      </c>
      <c r="E51">
        <f>INDEX(pasteStatistics!E$1:'pasteStatistics'!E$5000,MATCH($C51,pasteStatistics!$C$1:'pasteStatistics'!$C$5000,0))</f>
        <v>37</v>
      </c>
      <c r="F51">
        <f>INDEX(pasteStatistics!F$1:'pasteStatistics'!F$5000,MATCH($C51,pasteStatistics!$C$1:'pasteStatistics'!$C$5000,0))</f>
        <v>31.3</v>
      </c>
      <c r="G51">
        <f>INDEX(pasteStatistics!G$1:'pasteStatistics'!G$5000,MATCH($C51,pasteStatistics!$C$1:'pasteStatistics'!$C$5000,0))</f>
        <v>3.8</v>
      </c>
      <c r="H51">
        <f>INDEX(pasteStatistics!H$1:'pasteStatistics'!H$5000,MATCH($C51,pasteStatistics!$C$1:'pasteStatistics'!$C$5000,0))</f>
        <v>8.5</v>
      </c>
      <c r="I51">
        <f>INDEX(pasteStatistics!I$1:'pasteStatistics'!I$5000,MATCH($C51,pasteStatistics!$C$1:'pasteStatistics'!$C$5000,0))</f>
        <v>0.45400000000000001</v>
      </c>
      <c r="J51">
        <f>INDEX(pasteStatistics!J$1:'pasteStatistics'!J$5000,MATCH($C51,pasteStatistics!$C$1:'pasteStatistics'!$C$5000,0))</f>
        <v>2.4</v>
      </c>
      <c r="K51">
        <f>INDEX(pasteStatistics!K$1:'pasteStatistics'!K$5000,MATCH($C51,pasteStatistics!$C$1:'pasteStatistics'!$C$5000,0))</f>
        <v>4.5</v>
      </c>
      <c r="L51">
        <f>INDEX(pasteStatistics!L$1:'pasteStatistics'!L$5000,MATCH($C51,pasteStatistics!$C$1:'pasteStatistics'!$C$5000,0))</f>
        <v>0.53</v>
      </c>
      <c r="M51">
        <f>INDEX(pasteStatistics!M$1:'pasteStatistics'!M$5000,MATCH($C51,pasteStatistics!$C$1:'pasteStatistics'!$C$5000,0))</f>
        <v>1.4</v>
      </c>
      <c r="N51">
        <f>INDEX(pasteStatistics!N$1:'pasteStatistics'!N$5000,MATCH($C51,pasteStatistics!$C$1:'pasteStatistics'!$C$5000,0))</f>
        <v>3.9</v>
      </c>
      <c r="O51">
        <f>INDEX(pasteStatistics!O$1:'pasteStatistics'!O$5000,MATCH($C51,pasteStatistics!$C$1:'pasteStatistics'!$C$5000,0))</f>
        <v>0.36599999999999999</v>
      </c>
      <c r="P51">
        <f>INDEX(pasteStatistics!P$1:'pasteStatistics'!P$5000,MATCH($C51,pasteStatistics!$C$1:'pasteStatistics'!$C$5000,0))</f>
        <v>1.9</v>
      </c>
      <c r="Q51">
        <f>INDEX(pasteStatistics!Q$1:'pasteStatistics'!Q$5000,MATCH($C51,pasteStatistics!$C$1:'pasteStatistics'!$C$5000,0))</f>
        <v>2.4</v>
      </c>
      <c r="R51">
        <f>INDEX(pasteStatistics!R$1:'pasteStatistics'!R$5000,MATCH($C51,pasteStatistics!$C$1:'pasteStatistics'!$C$5000,0))</f>
        <v>0.81599999999999995</v>
      </c>
      <c r="S51">
        <f>INDEX(pasteStatistics!S$1:'pasteStatistics'!S$5000,MATCH($C51,pasteStatistics!$C$1:'pasteStatistics'!$C$5000,0))</f>
        <v>0.4</v>
      </c>
      <c r="T51">
        <f>INDEX(pasteStatistics!T$1:'pasteStatistics'!T$5000,MATCH($C51,pasteStatistics!$C$1:'pasteStatistics'!$C$5000,0))</f>
        <v>2.2999999999999998</v>
      </c>
      <c r="U51">
        <f>INDEX(pasteStatistics!U$1:'pasteStatistics'!U$5000,MATCH($C51,pasteStatistics!$C$1:'pasteStatistics'!$C$5000,0))</f>
        <v>2.7</v>
      </c>
      <c r="V51">
        <f>INDEX(pasteStatistics!V$1:'pasteStatistics'!V$5000,MATCH($C51,pasteStatistics!$C$1:'pasteStatistics'!$C$5000,0))</f>
        <v>6.3</v>
      </c>
      <c r="W51">
        <f>INDEX(pasteStatistics!W$1:'pasteStatistics'!W$5000,MATCH($C51,pasteStatistics!$C$1:'pasteStatistics'!$C$5000,0))</f>
        <v>1.5</v>
      </c>
      <c r="X51">
        <f>INDEX(pasteStatistics!X$1:'pasteStatistics'!X$5000,MATCH($C51,pasteStatistics!$C$1:'pasteStatistics'!$C$5000,0))</f>
        <v>0.1</v>
      </c>
      <c r="Y51">
        <f>INDEX(pasteStatistics!Y$1:'pasteStatistics'!Y$5000,MATCH($C51,pasteStatistics!$C$1:'pasteStatistics'!$C$5000,0))</f>
        <v>2</v>
      </c>
      <c r="Z51">
        <f>INDEX(pasteStatistics!Z$1:'pasteStatistics'!Z$5000,MATCH($C51,pasteStatistics!$C$1:'pasteStatistics'!$C$5000,0))</f>
        <v>2.1</v>
      </c>
      <c r="AA51">
        <f>INDEX(pasteStatistics!AA$1:'pasteStatistics'!AA$5000,MATCH($C51,pasteStatistics!$C$1:'pasteStatistics'!$C$5000,0))</f>
        <v>11</v>
      </c>
      <c r="AB51">
        <f>pasteData!C50</f>
        <v>13</v>
      </c>
      <c r="AC51" t="str">
        <f>pasteData!D50</f>
        <v>SR</v>
      </c>
      <c r="AD51" t="str">
        <f>pasteData!E50</f>
        <v>G</v>
      </c>
      <c r="AE51">
        <f>pasteData!F50</f>
        <v>43619</v>
      </c>
      <c r="AF51">
        <f>pasteData!G50</f>
        <v>190</v>
      </c>
      <c r="AG51" t="str">
        <f>pasteData!H50</f>
        <v>Park Hill</v>
      </c>
      <c r="AH51" t="str">
        <f>pasteData!I50</f>
        <v xml:space="preserve"> CO</v>
      </c>
      <c r="AI51" t="str">
        <f>pasteData!J50</f>
        <v>Huntington Prep HS</v>
      </c>
      <c r="AJ51" t="str">
        <f>pasteData!K50</f>
        <v>60 (2014)</v>
      </c>
      <c r="AK51" t="str">
        <f>pasteData!L50</f>
        <v xml:space="preserve"> 11.0 Pts</v>
      </c>
      <c r="AL51" t="str">
        <f>pasteData!M50</f>
        <v xml:space="preserve"> 2.7 Reb</v>
      </c>
      <c r="AM51" t="str">
        <f>pasteData!N50</f>
        <v xml:space="preserve"> 6.3 Ast</v>
      </c>
    </row>
    <row r="52" spans="1:39" x14ac:dyDescent="0.3">
      <c r="A52">
        <v>50</v>
      </c>
      <c r="B52" t="str">
        <f>pasteData!A51</f>
        <v>gonzaga</v>
      </c>
      <c r="C52" t="str">
        <f>pasteData!B51</f>
        <v>Corey Kispert</v>
      </c>
      <c r="D52">
        <f>INDEX(pasteStatistics!D$1:'pasteStatistics'!D$5000,MATCH($C52,pasteStatistics!$C$1:'pasteStatistics'!$C$5000,0))</f>
        <v>37</v>
      </c>
      <c r="E52">
        <f>INDEX(pasteStatistics!E$1:'pasteStatistics'!E$5000,MATCH($C52,pasteStatistics!$C$1:'pasteStatistics'!$C$5000,0))</f>
        <v>36</v>
      </c>
      <c r="F52">
        <f>INDEX(pasteStatistics!F$1:'pasteStatistics'!F$5000,MATCH($C52,pasteStatistics!$C$1:'pasteStatistics'!$C$5000,0))</f>
        <v>26.1</v>
      </c>
      <c r="G52">
        <f>INDEX(pasteStatistics!G$1:'pasteStatistics'!G$5000,MATCH($C52,pasteStatistics!$C$1:'pasteStatistics'!$C$5000,0))</f>
        <v>2.8</v>
      </c>
      <c r="H52">
        <f>INDEX(pasteStatistics!H$1:'pasteStatistics'!H$5000,MATCH($C52,pasteStatistics!$C$1:'pasteStatistics'!$C$5000,0))</f>
        <v>6.4</v>
      </c>
      <c r="I52">
        <f>INDEX(pasteStatistics!I$1:'pasteStatistics'!I$5000,MATCH($C52,pasteStatistics!$C$1:'pasteStatistics'!$C$5000,0))</f>
        <v>0.437</v>
      </c>
      <c r="J52">
        <f>INDEX(pasteStatistics!J$1:'pasteStatistics'!J$5000,MATCH($C52,pasteStatistics!$C$1:'pasteStatistics'!$C$5000,0))</f>
        <v>1.2</v>
      </c>
      <c r="K52">
        <f>INDEX(pasteStatistics!K$1:'pasteStatistics'!K$5000,MATCH($C52,pasteStatistics!$C$1:'pasteStatistics'!$C$5000,0))</f>
        <v>2</v>
      </c>
      <c r="L52">
        <f>INDEX(pasteStatistics!L$1:'pasteStatistics'!L$5000,MATCH($C52,pasteStatistics!$C$1:'pasteStatistics'!$C$5000,0))</f>
        <v>0.57299999999999995</v>
      </c>
      <c r="M52">
        <f>INDEX(pasteStatistics!M$1:'pasteStatistics'!M$5000,MATCH($C52,pasteStatistics!$C$1:'pasteStatistics'!$C$5000,0))</f>
        <v>1.6</v>
      </c>
      <c r="N52">
        <f>INDEX(pasteStatistics!N$1:'pasteStatistics'!N$5000,MATCH($C52,pasteStatistics!$C$1:'pasteStatistics'!$C$5000,0))</f>
        <v>4.4000000000000004</v>
      </c>
      <c r="O52">
        <f>INDEX(pasteStatistics!O$1:'pasteStatistics'!O$5000,MATCH($C52,pasteStatistics!$C$1:'pasteStatistics'!$C$5000,0))</f>
        <v>0.374</v>
      </c>
      <c r="P52">
        <f>INDEX(pasteStatistics!P$1:'pasteStatistics'!P$5000,MATCH($C52,pasteStatistics!$C$1:'pasteStatistics'!$C$5000,0))</f>
        <v>0.8</v>
      </c>
      <c r="Q52">
        <f>INDEX(pasteStatistics!Q$1:'pasteStatistics'!Q$5000,MATCH($C52,pasteStatistics!$C$1:'pasteStatistics'!$C$5000,0))</f>
        <v>0.9</v>
      </c>
      <c r="R52">
        <f>INDEX(pasteStatistics!R$1:'pasteStatistics'!R$5000,MATCH($C52,pasteStatistics!$C$1:'pasteStatistics'!$C$5000,0))</f>
        <v>0.875</v>
      </c>
      <c r="S52">
        <f>INDEX(pasteStatistics!S$1:'pasteStatistics'!S$5000,MATCH($C52,pasteStatistics!$C$1:'pasteStatistics'!$C$5000,0))</f>
        <v>0.9</v>
      </c>
      <c r="T52">
        <f>INDEX(pasteStatistics!T$1:'pasteStatistics'!T$5000,MATCH($C52,pasteStatistics!$C$1:'pasteStatistics'!$C$5000,0))</f>
        <v>3.2</v>
      </c>
      <c r="U52">
        <f>INDEX(pasteStatistics!U$1:'pasteStatistics'!U$5000,MATCH($C52,pasteStatistics!$C$1:'pasteStatistics'!$C$5000,0))</f>
        <v>4.0999999999999996</v>
      </c>
      <c r="V52">
        <f>INDEX(pasteStatistics!V$1:'pasteStatistics'!V$5000,MATCH($C52,pasteStatistics!$C$1:'pasteStatistics'!$C$5000,0))</f>
        <v>1</v>
      </c>
      <c r="W52">
        <f>INDEX(pasteStatistics!W$1:'pasteStatistics'!W$5000,MATCH($C52,pasteStatistics!$C$1:'pasteStatistics'!$C$5000,0))</f>
        <v>0.6</v>
      </c>
      <c r="X52">
        <f>INDEX(pasteStatistics!X$1:'pasteStatistics'!X$5000,MATCH($C52,pasteStatistics!$C$1:'pasteStatistics'!$C$5000,0))</f>
        <v>0.5</v>
      </c>
      <c r="Y52">
        <f>INDEX(pasteStatistics!Y$1:'pasteStatistics'!Y$5000,MATCH($C52,pasteStatistics!$C$1:'pasteStatistics'!$C$5000,0))</f>
        <v>0.9</v>
      </c>
      <c r="Z52">
        <f>INDEX(pasteStatistics!Z$1:'pasteStatistics'!Z$5000,MATCH($C52,pasteStatistics!$C$1:'pasteStatistics'!$C$5000,0))</f>
        <v>1.9</v>
      </c>
      <c r="AA52">
        <f>INDEX(pasteStatistics!AA$1:'pasteStatistics'!AA$5000,MATCH($C52,pasteStatistics!$C$1:'pasteStatistics'!$C$5000,0))</f>
        <v>8</v>
      </c>
      <c r="AB52">
        <f>pasteData!C51</f>
        <v>24</v>
      </c>
      <c r="AC52" t="str">
        <f>pasteData!D51</f>
        <v>SO</v>
      </c>
      <c r="AD52" t="str">
        <f>pasteData!E51</f>
        <v>F</v>
      </c>
      <c r="AE52">
        <f>pasteData!F51</f>
        <v>43622</v>
      </c>
      <c r="AF52">
        <f>pasteData!G51</f>
        <v>215</v>
      </c>
      <c r="AG52" t="str">
        <f>pasteData!H51</f>
        <v>Edmonds</v>
      </c>
      <c r="AH52" t="str">
        <f>pasteData!I51</f>
        <v xml:space="preserve"> WA</v>
      </c>
      <c r="AI52" t="str">
        <f>pasteData!J51</f>
        <v>King's Way Christian School</v>
      </c>
      <c r="AJ52">
        <f>pasteData!K51</f>
        <v>0</v>
      </c>
      <c r="AK52" t="str">
        <f>pasteData!L51</f>
        <v xml:space="preserve"> 8.0 Pts</v>
      </c>
      <c r="AL52" t="str">
        <f>pasteData!M51</f>
        <v xml:space="preserve"> 4.1 Reb</v>
      </c>
      <c r="AM52" t="str">
        <f>pasteData!N51</f>
        <v xml:space="preserve"> 1.0 Ast</v>
      </c>
    </row>
    <row r="53" spans="1:39" x14ac:dyDescent="0.3">
      <c r="A53">
        <v>51</v>
      </c>
      <c r="B53" t="str">
        <f>pasteData!A52</f>
        <v>gonzaga</v>
      </c>
      <c r="C53" t="str">
        <f>pasteData!B52</f>
        <v>Filip Petrusev</v>
      </c>
      <c r="D53">
        <f>INDEX(pasteStatistics!D$1:'pasteStatistics'!D$5000,MATCH($C53,pasteStatistics!$C$1:'pasteStatistics'!$C$5000,0))</f>
        <v>32</v>
      </c>
      <c r="E53">
        <f>INDEX(pasteStatistics!E$1:'pasteStatistics'!E$5000,MATCH($C53,pasteStatistics!$C$1:'pasteStatistics'!$C$5000,0))</f>
        <v>0</v>
      </c>
      <c r="F53">
        <f>INDEX(pasteStatistics!F$1:'pasteStatistics'!F$5000,MATCH($C53,pasteStatistics!$C$1:'pasteStatistics'!$C$5000,0))</f>
        <v>11.4</v>
      </c>
      <c r="G53">
        <f>INDEX(pasteStatistics!G$1:'pasteStatistics'!G$5000,MATCH($C53,pasteStatistics!$C$1:'pasteStatistics'!$C$5000,0))</f>
        <v>2.1</v>
      </c>
      <c r="H53">
        <f>INDEX(pasteStatistics!H$1:'pasteStatistics'!H$5000,MATCH($C53,pasteStatistics!$C$1:'pasteStatistics'!$C$5000,0))</f>
        <v>3.8</v>
      </c>
      <c r="I53">
        <f>INDEX(pasteStatistics!I$1:'pasteStatistics'!I$5000,MATCH($C53,pasteStatistics!$C$1:'pasteStatistics'!$C$5000,0))</f>
        <v>0.55400000000000005</v>
      </c>
      <c r="J53">
        <f>INDEX(pasteStatistics!J$1:'pasteStatistics'!J$5000,MATCH($C53,pasteStatistics!$C$1:'pasteStatistics'!$C$5000,0))</f>
        <v>1.8</v>
      </c>
      <c r="K53">
        <f>INDEX(pasteStatistics!K$1:'pasteStatistics'!K$5000,MATCH($C53,pasteStatistics!$C$1:'pasteStatistics'!$C$5000,0))</f>
        <v>2.8</v>
      </c>
      <c r="L53">
        <f>INDEX(pasteStatistics!L$1:'pasteStatistics'!L$5000,MATCH($C53,pasteStatistics!$C$1:'pasteStatistics'!$C$5000,0))</f>
        <v>0.63700000000000001</v>
      </c>
      <c r="M53">
        <f>INDEX(pasteStatistics!M$1:'pasteStatistics'!M$5000,MATCH($C53,pasteStatistics!$C$1:'pasteStatistics'!$C$5000,0))</f>
        <v>0.3</v>
      </c>
      <c r="N53">
        <f>INDEX(pasteStatistics!N$1:'pasteStatistics'!N$5000,MATCH($C53,pasteStatistics!$C$1:'pasteStatistics'!$C$5000,0))</f>
        <v>0.9</v>
      </c>
      <c r="O53">
        <f>INDEX(pasteStatistics!O$1:'pasteStatistics'!O$5000,MATCH($C53,pasteStatistics!$C$1:'pasteStatistics'!$C$5000,0))</f>
        <v>0.3</v>
      </c>
      <c r="P53">
        <f>INDEX(pasteStatistics!P$1:'pasteStatistics'!P$5000,MATCH($C53,pasteStatistics!$C$1:'pasteStatistics'!$C$5000,0))</f>
        <v>2</v>
      </c>
      <c r="Q53">
        <f>INDEX(pasteStatistics!Q$1:'pasteStatistics'!Q$5000,MATCH($C53,pasteStatistics!$C$1:'pasteStatistics'!$C$5000,0))</f>
        <v>2.2999999999999998</v>
      </c>
      <c r="R53">
        <f>INDEX(pasteStatistics!R$1:'pasteStatistics'!R$5000,MATCH($C53,pasteStatistics!$C$1:'pasteStatistics'!$C$5000,0))</f>
        <v>0.85299999999999998</v>
      </c>
      <c r="S53">
        <f>INDEX(pasteStatistics!S$1:'pasteStatistics'!S$5000,MATCH($C53,pasteStatistics!$C$1:'pasteStatistics'!$C$5000,0))</f>
        <v>0.7</v>
      </c>
      <c r="T53">
        <f>INDEX(pasteStatistics!T$1:'pasteStatistics'!T$5000,MATCH($C53,pasteStatistics!$C$1:'pasteStatistics'!$C$5000,0))</f>
        <v>2</v>
      </c>
      <c r="U53">
        <f>INDEX(pasteStatistics!U$1:'pasteStatistics'!U$5000,MATCH($C53,pasteStatistics!$C$1:'pasteStatistics'!$C$5000,0))</f>
        <v>2.7</v>
      </c>
      <c r="V53">
        <f>INDEX(pasteStatistics!V$1:'pasteStatistics'!V$5000,MATCH($C53,pasteStatistics!$C$1:'pasteStatistics'!$C$5000,0))</f>
        <v>0.3</v>
      </c>
      <c r="W53">
        <f>INDEX(pasteStatistics!W$1:'pasteStatistics'!W$5000,MATCH($C53,pasteStatistics!$C$1:'pasteStatistics'!$C$5000,0))</f>
        <v>0.2</v>
      </c>
      <c r="X53">
        <f>INDEX(pasteStatistics!X$1:'pasteStatistics'!X$5000,MATCH($C53,pasteStatistics!$C$1:'pasteStatistics'!$C$5000,0))</f>
        <v>0.5</v>
      </c>
      <c r="Y53">
        <f>INDEX(pasteStatistics!Y$1:'pasteStatistics'!Y$5000,MATCH($C53,pasteStatistics!$C$1:'pasteStatistics'!$C$5000,0))</f>
        <v>0.6</v>
      </c>
      <c r="Z53">
        <f>INDEX(pasteStatistics!Z$1:'pasteStatistics'!Z$5000,MATCH($C53,pasteStatistics!$C$1:'pasteStatistics'!$C$5000,0))</f>
        <v>1.5</v>
      </c>
      <c r="AA53">
        <f>INDEX(pasteStatistics!AA$1:'pasteStatistics'!AA$5000,MATCH($C53,pasteStatistics!$C$1:'pasteStatistics'!$C$5000,0))</f>
        <v>6.5</v>
      </c>
      <c r="AB53">
        <f>pasteData!C52</f>
        <v>3</v>
      </c>
      <c r="AC53" t="str">
        <f>pasteData!D52</f>
        <v>FR</v>
      </c>
      <c r="AD53" t="str">
        <f>pasteData!E52</f>
        <v>F</v>
      </c>
      <c r="AE53">
        <f>pasteData!F52</f>
        <v>43627</v>
      </c>
      <c r="AF53">
        <f>pasteData!G52</f>
        <v>225</v>
      </c>
      <c r="AG53" t="str">
        <f>pasteData!H52</f>
        <v>Belgrade</v>
      </c>
      <c r="AH53" t="str">
        <f>pasteData!I52</f>
        <v xml:space="preserve"> Serbia</v>
      </c>
      <c r="AI53" t="str">
        <f>pasteData!J52</f>
        <v>Montverde Academy</v>
      </c>
      <c r="AJ53" t="str">
        <f>pasteData!K52</f>
        <v>81 (2018)</v>
      </c>
      <c r="AK53" t="str">
        <f>pasteData!L52</f>
        <v xml:space="preserve"> 6.5 Pts</v>
      </c>
      <c r="AL53" t="str">
        <f>pasteData!M52</f>
        <v xml:space="preserve"> 2.7 Reb</v>
      </c>
      <c r="AM53" t="str">
        <f>pasteData!N52</f>
        <v xml:space="preserve"> 0.3 Ast</v>
      </c>
    </row>
    <row r="54" spans="1:39" x14ac:dyDescent="0.3">
      <c r="A54">
        <v>52</v>
      </c>
      <c r="B54" t="str">
        <f>pasteData!A53</f>
        <v>gonzaga</v>
      </c>
      <c r="C54" t="str">
        <f>pasteData!B53</f>
        <v>Geno Crandall</v>
      </c>
      <c r="D54">
        <f>INDEX(pasteStatistics!D$1:'pasteStatistics'!D$5000,MATCH($C54,pasteStatistics!$C$1:'pasteStatistics'!$C$5000,0))</f>
        <v>28</v>
      </c>
      <c r="E54">
        <f>INDEX(pasteStatistics!E$1:'pasteStatistics'!E$5000,MATCH($C54,pasteStatistics!$C$1:'pasteStatistics'!$C$5000,0))</f>
        <v>1</v>
      </c>
      <c r="F54">
        <f>INDEX(pasteStatistics!F$1:'pasteStatistics'!F$5000,MATCH($C54,pasteStatistics!$C$1:'pasteStatistics'!$C$5000,0))</f>
        <v>18.399999999999999</v>
      </c>
      <c r="G54">
        <f>INDEX(pasteStatistics!G$1:'pasteStatistics'!G$5000,MATCH($C54,pasteStatistics!$C$1:'pasteStatistics'!$C$5000,0))</f>
        <v>1.7</v>
      </c>
      <c r="H54">
        <f>INDEX(pasteStatistics!H$1:'pasteStatistics'!H$5000,MATCH($C54,pasteStatistics!$C$1:'pasteStatistics'!$C$5000,0))</f>
        <v>3.8</v>
      </c>
      <c r="I54">
        <f>INDEX(pasteStatistics!I$1:'pasteStatistics'!I$5000,MATCH($C54,pasteStatistics!$C$1:'pasteStatistics'!$C$5000,0))</f>
        <v>0.44900000000000001</v>
      </c>
      <c r="J54">
        <f>INDEX(pasteStatistics!J$1:'pasteStatistics'!J$5000,MATCH($C54,pasteStatistics!$C$1:'pasteStatistics'!$C$5000,0))</f>
        <v>1.3</v>
      </c>
      <c r="K54">
        <f>INDEX(pasteStatistics!K$1:'pasteStatistics'!K$5000,MATCH($C54,pasteStatistics!$C$1:'pasteStatistics'!$C$5000,0))</f>
        <v>2.2999999999999998</v>
      </c>
      <c r="L54">
        <f>INDEX(pasteStatistics!L$1:'pasteStatistics'!L$5000,MATCH($C54,pasteStatistics!$C$1:'pasteStatistics'!$C$5000,0))</f>
        <v>0.55600000000000005</v>
      </c>
      <c r="M54">
        <f>INDEX(pasteStatistics!M$1:'pasteStatistics'!M$5000,MATCH($C54,pasteStatistics!$C$1:'pasteStatistics'!$C$5000,0))</f>
        <v>0.5</v>
      </c>
      <c r="N54">
        <f>INDEX(pasteStatistics!N$1:'pasteStatistics'!N$5000,MATCH($C54,pasteStatistics!$C$1:'pasteStatistics'!$C$5000,0))</f>
        <v>1.6</v>
      </c>
      <c r="O54">
        <f>INDEX(pasteStatistics!O$1:'pasteStatistics'!O$5000,MATCH($C54,pasteStatistics!$C$1:'pasteStatistics'!$C$5000,0))</f>
        <v>0.29499999999999998</v>
      </c>
      <c r="P54">
        <f>INDEX(pasteStatistics!P$1:'pasteStatistics'!P$5000,MATCH($C54,pasteStatistics!$C$1:'pasteStatistics'!$C$5000,0))</f>
        <v>1.1000000000000001</v>
      </c>
      <c r="Q54">
        <f>INDEX(pasteStatistics!Q$1:'pasteStatistics'!Q$5000,MATCH($C54,pasteStatistics!$C$1:'pasteStatistics'!$C$5000,0))</f>
        <v>1.5</v>
      </c>
      <c r="R54">
        <f>INDEX(pasteStatistics!R$1:'pasteStatistics'!R$5000,MATCH($C54,pasteStatistics!$C$1:'pasteStatistics'!$C$5000,0))</f>
        <v>0.69799999999999995</v>
      </c>
      <c r="S54">
        <f>INDEX(pasteStatistics!S$1:'pasteStatistics'!S$5000,MATCH($C54,pasteStatistics!$C$1:'pasteStatistics'!$C$5000,0))</f>
        <v>0.2</v>
      </c>
      <c r="T54">
        <f>INDEX(pasteStatistics!T$1:'pasteStatistics'!T$5000,MATCH($C54,pasteStatistics!$C$1:'pasteStatistics'!$C$5000,0))</f>
        <v>1.7</v>
      </c>
      <c r="U54">
        <f>INDEX(pasteStatistics!U$1:'pasteStatistics'!U$5000,MATCH($C54,pasteStatistics!$C$1:'pasteStatistics'!$C$5000,0))</f>
        <v>1.9</v>
      </c>
      <c r="V54">
        <f>INDEX(pasteStatistics!V$1:'pasteStatistics'!V$5000,MATCH($C54,pasteStatistics!$C$1:'pasteStatistics'!$C$5000,0))</f>
        <v>2.2000000000000002</v>
      </c>
      <c r="W54">
        <f>INDEX(pasteStatistics!W$1:'pasteStatistics'!W$5000,MATCH($C54,pasteStatistics!$C$1:'pasteStatistics'!$C$5000,0))</f>
        <v>1.1000000000000001</v>
      </c>
      <c r="X54">
        <f>INDEX(pasteStatistics!X$1:'pasteStatistics'!X$5000,MATCH($C54,pasteStatistics!$C$1:'pasteStatistics'!$C$5000,0))</f>
        <v>0.1</v>
      </c>
      <c r="Y54">
        <f>INDEX(pasteStatistics!Y$1:'pasteStatistics'!Y$5000,MATCH($C54,pasteStatistics!$C$1:'pasteStatistics'!$C$5000,0))</f>
        <v>1.5</v>
      </c>
      <c r="Z54">
        <f>INDEX(pasteStatistics!Z$1:'pasteStatistics'!Z$5000,MATCH($C54,pasteStatistics!$C$1:'pasteStatistics'!$C$5000,0))</f>
        <v>2.4</v>
      </c>
      <c r="AA54">
        <f>INDEX(pasteStatistics!AA$1:'pasteStatistics'!AA$5000,MATCH($C54,pasteStatistics!$C$1:'pasteStatistics'!$C$5000,0))</f>
        <v>5</v>
      </c>
      <c r="AB54">
        <f>pasteData!C53</f>
        <v>0</v>
      </c>
      <c r="AC54" t="str">
        <f>pasteData!D53</f>
        <v>SR</v>
      </c>
      <c r="AD54" t="str">
        <f>pasteData!E53</f>
        <v>G</v>
      </c>
      <c r="AE54">
        <f>pasteData!F53</f>
        <v>43619</v>
      </c>
      <c r="AF54">
        <f>pasteData!G53</f>
        <v>175</v>
      </c>
      <c r="AG54" t="str">
        <f>pasteData!H53</f>
        <v>Minneapolis</v>
      </c>
      <c r="AH54" t="str">
        <f>pasteData!I53</f>
        <v xml:space="preserve"> MN</v>
      </c>
      <c r="AI54" t="str">
        <f>pasteData!J53</f>
        <v>DeLaSalle HS</v>
      </c>
      <c r="AJ54">
        <f>pasteData!K53</f>
        <v>0</v>
      </c>
      <c r="AK54" t="str">
        <f>pasteData!L53</f>
        <v xml:space="preserve"> 5.0 Pts</v>
      </c>
      <c r="AL54" t="str">
        <f>pasteData!M53</f>
        <v xml:space="preserve"> 1.9 Reb</v>
      </c>
      <c r="AM54" t="str">
        <f>pasteData!N53</f>
        <v xml:space="preserve"> 2.2 Ast</v>
      </c>
    </row>
    <row r="55" spans="1:39" x14ac:dyDescent="0.3">
      <c r="A55">
        <v>53</v>
      </c>
      <c r="B55" t="str">
        <f>pasteData!A54</f>
        <v>gonzaga</v>
      </c>
      <c r="C55" t="str">
        <f>pasteData!B54</f>
        <v>Jeremy Jones</v>
      </c>
      <c r="D55">
        <f>INDEX(pasteStatistics!D$1:'pasteStatistics'!D$5000,MATCH($C55,pasteStatistics!$C$1:'pasteStatistics'!$C$5000,0))</f>
        <v>37</v>
      </c>
      <c r="E55">
        <f>INDEX(pasteStatistics!E$1:'pasteStatistics'!E$5000,MATCH($C55,pasteStatistics!$C$1:'pasteStatistics'!$C$5000,0))</f>
        <v>1</v>
      </c>
      <c r="F55">
        <f>INDEX(pasteStatistics!F$1:'pasteStatistics'!F$5000,MATCH($C55,pasteStatistics!$C$1:'pasteStatistics'!$C$5000,0))</f>
        <v>14.1</v>
      </c>
      <c r="G55">
        <f>INDEX(pasteStatistics!G$1:'pasteStatistics'!G$5000,MATCH($C55,pasteStatistics!$C$1:'pasteStatistics'!$C$5000,0))</f>
        <v>1</v>
      </c>
      <c r="H55">
        <f>INDEX(pasteStatistics!H$1:'pasteStatistics'!H$5000,MATCH($C55,pasteStatistics!$C$1:'pasteStatistics'!$C$5000,0))</f>
        <v>1.6</v>
      </c>
      <c r="I55">
        <f>INDEX(pasteStatistics!I$1:'pasteStatistics'!I$5000,MATCH($C55,pasteStatistics!$C$1:'pasteStatistics'!$C$5000,0))</f>
        <v>0.61</v>
      </c>
      <c r="J55">
        <f>INDEX(pasteStatistics!J$1:'pasteStatistics'!J$5000,MATCH($C55,pasteStatistics!$C$1:'pasteStatistics'!$C$5000,0))</f>
        <v>0.7</v>
      </c>
      <c r="K55">
        <f>INDEX(pasteStatistics!K$1:'pasteStatistics'!K$5000,MATCH($C55,pasteStatistics!$C$1:'pasteStatistics'!$C$5000,0))</f>
        <v>0.9</v>
      </c>
      <c r="L55">
        <f>INDEX(pasteStatistics!L$1:'pasteStatistics'!L$5000,MATCH($C55,pasteStatistics!$C$1:'pasteStatistics'!$C$5000,0))</f>
        <v>0.71399999999999997</v>
      </c>
      <c r="M55">
        <f>INDEX(pasteStatistics!M$1:'pasteStatistics'!M$5000,MATCH($C55,pasteStatistics!$C$1:'pasteStatistics'!$C$5000,0))</f>
        <v>0.3</v>
      </c>
      <c r="N55">
        <f>INDEX(pasteStatistics!N$1:'pasteStatistics'!N$5000,MATCH($C55,pasteStatistics!$C$1:'pasteStatistics'!$C$5000,0))</f>
        <v>0.6</v>
      </c>
      <c r="O55">
        <f>INDEX(pasteStatistics!O$1:'pasteStatistics'!O$5000,MATCH($C55,pasteStatistics!$C$1:'pasteStatistics'!$C$5000,0))</f>
        <v>0.45800000000000002</v>
      </c>
      <c r="P55">
        <f>INDEX(pasteStatistics!P$1:'pasteStatistics'!P$5000,MATCH($C55,pasteStatistics!$C$1:'pasteStatistics'!$C$5000,0))</f>
        <v>0.8</v>
      </c>
      <c r="Q55">
        <f>INDEX(pasteStatistics!Q$1:'pasteStatistics'!Q$5000,MATCH($C55,pasteStatistics!$C$1:'pasteStatistics'!$C$5000,0))</f>
        <v>1.1000000000000001</v>
      </c>
      <c r="R55">
        <f>INDEX(pasteStatistics!R$1:'pasteStatistics'!R$5000,MATCH($C55,pasteStatistics!$C$1:'pasteStatistics'!$C$5000,0))</f>
        <v>0.75</v>
      </c>
      <c r="S55">
        <f>INDEX(pasteStatistics!S$1:'pasteStatistics'!S$5000,MATCH($C55,pasteStatistics!$C$1:'pasteStatistics'!$C$5000,0))</f>
        <v>0.7</v>
      </c>
      <c r="T55">
        <f>INDEX(pasteStatistics!T$1:'pasteStatistics'!T$5000,MATCH($C55,pasteStatistics!$C$1:'pasteStatistics'!$C$5000,0))</f>
        <v>2.6</v>
      </c>
      <c r="U55">
        <f>INDEX(pasteStatistics!U$1:'pasteStatistics'!U$5000,MATCH($C55,pasteStatistics!$C$1:'pasteStatistics'!$C$5000,0))</f>
        <v>3.2</v>
      </c>
      <c r="V55">
        <f>INDEX(pasteStatistics!V$1:'pasteStatistics'!V$5000,MATCH($C55,pasteStatistics!$C$1:'pasteStatistics'!$C$5000,0))</f>
        <v>0.9</v>
      </c>
      <c r="W55">
        <f>INDEX(pasteStatistics!W$1:'pasteStatistics'!W$5000,MATCH($C55,pasteStatistics!$C$1:'pasteStatistics'!$C$5000,0))</f>
        <v>0.5</v>
      </c>
      <c r="X55">
        <f>INDEX(pasteStatistics!X$1:'pasteStatistics'!X$5000,MATCH($C55,pasteStatistics!$C$1:'pasteStatistics'!$C$5000,0))</f>
        <v>0.2</v>
      </c>
      <c r="Y55">
        <f>INDEX(pasteStatistics!Y$1:'pasteStatistics'!Y$5000,MATCH($C55,pasteStatistics!$C$1:'pasteStatistics'!$C$5000,0))</f>
        <v>0.5</v>
      </c>
      <c r="Z55">
        <f>INDEX(pasteStatistics!Z$1:'pasteStatistics'!Z$5000,MATCH($C55,pasteStatistics!$C$1:'pasteStatistics'!$C$5000,0))</f>
        <v>1.3</v>
      </c>
      <c r="AA55">
        <f>INDEX(pasteStatistics!AA$1:'pasteStatistics'!AA$5000,MATCH($C55,pasteStatistics!$C$1:'pasteStatistics'!$C$5000,0))</f>
        <v>3.1</v>
      </c>
      <c r="AB55">
        <f>pasteData!C54</f>
        <v>22</v>
      </c>
      <c r="AC55" t="str">
        <f>pasteData!D54</f>
        <v>SR</v>
      </c>
      <c r="AD55" t="str">
        <f>pasteData!E54</f>
        <v>F</v>
      </c>
      <c r="AE55">
        <f>pasteData!F54</f>
        <v>43623</v>
      </c>
      <c r="AF55">
        <f>pasteData!G54</f>
        <v>213</v>
      </c>
      <c r="AG55" t="str">
        <f>pasteData!H54</f>
        <v>San Antonio</v>
      </c>
      <c r="AH55" t="str">
        <f>pasteData!I54</f>
        <v xml:space="preserve"> TX</v>
      </c>
      <c r="AI55" t="str">
        <f>pasteData!J54</f>
        <v>East Central</v>
      </c>
      <c r="AJ55">
        <f>pasteData!K54</f>
        <v>0</v>
      </c>
      <c r="AK55" t="str">
        <f>pasteData!L54</f>
        <v xml:space="preserve"> 3.1 Pts</v>
      </c>
      <c r="AL55" t="str">
        <f>pasteData!M54</f>
        <v xml:space="preserve"> 3.2 Reb</v>
      </c>
      <c r="AM55" t="str">
        <f>pasteData!N54</f>
        <v xml:space="preserve"> 0.9 Ast</v>
      </c>
    </row>
    <row r="56" spans="1:39" x14ac:dyDescent="0.3">
      <c r="A56">
        <v>54</v>
      </c>
      <c r="B56" t="str">
        <f>pasteData!A55</f>
        <v>gonzaga</v>
      </c>
      <c r="C56" t="str">
        <f>pasteData!B55</f>
        <v>Killian Tillie</v>
      </c>
      <c r="D56">
        <f>INDEX(pasteStatistics!D$1:'pasteStatistics'!D$5000,MATCH($C56,pasteStatistics!$C$1:'pasteStatistics'!$C$5000,0))</f>
        <v>15</v>
      </c>
      <c r="E56">
        <f>INDEX(pasteStatistics!E$1:'pasteStatistics'!E$5000,MATCH($C56,pasteStatistics!$C$1:'pasteStatistics'!$C$5000,0))</f>
        <v>0</v>
      </c>
      <c r="F56">
        <f>INDEX(pasteStatistics!F$1:'pasteStatistics'!F$5000,MATCH($C56,pasteStatistics!$C$1:'pasteStatistics'!$C$5000,0))</f>
        <v>16.600000000000001</v>
      </c>
      <c r="G56">
        <f>INDEX(pasteStatistics!G$1:'pasteStatistics'!G$5000,MATCH($C56,pasteStatistics!$C$1:'pasteStatistics'!$C$5000,0))</f>
        <v>2.2999999999999998</v>
      </c>
      <c r="H56">
        <f>INDEX(pasteStatistics!H$1:'pasteStatistics'!H$5000,MATCH($C56,pasteStatistics!$C$1:'pasteStatistics'!$C$5000,0))</f>
        <v>4.7</v>
      </c>
      <c r="I56">
        <f>INDEX(pasteStatistics!I$1:'pasteStatistics'!I$5000,MATCH($C56,pasteStatistics!$C$1:'pasteStatistics'!$C$5000,0))</f>
        <v>0.5</v>
      </c>
      <c r="J56">
        <f>INDEX(pasteStatistics!J$1:'pasteStatistics'!J$5000,MATCH($C56,pasteStatistics!$C$1:'pasteStatistics'!$C$5000,0))</f>
        <v>1.4</v>
      </c>
      <c r="K56">
        <f>INDEX(pasteStatistics!K$1:'pasteStatistics'!K$5000,MATCH($C56,pasteStatistics!$C$1:'pasteStatistics'!$C$5000,0))</f>
        <v>2.5</v>
      </c>
      <c r="L56">
        <f>INDEX(pasteStatistics!L$1:'pasteStatistics'!L$5000,MATCH($C56,pasteStatistics!$C$1:'pasteStatistics'!$C$5000,0))</f>
        <v>0.55300000000000005</v>
      </c>
      <c r="M56">
        <f>INDEX(pasteStatistics!M$1:'pasteStatistics'!M$5000,MATCH($C56,pasteStatistics!$C$1:'pasteStatistics'!$C$5000,0))</f>
        <v>0.9</v>
      </c>
      <c r="N56">
        <f>INDEX(pasteStatistics!N$1:'pasteStatistics'!N$5000,MATCH($C56,pasteStatistics!$C$1:'pasteStatistics'!$C$5000,0))</f>
        <v>2.1</v>
      </c>
      <c r="O56">
        <f>INDEX(pasteStatistics!O$1:'pasteStatistics'!O$5000,MATCH($C56,pasteStatistics!$C$1:'pasteStatistics'!$C$5000,0))</f>
        <v>0.438</v>
      </c>
      <c r="P56">
        <f>INDEX(pasteStatistics!P$1:'pasteStatistics'!P$5000,MATCH($C56,pasteStatistics!$C$1:'pasteStatistics'!$C$5000,0))</f>
        <v>0.6</v>
      </c>
      <c r="Q56">
        <f>INDEX(pasteStatistics!Q$1:'pasteStatistics'!Q$5000,MATCH($C56,pasteStatistics!$C$1:'pasteStatistics'!$C$5000,0))</f>
        <v>0.9</v>
      </c>
      <c r="R56">
        <f>INDEX(pasteStatistics!R$1:'pasteStatistics'!R$5000,MATCH($C56,pasteStatistics!$C$1:'pasteStatistics'!$C$5000,0))</f>
        <v>0.64300000000000002</v>
      </c>
      <c r="S56">
        <f>INDEX(pasteStatistics!S$1:'pasteStatistics'!S$5000,MATCH($C56,pasteStatistics!$C$1:'pasteStatistics'!$C$5000,0))</f>
        <v>0.8</v>
      </c>
      <c r="T56">
        <f>INDEX(pasteStatistics!T$1:'pasteStatistics'!T$5000,MATCH($C56,pasteStatistics!$C$1:'pasteStatistics'!$C$5000,0))</f>
        <v>3.1</v>
      </c>
      <c r="U56">
        <f>INDEX(pasteStatistics!U$1:'pasteStatistics'!U$5000,MATCH($C56,pasteStatistics!$C$1:'pasteStatistics'!$C$5000,0))</f>
        <v>3.9</v>
      </c>
      <c r="V56">
        <f>INDEX(pasteStatistics!V$1:'pasteStatistics'!V$5000,MATCH($C56,pasteStatistics!$C$1:'pasteStatistics'!$C$5000,0))</f>
        <v>1.5</v>
      </c>
      <c r="W56">
        <f>INDEX(pasteStatistics!W$1:'pasteStatistics'!W$5000,MATCH($C56,pasteStatistics!$C$1:'pasteStatistics'!$C$5000,0))</f>
        <v>0.7</v>
      </c>
      <c r="X56">
        <f>INDEX(pasteStatistics!X$1:'pasteStatistics'!X$5000,MATCH($C56,pasteStatistics!$C$1:'pasteStatistics'!$C$5000,0))</f>
        <v>0.7</v>
      </c>
      <c r="Y56">
        <f>INDEX(pasteStatistics!Y$1:'pasteStatistics'!Y$5000,MATCH($C56,pasteStatistics!$C$1:'pasteStatistics'!$C$5000,0))</f>
        <v>0.7</v>
      </c>
      <c r="Z56">
        <f>INDEX(pasteStatistics!Z$1:'pasteStatistics'!Z$5000,MATCH($C56,pasteStatistics!$C$1:'pasteStatistics'!$C$5000,0))</f>
        <v>2.9</v>
      </c>
      <c r="AA56">
        <f>INDEX(pasteStatistics!AA$1:'pasteStatistics'!AA$5000,MATCH($C56,pasteStatistics!$C$1:'pasteStatistics'!$C$5000,0))</f>
        <v>6.2</v>
      </c>
      <c r="AB56">
        <f>pasteData!C55</f>
        <v>33</v>
      </c>
      <c r="AC56" t="str">
        <f>pasteData!D55</f>
        <v>JR</v>
      </c>
      <c r="AD56" t="str">
        <f>pasteData!E55</f>
        <v>F</v>
      </c>
      <c r="AE56">
        <f>pasteData!F55</f>
        <v>43626</v>
      </c>
      <c r="AF56">
        <f>pasteData!G55</f>
        <v>220</v>
      </c>
      <c r="AG56" t="str">
        <f>pasteData!H55</f>
        <v>Cagnes-sur-Mer</v>
      </c>
      <c r="AH56" t="str">
        <f>pasteData!I55</f>
        <v xml:space="preserve"> France</v>
      </c>
      <c r="AI56" t="str">
        <f>pasteData!J55</f>
        <v>INSEP Academy</v>
      </c>
      <c r="AJ56">
        <f>pasteData!K55</f>
        <v>0</v>
      </c>
      <c r="AK56" t="str">
        <f>pasteData!L55</f>
        <v xml:space="preserve"> 6.2 Pts</v>
      </c>
      <c r="AL56" t="str">
        <f>pasteData!M55</f>
        <v xml:space="preserve"> 3.9 Reb</v>
      </c>
      <c r="AM56" t="str">
        <f>pasteData!N55</f>
        <v xml:space="preserve"> 1.5 Ast</v>
      </c>
    </row>
    <row r="57" spans="1:39" x14ac:dyDescent="0.3">
      <c r="A57">
        <v>55</v>
      </c>
      <c r="B57" t="str">
        <f>pasteData!A56</f>
        <v>gonzaga</v>
      </c>
      <c r="C57" t="str">
        <f>pasteData!B56</f>
        <v>Joel Ayayi</v>
      </c>
      <c r="D57">
        <f>INDEX(pasteStatistics!D$1:'pasteStatistics'!D$5000,MATCH($C57,pasteStatistics!$C$1:'pasteStatistics'!$C$5000,0))</f>
        <v>23</v>
      </c>
      <c r="E57">
        <f>INDEX(pasteStatistics!E$1:'pasteStatistics'!E$5000,MATCH($C57,pasteStatistics!$C$1:'pasteStatistics'!$C$5000,0))</f>
        <v>0</v>
      </c>
      <c r="F57">
        <f>INDEX(pasteStatistics!F$1:'pasteStatistics'!F$5000,MATCH($C57,pasteStatistics!$C$1:'pasteStatistics'!$C$5000,0))</f>
        <v>5.6</v>
      </c>
      <c r="G57">
        <f>INDEX(pasteStatistics!G$1:'pasteStatistics'!G$5000,MATCH($C57,pasteStatistics!$C$1:'pasteStatistics'!$C$5000,0))</f>
        <v>0.7</v>
      </c>
      <c r="H57">
        <f>INDEX(pasteStatistics!H$1:'pasteStatistics'!H$5000,MATCH($C57,pasteStatistics!$C$1:'pasteStatistics'!$C$5000,0))</f>
        <v>1.4</v>
      </c>
      <c r="I57">
        <f>INDEX(pasteStatistics!I$1:'pasteStatistics'!I$5000,MATCH($C57,pasteStatistics!$C$1:'pasteStatistics'!$C$5000,0))</f>
        <v>0.53100000000000003</v>
      </c>
      <c r="J57">
        <f>INDEX(pasteStatistics!J$1:'pasteStatistics'!J$5000,MATCH($C57,pasteStatistics!$C$1:'pasteStatistics'!$C$5000,0))</f>
        <v>0.6</v>
      </c>
      <c r="K57">
        <f>INDEX(pasteStatistics!K$1:'pasteStatistics'!K$5000,MATCH($C57,pasteStatistics!$C$1:'pasteStatistics'!$C$5000,0))</f>
        <v>0.9</v>
      </c>
      <c r="L57">
        <f>INDEX(pasteStatistics!L$1:'pasteStatistics'!L$5000,MATCH($C57,pasteStatistics!$C$1:'pasteStatistics'!$C$5000,0))</f>
        <v>0.66700000000000004</v>
      </c>
      <c r="M57">
        <f>INDEX(pasteStatistics!M$1:'pasteStatistics'!M$5000,MATCH($C57,pasteStatistics!$C$1:'pasteStatistics'!$C$5000,0))</f>
        <v>0.1</v>
      </c>
      <c r="N57">
        <f>INDEX(pasteStatistics!N$1:'pasteStatistics'!N$5000,MATCH($C57,pasteStatistics!$C$1:'pasteStatistics'!$C$5000,0))</f>
        <v>0.5</v>
      </c>
      <c r="O57">
        <f>INDEX(pasteStatistics!O$1:'pasteStatistics'!O$5000,MATCH($C57,pasteStatistics!$C$1:'pasteStatistics'!$C$5000,0))</f>
        <v>0.27300000000000002</v>
      </c>
      <c r="P57">
        <f>INDEX(pasteStatistics!P$1:'pasteStatistics'!P$5000,MATCH($C57,pasteStatistics!$C$1:'pasteStatistics'!$C$5000,0))</f>
        <v>0.1</v>
      </c>
      <c r="Q57">
        <f>INDEX(pasteStatistics!Q$1:'pasteStatistics'!Q$5000,MATCH($C57,pasteStatistics!$C$1:'pasteStatistics'!$C$5000,0))</f>
        <v>0.3</v>
      </c>
      <c r="R57">
        <f>INDEX(pasteStatistics!R$1:'pasteStatistics'!R$5000,MATCH($C57,pasteStatistics!$C$1:'pasteStatistics'!$C$5000,0))</f>
        <v>0.28599999999999998</v>
      </c>
      <c r="S57">
        <f>INDEX(pasteStatistics!S$1:'pasteStatistics'!S$5000,MATCH($C57,pasteStatistics!$C$1:'pasteStatistics'!$C$5000,0))</f>
        <v>0.3</v>
      </c>
      <c r="T57">
        <f>INDEX(pasteStatistics!T$1:'pasteStatistics'!T$5000,MATCH($C57,pasteStatistics!$C$1:'pasteStatistics'!$C$5000,0))</f>
        <v>1.1000000000000001</v>
      </c>
      <c r="U57">
        <f>INDEX(pasteStatistics!U$1:'pasteStatistics'!U$5000,MATCH($C57,pasteStatistics!$C$1:'pasteStatistics'!$C$5000,0))</f>
        <v>1.4</v>
      </c>
      <c r="V57">
        <f>INDEX(pasteStatistics!V$1:'pasteStatistics'!V$5000,MATCH($C57,pasteStatistics!$C$1:'pasteStatistics'!$C$5000,0))</f>
        <v>0.5</v>
      </c>
      <c r="W57">
        <f>INDEX(pasteStatistics!W$1:'pasteStatistics'!W$5000,MATCH($C57,pasteStatistics!$C$1:'pasteStatistics'!$C$5000,0))</f>
        <v>0.3</v>
      </c>
      <c r="X57">
        <f>INDEX(pasteStatistics!X$1:'pasteStatistics'!X$5000,MATCH($C57,pasteStatistics!$C$1:'pasteStatistics'!$C$5000,0))</f>
        <v>0</v>
      </c>
      <c r="Y57">
        <f>INDEX(pasteStatistics!Y$1:'pasteStatistics'!Y$5000,MATCH($C57,pasteStatistics!$C$1:'pasteStatistics'!$C$5000,0))</f>
        <v>0.1</v>
      </c>
      <c r="Z57">
        <f>INDEX(pasteStatistics!Z$1:'pasteStatistics'!Z$5000,MATCH($C57,pasteStatistics!$C$1:'pasteStatistics'!$C$5000,0))</f>
        <v>0.5</v>
      </c>
      <c r="AA57">
        <f>INDEX(pasteStatistics!AA$1:'pasteStatistics'!AA$5000,MATCH($C57,pasteStatistics!$C$1:'pasteStatistics'!$C$5000,0))</f>
        <v>1.7</v>
      </c>
      <c r="AB57">
        <f>pasteData!C56</f>
        <v>11</v>
      </c>
      <c r="AC57" t="str">
        <f>pasteData!D56</f>
        <v>FR</v>
      </c>
      <c r="AD57" t="str">
        <f>pasteData!E56</f>
        <v>G</v>
      </c>
      <c r="AE57">
        <f>pasteData!F56</f>
        <v>43621</v>
      </c>
      <c r="AF57">
        <f>pasteData!G56</f>
        <v>180</v>
      </c>
      <c r="AG57" t="str">
        <f>pasteData!H56</f>
        <v>Paris</v>
      </c>
      <c r="AH57" t="str">
        <f>pasteData!I56</f>
        <v xml:space="preserve"> France</v>
      </c>
      <c r="AI57">
        <f>pasteData!J56</f>
        <v>0</v>
      </c>
      <c r="AJ57">
        <f>pasteData!K56</f>
        <v>0</v>
      </c>
      <c r="AK57" t="str">
        <f>pasteData!L56</f>
        <v xml:space="preserve"> 1.7 Pts</v>
      </c>
      <c r="AL57" t="str">
        <f>pasteData!M56</f>
        <v xml:space="preserve"> 1.4 Reb</v>
      </c>
      <c r="AM57" t="str">
        <f>pasteData!N56</f>
        <v xml:space="preserve"> 0.5 Ast</v>
      </c>
    </row>
    <row r="58" spans="1:39" x14ac:dyDescent="0.3">
      <c r="A58">
        <v>56</v>
      </c>
      <c r="B58" t="str">
        <f>pasteData!A57</f>
        <v>gonzaga</v>
      </c>
      <c r="C58" t="str">
        <f>pasteData!B57</f>
        <v>Greg Foster Jr</v>
      </c>
      <c r="D58">
        <f>INDEX(pasteStatistics!D$1:'pasteStatistics'!D$5000,MATCH($C58,pasteStatistics!$C$1:'pasteStatistics'!$C$5000,0))</f>
        <v>28</v>
      </c>
      <c r="E58">
        <f>INDEX(pasteStatistics!E$1:'pasteStatistics'!E$5000,MATCH($C58,pasteStatistics!$C$1:'pasteStatistics'!$C$5000,0))</f>
        <v>0</v>
      </c>
      <c r="F58">
        <f>INDEX(pasteStatistics!F$1:'pasteStatistics'!F$5000,MATCH($C58,pasteStatistics!$C$1:'pasteStatistics'!$C$5000,0))</f>
        <v>4.5999999999999996</v>
      </c>
      <c r="G58">
        <f>INDEX(pasteStatistics!G$1:'pasteStatistics'!G$5000,MATCH($C58,pasteStatistics!$C$1:'pasteStatistics'!$C$5000,0))</f>
        <v>0.3</v>
      </c>
      <c r="H58">
        <f>INDEX(pasteStatistics!H$1:'pasteStatistics'!H$5000,MATCH($C58,pasteStatistics!$C$1:'pasteStatistics'!$C$5000,0))</f>
        <v>0.9</v>
      </c>
      <c r="I58">
        <f>INDEX(pasteStatistics!I$1:'pasteStatistics'!I$5000,MATCH($C58,pasteStatistics!$C$1:'pasteStatistics'!$C$5000,0))</f>
        <v>0.28000000000000003</v>
      </c>
      <c r="J58">
        <f>INDEX(pasteStatistics!J$1:'pasteStatistics'!J$5000,MATCH($C58,pasteStatistics!$C$1:'pasteStatistics'!$C$5000,0))</f>
        <v>0.2</v>
      </c>
      <c r="K58">
        <f>INDEX(pasteStatistics!K$1:'pasteStatistics'!K$5000,MATCH($C58,pasteStatistics!$C$1:'pasteStatistics'!$C$5000,0))</f>
        <v>0.4</v>
      </c>
      <c r="L58">
        <f>INDEX(pasteStatistics!L$1:'pasteStatistics'!L$5000,MATCH($C58,pasteStatistics!$C$1:'pasteStatistics'!$C$5000,0))</f>
        <v>0.45500000000000002</v>
      </c>
      <c r="M58">
        <f>INDEX(pasteStatistics!M$1:'pasteStatistics'!M$5000,MATCH($C58,pasteStatistics!$C$1:'pasteStatistics'!$C$5000,0))</f>
        <v>0.1</v>
      </c>
      <c r="N58">
        <f>INDEX(pasteStatistics!N$1:'pasteStatistics'!N$5000,MATCH($C58,pasteStatistics!$C$1:'pasteStatistics'!$C$5000,0))</f>
        <v>0.5</v>
      </c>
      <c r="O58">
        <f>INDEX(pasteStatistics!O$1:'pasteStatistics'!O$5000,MATCH($C58,pasteStatistics!$C$1:'pasteStatistics'!$C$5000,0))</f>
        <v>0.14299999999999999</v>
      </c>
      <c r="P58">
        <f>INDEX(pasteStatistics!P$1:'pasteStatistics'!P$5000,MATCH($C58,pasteStatistics!$C$1:'pasteStatistics'!$C$5000,0))</f>
        <v>0.1</v>
      </c>
      <c r="Q58">
        <f>INDEX(pasteStatistics!Q$1:'pasteStatistics'!Q$5000,MATCH($C58,pasteStatistics!$C$1:'pasteStatistics'!$C$5000,0))</f>
        <v>0.3</v>
      </c>
      <c r="R58">
        <f>INDEX(pasteStatistics!R$1:'pasteStatistics'!R$5000,MATCH($C58,pasteStatistics!$C$1:'pasteStatistics'!$C$5000,0))</f>
        <v>0.375</v>
      </c>
      <c r="S58">
        <f>INDEX(pasteStatistics!S$1:'pasteStatistics'!S$5000,MATCH($C58,pasteStatistics!$C$1:'pasteStatistics'!$C$5000,0))</f>
        <v>0</v>
      </c>
      <c r="T58">
        <f>INDEX(pasteStatistics!T$1:'pasteStatistics'!T$5000,MATCH($C58,pasteStatistics!$C$1:'pasteStatistics'!$C$5000,0))</f>
        <v>0.4</v>
      </c>
      <c r="U58">
        <f>INDEX(pasteStatistics!U$1:'pasteStatistics'!U$5000,MATCH($C58,pasteStatistics!$C$1:'pasteStatistics'!$C$5000,0))</f>
        <v>0.4</v>
      </c>
      <c r="V58">
        <f>INDEX(pasteStatistics!V$1:'pasteStatistics'!V$5000,MATCH($C58,pasteStatistics!$C$1:'pasteStatistics'!$C$5000,0))</f>
        <v>0.4</v>
      </c>
      <c r="W58">
        <f>INDEX(pasteStatistics!W$1:'pasteStatistics'!W$5000,MATCH($C58,pasteStatistics!$C$1:'pasteStatistics'!$C$5000,0))</f>
        <v>0.1</v>
      </c>
      <c r="X58">
        <f>INDEX(pasteStatistics!X$1:'pasteStatistics'!X$5000,MATCH($C58,pasteStatistics!$C$1:'pasteStatistics'!$C$5000,0))</f>
        <v>0</v>
      </c>
      <c r="Y58">
        <f>INDEX(pasteStatistics!Y$1:'pasteStatistics'!Y$5000,MATCH($C58,pasteStatistics!$C$1:'pasteStatistics'!$C$5000,0))</f>
        <v>0.3</v>
      </c>
      <c r="Z58">
        <f>INDEX(pasteStatistics!Z$1:'pasteStatistics'!Z$5000,MATCH($C58,pasteStatistics!$C$1:'pasteStatistics'!$C$5000,0))</f>
        <v>0.4</v>
      </c>
      <c r="AA58">
        <f>INDEX(pasteStatistics!AA$1:'pasteStatistics'!AA$5000,MATCH($C58,pasteStatistics!$C$1:'pasteStatistics'!$C$5000,0))</f>
        <v>0.7</v>
      </c>
      <c r="AB58">
        <f>pasteData!C57</f>
        <v>4</v>
      </c>
      <c r="AC58" t="str">
        <f>pasteData!D57</f>
        <v>FR</v>
      </c>
      <c r="AD58" t="str">
        <f>pasteData!E57</f>
        <v>G</v>
      </c>
      <c r="AE58">
        <f>pasteData!F57</f>
        <v>43621</v>
      </c>
      <c r="AF58">
        <f>pasteData!G57</f>
        <v>195</v>
      </c>
      <c r="AG58" t="str">
        <f>pasteData!H57</f>
        <v>Milwaukee</v>
      </c>
      <c r="AH58" t="str">
        <f>pasteData!I57</f>
        <v xml:space="preserve"> WI</v>
      </c>
      <c r="AI58" t="str">
        <f>pasteData!J57</f>
        <v>Ed W. Clark HS</v>
      </c>
      <c r="AJ58">
        <f>pasteData!K57</f>
        <v>0</v>
      </c>
      <c r="AK58" t="str">
        <f>pasteData!L57</f>
        <v xml:space="preserve"> 0.7 Pts</v>
      </c>
      <c r="AL58" t="str">
        <f>pasteData!M57</f>
        <v xml:space="preserve"> 0.4 Reb</v>
      </c>
      <c r="AM58" t="str">
        <f>pasteData!N57</f>
        <v xml:space="preserve"> 0.4 Ast</v>
      </c>
    </row>
    <row r="59" spans="1:39" x14ac:dyDescent="0.3">
      <c r="A59">
        <v>57</v>
      </c>
      <c r="B59" t="str">
        <f>pasteData!A58</f>
        <v>gonzaga</v>
      </c>
      <c r="C59" t="str">
        <f>pasteData!B58</f>
        <v>Jack Beach</v>
      </c>
      <c r="D59">
        <f>INDEX(pasteStatistics!D$1:'pasteStatistics'!D$5000,MATCH($C59,pasteStatistics!$C$1:'pasteStatistics'!$C$5000,0))</f>
        <v>18</v>
      </c>
      <c r="E59">
        <f>INDEX(pasteStatistics!E$1:'pasteStatistics'!E$5000,MATCH($C59,pasteStatistics!$C$1:'pasteStatistics'!$C$5000,0))</f>
        <v>1</v>
      </c>
      <c r="F59">
        <f>INDEX(pasteStatistics!F$1:'pasteStatistics'!F$5000,MATCH($C59,pasteStatistics!$C$1:'pasteStatistics'!$C$5000,0))</f>
        <v>2.7</v>
      </c>
      <c r="G59">
        <f>INDEX(pasteStatistics!G$1:'pasteStatistics'!G$5000,MATCH($C59,pasteStatistics!$C$1:'pasteStatistics'!$C$5000,0))</f>
        <v>0.2</v>
      </c>
      <c r="H59">
        <f>INDEX(pasteStatistics!H$1:'pasteStatistics'!H$5000,MATCH($C59,pasteStatistics!$C$1:'pasteStatistics'!$C$5000,0))</f>
        <v>0.6</v>
      </c>
      <c r="I59">
        <f>INDEX(pasteStatistics!I$1:'pasteStatistics'!I$5000,MATCH($C59,pasteStatistics!$C$1:'pasteStatistics'!$C$5000,0))</f>
        <v>0.4</v>
      </c>
      <c r="J59">
        <f>INDEX(pasteStatistics!J$1:'pasteStatistics'!J$5000,MATCH($C59,pasteStatistics!$C$1:'pasteStatistics'!$C$5000,0))</f>
        <v>0</v>
      </c>
      <c r="K59">
        <f>INDEX(pasteStatistics!K$1:'pasteStatistics'!K$5000,MATCH($C59,pasteStatistics!$C$1:'pasteStatistics'!$C$5000,0))</f>
        <v>0</v>
      </c>
      <c r="L59">
        <f>INDEX(pasteStatistics!L$1:'pasteStatistics'!L$5000,MATCH($C59,pasteStatistics!$C$1:'pasteStatistics'!$C$5000,0))</f>
        <v>0</v>
      </c>
      <c r="M59">
        <f>INDEX(pasteStatistics!M$1:'pasteStatistics'!M$5000,MATCH($C59,pasteStatistics!$C$1:'pasteStatistics'!$C$5000,0))</f>
        <v>0.2</v>
      </c>
      <c r="N59">
        <f>INDEX(pasteStatistics!N$1:'pasteStatistics'!N$5000,MATCH($C59,pasteStatistics!$C$1:'pasteStatistics'!$C$5000,0))</f>
        <v>0.6</v>
      </c>
      <c r="O59">
        <f>INDEX(pasteStatistics!O$1:'pasteStatistics'!O$5000,MATCH($C59,pasteStatistics!$C$1:'pasteStatistics'!$C$5000,0))</f>
        <v>0.4</v>
      </c>
      <c r="P59">
        <f>INDEX(pasteStatistics!P$1:'pasteStatistics'!P$5000,MATCH($C59,pasteStatistics!$C$1:'pasteStatistics'!$C$5000,0))</f>
        <v>0</v>
      </c>
      <c r="Q59">
        <f>INDEX(pasteStatistics!Q$1:'pasteStatistics'!Q$5000,MATCH($C59,pasteStatistics!$C$1:'pasteStatistics'!$C$5000,0))</f>
        <v>0</v>
      </c>
      <c r="R59">
        <f>INDEX(pasteStatistics!R$1:'pasteStatistics'!R$5000,MATCH($C59,pasteStatistics!$C$1:'pasteStatistics'!$C$5000,0))</f>
        <v>0</v>
      </c>
      <c r="S59">
        <f>INDEX(pasteStatistics!S$1:'pasteStatistics'!S$5000,MATCH($C59,pasteStatistics!$C$1:'pasteStatistics'!$C$5000,0))</f>
        <v>0.1</v>
      </c>
      <c r="T59">
        <f>INDEX(pasteStatistics!T$1:'pasteStatistics'!T$5000,MATCH($C59,pasteStatistics!$C$1:'pasteStatistics'!$C$5000,0))</f>
        <v>0.2</v>
      </c>
      <c r="U59">
        <f>INDEX(pasteStatistics!U$1:'pasteStatistics'!U$5000,MATCH($C59,pasteStatistics!$C$1:'pasteStatistics'!$C$5000,0))</f>
        <v>0.3</v>
      </c>
      <c r="V59">
        <f>INDEX(pasteStatistics!V$1:'pasteStatistics'!V$5000,MATCH($C59,pasteStatistics!$C$1:'pasteStatistics'!$C$5000,0))</f>
        <v>0.1</v>
      </c>
      <c r="W59">
        <f>INDEX(pasteStatistics!W$1:'pasteStatistics'!W$5000,MATCH($C59,pasteStatistics!$C$1:'pasteStatistics'!$C$5000,0))</f>
        <v>0</v>
      </c>
      <c r="X59">
        <f>INDEX(pasteStatistics!X$1:'pasteStatistics'!X$5000,MATCH($C59,pasteStatistics!$C$1:'pasteStatistics'!$C$5000,0))</f>
        <v>0</v>
      </c>
      <c r="Y59">
        <f>INDEX(pasteStatistics!Y$1:'pasteStatistics'!Y$5000,MATCH($C59,pasteStatistics!$C$1:'pasteStatistics'!$C$5000,0))</f>
        <v>0</v>
      </c>
      <c r="Z59">
        <f>INDEX(pasteStatistics!Z$1:'pasteStatistics'!Z$5000,MATCH($C59,pasteStatistics!$C$1:'pasteStatistics'!$C$5000,0))</f>
        <v>0.2</v>
      </c>
      <c r="AA59">
        <f>INDEX(pasteStatistics!AA$1:'pasteStatistics'!AA$5000,MATCH($C59,pasteStatistics!$C$1:'pasteStatistics'!$C$5000,0))</f>
        <v>0.7</v>
      </c>
      <c r="AB59">
        <f>pasteData!C58</f>
        <v>2</v>
      </c>
      <c r="AC59" t="str">
        <f>pasteData!D58</f>
        <v>JR</v>
      </c>
      <c r="AD59" t="str">
        <f>pasteData!E58</f>
        <v>G</v>
      </c>
      <c r="AE59">
        <f>pasteData!F58</f>
        <v>43619</v>
      </c>
      <c r="AF59">
        <f>pasteData!G58</f>
        <v>180</v>
      </c>
      <c r="AG59" t="str">
        <f>pasteData!H58</f>
        <v>San Diego</v>
      </c>
      <c r="AH59" t="str">
        <f>pasteData!I58</f>
        <v xml:space="preserve"> CA</v>
      </c>
      <c r="AI59" t="str">
        <f>pasteData!J58</f>
        <v>Torrey Pines HS</v>
      </c>
      <c r="AJ59">
        <f>pasteData!K58</f>
        <v>0</v>
      </c>
      <c r="AK59" t="str">
        <f>pasteData!L58</f>
        <v xml:space="preserve"> 0.7 Pts</v>
      </c>
      <c r="AL59" t="str">
        <f>pasteData!M58</f>
        <v xml:space="preserve"> 0.3 Reb</v>
      </c>
      <c r="AM59" t="str">
        <f>pasteData!N58</f>
        <v xml:space="preserve"> 0.1 Ast</v>
      </c>
    </row>
    <row r="60" spans="1:39" x14ac:dyDescent="0.3">
      <c r="A60">
        <v>58</v>
      </c>
      <c r="B60" t="str">
        <f>pasteData!A59</f>
        <v>gonzaga</v>
      </c>
      <c r="C60" t="str">
        <f>pasteData!B59</f>
        <v>Matthew Lang</v>
      </c>
      <c r="D60">
        <f>INDEX(pasteStatistics!D$1:'pasteStatistics'!D$5000,MATCH($C60,pasteStatistics!$C$1:'pasteStatistics'!$C$5000,0))</f>
        <v>11</v>
      </c>
      <c r="E60">
        <f>INDEX(pasteStatistics!E$1:'pasteStatistics'!E$5000,MATCH($C60,pasteStatistics!$C$1:'pasteStatistics'!$C$5000,0))</f>
        <v>0</v>
      </c>
      <c r="F60">
        <f>INDEX(pasteStatistics!F$1:'pasteStatistics'!F$5000,MATCH($C60,pasteStatistics!$C$1:'pasteStatistics'!$C$5000,0))</f>
        <v>2</v>
      </c>
      <c r="G60">
        <f>INDEX(pasteStatistics!G$1:'pasteStatistics'!G$5000,MATCH($C60,pasteStatistics!$C$1:'pasteStatistics'!$C$5000,0))</f>
        <v>0.3</v>
      </c>
      <c r="H60">
        <f>INDEX(pasteStatistics!H$1:'pasteStatistics'!H$5000,MATCH($C60,pasteStatistics!$C$1:'pasteStatistics'!$C$5000,0))</f>
        <v>0.5</v>
      </c>
      <c r="I60">
        <f>INDEX(pasteStatistics!I$1:'pasteStatistics'!I$5000,MATCH($C60,pasteStatistics!$C$1:'pasteStatistics'!$C$5000,0))</f>
        <v>0.6</v>
      </c>
      <c r="J60">
        <f>INDEX(pasteStatistics!J$1:'pasteStatistics'!J$5000,MATCH($C60,pasteStatistics!$C$1:'pasteStatistics'!$C$5000,0))</f>
        <v>0.2</v>
      </c>
      <c r="K60">
        <f>INDEX(pasteStatistics!K$1:'pasteStatistics'!K$5000,MATCH($C60,pasteStatistics!$C$1:'pasteStatistics'!$C$5000,0))</f>
        <v>0.2</v>
      </c>
      <c r="L60">
        <f>INDEX(pasteStatistics!L$1:'pasteStatistics'!L$5000,MATCH($C60,pasteStatistics!$C$1:'pasteStatistics'!$C$5000,0))</f>
        <v>1</v>
      </c>
      <c r="M60">
        <f>INDEX(pasteStatistics!M$1:'pasteStatistics'!M$5000,MATCH($C60,pasteStatistics!$C$1:'pasteStatistics'!$C$5000,0))</f>
        <v>0.1</v>
      </c>
      <c r="N60">
        <f>INDEX(pasteStatistics!N$1:'pasteStatistics'!N$5000,MATCH($C60,pasteStatistics!$C$1:'pasteStatistics'!$C$5000,0))</f>
        <v>0.3</v>
      </c>
      <c r="O60">
        <f>INDEX(pasteStatistics!O$1:'pasteStatistics'!O$5000,MATCH($C60,pasteStatistics!$C$1:'pasteStatistics'!$C$5000,0))</f>
        <v>0.33300000000000002</v>
      </c>
      <c r="P60">
        <f>INDEX(pasteStatistics!P$1:'pasteStatistics'!P$5000,MATCH($C60,pasteStatistics!$C$1:'pasteStatistics'!$C$5000,0))</f>
        <v>0.1</v>
      </c>
      <c r="Q60">
        <f>INDEX(pasteStatistics!Q$1:'pasteStatistics'!Q$5000,MATCH($C60,pasteStatistics!$C$1:'pasteStatistics'!$C$5000,0))</f>
        <v>0.1</v>
      </c>
      <c r="R60">
        <f>INDEX(pasteStatistics!R$1:'pasteStatistics'!R$5000,MATCH($C60,pasteStatistics!$C$1:'pasteStatistics'!$C$5000,0))</f>
        <v>1</v>
      </c>
      <c r="S60">
        <f>INDEX(pasteStatistics!S$1:'pasteStatistics'!S$5000,MATCH($C60,pasteStatistics!$C$1:'pasteStatistics'!$C$5000,0))</f>
        <v>0.4</v>
      </c>
      <c r="T60">
        <f>INDEX(pasteStatistics!T$1:'pasteStatistics'!T$5000,MATCH($C60,pasteStatistics!$C$1:'pasteStatistics'!$C$5000,0))</f>
        <v>0</v>
      </c>
      <c r="U60">
        <f>INDEX(pasteStatistics!U$1:'pasteStatistics'!U$5000,MATCH($C60,pasteStatistics!$C$1:'pasteStatistics'!$C$5000,0))</f>
        <v>0.4</v>
      </c>
      <c r="V60">
        <f>INDEX(pasteStatistics!V$1:'pasteStatistics'!V$5000,MATCH($C60,pasteStatistics!$C$1:'pasteStatistics'!$C$5000,0))</f>
        <v>0</v>
      </c>
      <c r="W60">
        <f>INDEX(pasteStatistics!W$1:'pasteStatistics'!W$5000,MATCH($C60,pasteStatistics!$C$1:'pasteStatistics'!$C$5000,0))</f>
        <v>0</v>
      </c>
      <c r="X60">
        <f>INDEX(pasteStatistics!X$1:'pasteStatistics'!X$5000,MATCH($C60,pasteStatistics!$C$1:'pasteStatistics'!$C$5000,0))</f>
        <v>0</v>
      </c>
      <c r="Y60">
        <f>INDEX(pasteStatistics!Y$1:'pasteStatistics'!Y$5000,MATCH($C60,pasteStatistics!$C$1:'pasteStatistics'!$C$5000,0))</f>
        <v>0.1</v>
      </c>
      <c r="Z60">
        <f>INDEX(pasteStatistics!Z$1:'pasteStatistics'!Z$5000,MATCH($C60,pasteStatistics!$C$1:'pasteStatistics'!$C$5000,0))</f>
        <v>0</v>
      </c>
      <c r="AA60">
        <f>INDEX(pasteStatistics!AA$1:'pasteStatistics'!AA$5000,MATCH($C60,pasteStatistics!$C$1:'pasteStatistics'!$C$5000,0))</f>
        <v>0.7</v>
      </c>
      <c r="AB60">
        <f>pasteData!C59</f>
        <v>10</v>
      </c>
      <c r="AC60" t="str">
        <f>pasteData!D59</f>
        <v>FR</v>
      </c>
      <c r="AD60" t="str">
        <f>pasteData!E59</f>
        <v>G</v>
      </c>
      <c r="AE60">
        <f>pasteData!F59</f>
        <v>43619</v>
      </c>
      <c r="AF60">
        <f>pasteData!G59</f>
        <v>185</v>
      </c>
      <c r="AG60" t="str">
        <f>pasteData!H59</f>
        <v>Portland</v>
      </c>
      <c r="AH60" t="str">
        <f>pasteData!I59</f>
        <v xml:space="preserve"> OR</v>
      </c>
      <c r="AI60" t="str">
        <f>pasteData!J59</f>
        <v>Jesuit HS</v>
      </c>
      <c r="AJ60">
        <f>pasteData!K59</f>
        <v>0</v>
      </c>
      <c r="AK60" t="str">
        <f>pasteData!L59</f>
        <v xml:space="preserve"> 0.7 Pts</v>
      </c>
      <c r="AL60" t="str">
        <f>pasteData!M59</f>
        <v xml:space="preserve"> 0.4 Reb</v>
      </c>
      <c r="AM60" t="str">
        <f>pasteData!N59</f>
        <v xml:space="preserve"> 0.0 Ast</v>
      </c>
    </row>
    <row r="61" spans="1:39" x14ac:dyDescent="0.3">
      <c r="A61">
        <v>59</v>
      </c>
      <c r="B61" t="str">
        <f>pasteData!A60</f>
        <v>gonzaga</v>
      </c>
      <c r="C61" t="str">
        <f>pasteData!B60</f>
        <v>Alex Martin</v>
      </c>
      <c r="D61">
        <f>INDEX(pasteStatistics!D$1:'pasteStatistics'!D$5000,MATCH($C61,pasteStatistics!$C$1:'pasteStatistics'!$C$5000,0))</f>
        <v>3</v>
      </c>
      <c r="E61">
        <f>INDEX(pasteStatistics!E$1:'pasteStatistics'!E$5000,MATCH($C61,pasteStatistics!$C$1:'pasteStatistics'!$C$5000,0))</f>
        <v>0</v>
      </c>
      <c r="F61">
        <f>INDEX(pasteStatistics!F$1:'pasteStatistics'!F$5000,MATCH($C61,pasteStatistics!$C$1:'pasteStatistics'!$C$5000,0))</f>
        <v>0.3</v>
      </c>
      <c r="G61">
        <f>INDEX(pasteStatistics!G$1:'pasteStatistics'!G$5000,MATCH($C61,pasteStatistics!$C$1:'pasteStatistics'!$C$5000,0))</f>
        <v>0</v>
      </c>
      <c r="H61">
        <f>INDEX(pasteStatistics!H$1:'pasteStatistics'!H$5000,MATCH($C61,pasteStatistics!$C$1:'pasteStatistics'!$C$5000,0))</f>
        <v>0.3</v>
      </c>
      <c r="I61">
        <f>INDEX(pasteStatistics!I$1:'pasteStatistics'!I$5000,MATCH($C61,pasteStatistics!$C$1:'pasteStatistics'!$C$5000,0))</f>
        <v>0</v>
      </c>
      <c r="J61">
        <f>INDEX(pasteStatistics!J$1:'pasteStatistics'!J$5000,MATCH($C61,pasteStatistics!$C$1:'pasteStatistics'!$C$5000,0))</f>
        <v>0</v>
      </c>
      <c r="K61">
        <f>INDEX(pasteStatistics!K$1:'pasteStatistics'!K$5000,MATCH($C61,pasteStatistics!$C$1:'pasteStatistics'!$C$5000,0))</f>
        <v>0</v>
      </c>
      <c r="L61">
        <f>INDEX(pasteStatistics!L$1:'pasteStatistics'!L$5000,MATCH($C61,pasteStatistics!$C$1:'pasteStatistics'!$C$5000,0))</f>
        <v>0</v>
      </c>
      <c r="M61">
        <f>INDEX(pasteStatistics!M$1:'pasteStatistics'!M$5000,MATCH($C61,pasteStatistics!$C$1:'pasteStatistics'!$C$5000,0))</f>
        <v>0</v>
      </c>
      <c r="N61">
        <f>INDEX(pasteStatistics!N$1:'pasteStatistics'!N$5000,MATCH($C61,pasteStatistics!$C$1:'pasteStatistics'!$C$5000,0))</f>
        <v>0.3</v>
      </c>
      <c r="O61">
        <f>INDEX(pasteStatistics!O$1:'pasteStatistics'!O$5000,MATCH($C61,pasteStatistics!$C$1:'pasteStatistics'!$C$5000,0))</f>
        <v>0</v>
      </c>
      <c r="P61">
        <f>INDEX(pasteStatistics!P$1:'pasteStatistics'!P$5000,MATCH($C61,pasteStatistics!$C$1:'pasteStatistics'!$C$5000,0))</f>
        <v>0</v>
      </c>
      <c r="Q61">
        <f>INDEX(pasteStatistics!Q$1:'pasteStatistics'!Q$5000,MATCH($C61,pasteStatistics!$C$1:'pasteStatistics'!$C$5000,0))</f>
        <v>0</v>
      </c>
      <c r="R61">
        <f>INDEX(pasteStatistics!R$1:'pasteStatistics'!R$5000,MATCH($C61,pasteStatistics!$C$1:'pasteStatistics'!$C$5000,0))</f>
        <v>0</v>
      </c>
      <c r="S61">
        <f>INDEX(pasteStatistics!S$1:'pasteStatistics'!S$5000,MATCH($C61,pasteStatistics!$C$1:'pasteStatistics'!$C$5000,0))</f>
        <v>0</v>
      </c>
      <c r="T61">
        <f>INDEX(pasteStatistics!T$1:'pasteStatistics'!T$5000,MATCH($C61,pasteStatistics!$C$1:'pasteStatistics'!$C$5000,0))</f>
        <v>0</v>
      </c>
      <c r="U61">
        <f>INDEX(pasteStatistics!U$1:'pasteStatistics'!U$5000,MATCH($C61,pasteStatistics!$C$1:'pasteStatistics'!$C$5000,0))</f>
        <v>0</v>
      </c>
      <c r="V61">
        <f>INDEX(pasteStatistics!V$1:'pasteStatistics'!V$5000,MATCH($C61,pasteStatistics!$C$1:'pasteStatistics'!$C$5000,0))</f>
        <v>0</v>
      </c>
      <c r="W61">
        <f>INDEX(pasteStatistics!W$1:'pasteStatistics'!W$5000,MATCH($C61,pasteStatistics!$C$1:'pasteStatistics'!$C$5000,0))</f>
        <v>0</v>
      </c>
      <c r="X61">
        <f>INDEX(pasteStatistics!X$1:'pasteStatistics'!X$5000,MATCH($C61,pasteStatistics!$C$1:'pasteStatistics'!$C$5000,0))</f>
        <v>0</v>
      </c>
      <c r="Y61">
        <f>INDEX(pasteStatistics!Y$1:'pasteStatistics'!Y$5000,MATCH($C61,pasteStatistics!$C$1:'pasteStatistics'!$C$5000,0))</f>
        <v>0</v>
      </c>
      <c r="Z61">
        <f>INDEX(pasteStatistics!Z$1:'pasteStatistics'!Z$5000,MATCH($C61,pasteStatistics!$C$1:'pasteStatistics'!$C$5000,0))</f>
        <v>0</v>
      </c>
      <c r="AA61">
        <f>INDEX(pasteStatistics!AA$1:'pasteStatistics'!AA$5000,MATCH($C61,pasteStatistics!$C$1:'pasteStatistics'!$C$5000,0))</f>
        <v>0</v>
      </c>
      <c r="AB61">
        <f>pasteData!C60</f>
        <v>5</v>
      </c>
      <c r="AC61" t="str">
        <f>pasteData!D60</f>
        <v>JR</v>
      </c>
      <c r="AD61" t="str">
        <f>pasteData!E60</f>
        <v>G</v>
      </c>
      <c r="AE61">
        <f>pasteData!F60</f>
        <v>43621</v>
      </c>
      <c r="AF61">
        <f>pasteData!G60</f>
        <v>205</v>
      </c>
      <c r="AG61" t="str">
        <f>pasteData!H60</f>
        <v>Overland Park</v>
      </c>
      <c r="AH61" t="str">
        <f>pasteData!I60</f>
        <v xml:space="preserve"> KS</v>
      </c>
      <c r="AI61" t="str">
        <f>pasteData!J60</f>
        <v>Blue Valley High School</v>
      </c>
      <c r="AJ61">
        <f>pasteData!K60</f>
        <v>0</v>
      </c>
      <c r="AK61" t="str">
        <f>pasteData!L60</f>
        <v xml:space="preserve"> 0.0 Pts</v>
      </c>
      <c r="AL61" t="str">
        <f>pasteData!M60</f>
        <v xml:space="preserve"> 0.0 Reb</v>
      </c>
      <c r="AM61" t="str">
        <f>pasteData!N60</f>
        <v xml:space="preserve"> 0.0 Ast</v>
      </c>
    </row>
    <row r="62" spans="1:39" x14ac:dyDescent="0.3">
      <c r="A62">
        <v>60</v>
      </c>
      <c r="B62" t="str">
        <f>pasteData!A61</f>
        <v>gonzaga</v>
      </c>
      <c r="C62" t="str">
        <f>pasteData!B61</f>
        <v>Paul Pennington</v>
      </c>
      <c r="D62" t="e">
        <f>INDEX(pasteStatistics!D$1:'pasteStatistics'!D$5000,MATCH($C62,pasteStatistics!$C$1:'pasteStatistics'!$C$5000,0))</f>
        <v>#N/A</v>
      </c>
      <c r="E62" t="e">
        <f>INDEX(pasteStatistics!E$1:'pasteStatistics'!E$5000,MATCH($C62,pasteStatistics!$C$1:'pasteStatistics'!$C$5000,0))</f>
        <v>#N/A</v>
      </c>
      <c r="F62" t="e">
        <f>INDEX(pasteStatistics!F$1:'pasteStatistics'!F$5000,MATCH($C62,pasteStatistics!$C$1:'pasteStatistics'!$C$5000,0))</f>
        <v>#N/A</v>
      </c>
      <c r="G62" t="e">
        <f>INDEX(pasteStatistics!G$1:'pasteStatistics'!G$5000,MATCH($C62,pasteStatistics!$C$1:'pasteStatistics'!$C$5000,0))</f>
        <v>#N/A</v>
      </c>
      <c r="H62" t="e">
        <f>INDEX(pasteStatistics!H$1:'pasteStatistics'!H$5000,MATCH($C62,pasteStatistics!$C$1:'pasteStatistics'!$C$5000,0))</f>
        <v>#N/A</v>
      </c>
      <c r="I62" t="e">
        <f>INDEX(pasteStatistics!I$1:'pasteStatistics'!I$5000,MATCH($C62,pasteStatistics!$C$1:'pasteStatistics'!$C$5000,0))</f>
        <v>#N/A</v>
      </c>
      <c r="J62" t="e">
        <f>INDEX(pasteStatistics!J$1:'pasteStatistics'!J$5000,MATCH($C62,pasteStatistics!$C$1:'pasteStatistics'!$C$5000,0))</f>
        <v>#N/A</v>
      </c>
      <c r="K62" t="e">
        <f>INDEX(pasteStatistics!K$1:'pasteStatistics'!K$5000,MATCH($C62,pasteStatistics!$C$1:'pasteStatistics'!$C$5000,0))</f>
        <v>#N/A</v>
      </c>
      <c r="L62" t="e">
        <f>INDEX(pasteStatistics!L$1:'pasteStatistics'!L$5000,MATCH($C62,pasteStatistics!$C$1:'pasteStatistics'!$C$5000,0))</f>
        <v>#N/A</v>
      </c>
      <c r="M62" t="e">
        <f>INDEX(pasteStatistics!M$1:'pasteStatistics'!M$5000,MATCH($C62,pasteStatistics!$C$1:'pasteStatistics'!$C$5000,0))</f>
        <v>#N/A</v>
      </c>
      <c r="N62" t="e">
        <f>INDEX(pasteStatistics!N$1:'pasteStatistics'!N$5000,MATCH($C62,pasteStatistics!$C$1:'pasteStatistics'!$C$5000,0))</f>
        <v>#N/A</v>
      </c>
      <c r="O62" t="e">
        <f>INDEX(pasteStatistics!O$1:'pasteStatistics'!O$5000,MATCH($C62,pasteStatistics!$C$1:'pasteStatistics'!$C$5000,0))</f>
        <v>#N/A</v>
      </c>
      <c r="P62" t="e">
        <f>INDEX(pasteStatistics!P$1:'pasteStatistics'!P$5000,MATCH($C62,pasteStatistics!$C$1:'pasteStatistics'!$C$5000,0))</f>
        <v>#N/A</v>
      </c>
      <c r="Q62" t="e">
        <f>INDEX(pasteStatistics!Q$1:'pasteStatistics'!Q$5000,MATCH($C62,pasteStatistics!$C$1:'pasteStatistics'!$C$5000,0))</f>
        <v>#N/A</v>
      </c>
      <c r="R62" t="e">
        <f>INDEX(pasteStatistics!R$1:'pasteStatistics'!R$5000,MATCH($C62,pasteStatistics!$C$1:'pasteStatistics'!$C$5000,0))</f>
        <v>#N/A</v>
      </c>
      <c r="S62" t="e">
        <f>INDEX(pasteStatistics!S$1:'pasteStatistics'!S$5000,MATCH($C62,pasteStatistics!$C$1:'pasteStatistics'!$C$5000,0))</f>
        <v>#N/A</v>
      </c>
      <c r="T62" t="e">
        <f>INDEX(pasteStatistics!T$1:'pasteStatistics'!T$5000,MATCH($C62,pasteStatistics!$C$1:'pasteStatistics'!$C$5000,0))</f>
        <v>#N/A</v>
      </c>
      <c r="U62" t="e">
        <f>INDEX(pasteStatistics!U$1:'pasteStatistics'!U$5000,MATCH($C62,pasteStatistics!$C$1:'pasteStatistics'!$C$5000,0))</f>
        <v>#N/A</v>
      </c>
      <c r="V62" t="e">
        <f>INDEX(pasteStatistics!V$1:'pasteStatistics'!V$5000,MATCH($C62,pasteStatistics!$C$1:'pasteStatistics'!$C$5000,0))</f>
        <v>#N/A</v>
      </c>
      <c r="W62" t="e">
        <f>INDEX(pasteStatistics!W$1:'pasteStatistics'!W$5000,MATCH($C62,pasteStatistics!$C$1:'pasteStatistics'!$C$5000,0))</f>
        <v>#N/A</v>
      </c>
      <c r="X62" t="e">
        <f>INDEX(pasteStatistics!X$1:'pasteStatistics'!X$5000,MATCH($C62,pasteStatistics!$C$1:'pasteStatistics'!$C$5000,0))</f>
        <v>#N/A</v>
      </c>
      <c r="Y62" t="e">
        <f>INDEX(pasteStatistics!Y$1:'pasteStatistics'!Y$5000,MATCH($C62,pasteStatistics!$C$1:'pasteStatistics'!$C$5000,0))</f>
        <v>#N/A</v>
      </c>
      <c r="Z62" t="e">
        <f>INDEX(pasteStatistics!Z$1:'pasteStatistics'!Z$5000,MATCH($C62,pasteStatistics!$C$1:'pasteStatistics'!$C$5000,0))</f>
        <v>#N/A</v>
      </c>
      <c r="AA62" t="e">
        <f>INDEX(pasteStatistics!AA$1:'pasteStatistics'!AA$5000,MATCH($C62,pasteStatistics!$C$1:'pasteStatistics'!$C$5000,0))</f>
        <v>#N/A</v>
      </c>
      <c r="AB62">
        <f>pasteData!C61</f>
        <v>20</v>
      </c>
      <c r="AC62" t="str">
        <f>pasteData!D61</f>
        <v>FR</v>
      </c>
      <c r="AD62" t="str">
        <f>pasteData!E61</f>
        <v>G</v>
      </c>
      <c r="AE62">
        <f>pasteData!F61</f>
        <v>43595</v>
      </c>
      <c r="AF62">
        <f>pasteData!G61</f>
        <v>160</v>
      </c>
      <c r="AG62" t="str">
        <f>pasteData!H61</f>
        <v>Boise</v>
      </c>
      <c r="AH62" t="str">
        <f>pasteData!I61</f>
        <v xml:space="preserve"> ID</v>
      </c>
      <c r="AI62" t="str">
        <f>pasteData!J61</f>
        <v>Boise HS</v>
      </c>
      <c r="AJ62">
        <f>pasteData!K61</f>
        <v>0</v>
      </c>
      <c r="AK62">
        <f>pasteData!L61</f>
        <v>0</v>
      </c>
      <c r="AL62">
        <f>pasteData!M61</f>
        <v>0</v>
      </c>
      <c r="AM62">
        <f>pasteData!N61</f>
        <v>0</v>
      </c>
    </row>
    <row r="63" spans="1:39" x14ac:dyDescent="0.3">
      <c r="A63">
        <v>61</v>
      </c>
      <c r="B63" t="str">
        <f>pasteData!A62</f>
        <v>tennessee</v>
      </c>
      <c r="C63" t="str">
        <f>pasteData!B62</f>
        <v>Grant Williams</v>
      </c>
      <c r="D63">
        <f>INDEX(pasteStatistics!D$1:'pasteStatistics'!D$5000,MATCH($C63,pasteStatistics!$C$1:'pasteStatistics'!$C$5000,0))</f>
        <v>37</v>
      </c>
      <c r="E63">
        <f>INDEX(pasteStatistics!E$1:'pasteStatistics'!E$5000,MATCH($C63,pasteStatistics!$C$1:'pasteStatistics'!$C$5000,0))</f>
        <v>37</v>
      </c>
      <c r="F63">
        <f>INDEX(pasteStatistics!F$1:'pasteStatistics'!F$5000,MATCH($C63,pasteStatistics!$C$1:'pasteStatistics'!$C$5000,0))</f>
        <v>31.9</v>
      </c>
      <c r="G63">
        <f>INDEX(pasteStatistics!G$1:'pasteStatistics'!G$5000,MATCH($C63,pasteStatistics!$C$1:'pasteStatistics'!$C$5000,0))</f>
        <v>6.3</v>
      </c>
      <c r="H63">
        <f>INDEX(pasteStatistics!H$1:'pasteStatistics'!H$5000,MATCH($C63,pasteStatistics!$C$1:'pasteStatistics'!$C$5000,0))</f>
        <v>11.2</v>
      </c>
      <c r="I63">
        <f>INDEX(pasteStatistics!I$1:'pasteStatistics'!I$5000,MATCH($C63,pasteStatistics!$C$1:'pasteStatistics'!$C$5000,0))</f>
        <v>0.56399999999999995</v>
      </c>
      <c r="J63">
        <f>INDEX(pasteStatistics!J$1:'pasteStatistics'!J$5000,MATCH($C63,pasteStatistics!$C$1:'pasteStatistics'!$C$5000,0))</f>
        <v>5.9</v>
      </c>
      <c r="K63">
        <f>INDEX(pasteStatistics!K$1:'pasteStatistics'!K$5000,MATCH($C63,pasteStatistics!$C$1:'pasteStatistics'!$C$5000,0))</f>
        <v>10</v>
      </c>
      <c r="L63">
        <f>INDEX(pasteStatistics!L$1:'pasteStatistics'!L$5000,MATCH($C63,pasteStatistics!$C$1:'pasteStatistics'!$C$5000,0))</f>
        <v>0.59299999999999997</v>
      </c>
      <c r="M63">
        <f>INDEX(pasteStatistics!M$1:'pasteStatistics'!M$5000,MATCH($C63,pasteStatistics!$C$1:'pasteStatistics'!$C$5000,0))</f>
        <v>0.4</v>
      </c>
      <c r="N63">
        <f>INDEX(pasteStatistics!N$1:'pasteStatistics'!N$5000,MATCH($C63,pasteStatistics!$C$1:'pasteStatistics'!$C$5000,0))</f>
        <v>1.2</v>
      </c>
      <c r="O63">
        <f>INDEX(pasteStatistics!O$1:'pasteStatistics'!O$5000,MATCH($C63,pasteStatistics!$C$1:'pasteStatistics'!$C$5000,0))</f>
        <v>0.32600000000000001</v>
      </c>
      <c r="P63">
        <f>INDEX(pasteStatistics!P$1:'pasteStatistics'!P$5000,MATCH($C63,pasteStatistics!$C$1:'pasteStatistics'!$C$5000,0))</f>
        <v>5.8</v>
      </c>
      <c r="Q63">
        <f>INDEX(pasteStatistics!Q$1:'pasteStatistics'!Q$5000,MATCH($C63,pasteStatistics!$C$1:'pasteStatistics'!$C$5000,0))</f>
        <v>7</v>
      </c>
      <c r="R63">
        <f>INDEX(pasteStatistics!R$1:'pasteStatistics'!R$5000,MATCH($C63,pasteStatistics!$C$1:'pasteStatistics'!$C$5000,0))</f>
        <v>0.81899999999999995</v>
      </c>
      <c r="S63">
        <f>INDEX(pasteStatistics!S$1:'pasteStatistics'!S$5000,MATCH($C63,pasteStatistics!$C$1:'pasteStatistics'!$C$5000,0))</f>
        <v>2.2000000000000002</v>
      </c>
      <c r="T63">
        <f>INDEX(pasteStatistics!T$1:'pasteStatistics'!T$5000,MATCH($C63,pasteStatistics!$C$1:'pasteStatistics'!$C$5000,0))</f>
        <v>5.3</v>
      </c>
      <c r="U63">
        <f>INDEX(pasteStatistics!U$1:'pasteStatistics'!U$5000,MATCH($C63,pasteStatistics!$C$1:'pasteStatistics'!$C$5000,0))</f>
        <v>7.5</v>
      </c>
      <c r="V63">
        <f>INDEX(pasteStatistics!V$1:'pasteStatistics'!V$5000,MATCH($C63,pasteStatistics!$C$1:'pasteStatistics'!$C$5000,0))</f>
        <v>3.2</v>
      </c>
      <c r="W63">
        <f>INDEX(pasteStatistics!W$1:'pasteStatistics'!W$5000,MATCH($C63,pasteStatistics!$C$1:'pasteStatistics'!$C$5000,0))</f>
        <v>1.1000000000000001</v>
      </c>
      <c r="X63">
        <f>INDEX(pasteStatistics!X$1:'pasteStatistics'!X$5000,MATCH($C63,pasteStatistics!$C$1:'pasteStatistics'!$C$5000,0))</f>
        <v>1.5</v>
      </c>
      <c r="Y63">
        <f>INDEX(pasteStatistics!Y$1:'pasteStatistics'!Y$5000,MATCH($C63,pasteStatistics!$C$1:'pasteStatistics'!$C$5000,0))</f>
        <v>2.2000000000000002</v>
      </c>
      <c r="Z63">
        <f>INDEX(pasteStatistics!Z$1:'pasteStatistics'!Z$5000,MATCH($C63,pasteStatistics!$C$1:'pasteStatistics'!$C$5000,0))</f>
        <v>3</v>
      </c>
      <c r="AA63">
        <f>INDEX(pasteStatistics!AA$1:'pasteStatistics'!AA$5000,MATCH($C63,pasteStatistics!$C$1:'pasteStatistics'!$C$5000,0))</f>
        <v>18.8</v>
      </c>
      <c r="AB63">
        <f>pasteData!C62</f>
        <v>2</v>
      </c>
      <c r="AC63" t="str">
        <f>pasteData!D62</f>
        <v>JR</v>
      </c>
      <c r="AD63" t="str">
        <f>pasteData!E62</f>
        <v>F</v>
      </c>
      <c r="AE63">
        <f>pasteData!F62</f>
        <v>43623</v>
      </c>
      <c r="AF63">
        <f>pasteData!G62</f>
        <v>236</v>
      </c>
      <c r="AG63" t="str">
        <f>pasteData!H62</f>
        <v>Charlotte</v>
      </c>
      <c r="AH63" t="str">
        <f>pasteData!I62</f>
        <v xml:space="preserve"> NC</v>
      </c>
      <c r="AI63" t="str">
        <f>pasteData!J62</f>
        <v>Providence Day School</v>
      </c>
      <c r="AJ63" t="str">
        <f>pasteData!K62</f>
        <v xml:space="preserve"> 18.8 Pts</v>
      </c>
      <c r="AK63" t="str">
        <f>pasteData!L62</f>
        <v xml:space="preserve"> 7.5 Reb</v>
      </c>
      <c r="AL63" t="str">
        <f>pasteData!M62</f>
        <v xml:space="preserve"> 3.2 Ast</v>
      </c>
      <c r="AM63">
        <f>pasteData!N62</f>
        <v>0</v>
      </c>
    </row>
    <row r="64" spans="1:39" x14ac:dyDescent="0.3">
      <c r="A64">
        <v>62</v>
      </c>
      <c r="B64" t="str">
        <f>pasteData!A63</f>
        <v>tennessee</v>
      </c>
      <c r="C64" t="str">
        <f>pasteData!B63</f>
        <v>Admiral Schofield</v>
      </c>
      <c r="D64">
        <f>INDEX(pasteStatistics!D$1:'pasteStatistics'!D$5000,MATCH($C64,pasteStatistics!$C$1:'pasteStatistics'!$C$5000,0))</f>
        <v>37</v>
      </c>
      <c r="E64">
        <f>INDEX(pasteStatistics!E$1:'pasteStatistics'!E$5000,MATCH($C64,pasteStatistics!$C$1:'pasteStatistics'!$C$5000,0))</f>
        <v>37</v>
      </c>
      <c r="F64">
        <f>INDEX(pasteStatistics!F$1:'pasteStatistics'!F$5000,MATCH($C64,pasteStatistics!$C$1:'pasteStatistics'!$C$5000,0))</f>
        <v>31.8</v>
      </c>
      <c r="G64">
        <f>INDEX(pasteStatistics!G$1:'pasteStatistics'!G$5000,MATCH($C64,pasteStatistics!$C$1:'pasteStatistics'!$C$5000,0))</f>
        <v>6.4</v>
      </c>
      <c r="H64">
        <f>INDEX(pasteStatistics!H$1:'pasteStatistics'!H$5000,MATCH($C64,pasteStatistics!$C$1:'pasteStatistics'!$C$5000,0))</f>
        <v>13.6</v>
      </c>
      <c r="I64">
        <f>INDEX(pasteStatistics!I$1:'pasteStatistics'!I$5000,MATCH($C64,pasteStatistics!$C$1:'pasteStatistics'!$C$5000,0))</f>
        <v>0.47399999999999998</v>
      </c>
      <c r="J64">
        <f>INDEX(pasteStatistics!J$1:'pasteStatistics'!J$5000,MATCH($C64,pasteStatistics!$C$1:'pasteStatistics'!$C$5000,0))</f>
        <v>4.4000000000000004</v>
      </c>
      <c r="K64">
        <f>INDEX(pasteStatistics!K$1:'pasteStatistics'!K$5000,MATCH($C64,pasteStatistics!$C$1:'pasteStatistics'!$C$5000,0))</f>
        <v>8.8000000000000007</v>
      </c>
      <c r="L64">
        <f>INDEX(pasteStatistics!L$1:'pasteStatistics'!L$5000,MATCH($C64,pasteStatistics!$C$1:'pasteStatistics'!$C$5000,0))</f>
        <v>0.505</v>
      </c>
      <c r="M64">
        <f>INDEX(pasteStatistics!M$1:'pasteStatistics'!M$5000,MATCH($C64,pasteStatistics!$C$1:'pasteStatistics'!$C$5000,0))</f>
        <v>2</v>
      </c>
      <c r="N64">
        <f>INDEX(pasteStatistics!N$1:'pasteStatistics'!N$5000,MATCH($C64,pasteStatistics!$C$1:'pasteStatistics'!$C$5000,0))</f>
        <v>4.8</v>
      </c>
      <c r="O64">
        <f>INDEX(pasteStatistics!O$1:'pasteStatistics'!O$5000,MATCH($C64,pasteStatistics!$C$1:'pasteStatistics'!$C$5000,0))</f>
        <v>0.41799999999999998</v>
      </c>
      <c r="P64">
        <f>INDEX(pasteStatistics!P$1:'pasteStatistics'!P$5000,MATCH($C64,pasteStatistics!$C$1:'pasteStatistics'!$C$5000,0))</f>
        <v>1.6</v>
      </c>
      <c r="Q64">
        <f>INDEX(pasteStatistics!Q$1:'pasteStatistics'!Q$5000,MATCH($C64,pasteStatistics!$C$1:'pasteStatistics'!$C$5000,0))</f>
        <v>2.2999999999999998</v>
      </c>
      <c r="R64">
        <f>INDEX(pasteStatistics!R$1:'pasteStatistics'!R$5000,MATCH($C64,pasteStatistics!$C$1:'pasteStatistics'!$C$5000,0))</f>
        <v>0.69799999999999995</v>
      </c>
      <c r="S64">
        <f>INDEX(pasteStatistics!S$1:'pasteStatistics'!S$5000,MATCH($C64,pasteStatistics!$C$1:'pasteStatistics'!$C$5000,0))</f>
        <v>1.2</v>
      </c>
      <c r="T64">
        <f>INDEX(pasteStatistics!T$1:'pasteStatistics'!T$5000,MATCH($C64,pasteStatistics!$C$1:'pasteStatistics'!$C$5000,0))</f>
        <v>5</v>
      </c>
      <c r="U64">
        <f>INDEX(pasteStatistics!U$1:'pasteStatistics'!U$5000,MATCH($C64,pasteStatistics!$C$1:'pasteStatistics'!$C$5000,0))</f>
        <v>6.1</v>
      </c>
      <c r="V64">
        <f>INDEX(pasteStatistics!V$1:'pasteStatistics'!V$5000,MATCH($C64,pasteStatistics!$C$1:'pasteStatistics'!$C$5000,0))</f>
        <v>2</v>
      </c>
      <c r="W64">
        <f>INDEX(pasteStatistics!W$1:'pasteStatistics'!W$5000,MATCH($C64,pasteStatistics!$C$1:'pasteStatistics'!$C$5000,0))</f>
        <v>0.9</v>
      </c>
      <c r="X64">
        <f>INDEX(pasteStatistics!X$1:'pasteStatistics'!X$5000,MATCH($C64,pasteStatistics!$C$1:'pasteStatistics'!$C$5000,0))</f>
        <v>0.5</v>
      </c>
      <c r="Y64">
        <f>INDEX(pasteStatistics!Y$1:'pasteStatistics'!Y$5000,MATCH($C64,pasteStatistics!$C$1:'pasteStatistics'!$C$5000,0))</f>
        <v>1.9</v>
      </c>
      <c r="Z64">
        <f>INDEX(pasteStatistics!Z$1:'pasteStatistics'!Z$5000,MATCH($C64,pasteStatistics!$C$1:'pasteStatistics'!$C$5000,0))</f>
        <v>2.5</v>
      </c>
      <c r="AA64">
        <f>INDEX(pasteStatistics!AA$1:'pasteStatistics'!AA$5000,MATCH($C64,pasteStatistics!$C$1:'pasteStatistics'!$C$5000,0))</f>
        <v>16.5</v>
      </c>
      <c r="AB64">
        <f>pasteData!C63</f>
        <v>5</v>
      </c>
      <c r="AC64" t="str">
        <f>pasteData!D63</f>
        <v>SR</v>
      </c>
      <c r="AD64" t="str">
        <f>pasteData!E63</f>
        <v>G</v>
      </c>
      <c r="AE64">
        <f>pasteData!F63</f>
        <v>43622</v>
      </c>
      <c r="AF64">
        <f>pasteData!G63</f>
        <v>241</v>
      </c>
      <c r="AG64" t="str">
        <f>pasteData!H63</f>
        <v>Zion</v>
      </c>
      <c r="AH64" t="str">
        <f>pasteData!I63</f>
        <v xml:space="preserve"> IL</v>
      </c>
      <c r="AI64" t="str">
        <f>pasteData!J63</f>
        <v>Zion-Benton TownshiP HS</v>
      </c>
      <c r="AJ64" t="str">
        <f>pasteData!K63</f>
        <v xml:space="preserve"> 16.5 Pts</v>
      </c>
      <c r="AK64" t="str">
        <f>pasteData!L63</f>
        <v xml:space="preserve"> 6.1 Reb</v>
      </c>
      <c r="AL64" t="str">
        <f>pasteData!M63</f>
        <v xml:space="preserve"> 2.0 Ast</v>
      </c>
      <c r="AM64">
        <f>pasteData!N63</f>
        <v>0</v>
      </c>
    </row>
    <row r="65" spans="1:39" x14ac:dyDescent="0.3">
      <c r="A65">
        <v>63</v>
      </c>
      <c r="B65" t="str">
        <f>pasteData!A64</f>
        <v>tennessee</v>
      </c>
      <c r="C65" t="str">
        <f>pasteData!B64</f>
        <v>Jordan Bone</v>
      </c>
      <c r="D65">
        <f>INDEX(pasteStatistics!D$1:'pasteStatistics'!D$5000,MATCH($C65,pasteStatistics!$C$1:'pasteStatistics'!$C$5000,0))</f>
        <v>37</v>
      </c>
      <c r="E65">
        <f>INDEX(pasteStatistics!E$1:'pasteStatistics'!E$5000,MATCH($C65,pasteStatistics!$C$1:'pasteStatistics'!$C$5000,0))</f>
        <v>37</v>
      </c>
      <c r="F65">
        <f>INDEX(pasteStatistics!F$1:'pasteStatistics'!F$5000,MATCH($C65,pasteStatistics!$C$1:'pasteStatistics'!$C$5000,0))</f>
        <v>32.9</v>
      </c>
      <c r="G65">
        <f>INDEX(pasteStatistics!G$1:'pasteStatistics'!G$5000,MATCH($C65,pasteStatistics!$C$1:'pasteStatistics'!$C$5000,0))</f>
        <v>5</v>
      </c>
      <c r="H65">
        <f>INDEX(pasteStatistics!H$1:'pasteStatistics'!H$5000,MATCH($C65,pasteStatistics!$C$1:'pasteStatistics'!$C$5000,0))</f>
        <v>10.8</v>
      </c>
      <c r="I65">
        <f>INDEX(pasteStatistics!I$1:'pasteStatistics'!I$5000,MATCH($C65,pasteStatistics!$C$1:'pasteStatistics'!$C$5000,0))</f>
        <v>0.46500000000000002</v>
      </c>
      <c r="J65">
        <f>INDEX(pasteStatistics!J$1:'pasteStatistics'!J$5000,MATCH($C65,pasteStatistics!$C$1:'pasteStatistics'!$C$5000,0))</f>
        <v>3.7</v>
      </c>
      <c r="K65">
        <f>INDEX(pasteStatistics!K$1:'pasteStatistics'!K$5000,MATCH($C65,pasteStatistics!$C$1:'pasteStatistics'!$C$5000,0))</f>
        <v>7</v>
      </c>
      <c r="L65">
        <f>INDEX(pasteStatistics!L$1:'pasteStatistics'!L$5000,MATCH($C65,pasteStatistics!$C$1:'pasteStatistics'!$C$5000,0))</f>
        <v>0.52500000000000002</v>
      </c>
      <c r="M65">
        <f>INDEX(pasteStatistics!M$1:'pasteStatistics'!M$5000,MATCH($C65,pasteStatistics!$C$1:'pasteStatistics'!$C$5000,0))</f>
        <v>1.4</v>
      </c>
      <c r="N65">
        <f>INDEX(pasteStatistics!N$1:'pasteStatistics'!N$5000,MATCH($C65,pasteStatistics!$C$1:'pasteStatistics'!$C$5000,0))</f>
        <v>3.8</v>
      </c>
      <c r="O65">
        <f>INDEX(pasteStatistics!O$1:'pasteStatistics'!O$5000,MATCH($C65,pasteStatistics!$C$1:'pasteStatistics'!$C$5000,0))</f>
        <v>0.35499999999999998</v>
      </c>
      <c r="P65">
        <f>INDEX(pasteStatistics!P$1:'pasteStatistics'!P$5000,MATCH($C65,pasteStatistics!$C$1:'pasteStatistics'!$C$5000,0))</f>
        <v>2.1</v>
      </c>
      <c r="Q65">
        <f>INDEX(pasteStatistics!Q$1:'pasteStatistics'!Q$5000,MATCH($C65,pasteStatistics!$C$1:'pasteStatistics'!$C$5000,0))</f>
        <v>2.5</v>
      </c>
      <c r="R65">
        <f>INDEX(pasteStatistics!R$1:'pasteStatistics'!R$5000,MATCH($C65,pasteStatistics!$C$1:'pasteStatistics'!$C$5000,0))</f>
        <v>0.83499999999999996</v>
      </c>
      <c r="S65">
        <f>INDEX(pasteStatistics!S$1:'pasteStatistics'!S$5000,MATCH($C65,pasteStatistics!$C$1:'pasteStatistics'!$C$5000,0))</f>
        <v>0.5</v>
      </c>
      <c r="T65">
        <f>INDEX(pasteStatistics!T$1:'pasteStatistics'!T$5000,MATCH($C65,pasteStatistics!$C$1:'pasteStatistics'!$C$5000,0))</f>
        <v>2.7</v>
      </c>
      <c r="U65">
        <f>INDEX(pasteStatistics!U$1:'pasteStatistics'!U$5000,MATCH($C65,pasteStatistics!$C$1:'pasteStatistics'!$C$5000,0))</f>
        <v>3.2</v>
      </c>
      <c r="V65">
        <f>INDEX(pasteStatistics!V$1:'pasteStatistics'!V$5000,MATCH($C65,pasteStatistics!$C$1:'pasteStatistics'!$C$5000,0))</f>
        <v>5.8</v>
      </c>
      <c r="W65">
        <f>INDEX(pasteStatistics!W$1:'pasteStatistics'!W$5000,MATCH($C65,pasteStatistics!$C$1:'pasteStatistics'!$C$5000,0))</f>
        <v>0.7</v>
      </c>
      <c r="X65">
        <f>INDEX(pasteStatistics!X$1:'pasteStatistics'!X$5000,MATCH($C65,pasteStatistics!$C$1:'pasteStatistics'!$C$5000,0))</f>
        <v>0.1</v>
      </c>
      <c r="Y65">
        <f>INDEX(pasteStatistics!Y$1:'pasteStatistics'!Y$5000,MATCH($C65,pasteStatistics!$C$1:'pasteStatistics'!$C$5000,0))</f>
        <v>2</v>
      </c>
      <c r="Z65">
        <f>INDEX(pasteStatistics!Z$1:'pasteStatistics'!Z$5000,MATCH($C65,pasteStatistics!$C$1:'pasteStatistics'!$C$5000,0))</f>
        <v>1.3</v>
      </c>
      <c r="AA65">
        <f>INDEX(pasteStatistics!AA$1:'pasteStatistics'!AA$5000,MATCH($C65,pasteStatistics!$C$1:'pasteStatistics'!$C$5000,0))</f>
        <v>13.5</v>
      </c>
      <c r="AB65">
        <f>pasteData!C64</f>
        <v>0</v>
      </c>
      <c r="AC65" t="str">
        <f>pasteData!D64</f>
        <v>JR</v>
      </c>
      <c r="AD65" t="str">
        <f>pasteData!E64</f>
        <v>G</v>
      </c>
      <c r="AE65">
        <f>pasteData!F64</f>
        <v>43619</v>
      </c>
      <c r="AF65">
        <f>pasteData!G64</f>
        <v>180</v>
      </c>
      <c r="AG65" t="str">
        <f>pasteData!H64</f>
        <v>Nashville</v>
      </c>
      <c r="AH65" t="str">
        <f>pasteData!I64</f>
        <v xml:space="preserve"> TN</v>
      </c>
      <c r="AI65" t="str">
        <f>pasteData!J64</f>
        <v>The Ensworth School</v>
      </c>
      <c r="AJ65" t="str">
        <f>pasteData!K64</f>
        <v xml:space="preserve"> 13.5 Pts</v>
      </c>
      <c r="AK65" t="str">
        <f>pasteData!L64</f>
        <v xml:space="preserve"> 3.2 Reb</v>
      </c>
      <c r="AL65" t="str">
        <f>pasteData!M64</f>
        <v xml:space="preserve"> 5.8 Ast</v>
      </c>
      <c r="AM65">
        <f>pasteData!N64</f>
        <v>0</v>
      </c>
    </row>
    <row r="66" spans="1:39" x14ac:dyDescent="0.3">
      <c r="A66">
        <v>64</v>
      </c>
      <c r="B66" t="str">
        <f>pasteData!A65</f>
        <v>tennessee</v>
      </c>
      <c r="C66" t="str">
        <f>pasteData!B65</f>
        <v>Jordan Bowden</v>
      </c>
      <c r="D66">
        <f>INDEX(pasteStatistics!D$1:'pasteStatistics'!D$5000,MATCH($C66,pasteStatistics!$C$1:'pasteStatistics'!$C$5000,0))</f>
        <v>36</v>
      </c>
      <c r="E66">
        <f>INDEX(pasteStatistics!E$1:'pasteStatistics'!E$5000,MATCH($C66,pasteStatistics!$C$1:'pasteStatistics'!$C$5000,0))</f>
        <v>5</v>
      </c>
      <c r="F66">
        <f>INDEX(pasteStatistics!F$1:'pasteStatistics'!F$5000,MATCH($C66,pasteStatistics!$C$1:'pasteStatistics'!$C$5000,0))</f>
        <v>27.8</v>
      </c>
      <c r="G66">
        <f>INDEX(pasteStatistics!G$1:'pasteStatistics'!G$5000,MATCH($C66,pasteStatistics!$C$1:'pasteStatistics'!$C$5000,0))</f>
        <v>3.6</v>
      </c>
      <c r="H66">
        <f>INDEX(pasteStatistics!H$1:'pasteStatistics'!H$5000,MATCH($C66,pasteStatistics!$C$1:'pasteStatistics'!$C$5000,0))</f>
        <v>7.8</v>
      </c>
      <c r="I66">
        <f>INDEX(pasteStatistics!I$1:'pasteStatistics'!I$5000,MATCH($C66,pasteStatistics!$C$1:'pasteStatistics'!$C$5000,0))</f>
        <v>0.45900000000000002</v>
      </c>
      <c r="J66">
        <f>INDEX(pasteStatistics!J$1:'pasteStatistics'!J$5000,MATCH($C66,pasteStatistics!$C$1:'pasteStatistics'!$C$5000,0))</f>
        <v>2.1</v>
      </c>
      <c r="K66">
        <f>INDEX(pasteStatistics!K$1:'pasteStatistics'!K$5000,MATCH($C66,pasteStatistics!$C$1:'pasteStatistics'!$C$5000,0))</f>
        <v>4</v>
      </c>
      <c r="L66">
        <f>INDEX(pasteStatistics!L$1:'pasteStatistics'!L$5000,MATCH($C66,pasteStatistics!$C$1:'pasteStatistics'!$C$5000,0))</f>
        <v>0.53500000000000003</v>
      </c>
      <c r="M66">
        <f>INDEX(pasteStatistics!M$1:'pasteStatistics'!M$5000,MATCH($C66,pasteStatistics!$C$1:'pasteStatistics'!$C$5000,0))</f>
        <v>1.4</v>
      </c>
      <c r="N66">
        <f>INDEX(pasteStatistics!N$1:'pasteStatistics'!N$5000,MATCH($C66,pasteStatistics!$C$1:'pasteStatistics'!$C$5000,0))</f>
        <v>3.8</v>
      </c>
      <c r="O66">
        <f>INDEX(pasteStatistics!O$1:'pasteStatistics'!O$5000,MATCH($C66,pasteStatistics!$C$1:'pasteStatistics'!$C$5000,0))</f>
        <v>0.378</v>
      </c>
      <c r="P66">
        <f>INDEX(pasteStatistics!P$1:'pasteStatistics'!P$5000,MATCH($C66,pasteStatistics!$C$1:'pasteStatistics'!$C$5000,0))</f>
        <v>2.1</v>
      </c>
      <c r="Q66">
        <f>INDEX(pasteStatistics!Q$1:'pasteStatistics'!Q$5000,MATCH($C66,pasteStatistics!$C$1:'pasteStatistics'!$C$5000,0))</f>
        <v>2.6</v>
      </c>
      <c r="R66">
        <f>INDEX(pasteStatistics!R$1:'pasteStatistics'!R$5000,MATCH($C66,pasteStatistics!$C$1:'pasteStatistics'!$C$5000,0))</f>
        <v>0.81699999999999995</v>
      </c>
      <c r="S66">
        <f>INDEX(pasteStatistics!S$1:'pasteStatistics'!S$5000,MATCH($C66,pasteStatistics!$C$1:'pasteStatistics'!$C$5000,0))</f>
        <v>0.6</v>
      </c>
      <c r="T66">
        <f>INDEX(pasteStatistics!T$1:'pasteStatistics'!T$5000,MATCH($C66,pasteStatistics!$C$1:'pasteStatistics'!$C$5000,0))</f>
        <v>2.9</v>
      </c>
      <c r="U66">
        <f>INDEX(pasteStatistics!U$1:'pasteStatistics'!U$5000,MATCH($C66,pasteStatistics!$C$1:'pasteStatistics'!$C$5000,0))</f>
        <v>3.5</v>
      </c>
      <c r="V66">
        <f>INDEX(pasteStatistics!V$1:'pasteStatistics'!V$5000,MATCH($C66,pasteStatistics!$C$1:'pasteStatistics'!$C$5000,0))</f>
        <v>1.9</v>
      </c>
      <c r="W66">
        <f>INDEX(pasteStatistics!W$1:'pasteStatistics'!W$5000,MATCH($C66,pasteStatistics!$C$1:'pasteStatistics'!$C$5000,0))</f>
        <v>0.9</v>
      </c>
      <c r="X66">
        <f>INDEX(pasteStatistics!X$1:'pasteStatistics'!X$5000,MATCH($C66,pasteStatistics!$C$1:'pasteStatistics'!$C$5000,0))</f>
        <v>0.3</v>
      </c>
      <c r="Y66">
        <f>INDEX(pasteStatistics!Y$1:'pasteStatistics'!Y$5000,MATCH($C66,pasteStatistics!$C$1:'pasteStatistics'!$C$5000,0))</f>
        <v>1</v>
      </c>
      <c r="Z66">
        <f>INDEX(pasteStatistics!Z$1:'pasteStatistics'!Z$5000,MATCH($C66,pasteStatistics!$C$1:'pasteStatistics'!$C$5000,0))</f>
        <v>2.1</v>
      </c>
      <c r="AA66">
        <f>INDEX(pasteStatistics!AA$1:'pasteStatistics'!AA$5000,MATCH($C66,pasteStatistics!$C$1:'pasteStatistics'!$C$5000,0))</f>
        <v>10.6</v>
      </c>
      <c r="AB66">
        <f>pasteData!C65</f>
        <v>23</v>
      </c>
      <c r="AC66" t="str">
        <f>pasteData!D65</f>
        <v>JR</v>
      </c>
      <c r="AD66" t="str">
        <f>pasteData!E65</f>
        <v>G</v>
      </c>
      <c r="AE66">
        <f>pasteData!F65</f>
        <v>43621</v>
      </c>
      <c r="AF66">
        <f>pasteData!G65</f>
        <v>193</v>
      </c>
      <c r="AG66" t="str">
        <f>pasteData!H65</f>
        <v>Knoxville</v>
      </c>
      <c r="AH66" t="str">
        <f>pasteData!I65</f>
        <v xml:space="preserve"> TN</v>
      </c>
      <c r="AI66" t="str">
        <f>pasteData!J65</f>
        <v>22f Basketball Academy</v>
      </c>
      <c r="AJ66" t="str">
        <f>pasteData!K65</f>
        <v xml:space="preserve"> 10.6 Pts</v>
      </c>
      <c r="AK66" t="str">
        <f>pasteData!L65</f>
        <v xml:space="preserve"> 3.5 Reb</v>
      </c>
      <c r="AL66" t="str">
        <f>pasteData!M65</f>
        <v xml:space="preserve"> 1.9 Ast</v>
      </c>
      <c r="AM66">
        <f>pasteData!N65</f>
        <v>0</v>
      </c>
    </row>
    <row r="67" spans="1:39" x14ac:dyDescent="0.3">
      <c r="A67">
        <v>65</v>
      </c>
      <c r="B67" t="str">
        <f>pasteData!A66</f>
        <v>tennessee</v>
      </c>
      <c r="C67" t="str">
        <f>pasteData!B66</f>
        <v>Lamonte Turner</v>
      </c>
      <c r="D67">
        <f>INDEX(pasteStatistics!D$1:'pasteStatistics'!D$5000,MATCH($C67,pasteStatistics!$C$1:'pasteStatistics'!$C$5000,0))</f>
        <v>28</v>
      </c>
      <c r="E67">
        <f>INDEX(pasteStatistics!E$1:'pasteStatistics'!E$5000,MATCH($C67,pasteStatistics!$C$1:'pasteStatistics'!$C$5000,0))</f>
        <v>19</v>
      </c>
      <c r="F67">
        <f>INDEX(pasteStatistics!F$1:'pasteStatistics'!F$5000,MATCH($C67,pasteStatistics!$C$1:'pasteStatistics'!$C$5000,0))</f>
        <v>31</v>
      </c>
      <c r="G67">
        <f>INDEX(pasteStatistics!G$1:'pasteStatistics'!G$5000,MATCH($C67,pasteStatistics!$C$1:'pasteStatistics'!$C$5000,0))</f>
        <v>3.9</v>
      </c>
      <c r="H67">
        <f>INDEX(pasteStatistics!H$1:'pasteStatistics'!H$5000,MATCH($C67,pasteStatistics!$C$1:'pasteStatistics'!$C$5000,0))</f>
        <v>9.1999999999999993</v>
      </c>
      <c r="I67">
        <f>INDEX(pasteStatistics!I$1:'pasteStatistics'!I$5000,MATCH($C67,pasteStatistics!$C$1:'pasteStatistics'!$C$5000,0))</f>
        <v>0.42</v>
      </c>
      <c r="J67">
        <f>INDEX(pasteStatistics!J$1:'pasteStatistics'!J$5000,MATCH($C67,pasteStatistics!$C$1:'pasteStatistics'!$C$5000,0))</f>
        <v>2.1</v>
      </c>
      <c r="K67">
        <f>INDEX(pasteStatistics!K$1:'pasteStatistics'!K$5000,MATCH($C67,pasteStatistics!$C$1:'pasteStatistics'!$C$5000,0))</f>
        <v>3.7</v>
      </c>
      <c r="L67">
        <f>INDEX(pasteStatistics!L$1:'pasteStatistics'!L$5000,MATCH($C67,pasteStatistics!$C$1:'pasteStatistics'!$C$5000,0))</f>
        <v>0.56699999999999995</v>
      </c>
      <c r="M67">
        <f>INDEX(pasteStatistics!M$1:'pasteStatistics'!M$5000,MATCH($C67,pasteStatistics!$C$1:'pasteStatistics'!$C$5000,0))</f>
        <v>1.8</v>
      </c>
      <c r="N67">
        <f>INDEX(pasteStatistics!N$1:'pasteStatistics'!N$5000,MATCH($C67,pasteStatistics!$C$1:'pasteStatistics'!$C$5000,0))</f>
        <v>5.5</v>
      </c>
      <c r="O67">
        <f>INDEX(pasteStatistics!O$1:'pasteStatistics'!O$5000,MATCH($C67,pasteStatistics!$C$1:'pasteStatistics'!$C$5000,0))</f>
        <v>0.32</v>
      </c>
      <c r="P67">
        <f>INDEX(pasteStatistics!P$1:'pasteStatistics'!P$5000,MATCH($C67,pasteStatistics!$C$1:'pasteStatistics'!$C$5000,0))</f>
        <v>1.4</v>
      </c>
      <c r="Q67">
        <f>INDEX(pasteStatistics!Q$1:'pasteStatistics'!Q$5000,MATCH($C67,pasteStatistics!$C$1:'pasteStatistics'!$C$5000,0))</f>
        <v>1.8</v>
      </c>
      <c r="R67">
        <f>INDEX(pasteStatistics!R$1:'pasteStatistics'!R$5000,MATCH($C67,pasteStatistics!$C$1:'pasteStatistics'!$C$5000,0))</f>
        <v>0.78400000000000003</v>
      </c>
      <c r="S67">
        <f>INDEX(pasteStatistics!S$1:'pasteStatistics'!S$5000,MATCH($C67,pasteStatistics!$C$1:'pasteStatistics'!$C$5000,0))</f>
        <v>0.3</v>
      </c>
      <c r="T67">
        <f>INDEX(pasteStatistics!T$1:'pasteStatistics'!T$5000,MATCH($C67,pasteStatistics!$C$1:'pasteStatistics'!$C$5000,0))</f>
        <v>2.4</v>
      </c>
      <c r="U67">
        <f>INDEX(pasteStatistics!U$1:'pasteStatistics'!U$5000,MATCH($C67,pasteStatistics!$C$1:'pasteStatistics'!$C$5000,0))</f>
        <v>2.7</v>
      </c>
      <c r="V67">
        <f>INDEX(pasteStatistics!V$1:'pasteStatistics'!V$5000,MATCH($C67,pasteStatistics!$C$1:'pasteStatistics'!$C$5000,0))</f>
        <v>3.8</v>
      </c>
      <c r="W67">
        <f>INDEX(pasteStatistics!W$1:'pasteStatistics'!W$5000,MATCH($C67,pasteStatistics!$C$1:'pasteStatistics'!$C$5000,0))</f>
        <v>1.3</v>
      </c>
      <c r="X67">
        <f>INDEX(pasteStatistics!X$1:'pasteStatistics'!X$5000,MATCH($C67,pasteStatistics!$C$1:'pasteStatistics'!$C$5000,0))</f>
        <v>0.1</v>
      </c>
      <c r="Y67">
        <f>INDEX(pasteStatistics!Y$1:'pasteStatistics'!Y$5000,MATCH($C67,pasteStatistics!$C$1:'pasteStatistics'!$C$5000,0))</f>
        <v>1.5</v>
      </c>
      <c r="Z67">
        <f>INDEX(pasteStatistics!Z$1:'pasteStatistics'!Z$5000,MATCH($C67,pasteStatistics!$C$1:'pasteStatistics'!$C$5000,0))</f>
        <v>2.5</v>
      </c>
      <c r="AA67">
        <f>INDEX(pasteStatistics!AA$1:'pasteStatistics'!AA$5000,MATCH($C67,pasteStatistics!$C$1:'pasteStatistics'!$C$5000,0))</f>
        <v>10.9</v>
      </c>
      <c r="AB67">
        <f>pasteData!C66</f>
        <v>1</v>
      </c>
      <c r="AC67" t="str">
        <f>pasteData!D66</f>
        <v>JR</v>
      </c>
      <c r="AD67" t="str">
        <f>pasteData!E66</f>
        <v>G</v>
      </c>
      <c r="AE67">
        <f>pasteData!F66</f>
        <v>43618</v>
      </c>
      <c r="AF67">
        <f>pasteData!G66</f>
        <v>195</v>
      </c>
      <c r="AG67" t="str">
        <f>pasteData!H66</f>
        <v>Florence</v>
      </c>
      <c r="AH67" t="str">
        <f>pasteData!I66</f>
        <v xml:space="preserve"> AL</v>
      </c>
      <c r="AI67" t="str">
        <f>pasteData!J66</f>
        <v>Arlington Country Day School</v>
      </c>
      <c r="AJ67" t="str">
        <f>pasteData!K66</f>
        <v xml:space="preserve"> 10.9 Pts</v>
      </c>
      <c r="AK67" t="str">
        <f>pasteData!L66</f>
        <v xml:space="preserve"> 2.7 Reb</v>
      </c>
      <c r="AL67" t="str">
        <f>pasteData!M66</f>
        <v xml:space="preserve"> 3.8 Ast</v>
      </c>
      <c r="AM67">
        <f>pasteData!N66</f>
        <v>0</v>
      </c>
    </row>
    <row r="68" spans="1:39" x14ac:dyDescent="0.3">
      <c r="A68">
        <v>66</v>
      </c>
      <c r="B68" t="str">
        <f>pasteData!A67</f>
        <v>tennessee</v>
      </c>
      <c r="C68" t="str">
        <f>pasteData!B67</f>
        <v>Kyle Alexander</v>
      </c>
      <c r="D68">
        <f>INDEX(pasteStatistics!D$1:'pasteStatistics'!D$5000,MATCH($C68,pasteStatistics!$C$1:'pasteStatistics'!$C$5000,0))</f>
        <v>37</v>
      </c>
      <c r="E68">
        <f>INDEX(pasteStatistics!E$1:'pasteStatistics'!E$5000,MATCH($C68,pasteStatistics!$C$1:'pasteStatistics'!$C$5000,0))</f>
        <v>37</v>
      </c>
      <c r="F68">
        <f>INDEX(pasteStatistics!F$1:'pasteStatistics'!F$5000,MATCH($C68,pasteStatistics!$C$1:'pasteStatistics'!$C$5000,0))</f>
        <v>23.8</v>
      </c>
      <c r="G68">
        <f>INDEX(pasteStatistics!G$1:'pasteStatistics'!G$5000,MATCH($C68,pasteStatistics!$C$1:'pasteStatistics'!$C$5000,0))</f>
        <v>2.9</v>
      </c>
      <c r="H68">
        <f>INDEX(pasteStatistics!H$1:'pasteStatistics'!H$5000,MATCH($C68,pasteStatistics!$C$1:'pasteStatistics'!$C$5000,0))</f>
        <v>4.8</v>
      </c>
      <c r="I68">
        <f>INDEX(pasteStatistics!I$1:'pasteStatistics'!I$5000,MATCH($C68,pasteStatistics!$C$1:'pasteStatistics'!$C$5000,0))</f>
        <v>0.61899999999999999</v>
      </c>
      <c r="J68">
        <f>INDEX(pasteStatistics!J$1:'pasteStatistics'!J$5000,MATCH($C68,pasteStatistics!$C$1:'pasteStatistics'!$C$5000,0))</f>
        <v>2.9</v>
      </c>
      <c r="K68">
        <f>INDEX(pasteStatistics!K$1:'pasteStatistics'!K$5000,MATCH($C68,pasteStatistics!$C$1:'pasteStatistics'!$C$5000,0))</f>
        <v>4.5999999999999996</v>
      </c>
      <c r="L68">
        <f>INDEX(pasteStatistics!L$1:'pasteStatistics'!L$5000,MATCH($C68,pasteStatistics!$C$1:'pasteStatistics'!$C$5000,0))</f>
        <v>0.627</v>
      </c>
      <c r="M68">
        <f>INDEX(pasteStatistics!M$1:'pasteStatistics'!M$5000,MATCH($C68,pasteStatistics!$C$1:'pasteStatistics'!$C$5000,0))</f>
        <v>0.1</v>
      </c>
      <c r="N68">
        <f>INDEX(pasteStatistics!N$1:'pasteStatistics'!N$5000,MATCH($C68,pasteStatistics!$C$1:'pasteStatistics'!$C$5000,0))</f>
        <v>0.2</v>
      </c>
      <c r="O68">
        <f>INDEX(pasteStatistics!O$1:'pasteStatistics'!O$5000,MATCH($C68,pasteStatistics!$C$1:'pasteStatistics'!$C$5000,0))</f>
        <v>0.42899999999999999</v>
      </c>
      <c r="P68">
        <f>INDEX(pasteStatistics!P$1:'pasteStatistics'!P$5000,MATCH($C68,pasteStatistics!$C$1:'pasteStatistics'!$C$5000,0))</f>
        <v>1.4</v>
      </c>
      <c r="Q68">
        <f>INDEX(pasteStatistics!Q$1:'pasteStatistics'!Q$5000,MATCH($C68,pasteStatistics!$C$1:'pasteStatistics'!$C$5000,0))</f>
        <v>2.1</v>
      </c>
      <c r="R68">
        <f>INDEX(pasteStatistics!R$1:'pasteStatistics'!R$5000,MATCH($C68,pasteStatistics!$C$1:'pasteStatistics'!$C$5000,0))</f>
        <v>0.65800000000000003</v>
      </c>
      <c r="S68">
        <f>INDEX(pasteStatistics!S$1:'pasteStatistics'!S$5000,MATCH($C68,pasteStatistics!$C$1:'pasteStatistics'!$C$5000,0))</f>
        <v>2.6</v>
      </c>
      <c r="T68">
        <f>INDEX(pasteStatistics!T$1:'pasteStatistics'!T$5000,MATCH($C68,pasteStatistics!$C$1:'pasteStatistics'!$C$5000,0))</f>
        <v>4.0999999999999996</v>
      </c>
      <c r="U68">
        <f>INDEX(pasteStatistics!U$1:'pasteStatistics'!U$5000,MATCH($C68,pasteStatistics!$C$1:'pasteStatistics'!$C$5000,0))</f>
        <v>6.7</v>
      </c>
      <c r="V68">
        <f>INDEX(pasteStatistics!V$1:'pasteStatistics'!V$5000,MATCH($C68,pasteStatistics!$C$1:'pasteStatistics'!$C$5000,0))</f>
        <v>0.5</v>
      </c>
      <c r="W68">
        <f>INDEX(pasteStatistics!W$1:'pasteStatistics'!W$5000,MATCH($C68,pasteStatistics!$C$1:'pasteStatistics'!$C$5000,0))</f>
        <v>0.5</v>
      </c>
      <c r="X68">
        <f>INDEX(pasteStatistics!X$1:'pasteStatistics'!X$5000,MATCH($C68,pasteStatistics!$C$1:'pasteStatistics'!$C$5000,0))</f>
        <v>1.7</v>
      </c>
      <c r="Y68">
        <f>INDEX(pasteStatistics!Y$1:'pasteStatistics'!Y$5000,MATCH($C68,pasteStatistics!$C$1:'pasteStatistics'!$C$5000,0))</f>
        <v>1.2</v>
      </c>
      <c r="Z68">
        <f>INDEX(pasteStatistics!Z$1:'pasteStatistics'!Z$5000,MATCH($C68,pasteStatistics!$C$1:'pasteStatistics'!$C$5000,0))</f>
        <v>2.7</v>
      </c>
      <c r="AA68">
        <f>INDEX(pasteStatistics!AA$1:'pasteStatistics'!AA$5000,MATCH($C68,pasteStatistics!$C$1:'pasteStatistics'!$C$5000,0))</f>
        <v>7.4</v>
      </c>
      <c r="AB68">
        <f>pasteData!C67</f>
        <v>11</v>
      </c>
      <c r="AC68" t="str">
        <f>pasteData!D67</f>
        <v>SR</v>
      </c>
      <c r="AD68" t="str">
        <f>pasteData!E67</f>
        <v>F</v>
      </c>
      <c r="AE68">
        <f>pasteData!F67</f>
        <v>43627</v>
      </c>
      <c r="AF68">
        <f>pasteData!G67</f>
        <v>215</v>
      </c>
      <c r="AG68" t="str">
        <f>pasteData!H67</f>
        <v>Milton</v>
      </c>
      <c r="AH68" t="str">
        <f>pasteData!I67</f>
        <v xml:space="preserve"> Canada</v>
      </c>
      <c r="AI68" t="str">
        <f>pasteData!J67</f>
        <v>ACTS Athlete Institute</v>
      </c>
      <c r="AJ68" t="str">
        <f>pasteData!K67</f>
        <v xml:space="preserve"> 7.4 Pts</v>
      </c>
      <c r="AK68" t="str">
        <f>pasteData!L67</f>
        <v xml:space="preserve"> 6.7 Reb</v>
      </c>
      <c r="AL68" t="str">
        <f>pasteData!M67</f>
        <v xml:space="preserve"> 0.5 Ast</v>
      </c>
      <c r="AM68">
        <f>pasteData!N67</f>
        <v>0</v>
      </c>
    </row>
    <row r="69" spans="1:39" x14ac:dyDescent="0.3">
      <c r="A69">
        <v>67</v>
      </c>
      <c r="B69" t="str">
        <f>pasteData!A68</f>
        <v>tennessee</v>
      </c>
      <c r="C69" t="str">
        <f>pasteData!B68</f>
        <v>John Fulkerson</v>
      </c>
      <c r="D69">
        <f>INDEX(pasteStatistics!D$1:'pasteStatistics'!D$5000,MATCH($C69,pasteStatistics!$C$1:'pasteStatistics'!$C$5000,0))</f>
        <v>36</v>
      </c>
      <c r="E69">
        <f>INDEX(pasteStatistics!E$1:'pasteStatistics'!E$5000,MATCH($C69,pasteStatistics!$C$1:'pasteStatistics'!$C$5000,0))</f>
        <v>0</v>
      </c>
      <c r="F69">
        <f>INDEX(pasteStatistics!F$1:'pasteStatistics'!F$5000,MATCH($C69,pasteStatistics!$C$1:'pasteStatistics'!$C$5000,0))</f>
        <v>12</v>
      </c>
      <c r="G69">
        <f>INDEX(pasteStatistics!G$1:'pasteStatistics'!G$5000,MATCH($C69,pasteStatistics!$C$1:'pasteStatistics'!$C$5000,0))</f>
        <v>1.2</v>
      </c>
      <c r="H69">
        <f>INDEX(pasteStatistics!H$1:'pasteStatistics'!H$5000,MATCH($C69,pasteStatistics!$C$1:'pasteStatistics'!$C$5000,0))</f>
        <v>2</v>
      </c>
      <c r="I69">
        <f>INDEX(pasteStatistics!I$1:'pasteStatistics'!I$5000,MATCH($C69,pasteStatistics!$C$1:'pasteStatistics'!$C$5000,0))</f>
        <v>0.58299999999999996</v>
      </c>
      <c r="J69">
        <f>INDEX(pasteStatistics!J$1:'pasteStatistics'!J$5000,MATCH($C69,pasteStatistics!$C$1:'pasteStatistics'!$C$5000,0))</f>
        <v>1.2</v>
      </c>
      <c r="K69">
        <f>INDEX(pasteStatistics!K$1:'pasteStatistics'!K$5000,MATCH($C69,pasteStatistics!$C$1:'pasteStatistics'!$C$5000,0))</f>
        <v>2</v>
      </c>
      <c r="L69">
        <f>INDEX(pasteStatistics!L$1:'pasteStatistics'!L$5000,MATCH($C69,pasteStatistics!$C$1:'pasteStatistics'!$C$5000,0))</f>
        <v>0.58299999999999996</v>
      </c>
      <c r="M69">
        <f>INDEX(pasteStatistics!M$1:'pasteStatistics'!M$5000,MATCH($C69,pasteStatistics!$C$1:'pasteStatistics'!$C$5000,0))</f>
        <v>0</v>
      </c>
      <c r="N69">
        <f>INDEX(pasteStatistics!N$1:'pasteStatistics'!N$5000,MATCH($C69,pasteStatistics!$C$1:'pasteStatistics'!$C$5000,0))</f>
        <v>0</v>
      </c>
      <c r="O69">
        <f>INDEX(pasteStatistics!O$1:'pasteStatistics'!O$5000,MATCH($C69,pasteStatistics!$C$1:'pasteStatistics'!$C$5000,0))</f>
        <v>0</v>
      </c>
      <c r="P69">
        <f>INDEX(pasteStatistics!P$1:'pasteStatistics'!P$5000,MATCH($C69,pasteStatistics!$C$1:'pasteStatistics'!$C$5000,0))</f>
        <v>0.8</v>
      </c>
      <c r="Q69">
        <f>INDEX(pasteStatistics!Q$1:'pasteStatistics'!Q$5000,MATCH($C69,pasteStatistics!$C$1:'pasteStatistics'!$C$5000,0))</f>
        <v>1.3</v>
      </c>
      <c r="R69">
        <f>INDEX(pasteStatistics!R$1:'pasteStatistics'!R$5000,MATCH($C69,pasteStatistics!$C$1:'pasteStatistics'!$C$5000,0))</f>
        <v>0.64400000000000002</v>
      </c>
      <c r="S69">
        <f>INDEX(pasteStatistics!S$1:'pasteStatistics'!S$5000,MATCH($C69,pasteStatistics!$C$1:'pasteStatistics'!$C$5000,0))</f>
        <v>1.1000000000000001</v>
      </c>
      <c r="T69">
        <f>INDEX(pasteStatistics!T$1:'pasteStatistics'!T$5000,MATCH($C69,pasteStatistics!$C$1:'pasteStatistics'!$C$5000,0))</f>
        <v>1.6</v>
      </c>
      <c r="U69">
        <f>INDEX(pasteStatistics!U$1:'pasteStatistics'!U$5000,MATCH($C69,pasteStatistics!$C$1:'pasteStatistics'!$C$5000,0))</f>
        <v>2.6</v>
      </c>
      <c r="V69">
        <f>INDEX(pasteStatistics!V$1:'pasteStatistics'!V$5000,MATCH($C69,pasteStatistics!$C$1:'pasteStatistics'!$C$5000,0))</f>
        <v>0.7</v>
      </c>
      <c r="W69">
        <f>INDEX(pasteStatistics!W$1:'pasteStatistics'!W$5000,MATCH($C69,pasteStatistics!$C$1:'pasteStatistics'!$C$5000,0))</f>
        <v>0.5</v>
      </c>
      <c r="X69">
        <f>INDEX(pasteStatistics!X$1:'pasteStatistics'!X$5000,MATCH($C69,pasteStatistics!$C$1:'pasteStatistics'!$C$5000,0))</f>
        <v>0.7</v>
      </c>
      <c r="Y69">
        <f>INDEX(pasteStatistics!Y$1:'pasteStatistics'!Y$5000,MATCH($C69,pasteStatistics!$C$1:'pasteStatistics'!$C$5000,0))</f>
        <v>0.6</v>
      </c>
      <c r="Z69">
        <f>INDEX(pasteStatistics!Z$1:'pasteStatistics'!Z$5000,MATCH($C69,pasteStatistics!$C$1:'pasteStatistics'!$C$5000,0))</f>
        <v>1.9</v>
      </c>
      <c r="AA69">
        <f>INDEX(pasteStatistics!AA$1:'pasteStatistics'!AA$5000,MATCH($C69,pasteStatistics!$C$1:'pasteStatistics'!$C$5000,0))</f>
        <v>3.1</v>
      </c>
      <c r="AB69">
        <f>pasteData!C68</f>
        <v>10</v>
      </c>
      <c r="AC69" t="str">
        <f>pasteData!D68</f>
        <v>SO</v>
      </c>
      <c r="AD69" t="str">
        <f>pasteData!E68</f>
        <v>F</v>
      </c>
      <c r="AE69">
        <f>pasteData!F68</f>
        <v>43625</v>
      </c>
      <c r="AF69">
        <f>pasteData!G68</f>
        <v>197</v>
      </c>
      <c r="AG69" t="str">
        <f>pasteData!H68</f>
        <v>Kingsport</v>
      </c>
      <c r="AH69" t="str">
        <f>pasteData!I68</f>
        <v xml:space="preserve"> TN</v>
      </c>
      <c r="AI69" t="str">
        <f>pasteData!J68</f>
        <v>Briarcrest Christian School</v>
      </c>
      <c r="AJ69" t="str">
        <f>pasteData!K68</f>
        <v xml:space="preserve"> 3.1 Pts</v>
      </c>
      <c r="AK69" t="str">
        <f>pasteData!L68</f>
        <v xml:space="preserve"> 2.6 Reb</v>
      </c>
      <c r="AL69" t="str">
        <f>pasteData!M68</f>
        <v xml:space="preserve"> 0.7 Ast</v>
      </c>
      <c r="AM69">
        <f>pasteData!N68</f>
        <v>0</v>
      </c>
    </row>
    <row r="70" spans="1:39" x14ac:dyDescent="0.3">
      <c r="A70">
        <v>68</v>
      </c>
      <c r="B70" t="str">
        <f>pasteData!A69</f>
        <v>tennessee</v>
      </c>
      <c r="C70" t="str">
        <f>pasteData!B69</f>
        <v>Yves Pons</v>
      </c>
      <c r="D70">
        <f>INDEX(pasteStatistics!D$1:'pasteStatistics'!D$5000,MATCH($C70,pasteStatistics!$C$1:'pasteStatistics'!$C$5000,0))</f>
        <v>35</v>
      </c>
      <c r="E70">
        <f>INDEX(pasteStatistics!E$1:'pasteStatistics'!E$5000,MATCH($C70,pasteStatistics!$C$1:'pasteStatistics'!$C$5000,0))</f>
        <v>13</v>
      </c>
      <c r="F70">
        <f>INDEX(pasteStatistics!F$1:'pasteStatistics'!F$5000,MATCH($C70,pasteStatistics!$C$1:'pasteStatistics'!$C$5000,0))</f>
        <v>11.7</v>
      </c>
      <c r="G70">
        <f>INDEX(pasteStatistics!G$1:'pasteStatistics'!G$5000,MATCH($C70,pasteStatistics!$C$1:'pasteStatistics'!$C$5000,0))</f>
        <v>0.9</v>
      </c>
      <c r="H70">
        <f>INDEX(pasteStatistics!H$1:'pasteStatistics'!H$5000,MATCH($C70,pasteStatistics!$C$1:'pasteStatistics'!$C$5000,0))</f>
        <v>1.8</v>
      </c>
      <c r="I70">
        <f>INDEX(pasteStatistics!I$1:'pasteStatistics'!I$5000,MATCH($C70,pasteStatistics!$C$1:'pasteStatistics'!$C$5000,0))</f>
        <v>0.51600000000000001</v>
      </c>
      <c r="J70">
        <f>INDEX(pasteStatistics!J$1:'pasteStatistics'!J$5000,MATCH($C70,pasteStatistics!$C$1:'pasteStatistics'!$C$5000,0))</f>
        <v>0.7</v>
      </c>
      <c r="K70">
        <f>INDEX(pasteStatistics!K$1:'pasteStatistics'!K$5000,MATCH($C70,pasteStatistics!$C$1:'pasteStatistics'!$C$5000,0))</f>
        <v>1.1000000000000001</v>
      </c>
      <c r="L70">
        <f>INDEX(pasteStatistics!L$1:'pasteStatistics'!L$5000,MATCH($C70,pasteStatistics!$C$1:'pasteStatistics'!$C$5000,0))</f>
        <v>0.67600000000000005</v>
      </c>
      <c r="M70">
        <f>INDEX(pasteStatistics!M$1:'pasteStatistics'!M$5000,MATCH($C70,pasteStatistics!$C$1:'pasteStatistics'!$C$5000,0))</f>
        <v>0.2</v>
      </c>
      <c r="N70">
        <f>INDEX(pasteStatistics!N$1:'pasteStatistics'!N$5000,MATCH($C70,pasteStatistics!$C$1:'pasteStatistics'!$C$5000,0))</f>
        <v>0.7</v>
      </c>
      <c r="O70">
        <f>INDEX(pasteStatistics!O$1:'pasteStatistics'!O$5000,MATCH($C70,pasteStatistics!$C$1:'pasteStatistics'!$C$5000,0))</f>
        <v>0.28000000000000003</v>
      </c>
      <c r="P70">
        <f>INDEX(pasteStatistics!P$1:'pasteStatistics'!P$5000,MATCH($C70,pasteStatistics!$C$1:'pasteStatistics'!$C$5000,0))</f>
        <v>0.2</v>
      </c>
      <c r="Q70">
        <f>INDEX(pasteStatistics!Q$1:'pasteStatistics'!Q$5000,MATCH($C70,pasteStatistics!$C$1:'pasteStatistics'!$C$5000,0))</f>
        <v>0.4</v>
      </c>
      <c r="R70">
        <f>INDEX(pasteStatistics!R$1:'pasteStatistics'!R$5000,MATCH($C70,pasteStatistics!$C$1:'pasteStatistics'!$C$5000,0))</f>
        <v>0.4</v>
      </c>
      <c r="S70">
        <f>INDEX(pasteStatistics!S$1:'pasteStatistics'!S$5000,MATCH($C70,pasteStatistics!$C$1:'pasteStatistics'!$C$5000,0))</f>
        <v>0.5</v>
      </c>
      <c r="T70">
        <f>INDEX(pasteStatistics!T$1:'pasteStatistics'!T$5000,MATCH($C70,pasteStatistics!$C$1:'pasteStatistics'!$C$5000,0))</f>
        <v>1.3</v>
      </c>
      <c r="U70">
        <f>INDEX(pasteStatistics!U$1:'pasteStatistics'!U$5000,MATCH($C70,pasteStatistics!$C$1:'pasteStatistics'!$C$5000,0))</f>
        <v>1.8</v>
      </c>
      <c r="V70">
        <f>INDEX(pasteStatistics!V$1:'pasteStatistics'!V$5000,MATCH($C70,pasteStatistics!$C$1:'pasteStatistics'!$C$5000,0))</f>
        <v>0.5</v>
      </c>
      <c r="W70">
        <f>INDEX(pasteStatistics!W$1:'pasteStatistics'!W$5000,MATCH($C70,pasteStatistics!$C$1:'pasteStatistics'!$C$5000,0))</f>
        <v>0.3</v>
      </c>
      <c r="X70">
        <f>INDEX(pasteStatistics!X$1:'pasteStatistics'!X$5000,MATCH($C70,pasteStatistics!$C$1:'pasteStatistics'!$C$5000,0))</f>
        <v>0.4</v>
      </c>
      <c r="Y70">
        <f>INDEX(pasteStatistics!Y$1:'pasteStatistics'!Y$5000,MATCH($C70,pasteStatistics!$C$1:'pasteStatistics'!$C$5000,0))</f>
        <v>0.6</v>
      </c>
      <c r="Z70">
        <f>INDEX(pasteStatistics!Z$1:'pasteStatistics'!Z$5000,MATCH($C70,pasteStatistics!$C$1:'pasteStatistics'!$C$5000,0))</f>
        <v>1.2</v>
      </c>
      <c r="AA70">
        <f>INDEX(pasteStatistics!AA$1:'pasteStatistics'!AA$5000,MATCH($C70,pasteStatistics!$C$1:'pasteStatistics'!$C$5000,0))</f>
        <v>2.2000000000000002</v>
      </c>
      <c r="AB70">
        <f>pasteData!C69</f>
        <v>35</v>
      </c>
      <c r="AC70" t="str">
        <f>pasteData!D69</f>
        <v>SO</v>
      </c>
      <c r="AD70" t="str">
        <f>pasteData!E69</f>
        <v>G</v>
      </c>
      <c r="AE70">
        <f>pasteData!F69</f>
        <v>43622</v>
      </c>
      <c r="AF70">
        <f>pasteData!G69</f>
        <v>209</v>
      </c>
      <c r="AG70" t="str">
        <f>pasteData!H69</f>
        <v>Fuveau</v>
      </c>
      <c r="AH70" t="str">
        <f>pasteData!I69</f>
        <v xml:space="preserve"> France</v>
      </c>
      <c r="AI70" t="str">
        <f>pasteData!J69</f>
        <v>INSEP Academy</v>
      </c>
      <c r="AJ70" t="str">
        <f>pasteData!K69</f>
        <v xml:space="preserve"> 2.2 Pts</v>
      </c>
      <c r="AK70" t="str">
        <f>pasteData!L69</f>
        <v xml:space="preserve"> 1.8 Reb</v>
      </c>
      <c r="AL70" t="str">
        <f>pasteData!M69</f>
        <v xml:space="preserve"> 0.5 Ast</v>
      </c>
      <c r="AM70">
        <f>pasteData!N69</f>
        <v>0</v>
      </c>
    </row>
    <row r="71" spans="1:39" x14ac:dyDescent="0.3">
      <c r="A71">
        <v>69</v>
      </c>
      <c r="B71" t="str">
        <f>pasteData!A70</f>
        <v>tennessee</v>
      </c>
      <c r="C71" t="str">
        <f>pasteData!B70</f>
        <v>Jalen Johnson</v>
      </c>
      <c r="D71">
        <f>INDEX(pasteStatistics!D$1:'pasteStatistics'!D$5000,MATCH($C71,pasteStatistics!$C$1:'pasteStatistics'!$C$5000,0))</f>
        <v>26</v>
      </c>
      <c r="E71">
        <f>INDEX(pasteStatistics!E$1:'pasteStatistics'!E$5000,MATCH($C71,pasteStatistics!$C$1:'pasteStatistics'!$C$5000,0))</f>
        <v>0</v>
      </c>
      <c r="F71">
        <f>INDEX(pasteStatistics!F$1:'pasteStatistics'!F$5000,MATCH($C71,pasteStatistics!$C$1:'pasteStatistics'!$C$5000,0))</f>
        <v>5.8</v>
      </c>
      <c r="G71">
        <f>INDEX(pasteStatistics!G$1:'pasteStatistics'!G$5000,MATCH($C71,pasteStatistics!$C$1:'pasteStatistics'!$C$5000,0))</f>
        <v>0.5</v>
      </c>
      <c r="H71">
        <f>INDEX(pasteStatistics!H$1:'pasteStatistics'!H$5000,MATCH($C71,pasteStatistics!$C$1:'pasteStatistics'!$C$5000,0))</f>
        <v>1.1000000000000001</v>
      </c>
      <c r="I71">
        <f>INDEX(pasteStatistics!I$1:'pasteStatistics'!I$5000,MATCH($C71,pasteStatistics!$C$1:'pasteStatistics'!$C$5000,0))</f>
        <v>0.48299999999999998</v>
      </c>
      <c r="J71">
        <f>INDEX(pasteStatistics!J$1:'pasteStatistics'!J$5000,MATCH($C71,pasteStatistics!$C$1:'pasteStatistics'!$C$5000,0))</f>
        <v>0.2</v>
      </c>
      <c r="K71">
        <f>INDEX(pasteStatistics!K$1:'pasteStatistics'!K$5000,MATCH($C71,pasteStatistics!$C$1:'pasteStatistics'!$C$5000,0))</f>
        <v>0.3</v>
      </c>
      <c r="L71">
        <f>INDEX(pasteStatistics!L$1:'pasteStatistics'!L$5000,MATCH($C71,pasteStatistics!$C$1:'pasteStatistics'!$C$5000,0))</f>
        <v>0.55600000000000005</v>
      </c>
      <c r="M71">
        <f>INDEX(pasteStatistics!M$1:'pasteStatistics'!M$5000,MATCH($C71,pasteStatistics!$C$1:'pasteStatistics'!$C$5000,0))</f>
        <v>0.3</v>
      </c>
      <c r="N71">
        <f>INDEX(pasteStatistics!N$1:'pasteStatistics'!N$5000,MATCH($C71,pasteStatistics!$C$1:'pasteStatistics'!$C$5000,0))</f>
        <v>0.8</v>
      </c>
      <c r="O71">
        <f>INDEX(pasteStatistics!O$1:'pasteStatistics'!O$5000,MATCH($C71,pasteStatistics!$C$1:'pasteStatistics'!$C$5000,0))</f>
        <v>0.45</v>
      </c>
      <c r="P71">
        <f>INDEX(pasteStatistics!P$1:'pasteStatistics'!P$5000,MATCH($C71,pasteStatistics!$C$1:'pasteStatistics'!$C$5000,0))</f>
        <v>0.1</v>
      </c>
      <c r="Q71">
        <f>INDEX(pasteStatistics!Q$1:'pasteStatistics'!Q$5000,MATCH($C71,pasteStatistics!$C$1:'pasteStatistics'!$C$5000,0))</f>
        <v>0.1</v>
      </c>
      <c r="R71">
        <f>INDEX(pasteStatistics!R$1:'pasteStatistics'!R$5000,MATCH($C71,pasteStatistics!$C$1:'pasteStatistics'!$C$5000,0))</f>
        <v>0.66700000000000004</v>
      </c>
      <c r="S71">
        <f>INDEX(pasteStatistics!S$1:'pasteStatistics'!S$5000,MATCH($C71,pasteStatistics!$C$1:'pasteStatistics'!$C$5000,0))</f>
        <v>0.3</v>
      </c>
      <c r="T71">
        <f>INDEX(pasteStatistics!T$1:'pasteStatistics'!T$5000,MATCH($C71,pasteStatistics!$C$1:'pasteStatistics'!$C$5000,0))</f>
        <v>0.5</v>
      </c>
      <c r="U71">
        <f>INDEX(pasteStatistics!U$1:'pasteStatistics'!U$5000,MATCH($C71,pasteStatistics!$C$1:'pasteStatistics'!$C$5000,0))</f>
        <v>0.7</v>
      </c>
      <c r="V71">
        <f>INDEX(pasteStatistics!V$1:'pasteStatistics'!V$5000,MATCH($C71,pasteStatistics!$C$1:'pasteStatistics'!$C$5000,0))</f>
        <v>0.3</v>
      </c>
      <c r="W71">
        <f>INDEX(pasteStatistics!W$1:'pasteStatistics'!W$5000,MATCH($C71,pasteStatistics!$C$1:'pasteStatistics'!$C$5000,0))</f>
        <v>0.1</v>
      </c>
      <c r="X71">
        <f>INDEX(pasteStatistics!X$1:'pasteStatistics'!X$5000,MATCH($C71,pasteStatistics!$C$1:'pasteStatistics'!$C$5000,0))</f>
        <v>0</v>
      </c>
      <c r="Y71">
        <f>INDEX(pasteStatistics!Y$1:'pasteStatistics'!Y$5000,MATCH($C71,pasteStatistics!$C$1:'pasteStatistics'!$C$5000,0))</f>
        <v>0.2</v>
      </c>
      <c r="Z71">
        <f>INDEX(pasteStatistics!Z$1:'pasteStatistics'!Z$5000,MATCH($C71,pasteStatistics!$C$1:'pasteStatistics'!$C$5000,0))</f>
        <v>0.7</v>
      </c>
      <c r="AA71">
        <f>INDEX(pasteStatistics!AA$1:'pasteStatistics'!AA$5000,MATCH($C71,pasteStatistics!$C$1:'pasteStatistics'!$C$5000,0))</f>
        <v>1.5</v>
      </c>
      <c r="AB71">
        <f>pasteData!C70</f>
        <v>13</v>
      </c>
      <c r="AC71" t="str">
        <f>pasteData!D70</f>
        <v>SO</v>
      </c>
      <c r="AD71" t="str">
        <f>pasteData!E70</f>
        <v>G</v>
      </c>
      <c r="AE71">
        <f>pasteData!F70</f>
        <v>43622</v>
      </c>
      <c r="AF71">
        <f>pasteData!G70</f>
        <v>187</v>
      </c>
      <c r="AG71" t="str">
        <f>pasteData!H70</f>
        <v>Durham</v>
      </c>
      <c r="AH71" t="str">
        <f>pasteData!I70</f>
        <v xml:space="preserve"> NC</v>
      </c>
      <c r="AI71" t="str">
        <f>pasteData!J70</f>
        <v>Wesleyan Christian Academy</v>
      </c>
      <c r="AJ71" t="str">
        <f>pasteData!K70</f>
        <v xml:space="preserve"> 1.5 Pts</v>
      </c>
      <c r="AK71" t="str">
        <f>pasteData!L70</f>
        <v xml:space="preserve"> 0.7 Reb</v>
      </c>
      <c r="AL71" t="str">
        <f>pasteData!M70</f>
        <v xml:space="preserve"> 0.3 Ast</v>
      </c>
      <c r="AM71">
        <f>pasteData!N70</f>
        <v>0</v>
      </c>
    </row>
    <row r="72" spans="1:39" x14ac:dyDescent="0.3">
      <c r="A72">
        <v>70</v>
      </c>
      <c r="B72" t="str">
        <f>pasteData!A71</f>
        <v>tennessee</v>
      </c>
      <c r="C72" t="str">
        <f>pasteData!B71</f>
        <v>Derrick Walker</v>
      </c>
      <c r="D72">
        <f>INDEX(pasteStatistics!D$1:'pasteStatistics'!D$5000,MATCH($C72,pasteStatistics!$C$1:'pasteStatistics'!$C$5000,0))</f>
        <v>30</v>
      </c>
      <c r="E72">
        <f>INDEX(pasteStatistics!E$1:'pasteStatistics'!E$5000,MATCH($C72,pasteStatistics!$C$1:'pasteStatistics'!$C$5000,0))</f>
        <v>0</v>
      </c>
      <c r="F72">
        <f>INDEX(pasteStatistics!F$1:'pasteStatistics'!F$5000,MATCH($C72,pasteStatistics!$C$1:'pasteStatistics'!$C$5000,0))</f>
        <v>5.3</v>
      </c>
      <c r="G72">
        <f>INDEX(pasteStatistics!G$1:'pasteStatistics'!G$5000,MATCH($C72,pasteStatistics!$C$1:'pasteStatistics'!$C$5000,0))</f>
        <v>0.3</v>
      </c>
      <c r="H72">
        <f>INDEX(pasteStatistics!H$1:'pasteStatistics'!H$5000,MATCH($C72,pasteStatistics!$C$1:'pasteStatistics'!$C$5000,0))</f>
        <v>0.6</v>
      </c>
      <c r="I72">
        <f>INDEX(pasteStatistics!I$1:'pasteStatistics'!I$5000,MATCH($C72,pasteStatistics!$C$1:'pasteStatistics'!$C$5000,0))</f>
        <v>0.52600000000000002</v>
      </c>
      <c r="J72">
        <f>INDEX(pasteStatistics!J$1:'pasteStatistics'!J$5000,MATCH($C72,pasteStatistics!$C$1:'pasteStatistics'!$C$5000,0))</f>
        <v>0.3</v>
      </c>
      <c r="K72">
        <f>INDEX(pasteStatistics!K$1:'pasteStatistics'!K$5000,MATCH($C72,pasteStatistics!$C$1:'pasteStatistics'!$C$5000,0))</f>
        <v>0.6</v>
      </c>
      <c r="L72">
        <f>INDEX(pasteStatistics!L$1:'pasteStatistics'!L$5000,MATCH($C72,pasteStatistics!$C$1:'pasteStatistics'!$C$5000,0))</f>
        <v>0.52600000000000002</v>
      </c>
      <c r="M72">
        <f>INDEX(pasteStatistics!M$1:'pasteStatistics'!M$5000,MATCH($C72,pasteStatistics!$C$1:'pasteStatistics'!$C$5000,0))</f>
        <v>0</v>
      </c>
      <c r="N72">
        <f>INDEX(pasteStatistics!N$1:'pasteStatistics'!N$5000,MATCH($C72,pasteStatistics!$C$1:'pasteStatistics'!$C$5000,0))</f>
        <v>0</v>
      </c>
      <c r="O72">
        <f>INDEX(pasteStatistics!O$1:'pasteStatistics'!O$5000,MATCH($C72,pasteStatistics!$C$1:'pasteStatistics'!$C$5000,0))</f>
        <v>0</v>
      </c>
      <c r="P72">
        <f>INDEX(pasteStatistics!P$1:'pasteStatistics'!P$5000,MATCH($C72,pasteStatistics!$C$1:'pasteStatistics'!$C$5000,0))</f>
        <v>0.2</v>
      </c>
      <c r="Q72">
        <f>INDEX(pasteStatistics!Q$1:'pasteStatistics'!Q$5000,MATCH($C72,pasteStatistics!$C$1:'pasteStatistics'!$C$5000,0))</f>
        <v>0.6</v>
      </c>
      <c r="R72">
        <f>INDEX(pasteStatistics!R$1:'pasteStatistics'!R$5000,MATCH($C72,pasteStatistics!$C$1:'pasteStatistics'!$C$5000,0))</f>
        <v>0.26300000000000001</v>
      </c>
      <c r="S72">
        <f>INDEX(pasteStatistics!S$1:'pasteStatistics'!S$5000,MATCH($C72,pasteStatistics!$C$1:'pasteStatistics'!$C$5000,0))</f>
        <v>0.3</v>
      </c>
      <c r="T72">
        <f>INDEX(pasteStatistics!T$1:'pasteStatistics'!T$5000,MATCH($C72,pasteStatistics!$C$1:'pasteStatistics'!$C$5000,0))</f>
        <v>0.8</v>
      </c>
      <c r="U72">
        <f>INDEX(pasteStatistics!U$1:'pasteStatistics'!U$5000,MATCH($C72,pasteStatistics!$C$1:'pasteStatistics'!$C$5000,0))</f>
        <v>1.1000000000000001</v>
      </c>
      <c r="V72">
        <f>INDEX(pasteStatistics!V$1:'pasteStatistics'!V$5000,MATCH($C72,pasteStatistics!$C$1:'pasteStatistics'!$C$5000,0))</f>
        <v>0.2</v>
      </c>
      <c r="W72">
        <f>INDEX(pasteStatistics!W$1:'pasteStatistics'!W$5000,MATCH($C72,pasteStatistics!$C$1:'pasteStatistics'!$C$5000,0))</f>
        <v>0.2</v>
      </c>
      <c r="X72">
        <f>INDEX(pasteStatistics!X$1:'pasteStatistics'!X$5000,MATCH($C72,pasteStatistics!$C$1:'pasteStatistics'!$C$5000,0))</f>
        <v>0.1</v>
      </c>
      <c r="Y72">
        <f>INDEX(pasteStatistics!Y$1:'pasteStatistics'!Y$5000,MATCH($C72,pasteStatistics!$C$1:'pasteStatistics'!$C$5000,0))</f>
        <v>0.2</v>
      </c>
      <c r="Z72">
        <f>INDEX(pasteStatistics!Z$1:'pasteStatistics'!Z$5000,MATCH($C72,pasteStatistics!$C$1:'pasteStatistics'!$C$5000,0))</f>
        <v>0.9</v>
      </c>
      <c r="AA72">
        <f>INDEX(pasteStatistics!AA$1:'pasteStatistics'!AA$5000,MATCH($C72,pasteStatistics!$C$1:'pasteStatistics'!$C$5000,0))</f>
        <v>0.8</v>
      </c>
      <c r="AB72">
        <f>pasteData!C71</f>
        <v>15</v>
      </c>
      <c r="AC72" t="str">
        <f>pasteData!D71</f>
        <v>SO</v>
      </c>
      <c r="AD72" t="str">
        <f>pasteData!E71</f>
        <v>F</v>
      </c>
      <c r="AE72">
        <f>pasteData!F71</f>
        <v>43624</v>
      </c>
      <c r="AF72">
        <f>pasteData!G71</f>
        <v>236</v>
      </c>
      <c r="AG72" t="str">
        <f>pasteData!H71</f>
        <v>Kansas City</v>
      </c>
      <c r="AH72" t="str">
        <f>pasteData!I71</f>
        <v xml:space="preserve"> MO</v>
      </c>
      <c r="AI72" t="str">
        <f>pasteData!J71</f>
        <v>Raytown Senior High School</v>
      </c>
      <c r="AJ72" t="str">
        <f>pasteData!K71</f>
        <v xml:space="preserve"> 0.8 Pts</v>
      </c>
      <c r="AK72" t="str">
        <f>pasteData!L71</f>
        <v xml:space="preserve"> 1.1 Reb</v>
      </c>
      <c r="AL72" t="str">
        <f>pasteData!M71</f>
        <v xml:space="preserve"> 0.2 Ast</v>
      </c>
      <c r="AM72">
        <f>pasteData!N71</f>
        <v>0</v>
      </c>
    </row>
    <row r="73" spans="1:39" x14ac:dyDescent="0.3">
      <c r="A73">
        <v>71</v>
      </c>
      <c r="B73" t="str">
        <f>pasteData!A72</f>
        <v>tennessee</v>
      </c>
      <c r="C73" t="str">
        <f>pasteData!B72</f>
        <v>Brad Woodson</v>
      </c>
      <c r="D73">
        <f>INDEX(pasteStatistics!D$1:'pasteStatistics'!D$5000,MATCH($C73,pasteStatistics!$C$1:'pasteStatistics'!$C$5000,0))</f>
        <v>5</v>
      </c>
      <c r="E73">
        <f>INDEX(pasteStatistics!E$1:'pasteStatistics'!E$5000,MATCH($C73,pasteStatistics!$C$1:'pasteStatistics'!$C$5000,0))</f>
        <v>0</v>
      </c>
      <c r="F73">
        <f>INDEX(pasteStatistics!F$1:'pasteStatistics'!F$5000,MATCH($C73,pasteStatistics!$C$1:'pasteStatistics'!$C$5000,0))</f>
        <v>2.4</v>
      </c>
      <c r="G73">
        <f>INDEX(pasteStatistics!G$1:'pasteStatistics'!G$5000,MATCH($C73,pasteStatistics!$C$1:'pasteStatistics'!$C$5000,0))</f>
        <v>0.4</v>
      </c>
      <c r="H73">
        <f>INDEX(pasteStatistics!H$1:'pasteStatistics'!H$5000,MATCH($C73,pasteStatistics!$C$1:'pasteStatistics'!$C$5000,0))</f>
        <v>0.8</v>
      </c>
      <c r="I73">
        <f>INDEX(pasteStatistics!I$1:'pasteStatistics'!I$5000,MATCH($C73,pasteStatistics!$C$1:'pasteStatistics'!$C$5000,0))</f>
        <v>0.5</v>
      </c>
      <c r="J73">
        <f>INDEX(pasteStatistics!J$1:'pasteStatistics'!J$5000,MATCH($C73,pasteStatistics!$C$1:'pasteStatistics'!$C$5000,0))</f>
        <v>0</v>
      </c>
      <c r="K73">
        <f>INDEX(pasteStatistics!K$1:'pasteStatistics'!K$5000,MATCH($C73,pasteStatistics!$C$1:'pasteStatistics'!$C$5000,0))</f>
        <v>0.2</v>
      </c>
      <c r="L73">
        <f>INDEX(pasteStatistics!L$1:'pasteStatistics'!L$5000,MATCH($C73,pasteStatistics!$C$1:'pasteStatistics'!$C$5000,0))</f>
        <v>0</v>
      </c>
      <c r="M73">
        <f>INDEX(pasteStatistics!M$1:'pasteStatistics'!M$5000,MATCH($C73,pasteStatistics!$C$1:'pasteStatistics'!$C$5000,0))</f>
        <v>0.4</v>
      </c>
      <c r="N73">
        <f>INDEX(pasteStatistics!N$1:'pasteStatistics'!N$5000,MATCH($C73,pasteStatistics!$C$1:'pasteStatistics'!$C$5000,0))</f>
        <v>0.6</v>
      </c>
      <c r="O73">
        <f>INDEX(pasteStatistics!O$1:'pasteStatistics'!O$5000,MATCH($C73,pasteStatistics!$C$1:'pasteStatistics'!$C$5000,0))</f>
        <v>0.66700000000000004</v>
      </c>
      <c r="P73">
        <f>INDEX(pasteStatistics!P$1:'pasteStatistics'!P$5000,MATCH($C73,pasteStatistics!$C$1:'pasteStatistics'!$C$5000,0))</f>
        <v>0.4</v>
      </c>
      <c r="Q73">
        <f>INDEX(pasteStatistics!Q$1:'pasteStatistics'!Q$5000,MATCH($C73,pasteStatistics!$C$1:'pasteStatistics'!$C$5000,0))</f>
        <v>0.4</v>
      </c>
      <c r="R73">
        <f>INDEX(pasteStatistics!R$1:'pasteStatistics'!R$5000,MATCH($C73,pasteStatistics!$C$1:'pasteStatistics'!$C$5000,0))</f>
        <v>1</v>
      </c>
      <c r="S73">
        <f>INDEX(pasteStatistics!S$1:'pasteStatistics'!S$5000,MATCH($C73,pasteStatistics!$C$1:'pasteStatistics'!$C$5000,0))</f>
        <v>0</v>
      </c>
      <c r="T73">
        <f>INDEX(pasteStatistics!T$1:'pasteStatistics'!T$5000,MATCH($C73,pasteStatistics!$C$1:'pasteStatistics'!$C$5000,0))</f>
        <v>0.2</v>
      </c>
      <c r="U73">
        <f>INDEX(pasteStatistics!U$1:'pasteStatistics'!U$5000,MATCH($C73,pasteStatistics!$C$1:'pasteStatistics'!$C$5000,0))</f>
        <v>0.2</v>
      </c>
      <c r="V73">
        <f>INDEX(pasteStatistics!V$1:'pasteStatistics'!V$5000,MATCH($C73,pasteStatistics!$C$1:'pasteStatistics'!$C$5000,0))</f>
        <v>0.4</v>
      </c>
      <c r="W73">
        <f>INDEX(pasteStatistics!W$1:'pasteStatistics'!W$5000,MATCH($C73,pasteStatistics!$C$1:'pasteStatistics'!$C$5000,0))</f>
        <v>0.2</v>
      </c>
      <c r="X73">
        <f>INDEX(pasteStatistics!X$1:'pasteStatistics'!X$5000,MATCH($C73,pasteStatistics!$C$1:'pasteStatistics'!$C$5000,0))</f>
        <v>0</v>
      </c>
      <c r="Y73">
        <f>INDEX(pasteStatistics!Y$1:'pasteStatistics'!Y$5000,MATCH($C73,pasteStatistics!$C$1:'pasteStatistics'!$C$5000,0))</f>
        <v>0</v>
      </c>
      <c r="Z73">
        <f>INDEX(pasteStatistics!Z$1:'pasteStatistics'!Z$5000,MATCH($C73,pasteStatistics!$C$1:'pasteStatistics'!$C$5000,0))</f>
        <v>0.2</v>
      </c>
      <c r="AA73">
        <f>INDEX(pasteStatistics!AA$1:'pasteStatistics'!AA$5000,MATCH($C73,pasteStatistics!$C$1:'pasteStatistics'!$C$5000,0))</f>
        <v>1.6</v>
      </c>
      <c r="AB73">
        <f>pasteData!C72</f>
        <v>12</v>
      </c>
      <c r="AC73" t="str">
        <f>pasteData!D72</f>
        <v>SR</v>
      </c>
      <c r="AD73" t="str">
        <f>pasteData!E72</f>
        <v>G</v>
      </c>
      <c r="AE73">
        <f>pasteData!F72</f>
        <v>43617</v>
      </c>
      <c r="AF73">
        <f>pasteData!G72</f>
        <v>177</v>
      </c>
      <c r="AG73" t="str">
        <f>pasteData!H72</f>
        <v>Murfreesboro</v>
      </c>
      <c r="AH73" t="str">
        <f>pasteData!I72</f>
        <v xml:space="preserve"> TN</v>
      </c>
      <c r="AI73" t="str">
        <f>pasteData!J72</f>
        <v>Riverdale HS</v>
      </c>
      <c r="AJ73" t="str">
        <f>pasteData!K72</f>
        <v xml:space="preserve"> 1.6 Pts</v>
      </c>
      <c r="AK73" t="str">
        <f>pasteData!L72</f>
        <v xml:space="preserve"> 0.2 Reb</v>
      </c>
      <c r="AL73" t="str">
        <f>pasteData!M72</f>
        <v xml:space="preserve"> 0.4 Ast</v>
      </c>
      <c r="AM73">
        <f>pasteData!N72</f>
        <v>0</v>
      </c>
    </row>
    <row r="74" spans="1:39" x14ac:dyDescent="0.3">
      <c r="A74">
        <v>72</v>
      </c>
      <c r="B74" t="str">
        <f>pasteData!A73</f>
        <v>tennessee</v>
      </c>
      <c r="C74" t="str">
        <f>pasteData!B73</f>
        <v>Lucas Campbell</v>
      </c>
      <c r="D74">
        <f>INDEX(pasteStatistics!D$1:'pasteStatistics'!D$5000,MATCH($C74,pasteStatistics!$C$1:'pasteStatistics'!$C$5000,0))</f>
        <v>7</v>
      </c>
      <c r="E74">
        <f>INDEX(pasteStatistics!E$1:'pasteStatistics'!E$5000,MATCH($C74,pasteStatistics!$C$1:'pasteStatistics'!$C$5000,0))</f>
        <v>0</v>
      </c>
      <c r="F74">
        <f>INDEX(pasteStatistics!F$1:'pasteStatistics'!F$5000,MATCH($C74,pasteStatistics!$C$1:'pasteStatistics'!$C$5000,0))</f>
        <v>2</v>
      </c>
      <c r="G74">
        <f>INDEX(pasteStatistics!G$1:'pasteStatistics'!G$5000,MATCH($C74,pasteStatistics!$C$1:'pasteStatistics'!$C$5000,0))</f>
        <v>0.3</v>
      </c>
      <c r="H74">
        <f>INDEX(pasteStatistics!H$1:'pasteStatistics'!H$5000,MATCH($C74,pasteStatistics!$C$1:'pasteStatistics'!$C$5000,0))</f>
        <v>1.3</v>
      </c>
      <c r="I74">
        <f>INDEX(pasteStatistics!I$1:'pasteStatistics'!I$5000,MATCH($C74,pasteStatistics!$C$1:'pasteStatistics'!$C$5000,0))</f>
        <v>0.222</v>
      </c>
      <c r="J74">
        <f>INDEX(pasteStatistics!J$1:'pasteStatistics'!J$5000,MATCH($C74,pasteStatistics!$C$1:'pasteStatistics'!$C$5000,0))</f>
        <v>0.1</v>
      </c>
      <c r="K74">
        <f>INDEX(pasteStatistics!K$1:'pasteStatistics'!K$5000,MATCH($C74,pasteStatistics!$C$1:'pasteStatistics'!$C$5000,0))</f>
        <v>0.7</v>
      </c>
      <c r="L74">
        <f>INDEX(pasteStatistics!L$1:'pasteStatistics'!L$5000,MATCH($C74,pasteStatistics!$C$1:'pasteStatistics'!$C$5000,0))</f>
        <v>0.2</v>
      </c>
      <c r="M74">
        <f>INDEX(pasteStatistics!M$1:'pasteStatistics'!M$5000,MATCH($C74,pasteStatistics!$C$1:'pasteStatistics'!$C$5000,0))</f>
        <v>0.1</v>
      </c>
      <c r="N74">
        <f>INDEX(pasteStatistics!N$1:'pasteStatistics'!N$5000,MATCH($C74,pasteStatistics!$C$1:'pasteStatistics'!$C$5000,0))</f>
        <v>0.6</v>
      </c>
      <c r="O74">
        <f>INDEX(pasteStatistics!O$1:'pasteStatistics'!O$5000,MATCH($C74,pasteStatistics!$C$1:'pasteStatistics'!$C$5000,0))</f>
        <v>0.25</v>
      </c>
      <c r="P74">
        <f>INDEX(pasteStatistics!P$1:'pasteStatistics'!P$5000,MATCH($C74,pasteStatistics!$C$1:'pasteStatistics'!$C$5000,0))</f>
        <v>0</v>
      </c>
      <c r="Q74">
        <f>INDEX(pasteStatistics!Q$1:'pasteStatistics'!Q$5000,MATCH($C74,pasteStatistics!$C$1:'pasteStatistics'!$C$5000,0))</f>
        <v>0</v>
      </c>
      <c r="R74">
        <f>INDEX(pasteStatistics!R$1:'pasteStatistics'!R$5000,MATCH($C74,pasteStatistics!$C$1:'pasteStatistics'!$C$5000,0))</f>
        <v>0</v>
      </c>
      <c r="S74">
        <f>INDEX(pasteStatistics!S$1:'pasteStatistics'!S$5000,MATCH($C74,pasteStatistics!$C$1:'pasteStatistics'!$C$5000,0))</f>
        <v>0</v>
      </c>
      <c r="T74">
        <f>INDEX(pasteStatistics!T$1:'pasteStatistics'!T$5000,MATCH($C74,pasteStatistics!$C$1:'pasteStatistics'!$C$5000,0))</f>
        <v>0.4</v>
      </c>
      <c r="U74">
        <f>INDEX(pasteStatistics!U$1:'pasteStatistics'!U$5000,MATCH($C74,pasteStatistics!$C$1:'pasteStatistics'!$C$5000,0))</f>
        <v>0.4</v>
      </c>
      <c r="V74">
        <f>INDEX(pasteStatistics!V$1:'pasteStatistics'!V$5000,MATCH($C74,pasteStatistics!$C$1:'pasteStatistics'!$C$5000,0))</f>
        <v>0.1</v>
      </c>
      <c r="W74">
        <f>INDEX(pasteStatistics!W$1:'pasteStatistics'!W$5000,MATCH($C74,pasteStatistics!$C$1:'pasteStatistics'!$C$5000,0))</f>
        <v>0.1</v>
      </c>
      <c r="X74">
        <f>INDEX(pasteStatistics!X$1:'pasteStatistics'!X$5000,MATCH($C74,pasteStatistics!$C$1:'pasteStatistics'!$C$5000,0))</f>
        <v>0</v>
      </c>
      <c r="Y74">
        <f>INDEX(pasteStatistics!Y$1:'pasteStatistics'!Y$5000,MATCH($C74,pasteStatistics!$C$1:'pasteStatistics'!$C$5000,0))</f>
        <v>0.1</v>
      </c>
      <c r="Z74">
        <f>INDEX(pasteStatistics!Z$1:'pasteStatistics'!Z$5000,MATCH($C74,pasteStatistics!$C$1:'pasteStatistics'!$C$5000,0))</f>
        <v>0.1</v>
      </c>
      <c r="AA74">
        <f>INDEX(pasteStatistics!AA$1:'pasteStatistics'!AA$5000,MATCH($C74,pasteStatistics!$C$1:'pasteStatistics'!$C$5000,0))</f>
        <v>0.7</v>
      </c>
      <c r="AB74">
        <f>pasteData!C73</f>
        <v>24</v>
      </c>
      <c r="AC74" t="str">
        <f>pasteData!D73</f>
        <v>SR</v>
      </c>
      <c r="AD74" t="str">
        <f>pasteData!E73</f>
        <v>G</v>
      </c>
      <c r="AE74">
        <f>pasteData!F73</f>
        <v>43620</v>
      </c>
      <c r="AF74">
        <f>pasteData!G73</f>
        <v>185</v>
      </c>
      <c r="AG74" t="str">
        <f>pasteData!H73</f>
        <v>Knoxville</v>
      </c>
      <c r="AH74" t="str">
        <f>pasteData!I73</f>
        <v xml:space="preserve"> TN</v>
      </c>
      <c r="AI74" t="str">
        <f>pasteData!J73</f>
        <v>Christian Academy of Knoxville</v>
      </c>
      <c r="AJ74" t="str">
        <f>pasteData!K73</f>
        <v xml:space="preserve"> 0.7 Pts</v>
      </c>
      <c r="AK74" t="str">
        <f>pasteData!L73</f>
        <v xml:space="preserve"> 0.4 Reb</v>
      </c>
      <c r="AL74" t="str">
        <f>pasteData!M73</f>
        <v xml:space="preserve"> 0.1 Ast</v>
      </c>
      <c r="AM74">
        <f>pasteData!N73</f>
        <v>0</v>
      </c>
    </row>
    <row r="75" spans="1:39" x14ac:dyDescent="0.3">
      <c r="A75">
        <v>73</v>
      </c>
      <c r="B75" t="str">
        <f>pasteData!A74</f>
        <v>tennessee</v>
      </c>
      <c r="C75" t="str">
        <f>pasteData!B74</f>
        <v>Jacob Fleschman</v>
      </c>
      <c r="D75">
        <f>INDEX(pasteStatistics!D$1:'pasteStatistics'!D$5000,MATCH($C75,pasteStatistics!$C$1:'pasteStatistics'!$C$5000,0))</f>
        <v>5</v>
      </c>
      <c r="E75">
        <f>INDEX(pasteStatistics!E$1:'pasteStatistics'!E$5000,MATCH($C75,pasteStatistics!$C$1:'pasteStatistics'!$C$5000,0))</f>
        <v>0</v>
      </c>
      <c r="F75">
        <f>INDEX(pasteStatistics!F$1:'pasteStatistics'!F$5000,MATCH($C75,pasteStatistics!$C$1:'pasteStatistics'!$C$5000,0))</f>
        <v>2.4</v>
      </c>
      <c r="G75">
        <f>INDEX(pasteStatistics!G$1:'pasteStatistics'!G$5000,MATCH($C75,pasteStatistics!$C$1:'pasteStatistics'!$C$5000,0))</f>
        <v>0.2</v>
      </c>
      <c r="H75">
        <f>INDEX(pasteStatistics!H$1:'pasteStatistics'!H$5000,MATCH($C75,pasteStatistics!$C$1:'pasteStatistics'!$C$5000,0))</f>
        <v>0.8</v>
      </c>
      <c r="I75">
        <f>INDEX(pasteStatistics!I$1:'pasteStatistics'!I$5000,MATCH($C75,pasteStatistics!$C$1:'pasteStatistics'!$C$5000,0))</f>
        <v>0.25</v>
      </c>
      <c r="J75">
        <f>INDEX(pasteStatistics!J$1:'pasteStatistics'!J$5000,MATCH($C75,pasteStatistics!$C$1:'pasteStatistics'!$C$5000,0))</f>
        <v>0</v>
      </c>
      <c r="K75">
        <f>INDEX(pasteStatistics!K$1:'pasteStatistics'!K$5000,MATCH($C75,pasteStatistics!$C$1:'pasteStatistics'!$C$5000,0))</f>
        <v>0.2</v>
      </c>
      <c r="L75">
        <f>INDEX(pasteStatistics!L$1:'pasteStatistics'!L$5000,MATCH($C75,pasteStatistics!$C$1:'pasteStatistics'!$C$5000,0))</f>
        <v>0</v>
      </c>
      <c r="M75">
        <f>INDEX(pasteStatistics!M$1:'pasteStatistics'!M$5000,MATCH($C75,pasteStatistics!$C$1:'pasteStatistics'!$C$5000,0))</f>
        <v>0.2</v>
      </c>
      <c r="N75">
        <f>INDEX(pasteStatistics!N$1:'pasteStatistics'!N$5000,MATCH($C75,pasteStatistics!$C$1:'pasteStatistics'!$C$5000,0))</f>
        <v>0.6</v>
      </c>
      <c r="O75">
        <f>INDEX(pasteStatistics!O$1:'pasteStatistics'!O$5000,MATCH($C75,pasteStatistics!$C$1:'pasteStatistics'!$C$5000,0))</f>
        <v>0.33300000000000002</v>
      </c>
      <c r="P75">
        <f>INDEX(pasteStatistics!P$1:'pasteStatistics'!P$5000,MATCH($C75,pasteStatistics!$C$1:'pasteStatistics'!$C$5000,0))</f>
        <v>0</v>
      </c>
      <c r="Q75">
        <f>INDEX(pasteStatistics!Q$1:'pasteStatistics'!Q$5000,MATCH($C75,pasteStatistics!$C$1:'pasteStatistics'!$C$5000,0))</f>
        <v>0</v>
      </c>
      <c r="R75">
        <f>INDEX(pasteStatistics!R$1:'pasteStatistics'!R$5000,MATCH($C75,pasteStatistics!$C$1:'pasteStatistics'!$C$5000,0))</f>
        <v>0</v>
      </c>
      <c r="S75">
        <f>INDEX(pasteStatistics!S$1:'pasteStatistics'!S$5000,MATCH($C75,pasteStatistics!$C$1:'pasteStatistics'!$C$5000,0))</f>
        <v>0</v>
      </c>
      <c r="T75">
        <f>INDEX(pasteStatistics!T$1:'pasteStatistics'!T$5000,MATCH($C75,pasteStatistics!$C$1:'pasteStatistics'!$C$5000,0))</f>
        <v>0.2</v>
      </c>
      <c r="U75">
        <f>INDEX(pasteStatistics!U$1:'pasteStatistics'!U$5000,MATCH($C75,pasteStatistics!$C$1:'pasteStatistics'!$C$5000,0))</f>
        <v>0.2</v>
      </c>
      <c r="V75">
        <f>INDEX(pasteStatistics!V$1:'pasteStatistics'!V$5000,MATCH($C75,pasteStatistics!$C$1:'pasteStatistics'!$C$5000,0))</f>
        <v>0.2</v>
      </c>
      <c r="W75">
        <f>INDEX(pasteStatistics!W$1:'pasteStatistics'!W$5000,MATCH($C75,pasteStatistics!$C$1:'pasteStatistics'!$C$5000,0))</f>
        <v>0</v>
      </c>
      <c r="X75">
        <f>INDEX(pasteStatistics!X$1:'pasteStatistics'!X$5000,MATCH($C75,pasteStatistics!$C$1:'pasteStatistics'!$C$5000,0))</f>
        <v>0</v>
      </c>
      <c r="Y75">
        <f>INDEX(pasteStatistics!Y$1:'pasteStatistics'!Y$5000,MATCH($C75,pasteStatistics!$C$1:'pasteStatistics'!$C$5000,0))</f>
        <v>0.6</v>
      </c>
      <c r="Z75">
        <f>INDEX(pasteStatistics!Z$1:'pasteStatistics'!Z$5000,MATCH($C75,pasteStatistics!$C$1:'pasteStatistics'!$C$5000,0))</f>
        <v>0.4</v>
      </c>
      <c r="AA75">
        <f>INDEX(pasteStatistics!AA$1:'pasteStatistics'!AA$5000,MATCH($C75,pasteStatistics!$C$1:'pasteStatistics'!$C$5000,0))</f>
        <v>0.6</v>
      </c>
      <c r="AB75">
        <f>pasteData!C74</f>
        <v>4</v>
      </c>
      <c r="AC75" t="str">
        <f>pasteData!D74</f>
        <v>SO</v>
      </c>
      <c r="AD75" t="str">
        <f>pasteData!E74</f>
        <v>G</v>
      </c>
      <c r="AE75">
        <f>pasteData!F74</f>
        <v>43619</v>
      </c>
      <c r="AF75">
        <f>pasteData!G74</f>
        <v>170</v>
      </c>
      <c r="AG75" t="str">
        <f>pasteData!H74</f>
        <v>Austin</v>
      </c>
      <c r="AH75" t="str">
        <f>pasteData!I74</f>
        <v xml:space="preserve"> TX</v>
      </c>
      <c r="AI75" t="str">
        <f>pasteData!J74</f>
        <v>Westlake High School</v>
      </c>
      <c r="AJ75" t="str">
        <f>pasteData!K74</f>
        <v xml:space="preserve"> 0.6 Pts</v>
      </c>
      <c r="AK75" t="str">
        <f>pasteData!L74</f>
        <v xml:space="preserve"> 0.2 Reb</v>
      </c>
      <c r="AL75" t="str">
        <f>pasteData!M74</f>
        <v xml:space="preserve"> 0.2 Ast</v>
      </c>
      <c r="AM75">
        <f>pasteData!N74</f>
        <v>0</v>
      </c>
    </row>
    <row r="76" spans="1:39" x14ac:dyDescent="0.3">
      <c r="A76">
        <v>74</v>
      </c>
      <c r="B76" t="str">
        <f>pasteData!A75</f>
        <v>tennessee</v>
      </c>
      <c r="C76" t="str">
        <f>pasteData!B75</f>
        <v>Brock Jancek</v>
      </c>
      <c r="D76">
        <f>INDEX(pasteStatistics!D$1:'pasteStatistics'!D$5000,MATCH($C76,pasteStatistics!$C$1:'pasteStatistics'!$C$5000,0))</f>
        <v>6</v>
      </c>
      <c r="E76">
        <f>INDEX(pasteStatistics!E$1:'pasteStatistics'!E$5000,MATCH($C76,pasteStatistics!$C$1:'pasteStatistics'!$C$5000,0))</f>
        <v>0</v>
      </c>
      <c r="F76">
        <f>INDEX(pasteStatistics!F$1:'pasteStatistics'!F$5000,MATCH($C76,pasteStatistics!$C$1:'pasteStatistics'!$C$5000,0))</f>
        <v>1.5</v>
      </c>
      <c r="G76">
        <f>INDEX(pasteStatistics!G$1:'pasteStatistics'!G$5000,MATCH($C76,pasteStatistics!$C$1:'pasteStatistics'!$C$5000,0))</f>
        <v>0</v>
      </c>
      <c r="H76">
        <f>INDEX(pasteStatistics!H$1:'pasteStatistics'!H$5000,MATCH($C76,pasteStatistics!$C$1:'pasteStatistics'!$C$5000,0))</f>
        <v>0.5</v>
      </c>
      <c r="I76">
        <f>INDEX(pasteStatistics!I$1:'pasteStatistics'!I$5000,MATCH($C76,pasteStatistics!$C$1:'pasteStatistics'!$C$5000,0))</f>
        <v>0</v>
      </c>
      <c r="J76">
        <f>INDEX(pasteStatistics!J$1:'pasteStatistics'!J$5000,MATCH($C76,pasteStatistics!$C$1:'pasteStatistics'!$C$5000,0))</f>
        <v>0</v>
      </c>
      <c r="K76">
        <f>INDEX(pasteStatistics!K$1:'pasteStatistics'!K$5000,MATCH($C76,pasteStatistics!$C$1:'pasteStatistics'!$C$5000,0))</f>
        <v>0.5</v>
      </c>
      <c r="L76">
        <f>INDEX(pasteStatistics!L$1:'pasteStatistics'!L$5000,MATCH($C76,pasteStatistics!$C$1:'pasteStatistics'!$C$5000,0))</f>
        <v>0</v>
      </c>
      <c r="M76">
        <f>INDEX(pasteStatistics!M$1:'pasteStatistics'!M$5000,MATCH($C76,pasteStatistics!$C$1:'pasteStatistics'!$C$5000,0))</f>
        <v>0</v>
      </c>
      <c r="N76">
        <f>INDEX(pasteStatistics!N$1:'pasteStatistics'!N$5000,MATCH($C76,pasteStatistics!$C$1:'pasteStatistics'!$C$5000,0))</f>
        <v>0</v>
      </c>
      <c r="O76">
        <f>INDEX(pasteStatistics!O$1:'pasteStatistics'!O$5000,MATCH($C76,pasteStatistics!$C$1:'pasteStatistics'!$C$5000,0))</f>
        <v>0</v>
      </c>
      <c r="P76">
        <f>INDEX(pasteStatistics!P$1:'pasteStatistics'!P$5000,MATCH($C76,pasteStatistics!$C$1:'pasteStatistics'!$C$5000,0))</f>
        <v>0</v>
      </c>
      <c r="Q76">
        <f>INDEX(pasteStatistics!Q$1:'pasteStatistics'!Q$5000,MATCH($C76,pasteStatistics!$C$1:'pasteStatistics'!$C$5000,0))</f>
        <v>0</v>
      </c>
      <c r="R76">
        <f>INDEX(pasteStatistics!R$1:'pasteStatistics'!R$5000,MATCH($C76,pasteStatistics!$C$1:'pasteStatistics'!$C$5000,0))</f>
        <v>0</v>
      </c>
      <c r="S76">
        <f>INDEX(pasteStatistics!S$1:'pasteStatistics'!S$5000,MATCH($C76,pasteStatistics!$C$1:'pasteStatistics'!$C$5000,0))</f>
        <v>0</v>
      </c>
      <c r="T76">
        <f>INDEX(pasteStatistics!T$1:'pasteStatistics'!T$5000,MATCH($C76,pasteStatistics!$C$1:'pasteStatistics'!$C$5000,0))</f>
        <v>0.3</v>
      </c>
      <c r="U76">
        <f>INDEX(pasteStatistics!U$1:'pasteStatistics'!U$5000,MATCH($C76,pasteStatistics!$C$1:'pasteStatistics'!$C$5000,0))</f>
        <v>0.3</v>
      </c>
      <c r="V76">
        <f>INDEX(pasteStatistics!V$1:'pasteStatistics'!V$5000,MATCH($C76,pasteStatistics!$C$1:'pasteStatistics'!$C$5000,0))</f>
        <v>0</v>
      </c>
      <c r="W76">
        <f>INDEX(pasteStatistics!W$1:'pasteStatistics'!W$5000,MATCH($C76,pasteStatistics!$C$1:'pasteStatistics'!$C$5000,0))</f>
        <v>0</v>
      </c>
      <c r="X76">
        <f>INDEX(pasteStatistics!X$1:'pasteStatistics'!X$5000,MATCH($C76,pasteStatistics!$C$1:'pasteStatistics'!$C$5000,0))</f>
        <v>0.2</v>
      </c>
      <c r="Y76">
        <f>INDEX(pasteStatistics!Y$1:'pasteStatistics'!Y$5000,MATCH($C76,pasteStatistics!$C$1:'pasteStatistics'!$C$5000,0))</f>
        <v>0</v>
      </c>
      <c r="Z76">
        <f>INDEX(pasteStatistics!Z$1:'pasteStatistics'!Z$5000,MATCH($C76,pasteStatistics!$C$1:'pasteStatistics'!$C$5000,0))</f>
        <v>0</v>
      </c>
      <c r="AA76">
        <f>INDEX(pasteStatistics!AA$1:'pasteStatistics'!AA$5000,MATCH($C76,pasteStatistics!$C$1:'pasteStatistics'!$C$5000,0))</f>
        <v>0</v>
      </c>
      <c r="AB76">
        <f>pasteData!C75</f>
        <v>34</v>
      </c>
      <c r="AC76" t="str">
        <f>pasteData!D75</f>
        <v>FR</v>
      </c>
      <c r="AD76" t="str">
        <f>pasteData!E75</f>
        <v>F</v>
      </c>
      <c r="AE76">
        <f>pasteData!F75</f>
        <v>43624</v>
      </c>
      <c r="AF76">
        <f>pasteData!G75</f>
        <v>212</v>
      </c>
      <c r="AG76" t="str">
        <f>pasteData!H75</f>
        <v>Knoxville</v>
      </c>
      <c r="AH76" t="str">
        <f>pasteData!I75</f>
        <v xml:space="preserve"> TN</v>
      </c>
      <c r="AI76" t="str">
        <f>pasteData!J75</f>
        <v>Knoxville Catholic HS</v>
      </c>
      <c r="AJ76" t="str">
        <f>pasteData!K75</f>
        <v xml:space="preserve"> 0.0 Pts</v>
      </c>
      <c r="AK76" t="str">
        <f>pasteData!L75</f>
        <v xml:space="preserve"> 0.3 Reb</v>
      </c>
      <c r="AL76" t="str">
        <f>pasteData!M75</f>
        <v xml:space="preserve"> 0.0 Ast</v>
      </c>
      <c r="AM76">
        <f>pasteData!N75</f>
        <v>0</v>
      </c>
    </row>
    <row r="77" spans="1:39" x14ac:dyDescent="0.3">
      <c r="A77">
        <v>75</v>
      </c>
      <c r="B77" t="str">
        <f>pasteData!A76</f>
        <v>tennessee</v>
      </c>
      <c r="C77" t="str">
        <f>pasteData!B76</f>
        <v>D.J. Burns</v>
      </c>
      <c r="D77" t="e">
        <f>INDEX(pasteStatistics!D$1:'pasteStatistics'!D$5000,MATCH($C77,pasteStatistics!$C$1:'pasteStatistics'!$C$5000,0))</f>
        <v>#N/A</v>
      </c>
      <c r="E77" t="e">
        <f>INDEX(pasteStatistics!E$1:'pasteStatistics'!E$5000,MATCH($C77,pasteStatistics!$C$1:'pasteStatistics'!$C$5000,0))</f>
        <v>#N/A</v>
      </c>
      <c r="F77" t="e">
        <f>INDEX(pasteStatistics!F$1:'pasteStatistics'!F$5000,MATCH($C77,pasteStatistics!$C$1:'pasteStatistics'!$C$5000,0))</f>
        <v>#N/A</v>
      </c>
      <c r="G77" t="e">
        <f>INDEX(pasteStatistics!G$1:'pasteStatistics'!G$5000,MATCH($C77,pasteStatistics!$C$1:'pasteStatistics'!$C$5000,0))</f>
        <v>#N/A</v>
      </c>
      <c r="H77" t="e">
        <f>INDEX(pasteStatistics!H$1:'pasteStatistics'!H$5000,MATCH($C77,pasteStatistics!$C$1:'pasteStatistics'!$C$5000,0))</f>
        <v>#N/A</v>
      </c>
      <c r="I77" t="e">
        <f>INDEX(pasteStatistics!I$1:'pasteStatistics'!I$5000,MATCH($C77,pasteStatistics!$C$1:'pasteStatistics'!$C$5000,0))</f>
        <v>#N/A</v>
      </c>
      <c r="J77" t="e">
        <f>INDEX(pasteStatistics!J$1:'pasteStatistics'!J$5000,MATCH($C77,pasteStatistics!$C$1:'pasteStatistics'!$C$5000,0))</f>
        <v>#N/A</v>
      </c>
      <c r="K77" t="e">
        <f>INDEX(pasteStatistics!K$1:'pasteStatistics'!K$5000,MATCH($C77,pasteStatistics!$C$1:'pasteStatistics'!$C$5000,0))</f>
        <v>#N/A</v>
      </c>
      <c r="L77" t="e">
        <f>INDEX(pasteStatistics!L$1:'pasteStatistics'!L$5000,MATCH($C77,pasteStatistics!$C$1:'pasteStatistics'!$C$5000,0))</f>
        <v>#N/A</v>
      </c>
      <c r="M77" t="e">
        <f>INDEX(pasteStatistics!M$1:'pasteStatistics'!M$5000,MATCH($C77,pasteStatistics!$C$1:'pasteStatistics'!$C$5000,0))</f>
        <v>#N/A</v>
      </c>
      <c r="N77" t="e">
        <f>INDEX(pasteStatistics!N$1:'pasteStatistics'!N$5000,MATCH($C77,pasteStatistics!$C$1:'pasteStatistics'!$C$5000,0))</f>
        <v>#N/A</v>
      </c>
      <c r="O77" t="e">
        <f>INDEX(pasteStatistics!O$1:'pasteStatistics'!O$5000,MATCH($C77,pasteStatistics!$C$1:'pasteStatistics'!$C$5000,0))</f>
        <v>#N/A</v>
      </c>
      <c r="P77" t="e">
        <f>INDEX(pasteStatistics!P$1:'pasteStatistics'!P$5000,MATCH($C77,pasteStatistics!$C$1:'pasteStatistics'!$C$5000,0))</f>
        <v>#N/A</v>
      </c>
      <c r="Q77" t="e">
        <f>INDEX(pasteStatistics!Q$1:'pasteStatistics'!Q$5000,MATCH($C77,pasteStatistics!$C$1:'pasteStatistics'!$C$5000,0))</f>
        <v>#N/A</v>
      </c>
      <c r="R77" t="e">
        <f>INDEX(pasteStatistics!R$1:'pasteStatistics'!R$5000,MATCH($C77,pasteStatistics!$C$1:'pasteStatistics'!$C$5000,0))</f>
        <v>#N/A</v>
      </c>
      <c r="S77" t="e">
        <f>INDEX(pasteStatistics!S$1:'pasteStatistics'!S$5000,MATCH($C77,pasteStatistics!$C$1:'pasteStatistics'!$C$5000,0))</f>
        <v>#N/A</v>
      </c>
      <c r="T77" t="e">
        <f>INDEX(pasteStatistics!T$1:'pasteStatistics'!T$5000,MATCH($C77,pasteStatistics!$C$1:'pasteStatistics'!$C$5000,0))</f>
        <v>#N/A</v>
      </c>
      <c r="U77" t="e">
        <f>INDEX(pasteStatistics!U$1:'pasteStatistics'!U$5000,MATCH($C77,pasteStatistics!$C$1:'pasteStatistics'!$C$5000,0))</f>
        <v>#N/A</v>
      </c>
      <c r="V77" t="e">
        <f>INDEX(pasteStatistics!V$1:'pasteStatistics'!V$5000,MATCH($C77,pasteStatistics!$C$1:'pasteStatistics'!$C$5000,0))</f>
        <v>#N/A</v>
      </c>
      <c r="W77" t="e">
        <f>INDEX(pasteStatistics!W$1:'pasteStatistics'!W$5000,MATCH($C77,pasteStatistics!$C$1:'pasteStatistics'!$C$5000,0))</f>
        <v>#N/A</v>
      </c>
      <c r="X77" t="e">
        <f>INDEX(pasteStatistics!X$1:'pasteStatistics'!X$5000,MATCH($C77,pasteStatistics!$C$1:'pasteStatistics'!$C$5000,0))</f>
        <v>#N/A</v>
      </c>
      <c r="Y77" t="e">
        <f>INDEX(pasteStatistics!Y$1:'pasteStatistics'!Y$5000,MATCH($C77,pasteStatistics!$C$1:'pasteStatistics'!$C$5000,0))</f>
        <v>#N/A</v>
      </c>
      <c r="Z77" t="e">
        <f>INDEX(pasteStatistics!Z$1:'pasteStatistics'!Z$5000,MATCH($C77,pasteStatistics!$C$1:'pasteStatistics'!$C$5000,0))</f>
        <v>#N/A</v>
      </c>
      <c r="AA77" t="e">
        <f>INDEX(pasteStatistics!AA$1:'pasteStatistics'!AA$5000,MATCH($C77,pasteStatistics!$C$1:'pasteStatistics'!$C$5000,0))</f>
        <v>#N/A</v>
      </c>
      <c r="AB77">
        <f>pasteData!C76</f>
        <v>32</v>
      </c>
      <c r="AC77" t="str">
        <f>pasteData!D76</f>
        <v>FR</v>
      </c>
      <c r="AD77" t="str">
        <f>pasteData!E76</f>
        <v>F</v>
      </c>
      <c r="AE77">
        <f>pasteData!F76</f>
        <v>43625</v>
      </c>
      <c r="AF77">
        <f>pasteData!G76</f>
        <v>272</v>
      </c>
      <c r="AG77" t="str">
        <f>pasteData!H76</f>
        <v>Rock Hill</v>
      </c>
      <c r="AH77" t="str">
        <f>pasteData!I76</f>
        <v xml:space="preserve"> SC</v>
      </c>
      <c r="AI77" t="str">
        <f>pasteData!J76</f>
        <v>York Preparatory Academy</v>
      </c>
      <c r="AJ77">
        <f>pasteData!K76</f>
        <v>0</v>
      </c>
      <c r="AK77">
        <f>pasteData!L76</f>
        <v>0</v>
      </c>
      <c r="AL77">
        <f>pasteData!M76</f>
        <v>0</v>
      </c>
      <c r="AM77">
        <f>pasteData!N76</f>
        <v>0</v>
      </c>
    </row>
    <row r="78" spans="1:39" x14ac:dyDescent="0.3">
      <c r="A78">
        <v>76</v>
      </c>
      <c r="B78" t="str">
        <f>pasteData!A77</f>
        <v>tennessee</v>
      </c>
      <c r="C78" t="str">
        <f>pasteData!B77</f>
        <v>Zach Kent</v>
      </c>
      <c r="D78" t="e">
        <f>INDEX(pasteStatistics!D$1:'pasteStatistics'!D$5000,MATCH($C78,pasteStatistics!$C$1:'pasteStatistics'!$C$5000,0))</f>
        <v>#N/A</v>
      </c>
      <c r="E78" t="e">
        <f>INDEX(pasteStatistics!E$1:'pasteStatistics'!E$5000,MATCH($C78,pasteStatistics!$C$1:'pasteStatistics'!$C$5000,0))</f>
        <v>#N/A</v>
      </c>
      <c r="F78" t="e">
        <f>INDEX(pasteStatistics!F$1:'pasteStatistics'!F$5000,MATCH($C78,pasteStatistics!$C$1:'pasteStatistics'!$C$5000,0))</f>
        <v>#N/A</v>
      </c>
      <c r="G78" t="e">
        <f>INDEX(pasteStatistics!G$1:'pasteStatistics'!G$5000,MATCH($C78,pasteStatistics!$C$1:'pasteStatistics'!$C$5000,0))</f>
        <v>#N/A</v>
      </c>
      <c r="H78" t="e">
        <f>INDEX(pasteStatistics!H$1:'pasteStatistics'!H$5000,MATCH($C78,pasteStatistics!$C$1:'pasteStatistics'!$C$5000,0))</f>
        <v>#N/A</v>
      </c>
      <c r="I78" t="e">
        <f>INDEX(pasteStatistics!I$1:'pasteStatistics'!I$5000,MATCH($C78,pasteStatistics!$C$1:'pasteStatistics'!$C$5000,0))</f>
        <v>#N/A</v>
      </c>
      <c r="J78" t="e">
        <f>INDEX(pasteStatistics!J$1:'pasteStatistics'!J$5000,MATCH($C78,pasteStatistics!$C$1:'pasteStatistics'!$C$5000,0))</f>
        <v>#N/A</v>
      </c>
      <c r="K78" t="e">
        <f>INDEX(pasteStatistics!K$1:'pasteStatistics'!K$5000,MATCH($C78,pasteStatistics!$C$1:'pasteStatistics'!$C$5000,0))</f>
        <v>#N/A</v>
      </c>
      <c r="L78" t="e">
        <f>INDEX(pasteStatistics!L$1:'pasteStatistics'!L$5000,MATCH($C78,pasteStatistics!$C$1:'pasteStatistics'!$C$5000,0))</f>
        <v>#N/A</v>
      </c>
      <c r="M78" t="e">
        <f>INDEX(pasteStatistics!M$1:'pasteStatistics'!M$5000,MATCH($C78,pasteStatistics!$C$1:'pasteStatistics'!$C$5000,0))</f>
        <v>#N/A</v>
      </c>
      <c r="N78" t="e">
        <f>INDEX(pasteStatistics!N$1:'pasteStatistics'!N$5000,MATCH($C78,pasteStatistics!$C$1:'pasteStatistics'!$C$5000,0))</f>
        <v>#N/A</v>
      </c>
      <c r="O78" t="e">
        <f>INDEX(pasteStatistics!O$1:'pasteStatistics'!O$5000,MATCH($C78,pasteStatistics!$C$1:'pasteStatistics'!$C$5000,0))</f>
        <v>#N/A</v>
      </c>
      <c r="P78" t="e">
        <f>INDEX(pasteStatistics!P$1:'pasteStatistics'!P$5000,MATCH($C78,pasteStatistics!$C$1:'pasteStatistics'!$C$5000,0))</f>
        <v>#N/A</v>
      </c>
      <c r="Q78" t="e">
        <f>INDEX(pasteStatistics!Q$1:'pasteStatistics'!Q$5000,MATCH($C78,pasteStatistics!$C$1:'pasteStatistics'!$C$5000,0))</f>
        <v>#N/A</v>
      </c>
      <c r="R78" t="e">
        <f>INDEX(pasteStatistics!R$1:'pasteStatistics'!R$5000,MATCH($C78,pasteStatistics!$C$1:'pasteStatistics'!$C$5000,0))</f>
        <v>#N/A</v>
      </c>
      <c r="S78" t="e">
        <f>INDEX(pasteStatistics!S$1:'pasteStatistics'!S$5000,MATCH($C78,pasteStatistics!$C$1:'pasteStatistics'!$C$5000,0))</f>
        <v>#N/A</v>
      </c>
      <c r="T78" t="e">
        <f>INDEX(pasteStatistics!T$1:'pasteStatistics'!T$5000,MATCH($C78,pasteStatistics!$C$1:'pasteStatistics'!$C$5000,0))</f>
        <v>#N/A</v>
      </c>
      <c r="U78" t="e">
        <f>INDEX(pasteStatistics!U$1:'pasteStatistics'!U$5000,MATCH($C78,pasteStatistics!$C$1:'pasteStatistics'!$C$5000,0))</f>
        <v>#N/A</v>
      </c>
      <c r="V78" t="e">
        <f>INDEX(pasteStatistics!V$1:'pasteStatistics'!V$5000,MATCH($C78,pasteStatistics!$C$1:'pasteStatistics'!$C$5000,0))</f>
        <v>#N/A</v>
      </c>
      <c r="W78" t="e">
        <f>INDEX(pasteStatistics!W$1:'pasteStatistics'!W$5000,MATCH($C78,pasteStatistics!$C$1:'pasteStatistics'!$C$5000,0))</f>
        <v>#N/A</v>
      </c>
      <c r="X78" t="e">
        <f>INDEX(pasteStatistics!X$1:'pasteStatistics'!X$5000,MATCH($C78,pasteStatistics!$C$1:'pasteStatistics'!$C$5000,0))</f>
        <v>#N/A</v>
      </c>
      <c r="Y78" t="e">
        <f>INDEX(pasteStatistics!Y$1:'pasteStatistics'!Y$5000,MATCH($C78,pasteStatistics!$C$1:'pasteStatistics'!$C$5000,0))</f>
        <v>#N/A</v>
      </c>
      <c r="Z78" t="e">
        <f>INDEX(pasteStatistics!Z$1:'pasteStatistics'!Z$5000,MATCH($C78,pasteStatistics!$C$1:'pasteStatistics'!$C$5000,0))</f>
        <v>#N/A</v>
      </c>
      <c r="AA78" t="e">
        <f>INDEX(pasteStatistics!AA$1:'pasteStatistics'!AA$5000,MATCH($C78,pasteStatistics!$C$1:'pasteStatistics'!$C$5000,0))</f>
        <v>#N/A</v>
      </c>
      <c r="AB78">
        <f>pasteData!C77</f>
        <v>33</v>
      </c>
      <c r="AC78" t="str">
        <f>pasteData!D77</f>
        <v>SO</v>
      </c>
      <c r="AD78" t="str">
        <f>pasteData!E77</f>
        <v>F</v>
      </c>
      <c r="AE78">
        <f>pasteData!F77</f>
        <v>43627</v>
      </c>
      <c r="AF78">
        <f>pasteData!G77</f>
        <v>225</v>
      </c>
      <c r="AG78" t="str">
        <f>pasteData!H77</f>
        <v>Magnolia</v>
      </c>
      <c r="AH78" t="str">
        <f>pasteData!I77</f>
        <v xml:space="preserve"> DE</v>
      </c>
      <c r="AI78" t="str">
        <f>pasteData!J77</f>
        <v>Blair Academy</v>
      </c>
      <c r="AJ78">
        <f>pasteData!K77</f>
        <v>0</v>
      </c>
      <c r="AK78">
        <f>pasteData!L77</f>
        <v>0</v>
      </c>
      <c r="AL78">
        <f>pasteData!M77</f>
        <v>0</v>
      </c>
      <c r="AM78">
        <f>pasteData!N77</f>
        <v>0</v>
      </c>
    </row>
    <row r="79" spans="1:39" x14ac:dyDescent="0.3">
      <c r="A79">
        <v>77</v>
      </c>
      <c r="B79" t="str">
        <f>pasteData!A78</f>
        <v>michigan-state</v>
      </c>
      <c r="C79" t="str">
        <f>pasteData!B78</f>
        <v>Cassius Winston</v>
      </c>
      <c r="D79">
        <f>INDEX(pasteStatistics!D$1:'pasteStatistics'!D$5000,MATCH($C79,pasteStatistics!$C$1:'pasteStatistics'!$C$5000,0))</f>
        <v>39</v>
      </c>
      <c r="E79">
        <f>INDEX(pasteStatistics!E$1:'pasteStatistics'!E$5000,MATCH($C79,pasteStatistics!$C$1:'pasteStatistics'!$C$5000,0))</f>
        <v>39</v>
      </c>
      <c r="F79">
        <f>INDEX(pasteStatistics!F$1:'pasteStatistics'!F$5000,MATCH($C79,pasteStatistics!$C$1:'pasteStatistics'!$C$5000,0))</f>
        <v>33.5</v>
      </c>
      <c r="G79">
        <f>INDEX(pasteStatistics!G$1:'pasteStatistics'!G$5000,MATCH($C79,pasteStatistics!$C$1:'pasteStatistics'!$C$5000,0))</f>
        <v>6.2</v>
      </c>
      <c r="H79">
        <f>INDEX(pasteStatistics!H$1:'pasteStatistics'!H$5000,MATCH($C79,pasteStatistics!$C$1:'pasteStatistics'!$C$5000,0))</f>
        <v>13.5</v>
      </c>
      <c r="I79">
        <f>INDEX(pasteStatistics!I$1:'pasteStatistics'!I$5000,MATCH($C79,pasteStatistics!$C$1:'pasteStatistics'!$C$5000,0))</f>
        <v>0.46</v>
      </c>
      <c r="J79">
        <f>INDEX(pasteStatistics!J$1:'pasteStatistics'!J$5000,MATCH($C79,pasteStatistics!$C$1:'pasteStatistics'!$C$5000,0))</f>
        <v>4.0999999999999996</v>
      </c>
      <c r="K79">
        <f>INDEX(pasteStatistics!K$1:'pasteStatistics'!K$5000,MATCH($C79,pasteStatistics!$C$1:'pasteStatistics'!$C$5000,0))</f>
        <v>8.1</v>
      </c>
      <c r="L79">
        <f>INDEX(pasteStatistics!L$1:'pasteStatistics'!L$5000,MATCH($C79,pasteStatistics!$C$1:'pasteStatistics'!$C$5000,0))</f>
        <v>0.502</v>
      </c>
      <c r="M79">
        <f>INDEX(pasteStatistics!M$1:'pasteStatistics'!M$5000,MATCH($C79,pasteStatistics!$C$1:'pasteStatistics'!$C$5000,0))</f>
        <v>2.2000000000000002</v>
      </c>
      <c r="N79">
        <f>INDEX(pasteStatistics!N$1:'pasteStatistics'!N$5000,MATCH($C79,pasteStatistics!$C$1:'pasteStatistics'!$C$5000,0))</f>
        <v>5.4</v>
      </c>
      <c r="O79">
        <f>INDEX(pasteStatistics!O$1:'pasteStatistics'!O$5000,MATCH($C79,pasteStatistics!$C$1:'pasteStatistics'!$C$5000,0))</f>
        <v>0.39800000000000002</v>
      </c>
      <c r="P79">
        <f>INDEX(pasteStatistics!P$1:'pasteStatistics'!P$5000,MATCH($C79,pasteStatistics!$C$1:'pasteStatistics'!$C$5000,0))</f>
        <v>4.2</v>
      </c>
      <c r="Q79">
        <f>INDEX(pasteStatistics!Q$1:'pasteStatistics'!Q$5000,MATCH($C79,pasteStatistics!$C$1:'pasteStatistics'!$C$5000,0))</f>
        <v>5</v>
      </c>
      <c r="R79">
        <f>INDEX(pasteStatistics!R$1:'pasteStatistics'!R$5000,MATCH($C79,pasteStatistics!$C$1:'pasteStatistics'!$C$5000,0))</f>
        <v>0.84</v>
      </c>
      <c r="S79">
        <f>INDEX(pasteStatistics!S$1:'pasteStatistics'!S$5000,MATCH($C79,pasteStatistics!$C$1:'pasteStatistics'!$C$5000,0))</f>
        <v>0.3</v>
      </c>
      <c r="T79">
        <f>INDEX(pasteStatistics!T$1:'pasteStatistics'!T$5000,MATCH($C79,pasteStatistics!$C$1:'pasteStatistics'!$C$5000,0))</f>
        <v>2.7</v>
      </c>
      <c r="U79">
        <f>INDEX(pasteStatistics!U$1:'pasteStatistics'!U$5000,MATCH($C79,pasteStatistics!$C$1:'pasteStatistics'!$C$5000,0))</f>
        <v>3</v>
      </c>
      <c r="V79">
        <f>INDEX(pasteStatistics!V$1:'pasteStatistics'!V$5000,MATCH($C79,pasteStatistics!$C$1:'pasteStatistics'!$C$5000,0))</f>
        <v>7.5</v>
      </c>
      <c r="W79">
        <f>INDEX(pasteStatistics!W$1:'pasteStatistics'!W$5000,MATCH($C79,pasteStatistics!$C$1:'pasteStatistics'!$C$5000,0))</f>
        <v>1</v>
      </c>
      <c r="X79">
        <f>INDEX(pasteStatistics!X$1:'pasteStatistics'!X$5000,MATCH($C79,pasteStatistics!$C$1:'pasteStatistics'!$C$5000,0))</f>
        <v>0.1</v>
      </c>
      <c r="Y79">
        <f>INDEX(pasteStatistics!Y$1:'pasteStatistics'!Y$5000,MATCH($C79,pasteStatistics!$C$1:'pasteStatistics'!$C$5000,0))</f>
        <v>2.9</v>
      </c>
      <c r="Z79">
        <f>INDEX(pasteStatistics!Z$1:'pasteStatistics'!Z$5000,MATCH($C79,pasteStatistics!$C$1:'pasteStatistics'!$C$5000,0))</f>
        <v>1.9</v>
      </c>
      <c r="AA79">
        <f>INDEX(pasteStatistics!AA$1:'pasteStatistics'!AA$5000,MATCH($C79,pasteStatistics!$C$1:'pasteStatistics'!$C$5000,0))</f>
        <v>18.8</v>
      </c>
      <c r="AB79">
        <f>pasteData!C78</f>
        <v>5</v>
      </c>
      <c r="AC79" t="str">
        <f>pasteData!D78</f>
        <v>JR</v>
      </c>
      <c r="AD79" t="str">
        <f>pasteData!E78</f>
        <v>G</v>
      </c>
      <c r="AE79">
        <f>pasteData!F78</f>
        <v>43617</v>
      </c>
      <c r="AF79">
        <f>pasteData!G78</f>
        <v>185</v>
      </c>
      <c r="AG79" t="str">
        <f>pasteData!H78</f>
        <v>Detroit</v>
      </c>
      <c r="AH79" t="str">
        <f>pasteData!I78</f>
        <v xml:space="preserve"> MI</v>
      </c>
      <c r="AI79" t="str">
        <f>pasteData!J78</f>
        <v>University of Detroit Jesuit High School and Academy</v>
      </c>
      <c r="AJ79" t="str">
        <f>pasteData!K78</f>
        <v>29 (2016)</v>
      </c>
      <c r="AK79" t="str">
        <f>pasteData!L78</f>
        <v xml:space="preserve"> 18.8 Pts</v>
      </c>
      <c r="AL79" t="str">
        <f>pasteData!M78</f>
        <v xml:space="preserve"> 3.0 Reb</v>
      </c>
      <c r="AM79" t="str">
        <f>pasteData!N78</f>
        <v xml:space="preserve"> 7.5 Ast</v>
      </c>
    </row>
    <row r="80" spans="1:39" x14ac:dyDescent="0.3">
      <c r="A80">
        <v>78</v>
      </c>
      <c r="B80" t="str">
        <f>pasteData!A79</f>
        <v>michigan-state</v>
      </c>
      <c r="C80" t="str">
        <f>pasteData!B79</f>
        <v>Nick Ward</v>
      </c>
      <c r="D80">
        <f>INDEX(pasteStatistics!D$1:'pasteStatistics'!D$5000,MATCH($C80,pasteStatistics!$C$1:'pasteStatistics'!$C$5000,0))</f>
        <v>34</v>
      </c>
      <c r="E80">
        <f>INDEX(pasteStatistics!E$1:'pasteStatistics'!E$5000,MATCH($C80,pasteStatistics!$C$1:'pasteStatistics'!$C$5000,0))</f>
        <v>25</v>
      </c>
      <c r="F80">
        <f>INDEX(pasteStatistics!F$1:'pasteStatistics'!F$5000,MATCH($C80,pasteStatistics!$C$1:'pasteStatistics'!$C$5000,0))</f>
        <v>20.8</v>
      </c>
      <c r="G80">
        <f>INDEX(pasteStatistics!G$1:'pasteStatistics'!G$5000,MATCH($C80,pasteStatistics!$C$1:'pasteStatistics'!$C$5000,0))</f>
        <v>4.8</v>
      </c>
      <c r="H80">
        <f>INDEX(pasteStatistics!H$1:'pasteStatistics'!H$5000,MATCH($C80,pasteStatistics!$C$1:'pasteStatistics'!$C$5000,0))</f>
        <v>8.3000000000000007</v>
      </c>
      <c r="I80">
        <f>INDEX(pasteStatistics!I$1:'pasteStatistics'!I$5000,MATCH($C80,pasteStatistics!$C$1:'pasteStatistics'!$C$5000,0))</f>
        <v>0.57999999999999996</v>
      </c>
      <c r="J80">
        <f>INDEX(pasteStatistics!J$1:'pasteStatistics'!J$5000,MATCH($C80,pasteStatistics!$C$1:'pasteStatistics'!$C$5000,0))</f>
        <v>4.7</v>
      </c>
      <c r="K80">
        <f>INDEX(pasteStatistics!K$1:'pasteStatistics'!K$5000,MATCH($C80,pasteStatistics!$C$1:'pasteStatistics'!$C$5000,0))</f>
        <v>8.1999999999999993</v>
      </c>
      <c r="L80">
        <f>INDEX(pasteStatistics!L$1:'pasteStatistics'!L$5000,MATCH($C80,pasteStatistics!$C$1:'pasteStatistics'!$C$5000,0))</f>
        <v>0.57699999999999996</v>
      </c>
      <c r="M80">
        <f>INDEX(pasteStatistics!M$1:'pasteStatistics'!M$5000,MATCH($C80,pasteStatistics!$C$1:'pasteStatistics'!$C$5000,0))</f>
        <v>0.1</v>
      </c>
      <c r="N80">
        <f>INDEX(pasteStatistics!N$1:'pasteStatistics'!N$5000,MATCH($C80,pasteStatistics!$C$1:'pasteStatistics'!$C$5000,0))</f>
        <v>0.1</v>
      </c>
      <c r="O80">
        <f>INDEX(pasteStatistics!O$1:'pasteStatistics'!O$5000,MATCH($C80,pasteStatistics!$C$1:'pasteStatistics'!$C$5000,0))</f>
        <v>1</v>
      </c>
      <c r="P80">
        <f>INDEX(pasteStatistics!P$1:'pasteStatistics'!P$5000,MATCH($C80,pasteStatistics!$C$1:'pasteStatistics'!$C$5000,0))</f>
        <v>3.3</v>
      </c>
      <c r="Q80">
        <f>INDEX(pasteStatistics!Q$1:'pasteStatistics'!Q$5000,MATCH($C80,pasteStatistics!$C$1:'pasteStatistics'!$C$5000,0))</f>
        <v>5</v>
      </c>
      <c r="R80">
        <f>INDEX(pasteStatistics!R$1:'pasteStatistics'!R$5000,MATCH($C80,pasteStatistics!$C$1:'pasteStatistics'!$C$5000,0))</f>
        <v>0.65300000000000002</v>
      </c>
      <c r="S80">
        <f>INDEX(pasteStatistics!S$1:'pasteStatistics'!S$5000,MATCH($C80,pasteStatistics!$C$1:'pasteStatistics'!$C$5000,0))</f>
        <v>1.7</v>
      </c>
      <c r="T80">
        <f>INDEX(pasteStatistics!T$1:'pasteStatistics'!T$5000,MATCH($C80,pasteStatistics!$C$1:'pasteStatistics'!$C$5000,0))</f>
        <v>4.3</v>
      </c>
      <c r="U80">
        <f>INDEX(pasteStatistics!U$1:'pasteStatistics'!U$5000,MATCH($C80,pasteStatistics!$C$1:'pasteStatistics'!$C$5000,0))</f>
        <v>6.1</v>
      </c>
      <c r="V80">
        <f>INDEX(pasteStatistics!V$1:'pasteStatistics'!V$5000,MATCH($C80,pasteStatistics!$C$1:'pasteStatistics'!$C$5000,0))</f>
        <v>0.7</v>
      </c>
      <c r="W80">
        <f>INDEX(pasteStatistics!W$1:'pasteStatistics'!W$5000,MATCH($C80,pasteStatistics!$C$1:'pasteStatistics'!$C$5000,0))</f>
        <v>0.3</v>
      </c>
      <c r="X80">
        <f>INDEX(pasteStatistics!X$1:'pasteStatistics'!X$5000,MATCH($C80,pasteStatistics!$C$1:'pasteStatistics'!$C$5000,0))</f>
        <v>1.2</v>
      </c>
      <c r="Y80">
        <f>INDEX(pasteStatistics!Y$1:'pasteStatistics'!Y$5000,MATCH($C80,pasteStatistics!$C$1:'pasteStatistics'!$C$5000,0))</f>
        <v>2</v>
      </c>
      <c r="Z80">
        <f>INDEX(pasteStatistics!Z$1:'pasteStatistics'!Z$5000,MATCH($C80,pasteStatistics!$C$1:'pasteStatistics'!$C$5000,0))</f>
        <v>2.5</v>
      </c>
      <c r="AA80">
        <f>INDEX(pasteStatistics!AA$1:'pasteStatistics'!AA$5000,MATCH($C80,pasteStatistics!$C$1:'pasteStatistics'!$C$5000,0))</f>
        <v>12.9</v>
      </c>
      <c r="AB80">
        <f>pasteData!C79</f>
        <v>44</v>
      </c>
      <c r="AC80" t="str">
        <f>pasteData!D79</f>
        <v>JR</v>
      </c>
      <c r="AD80" t="str">
        <f>pasteData!E79</f>
        <v>F</v>
      </c>
      <c r="AE80">
        <f>pasteData!F79</f>
        <v>43625</v>
      </c>
      <c r="AF80">
        <f>pasteData!G79</f>
        <v>245</v>
      </c>
      <c r="AG80" t="str">
        <f>pasteData!H79</f>
        <v>Gahanna</v>
      </c>
      <c r="AH80" t="str">
        <f>pasteData!I79</f>
        <v xml:space="preserve"> OH</v>
      </c>
      <c r="AI80" t="str">
        <f>pasteData!J79</f>
        <v>Lincoln High School</v>
      </c>
      <c r="AJ80" t="str">
        <f>pasteData!K79</f>
        <v>44 (2016)</v>
      </c>
      <c r="AK80" t="str">
        <f>pasteData!L79</f>
        <v xml:space="preserve"> 12.9 Pts</v>
      </c>
      <c r="AL80" t="str">
        <f>pasteData!M79</f>
        <v xml:space="preserve"> 6.1 Reb</v>
      </c>
      <c r="AM80" t="str">
        <f>pasteData!N79</f>
        <v xml:space="preserve"> 0.7 Ast</v>
      </c>
    </row>
    <row r="81" spans="1:39" x14ac:dyDescent="0.3">
      <c r="A81">
        <v>79</v>
      </c>
      <c r="B81" t="str">
        <f>pasteData!A80</f>
        <v>michigan-state</v>
      </c>
      <c r="C81" t="str">
        <f>pasteData!B80</f>
        <v>Xavier Tillman</v>
      </c>
      <c r="D81">
        <f>INDEX(pasteStatistics!D$1:'pasteStatistics'!D$5000,MATCH($C81,pasteStatistics!$C$1:'pasteStatistics'!$C$5000,0))</f>
        <v>39</v>
      </c>
      <c r="E81">
        <f>INDEX(pasteStatistics!E$1:'pasteStatistics'!E$5000,MATCH($C81,pasteStatistics!$C$1:'pasteStatistics'!$C$5000,0))</f>
        <v>14</v>
      </c>
      <c r="F81">
        <f>INDEX(pasteStatistics!F$1:'pasteStatistics'!F$5000,MATCH($C81,pasteStatistics!$C$1:'pasteStatistics'!$C$5000,0))</f>
        <v>24</v>
      </c>
      <c r="G81">
        <f>INDEX(pasteStatistics!G$1:'pasteStatistics'!G$5000,MATCH($C81,pasteStatistics!$C$1:'pasteStatistics'!$C$5000,0))</f>
        <v>3.7</v>
      </c>
      <c r="H81">
        <f>INDEX(pasteStatistics!H$1:'pasteStatistics'!H$5000,MATCH($C81,pasteStatistics!$C$1:'pasteStatistics'!$C$5000,0))</f>
        <v>6.1</v>
      </c>
      <c r="I81">
        <f>INDEX(pasteStatistics!I$1:'pasteStatistics'!I$5000,MATCH($C81,pasteStatistics!$C$1:'pasteStatistics'!$C$5000,0))</f>
        <v>0.60499999999999998</v>
      </c>
      <c r="J81">
        <f>INDEX(pasteStatistics!J$1:'pasteStatistics'!J$5000,MATCH($C81,pasteStatistics!$C$1:'pasteStatistics'!$C$5000,0))</f>
        <v>3.5</v>
      </c>
      <c r="K81">
        <f>INDEX(pasteStatistics!K$1:'pasteStatistics'!K$5000,MATCH($C81,pasteStatistics!$C$1:'pasteStatistics'!$C$5000,0))</f>
        <v>5.4</v>
      </c>
      <c r="L81">
        <f>INDEX(pasteStatistics!L$1:'pasteStatistics'!L$5000,MATCH($C81,pasteStatistics!$C$1:'pasteStatistics'!$C$5000,0))</f>
        <v>0.64500000000000002</v>
      </c>
      <c r="M81">
        <f>INDEX(pasteStatistics!M$1:'pasteStatistics'!M$5000,MATCH($C81,pasteStatistics!$C$1:'pasteStatistics'!$C$5000,0))</f>
        <v>0.2</v>
      </c>
      <c r="N81">
        <f>INDEX(pasteStatistics!N$1:'pasteStatistics'!N$5000,MATCH($C81,pasteStatistics!$C$1:'pasteStatistics'!$C$5000,0))</f>
        <v>0.7</v>
      </c>
      <c r="O81">
        <f>INDEX(pasteStatistics!O$1:'pasteStatistics'!O$5000,MATCH($C81,pasteStatistics!$C$1:'pasteStatistics'!$C$5000,0))</f>
        <v>0.29599999999999999</v>
      </c>
      <c r="P81">
        <f>INDEX(pasteStatistics!P$1:'pasteStatistics'!P$5000,MATCH($C81,pasteStatistics!$C$1:'pasteStatistics'!$C$5000,0))</f>
        <v>2.4</v>
      </c>
      <c r="Q81">
        <f>INDEX(pasteStatistics!Q$1:'pasteStatistics'!Q$5000,MATCH($C81,pasteStatistics!$C$1:'pasteStatistics'!$C$5000,0))</f>
        <v>3.3</v>
      </c>
      <c r="R81">
        <f>INDEX(pasteStatistics!R$1:'pasteStatistics'!R$5000,MATCH($C81,pasteStatistics!$C$1:'pasteStatistics'!$C$5000,0))</f>
        <v>0.73199999999999998</v>
      </c>
      <c r="S81">
        <f>INDEX(pasteStatistics!S$1:'pasteStatistics'!S$5000,MATCH($C81,pasteStatistics!$C$1:'pasteStatistics'!$C$5000,0))</f>
        <v>2.5</v>
      </c>
      <c r="T81">
        <f>INDEX(pasteStatistics!T$1:'pasteStatistics'!T$5000,MATCH($C81,pasteStatistics!$C$1:'pasteStatistics'!$C$5000,0))</f>
        <v>4.8</v>
      </c>
      <c r="U81">
        <f>INDEX(pasteStatistics!U$1:'pasteStatistics'!U$5000,MATCH($C81,pasteStatistics!$C$1:'pasteStatistics'!$C$5000,0))</f>
        <v>7.3</v>
      </c>
      <c r="V81">
        <f>INDEX(pasteStatistics!V$1:'pasteStatistics'!V$5000,MATCH($C81,pasteStatistics!$C$1:'pasteStatistics'!$C$5000,0))</f>
        <v>1.6</v>
      </c>
      <c r="W81">
        <f>INDEX(pasteStatistics!W$1:'pasteStatistics'!W$5000,MATCH($C81,pasteStatistics!$C$1:'pasteStatistics'!$C$5000,0))</f>
        <v>0.9</v>
      </c>
      <c r="X81">
        <f>INDEX(pasteStatistics!X$1:'pasteStatistics'!X$5000,MATCH($C81,pasteStatistics!$C$1:'pasteStatistics'!$C$5000,0))</f>
        <v>1.7</v>
      </c>
      <c r="Y81">
        <f>INDEX(pasteStatistics!Y$1:'pasteStatistics'!Y$5000,MATCH($C81,pasteStatistics!$C$1:'pasteStatistics'!$C$5000,0))</f>
        <v>1.5</v>
      </c>
      <c r="Z81">
        <f>INDEX(pasteStatistics!Z$1:'pasteStatistics'!Z$5000,MATCH($C81,pasteStatistics!$C$1:'pasteStatistics'!$C$5000,0))</f>
        <v>2.8</v>
      </c>
      <c r="AA81">
        <f>INDEX(pasteStatistics!AA$1:'pasteStatistics'!AA$5000,MATCH($C81,pasteStatistics!$C$1:'pasteStatistics'!$C$5000,0))</f>
        <v>10</v>
      </c>
      <c r="AB81">
        <f>pasteData!C80</f>
        <v>23</v>
      </c>
      <c r="AC81" t="str">
        <f>pasteData!D80</f>
        <v>SO</v>
      </c>
      <c r="AD81" t="str">
        <f>pasteData!E80</f>
        <v>F</v>
      </c>
      <c r="AE81">
        <f>pasteData!F80</f>
        <v>43624</v>
      </c>
      <c r="AF81">
        <f>pasteData!G80</f>
        <v>245</v>
      </c>
      <c r="AG81" t="str">
        <f>pasteData!H80</f>
        <v>Grand Rapids</v>
      </c>
      <c r="AH81" t="str">
        <f>pasteData!I80</f>
        <v xml:space="preserve"> MI</v>
      </c>
      <c r="AI81" t="str">
        <f>pasteData!J80</f>
        <v>Grand Rapids Christian High School</v>
      </c>
      <c r="AJ81" t="str">
        <f>pasteData!K80</f>
        <v>83 (2017)</v>
      </c>
      <c r="AK81" t="str">
        <f>pasteData!L80</f>
        <v xml:space="preserve"> 10.0 Pts</v>
      </c>
      <c r="AL81" t="str">
        <f>pasteData!M80</f>
        <v xml:space="preserve"> 7.3 Reb</v>
      </c>
      <c r="AM81" t="str">
        <f>pasteData!N80</f>
        <v xml:space="preserve"> 1.6 Ast</v>
      </c>
    </row>
    <row r="82" spans="1:39" x14ac:dyDescent="0.3">
      <c r="A82">
        <v>80</v>
      </c>
      <c r="B82" t="str">
        <f>pasteData!A81</f>
        <v>michigan-state</v>
      </c>
      <c r="C82" t="str">
        <f>pasteData!B81</f>
        <v>Matt McQuaid</v>
      </c>
      <c r="D82">
        <f>INDEX(pasteStatistics!D$1:'pasteStatistics'!D$5000,MATCH($C82,pasteStatistics!$C$1:'pasteStatistics'!$C$5000,0))</f>
        <v>36</v>
      </c>
      <c r="E82">
        <f>INDEX(pasteStatistics!E$1:'pasteStatistics'!E$5000,MATCH($C82,pasteStatistics!$C$1:'pasteStatistics'!$C$5000,0))</f>
        <v>35</v>
      </c>
      <c r="F82">
        <f>INDEX(pasteStatistics!F$1:'pasteStatistics'!F$5000,MATCH($C82,pasteStatistics!$C$1:'pasteStatistics'!$C$5000,0))</f>
        <v>31.3</v>
      </c>
      <c r="G82">
        <f>INDEX(pasteStatistics!G$1:'pasteStatistics'!G$5000,MATCH($C82,pasteStatistics!$C$1:'pasteStatistics'!$C$5000,0))</f>
        <v>3.3</v>
      </c>
      <c r="H82">
        <f>INDEX(pasteStatistics!H$1:'pasteStatistics'!H$5000,MATCH($C82,pasteStatistics!$C$1:'pasteStatistics'!$C$5000,0))</f>
        <v>7.5</v>
      </c>
      <c r="I82">
        <f>INDEX(pasteStatistics!I$1:'pasteStatistics'!I$5000,MATCH($C82,pasteStatistics!$C$1:'pasteStatistics'!$C$5000,0))</f>
        <v>0.432</v>
      </c>
      <c r="J82">
        <f>INDEX(pasteStatistics!J$1:'pasteStatistics'!J$5000,MATCH($C82,pasteStatistics!$C$1:'pasteStatistics'!$C$5000,0))</f>
        <v>1.2</v>
      </c>
      <c r="K82">
        <f>INDEX(pasteStatistics!K$1:'pasteStatistics'!K$5000,MATCH($C82,pasteStatistics!$C$1:'pasteStatistics'!$C$5000,0))</f>
        <v>2.7</v>
      </c>
      <c r="L82">
        <f>INDEX(pasteStatistics!L$1:'pasteStatistics'!L$5000,MATCH($C82,pasteStatistics!$C$1:'pasteStatistics'!$C$5000,0))</f>
        <v>0.44900000000000001</v>
      </c>
      <c r="M82">
        <f>INDEX(pasteStatistics!M$1:'pasteStatistics'!M$5000,MATCH($C82,pasteStatistics!$C$1:'pasteStatistics'!$C$5000,0))</f>
        <v>2</v>
      </c>
      <c r="N82">
        <f>INDEX(pasteStatistics!N$1:'pasteStatistics'!N$5000,MATCH($C82,pasteStatistics!$C$1:'pasteStatistics'!$C$5000,0))</f>
        <v>4.8</v>
      </c>
      <c r="O82">
        <f>INDEX(pasteStatistics!O$1:'pasteStatistics'!O$5000,MATCH($C82,pasteStatistics!$C$1:'pasteStatistics'!$C$5000,0))</f>
        <v>0.42199999999999999</v>
      </c>
      <c r="P82">
        <f>INDEX(pasteStatistics!P$1:'pasteStatistics'!P$5000,MATCH($C82,pasteStatistics!$C$1:'pasteStatistics'!$C$5000,0))</f>
        <v>1.3</v>
      </c>
      <c r="Q82">
        <f>INDEX(pasteStatistics!Q$1:'pasteStatistics'!Q$5000,MATCH($C82,pasteStatistics!$C$1:'pasteStatistics'!$C$5000,0))</f>
        <v>1.6</v>
      </c>
      <c r="R82">
        <f>INDEX(pasteStatistics!R$1:'pasteStatistics'!R$5000,MATCH($C82,pasteStatistics!$C$1:'pasteStatistics'!$C$5000,0))</f>
        <v>0.81</v>
      </c>
      <c r="S82">
        <f>INDEX(pasteStatistics!S$1:'pasteStatistics'!S$5000,MATCH($C82,pasteStatistics!$C$1:'pasteStatistics'!$C$5000,0))</f>
        <v>0.7</v>
      </c>
      <c r="T82">
        <f>INDEX(pasteStatistics!T$1:'pasteStatistics'!T$5000,MATCH($C82,pasteStatistics!$C$1:'pasteStatistics'!$C$5000,0))</f>
        <v>2.2999999999999998</v>
      </c>
      <c r="U82">
        <f>INDEX(pasteStatistics!U$1:'pasteStatistics'!U$5000,MATCH($C82,pasteStatistics!$C$1:'pasteStatistics'!$C$5000,0))</f>
        <v>3</v>
      </c>
      <c r="V82">
        <f>INDEX(pasteStatistics!V$1:'pasteStatistics'!V$5000,MATCH($C82,pasteStatistics!$C$1:'pasteStatistics'!$C$5000,0))</f>
        <v>2.1</v>
      </c>
      <c r="W82">
        <f>INDEX(pasteStatistics!W$1:'pasteStatistics'!W$5000,MATCH($C82,pasteStatistics!$C$1:'pasteStatistics'!$C$5000,0))</f>
        <v>0.6</v>
      </c>
      <c r="X82">
        <f>INDEX(pasteStatistics!X$1:'pasteStatistics'!X$5000,MATCH($C82,pasteStatistics!$C$1:'pasteStatistics'!$C$5000,0))</f>
        <v>0.1</v>
      </c>
      <c r="Y82">
        <f>INDEX(pasteStatistics!Y$1:'pasteStatistics'!Y$5000,MATCH($C82,pasteStatistics!$C$1:'pasteStatistics'!$C$5000,0))</f>
        <v>1</v>
      </c>
      <c r="Z82">
        <f>INDEX(pasteStatistics!Z$1:'pasteStatistics'!Z$5000,MATCH($C82,pasteStatistics!$C$1:'pasteStatistics'!$C$5000,0))</f>
        <v>2.1</v>
      </c>
      <c r="AA82">
        <f>INDEX(pasteStatistics!AA$1:'pasteStatistics'!AA$5000,MATCH($C82,pasteStatistics!$C$1:'pasteStatistics'!$C$5000,0))</f>
        <v>9.8000000000000007</v>
      </c>
      <c r="AB82">
        <f>pasteData!C81</f>
        <v>20</v>
      </c>
      <c r="AC82" t="str">
        <f>pasteData!D81</f>
        <v>SR</v>
      </c>
      <c r="AD82" t="str">
        <f>pasteData!E81</f>
        <v>G</v>
      </c>
      <c r="AE82">
        <f>pasteData!F81</f>
        <v>43621</v>
      </c>
      <c r="AF82">
        <f>pasteData!G81</f>
        <v>200</v>
      </c>
      <c r="AG82" t="str">
        <f>pasteData!H81</f>
        <v>Duncanville</v>
      </c>
      <c r="AH82" t="str">
        <f>pasteData!I81</f>
        <v xml:space="preserve"> TX</v>
      </c>
      <c r="AI82" t="str">
        <f>pasteData!J81</f>
        <v>Duncanville HS</v>
      </c>
      <c r="AJ82" t="str">
        <f>pasteData!K81</f>
        <v>67 (2015)</v>
      </c>
      <c r="AK82" t="str">
        <f>pasteData!L81</f>
        <v xml:space="preserve"> 9.8 Pts</v>
      </c>
      <c r="AL82" t="str">
        <f>pasteData!M81</f>
        <v xml:space="preserve"> 3.0 Reb</v>
      </c>
      <c r="AM82" t="str">
        <f>pasteData!N81</f>
        <v xml:space="preserve"> 2.1 Ast</v>
      </c>
    </row>
    <row r="83" spans="1:39" x14ac:dyDescent="0.3">
      <c r="A83">
        <v>81</v>
      </c>
      <c r="B83" t="str">
        <f>pasteData!A82</f>
        <v>michigan-state</v>
      </c>
      <c r="C83" t="str">
        <f>pasteData!B82</f>
        <v>Kenny Goins</v>
      </c>
      <c r="D83">
        <f>INDEX(pasteStatistics!D$1:'pasteStatistics'!D$5000,MATCH($C83,pasteStatistics!$C$1:'pasteStatistics'!$C$5000,0))</f>
        <v>39</v>
      </c>
      <c r="E83">
        <f>INDEX(pasteStatistics!E$1:'pasteStatistics'!E$5000,MATCH($C83,pasteStatistics!$C$1:'pasteStatistics'!$C$5000,0))</f>
        <v>39</v>
      </c>
      <c r="F83">
        <f>INDEX(pasteStatistics!F$1:'pasteStatistics'!F$5000,MATCH($C83,pasteStatistics!$C$1:'pasteStatistics'!$C$5000,0))</f>
        <v>30.4</v>
      </c>
      <c r="G83">
        <f>INDEX(pasteStatistics!G$1:'pasteStatistics'!G$5000,MATCH($C83,pasteStatistics!$C$1:'pasteStatistics'!$C$5000,0))</f>
        <v>2.8</v>
      </c>
      <c r="H83">
        <f>INDEX(pasteStatistics!H$1:'pasteStatistics'!H$5000,MATCH($C83,pasteStatistics!$C$1:'pasteStatistics'!$C$5000,0))</f>
        <v>6.9</v>
      </c>
      <c r="I83">
        <f>INDEX(pasteStatistics!I$1:'pasteStatistics'!I$5000,MATCH($C83,pasteStatistics!$C$1:'pasteStatistics'!$C$5000,0))</f>
        <v>0.40500000000000003</v>
      </c>
      <c r="J83">
        <f>INDEX(pasteStatistics!J$1:'pasteStatistics'!J$5000,MATCH($C83,pasteStatistics!$C$1:'pasteStatistics'!$C$5000,0))</f>
        <v>1.4</v>
      </c>
      <c r="K83">
        <f>INDEX(pasteStatistics!K$1:'pasteStatistics'!K$5000,MATCH($C83,pasteStatistics!$C$1:'pasteStatistics'!$C$5000,0))</f>
        <v>2.7</v>
      </c>
      <c r="L83">
        <f>INDEX(pasteStatistics!L$1:'pasteStatistics'!L$5000,MATCH($C83,pasteStatistics!$C$1:'pasteStatistics'!$C$5000,0))</f>
        <v>0.5</v>
      </c>
      <c r="M83">
        <f>INDEX(pasteStatistics!M$1:'pasteStatistics'!M$5000,MATCH($C83,pasteStatistics!$C$1:'pasteStatistics'!$C$5000,0))</f>
        <v>1.4</v>
      </c>
      <c r="N83">
        <f>INDEX(pasteStatistics!N$1:'pasteStatistics'!N$5000,MATCH($C83,pasteStatistics!$C$1:'pasteStatistics'!$C$5000,0))</f>
        <v>4.2</v>
      </c>
      <c r="O83">
        <f>INDEX(pasteStatistics!O$1:'pasteStatistics'!O$5000,MATCH($C83,pasteStatistics!$C$1:'pasteStatistics'!$C$5000,0))</f>
        <v>0.34399999999999997</v>
      </c>
      <c r="P83">
        <f>INDEX(pasteStatistics!P$1:'pasteStatistics'!P$5000,MATCH($C83,pasteStatistics!$C$1:'pasteStatistics'!$C$5000,0))</f>
        <v>0.9</v>
      </c>
      <c r="Q83">
        <f>INDEX(pasteStatistics!Q$1:'pasteStatistics'!Q$5000,MATCH($C83,pasteStatistics!$C$1:'pasteStatistics'!$C$5000,0))</f>
        <v>1.2</v>
      </c>
      <c r="R83">
        <f>INDEX(pasteStatistics!R$1:'pasteStatistics'!R$5000,MATCH($C83,pasteStatistics!$C$1:'pasteStatistics'!$C$5000,0))</f>
        <v>0.72899999999999998</v>
      </c>
      <c r="S83">
        <f>INDEX(pasteStatistics!S$1:'pasteStatistics'!S$5000,MATCH($C83,pasteStatistics!$C$1:'pasteStatistics'!$C$5000,0))</f>
        <v>2.2000000000000002</v>
      </c>
      <c r="T83">
        <f>INDEX(pasteStatistics!T$1:'pasteStatistics'!T$5000,MATCH($C83,pasteStatistics!$C$1:'pasteStatistics'!$C$5000,0))</f>
        <v>6.8</v>
      </c>
      <c r="U83">
        <f>INDEX(pasteStatistics!U$1:'pasteStatistics'!U$5000,MATCH($C83,pasteStatistics!$C$1:'pasteStatistics'!$C$5000,0))</f>
        <v>8.9</v>
      </c>
      <c r="V83">
        <f>INDEX(pasteStatistics!V$1:'pasteStatistics'!V$5000,MATCH($C83,pasteStatistics!$C$1:'pasteStatistics'!$C$5000,0))</f>
        <v>2.2999999999999998</v>
      </c>
      <c r="W83">
        <f>INDEX(pasteStatistics!W$1:'pasteStatistics'!W$5000,MATCH($C83,pasteStatistics!$C$1:'pasteStatistics'!$C$5000,0))</f>
        <v>0.7</v>
      </c>
      <c r="X83">
        <f>INDEX(pasteStatistics!X$1:'pasteStatistics'!X$5000,MATCH($C83,pasteStatistics!$C$1:'pasteStatistics'!$C$5000,0))</f>
        <v>1.3</v>
      </c>
      <c r="Y83">
        <f>INDEX(pasteStatistics!Y$1:'pasteStatistics'!Y$5000,MATCH($C83,pasteStatistics!$C$1:'pasteStatistics'!$C$5000,0))</f>
        <v>1.5</v>
      </c>
      <c r="Z83">
        <f>INDEX(pasteStatistics!Z$1:'pasteStatistics'!Z$5000,MATCH($C83,pasteStatistics!$C$1:'pasteStatistics'!$C$5000,0))</f>
        <v>2.1</v>
      </c>
      <c r="AA83">
        <f>INDEX(pasteStatistics!AA$1:'pasteStatistics'!AA$5000,MATCH($C83,pasteStatistics!$C$1:'pasteStatistics'!$C$5000,0))</f>
        <v>7.9</v>
      </c>
      <c r="AB83">
        <f>pasteData!C82</f>
        <v>25</v>
      </c>
      <c r="AC83" t="str">
        <f>pasteData!D82</f>
        <v>SR</v>
      </c>
      <c r="AD83" t="str">
        <f>pasteData!E82</f>
        <v>F</v>
      </c>
      <c r="AE83">
        <f>pasteData!F82</f>
        <v>43623</v>
      </c>
      <c r="AF83">
        <f>pasteData!G82</f>
        <v>230</v>
      </c>
      <c r="AG83" t="str">
        <f>pasteData!H82</f>
        <v>Troy</v>
      </c>
      <c r="AH83" t="str">
        <f>pasteData!I82</f>
        <v xml:space="preserve"> MI</v>
      </c>
      <c r="AI83" t="str">
        <f>pasteData!J82</f>
        <v>Warren Mott HS</v>
      </c>
      <c r="AJ83">
        <f>pasteData!K82</f>
        <v>0</v>
      </c>
      <c r="AK83" t="str">
        <f>pasteData!L82</f>
        <v xml:space="preserve"> 7.9 Pts</v>
      </c>
      <c r="AL83" t="str">
        <f>pasteData!M82</f>
        <v xml:space="preserve"> 8.9 Reb</v>
      </c>
      <c r="AM83" t="str">
        <f>pasteData!N82</f>
        <v xml:space="preserve"> 2.3 Ast</v>
      </c>
    </row>
    <row r="84" spans="1:39" x14ac:dyDescent="0.3">
      <c r="A84">
        <v>82</v>
      </c>
      <c r="B84" t="str">
        <f>pasteData!A83</f>
        <v>michigan-state</v>
      </c>
      <c r="C84" t="str">
        <f>pasteData!B83</f>
        <v>Aaron Henry</v>
      </c>
      <c r="D84">
        <f>INDEX(pasteStatistics!D$1:'pasteStatistics'!D$5000,MATCH($C84,pasteStatistics!$C$1:'pasteStatistics'!$C$5000,0))</f>
        <v>39</v>
      </c>
      <c r="E84">
        <f>INDEX(pasteStatistics!E$1:'pasteStatistics'!E$5000,MATCH($C84,pasteStatistics!$C$1:'pasteStatistics'!$C$5000,0))</f>
        <v>22</v>
      </c>
      <c r="F84">
        <f>INDEX(pasteStatistics!F$1:'pasteStatistics'!F$5000,MATCH($C84,pasteStatistics!$C$1:'pasteStatistics'!$C$5000,0))</f>
        <v>22.1</v>
      </c>
      <c r="G84">
        <f>INDEX(pasteStatistics!G$1:'pasteStatistics'!G$5000,MATCH($C84,pasteStatistics!$C$1:'pasteStatistics'!$C$5000,0))</f>
        <v>2.4</v>
      </c>
      <c r="H84">
        <f>INDEX(pasteStatistics!H$1:'pasteStatistics'!H$5000,MATCH($C84,pasteStatistics!$C$1:'pasteStatistics'!$C$5000,0))</f>
        <v>4.8</v>
      </c>
      <c r="I84">
        <f>INDEX(pasteStatistics!I$1:'pasteStatistics'!I$5000,MATCH($C84,pasteStatistics!$C$1:'pasteStatistics'!$C$5000,0))</f>
        <v>0.495</v>
      </c>
      <c r="J84">
        <f>INDEX(pasteStatistics!J$1:'pasteStatistics'!J$5000,MATCH($C84,pasteStatistics!$C$1:'pasteStatistics'!$C$5000,0))</f>
        <v>2</v>
      </c>
      <c r="K84">
        <f>INDEX(pasteStatistics!K$1:'pasteStatistics'!K$5000,MATCH($C84,pasteStatistics!$C$1:'pasteStatistics'!$C$5000,0))</f>
        <v>3.8</v>
      </c>
      <c r="L84">
        <f>INDEX(pasteStatistics!L$1:'pasteStatistics'!L$5000,MATCH($C84,pasteStatistics!$C$1:'pasteStatistics'!$C$5000,0))</f>
        <v>0.52300000000000002</v>
      </c>
      <c r="M84">
        <f>INDEX(pasteStatistics!M$1:'pasteStatistics'!M$5000,MATCH($C84,pasteStatistics!$C$1:'pasteStatistics'!$C$5000,0))</f>
        <v>0.4</v>
      </c>
      <c r="N84">
        <f>INDEX(pasteStatistics!N$1:'pasteStatistics'!N$5000,MATCH($C84,pasteStatistics!$C$1:'pasteStatistics'!$C$5000,0))</f>
        <v>1</v>
      </c>
      <c r="O84">
        <f>INDEX(pasteStatistics!O$1:'pasteStatistics'!O$5000,MATCH($C84,pasteStatistics!$C$1:'pasteStatistics'!$C$5000,0))</f>
        <v>0.38500000000000001</v>
      </c>
      <c r="P84">
        <f>INDEX(pasteStatistics!P$1:'pasteStatistics'!P$5000,MATCH($C84,pasteStatistics!$C$1:'pasteStatistics'!$C$5000,0))</f>
        <v>0.9</v>
      </c>
      <c r="Q84">
        <f>INDEX(pasteStatistics!Q$1:'pasteStatistics'!Q$5000,MATCH($C84,pasteStatistics!$C$1:'pasteStatistics'!$C$5000,0))</f>
        <v>1.3</v>
      </c>
      <c r="R84">
        <f>INDEX(pasteStatistics!R$1:'pasteStatistics'!R$5000,MATCH($C84,pasteStatistics!$C$1:'pasteStatistics'!$C$5000,0))</f>
        <v>0.69199999999999995</v>
      </c>
      <c r="S84">
        <f>INDEX(pasteStatistics!S$1:'pasteStatistics'!S$5000,MATCH($C84,pasteStatistics!$C$1:'pasteStatistics'!$C$5000,0))</f>
        <v>1</v>
      </c>
      <c r="T84">
        <f>INDEX(pasteStatistics!T$1:'pasteStatistics'!T$5000,MATCH($C84,pasteStatistics!$C$1:'pasteStatistics'!$C$5000,0))</f>
        <v>2.8</v>
      </c>
      <c r="U84">
        <f>INDEX(pasteStatistics!U$1:'pasteStatistics'!U$5000,MATCH($C84,pasteStatistics!$C$1:'pasteStatistics'!$C$5000,0))</f>
        <v>3.8</v>
      </c>
      <c r="V84">
        <f>INDEX(pasteStatistics!V$1:'pasteStatistics'!V$5000,MATCH($C84,pasteStatistics!$C$1:'pasteStatistics'!$C$5000,0))</f>
        <v>1.6</v>
      </c>
      <c r="W84">
        <f>INDEX(pasteStatistics!W$1:'pasteStatistics'!W$5000,MATCH($C84,pasteStatistics!$C$1:'pasteStatistics'!$C$5000,0))</f>
        <v>0.6</v>
      </c>
      <c r="X84">
        <f>INDEX(pasteStatistics!X$1:'pasteStatistics'!X$5000,MATCH($C84,pasteStatistics!$C$1:'pasteStatistics'!$C$5000,0))</f>
        <v>0.5</v>
      </c>
      <c r="Y84">
        <f>INDEX(pasteStatistics!Y$1:'pasteStatistics'!Y$5000,MATCH($C84,pasteStatistics!$C$1:'pasteStatistics'!$C$5000,0))</f>
        <v>1.3</v>
      </c>
      <c r="Z84">
        <f>INDEX(pasteStatistics!Z$1:'pasteStatistics'!Z$5000,MATCH($C84,pasteStatistics!$C$1:'pasteStatistics'!$C$5000,0))</f>
        <v>1.8</v>
      </c>
      <c r="AA84">
        <f>INDEX(pasteStatistics!AA$1:'pasteStatistics'!AA$5000,MATCH($C84,pasteStatistics!$C$1:'pasteStatistics'!$C$5000,0))</f>
        <v>6.1</v>
      </c>
      <c r="AB84">
        <f>pasteData!C83</f>
        <v>11</v>
      </c>
      <c r="AC84" t="str">
        <f>pasteData!D83</f>
        <v>FR</v>
      </c>
      <c r="AD84" t="str">
        <f>pasteData!E83</f>
        <v>F</v>
      </c>
      <c r="AE84">
        <f>pasteData!F83</f>
        <v>43622</v>
      </c>
      <c r="AF84">
        <f>pasteData!G83</f>
        <v>210</v>
      </c>
      <c r="AG84" t="str">
        <f>pasteData!H83</f>
        <v>Indianapolis</v>
      </c>
      <c r="AH84" t="str">
        <f>pasteData!I83</f>
        <v xml:space="preserve"> IN</v>
      </c>
      <c r="AI84" t="str">
        <f>pasteData!J83</f>
        <v>Ben Davis HS</v>
      </c>
      <c r="AJ84">
        <f>pasteData!K83</f>
        <v>0</v>
      </c>
      <c r="AK84" t="str">
        <f>pasteData!L83</f>
        <v xml:space="preserve"> 6.1 Pts</v>
      </c>
      <c r="AL84" t="str">
        <f>pasteData!M83</f>
        <v xml:space="preserve"> 3.8 Reb</v>
      </c>
      <c r="AM84" t="str">
        <f>pasteData!N83</f>
        <v xml:space="preserve"> 1.6 Ast</v>
      </c>
    </row>
    <row r="85" spans="1:39" x14ac:dyDescent="0.3">
      <c r="A85">
        <v>83</v>
      </c>
      <c r="B85" t="str">
        <f>pasteData!A84</f>
        <v>michigan-state</v>
      </c>
      <c r="C85" t="str">
        <f>pasteData!B84</f>
        <v>Joshua Langford</v>
      </c>
      <c r="D85">
        <f>INDEX(pasteStatistics!D$1:'pasteStatistics'!D$5000,MATCH($C85,pasteStatistics!$C$1:'pasteStatistics'!$C$5000,0))</f>
        <v>13</v>
      </c>
      <c r="E85">
        <f>INDEX(pasteStatistics!E$1:'pasteStatistics'!E$5000,MATCH($C85,pasteStatistics!$C$1:'pasteStatistics'!$C$5000,0))</f>
        <v>13</v>
      </c>
      <c r="F85">
        <f>INDEX(pasteStatistics!F$1:'pasteStatistics'!F$5000,MATCH($C85,pasteStatistics!$C$1:'pasteStatistics'!$C$5000,0))</f>
        <v>28.6</v>
      </c>
      <c r="G85">
        <f>INDEX(pasteStatistics!G$1:'pasteStatistics'!G$5000,MATCH($C85,pasteStatistics!$C$1:'pasteStatistics'!$C$5000,0))</f>
        <v>5.4</v>
      </c>
      <c r="H85">
        <f>INDEX(pasteStatistics!H$1:'pasteStatistics'!H$5000,MATCH($C85,pasteStatistics!$C$1:'pasteStatistics'!$C$5000,0))</f>
        <v>12.2</v>
      </c>
      <c r="I85">
        <f>INDEX(pasteStatistics!I$1:'pasteStatistics'!I$5000,MATCH($C85,pasteStatistics!$C$1:'pasteStatistics'!$C$5000,0))</f>
        <v>0.443</v>
      </c>
      <c r="J85">
        <f>INDEX(pasteStatistics!J$1:'pasteStatistics'!J$5000,MATCH($C85,pasteStatistics!$C$1:'pasteStatistics'!$C$5000,0))</f>
        <v>3.2</v>
      </c>
      <c r="K85">
        <f>INDEX(pasteStatistics!K$1:'pasteStatistics'!K$5000,MATCH($C85,pasteStatistics!$C$1:'pasteStatistics'!$C$5000,0))</f>
        <v>6.6</v>
      </c>
      <c r="L85">
        <f>INDEX(pasteStatistics!L$1:'pasteStatistics'!L$5000,MATCH($C85,pasteStatistics!$C$1:'pasteStatistics'!$C$5000,0))</f>
        <v>0.47699999999999998</v>
      </c>
      <c r="M85">
        <f>INDEX(pasteStatistics!M$1:'pasteStatistics'!M$5000,MATCH($C85,pasteStatistics!$C$1:'pasteStatistics'!$C$5000,0))</f>
        <v>2.2000000000000002</v>
      </c>
      <c r="N85">
        <f>INDEX(pasteStatistics!N$1:'pasteStatistics'!N$5000,MATCH($C85,pasteStatistics!$C$1:'pasteStatistics'!$C$5000,0))</f>
        <v>5.5</v>
      </c>
      <c r="O85">
        <f>INDEX(pasteStatistics!O$1:'pasteStatistics'!O$5000,MATCH($C85,pasteStatistics!$C$1:'pasteStatistics'!$C$5000,0))</f>
        <v>0.40300000000000002</v>
      </c>
      <c r="P85">
        <f>INDEX(pasteStatistics!P$1:'pasteStatistics'!P$5000,MATCH($C85,pasteStatistics!$C$1:'pasteStatistics'!$C$5000,0))</f>
        <v>2</v>
      </c>
      <c r="Q85">
        <f>INDEX(pasteStatistics!Q$1:'pasteStatistics'!Q$5000,MATCH($C85,pasteStatistics!$C$1:'pasteStatistics'!$C$5000,0))</f>
        <v>2.4</v>
      </c>
      <c r="R85">
        <f>INDEX(pasteStatistics!R$1:'pasteStatistics'!R$5000,MATCH($C85,pasteStatistics!$C$1:'pasteStatistics'!$C$5000,0))</f>
        <v>0.83899999999999997</v>
      </c>
      <c r="S85">
        <f>INDEX(pasteStatistics!S$1:'pasteStatistics'!S$5000,MATCH($C85,pasteStatistics!$C$1:'pasteStatistics'!$C$5000,0))</f>
        <v>0.7</v>
      </c>
      <c r="T85">
        <f>INDEX(pasteStatistics!T$1:'pasteStatistics'!T$5000,MATCH($C85,pasteStatistics!$C$1:'pasteStatistics'!$C$5000,0))</f>
        <v>2.9</v>
      </c>
      <c r="U85">
        <f>INDEX(pasteStatistics!U$1:'pasteStatistics'!U$5000,MATCH($C85,pasteStatistics!$C$1:'pasteStatistics'!$C$5000,0))</f>
        <v>3.6</v>
      </c>
      <c r="V85">
        <f>INDEX(pasteStatistics!V$1:'pasteStatistics'!V$5000,MATCH($C85,pasteStatistics!$C$1:'pasteStatistics'!$C$5000,0))</f>
        <v>2.2999999999999998</v>
      </c>
      <c r="W85">
        <f>INDEX(pasteStatistics!W$1:'pasteStatistics'!W$5000,MATCH($C85,pasteStatistics!$C$1:'pasteStatistics'!$C$5000,0))</f>
        <v>0.8</v>
      </c>
      <c r="X85">
        <f>INDEX(pasteStatistics!X$1:'pasteStatistics'!X$5000,MATCH($C85,pasteStatistics!$C$1:'pasteStatistics'!$C$5000,0))</f>
        <v>0.1</v>
      </c>
      <c r="Y85">
        <f>INDEX(pasteStatistics!Y$1:'pasteStatistics'!Y$5000,MATCH($C85,pasteStatistics!$C$1:'pasteStatistics'!$C$5000,0))</f>
        <v>2.4</v>
      </c>
      <c r="Z85">
        <f>INDEX(pasteStatistics!Z$1:'pasteStatistics'!Z$5000,MATCH($C85,pasteStatistics!$C$1:'pasteStatistics'!$C$5000,0))</f>
        <v>2.4</v>
      </c>
      <c r="AA85">
        <f>INDEX(pasteStatistics!AA$1:'pasteStatistics'!AA$5000,MATCH($C85,pasteStatistics!$C$1:'pasteStatistics'!$C$5000,0))</f>
        <v>15</v>
      </c>
      <c r="AB85">
        <f>pasteData!C84</f>
        <v>1</v>
      </c>
      <c r="AC85" t="str">
        <f>pasteData!D84</f>
        <v>JR</v>
      </c>
      <c r="AD85" t="str">
        <f>pasteData!E84</f>
        <v>G</v>
      </c>
      <c r="AE85">
        <f>pasteData!F84</f>
        <v>43621</v>
      </c>
      <c r="AF85">
        <f>pasteData!G84</f>
        <v>210</v>
      </c>
      <c r="AG85" t="str">
        <f>pasteData!H84</f>
        <v>Huntsville</v>
      </c>
      <c r="AH85" t="str">
        <f>pasteData!I84</f>
        <v xml:space="preserve"> AL</v>
      </c>
      <c r="AI85" t="str">
        <f>pasteData!J84</f>
        <v>Madison Academy</v>
      </c>
      <c r="AJ85" t="str">
        <f>pasteData!K84</f>
        <v>20 (2016)</v>
      </c>
      <c r="AK85" t="str">
        <f>pasteData!L84</f>
        <v xml:space="preserve"> 15.0 Pts</v>
      </c>
      <c r="AL85" t="str">
        <f>pasteData!M84</f>
        <v xml:space="preserve"> 3.6 Reb</v>
      </c>
      <c r="AM85" t="str">
        <f>pasteData!N84</f>
        <v xml:space="preserve"> 2.3 Ast</v>
      </c>
    </row>
    <row r="86" spans="1:39" x14ac:dyDescent="0.3">
      <c r="A86">
        <v>84</v>
      </c>
      <c r="B86" t="str">
        <f>pasteData!A85</f>
        <v>michigan-state</v>
      </c>
      <c r="C86" t="str">
        <f>pasteData!B85</f>
        <v>Kyle Ahrens</v>
      </c>
      <c r="D86">
        <f>INDEX(pasteStatistics!D$1:'pasteStatistics'!D$5000,MATCH($C86,pasteStatistics!$C$1:'pasteStatistics'!$C$5000,0))</f>
        <v>30</v>
      </c>
      <c r="E86">
        <f>INDEX(pasteStatistics!E$1:'pasteStatistics'!E$5000,MATCH($C86,pasteStatistics!$C$1:'pasteStatistics'!$C$5000,0))</f>
        <v>8</v>
      </c>
      <c r="F86">
        <f>INDEX(pasteStatistics!F$1:'pasteStatistics'!F$5000,MATCH($C86,pasteStatistics!$C$1:'pasteStatistics'!$C$5000,0))</f>
        <v>18.8</v>
      </c>
      <c r="G86">
        <f>INDEX(pasteStatistics!G$1:'pasteStatistics'!G$5000,MATCH($C86,pasteStatistics!$C$1:'pasteStatistics'!$C$5000,0))</f>
        <v>1.8</v>
      </c>
      <c r="H86">
        <f>INDEX(pasteStatistics!H$1:'pasteStatistics'!H$5000,MATCH($C86,pasteStatistics!$C$1:'pasteStatistics'!$C$5000,0))</f>
        <v>4</v>
      </c>
      <c r="I86">
        <f>INDEX(pasteStatistics!I$1:'pasteStatistics'!I$5000,MATCH($C86,pasteStatistics!$C$1:'pasteStatistics'!$C$5000,0))</f>
        <v>0.442</v>
      </c>
      <c r="J86">
        <f>INDEX(pasteStatistics!J$1:'pasteStatistics'!J$5000,MATCH($C86,pasteStatistics!$C$1:'pasteStatistics'!$C$5000,0))</f>
        <v>1.1000000000000001</v>
      </c>
      <c r="K86">
        <f>INDEX(pasteStatistics!K$1:'pasteStatistics'!K$5000,MATCH($C86,pasteStatistics!$C$1:'pasteStatistics'!$C$5000,0))</f>
        <v>1.7</v>
      </c>
      <c r="L86">
        <f>INDEX(pasteStatistics!L$1:'pasteStatistics'!L$5000,MATCH($C86,pasteStatistics!$C$1:'pasteStatistics'!$C$5000,0))</f>
        <v>0.63500000000000001</v>
      </c>
      <c r="M86">
        <f>INDEX(pasteStatistics!M$1:'pasteStatistics'!M$5000,MATCH($C86,pasteStatistics!$C$1:'pasteStatistics'!$C$5000,0))</f>
        <v>0.7</v>
      </c>
      <c r="N86">
        <f>INDEX(pasteStatistics!N$1:'pasteStatistics'!N$5000,MATCH($C86,pasteStatistics!$C$1:'pasteStatistics'!$C$5000,0))</f>
        <v>2.2999999999999998</v>
      </c>
      <c r="O86">
        <f>INDEX(pasteStatistics!O$1:'pasteStatistics'!O$5000,MATCH($C86,pasteStatistics!$C$1:'pasteStatistics'!$C$5000,0))</f>
        <v>0.29399999999999998</v>
      </c>
      <c r="P86">
        <f>INDEX(pasteStatistics!P$1:'pasteStatistics'!P$5000,MATCH($C86,pasteStatistics!$C$1:'pasteStatistics'!$C$5000,0))</f>
        <v>0.5</v>
      </c>
      <c r="Q86">
        <f>INDEX(pasteStatistics!Q$1:'pasteStatistics'!Q$5000,MATCH($C86,pasteStatistics!$C$1:'pasteStatistics'!$C$5000,0))</f>
        <v>0.6</v>
      </c>
      <c r="R86">
        <f>INDEX(pasteStatistics!R$1:'pasteStatistics'!R$5000,MATCH($C86,pasteStatistics!$C$1:'pasteStatistics'!$C$5000,0))</f>
        <v>0.83299999999999996</v>
      </c>
      <c r="S86">
        <f>INDEX(pasteStatistics!S$1:'pasteStatistics'!S$5000,MATCH($C86,pasteStatistics!$C$1:'pasteStatistics'!$C$5000,0))</f>
        <v>0.6</v>
      </c>
      <c r="T86">
        <f>INDEX(pasteStatistics!T$1:'pasteStatistics'!T$5000,MATCH($C86,pasteStatistics!$C$1:'pasteStatistics'!$C$5000,0))</f>
        <v>1.9</v>
      </c>
      <c r="U86">
        <f>INDEX(pasteStatistics!U$1:'pasteStatistics'!U$5000,MATCH($C86,pasteStatistics!$C$1:'pasteStatistics'!$C$5000,0))</f>
        <v>2.5</v>
      </c>
      <c r="V86">
        <f>INDEX(pasteStatistics!V$1:'pasteStatistics'!V$5000,MATCH($C86,pasteStatistics!$C$1:'pasteStatistics'!$C$5000,0))</f>
        <v>1</v>
      </c>
      <c r="W86">
        <f>INDEX(pasteStatistics!W$1:'pasteStatistics'!W$5000,MATCH($C86,pasteStatistics!$C$1:'pasteStatistics'!$C$5000,0))</f>
        <v>0.6</v>
      </c>
      <c r="X86">
        <f>INDEX(pasteStatistics!X$1:'pasteStatistics'!X$5000,MATCH($C86,pasteStatistics!$C$1:'pasteStatistics'!$C$5000,0))</f>
        <v>0.1</v>
      </c>
      <c r="Y86">
        <f>INDEX(pasteStatistics!Y$1:'pasteStatistics'!Y$5000,MATCH($C86,pasteStatistics!$C$1:'pasteStatistics'!$C$5000,0))</f>
        <v>0.7</v>
      </c>
      <c r="Z86">
        <f>INDEX(pasteStatistics!Z$1:'pasteStatistics'!Z$5000,MATCH($C86,pasteStatistics!$C$1:'pasteStatistics'!$C$5000,0))</f>
        <v>1.2</v>
      </c>
      <c r="AA86">
        <f>INDEX(pasteStatistics!AA$1:'pasteStatistics'!AA$5000,MATCH($C86,pasteStatistics!$C$1:'pasteStatistics'!$C$5000,0))</f>
        <v>4.7</v>
      </c>
      <c r="AB86">
        <f>pasteData!C85</f>
        <v>0</v>
      </c>
      <c r="AC86" t="str">
        <f>pasteData!D85</f>
        <v>JR</v>
      </c>
      <c r="AD86" t="str">
        <f>pasteData!E85</f>
        <v>G</v>
      </c>
      <c r="AE86">
        <f>pasteData!F85</f>
        <v>43622</v>
      </c>
      <c r="AF86">
        <f>pasteData!G85</f>
        <v>210</v>
      </c>
      <c r="AG86" t="str">
        <f>pasteData!H85</f>
        <v>Versailles</v>
      </c>
      <c r="AH86" t="str">
        <f>pasteData!I85</f>
        <v xml:space="preserve"> OH</v>
      </c>
      <c r="AI86" t="str">
        <f>pasteData!J85</f>
        <v>Versailles HS</v>
      </c>
      <c r="AJ86">
        <f>pasteData!K85</f>
        <v>0</v>
      </c>
      <c r="AK86" t="str">
        <f>pasteData!L85</f>
        <v xml:space="preserve"> 4.7 Pts</v>
      </c>
      <c r="AL86" t="str">
        <f>pasteData!M85</f>
        <v xml:space="preserve"> 2.5 Reb</v>
      </c>
      <c r="AM86" t="str">
        <f>pasteData!N85</f>
        <v xml:space="preserve"> 1.0 Ast</v>
      </c>
    </row>
    <row r="87" spans="1:39" x14ac:dyDescent="0.3">
      <c r="A87">
        <v>85</v>
      </c>
      <c r="B87" t="str">
        <f>pasteData!A86</f>
        <v>michigan-state</v>
      </c>
      <c r="C87" t="str">
        <f>pasteData!B86</f>
        <v>Gabe Brown</v>
      </c>
      <c r="D87">
        <f>INDEX(pasteStatistics!D$1:'pasteStatistics'!D$5000,MATCH($C87,pasteStatistics!$C$1:'pasteStatistics'!$C$5000,0))</f>
        <v>32</v>
      </c>
      <c r="E87">
        <f>INDEX(pasteStatistics!E$1:'pasteStatistics'!E$5000,MATCH($C87,pasteStatistics!$C$1:'pasteStatistics'!$C$5000,0))</f>
        <v>0</v>
      </c>
      <c r="F87">
        <f>INDEX(pasteStatistics!F$1:'pasteStatistics'!F$5000,MATCH($C87,pasteStatistics!$C$1:'pasteStatistics'!$C$5000,0))</f>
        <v>8</v>
      </c>
      <c r="G87">
        <f>INDEX(pasteStatistics!G$1:'pasteStatistics'!G$5000,MATCH($C87,pasteStatistics!$C$1:'pasteStatistics'!$C$5000,0))</f>
        <v>0.7</v>
      </c>
      <c r="H87">
        <f>INDEX(pasteStatistics!H$1:'pasteStatistics'!H$5000,MATCH($C87,pasteStatistics!$C$1:'pasteStatistics'!$C$5000,0))</f>
        <v>1.8</v>
      </c>
      <c r="I87">
        <f>INDEX(pasteStatistics!I$1:'pasteStatistics'!I$5000,MATCH($C87,pasteStatistics!$C$1:'pasteStatistics'!$C$5000,0))</f>
        <v>0.39</v>
      </c>
      <c r="J87">
        <f>INDEX(pasteStatistics!J$1:'pasteStatistics'!J$5000,MATCH($C87,pasteStatistics!$C$1:'pasteStatistics'!$C$5000,0))</f>
        <v>0.2</v>
      </c>
      <c r="K87">
        <f>INDEX(pasteStatistics!K$1:'pasteStatistics'!K$5000,MATCH($C87,pasteStatistics!$C$1:'pasteStatistics'!$C$5000,0))</f>
        <v>0.5</v>
      </c>
      <c r="L87">
        <f>INDEX(pasteStatistics!L$1:'pasteStatistics'!L$5000,MATCH($C87,pasteStatistics!$C$1:'pasteStatistics'!$C$5000,0))</f>
        <v>0.438</v>
      </c>
      <c r="M87">
        <f>INDEX(pasteStatistics!M$1:'pasteStatistics'!M$5000,MATCH($C87,pasteStatistics!$C$1:'pasteStatistics'!$C$5000,0))</f>
        <v>0.5</v>
      </c>
      <c r="N87">
        <f>INDEX(pasteStatistics!N$1:'pasteStatistics'!N$5000,MATCH($C87,pasteStatistics!$C$1:'pasteStatistics'!$C$5000,0))</f>
        <v>1.3</v>
      </c>
      <c r="O87">
        <f>INDEX(pasteStatistics!O$1:'pasteStatistics'!O$5000,MATCH($C87,pasteStatistics!$C$1:'pasteStatistics'!$C$5000,0))</f>
        <v>0.372</v>
      </c>
      <c r="P87">
        <f>INDEX(pasteStatistics!P$1:'pasteStatistics'!P$5000,MATCH($C87,pasteStatistics!$C$1:'pasteStatistics'!$C$5000,0))</f>
        <v>0.3</v>
      </c>
      <c r="Q87">
        <f>INDEX(pasteStatistics!Q$1:'pasteStatistics'!Q$5000,MATCH($C87,pasteStatistics!$C$1:'pasteStatistics'!$C$5000,0))</f>
        <v>0.4</v>
      </c>
      <c r="R87">
        <f>INDEX(pasteStatistics!R$1:'pasteStatistics'!R$5000,MATCH($C87,pasteStatistics!$C$1:'pasteStatistics'!$C$5000,0))</f>
        <v>0.76900000000000002</v>
      </c>
      <c r="S87">
        <f>INDEX(pasteStatistics!S$1:'pasteStatistics'!S$5000,MATCH($C87,pasteStatistics!$C$1:'pasteStatistics'!$C$5000,0))</f>
        <v>0.3</v>
      </c>
      <c r="T87">
        <f>INDEX(pasteStatistics!T$1:'pasteStatistics'!T$5000,MATCH($C87,pasteStatistics!$C$1:'pasteStatistics'!$C$5000,0))</f>
        <v>0.9</v>
      </c>
      <c r="U87">
        <f>INDEX(pasteStatistics!U$1:'pasteStatistics'!U$5000,MATCH($C87,pasteStatistics!$C$1:'pasteStatistics'!$C$5000,0))</f>
        <v>1.2</v>
      </c>
      <c r="V87">
        <f>INDEX(pasteStatistics!V$1:'pasteStatistics'!V$5000,MATCH($C87,pasteStatistics!$C$1:'pasteStatistics'!$C$5000,0))</f>
        <v>0.1</v>
      </c>
      <c r="W87">
        <f>INDEX(pasteStatistics!W$1:'pasteStatistics'!W$5000,MATCH($C87,pasteStatistics!$C$1:'pasteStatistics'!$C$5000,0))</f>
        <v>0.1</v>
      </c>
      <c r="X87">
        <f>INDEX(pasteStatistics!X$1:'pasteStatistics'!X$5000,MATCH($C87,pasteStatistics!$C$1:'pasteStatistics'!$C$5000,0))</f>
        <v>0.1</v>
      </c>
      <c r="Y87">
        <f>INDEX(pasteStatistics!Y$1:'pasteStatistics'!Y$5000,MATCH($C87,pasteStatistics!$C$1:'pasteStatistics'!$C$5000,0))</f>
        <v>0.1</v>
      </c>
      <c r="Z87">
        <f>INDEX(pasteStatistics!Z$1:'pasteStatistics'!Z$5000,MATCH($C87,pasteStatistics!$C$1:'pasteStatistics'!$C$5000,0))</f>
        <v>0.4</v>
      </c>
      <c r="AA87">
        <f>INDEX(pasteStatistics!AA$1:'pasteStatistics'!AA$5000,MATCH($C87,pasteStatistics!$C$1:'pasteStatistics'!$C$5000,0))</f>
        <v>2.2999999999999998</v>
      </c>
      <c r="AB87">
        <f>pasteData!C86</f>
        <v>13</v>
      </c>
      <c r="AC87" t="str">
        <f>pasteData!D86</f>
        <v>FR</v>
      </c>
      <c r="AD87" t="str">
        <f>pasteData!E86</f>
        <v>F</v>
      </c>
      <c r="AE87">
        <f>pasteData!F86</f>
        <v>43623</v>
      </c>
      <c r="AF87">
        <f>pasteData!G86</f>
        <v>210</v>
      </c>
      <c r="AG87" t="str">
        <f>pasteData!H86</f>
        <v>Ypsilanti</v>
      </c>
      <c r="AH87" t="str">
        <f>pasteData!I86</f>
        <v xml:space="preserve"> MI</v>
      </c>
      <c r="AI87" t="str">
        <f>pasteData!J86</f>
        <v>Belleville HS</v>
      </c>
      <c r="AJ87" t="str">
        <f>pasteData!K86</f>
        <v>100 (2018)</v>
      </c>
      <c r="AK87" t="str">
        <f>pasteData!L86</f>
        <v xml:space="preserve"> 2.3 Pts</v>
      </c>
      <c r="AL87" t="str">
        <f>pasteData!M86</f>
        <v xml:space="preserve"> 1.2 Reb</v>
      </c>
      <c r="AM87" t="str">
        <f>pasteData!N86</f>
        <v xml:space="preserve"> 0.1 Ast</v>
      </c>
    </row>
    <row r="88" spans="1:39" x14ac:dyDescent="0.3">
      <c r="A88">
        <v>86</v>
      </c>
      <c r="B88" t="str">
        <f>pasteData!A87</f>
        <v>michigan-state</v>
      </c>
      <c r="C88" t="str">
        <f>pasteData!B87</f>
        <v>Foster Loyer</v>
      </c>
      <c r="D88">
        <f>INDEX(pasteStatistics!D$1:'pasteStatistics'!D$5000,MATCH($C88,pasteStatistics!$C$1:'pasteStatistics'!$C$5000,0))</f>
        <v>36</v>
      </c>
      <c r="E88">
        <f>INDEX(pasteStatistics!E$1:'pasteStatistics'!E$5000,MATCH($C88,pasteStatistics!$C$1:'pasteStatistics'!$C$5000,0))</f>
        <v>0</v>
      </c>
      <c r="F88">
        <f>INDEX(pasteStatistics!F$1:'pasteStatistics'!F$5000,MATCH($C88,pasteStatistics!$C$1:'pasteStatistics'!$C$5000,0))</f>
        <v>5.8</v>
      </c>
      <c r="G88">
        <f>INDEX(pasteStatistics!G$1:'pasteStatistics'!G$5000,MATCH($C88,pasteStatistics!$C$1:'pasteStatistics'!$C$5000,0))</f>
        <v>0.5</v>
      </c>
      <c r="H88">
        <f>INDEX(pasteStatistics!H$1:'pasteStatistics'!H$5000,MATCH($C88,pasteStatistics!$C$1:'pasteStatistics'!$C$5000,0))</f>
        <v>1.2</v>
      </c>
      <c r="I88">
        <f>INDEX(pasteStatistics!I$1:'pasteStatistics'!I$5000,MATCH($C88,pasteStatistics!$C$1:'pasteStatistics'!$C$5000,0))</f>
        <v>0.40899999999999997</v>
      </c>
      <c r="J88">
        <f>INDEX(pasteStatistics!J$1:'pasteStatistics'!J$5000,MATCH($C88,pasteStatistics!$C$1:'pasteStatistics'!$C$5000,0))</f>
        <v>0.3</v>
      </c>
      <c r="K88">
        <f>INDEX(pasteStatistics!K$1:'pasteStatistics'!K$5000,MATCH($C88,pasteStatistics!$C$1:'pasteStatistics'!$C$5000,0))</f>
        <v>0.5</v>
      </c>
      <c r="L88">
        <f>INDEX(pasteStatistics!L$1:'pasteStatistics'!L$5000,MATCH($C88,pasteStatistics!$C$1:'pasteStatistics'!$C$5000,0))</f>
        <v>0.58799999999999997</v>
      </c>
      <c r="M88">
        <f>INDEX(pasteStatistics!M$1:'pasteStatistics'!M$5000,MATCH($C88,pasteStatistics!$C$1:'pasteStatistics'!$C$5000,0))</f>
        <v>0.2</v>
      </c>
      <c r="N88">
        <f>INDEX(pasteStatistics!N$1:'pasteStatistics'!N$5000,MATCH($C88,pasteStatistics!$C$1:'pasteStatistics'!$C$5000,0))</f>
        <v>0.8</v>
      </c>
      <c r="O88">
        <f>INDEX(pasteStatistics!O$1:'pasteStatistics'!O$5000,MATCH($C88,pasteStatistics!$C$1:'pasteStatistics'!$C$5000,0))</f>
        <v>0.29599999999999999</v>
      </c>
      <c r="P88">
        <f>INDEX(pasteStatistics!P$1:'pasteStatistics'!P$5000,MATCH($C88,pasteStatistics!$C$1:'pasteStatistics'!$C$5000,0))</f>
        <v>0.3</v>
      </c>
      <c r="Q88">
        <f>INDEX(pasteStatistics!Q$1:'pasteStatistics'!Q$5000,MATCH($C88,pasteStatistics!$C$1:'pasteStatistics'!$C$5000,0))</f>
        <v>0.4</v>
      </c>
      <c r="R88">
        <f>INDEX(pasteStatistics!R$1:'pasteStatistics'!R$5000,MATCH($C88,pasteStatistics!$C$1:'pasteStatistics'!$C$5000,0))</f>
        <v>0.92300000000000004</v>
      </c>
      <c r="S88">
        <f>INDEX(pasteStatistics!S$1:'pasteStatistics'!S$5000,MATCH($C88,pasteStatistics!$C$1:'pasteStatistics'!$C$5000,0))</f>
        <v>0</v>
      </c>
      <c r="T88">
        <f>INDEX(pasteStatistics!T$1:'pasteStatistics'!T$5000,MATCH($C88,pasteStatistics!$C$1:'pasteStatistics'!$C$5000,0))</f>
        <v>0.4</v>
      </c>
      <c r="U88">
        <f>INDEX(pasteStatistics!U$1:'pasteStatistics'!U$5000,MATCH($C88,pasteStatistics!$C$1:'pasteStatistics'!$C$5000,0))</f>
        <v>0.4</v>
      </c>
      <c r="V88">
        <f>INDEX(pasteStatistics!V$1:'pasteStatistics'!V$5000,MATCH($C88,pasteStatistics!$C$1:'pasteStatistics'!$C$5000,0))</f>
        <v>0.9</v>
      </c>
      <c r="W88">
        <f>INDEX(pasteStatistics!W$1:'pasteStatistics'!W$5000,MATCH($C88,pasteStatistics!$C$1:'pasteStatistics'!$C$5000,0))</f>
        <v>0.1</v>
      </c>
      <c r="X88">
        <f>INDEX(pasteStatistics!X$1:'pasteStatistics'!X$5000,MATCH($C88,pasteStatistics!$C$1:'pasteStatistics'!$C$5000,0))</f>
        <v>0</v>
      </c>
      <c r="Y88">
        <f>INDEX(pasteStatistics!Y$1:'pasteStatistics'!Y$5000,MATCH($C88,pasteStatistics!$C$1:'pasteStatistics'!$C$5000,0))</f>
        <v>0.6</v>
      </c>
      <c r="Z88">
        <f>INDEX(pasteStatistics!Z$1:'pasteStatistics'!Z$5000,MATCH($C88,pasteStatistics!$C$1:'pasteStatistics'!$C$5000,0))</f>
        <v>0.7</v>
      </c>
      <c r="AA88">
        <f>INDEX(pasteStatistics!AA$1:'pasteStatistics'!AA$5000,MATCH($C88,pasteStatistics!$C$1:'pasteStatistics'!$C$5000,0))</f>
        <v>1.6</v>
      </c>
      <c r="AB88">
        <f>pasteData!C87</f>
        <v>3</v>
      </c>
      <c r="AC88" t="str">
        <f>pasteData!D87</f>
        <v>FR</v>
      </c>
      <c r="AD88" t="str">
        <f>pasteData!E87</f>
        <v>G</v>
      </c>
      <c r="AE88">
        <f>pasteData!F87</f>
        <v>36678</v>
      </c>
      <c r="AF88">
        <f>pasteData!G87</f>
        <v>170</v>
      </c>
      <c r="AG88" t="str">
        <f>pasteData!H87</f>
        <v>Clarkston</v>
      </c>
      <c r="AH88" t="str">
        <f>pasteData!I87</f>
        <v xml:space="preserve"> MI</v>
      </c>
      <c r="AI88" t="str">
        <f>pasteData!J87</f>
        <v>Clarkston HS</v>
      </c>
      <c r="AJ88" t="str">
        <f>pasteData!K87</f>
        <v>77 (2018)</v>
      </c>
      <c r="AK88" t="str">
        <f>pasteData!L87</f>
        <v xml:space="preserve"> 1.6 Pts</v>
      </c>
      <c r="AL88" t="str">
        <f>pasteData!M87</f>
        <v xml:space="preserve"> 0.4 Reb</v>
      </c>
      <c r="AM88" t="str">
        <f>pasteData!N87</f>
        <v xml:space="preserve"> 0.9 Ast</v>
      </c>
    </row>
    <row r="89" spans="1:39" x14ac:dyDescent="0.3">
      <c r="A89">
        <v>87</v>
      </c>
      <c r="B89" t="str">
        <f>pasteData!A88</f>
        <v>michigan-state</v>
      </c>
      <c r="C89" t="str">
        <f>pasteData!B88</f>
        <v>Thomas Kithier</v>
      </c>
      <c r="D89">
        <f>INDEX(pasteStatistics!D$1:'pasteStatistics'!D$5000,MATCH($C89,pasteStatistics!$C$1:'pasteStatistics'!$C$5000,0))</f>
        <v>31</v>
      </c>
      <c r="E89">
        <f>INDEX(pasteStatistics!E$1:'pasteStatistics'!E$5000,MATCH($C89,pasteStatistics!$C$1:'pasteStatistics'!$C$5000,0))</f>
        <v>0</v>
      </c>
      <c r="F89">
        <f>INDEX(pasteStatistics!F$1:'pasteStatistics'!F$5000,MATCH($C89,pasteStatistics!$C$1:'pasteStatistics'!$C$5000,0))</f>
        <v>5.9</v>
      </c>
      <c r="G89">
        <f>INDEX(pasteStatistics!G$1:'pasteStatistics'!G$5000,MATCH($C89,pasteStatistics!$C$1:'pasteStatistics'!$C$5000,0))</f>
        <v>0.7</v>
      </c>
      <c r="H89">
        <f>INDEX(pasteStatistics!H$1:'pasteStatistics'!H$5000,MATCH($C89,pasteStatistics!$C$1:'pasteStatistics'!$C$5000,0))</f>
        <v>0.9</v>
      </c>
      <c r="I89">
        <f>INDEX(pasteStatistics!I$1:'pasteStatistics'!I$5000,MATCH($C89,pasteStatistics!$C$1:'pasteStatistics'!$C$5000,0))</f>
        <v>0.79300000000000004</v>
      </c>
      <c r="J89">
        <f>INDEX(pasteStatistics!J$1:'pasteStatistics'!J$5000,MATCH($C89,pasteStatistics!$C$1:'pasteStatistics'!$C$5000,0))</f>
        <v>0.7</v>
      </c>
      <c r="K89">
        <f>INDEX(pasteStatistics!K$1:'pasteStatistics'!K$5000,MATCH($C89,pasteStatistics!$C$1:'pasteStatistics'!$C$5000,0))</f>
        <v>0.9</v>
      </c>
      <c r="L89">
        <f>INDEX(pasteStatistics!L$1:'pasteStatistics'!L$5000,MATCH($C89,pasteStatistics!$C$1:'pasteStatistics'!$C$5000,0))</f>
        <v>0.79300000000000004</v>
      </c>
      <c r="M89">
        <f>INDEX(pasteStatistics!M$1:'pasteStatistics'!M$5000,MATCH($C89,pasteStatistics!$C$1:'pasteStatistics'!$C$5000,0))</f>
        <v>0</v>
      </c>
      <c r="N89">
        <f>INDEX(pasteStatistics!N$1:'pasteStatistics'!N$5000,MATCH($C89,pasteStatistics!$C$1:'pasteStatistics'!$C$5000,0))</f>
        <v>0</v>
      </c>
      <c r="O89">
        <f>INDEX(pasteStatistics!O$1:'pasteStatistics'!O$5000,MATCH($C89,pasteStatistics!$C$1:'pasteStatistics'!$C$5000,0))</f>
        <v>0</v>
      </c>
      <c r="P89">
        <f>INDEX(pasteStatistics!P$1:'pasteStatistics'!P$5000,MATCH($C89,pasteStatistics!$C$1:'pasteStatistics'!$C$5000,0))</f>
        <v>0.1</v>
      </c>
      <c r="Q89">
        <f>INDEX(pasteStatistics!Q$1:'pasteStatistics'!Q$5000,MATCH($C89,pasteStatistics!$C$1:'pasteStatistics'!$C$5000,0))</f>
        <v>0.2</v>
      </c>
      <c r="R89">
        <f>INDEX(pasteStatistics!R$1:'pasteStatistics'!R$5000,MATCH($C89,pasteStatistics!$C$1:'pasteStatistics'!$C$5000,0))</f>
        <v>0.5</v>
      </c>
      <c r="S89">
        <f>INDEX(pasteStatistics!S$1:'pasteStatistics'!S$5000,MATCH($C89,pasteStatistics!$C$1:'pasteStatistics'!$C$5000,0))</f>
        <v>0.5</v>
      </c>
      <c r="T89">
        <f>INDEX(pasteStatistics!T$1:'pasteStatistics'!T$5000,MATCH($C89,pasteStatistics!$C$1:'pasteStatistics'!$C$5000,0))</f>
        <v>0.8</v>
      </c>
      <c r="U89">
        <f>INDEX(pasteStatistics!U$1:'pasteStatistics'!U$5000,MATCH($C89,pasteStatistics!$C$1:'pasteStatistics'!$C$5000,0))</f>
        <v>1.3</v>
      </c>
      <c r="V89">
        <f>INDEX(pasteStatistics!V$1:'pasteStatistics'!V$5000,MATCH($C89,pasteStatistics!$C$1:'pasteStatistics'!$C$5000,0))</f>
        <v>0.2</v>
      </c>
      <c r="W89">
        <f>INDEX(pasteStatistics!W$1:'pasteStatistics'!W$5000,MATCH($C89,pasteStatistics!$C$1:'pasteStatistics'!$C$5000,0))</f>
        <v>0.1</v>
      </c>
      <c r="X89">
        <f>INDEX(pasteStatistics!X$1:'pasteStatistics'!X$5000,MATCH($C89,pasteStatistics!$C$1:'pasteStatistics'!$C$5000,0))</f>
        <v>0.1</v>
      </c>
      <c r="Y89">
        <f>INDEX(pasteStatistics!Y$1:'pasteStatistics'!Y$5000,MATCH($C89,pasteStatistics!$C$1:'pasteStatistics'!$C$5000,0))</f>
        <v>0.2</v>
      </c>
      <c r="Z89">
        <f>INDEX(pasteStatistics!Z$1:'pasteStatistics'!Z$5000,MATCH($C89,pasteStatistics!$C$1:'pasteStatistics'!$C$5000,0))</f>
        <v>0.8</v>
      </c>
      <c r="AA89">
        <f>INDEX(pasteStatistics!AA$1:'pasteStatistics'!AA$5000,MATCH($C89,pasteStatistics!$C$1:'pasteStatistics'!$C$5000,0))</f>
        <v>1.6</v>
      </c>
      <c r="AB89">
        <f>pasteData!C88</f>
        <v>15</v>
      </c>
      <c r="AC89" t="str">
        <f>pasteData!D88</f>
        <v>FR</v>
      </c>
      <c r="AD89" t="str">
        <f>pasteData!E88</f>
        <v>F</v>
      </c>
      <c r="AE89">
        <f>pasteData!F88</f>
        <v>43624</v>
      </c>
      <c r="AF89">
        <f>pasteData!G88</f>
        <v>225</v>
      </c>
      <c r="AG89" t="str">
        <f>pasteData!H88</f>
        <v>Clarkston</v>
      </c>
      <c r="AH89" t="str">
        <f>pasteData!I88</f>
        <v xml:space="preserve"> MI</v>
      </c>
      <c r="AI89" t="str">
        <f>pasteData!J88</f>
        <v>Clarkston HS</v>
      </c>
      <c r="AJ89">
        <f>pasteData!K88</f>
        <v>0</v>
      </c>
      <c r="AK89" t="str">
        <f>pasteData!L88</f>
        <v xml:space="preserve"> 1.6 Pts</v>
      </c>
      <c r="AL89" t="str">
        <f>pasteData!M88</f>
        <v xml:space="preserve"> 1.3 Reb</v>
      </c>
      <c r="AM89" t="str">
        <f>pasteData!N88</f>
        <v xml:space="preserve"> 0.2 Ast</v>
      </c>
    </row>
    <row r="90" spans="1:39" x14ac:dyDescent="0.3">
      <c r="A90">
        <v>88</v>
      </c>
      <c r="B90" t="str">
        <f>pasteData!A89</f>
        <v>michigan-state</v>
      </c>
      <c r="C90" t="str">
        <f>pasteData!B89</f>
        <v>Marcus Bingham</v>
      </c>
      <c r="D90">
        <f>INDEX(pasteStatistics!D$1:'pasteStatistics'!D$5000,MATCH($C90,pasteStatistics!$C$1:'pasteStatistics'!$C$5000,0))</f>
        <v>23</v>
      </c>
      <c r="E90">
        <f>INDEX(pasteStatistics!E$1:'pasteStatistics'!E$5000,MATCH($C90,pasteStatistics!$C$1:'pasteStatistics'!$C$5000,0))</f>
        <v>0</v>
      </c>
      <c r="F90">
        <f>INDEX(pasteStatistics!F$1:'pasteStatistics'!F$5000,MATCH($C90,pasteStatistics!$C$1:'pasteStatistics'!$C$5000,0))</f>
        <v>3.6</v>
      </c>
      <c r="G90">
        <f>INDEX(pasteStatistics!G$1:'pasteStatistics'!G$5000,MATCH($C90,pasteStatistics!$C$1:'pasteStatistics'!$C$5000,0))</f>
        <v>0.3</v>
      </c>
      <c r="H90">
        <f>INDEX(pasteStatistics!H$1:'pasteStatistics'!H$5000,MATCH($C90,pasteStatistics!$C$1:'pasteStatistics'!$C$5000,0))</f>
        <v>0.9</v>
      </c>
      <c r="I90">
        <f>INDEX(pasteStatistics!I$1:'pasteStatistics'!I$5000,MATCH($C90,pasteStatistics!$C$1:'pasteStatistics'!$C$5000,0))</f>
        <v>0.28599999999999998</v>
      </c>
      <c r="J90">
        <f>INDEX(pasteStatistics!J$1:'pasteStatistics'!J$5000,MATCH($C90,pasteStatistics!$C$1:'pasteStatistics'!$C$5000,0))</f>
        <v>0</v>
      </c>
      <c r="K90">
        <f>INDEX(pasteStatistics!K$1:'pasteStatistics'!K$5000,MATCH($C90,pasteStatistics!$C$1:'pasteStatistics'!$C$5000,0))</f>
        <v>0.3</v>
      </c>
      <c r="L90">
        <f>INDEX(pasteStatistics!L$1:'pasteStatistics'!L$5000,MATCH($C90,pasteStatistics!$C$1:'pasteStatistics'!$C$5000,0))</f>
        <v>0</v>
      </c>
      <c r="M90">
        <f>INDEX(pasteStatistics!M$1:'pasteStatistics'!M$5000,MATCH($C90,pasteStatistics!$C$1:'pasteStatistics'!$C$5000,0))</f>
        <v>0.3</v>
      </c>
      <c r="N90">
        <f>INDEX(pasteStatistics!N$1:'pasteStatistics'!N$5000,MATCH($C90,pasteStatistics!$C$1:'pasteStatistics'!$C$5000,0))</f>
        <v>0.6</v>
      </c>
      <c r="O90">
        <f>INDEX(pasteStatistics!O$1:'pasteStatistics'!O$5000,MATCH($C90,pasteStatistics!$C$1:'pasteStatistics'!$C$5000,0))</f>
        <v>0.42899999999999999</v>
      </c>
      <c r="P90">
        <f>INDEX(pasteStatistics!P$1:'pasteStatistics'!P$5000,MATCH($C90,pasteStatistics!$C$1:'pasteStatistics'!$C$5000,0))</f>
        <v>0.2</v>
      </c>
      <c r="Q90">
        <f>INDEX(pasteStatistics!Q$1:'pasteStatistics'!Q$5000,MATCH($C90,pasteStatistics!$C$1:'pasteStatistics'!$C$5000,0))</f>
        <v>0.4</v>
      </c>
      <c r="R90">
        <f>INDEX(pasteStatistics!R$1:'pasteStatistics'!R$5000,MATCH($C90,pasteStatistics!$C$1:'pasteStatistics'!$C$5000,0))</f>
        <v>0.55600000000000005</v>
      </c>
      <c r="S90">
        <f>INDEX(pasteStatistics!S$1:'pasteStatistics'!S$5000,MATCH($C90,pasteStatistics!$C$1:'pasteStatistics'!$C$5000,0))</f>
        <v>0.2</v>
      </c>
      <c r="T90">
        <f>INDEX(pasteStatistics!T$1:'pasteStatistics'!T$5000,MATCH($C90,pasteStatistics!$C$1:'pasteStatistics'!$C$5000,0))</f>
        <v>1</v>
      </c>
      <c r="U90">
        <f>INDEX(pasteStatistics!U$1:'pasteStatistics'!U$5000,MATCH($C90,pasteStatistics!$C$1:'pasteStatistics'!$C$5000,0))</f>
        <v>1.1000000000000001</v>
      </c>
      <c r="V90">
        <f>INDEX(pasteStatistics!V$1:'pasteStatistics'!V$5000,MATCH($C90,pasteStatistics!$C$1:'pasteStatistics'!$C$5000,0))</f>
        <v>0.3</v>
      </c>
      <c r="W90">
        <f>INDEX(pasteStatistics!W$1:'pasteStatistics'!W$5000,MATCH($C90,pasteStatistics!$C$1:'pasteStatistics'!$C$5000,0))</f>
        <v>0</v>
      </c>
      <c r="X90">
        <f>INDEX(pasteStatistics!X$1:'pasteStatistics'!X$5000,MATCH($C90,pasteStatistics!$C$1:'pasteStatistics'!$C$5000,0))</f>
        <v>0.4</v>
      </c>
      <c r="Y90">
        <f>INDEX(pasteStatistics!Y$1:'pasteStatistics'!Y$5000,MATCH($C90,pasteStatistics!$C$1:'pasteStatistics'!$C$5000,0))</f>
        <v>0.2</v>
      </c>
      <c r="Z90">
        <f>INDEX(pasteStatistics!Z$1:'pasteStatistics'!Z$5000,MATCH($C90,pasteStatistics!$C$1:'pasteStatistics'!$C$5000,0))</f>
        <v>0.5</v>
      </c>
      <c r="AA90">
        <f>INDEX(pasteStatistics!AA$1:'pasteStatistics'!AA$5000,MATCH($C90,pasteStatistics!$C$1:'pasteStatistics'!$C$5000,0))</f>
        <v>1</v>
      </c>
      <c r="AB90">
        <f>pasteData!C89</f>
        <v>30</v>
      </c>
      <c r="AC90" t="str">
        <f>pasteData!D89</f>
        <v>FR</v>
      </c>
      <c r="AD90" t="str">
        <f>pasteData!E89</f>
        <v>F</v>
      </c>
      <c r="AE90">
        <f>pasteData!F89</f>
        <v>43627</v>
      </c>
      <c r="AF90">
        <f>pasteData!G89</f>
        <v>215</v>
      </c>
      <c r="AG90" t="str">
        <f>pasteData!H89</f>
        <v>Grand Rapids</v>
      </c>
      <c r="AH90" t="str">
        <f>pasteData!I89</f>
        <v xml:space="preserve"> MI</v>
      </c>
      <c r="AI90" t="str">
        <f>pasteData!J89</f>
        <v>Catholic Central HS</v>
      </c>
      <c r="AJ90" t="str">
        <f>pasteData!K89</f>
        <v>62 (2018)</v>
      </c>
      <c r="AK90" t="str">
        <f>pasteData!L89</f>
        <v xml:space="preserve"> 1.0 Pts</v>
      </c>
      <c r="AL90" t="str">
        <f>pasteData!M89</f>
        <v xml:space="preserve"> 1.1 Reb</v>
      </c>
      <c r="AM90" t="str">
        <f>pasteData!N89</f>
        <v xml:space="preserve"> 0.3 Ast</v>
      </c>
    </row>
    <row r="91" spans="1:39" x14ac:dyDescent="0.3">
      <c r="A91">
        <v>89</v>
      </c>
      <c r="B91" t="str">
        <f>pasteData!A90</f>
        <v>michigan-state</v>
      </c>
      <c r="C91" t="str">
        <f>pasteData!B90</f>
        <v>Conner George</v>
      </c>
      <c r="D91">
        <f>INDEX(pasteStatistics!D$1:'pasteStatistics'!D$5000,MATCH($C91,pasteStatistics!$C$1:'pasteStatistics'!$C$5000,0))</f>
        <v>18</v>
      </c>
      <c r="E91">
        <f>INDEX(pasteStatistics!E$1:'pasteStatistics'!E$5000,MATCH($C91,pasteStatistics!$C$1:'pasteStatistics'!$C$5000,0))</f>
        <v>0</v>
      </c>
      <c r="F91">
        <f>INDEX(pasteStatistics!F$1:'pasteStatistics'!F$5000,MATCH($C91,pasteStatistics!$C$1:'pasteStatistics'!$C$5000,0))</f>
        <v>1.6</v>
      </c>
      <c r="G91">
        <f>INDEX(pasteStatistics!G$1:'pasteStatistics'!G$5000,MATCH($C91,pasteStatistics!$C$1:'pasteStatistics'!$C$5000,0))</f>
        <v>0.2</v>
      </c>
      <c r="H91">
        <f>INDEX(pasteStatistics!H$1:'pasteStatistics'!H$5000,MATCH($C91,pasteStatistics!$C$1:'pasteStatistics'!$C$5000,0))</f>
        <v>0.4</v>
      </c>
      <c r="I91">
        <f>INDEX(pasteStatistics!I$1:'pasteStatistics'!I$5000,MATCH($C91,pasteStatistics!$C$1:'pasteStatistics'!$C$5000,0))</f>
        <v>0.5</v>
      </c>
      <c r="J91">
        <f>INDEX(pasteStatistics!J$1:'pasteStatistics'!J$5000,MATCH($C91,pasteStatistics!$C$1:'pasteStatistics'!$C$5000,0))</f>
        <v>0.2</v>
      </c>
      <c r="K91">
        <f>INDEX(pasteStatistics!K$1:'pasteStatistics'!K$5000,MATCH($C91,pasteStatistics!$C$1:'pasteStatistics'!$C$5000,0))</f>
        <v>0.4</v>
      </c>
      <c r="L91">
        <f>INDEX(pasteStatistics!L$1:'pasteStatistics'!L$5000,MATCH($C91,pasteStatistics!$C$1:'pasteStatistics'!$C$5000,0))</f>
        <v>0.5</v>
      </c>
      <c r="M91">
        <f>INDEX(pasteStatistics!M$1:'pasteStatistics'!M$5000,MATCH($C91,pasteStatistics!$C$1:'pasteStatistics'!$C$5000,0))</f>
        <v>0</v>
      </c>
      <c r="N91">
        <f>INDEX(pasteStatistics!N$1:'pasteStatistics'!N$5000,MATCH($C91,pasteStatistics!$C$1:'pasteStatistics'!$C$5000,0))</f>
        <v>0</v>
      </c>
      <c r="O91">
        <f>INDEX(pasteStatistics!O$1:'pasteStatistics'!O$5000,MATCH($C91,pasteStatistics!$C$1:'pasteStatistics'!$C$5000,0))</f>
        <v>0</v>
      </c>
      <c r="P91">
        <f>INDEX(pasteStatistics!P$1:'pasteStatistics'!P$5000,MATCH($C91,pasteStatistics!$C$1:'pasteStatistics'!$C$5000,0))</f>
        <v>0.1</v>
      </c>
      <c r="Q91">
        <f>INDEX(pasteStatistics!Q$1:'pasteStatistics'!Q$5000,MATCH($C91,pasteStatistics!$C$1:'pasteStatistics'!$C$5000,0))</f>
        <v>0.2</v>
      </c>
      <c r="R91">
        <f>INDEX(pasteStatistics!R$1:'pasteStatistics'!R$5000,MATCH($C91,pasteStatistics!$C$1:'pasteStatistics'!$C$5000,0))</f>
        <v>0.66700000000000004</v>
      </c>
      <c r="S91">
        <f>INDEX(pasteStatistics!S$1:'pasteStatistics'!S$5000,MATCH($C91,pasteStatistics!$C$1:'pasteStatistics'!$C$5000,0))</f>
        <v>0.1</v>
      </c>
      <c r="T91">
        <f>INDEX(pasteStatistics!T$1:'pasteStatistics'!T$5000,MATCH($C91,pasteStatistics!$C$1:'pasteStatistics'!$C$5000,0))</f>
        <v>0.4</v>
      </c>
      <c r="U91">
        <f>INDEX(pasteStatistics!U$1:'pasteStatistics'!U$5000,MATCH($C91,pasteStatistics!$C$1:'pasteStatistics'!$C$5000,0))</f>
        <v>0.5</v>
      </c>
      <c r="V91">
        <f>INDEX(pasteStatistics!V$1:'pasteStatistics'!V$5000,MATCH($C91,pasteStatistics!$C$1:'pasteStatistics'!$C$5000,0))</f>
        <v>0.1</v>
      </c>
      <c r="W91">
        <f>INDEX(pasteStatistics!W$1:'pasteStatistics'!W$5000,MATCH($C91,pasteStatistics!$C$1:'pasteStatistics'!$C$5000,0))</f>
        <v>0.1</v>
      </c>
      <c r="X91">
        <f>INDEX(pasteStatistics!X$1:'pasteStatistics'!X$5000,MATCH($C91,pasteStatistics!$C$1:'pasteStatistics'!$C$5000,0))</f>
        <v>0</v>
      </c>
      <c r="Y91">
        <f>INDEX(pasteStatistics!Y$1:'pasteStatistics'!Y$5000,MATCH($C91,pasteStatistics!$C$1:'pasteStatistics'!$C$5000,0))</f>
        <v>0</v>
      </c>
      <c r="Z91">
        <f>INDEX(pasteStatistics!Z$1:'pasteStatistics'!Z$5000,MATCH($C91,pasteStatistics!$C$1:'pasteStatistics'!$C$5000,0))</f>
        <v>0.4</v>
      </c>
      <c r="AA91">
        <f>INDEX(pasteStatistics!AA$1:'pasteStatistics'!AA$5000,MATCH($C91,pasteStatistics!$C$1:'pasteStatistics'!$C$5000,0))</f>
        <v>0.6</v>
      </c>
      <c r="AB91">
        <f>pasteData!C90</f>
        <v>41</v>
      </c>
      <c r="AC91" t="str">
        <f>pasteData!D90</f>
        <v>JR</v>
      </c>
      <c r="AD91" t="str">
        <f>pasteData!E90</f>
        <v>G</v>
      </c>
      <c r="AE91">
        <f>pasteData!F90</f>
        <v>43620</v>
      </c>
      <c r="AF91">
        <f>pasteData!G90</f>
        <v>200</v>
      </c>
      <c r="AG91" t="str">
        <f>pasteData!H90</f>
        <v>Okemos</v>
      </c>
      <c r="AH91" t="str">
        <f>pasteData!I90</f>
        <v xml:space="preserve"> MI</v>
      </c>
      <c r="AI91" t="str">
        <f>pasteData!J90</f>
        <v>Okemos High School</v>
      </c>
      <c r="AJ91">
        <f>pasteData!K90</f>
        <v>0</v>
      </c>
      <c r="AK91" t="str">
        <f>pasteData!L90</f>
        <v xml:space="preserve"> 0.6 Pts</v>
      </c>
      <c r="AL91" t="str">
        <f>pasteData!M90</f>
        <v xml:space="preserve"> 0.5 Reb</v>
      </c>
      <c r="AM91" t="str">
        <f>pasteData!N90</f>
        <v xml:space="preserve"> 0.1 Ast</v>
      </c>
    </row>
    <row r="92" spans="1:39" x14ac:dyDescent="0.3">
      <c r="A92">
        <v>90</v>
      </c>
      <c r="B92" t="str">
        <f>pasteData!A91</f>
        <v>michigan-state</v>
      </c>
      <c r="C92" t="str">
        <f>pasteData!B91</f>
        <v>Jack Hoiberg</v>
      </c>
      <c r="D92">
        <f>INDEX(pasteStatistics!D$1:'pasteStatistics'!D$5000,MATCH($C92,pasteStatistics!$C$1:'pasteStatistics'!$C$5000,0))</f>
        <v>14</v>
      </c>
      <c r="E92">
        <f>INDEX(pasteStatistics!E$1:'pasteStatistics'!E$5000,MATCH($C92,pasteStatistics!$C$1:'pasteStatistics'!$C$5000,0))</f>
        <v>0</v>
      </c>
      <c r="F92">
        <f>INDEX(pasteStatistics!F$1:'pasteStatistics'!F$5000,MATCH($C92,pasteStatistics!$C$1:'pasteStatistics'!$C$5000,0))</f>
        <v>1.1000000000000001</v>
      </c>
      <c r="G92">
        <f>INDEX(pasteStatistics!G$1:'pasteStatistics'!G$5000,MATCH($C92,pasteStatistics!$C$1:'pasteStatistics'!$C$5000,0))</f>
        <v>0.1</v>
      </c>
      <c r="H92">
        <f>INDEX(pasteStatistics!H$1:'pasteStatistics'!H$5000,MATCH($C92,pasteStatistics!$C$1:'pasteStatistics'!$C$5000,0))</f>
        <v>0.4</v>
      </c>
      <c r="I92">
        <f>INDEX(pasteStatistics!I$1:'pasteStatistics'!I$5000,MATCH($C92,pasteStatistics!$C$1:'pasteStatistics'!$C$5000,0))</f>
        <v>0.33300000000000002</v>
      </c>
      <c r="J92">
        <f>INDEX(pasteStatistics!J$1:'pasteStatistics'!J$5000,MATCH($C92,pasteStatistics!$C$1:'pasteStatistics'!$C$5000,0))</f>
        <v>0</v>
      </c>
      <c r="K92">
        <f>INDEX(pasteStatistics!K$1:'pasteStatistics'!K$5000,MATCH($C92,pasteStatistics!$C$1:'pasteStatistics'!$C$5000,0))</f>
        <v>0.2</v>
      </c>
      <c r="L92">
        <f>INDEX(pasteStatistics!L$1:'pasteStatistics'!L$5000,MATCH($C92,pasteStatistics!$C$1:'pasteStatistics'!$C$5000,0))</f>
        <v>0</v>
      </c>
      <c r="M92">
        <f>INDEX(pasteStatistics!M$1:'pasteStatistics'!M$5000,MATCH($C92,pasteStatistics!$C$1:'pasteStatistics'!$C$5000,0))</f>
        <v>0.1</v>
      </c>
      <c r="N92">
        <f>INDEX(pasteStatistics!N$1:'pasteStatistics'!N$5000,MATCH($C92,pasteStatistics!$C$1:'pasteStatistics'!$C$5000,0))</f>
        <v>0.2</v>
      </c>
      <c r="O92">
        <f>INDEX(pasteStatistics!O$1:'pasteStatistics'!O$5000,MATCH($C92,pasteStatistics!$C$1:'pasteStatistics'!$C$5000,0))</f>
        <v>0.66700000000000004</v>
      </c>
      <c r="P92">
        <f>INDEX(pasteStatistics!P$1:'pasteStatistics'!P$5000,MATCH($C92,pasteStatistics!$C$1:'pasteStatistics'!$C$5000,0))</f>
        <v>0.3</v>
      </c>
      <c r="Q92">
        <f>INDEX(pasteStatistics!Q$1:'pasteStatistics'!Q$5000,MATCH($C92,pasteStatistics!$C$1:'pasteStatistics'!$C$5000,0))</f>
        <v>0.3</v>
      </c>
      <c r="R92">
        <f>INDEX(pasteStatistics!R$1:'pasteStatistics'!R$5000,MATCH($C92,pasteStatistics!$C$1:'pasteStatistics'!$C$5000,0))</f>
        <v>1</v>
      </c>
      <c r="S92">
        <f>INDEX(pasteStatistics!S$1:'pasteStatistics'!S$5000,MATCH($C92,pasteStatistics!$C$1:'pasteStatistics'!$C$5000,0))</f>
        <v>0.1</v>
      </c>
      <c r="T92">
        <f>INDEX(pasteStatistics!T$1:'pasteStatistics'!T$5000,MATCH($C92,pasteStatistics!$C$1:'pasteStatistics'!$C$5000,0))</f>
        <v>0.1</v>
      </c>
      <c r="U92">
        <f>INDEX(pasteStatistics!U$1:'pasteStatistics'!U$5000,MATCH($C92,pasteStatistics!$C$1:'pasteStatistics'!$C$5000,0))</f>
        <v>0.1</v>
      </c>
      <c r="V92">
        <f>INDEX(pasteStatistics!V$1:'pasteStatistics'!V$5000,MATCH($C92,pasteStatistics!$C$1:'pasteStatistics'!$C$5000,0))</f>
        <v>0.2</v>
      </c>
      <c r="W92">
        <f>INDEX(pasteStatistics!W$1:'pasteStatistics'!W$5000,MATCH($C92,pasteStatistics!$C$1:'pasteStatistics'!$C$5000,0))</f>
        <v>0.1</v>
      </c>
      <c r="X92">
        <f>INDEX(pasteStatistics!X$1:'pasteStatistics'!X$5000,MATCH($C92,pasteStatistics!$C$1:'pasteStatistics'!$C$5000,0))</f>
        <v>0</v>
      </c>
      <c r="Y92">
        <f>INDEX(pasteStatistics!Y$1:'pasteStatistics'!Y$5000,MATCH($C92,pasteStatistics!$C$1:'pasteStatistics'!$C$5000,0))</f>
        <v>0.4</v>
      </c>
      <c r="Z92">
        <f>INDEX(pasteStatistics!Z$1:'pasteStatistics'!Z$5000,MATCH($C92,pasteStatistics!$C$1:'pasteStatistics'!$C$5000,0))</f>
        <v>0</v>
      </c>
      <c r="AA92">
        <f>INDEX(pasteStatistics!AA$1:'pasteStatistics'!AA$5000,MATCH($C92,pasteStatistics!$C$1:'pasteStatistics'!$C$5000,0))</f>
        <v>0.7</v>
      </c>
      <c r="AB92">
        <f>pasteData!C91</f>
        <v>10</v>
      </c>
      <c r="AC92" t="str">
        <f>pasteData!D91</f>
        <v>FR</v>
      </c>
      <c r="AD92" t="str">
        <f>pasteData!E91</f>
        <v>G</v>
      </c>
      <c r="AE92">
        <f>pasteData!F91</f>
        <v>43596</v>
      </c>
      <c r="AF92">
        <f>pasteData!G91</f>
        <v>175</v>
      </c>
      <c r="AG92" t="str">
        <f>pasteData!H91</f>
        <v>Burr Ridge</v>
      </c>
      <c r="AH92" t="str">
        <f>pasteData!I91</f>
        <v xml:space="preserve"> IL</v>
      </c>
      <c r="AI92" t="str">
        <f>pasteData!J91</f>
        <v>Hinsdale Central HS</v>
      </c>
      <c r="AJ92">
        <f>pasteData!K91</f>
        <v>0</v>
      </c>
      <c r="AK92" t="str">
        <f>pasteData!L91</f>
        <v xml:space="preserve"> 0.7 Pts</v>
      </c>
      <c r="AL92" t="str">
        <f>pasteData!M91</f>
        <v xml:space="preserve"> 0.1 Reb</v>
      </c>
      <c r="AM92" t="str">
        <f>pasteData!N91</f>
        <v xml:space="preserve"> 0.2 Ast</v>
      </c>
    </row>
    <row r="93" spans="1:39" x14ac:dyDescent="0.3">
      <c r="A93">
        <v>91</v>
      </c>
      <c r="B93" t="str">
        <f>pasteData!A92</f>
        <v>michigan-state</v>
      </c>
      <c r="C93" t="str">
        <f>pasteData!B92</f>
        <v>Braden Burke</v>
      </c>
      <c r="D93">
        <f>INDEX(pasteStatistics!D$1:'pasteStatistics'!D$5000,MATCH($C93,pasteStatistics!$C$1:'pasteStatistics'!$C$5000,0))</f>
        <v>9</v>
      </c>
      <c r="E93">
        <f>INDEX(pasteStatistics!E$1:'pasteStatistics'!E$5000,MATCH($C93,pasteStatistics!$C$1:'pasteStatistics'!$C$5000,0))</f>
        <v>0</v>
      </c>
      <c r="F93">
        <f>INDEX(pasteStatistics!F$1:'pasteStatistics'!F$5000,MATCH($C93,pasteStatistics!$C$1:'pasteStatistics'!$C$5000,0))</f>
        <v>1.4</v>
      </c>
      <c r="G93">
        <f>INDEX(pasteStatistics!G$1:'pasteStatistics'!G$5000,MATCH($C93,pasteStatistics!$C$1:'pasteStatistics'!$C$5000,0))</f>
        <v>0.2</v>
      </c>
      <c r="H93">
        <f>INDEX(pasteStatistics!H$1:'pasteStatistics'!H$5000,MATCH($C93,pasteStatistics!$C$1:'pasteStatistics'!$C$5000,0))</f>
        <v>0.6</v>
      </c>
      <c r="I93">
        <f>INDEX(pasteStatistics!I$1:'pasteStatistics'!I$5000,MATCH($C93,pasteStatistics!$C$1:'pasteStatistics'!$C$5000,0))</f>
        <v>0.4</v>
      </c>
      <c r="J93">
        <f>INDEX(pasteStatistics!J$1:'pasteStatistics'!J$5000,MATCH($C93,pasteStatistics!$C$1:'pasteStatistics'!$C$5000,0))</f>
        <v>0.2</v>
      </c>
      <c r="K93">
        <f>INDEX(pasteStatistics!K$1:'pasteStatistics'!K$5000,MATCH($C93,pasteStatistics!$C$1:'pasteStatistics'!$C$5000,0))</f>
        <v>0.6</v>
      </c>
      <c r="L93">
        <f>INDEX(pasteStatistics!L$1:'pasteStatistics'!L$5000,MATCH($C93,pasteStatistics!$C$1:'pasteStatistics'!$C$5000,0))</f>
        <v>0.4</v>
      </c>
      <c r="M93">
        <f>INDEX(pasteStatistics!M$1:'pasteStatistics'!M$5000,MATCH($C93,pasteStatistics!$C$1:'pasteStatistics'!$C$5000,0))</f>
        <v>0</v>
      </c>
      <c r="N93">
        <f>INDEX(pasteStatistics!N$1:'pasteStatistics'!N$5000,MATCH($C93,pasteStatistics!$C$1:'pasteStatistics'!$C$5000,0))</f>
        <v>0</v>
      </c>
      <c r="O93">
        <f>INDEX(pasteStatistics!O$1:'pasteStatistics'!O$5000,MATCH($C93,pasteStatistics!$C$1:'pasteStatistics'!$C$5000,0))</f>
        <v>0</v>
      </c>
      <c r="P93">
        <f>INDEX(pasteStatistics!P$1:'pasteStatistics'!P$5000,MATCH($C93,pasteStatistics!$C$1:'pasteStatistics'!$C$5000,0))</f>
        <v>0.1</v>
      </c>
      <c r="Q93">
        <f>INDEX(pasteStatistics!Q$1:'pasteStatistics'!Q$5000,MATCH($C93,pasteStatistics!$C$1:'pasteStatistics'!$C$5000,0))</f>
        <v>0.2</v>
      </c>
      <c r="R93">
        <f>INDEX(pasteStatistics!R$1:'pasteStatistics'!R$5000,MATCH($C93,pasteStatistics!$C$1:'pasteStatistics'!$C$5000,0))</f>
        <v>0.5</v>
      </c>
      <c r="S93">
        <f>INDEX(pasteStatistics!S$1:'pasteStatistics'!S$5000,MATCH($C93,pasteStatistics!$C$1:'pasteStatistics'!$C$5000,0))</f>
        <v>0.2</v>
      </c>
      <c r="T93">
        <f>INDEX(pasteStatistics!T$1:'pasteStatistics'!T$5000,MATCH($C93,pasteStatistics!$C$1:'pasteStatistics'!$C$5000,0))</f>
        <v>0.1</v>
      </c>
      <c r="U93">
        <f>INDEX(pasteStatistics!U$1:'pasteStatistics'!U$5000,MATCH($C93,pasteStatistics!$C$1:'pasteStatistics'!$C$5000,0))</f>
        <v>0.3</v>
      </c>
      <c r="V93">
        <f>INDEX(pasteStatistics!V$1:'pasteStatistics'!V$5000,MATCH($C93,pasteStatistics!$C$1:'pasteStatistics'!$C$5000,0))</f>
        <v>0</v>
      </c>
      <c r="W93">
        <f>INDEX(pasteStatistics!W$1:'pasteStatistics'!W$5000,MATCH($C93,pasteStatistics!$C$1:'pasteStatistics'!$C$5000,0))</f>
        <v>0</v>
      </c>
      <c r="X93">
        <f>INDEX(pasteStatistics!X$1:'pasteStatistics'!X$5000,MATCH($C93,pasteStatistics!$C$1:'pasteStatistics'!$C$5000,0))</f>
        <v>0</v>
      </c>
      <c r="Y93">
        <f>INDEX(pasteStatistics!Y$1:'pasteStatistics'!Y$5000,MATCH($C93,pasteStatistics!$C$1:'pasteStatistics'!$C$5000,0))</f>
        <v>0</v>
      </c>
      <c r="Z93">
        <f>INDEX(pasteStatistics!Z$1:'pasteStatistics'!Z$5000,MATCH($C93,pasteStatistics!$C$1:'pasteStatistics'!$C$5000,0))</f>
        <v>0.2</v>
      </c>
      <c r="AA93">
        <f>INDEX(pasteStatistics!AA$1:'pasteStatistics'!AA$5000,MATCH($C93,pasteStatistics!$C$1:'pasteStatistics'!$C$5000,0))</f>
        <v>0.6</v>
      </c>
      <c r="AB93">
        <f>pasteData!C92</f>
        <v>40</v>
      </c>
      <c r="AC93" t="str">
        <f>pasteData!D92</f>
        <v>SO</v>
      </c>
      <c r="AD93" t="str">
        <f>pasteData!E92</f>
        <v>F</v>
      </c>
      <c r="AE93">
        <f>pasteData!F92</f>
        <v>43627</v>
      </c>
      <c r="AF93">
        <f>pasteData!G92</f>
        <v>235</v>
      </c>
      <c r="AG93" t="str">
        <f>pasteData!H92</f>
        <v>Stevensville</v>
      </c>
      <c r="AH93" t="str">
        <f>pasteData!I92</f>
        <v xml:space="preserve"> MI</v>
      </c>
      <c r="AI93" t="str">
        <f>pasteData!J92</f>
        <v>Lakeshore High School</v>
      </c>
      <c r="AJ93">
        <f>pasteData!K92</f>
        <v>0</v>
      </c>
      <c r="AK93" t="str">
        <f>pasteData!L92</f>
        <v xml:space="preserve"> 0.6 Pts</v>
      </c>
      <c r="AL93" t="str">
        <f>pasteData!M92</f>
        <v xml:space="preserve"> 0.3 Reb</v>
      </c>
      <c r="AM93" t="str">
        <f>pasteData!N92</f>
        <v xml:space="preserve"> 0.0 Ast</v>
      </c>
    </row>
    <row r="94" spans="1:39" x14ac:dyDescent="0.3">
      <c r="A94">
        <v>92</v>
      </c>
      <c r="B94" t="str">
        <f>pasteData!A93</f>
        <v>michigan-state</v>
      </c>
      <c r="C94" t="str">
        <f>pasteData!B93</f>
        <v>Brock Washington</v>
      </c>
      <c r="D94">
        <f>INDEX(pasteStatistics!D$1:'pasteStatistics'!D$5000,MATCH($C94,pasteStatistics!$C$1:'pasteStatistics'!$C$5000,0))</f>
        <v>7</v>
      </c>
      <c r="E94">
        <f>INDEX(pasteStatistics!E$1:'pasteStatistics'!E$5000,MATCH($C94,pasteStatistics!$C$1:'pasteStatistics'!$C$5000,0))</f>
        <v>0</v>
      </c>
      <c r="F94">
        <f>INDEX(pasteStatistics!F$1:'pasteStatistics'!F$5000,MATCH($C94,pasteStatistics!$C$1:'pasteStatistics'!$C$5000,0))</f>
        <v>1</v>
      </c>
      <c r="G94">
        <f>INDEX(pasteStatistics!G$1:'pasteStatistics'!G$5000,MATCH($C94,pasteStatistics!$C$1:'pasteStatistics'!$C$5000,0))</f>
        <v>0.1</v>
      </c>
      <c r="H94">
        <f>INDEX(pasteStatistics!H$1:'pasteStatistics'!H$5000,MATCH($C94,pasteStatistics!$C$1:'pasteStatistics'!$C$5000,0))</f>
        <v>0.7</v>
      </c>
      <c r="I94">
        <f>INDEX(pasteStatistics!I$1:'pasteStatistics'!I$5000,MATCH($C94,pasteStatistics!$C$1:'pasteStatistics'!$C$5000,0))</f>
        <v>0.2</v>
      </c>
      <c r="J94">
        <f>INDEX(pasteStatistics!J$1:'pasteStatistics'!J$5000,MATCH($C94,pasteStatistics!$C$1:'pasteStatistics'!$C$5000,0))</f>
        <v>0.1</v>
      </c>
      <c r="K94">
        <f>INDEX(pasteStatistics!K$1:'pasteStatistics'!K$5000,MATCH($C94,pasteStatistics!$C$1:'pasteStatistics'!$C$5000,0))</f>
        <v>0.4</v>
      </c>
      <c r="L94">
        <f>INDEX(pasteStatistics!L$1:'pasteStatistics'!L$5000,MATCH($C94,pasteStatistics!$C$1:'pasteStatistics'!$C$5000,0))</f>
        <v>0.33300000000000002</v>
      </c>
      <c r="M94">
        <f>INDEX(pasteStatistics!M$1:'pasteStatistics'!M$5000,MATCH($C94,pasteStatistics!$C$1:'pasteStatistics'!$C$5000,0))</f>
        <v>0</v>
      </c>
      <c r="N94">
        <f>INDEX(pasteStatistics!N$1:'pasteStatistics'!N$5000,MATCH($C94,pasteStatistics!$C$1:'pasteStatistics'!$C$5000,0))</f>
        <v>0.3</v>
      </c>
      <c r="O94">
        <f>INDEX(pasteStatistics!O$1:'pasteStatistics'!O$5000,MATCH($C94,pasteStatistics!$C$1:'pasteStatistics'!$C$5000,0))</f>
        <v>0</v>
      </c>
      <c r="P94">
        <f>INDEX(pasteStatistics!P$1:'pasteStatistics'!P$5000,MATCH($C94,pasteStatistics!$C$1:'pasteStatistics'!$C$5000,0))</f>
        <v>0.1</v>
      </c>
      <c r="Q94">
        <f>INDEX(pasteStatistics!Q$1:'pasteStatistics'!Q$5000,MATCH($C94,pasteStatistics!$C$1:'pasteStatistics'!$C$5000,0))</f>
        <v>0.1</v>
      </c>
      <c r="R94">
        <f>INDEX(pasteStatistics!R$1:'pasteStatistics'!R$5000,MATCH($C94,pasteStatistics!$C$1:'pasteStatistics'!$C$5000,0))</f>
        <v>1</v>
      </c>
      <c r="S94">
        <f>INDEX(pasteStatistics!S$1:'pasteStatistics'!S$5000,MATCH($C94,pasteStatistics!$C$1:'pasteStatistics'!$C$5000,0))</f>
        <v>0</v>
      </c>
      <c r="T94">
        <f>INDEX(pasteStatistics!T$1:'pasteStatistics'!T$5000,MATCH($C94,pasteStatistics!$C$1:'pasteStatistics'!$C$5000,0))</f>
        <v>0.3</v>
      </c>
      <c r="U94">
        <f>INDEX(pasteStatistics!U$1:'pasteStatistics'!U$5000,MATCH($C94,pasteStatistics!$C$1:'pasteStatistics'!$C$5000,0))</f>
        <v>0.3</v>
      </c>
      <c r="V94">
        <f>INDEX(pasteStatistics!V$1:'pasteStatistics'!V$5000,MATCH($C94,pasteStatistics!$C$1:'pasteStatistics'!$C$5000,0))</f>
        <v>0</v>
      </c>
      <c r="W94">
        <f>INDEX(pasteStatistics!W$1:'pasteStatistics'!W$5000,MATCH($C94,pasteStatistics!$C$1:'pasteStatistics'!$C$5000,0))</f>
        <v>0</v>
      </c>
      <c r="X94">
        <f>INDEX(pasteStatistics!X$1:'pasteStatistics'!X$5000,MATCH($C94,pasteStatistics!$C$1:'pasteStatistics'!$C$5000,0))</f>
        <v>0</v>
      </c>
      <c r="Y94">
        <f>INDEX(pasteStatistics!Y$1:'pasteStatistics'!Y$5000,MATCH($C94,pasteStatistics!$C$1:'pasteStatistics'!$C$5000,0))</f>
        <v>0</v>
      </c>
      <c r="Z94">
        <f>INDEX(pasteStatistics!Z$1:'pasteStatistics'!Z$5000,MATCH($C94,pasteStatistics!$C$1:'pasteStatistics'!$C$5000,0))</f>
        <v>0</v>
      </c>
      <c r="AA94">
        <f>INDEX(pasteStatistics!AA$1:'pasteStatistics'!AA$5000,MATCH($C94,pasteStatistics!$C$1:'pasteStatistics'!$C$5000,0))</f>
        <v>0.4</v>
      </c>
      <c r="AB94">
        <f>pasteData!C93</f>
        <v>14</v>
      </c>
      <c r="AC94" t="str">
        <f>pasteData!D93</f>
        <v>FR</v>
      </c>
      <c r="AD94" t="str">
        <f>pasteData!E93</f>
        <v>G</v>
      </c>
      <c r="AE94">
        <f>pasteData!F93</f>
        <v>43620</v>
      </c>
      <c r="AF94">
        <f>pasteData!G93</f>
        <v>185</v>
      </c>
      <c r="AG94" t="str">
        <f>pasteData!H93</f>
        <v>Southfield</v>
      </c>
      <c r="AH94" t="str">
        <f>pasteData!I93</f>
        <v xml:space="preserve"> MI</v>
      </c>
      <c r="AI94" t="str">
        <f>pasteData!J93</f>
        <v>Southfield Christian HS</v>
      </c>
      <c r="AJ94">
        <f>pasteData!K93</f>
        <v>0</v>
      </c>
      <c r="AK94" t="str">
        <f>pasteData!L93</f>
        <v xml:space="preserve"> 0.4 Pts</v>
      </c>
      <c r="AL94" t="str">
        <f>pasteData!M93</f>
        <v xml:space="preserve"> 0.3 Reb</v>
      </c>
      <c r="AM94" t="str">
        <f>pasteData!N93</f>
        <v xml:space="preserve"> 0.0 Ast</v>
      </c>
    </row>
    <row r="95" spans="1:39" x14ac:dyDescent="0.3">
      <c r="A95">
        <v>93</v>
      </c>
      <c r="B95" t="str">
        <f>pasteData!A94</f>
        <v>kentucky</v>
      </c>
      <c r="C95" t="str">
        <f>pasteData!B94</f>
        <v>PJ Washington</v>
      </c>
      <c r="D95">
        <f>INDEX(pasteStatistics!D$1:'pasteStatistics'!D$5000,MATCH($C95,pasteStatistics!$C$1:'pasteStatistics'!$C$5000,0))</f>
        <v>35</v>
      </c>
      <c r="E95">
        <f>INDEX(pasteStatistics!E$1:'pasteStatistics'!E$5000,MATCH($C95,pasteStatistics!$C$1:'pasteStatistics'!$C$5000,0))</f>
        <v>33</v>
      </c>
      <c r="F95">
        <f>INDEX(pasteStatistics!F$1:'pasteStatistics'!F$5000,MATCH($C95,pasteStatistics!$C$1:'pasteStatistics'!$C$5000,0))</f>
        <v>29.3</v>
      </c>
      <c r="G95">
        <f>INDEX(pasteStatistics!G$1:'pasteStatistics'!G$5000,MATCH($C95,pasteStatistics!$C$1:'pasteStatistics'!$C$5000,0))</f>
        <v>5.4</v>
      </c>
      <c r="H95">
        <f>INDEX(pasteStatistics!H$1:'pasteStatistics'!H$5000,MATCH($C95,pasteStatistics!$C$1:'pasteStatistics'!$C$5000,0))</f>
        <v>10.4</v>
      </c>
      <c r="I95">
        <f>INDEX(pasteStatistics!I$1:'pasteStatistics'!I$5000,MATCH($C95,pasteStatistics!$C$1:'pasteStatistics'!$C$5000,0))</f>
        <v>0.52200000000000002</v>
      </c>
      <c r="J95">
        <f>INDEX(pasteStatistics!J$1:'pasteStatistics'!J$5000,MATCH($C95,pasteStatistics!$C$1:'pasteStatistics'!$C$5000,0))</f>
        <v>4.5</v>
      </c>
      <c r="K95">
        <f>INDEX(pasteStatistics!K$1:'pasteStatistics'!K$5000,MATCH($C95,pasteStatistics!$C$1:'pasteStatistics'!$C$5000,0))</f>
        <v>8.1999999999999993</v>
      </c>
      <c r="L95">
        <f>INDEX(pasteStatistics!L$1:'pasteStatistics'!L$5000,MATCH($C95,pasteStatistics!$C$1:'pasteStatistics'!$C$5000,0))</f>
        <v>0.54900000000000004</v>
      </c>
      <c r="M95">
        <f>INDEX(pasteStatistics!M$1:'pasteStatistics'!M$5000,MATCH($C95,pasteStatistics!$C$1:'pasteStatistics'!$C$5000,0))</f>
        <v>0.9</v>
      </c>
      <c r="N95">
        <f>INDEX(pasteStatistics!N$1:'pasteStatistics'!N$5000,MATCH($C95,pasteStatistics!$C$1:'pasteStatistics'!$C$5000,0))</f>
        <v>2.2000000000000002</v>
      </c>
      <c r="O95">
        <f>INDEX(pasteStatistics!O$1:'pasteStatistics'!O$5000,MATCH($C95,pasteStatistics!$C$1:'pasteStatistics'!$C$5000,0))</f>
        <v>0.42299999999999999</v>
      </c>
      <c r="P95">
        <f>INDEX(pasteStatistics!P$1:'pasteStatistics'!P$5000,MATCH($C95,pasteStatistics!$C$1:'pasteStatistics'!$C$5000,0))</f>
        <v>3.4</v>
      </c>
      <c r="Q95">
        <f>INDEX(pasteStatistics!Q$1:'pasteStatistics'!Q$5000,MATCH($C95,pasteStatistics!$C$1:'pasteStatistics'!$C$5000,0))</f>
        <v>5.0999999999999996</v>
      </c>
      <c r="R95">
        <f>INDEX(pasteStatistics!R$1:'pasteStatistics'!R$5000,MATCH($C95,pasteStatistics!$C$1:'pasteStatistics'!$C$5000,0))</f>
        <v>0.66300000000000003</v>
      </c>
      <c r="S95">
        <f>INDEX(pasteStatistics!S$1:'pasteStatistics'!S$5000,MATCH($C95,pasteStatistics!$C$1:'pasteStatistics'!$C$5000,0))</f>
        <v>2.2999999999999998</v>
      </c>
      <c r="T95">
        <f>INDEX(pasteStatistics!T$1:'pasteStatistics'!T$5000,MATCH($C95,pasteStatistics!$C$1:'pasteStatistics'!$C$5000,0))</f>
        <v>5.2</v>
      </c>
      <c r="U95">
        <f>INDEX(pasteStatistics!U$1:'pasteStatistics'!U$5000,MATCH($C95,pasteStatistics!$C$1:'pasteStatistics'!$C$5000,0))</f>
        <v>7.5</v>
      </c>
      <c r="V95">
        <f>INDEX(pasteStatistics!V$1:'pasteStatistics'!V$5000,MATCH($C95,pasteStatistics!$C$1:'pasteStatistics'!$C$5000,0))</f>
        <v>1.8</v>
      </c>
      <c r="W95">
        <f>INDEX(pasteStatistics!W$1:'pasteStatistics'!W$5000,MATCH($C95,pasteStatistics!$C$1:'pasteStatistics'!$C$5000,0))</f>
        <v>0.8</v>
      </c>
      <c r="X95">
        <f>INDEX(pasteStatistics!X$1:'pasteStatistics'!X$5000,MATCH($C95,pasteStatistics!$C$1:'pasteStatistics'!$C$5000,0))</f>
        <v>1.2</v>
      </c>
      <c r="Y95">
        <f>INDEX(pasteStatistics!Y$1:'pasteStatistics'!Y$5000,MATCH($C95,pasteStatistics!$C$1:'pasteStatistics'!$C$5000,0))</f>
        <v>2</v>
      </c>
      <c r="Z95">
        <f>INDEX(pasteStatistics!Z$1:'pasteStatistics'!Z$5000,MATCH($C95,pasteStatistics!$C$1:'pasteStatistics'!$C$5000,0))</f>
        <v>2.5</v>
      </c>
      <c r="AA95">
        <f>INDEX(pasteStatistics!AA$1:'pasteStatistics'!AA$5000,MATCH($C95,pasteStatistics!$C$1:'pasteStatistics'!$C$5000,0))</f>
        <v>15.2</v>
      </c>
      <c r="AB95">
        <f>pasteData!C94</f>
        <v>25</v>
      </c>
      <c r="AC95" t="str">
        <f>pasteData!D94</f>
        <v>SO</v>
      </c>
      <c r="AD95" t="str">
        <f>pasteData!E94</f>
        <v>F</v>
      </c>
      <c r="AE95">
        <f>pasteData!F94</f>
        <v>43624</v>
      </c>
      <c r="AF95">
        <f>pasteData!G94</f>
        <v>228</v>
      </c>
      <c r="AG95" t="str">
        <f>pasteData!H94</f>
        <v>Dallas</v>
      </c>
      <c r="AH95" t="str">
        <f>pasteData!I94</f>
        <v xml:space="preserve"> TX</v>
      </c>
      <c r="AI95" t="str">
        <f>pasteData!J94</f>
        <v>Findlay College Prep</v>
      </c>
      <c r="AJ95" t="str">
        <f>pasteData!K94</f>
        <v>14 (2017)</v>
      </c>
      <c r="AK95" t="str">
        <f>pasteData!L94</f>
        <v xml:space="preserve"> 15.2 Pts</v>
      </c>
      <c r="AL95" t="str">
        <f>pasteData!M94</f>
        <v xml:space="preserve"> 7.5 Reb</v>
      </c>
      <c r="AM95" t="str">
        <f>pasteData!N94</f>
        <v xml:space="preserve"> 1.8 Ast</v>
      </c>
    </row>
    <row r="96" spans="1:39" x14ac:dyDescent="0.3">
      <c r="A96">
        <v>94</v>
      </c>
      <c r="B96" t="str">
        <f>pasteData!A95</f>
        <v>kentucky</v>
      </c>
      <c r="C96" t="str">
        <f>pasteData!B95</f>
        <v>Tyler Herro</v>
      </c>
      <c r="D96">
        <f>INDEX(pasteStatistics!D$1:'pasteStatistics'!D$5000,MATCH($C96,pasteStatistics!$C$1:'pasteStatistics'!$C$5000,0))</f>
        <v>37</v>
      </c>
      <c r="E96">
        <f>INDEX(pasteStatistics!E$1:'pasteStatistics'!E$5000,MATCH($C96,pasteStatistics!$C$1:'pasteStatistics'!$C$5000,0))</f>
        <v>37</v>
      </c>
      <c r="F96">
        <f>INDEX(pasteStatistics!F$1:'pasteStatistics'!F$5000,MATCH($C96,pasteStatistics!$C$1:'pasteStatistics'!$C$5000,0))</f>
        <v>32.6</v>
      </c>
      <c r="G96">
        <f>INDEX(pasteStatistics!G$1:'pasteStatistics'!G$5000,MATCH($C96,pasteStatistics!$C$1:'pasteStatistics'!$C$5000,0))</f>
        <v>5</v>
      </c>
      <c r="H96">
        <f>INDEX(pasteStatistics!H$1:'pasteStatistics'!H$5000,MATCH($C96,pasteStatistics!$C$1:'pasteStatistics'!$C$5000,0))</f>
        <v>10.9</v>
      </c>
      <c r="I96">
        <f>INDEX(pasteStatistics!I$1:'pasteStatistics'!I$5000,MATCH($C96,pasteStatistics!$C$1:'pasteStatistics'!$C$5000,0))</f>
        <v>0.46200000000000002</v>
      </c>
      <c r="J96">
        <f>INDEX(pasteStatistics!J$1:'pasteStatistics'!J$5000,MATCH($C96,pasteStatistics!$C$1:'pasteStatistics'!$C$5000,0))</f>
        <v>3.4</v>
      </c>
      <c r="K96">
        <f>INDEX(pasteStatistics!K$1:'pasteStatistics'!K$5000,MATCH($C96,pasteStatistics!$C$1:'pasteStatistics'!$C$5000,0))</f>
        <v>6.3</v>
      </c>
      <c r="L96">
        <f>INDEX(pasteStatistics!L$1:'pasteStatistics'!L$5000,MATCH($C96,pasteStatistics!$C$1:'pasteStatistics'!$C$5000,0))</f>
        <v>0.53800000000000003</v>
      </c>
      <c r="M96">
        <f>INDEX(pasteStatistics!M$1:'pasteStatistics'!M$5000,MATCH($C96,pasteStatistics!$C$1:'pasteStatistics'!$C$5000,0))</f>
        <v>1.6</v>
      </c>
      <c r="N96">
        <f>INDEX(pasteStatistics!N$1:'pasteStatistics'!N$5000,MATCH($C96,pasteStatistics!$C$1:'pasteStatistics'!$C$5000,0))</f>
        <v>4.5999999999999996</v>
      </c>
      <c r="O96">
        <f>INDEX(pasteStatistics!O$1:'pasteStatistics'!O$5000,MATCH($C96,pasteStatistics!$C$1:'pasteStatistics'!$C$5000,0))</f>
        <v>0.35499999999999998</v>
      </c>
      <c r="P96">
        <f>INDEX(pasteStatistics!P$1:'pasteStatistics'!P$5000,MATCH($C96,pasteStatistics!$C$1:'pasteStatistics'!$C$5000,0))</f>
        <v>2.4</v>
      </c>
      <c r="Q96">
        <f>INDEX(pasteStatistics!Q$1:'pasteStatistics'!Q$5000,MATCH($C96,pasteStatistics!$C$1:'pasteStatistics'!$C$5000,0))</f>
        <v>2.5</v>
      </c>
      <c r="R96">
        <f>INDEX(pasteStatistics!R$1:'pasteStatistics'!R$5000,MATCH($C96,pasteStatistics!$C$1:'pasteStatistics'!$C$5000,0))</f>
        <v>0.93500000000000005</v>
      </c>
      <c r="S96">
        <f>INDEX(pasteStatistics!S$1:'pasteStatistics'!S$5000,MATCH($C96,pasteStatistics!$C$1:'pasteStatistics'!$C$5000,0))</f>
        <v>0.4</v>
      </c>
      <c r="T96">
        <f>INDEX(pasteStatistics!T$1:'pasteStatistics'!T$5000,MATCH($C96,pasteStatistics!$C$1:'pasteStatistics'!$C$5000,0))</f>
        <v>4.0999999999999996</v>
      </c>
      <c r="U96">
        <f>INDEX(pasteStatistics!U$1:'pasteStatistics'!U$5000,MATCH($C96,pasteStatistics!$C$1:'pasteStatistics'!$C$5000,0))</f>
        <v>4.5</v>
      </c>
      <c r="V96">
        <f>INDEX(pasteStatistics!V$1:'pasteStatistics'!V$5000,MATCH($C96,pasteStatistics!$C$1:'pasteStatistics'!$C$5000,0))</f>
        <v>2.5</v>
      </c>
      <c r="W96">
        <f>INDEX(pasteStatistics!W$1:'pasteStatistics'!W$5000,MATCH($C96,pasteStatistics!$C$1:'pasteStatistics'!$C$5000,0))</f>
        <v>1.1000000000000001</v>
      </c>
      <c r="X96">
        <f>INDEX(pasteStatistics!X$1:'pasteStatistics'!X$5000,MATCH($C96,pasteStatistics!$C$1:'pasteStatistics'!$C$5000,0))</f>
        <v>0.3</v>
      </c>
      <c r="Y96">
        <f>INDEX(pasteStatistics!Y$1:'pasteStatistics'!Y$5000,MATCH($C96,pasteStatistics!$C$1:'pasteStatistics'!$C$5000,0))</f>
        <v>1.6</v>
      </c>
      <c r="Z96">
        <f>INDEX(pasteStatistics!Z$1:'pasteStatistics'!Z$5000,MATCH($C96,pasteStatistics!$C$1:'pasteStatistics'!$C$5000,0))</f>
        <v>1.3</v>
      </c>
      <c r="AA96">
        <f>INDEX(pasteStatistics!AA$1:'pasteStatistics'!AA$5000,MATCH($C96,pasteStatistics!$C$1:'pasteStatistics'!$C$5000,0))</f>
        <v>14</v>
      </c>
      <c r="AB96">
        <f>pasteData!C95</f>
        <v>14</v>
      </c>
      <c r="AC96" t="str">
        <f>pasteData!D95</f>
        <v>FR</v>
      </c>
      <c r="AD96" t="str">
        <f>pasteData!E95</f>
        <v>G</v>
      </c>
      <c r="AE96">
        <f>pasteData!F95</f>
        <v>43621</v>
      </c>
      <c r="AF96">
        <f>pasteData!G95</f>
        <v>195</v>
      </c>
      <c r="AG96" t="str">
        <f>pasteData!H95</f>
        <v>Milwaukee</v>
      </c>
      <c r="AH96" t="str">
        <f>pasteData!I95</f>
        <v xml:space="preserve"> WI</v>
      </c>
      <c r="AI96" t="str">
        <f>pasteData!J95</f>
        <v>Whitnall HS</v>
      </c>
      <c r="AJ96" t="str">
        <f>pasteData!K95</f>
        <v>35 (2018)</v>
      </c>
      <c r="AK96" t="str">
        <f>pasteData!L95</f>
        <v xml:space="preserve"> 14.0 Pts</v>
      </c>
      <c r="AL96" t="str">
        <f>pasteData!M95</f>
        <v xml:space="preserve"> 4.5 Reb</v>
      </c>
      <c r="AM96" t="str">
        <f>pasteData!N95</f>
        <v xml:space="preserve"> 2.5 Ast</v>
      </c>
    </row>
    <row r="97" spans="1:39" x14ac:dyDescent="0.3">
      <c r="A97">
        <v>95</v>
      </c>
      <c r="B97" t="str">
        <f>pasteData!A96</f>
        <v>kentucky</v>
      </c>
      <c r="C97" t="str">
        <f>pasteData!B96</f>
        <v>Keldon Johnson</v>
      </c>
      <c r="D97">
        <f>INDEX(pasteStatistics!D$1:'pasteStatistics'!D$5000,MATCH($C97,pasteStatistics!$C$1:'pasteStatistics'!$C$5000,0))</f>
        <v>37</v>
      </c>
      <c r="E97">
        <f>INDEX(pasteStatistics!E$1:'pasteStatistics'!E$5000,MATCH($C97,pasteStatistics!$C$1:'pasteStatistics'!$C$5000,0))</f>
        <v>36</v>
      </c>
      <c r="F97">
        <f>INDEX(pasteStatistics!F$1:'pasteStatistics'!F$5000,MATCH($C97,pasteStatistics!$C$1:'pasteStatistics'!$C$5000,0))</f>
        <v>30.7</v>
      </c>
      <c r="G97">
        <f>INDEX(pasteStatistics!G$1:'pasteStatistics'!G$5000,MATCH($C97,pasteStatistics!$C$1:'pasteStatistics'!$C$5000,0))</f>
        <v>4.5999999999999996</v>
      </c>
      <c r="H97">
        <f>INDEX(pasteStatistics!H$1:'pasteStatistics'!H$5000,MATCH($C97,pasteStatistics!$C$1:'pasteStatistics'!$C$5000,0))</f>
        <v>10.1</v>
      </c>
      <c r="I97">
        <f>INDEX(pasteStatistics!I$1:'pasteStatistics'!I$5000,MATCH($C97,pasteStatistics!$C$1:'pasteStatistics'!$C$5000,0))</f>
        <v>0.46100000000000002</v>
      </c>
      <c r="J97">
        <f>INDEX(pasteStatistics!J$1:'pasteStatistics'!J$5000,MATCH($C97,pasteStatistics!$C$1:'pasteStatistics'!$C$5000,0))</f>
        <v>3.4</v>
      </c>
      <c r="K97">
        <f>INDEX(pasteStatistics!K$1:'pasteStatistics'!K$5000,MATCH($C97,pasteStatistics!$C$1:'pasteStatistics'!$C$5000,0))</f>
        <v>6.9</v>
      </c>
      <c r="L97">
        <f>INDEX(pasteStatistics!L$1:'pasteStatistics'!L$5000,MATCH($C97,pasteStatistics!$C$1:'pasteStatistics'!$C$5000,0))</f>
        <v>0.498</v>
      </c>
      <c r="M97">
        <f>INDEX(pasteStatistics!M$1:'pasteStatistics'!M$5000,MATCH($C97,pasteStatistics!$C$1:'pasteStatistics'!$C$5000,0))</f>
        <v>1.2</v>
      </c>
      <c r="N97">
        <f>INDEX(pasteStatistics!N$1:'pasteStatistics'!N$5000,MATCH($C97,pasteStatistics!$C$1:'pasteStatistics'!$C$5000,0))</f>
        <v>3.2</v>
      </c>
      <c r="O97">
        <f>INDEX(pasteStatistics!O$1:'pasteStatistics'!O$5000,MATCH($C97,pasteStatistics!$C$1:'pasteStatistics'!$C$5000,0))</f>
        <v>0.38100000000000001</v>
      </c>
      <c r="P97">
        <f>INDEX(pasteStatistics!P$1:'pasteStatistics'!P$5000,MATCH($C97,pasteStatistics!$C$1:'pasteStatistics'!$C$5000,0))</f>
        <v>2.9</v>
      </c>
      <c r="Q97">
        <f>INDEX(pasteStatistics!Q$1:'pasteStatistics'!Q$5000,MATCH($C97,pasteStatistics!$C$1:'pasteStatistics'!$C$5000,0))</f>
        <v>4.2</v>
      </c>
      <c r="R97">
        <f>INDEX(pasteStatistics!R$1:'pasteStatistics'!R$5000,MATCH($C97,pasteStatistics!$C$1:'pasteStatistics'!$C$5000,0))</f>
        <v>0.70299999999999996</v>
      </c>
      <c r="S97">
        <f>INDEX(pasteStatistics!S$1:'pasteStatistics'!S$5000,MATCH($C97,pasteStatistics!$C$1:'pasteStatistics'!$C$5000,0))</f>
        <v>1.3</v>
      </c>
      <c r="T97">
        <f>INDEX(pasteStatistics!T$1:'pasteStatistics'!T$5000,MATCH($C97,pasteStatistics!$C$1:'pasteStatistics'!$C$5000,0))</f>
        <v>4.5</v>
      </c>
      <c r="U97">
        <f>INDEX(pasteStatistics!U$1:'pasteStatistics'!U$5000,MATCH($C97,pasteStatistics!$C$1:'pasteStatistics'!$C$5000,0))</f>
        <v>5.9</v>
      </c>
      <c r="V97">
        <f>INDEX(pasteStatistics!V$1:'pasteStatistics'!V$5000,MATCH($C97,pasteStatistics!$C$1:'pasteStatistics'!$C$5000,0))</f>
        <v>1.6</v>
      </c>
      <c r="W97">
        <f>INDEX(pasteStatistics!W$1:'pasteStatistics'!W$5000,MATCH($C97,pasteStatistics!$C$1:'pasteStatistics'!$C$5000,0))</f>
        <v>0.8</v>
      </c>
      <c r="X97">
        <f>INDEX(pasteStatistics!X$1:'pasteStatistics'!X$5000,MATCH($C97,pasteStatistics!$C$1:'pasteStatistics'!$C$5000,0))</f>
        <v>0.2</v>
      </c>
      <c r="Y97">
        <f>INDEX(pasteStatistics!Y$1:'pasteStatistics'!Y$5000,MATCH($C97,pasteStatistics!$C$1:'pasteStatistics'!$C$5000,0))</f>
        <v>1.6</v>
      </c>
      <c r="Z97">
        <f>INDEX(pasteStatistics!Z$1:'pasteStatistics'!Z$5000,MATCH($C97,pasteStatistics!$C$1:'pasteStatistics'!$C$5000,0))</f>
        <v>2.2000000000000002</v>
      </c>
      <c r="AA97">
        <f>INDEX(pasteStatistics!AA$1:'pasteStatistics'!AA$5000,MATCH($C97,pasteStatistics!$C$1:'pasteStatistics'!$C$5000,0))</f>
        <v>13.5</v>
      </c>
      <c r="AB97">
        <f>pasteData!C96</f>
        <v>3</v>
      </c>
      <c r="AC97" t="str">
        <f>pasteData!D96</f>
        <v>FR</v>
      </c>
      <c r="AD97" t="str">
        <f>pasteData!E96</f>
        <v>G</v>
      </c>
      <c r="AE97">
        <f>pasteData!F96</f>
        <v>43622</v>
      </c>
      <c r="AF97">
        <f>pasteData!G96</f>
        <v>211</v>
      </c>
      <c r="AG97" t="str">
        <f>pasteData!H96</f>
        <v>South Hill</v>
      </c>
      <c r="AH97" t="str">
        <f>pasteData!I96</f>
        <v xml:space="preserve"> VA</v>
      </c>
      <c r="AI97" t="str">
        <f>pasteData!J96</f>
        <v>Oak Hill Academy</v>
      </c>
      <c r="AJ97" t="str">
        <f>pasteData!K96</f>
        <v>12 (2018)</v>
      </c>
      <c r="AK97" t="str">
        <f>pasteData!L96</f>
        <v xml:space="preserve"> 13.5 Pts</v>
      </c>
      <c r="AL97" t="str">
        <f>pasteData!M96</f>
        <v xml:space="preserve"> 5.9 Reb</v>
      </c>
      <c r="AM97" t="str">
        <f>pasteData!N96</f>
        <v xml:space="preserve"> 1.6 Ast</v>
      </c>
    </row>
    <row r="98" spans="1:39" x14ac:dyDescent="0.3">
      <c r="A98">
        <v>96</v>
      </c>
      <c r="B98" t="str">
        <f>pasteData!A97</f>
        <v>kentucky</v>
      </c>
      <c r="C98" t="str">
        <f>pasteData!B97</f>
        <v>Reid Travis</v>
      </c>
      <c r="D98">
        <f>INDEX(pasteStatistics!D$1:'pasteStatistics'!D$5000,MATCH($C98,pasteStatistics!$C$1:'pasteStatistics'!$C$5000,0))</f>
        <v>32</v>
      </c>
      <c r="E98">
        <f>INDEX(pasteStatistics!E$1:'pasteStatistics'!E$5000,MATCH($C98,pasteStatistics!$C$1:'pasteStatistics'!$C$5000,0))</f>
        <v>28</v>
      </c>
      <c r="F98">
        <f>INDEX(pasteStatistics!F$1:'pasteStatistics'!F$5000,MATCH($C98,pasteStatistics!$C$1:'pasteStatistics'!$C$5000,0))</f>
        <v>28.6</v>
      </c>
      <c r="G98">
        <f>INDEX(pasteStatistics!G$1:'pasteStatistics'!G$5000,MATCH($C98,pasteStatistics!$C$1:'pasteStatistics'!$C$5000,0))</f>
        <v>3.9</v>
      </c>
      <c r="H98">
        <f>INDEX(pasteStatistics!H$1:'pasteStatistics'!H$5000,MATCH($C98,pasteStatistics!$C$1:'pasteStatistics'!$C$5000,0))</f>
        <v>7.2</v>
      </c>
      <c r="I98">
        <f>INDEX(pasteStatistics!I$1:'pasteStatistics'!I$5000,MATCH($C98,pasteStatistics!$C$1:'pasteStatistics'!$C$5000,0))</f>
        <v>0.53700000000000003</v>
      </c>
      <c r="J98">
        <f>INDEX(pasteStatistics!J$1:'pasteStatistics'!J$5000,MATCH($C98,pasteStatistics!$C$1:'pasteStatistics'!$C$5000,0))</f>
        <v>3.7</v>
      </c>
      <c r="K98">
        <f>INDEX(pasteStatistics!K$1:'pasteStatistics'!K$5000,MATCH($C98,pasteStatistics!$C$1:'pasteStatistics'!$C$5000,0))</f>
        <v>6.4</v>
      </c>
      <c r="L98">
        <f>INDEX(pasteStatistics!L$1:'pasteStatistics'!L$5000,MATCH($C98,pasteStatistics!$C$1:'pasteStatistics'!$C$5000,0))</f>
        <v>0.57099999999999995</v>
      </c>
      <c r="M98">
        <f>INDEX(pasteStatistics!M$1:'pasteStatistics'!M$5000,MATCH($C98,pasteStatistics!$C$1:'pasteStatistics'!$C$5000,0))</f>
        <v>0.2</v>
      </c>
      <c r="N98">
        <f>INDEX(pasteStatistics!N$1:'pasteStatistics'!N$5000,MATCH($C98,pasteStatistics!$C$1:'pasteStatistics'!$C$5000,0))</f>
        <v>0.8</v>
      </c>
      <c r="O98">
        <f>INDEX(pasteStatistics!O$1:'pasteStatistics'!O$5000,MATCH($C98,pasteStatistics!$C$1:'pasteStatistics'!$C$5000,0))</f>
        <v>0.26900000000000002</v>
      </c>
      <c r="P98">
        <f>INDEX(pasteStatistics!P$1:'pasteStatistics'!P$5000,MATCH($C98,pasteStatistics!$C$1:'pasteStatistics'!$C$5000,0))</f>
        <v>3.3</v>
      </c>
      <c r="Q98">
        <f>INDEX(pasteStatistics!Q$1:'pasteStatistics'!Q$5000,MATCH($C98,pasteStatistics!$C$1:'pasteStatistics'!$C$5000,0))</f>
        <v>4.4000000000000004</v>
      </c>
      <c r="R98">
        <f>INDEX(pasteStatistics!R$1:'pasteStatistics'!R$5000,MATCH($C98,pasteStatistics!$C$1:'pasteStatistics'!$C$5000,0))</f>
        <v>0.73199999999999998</v>
      </c>
      <c r="S98">
        <f>INDEX(pasteStatistics!S$1:'pasteStatistics'!S$5000,MATCH($C98,pasteStatistics!$C$1:'pasteStatistics'!$C$5000,0))</f>
        <v>2.7</v>
      </c>
      <c r="T98">
        <f>INDEX(pasteStatistics!T$1:'pasteStatistics'!T$5000,MATCH($C98,pasteStatistics!$C$1:'pasteStatistics'!$C$5000,0))</f>
        <v>4.4000000000000004</v>
      </c>
      <c r="U98">
        <f>INDEX(pasteStatistics!U$1:'pasteStatistics'!U$5000,MATCH($C98,pasteStatistics!$C$1:'pasteStatistics'!$C$5000,0))</f>
        <v>7.2</v>
      </c>
      <c r="V98">
        <f>INDEX(pasteStatistics!V$1:'pasteStatistics'!V$5000,MATCH($C98,pasteStatistics!$C$1:'pasteStatistics'!$C$5000,0))</f>
        <v>0.9</v>
      </c>
      <c r="W98">
        <f>INDEX(pasteStatistics!W$1:'pasteStatistics'!W$5000,MATCH($C98,pasteStatistics!$C$1:'pasteStatistics'!$C$5000,0))</f>
        <v>0.4</v>
      </c>
      <c r="X98">
        <f>INDEX(pasteStatistics!X$1:'pasteStatistics'!X$5000,MATCH($C98,pasteStatistics!$C$1:'pasteStatistics'!$C$5000,0))</f>
        <v>0.7</v>
      </c>
      <c r="Y98">
        <f>INDEX(pasteStatistics!Y$1:'pasteStatistics'!Y$5000,MATCH($C98,pasteStatistics!$C$1:'pasteStatistics'!$C$5000,0))</f>
        <v>1.6</v>
      </c>
      <c r="Z98">
        <f>INDEX(pasteStatistics!Z$1:'pasteStatistics'!Z$5000,MATCH($C98,pasteStatistics!$C$1:'pasteStatistics'!$C$5000,0))</f>
        <v>2.5</v>
      </c>
      <c r="AA98">
        <f>INDEX(pasteStatistics!AA$1:'pasteStatistics'!AA$5000,MATCH($C98,pasteStatistics!$C$1:'pasteStatistics'!$C$5000,0))</f>
        <v>11.2</v>
      </c>
      <c r="AB98">
        <f>pasteData!C97</f>
        <v>22</v>
      </c>
      <c r="AC98" t="str">
        <f>pasteData!D97</f>
        <v>SR</v>
      </c>
      <c r="AD98" t="str">
        <f>pasteData!E97</f>
        <v>F</v>
      </c>
      <c r="AE98">
        <f>pasteData!F97</f>
        <v>43624</v>
      </c>
      <c r="AF98">
        <f>pasteData!G97</f>
        <v>238</v>
      </c>
      <c r="AG98" t="str">
        <f>pasteData!H97</f>
        <v>Minneapolis</v>
      </c>
      <c r="AH98" t="str">
        <f>pasteData!I97</f>
        <v xml:space="preserve"> MN</v>
      </c>
      <c r="AI98" t="str">
        <f>pasteData!J97</f>
        <v>DeLaSalle HS</v>
      </c>
      <c r="AJ98" t="str">
        <f>pasteData!K97</f>
        <v>35 (2014)</v>
      </c>
      <c r="AK98" t="str">
        <f>pasteData!L97</f>
        <v xml:space="preserve"> 11.2 Pts</v>
      </c>
      <c r="AL98" t="str">
        <f>pasteData!M97</f>
        <v xml:space="preserve"> 7.2 Reb</v>
      </c>
      <c r="AM98" t="str">
        <f>pasteData!N97</f>
        <v xml:space="preserve"> 0.9 Ast</v>
      </c>
    </row>
    <row r="99" spans="1:39" x14ac:dyDescent="0.3">
      <c r="A99">
        <v>97</v>
      </c>
      <c r="B99" t="str">
        <f>pasteData!A98</f>
        <v>kentucky</v>
      </c>
      <c r="C99" t="str">
        <f>pasteData!B98</f>
        <v>Ashton Hagans</v>
      </c>
      <c r="D99">
        <f>INDEX(pasteStatistics!D$1:'pasteStatistics'!D$5000,MATCH($C99,pasteStatistics!$C$1:'pasteStatistics'!$C$5000,0))</f>
        <v>37</v>
      </c>
      <c r="E99">
        <f>INDEX(pasteStatistics!E$1:'pasteStatistics'!E$5000,MATCH($C99,pasteStatistics!$C$1:'pasteStatistics'!$C$5000,0))</f>
        <v>30</v>
      </c>
      <c r="F99">
        <f>INDEX(pasteStatistics!F$1:'pasteStatistics'!F$5000,MATCH($C99,pasteStatistics!$C$1:'pasteStatistics'!$C$5000,0))</f>
        <v>28.5</v>
      </c>
      <c r="G99">
        <f>INDEX(pasteStatistics!G$1:'pasteStatistics'!G$5000,MATCH($C99,pasteStatistics!$C$1:'pasteStatistics'!$C$5000,0))</f>
        <v>2.7</v>
      </c>
      <c r="H99">
        <f>INDEX(pasteStatistics!H$1:'pasteStatistics'!H$5000,MATCH($C99,pasteStatistics!$C$1:'pasteStatistics'!$C$5000,0))</f>
        <v>5.8</v>
      </c>
      <c r="I99">
        <f>INDEX(pasteStatistics!I$1:'pasteStatistics'!I$5000,MATCH($C99,pasteStatistics!$C$1:'pasteStatistics'!$C$5000,0))</f>
        <v>0.46700000000000003</v>
      </c>
      <c r="J99">
        <f>INDEX(pasteStatistics!J$1:'pasteStatistics'!J$5000,MATCH($C99,pasteStatistics!$C$1:'pasteStatistics'!$C$5000,0))</f>
        <v>2.2999999999999998</v>
      </c>
      <c r="K99">
        <f>INDEX(pasteStatistics!K$1:'pasteStatistics'!K$5000,MATCH($C99,pasteStatistics!$C$1:'pasteStatistics'!$C$5000,0))</f>
        <v>4.4000000000000004</v>
      </c>
      <c r="L99">
        <f>INDEX(pasteStatistics!L$1:'pasteStatistics'!L$5000,MATCH($C99,pasteStatistics!$C$1:'pasteStatistics'!$C$5000,0))</f>
        <v>0.52800000000000002</v>
      </c>
      <c r="M99">
        <f>INDEX(pasteStatistics!M$1:'pasteStatistics'!M$5000,MATCH($C99,pasteStatistics!$C$1:'pasteStatistics'!$C$5000,0))</f>
        <v>0.4</v>
      </c>
      <c r="N99">
        <f>INDEX(pasteStatistics!N$1:'pasteStatistics'!N$5000,MATCH($C99,pasteStatistics!$C$1:'pasteStatistics'!$C$5000,0))</f>
        <v>1.4</v>
      </c>
      <c r="O99">
        <f>INDEX(pasteStatistics!O$1:'pasteStatistics'!O$5000,MATCH($C99,pasteStatistics!$C$1:'pasteStatistics'!$C$5000,0))</f>
        <v>0.27500000000000002</v>
      </c>
      <c r="P99">
        <f>INDEX(pasteStatistics!P$1:'pasteStatistics'!P$5000,MATCH($C99,pasteStatistics!$C$1:'pasteStatistics'!$C$5000,0))</f>
        <v>1.9</v>
      </c>
      <c r="Q99">
        <f>INDEX(pasteStatistics!Q$1:'pasteStatistics'!Q$5000,MATCH($C99,pasteStatistics!$C$1:'pasteStatistics'!$C$5000,0))</f>
        <v>2.5</v>
      </c>
      <c r="R99">
        <f>INDEX(pasteStatistics!R$1:'pasteStatistics'!R$5000,MATCH($C99,pasteStatistics!$C$1:'pasteStatistics'!$C$5000,0))</f>
        <v>0.76100000000000001</v>
      </c>
      <c r="S99">
        <f>INDEX(pasteStatistics!S$1:'pasteStatistics'!S$5000,MATCH($C99,pasteStatistics!$C$1:'pasteStatistics'!$C$5000,0))</f>
        <v>0.6</v>
      </c>
      <c r="T99">
        <f>INDEX(pasteStatistics!T$1:'pasteStatistics'!T$5000,MATCH($C99,pasteStatistics!$C$1:'pasteStatistics'!$C$5000,0))</f>
        <v>2</v>
      </c>
      <c r="U99">
        <f>INDEX(pasteStatistics!U$1:'pasteStatistics'!U$5000,MATCH($C99,pasteStatistics!$C$1:'pasteStatistics'!$C$5000,0))</f>
        <v>2.6</v>
      </c>
      <c r="V99">
        <f>INDEX(pasteStatistics!V$1:'pasteStatistics'!V$5000,MATCH($C99,pasteStatistics!$C$1:'pasteStatistics'!$C$5000,0))</f>
        <v>4.3</v>
      </c>
      <c r="W99">
        <f>INDEX(pasteStatistics!W$1:'pasteStatistics'!W$5000,MATCH($C99,pasteStatistics!$C$1:'pasteStatistics'!$C$5000,0))</f>
        <v>1.6</v>
      </c>
      <c r="X99">
        <f>INDEX(pasteStatistics!X$1:'pasteStatistics'!X$5000,MATCH($C99,pasteStatistics!$C$1:'pasteStatistics'!$C$5000,0))</f>
        <v>0.1</v>
      </c>
      <c r="Y99">
        <f>INDEX(pasteStatistics!Y$1:'pasteStatistics'!Y$5000,MATCH($C99,pasteStatistics!$C$1:'pasteStatistics'!$C$5000,0))</f>
        <v>2.5</v>
      </c>
      <c r="Z99">
        <f>INDEX(pasteStatistics!Z$1:'pasteStatistics'!Z$5000,MATCH($C99,pasteStatistics!$C$1:'pasteStatistics'!$C$5000,0))</f>
        <v>2</v>
      </c>
      <c r="AA99">
        <f>INDEX(pasteStatistics!AA$1:'pasteStatistics'!AA$5000,MATCH($C99,pasteStatistics!$C$1:'pasteStatistics'!$C$5000,0))</f>
        <v>7.7</v>
      </c>
      <c r="AB99">
        <f>pasteData!C98</f>
        <v>2</v>
      </c>
      <c r="AC99" t="str">
        <f>pasteData!D98</f>
        <v>FR</v>
      </c>
      <c r="AD99" t="str">
        <f>pasteData!E98</f>
        <v>G</v>
      </c>
      <c r="AE99">
        <f>pasteData!F98</f>
        <v>43619</v>
      </c>
      <c r="AF99">
        <f>pasteData!G98</f>
        <v>192</v>
      </c>
      <c r="AG99" t="str">
        <f>pasteData!H98</f>
        <v>Cartersville</v>
      </c>
      <c r="AH99" t="str">
        <f>pasteData!I98</f>
        <v xml:space="preserve"> GA</v>
      </c>
      <c r="AI99" t="str">
        <f>pasteData!J98</f>
        <v>Newton HS</v>
      </c>
      <c r="AJ99" t="str">
        <f>pasteData!K98</f>
        <v>14 (2018)</v>
      </c>
      <c r="AK99" t="str">
        <f>pasteData!L98</f>
        <v xml:space="preserve"> 7.7 Pts</v>
      </c>
      <c r="AL99" t="str">
        <f>pasteData!M98</f>
        <v xml:space="preserve"> 2.6 Reb</v>
      </c>
      <c r="AM99" t="str">
        <f>pasteData!N98</f>
        <v xml:space="preserve"> 4.3 Ast</v>
      </c>
    </row>
    <row r="100" spans="1:39" x14ac:dyDescent="0.3">
      <c r="A100">
        <v>98</v>
      </c>
      <c r="B100" t="str">
        <f>pasteData!A99</f>
        <v>kentucky</v>
      </c>
      <c r="C100" t="str">
        <f>pasteData!B99</f>
        <v>Immanuel Quickley</v>
      </c>
      <c r="D100">
        <f>INDEX(pasteStatistics!D$1:'pasteStatistics'!D$5000,MATCH($C100,pasteStatistics!$C$1:'pasteStatistics'!$C$5000,0))</f>
        <v>37</v>
      </c>
      <c r="E100">
        <f>INDEX(pasteStatistics!E$1:'pasteStatistics'!E$5000,MATCH($C100,pasteStatistics!$C$1:'pasteStatistics'!$C$5000,0))</f>
        <v>7</v>
      </c>
      <c r="F100">
        <f>INDEX(pasteStatistics!F$1:'pasteStatistics'!F$5000,MATCH($C100,pasteStatistics!$C$1:'pasteStatistics'!$C$5000,0))</f>
        <v>18.5</v>
      </c>
      <c r="G100">
        <f>INDEX(pasteStatistics!G$1:'pasteStatistics'!G$5000,MATCH($C100,pasteStatistics!$C$1:'pasteStatistics'!$C$5000,0))</f>
        <v>1.5</v>
      </c>
      <c r="H100">
        <f>INDEX(pasteStatistics!H$1:'pasteStatistics'!H$5000,MATCH($C100,pasteStatistics!$C$1:'pasteStatistics'!$C$5000,0))</f>
        <v>4</v>
      </c>
      <c r="I100">
        <f>INDEX(pasteStatistics!I$1:'pasteStatistics'!I$5000,MATCH($C100,pasteStatistics!$C$1:'pasteStatistics'!$C$5000,0))</f>
        <v>0.372</v>
      </c>
      <c r="J100">
        <f>INDEX(pasteStatistics!J$1:'pasteStatistics'!J$5000,MATCH($C100,pasteStatistics!$C$1:'pasteStatistics'!$C$5000,0))</f>
        <v>0.7</v>
      </c>
      <c r="K100">
        <f>INDEX(pasteStatistics!K$1:'pasteStatistics'!K$5000,MATCH($C100,pasteStatistics!$C$1:'pasteStatistics'!$C$5000,0))</f>
        <v>1.6</v>
      </c>
      <c r="L100">
        <f>INDEX(pasteStatistics!L$1:'pasteStatistics'!L$5000,MATCH($C100,pasteStatistics!$C$1:'pasteStatistics'!$C$5000,0))</f>
        <v>0.41</v>
      </c>
      <c r="M100">
        <f>INDEX(pasteStatistics!M$1:'pasteStatistics'!M$5000,MATCH($C100,pasteStatistics!$C$1:'pasteStatistics'!$C$5000,0))</f>
        <v>0.8</v>
      </c>
      <c r="N100">
        <f>INDEX(pasteStatistics!N$1:'pasteStatistics'!N$5000,MATCH($C100,pasteStatistics!$C$1:'pasteStatistics'!$C$5000,0))</f>
        <v>2.4</v>
      </c>
      <c r="O100">
        <f>INDEX(pasteStatistics!O$1:'pasteStatistics'!O$5000,MATCH($C100,pasteStatistics!$C$1:'pasteStatistics'!$C$5000,0))</f>
        <v>0.34499999999999997</v>
      </c>
      <c r="P100">
        <f>INDEX(pasteStatistics!P$1:'pasteStatistics'!P$5000,MATCH($C100,pasteStatistics!$C$1:'pasteStatistics'!$C$5000,0))</f>
        <v>1.4</v>
      </c>
      <c r="Q100">
        <f>INDEX(pasteStatistics!Q$1:'pasteStatistics'!Q$5000,MATCH($C100,pasteStatistics!$C$1:'pasteStatistics'!$C$5000,0))</f>
        <v>1.7</v>
      </c>
      <c r="R100">
        <f>INDEX(pasteStatistics!R$1:'pasteStatistics'!R$5000,MATCH($C100,pasteStatistics!$C$1:'pasteStatistics'!$C$5000,0))</f>
        <v>0.82799999999999996</v>
      </c>
      <c r="S100">
        <f>INDEX(pasteStatistics!S$1:'pasteStatistics'!S$5000,MATCH($C100,pasteStatistics!$C$1:'pasteStatistics'!$C$5000,0))</f>
        <v>0.1</v>
      </c>
      <c r="T100">
        <f>INDEX(pasteStatistics!T$1:'pasteStatistics'!T$5000,MATCH($C100,pasteStatistics!$C$1:'pasteStatistics'!$C$5000,0))</f>
        <v>1.7</v>
      </c>
      <c r="U100">
        <f>INDEX(pasteStatistics!U$1:'pasteStatistics'!U$5000,MATCH($C100,pasteStatistics!$C$1:'pasteStatistics'!$C$5000,0))</f>
        <v>1.8</v>
      </c>
      <c r="V100">
        <f>INDEX(pasteStatistics!V$1:'pasteStatistics'!V$5000,MATCH($C100,pasteStatistics!$C$1:'pasteStatistics'!$C$5000,0))</f>
        <v>1.2</v>
      </c>
      <c r="W100">
        <f>INDEX(pasteStatistics!W$1:'pasteStatistics'!W$5000,MATCH($C100,pasteStatistics!$C$1:'pasteStatistics'!$C$5000,0))</f>
        <v>0.4</v>
      </c>
      <c r="X100">
        <f>INDEX(pasteStatistics!X$1:'pasteStatistics'!X$5000,MATCH($C100,pasteStatistics!$C$1:'pasteStatistics'!$C$5000,0))</f>
        <v>0</v>
      </c>
      <c r="Y100">
        <f>INDEX(pasteStatistics!Y$1:'pasteStatistics'!Y$5000,MATCH($C100,pasteStatistics!$C$1:'pasteStatistics'!$C$5000,0))</f>
        <v>0.9</v>
      </c>
      <c r="Z100">
        <f>INDEX(pasteStatistics!Z$1:'pasteStatistics'!Z$5000,MATCH($C100,pasteStatistics!$C$1:'pasteStatistics'!$C$5000,0))</f>
        <v>1.2</v>
      </c>
      <c r="AA100">
        <f>INDEX(pasteStatistics!AA$1:'pasteStatistics'!AA$5000,MATCH($C100,pasteStatistics!$C$1:'pasteStatistics'!$C$5000,0))</f>
        <v>5.2</v>
      </c>
      <c r="AB100">
        <f>pasteData!C99</f>
        <v>5</v>
      </c>
      <c r="AC100" t="str">
        <f>pasteData!D99</f>
        <v>FR</v>
      </c>
      <c r="AD100" t="str">
        <f>pasteData!E99</f>
        <v>G</v>
      </c>
      <c r="AE100">
        <f>pasteData!F99</f>
        <v>43619</v>
      </c>
      <c r="AF100">
        <f>pasteData!G99</f>
        <v>185</v>
      </c>
      <c r="AG100" t="str">
        <f>pasteData!H99</f>
        <v>Havre De Grace</v>
      </c>
      <c r="AH100" t="str">
        <f>pasteData!I99</f>
        <v xml:space="preserve"> MD</v>
      </c>
      <c r="AI100" t="str">
        <f>pasteData!J99</f>
        <v>The John Carroll School</v>
      </c>
      <c r="AJ100" t="str">
        <f>pasteData!K99</f>
        <v>23 (2018)</v>
      </c>
      <c r="AK100" t="str">
        <f>pasteData!L99</f>
        <v xml:space="preserve"> 5.2 Pts</v>
      </c>
      <c r="AL100" t="str">
        <f>pasteData!M99</f>
        <v xml:space="preserve"> 1.8 Reb</v>
      </c>
      <c r="AM100" t="str">
        <f>pasteData!N99</f>
        <v xml:space="preserve"> 1.2 Ast</v>
      </c>
    </row>
    <row r="101" spans="1:39" x14ac:dyDescent="0.3">
      <c r="A101">
        <v>99</v>
      </c>
      <c r="B101" t="str">
        <f>pasteData!A100</f>
        <v>kentucky</v>
      </c>
      <c r="C101" t="str">
        <f>pasteData!B100</f>
        <v>Nick Richards</v>
      </c>
      <c r="D101">
        <f>INDEX(pasteStatistics!D$1:'pasteStatistics'!D$5000,MATCH($C101,pasteStatistics!$C$1:'pasteStatistics'!$C$5000,0))</f>
        <v>37</v>
      </c>
      <c r="E101">
        <f>INDEX(pasteStatistics!E$1:'pasteStatistics'!E$5000,MATCH($C101,pasteStatistics!$C$1:'pasteStatistics'!$C$5000,0))</f>
        <v>3</v>
      </c>
      <c r="F101">
        <f>INDEX(pasteStatistics!F$1:'pasteStatistics'!F$5000,MATCH($C101,pasteStatistics!$C$1:'pasteStatistics'!$C$5000,0))</f>
        <v>12.1</v>
      </c>
      <c r="G101">
        <f>INDEX(pasteStatistics!G$1:'pasteStatistics'!G$5000,MATCH($C101,pasteStatistics!$C$1:'pasteStatistics'!$C$5000,0))</f>
        <v>1.3</v>
      </c>
      <c r="H101">
        <f>INDEX(pasteStatistics!H$1:'pasteStatistics'!H$5000,MATCH($C101,pasteStatistics!$C$1:'pasteStatistics'!$C$5000,0))</f>
        <v>2.2000000000000002</v>
      </c>
      <c r="I101">
        <f>INDEX(pasteStatistics!I$1:'pasteStatistics'!I$5000,MATCH($C101,pasteStatistics!$C$1:'pasteStatistics'!$C$5000,0))</f>
        <v>0.59799999999999998</v>
      </c>
      <c r="J101">
        <f>INDEX(pasteStatistics!J$1:'pasteStatistics'!J$5000,MATCH($C101,pasteStatistics!$C$1:'pasteStatistics'!$C$5000,0))</f>
        <v>1.3</v>
      </c>
      <c r="K101">
        <f>INDEX(pasteStatistics!K$1:'pasteStatistics'!K$5000,MATCH($C101,pasteStatistics!$C$1:'pasteStatistics'!$C$5000,0))</f>
        <v>2.2000000000000002</v>
      </c>
      <c r="L101">
        <f>INDEX(pasteStatistics!L$1:'pasteStatistics'!L$5000,MATCH($C101,pasteStatistics!$C$1:'pasteStatistics'!$C$5000,0))</f>
        <v>0.59799999999999998</v>
      </c>
      <c r="M101">
        <f>INDEX(pasteStatistics!M$1:'pasteStatistics'!M$5000,MATCH($C101,pasteStatistics!$C$1:'pasteStatistics'!$C$5000,0))</f>
        <v>0</v>
      </c>
      <c r="N101">
        <f>INDEX(pasteStatistics!N$1:'pasteStatistics'!N$5000,MATCH($C101,pasteStatistics!$C$1:'pasteStatistics'!$C$5000,0))</f>
        <v>0</v>
      </c>
      <c r="O101">
        <f>INDEX(pasteStatistics!O$1:'pasteStatistics'!O$5000,MATCH($C101,pasteStatistics!$C$1:'pasteStatistics'!$C$5000,0))</f>
        <v>0</v>
      </c>
      <c r="P101">
        <f>INDEX(pasteStatistics!P$1:'pasteStatistics'!P$5000,MATCH($C101,pasteStatistics!$C$1:'pasteStatistics'!$C$5000,0))</f>
        <v>1.3</v>
      </c>
      <c r="Q101">
        <f>INDEX(pasteStatistics!Q$1:'pasteStatistics'!Q$5000,MATCH($C101,pasteStatistics!$C$1:'pasteStatistics'!$C$5000,0))</f>
        <v>1.9</v>
      </c>
      <c r="R101">
        <f>INDEX(pasteStatistics!R$1:'pasteStatistics'!R$5000,MATCH($C101,pasteStatistics!$C$1:'pasteStatistics'!$C$5000,0))</f>
        <v>0.69</v>
      </c>
      <c r="S101">
        <f>INDEX(pasteStatistics!S$1:'pasteStatistics'!S$5000,MATCH($C101,pasteStatistics!$C$1:'pasteStatistics'!$C$5000,0))</f>
        <v>1.5</v>
      </c>
      <c r="T101">
        <f>INDEX(pasteStatistics!T$1:'pasteStatistics'!T$5000,MATCH($C101,pasteStatistics!$C$1:'pasteStatistics'!$C$5000,0))</f>
        <v>1.8</v>
      </c>
      <c r="U101">
        <f>INDEX(pasteStatistics!U$1:'pasteStatistics'!U$5000,MATCH($C101,pasteStatistics!$C$1:'pasteStatistics'!$C$5000,0))</f>
        <v>3.3</v>
      </c>
      <c r="V101">
        <f>INDEX(pasteStatistics!V$1:'pasteStatistics'!V$5000,MATCH($C101,pasteStatistics!$C$1:'pasteStatistics'!$C$5000,0))</f>
        <v>0.2</v>
      </c>
      <c r="W101">
        <f>INDEX(pasteStatistics!W$1:'pasteStatistics'!W$5000,MATCH($C101,pasteStatistics!$C$1:'pasteStatistics'!$C$5000,0))</f>
        <v>0.1</v>
      </c>
      <c r="X101">
        <f>INDEX(pasteStatistics!X$1:'pasteStatistics'!X$5000,MATCH($C101,pasteStatistics!$C$1:'pasteStatistics'!$C$5000,0))</f>
        <v>1.3</v>
      </c>
      <c r="Y101">
        <f>INDEX(pasteStatistics!Y$1:'pasteStatistics'!Y$5000,MATCH($C101,pasteStatistics!$C$1:'pasteStatistics'!$C$5000,0))</f>
        <v>0.7</v>
      </c>
      <c r="Z101">
        <f>INDEX(pasteStatistics!Z$1:'pasteStatistics'!Z$5000,MATCH($C101,pasteStatistics!$C$1:'pasteStatistics'!$C$5000,0))</f>
        <v>2.1</v>
      </c>
      <c r="AA101">
        <f>INDEX(pasteStatistics!AA$1:'pasteStatistics'!AA$5000,MATCH($C101,pasteStatistics!$C$1:'pasteStatistics'!$C$5000,0))</f>
        <v>4</v>
      </c>
      <c r="AB101">
        <f>pasteData!C100</f>
        <v>4</v>
      </c>
      <c r="AC101" t="str">
        <f>pasteData!D100</f>
        <v>SO</v>
      </c>
      <c r="AD101" t="str">
        <f>pasteData!E100</f>
        <v>F</v>
      </c>
      <c r="AE101">
        <f>pasteData!F100</f>
        <v>43627</v>
      </c>
      <c r="AF101">
        <f>pasteData!G100</f>
        <v>244</v>
      </c>
      <c r="AG101" t="str">
        <f>pasteData!H100</f>
        <v>Kingston</v>
      </c>
      <c r="AH101" t="str">
        <f>pasteData!I100</f>
        <v xml:space="preserve"> Jamaica</v>
      </c>
      <c r="AI101" t="str">
        <f>pasteData!J100</f>
        <v>The Patrick School</v>
      </c>
      <c r="AJ101" t="str">
        <f>pasteData!K100</f>
        <v>18 (2017)</v>
      </c>
      <c r="AK101" t="str">
        <f>pasteData!L100</f>
        <v xml:space="preserve"> 4.0 Pts</v>
      </c>
      <c r="AL101" t="str">
        <f>pasteData!M100</f>
        <v xml:space="preserve"> 3.3 Reb</v>
      </c>
      <c r="AM101" t="str">
        <f>pasteData!N100</f>
        <v xml:space="preserve"> 0.2 Ast</v>
      </c>
    </row>
    <row r="102" spans="1:39" x14ac:dyDescent="0.3">
      <c r="A102">
        <v>100</v>
      </c>
      <c r="B102" t="str">
        <f>pasteData!A101</f>
        <v>kentucky</v>
      </c>
      <c r="C102" t="str">
        <f>pasteData!B101</f>
        <v>EJ Montgomery</v>
      </c>
      <c r="D102">
        <f>INDEX(pasteStatistics!D$1:'pasteStatistics'!D$5000,MATCH($C102,pasteStatistics!$C$1:'pasteStatistics'!$C$5000,0))</f>
        <v>37</v>
      </c>
      <c r="E102">
        <f>INDEX(pasteStatistics!E$1:'pasteStatistics'!E$5000,MATCH($C102,pasteStatistics!$C$1:'pasteStatistics'!$C$5000,0))</f>
        <v>10</v>
      </c>
      <c r="F102">
        <f>INDEX(pasteStatistics!F$1:'pasteStatistics'!F$5000,MATCH($C102,pasteStatistics!$C$1:'pasteStatistics'!$C$5000,0))</f>
        <v>15.1</v>
      </c>
      <c r="G102">
        <f>INDEX(pasteStatistics!G$1:'pasteStatistics'!G$5000,MATCH($C102,pasteStatistics!$C$1:'pasteStatistics'!$C$5000,0))</f>
        <v>1.6</v>
      </c>
      <c r="H102">
        <f>INDEX(pasteStatistics!H$1:'pasteStatistics'!H$5000,MATCH($C102,pasteStatistics!$C$1:'pasteStatistics'!$C$5000,0))</f>
        <v>3.4</v>
      </c>
      <c r="I102">
        <f>INDEX(pasteStatistics!I$1:'pasteStatistics'!I$5000,MATCH($C102,pasteStatistics!$C$1:'pasteStatistics'!$C$5000,0))</f>
        <v>0.48</v>
      </c>
      <c r="J102">
        <f>INDEX(pasteStatistics!J$1:'pasteStatistics'!J$5000,MATCH($C102,pasteStatistics!$C$1:'pasteStatistics'!$C$5000,0))</f>
        <v>1.6</v>
      </c>
      <c r="K102">
        <f>INDEX(pasteStatistics!K$1:'pasteStatistics'!K$5000,MATCH($C102,pasteStatistics!$C$1:'pasteStatistics'!$C$5000,0))</f>
        <v>3.1</v>
      </c>
      <c r="L102">
        <f>INDEX(pasteStatistics!L$1:'pasteStatistics'!L$5000,MATCH($C102,pasteStatistics!$C$1:'pasteStatistics'!$C$5000,0))</f>
        <v>0.504</v>
      </c>
      <c r="M102">
        <f>INDEX(pasteStatistics!M$1:'pasteStatistics'!M$5000,MATCH($C102,pasteStatistics!$C$1:'pasteStatistics'!$C$5000,0))</f>
        <v>0.1</v>
      </c>
      <c r="N102">
        <f>INDEX(pasteStatistics!N$1:'pasteStatistics'!N$5000,MATCH($C102,pasteStatistics!$C$1:'pasteStatistics'!$C$5000,0))</f>
        <v>0.3</v>
      </c>
      <c r="O102">
        <f>INDEX(pasteStatistics!O$1:'pasteStatistics'!O$5000,MATCH($C102,pasteStatistics!$C$1:'pasteStatistics'!$C$5000,0))</f>
        <v>0.2</v>
      </c>
      <c r="P102">
        <f>INDEX(pasteStatistics!P$1:'pasteStatistics'!P$5000,MATCH($C102,pasteStatistics!$C$1:'pasteStatistics'!$C$5000,0))</f>
        <v>0.5</v>
      </c>
      <c r="Q102">
        <f>INDEX(pasteStatistics!Q$1:'pasteStatistics'!Q$5000,MATCH($C102,pasteStatistics!$C$1:'pasteStatistics'!$C$5000,0))</f>
        <v>0.8</v>
      </c>
      <c r="R102">
        <f>INDEX(pasteStatistics!R$1:'pasteStatistics'!R$5000,MATCH($C102,pasteStatistics!$C$1:'pasteStatistics'!$C$5000,0))</f>
        <v>0.56699999999999995</v>
      </c>
      <c r="S102">
        <f>INDEX(pasteStatistics!S$1:'pasteStatistics'!S$5000,MATCH($C102,pasteStatistics!$C$1:'pasteStatistics'!$C$5000,0))</f>
        <v>1.7</v>
      </c>
      <c r="T102">
        <f>INDEX(pasteStatistics!T$1:'pasteStatistics'!T$5000,MATCH($C102,pasteStatistics!$C$1:'pasteStatistics'!$C$5000,0))</f>
        <v>2.4</v>
      </c>
      <c r="U102">
        <f>INDEX(pasteStatistics!U$1:'pasteStatistics'!U$5000,MATCH($C102,pasteStatistics!$C$1:'pasteStatistics'!$C$5000,0))</f>
        <v>4.0999999999999996</v>
      </c>
      <c r="V102">
        <f>INDEX(pasteStatistics!V$1:'pasteStatistics'!V$5000,MATCH($C102,pasteStatistics!$C$1:'pasteStatistics'!$C$5000,0))</f>
        <v>0.4</v>
      </c>
      <c r="W102">
        <f>INDEX(pasteStatistics!W$1:'pasteStatistics'!W$5000,MATCH($C102,pasteStatistics!$C$1:'pasteStatistics'!$C$5000,0))</f>
        <v>0.4</v>
      </c>
      <c r="X102">
        <f>INDEX(pasteStatistics!X$1:'pasteStatistics'!X$5000,MATCH($C102,pasteStatistics!$C$1:'pasteStatistics'!$C$5000,0))</f>
        <v>1</v>
      </c>
      <c r="Y102">
        <f>INDEX(pasteStatistics!Y$1:'pasteStatistics'!Y$5000,MATCH($C102,pasteStatistics!$C$1:'pasteStatistics'!$C$5000,0))</f>
        <v>0.8</v>
      </c>
      <c r="Z102">
        <f>INDEX(pasteStatistics!Z$1:'pasteStatistics'!Z$5000,MATCH($C102,pasteStatistics!$C$1:'pasteStatistics'!$C$5000,0))</f>
        <v>2.1</v>
      </c>
      <c r="AA102">
        <f>INDEX(pasteStatistics!AA$1:'pasteStatistics'!AA$5000,MATCH($C102,pasteStatistics!$C$1:'pasteStatistics'!$C$5000,0))</f>
        <v>3.8</v>
      </c>
      <c r="AB102">
        <f>pasteData!C101</f>
        <v>23</v>
      </c>
      <c r="AC102" t="str">
        <f>pasteData!D101</f>
        <v>FR</v>
      </c>
      <c r="AD102" t="str">
        <f>pasteData!E101</f>
        <v>F</v>
      </c>
      <c r="AE102">
        <f>pasteData!F101</f>
        <v>43626</v>
      </c>
      <c r="AF102">
        <f>pasteData!G101</f>
        <v>225</v>
      </c>
      <c r="AG102" t="str">
        <f>pasteData!H101</f>
        <v>Fort Pierce</v>
      </c>
      <c r="AH102" t="str">
        <f>pasteData!I101</f>
        <v xml:space="preserve"> FL</v>
      </c>
      <c r="AI102" t="str">
        <f>pasteData!J101</f>
        <v>Wheeler HS</v>
      </c>
      <c r="AJ102" t="str">
        <f>pasteData!K101</f>
        <v>10 (2018)</v>
      </c>
      <c r="AK102" t="str">
        <f>pasteData!L101</f>
        <v xml:space="preserve"> 3.8 Pts</v>
      </c>
      <c r="AL102" t="str">
        <f>pasteData!M101</f>
        <v xml:space="preserve"> 4.1 Reb</v>
      </c>
      <c r="AM102" t="str">
        <f>pasteData!N101</f>
        <v xml:space="preserve"> 0.4 Ast</v>
      </c>
    </row>
    <row r="103" spans="1:39" x14ac:dyDescent="0.3">
      <c r="A103">
        <v>101</v>
      </c>
      <c r="B103" t="str">
        <f>pasteData!A102</f>
        <v>kentucky</v>
      </c>
      <c r="C103" t="str">
        <f>pasteData!B102</f>
        <v>Quade Green</v>
      </c>
      <c r="D103">
        <f>INDEX(pasteStatistics!D$1:'pasteStatistics'!D$5000,MATCH($C103,pasteStatistics!$C$1:'pasteStatistics'!$C$5000,0))</f>
        <v>9</v>
      </c>
      <c r="E103">
        <f>INDEX(pasteStatistics!E$1:'pasteStatistics'!E$5000,MATCH($C103,pasteStatistics!$C$1:'pasteStatistics'!$C$5000,0))</f>
        <v>0</v>
      </c>
      <c r="F103">
        <f>INDEX(pasteStatistics!F$1:'pasteStatistics'!F$5000,MATCH($C103,pasteStatistics!$C$1:'pasteStatistics'!$C$5000,0))</f>
        <v>17.8</v>
      </c>
      <c r="G103">
        <f>INDEX(pasteStatistics!G$1:'pasteStatistics'!G$5000,MATCH($C103,pasteStatistics!$C$1:'pasteStatistics'!$C$5000,0))</f>
        <v>2.4</v>
      </c>
      <c r="H103">
        <f>INDEX(pasteStatistics!H$1:'pasteStatistics'!H$5000,MATCH($C103,pasteStatistics!$C$1:'pasteStatistics'!$C$5000,0))</f>
        <v>5.4</v>
      </c>
      <c r="I103">
        <f>INDEX(pasteStatistics!I$1:'pasteStatistics'!I$5000,MATCH($C103,pasteStatistics!$C$1:'pasteStatistics'!$C$5000,0))</f>
        <v>0.44900000000000001</v>
      </c>
      <c r="J103">
        <f>INDEX(pasteStatistics!J$1:'pasteStatistics'!J$5000,MATCH($C103,pasteStatistics!$C$1:'pasteStatistics'!$C$5000,0))</f>
        <v>1.2</v>
      </c>
      <c r="K103">
        <f>INDEX(pasteStatistics!K$1:'pasteStatistics'!K$5000,MATCH($C103,pasteStatistics!$C$1:'pasteStatistics'!$C$5000,0))</f>
        <v>2.6</v>
      </c>
      <c r="L103">
        <f>INDEX(pasteStatistics!L$1:'pasteStatistics'!L$5000,MATCH($C103,pasteStatistics!$C$1:'pasteStatistics'!$C$5000,0))</f>
        <v>0.47799999999999998</v>
      </c>
      <c r="M103">
        <f>INDEX(pasteStatistics!M$1:'pasteStatistics'!M$5000,MATCH($C103,pasteStatistics!$C$1:'pasteStatistics'!$C$5000,0))</f>
        <v>1.2</v>
      </c>
      <c r="N103">
        <f>INDEX(pasteStatistics!N$1:'pasteStatistics'!N$5000,MATCH($C103,pasteStatistics!$C$1:'pasteStatistics'!$C$5000,0))</f>
        <v>2.9</v>
      </c>
      <c r="O103">
        <f>INDEX(pasteStatistics!O$1:'pasteStatistics'!O$5000,MATCH($C103,pasteStatistics!$C$1:'pasteStatistics'!$C$5000,0))</f>
        <v>0.42299999999999999</v>
      </c>
      <c r="P103">
        <f>INDEX(pasteStatistics!P$1:'pasteStatistics'!P$5000,MATCH($C103,pasteStatistics!$C$1:'pasteStatistics'!$C$5000,0))</f>
        <v>1.9</v>
      </c>
      <c r="Q103">
        <f>INDEX(pasteStatistics!Q$1:'pasteStatistics'!Q$5000,MATCH($C103,pasteStatistics!$C$1:'pasteStatistics'!$C$5000,0))</f>
        <v>2.1</v>
      </c>
      <c r="R103">
        <f>INDEX(pasteStatistics!R$1:'pasteStatistics'!R$5000,MATCH($C103,pasteStatistics!$C$1:'pasteStatistics'!$C$5000,0))</f>
        <v>0.89500000000000002</v>
      </c>
      <c r="S103">
        <f>INDEX(pasteStatistics!S$1:'pasteStatistics'!S$5000,MATCH($C103,pasteStatistics!$C$1:'pasteStatistics'!$C$5000,0))</f>
        <v>0.3</v>
      </c>
      <c r="T103">
        <f>INDEX(pasteStatistics!T$1:'pasteStatistics'!T$5000,MATCH($C103,pasteStatistics!$C$1:'pasteStatistics'!$C$5000,0))</f>
        <v>1</v>
      </c>
      <c r="U103">
        <f>INDEX(pasteStatistics!U$1:'pasteStatistics'!U$5000,MATCH($C103,pasteStatistics!$C$1:'pasteStatistics'!$C$5000,0))</f>
        <v>1.3</v>
      </c>
      <c r="V103">
        <f>INDEX(pasteStatistics!V$1:'pasteStatistics'!V$5000,MATCH($C103,pasteStatistics!$C$1:'pasteStatistics'!$C$5000,0))</f>
        <v>2.2999999999999998</v>
      </c>
      <c r="W103">
        <f>INDEX(pasteStatistics!W$1:'pasteStatistics'!W$5000,MATCH($C103,pasteStatistics!$C$1:'pasteStatistics'!$C$5000,0))</f>
        <v>1</v>
      </c>
      <c r="X103">
        <f>INDEX(pasteStatistics!X$1:'pasteStatistics'!X$5000,MATCH($C103,pasteStatistics!$C$1:'pasteStatistics'!$C$5000,0))</f>
        <v>0</v>
      </c>
      <c r="Y103">
        <f>INDEX(pasteStatistics!Y$1:'pasteStatistics'!Y$5000,MATCH($C103,pasteStatistics!$C$1:'pasteStatistics'!$C$5000,0))</f>
        <v>2.2999999999999998</v>
      </c>
      <c r="Z103">
        <f>INDEX(pasteStatistics!Z$1:'pasteStatistics'!Z$5000,MATCH($C103,pasteStatistics!$C$1:'pasteStatistics'!$C$5000,0))</f>
        <v>0.8</v>
      </c>
      <c r="AA103">
        <f>INDEX(pasteStatistics!AA$1:'pasteStatistics'!AA$5000,MATCH($C103,pasteStatistics!$C$1:'pasteStatistics'!$C$5000,0))</f>
        <v>8</v>
      </c>
      <c r="AB103">
        <f>pasteData!C102</f>
        <v>0</v>
      </c>
      <c r="AC103" t="str">
        <f>pasteData!D102</f>
        <v>SO</v>
      </c>
      <c r="AD103" t="str">
        <f>pasteData!E102</f>
        <v>G</v>
      </c>
      <c r="AE103">
        <f>pasteData!F102</f>
        <v>36678</v>
      </c>
      <c r="AF103">
        <f>pasteData!G102</f>
        <v>170</v>
      </c>
      <c r="AG103" t="str">
        <f>pasteData!H102</f>
        <v>Philadelphia</v>
      </c>
      <c r="AH103" t="str">
        <f>pasteData!I102</f>
        <v xml:space="preserve"> PA</v>
      </c>
      <c r="AI103" t="str">
        <f>pasteData!J102</f>
        <v>Neumann-Goretti High School</v>
      </c>
      <c r="AJ103" t="str">
        <f>pasteData!K102</f>
        <v>23 (2017)</v>
      </c>
      <c r="AK103" t="str">
        <f>pasteData!L102</f>
        <v xml:space="preserve"> 8.0 Pts</v>
      </c>
      <c r="AL103" t="str">
        <f>pasteData!M102</f>
        <v xml:space="preserve"> 1.3 Reb</v>
      </c>
      <c r="AM103" t="str">
        <f>pasteData!N102</f>
        <v xml:space="preserve"> 2.3 Ast</v>
      </c>
    </row>
    <row r="104" spans="1:39" x14ac:dyDescent="0.3">
      <c r="A104">
        <v>102</v>
      </c>
      <c r="B104" t="str">
        <f>pasteData!A103</f>
        <v>kentucky</v>
      </c>
      <c r="C104" t="str">
        <f>pasteData!B103</f>
        <v>Jemarl Baker Jr.</v>
      </c>
      <c r="D104">
        <f>INDEX(pasteStatistics!D$1:'pasteStatistics'!D$5000,MATCH($C104,pasteStatistics!$C$1:'pasteStatistics'!$C$5000,0))</f>
        <v>28</v>
      </c>
      <c r="E104">
        <f>INDEX(pasteStatistics!E$1:'pasteStatistics'!E$5000,MATCH($C104,pasteStatistics!$C$1:'pasteStatistics'!$C$5000,0))</f>
        <v>0</v>
      </c>
      <c r="F104">
        <f>INDEX(pasteStatistics!F$1:'pasteStatistics'!F$5000,MATCH($C104,pasteStatistics!$C$1:'pasteStatistics'!$C$5000,0))</f>
        <v>9.1</v>
      </c>
      <c r="G104">
        <f>INDEX(pasteStatistics!G$1:'pasteStatistics'!G$5000,MATCH($C104,pasteStatistics!$C$1:'pasteStatistics'!$C$5000,0))</f>
        <v>0.7</v>
      </c>
      <c r="H104">
        <f>INDEX(pasteStatistics!H$1:'pasteStatistics'!H$5000,MATCH($C104,pasteStatistics!$C$1:'pasteStatistics'!$C$5000,0))</f>
        <v>2.2000000000000002</v>
      </c>
      <c r="I104">
        <f>INDEX(pasteStatistics!I$1:'pasteStatistics'!I$5000,MATCH($C104,pasteStatistics!$C$1:'pasteStatistics'!$C$5000,0))</f>
        <v>0.32800000000000001</v>
      </c>
      <c r="J104">
        <f>INDEX(pasteStatistics!J$1:'pasteStatistics'!J$5000,MATCH($C104,pasteStatistics!$C$1:'pasteStatistics'!$C$5000,0))</f>
        <v>0.3</v>
      </c>
      <c r="K104">
        <f>INDEX(pasteStatistics!K$1:'pasteStatistics'!K$5000,MATCH($C104,pasteStatistics!$C$1:'pasteStatistics'!$C$5000,0))</f>
        <v>0.7</v>
      </c>
      <c r="L104">
        <f>INDEX(pasteStatistics!L$1:'pasteStatistics'!L$5000,MATCH($C104,pasteStatistics!$C$1:'pasteStatistics'!$C$5000,0))</f>
        <v>0.36799999999999999</v>
      </c>
      <c r="M104">
        <f>INDEX(pasteStatistics!M$1:'pasteStatistics'!M$5000,MATCH($C104,pasteStatistics!$C$1:'pasteStatistics'!$C$5000,0))</f>
        <v>0.5</v>
      </c>
      <c r="N104">
        <f>INDEX(pasteStatistics!N$1:'pasteStatistics'!N$5000,MATCH($C104,pasteStatistics!$C$1:'pasteStatistics'!$C$5000,0))</f>
        <v>1.5</v>
      </c>
      <c r="O104">
        <f>INDEX(pasteStatistics!O$1:'pasteStatistics'!O$5000,MATCH($C104,pasteStatistics!$C$1:'pasteStatistics'!$C$5000,0))</f>
        <v>0.31</v>
      </c>
      <c r="P104">
        <f>INDEX(pasteStatistics!P$1:'pasteStatistics'!P$5000,MATCH($C104,pasteStatistics!$C$1:'pasteStatistics'!$C$5000,0))</f>
        <v>0.4</v>
      </c>
      <c r="Q104">
        <f>INDEX(pasteStatistics!Q$1:'pasteStatistics'!Q$5000,MATCH($C104,pasteStatistics!$C$1:'pasteStatistics'!$C$5000,0))</f>
        <v>0.5</v>
      </c>
      <c r="R104">
        <f>INDEX(pasteStatistics!R$1:'pasteStatistics'!R$5000,MATCH($C104,pasteStatistics!$C$1:'pasteStatistics'!$C$5000,0))</f>
        <v>0.73299999999999998</v>
      </c>
      <c r="S104">
        <f>INDEX(pasteStatistics!S$1:'pasteStatistics'!S$5000,MATCH($C104,pasteStatistics!$C$1:'pasteStatistics'!$C$5000,0))</f>
        <v>0</v>
      </c>
      <c r="T104">
        <f>INDEX(pasteStatistics!T$1:'pasteStatistics'!T$5000,MATCH($C104,pasteStatistics!$C$1:'pasteStatistics'!$C$5000,0))</f>
        <v>0.5</v>
      </c>
      <c r="U104">
        <f>INDEX(pasteStatistics!U$1:'pasteStatistics'!U$5000,MATCH($C104,pasteStatistics!$C$1:'pasteStatistics'!$C$5000,0))</f>
        <v>0.5</v>
      </c>
      <c r="V104">
        <f>INDEX(pasteStatistics!V$1:'pasteStatistics'!V$5000,MATCH($C104,pasteStatistics!$C$1:'pasteStatistics'!$C$5000,0))</f>
        <v>0.4</v>
      </c>
      <c r="W104">
        <f>INDEX(pasteStatistics!W$1:'pasteStatistics'!W$5000,MATCH($C104,pasteStatistics!$C$1:'pasteStatistics'!$C$5000,0))</f>
        <v>0.1</v>
      </c>
      <c r="X104">
        <f>INDEX(pasteStatistics!X$1:'pasteStatistics'!X$5000,MATCH($C104,pasteStatistics!$C$1:'pasteStatistics'!$C$5000,0))</f>
        <v>0.1</v>
      </c>
      <c r="Y104">
        <f>INDEX(pasteStatistics!Y$1:'pasteStatistics'!Y$5000,MATCH($C104,pasteStatistics!$C$1:'pasteStatistics'!$C$5000,0))</f>
        <v>0.4</v>
      </c>
      <c r="Z104">
        <f>INDEX(pasteStatistics!Z$1:'pasteStatistics'!Z$5000,MATCH($C104,pasteStatistics!$C$1:'pasteStatistics'!$C$5000,0))</f>
        <v>0.8</v>
      </c>
      <c r="AA104">
        <f>INDEX(pasteStatistics!AA$1:'pasteStatistics'!AA$5000,MATCH($C104,pasteStatistics!$C$1:'pasteStatistics'!$C$5000,0))</f>
        <v>2.2999999999999998</v>
      </c>
      <c r="AB104">
        <f>pasteData!C103</f>
        <v>13</v>
      </c>
      <c r="AC104" t="str">
        <f>pasteData!D103</f>
        <v>FR</v>
      </c>
      <c r="AD104" t="str">
        <f>pasteData!E103</f>
        <v>G</v>
      </c>
      <c r="AE104">
        <f>pasteData!F103</f>
        <v>43620</v>
      </c>
      <c r="AF104">
        <f>pasteData!G103</f>
        <v>192</v>
      </c>
      <c r="AG104" t="str">
        <f>pasteData!H103</f>
        <v>Menifee</v>
      </c>
      <c r="AH104" t="str">
        <f>pasteData!I103</f>
        <v xml:space="preserve"> CA</v>
      </c>
      <c r="AI104" t="str">
        <f>pasteData!J103</f>
        <v>Eleanor Roosevelt HS</v>
      </c>
      <c r="AJ104" t="str">
        <f>pasteData!K103</f>
        <v>72 (2017)</v>
      </c>
      <c r="AK104" t="str">
        <f>pasteData!L103</f>
        <v xml:space="preserve"> 2.3 Pts</v>
      </c>
      <c r="AL104" t="str">
        <f>pasteData!M103</f>
        <v xml:space="preserve"> 0.5 Reb</v>
      </c>
      <c r="AM104" t="str">
        <f>pasteData!N103</f>
        <v xml:space="preserve"> 0.4 Ast</v>
      </c>
    </row>
    <row r="105" spans="1:39" x14ac:dyDescent="0.3">
      <c r="A105">
        <v>103</v>
      </c>
      <c r="B105" t="str">
        <f>pasteData!A104</f>
        <v>kentucky</v>
      </c>
      <c r="C105" t="str">
        <f>pasteData!B104</f>
        <v>Jonny David</v>
      </c>
      <c r="D105">
        <f>INDEX(pasteStatistics!D$1:'pasteStatistics'!D$5000,MATCH($C105,pasteStatistics!$C$1:'pasteStatistics'!$C$5000,0))</f>
        <v>10</v>
      </c>
      <c r="E105">
        <f>INDEX(pasteStatistics!E$1:'pasteStatistics'!E$5000,MATCH($C105,pasteStatistics!$C$1:'pasteStatistics'!$C$5000,0))</f>
        <v>1</v>
      </c>
      <c r="F105">
        <f>INDEX(pasteStatistics!F$1:'pasteStatistics'!F$5000,MATCH($C105,pasteStatistics!$C$1:'pasteStatistics'!$C$5000,0))</f>
        <v>1.4</v>
      </c>
      <c r="G105">
        <f>INDEX(pasteStatistics!G$1:'pasteStatistics'!G$5000,MATCH($C105,pasteStatistics!$C$1:'pasteStatistics'!$C$5000,0))</f>
        <v>0</v>
      </c>
      <c r="H105">
        <f>INDEX(pasteStatistics!H$1:'pasteStatistics'!H$5000,MATCH($C105,pasteStatistics!$C$1:'pasteStatistics'!$C$5000,0))</f>
        <v>0</v>
      </c>
      <c r="I105">
        <f>INDEX(pasteStatistics!I$1:'pasteStatistics'!I$5000,MATCH($C105,pasteStatistics!$C$1:'pasteStatistics'!$C$5000,0))</f>
        <v>0</v>
      </c>
      <c r="J105">
        <f>INDEX(pasteStatistics!J$1:'pasteStatistics'!J$5000,MATCH($C105,pasteStatistics!$C$1:'pasteStatistics'!$C$5000,0))</f>
        <v>0</v>
      </c>
      <c r="K105">
        <f>INDEX(pasteStatistics!K$1:'pasteStatistics'!K$5000,MATCH($C105,pasteStatistics!$C$1:'pasteStatistics'!$C$5000,0))</f>
        <v>0</v>
      </c>
      <c r="L105">
        <f>INDEX(pasteStatistics!L$1:'pasteStatistics'!L$5000,MATCH($C105,pasteStatistics!$C$1:'pasteStatistics'!$C$5000,0))</f>
        <v>0</v>
      </c>
      <c r="M105">
        <f>INDEX(pasteStatistics!M$1:'pasteStatistics'!M$5000,MATCH($C105,pasteStatistics!$C$1:'pasteStatistics'!$C$5000,0))</f>
        <v>0</v>
      </c>
      <c r="N105">
        <f>INDEX(pasteStatistics!N$1:'pasteStatistics'!N$5000,MATCH($C105,pasteStatistics!$C$1:'pasteStatistics'!$C$5000,0))</f>
        <v>0</v>
      </c>
      <c r="O105">
        <f>INDEX(pasteStatistics!O$1:'pasteStatistics'!O$5000,MATCH($C105,pasteStatistics!$C$1:'pasteStatistics'!$C$5000,0))</f>
        <v>0</v>
      </c>
      <c r="P105">
        <f>INDEX(pasteStatistics!P$1:'pasteStatistics'!P$5000,MATCH($C105,pasteStatistics!$C$1:'pasteStatistics'!$C$5000,0))</f>
        <v>0</v>
      </c>
      <c r="Q105">
        <f>INDEX(pasteStatistics!Q$1:'pasteStatistics'!Q$5000,MATCH($C105,pasteStatistics!$C$1:'pasteStatistics'!$C$5000,0))</f>
        <v>0</v>
      </c>
      <c r="R105">
        <f>INDEX(pasteStatistics!R$1:'pasteStatistics'!R$5000,MATCH($C105,pasteStatistics!$C$1:'pasteStatistics'!$C$5000,0))</f>
        <v>0</v>
      </c>
      <c r="S105">
        <f>INDEX(pasteStatistics!S$1:'pasteStatistics'!S$5000,MATCH($C105,pasteStatistics!$C$1:'pasteStatistics'!$C$5000,0))</f>
        <v>0.1</v>
      </c>
      <c r="T105">
        <f>INDEX(pasteStatistics!T$1:'pasteStatistics'!T$5000,MATCH($C105,pasteStatistics!$C$1:'pasteStatistics'!$C$5000,0))</f>
        <v>0</v>
      </c>
      <c r="U105">
        <f>INDEX(pasteStatistics!U$1:'pasteStatistics'!U$5000,MATCH($C105,pasteStatistics!$C$1:'pasteStatistics'!$C$5000,0))</f>
        <v>0.1</v>
      </c>
      <c r="V105">
        <f>INDEX(pasteStatistics!V$1:'pasteStatistics'!V$5000,MATCH($C105,pasteStatistics!$C$1:'pasteStatistics'!$C$5000,0))</f>
        <v>0</v>
      </c>
      <c r="W105">
        <f>INDEX(pasteStatistics!W$1:'pasteStatistics'!W$5000,MATCH($C105,pasteStatistics!$C$1:'pasteStatistics'!$C$5000,0))</f>
        <v>0</v>
      </c>
      <c r="X105">
        <f>INDEX(pasteStatistics!X$1:'pasteStatistics'!X$5000,MATCH($C105,pasteStatistics!$C$1:'pasteStatistics'!$C$5000,0))</f>
        <v>0</v>
      </c>
      <c r="Y105">
        <f>INDEX(pasteStatistics!Y$1:'pasteStatistics'!Y$5000,MATCH($C105,pasteStatistics!$C$1:'pasteStatistics'!$C$5000,0))</f>
        <v>0.1</v>
      </c>
      <c r="Z105">
        <f>INDEX(pasteStatistics!Z$1:'pasteStatistics'!Z$5000,MATCH($C105,pasteStatistics!$C$1:'pasteStatistics'!$C$5000,0))</f>
        <v>0.1</v>
      </c>
      <c r="AA105">
        <f>INDEX(pasteStatistics!AA$1:'pasteStatistics'!AA$5000,MATCH($C105,pasteStatistics!$C$1:'pasteStatistics'!$C$5000,0))</f>
        <v>0</v>
      </c>
      <c r="AB105">
        <f>pasteData!C104</f>
        <v>10</v>
      </c>
      <c r="AC105" t="str">
        <f>pasteData!D104</f>
        <v>SR</v>
      </c>
      <c r="AD105" t="str">
        <f>pasteData!E104</f>
        <v>G</v>
      </c>
      <c r="AE105">
        <f>pasteData!F104</f>
        <v>43618</v>
      </c>
      <c r="AF105">
        <f>pasteData!G104</f>
        <v>188</v>
      </c>
      <c r="AG105" t="str">
        <f>pasteData!H104</f>
        <v>Pittsburgh</v>
      </c>
      <c r="AH105" t="str">
        <f>pasteData!I104</f>
        <v xml:space="preserve"> PA</v>
      </c>
      <c r="AI105" t="str">
        <f>pasteData!J104</f>
        <v>Mt. Lebanon HS</v>
      </c>
      <c r="AJ105">
        <f>pasteData!K104</f>
        <v>0</v>
      </c>
      <c r="AK105" t="str">
        <f>pasteData!L104</f>
        <v xml:space="preserve"> 0.0 Pts</v>
      </c>
      <c r="AL105" t="str">
        <f>pasteData!M104</f>
        <v xml:space="preserve"> 0.1 Reb</v>
      </c>
      <c r="AM105" t="str">
        <f>pasteData!N104</f>
        <v xml:space="preserve"> 0.0 Ast</v>
      </c>
    </row>
    <row r="106" spans="1:39" x14ac:dyDescent="0.3">
      <c r="A106">
        <v>104</v>
      </c>
      <c r="B106" t="str">
        <f>pasteData!A105</f>
        <v>kentucky</v>
      </c>
      <c r="C106" t="str">
        <f>pasteData!B105</f>
        <v>Brad Calipari</v>
      </c>
      <c r="D106" t="e">
        <f>INDEX(pasteStatistics!D$1:'pasteStatistics'!D$5000,MATCH($C106,pasteStatistics!$C$1:'pasteStatistics'!$C$5000,0))</f>
        <v>#N/A</v>
      </c>
      <c r="E106" t="e">
        <f>INDEX(pasteStatistics!E$1:'pasteStatistics'!E$5000,MATCH($C106,pasteStatistics!$C$1:'pasteStatistics'!$C$5000,0))</f>
        <v>#N/A</v>
      </c>
      <c r="F106" t="e">
        <f>INDEX(pasteStatistics!F$1:'pasteStatistics'!F$5000,MATCH($C106,pasteStatistics!$C$1:'pasteStatistics'!$C$5000,0))</f>
        <v>#N/A</v>
      </c>
      <c r="G106" t="e">
        <f>INDEX(pasteStatistics!G$1:'pasteStatistics'!G$5000,MATCH($C106,pasteStatistics!$C$1:'pasteStatistics'!$C$5000,0))</f>
        <v>#N/A</v>
      </c>
      <c r="H106" t="e">
        <f>INDEX(pasteStatistics!H$1:'pasteStatistics'!H$5000,MATCH($C106,pasteStatistics!$C$1:'pasteStatistics'!$C$5000,0))</f>
        <v>#N/A</v>
      </c>
      <c r="I106" t="e">
        <f>INDEX(pasteStatistics!I$1:'pasteStatistics'!I$5000,MATCH($C106,pasteStatistics!$C$1:'pasteStatistics'!$C$5000,0))</f>
        <v>#N/A</v>
      </c>
      <c r="J106" t="e">
        <f>INDEX(pasteStatistics!J$1:'pasteStatistics'!J$5000,MATCH($C106,pasteStatistics!$C$1:'pasteStatistics'!$C$5000,0))</f>
        <v>#N/A</v>
      </c>
      <c r="K106" t="e">
        <f>INDEX(pasteStatistics!K$1:'pasteStatistics'!K$5000,MATCH($C106,pasteStatistics!$C$1:'pasteStatistics'!$C$5000,0))</f>
        <v>#N/A</v>
      </c>
      <c r="L106" t="e">
        <f>INDEX(pasteStatistics!L$1:'pasteStatistics'!L$5000,MATCH($C106,pasteStatistics!$C$1:'pasteStatistics'!$C$5000,0))</f>
        <v>#N/A</v>
      </c>
      <c r="M106" t="e">
        <f>INDEX(pasteStatistics!M$1:'pasteStatistics'!M$5000,MATCH($C106,pasteStatistics!$C$1:'pasteStatistics'!$C$5000,0))</f>
        <v>#N/A</v>
      </c>
      <c r="N106" t="e">
        <f>INDEX(pasteStatistics!N$1:'pasteStatistics'!N$5000,MATCH($C106,pasteStatistics!$C$1:'pasteStatistics'!$C$5000,0))</f>
        <v>#N/A</v>
      </c>
      <c r="O106" t="e">
        <f>INDEX(pasteStatistics!O$1:'pasteStatistics'!O$5000,MATCH($C106,pasteStatistics!$C$1:'pasteStatistics'!$C$5000,0))</f>
        <v>#N/A</v>
      </c>
      <c r="P106" t="e">
        <f>INDEX(pasteStatistics!P$1:'pasteStatistics'!P$5000,MATCH($C106,pasteStatistics!$C$1:'pasteStatistics'!$C$5000,0))</f>
        <v>#N/A</v>
      </c>
      <c r="Q106" t="e">
        <f>INDEX(pasteStatistics!Q$1:'pasteStatistics'!Q$5000,MATCH($C106,pasteStatistics!$C$1:'pasteStatistics'!$C$5000,0))</f>
        <v>#N/A</v>
      </c>
      <c r="R106" t="e">
        <f>INDEX(pasteStatistics!R$1:'pasteStatistics'!R$5000,MATCH($C106,pasteStatistics!$C$1:'pasteStatistics'!$C$5000,0))</f>
        <v>#N/A</v>
      </c>
      <c r="S106" t="e">
        <f>INDEX(pasteStatistics!S$1:'pasteStatistics'!S$5000,MATCH($C106,pasteStatistics!$C$1:'pasteStatistics'!$C$5000,0))</f>
        <v>#N/A</v>
      </c>
      <c r="T106" t="e">
        <f>INDEX(pasteStatistics!T$1:'pasteStatistics'!T$5000,MATCH($C106,pasteStatistics!$C$1:'pasteStatistics'!$C$5000,0))</f>
        <v>#N/A</v>
      </c>
      <c r="U106" t="e">
        <f>INDEX(pasteStatistics!U$1:'pasteStatistics'!U$5000,MATCH($C106,pasteStatistics!$C$1:'pasteStatistics'!$C$5000,0))</f>
        <v>#N/A</v>
      </c>
      <c r="V106" t="e">
        <f>INDEX(pasteStatistics!V$1:'pasteStatistics'!V$5000,MATCH($C106,pasteStatistics!$C$1:'pasteStatistics'!$C$5000,0))</f>
        <v>#N/A</v>
      </c>
      <c r="W106" t="e">
        <f>INDEX(pasteStatistics!W$1:'pasteStatistics'!W$5000,MATCH($C106,pasteStatistics!$C$1:'pasteStatistics'!$C$5000,0))</f>
        <v>#N/A</v>
      </c>
      <c r="X106" t="e">
        <f>INDEX(pasteStatistics!X$1:'pasteStatistics'!X$5000,MATCH($C106,pasteStatistics!$C$1:'pasteStatistics'!$C$5000,0))</f>
        <v>#N/A</v>
      </c>
      <c r="Y106" t="e">
        <f>INDEX(pasteStatistics!Y$1:'pasteStatistics'!Y$5000,MATCH($C106,pasteStatistics!$C$1:'pasteStatistics'!$C$5000,0))</f>
        <v>#N/A</v>
      </c>
      <c r="Z106" t="e">
        <f>INDEX(pasteStatistics!Z$1:'pasteStatistics'!Z$5000,MATCH($C106,pasteStatistics!$C$1:'pasteStatistics'!$C$5000,0))</f>
        <v>#N/A</v>
      </c>
      <c r="AA106" t="e">
        <f>INDEX(pasteStatistics!AA$1:'pasteStatistics'!AA$5000,MATCH($C106,pasteStatistics!$C$1:'pasteStatistics'!$C$5000,0))</f>
        <v>#N/A</v>
      </c>
      <c r="AB106">
        <f>pasteData!C105</f>
        <v>12</v>
      </c>
      <c r="AC106" t="str">
        <f>pasteData!D105</f>
        <v>JR</v>
      </c>
      <c r="AD106" t="str">
        <f>pasteData!E105</f>
        <v>G</v>
      </c>
      <c r="AE106">
        <f>pasteData!F105</f>
        <v>36678</v>
      </c>
      <c r="AF106">
        <f>pasteData!G105</f>
        <v>179</v>
      </c>
      <c r="AG106" t="str">
        <f>pasteData!H105</f>
        <v>Franklin Lakes</v>
      </c>
      <c r="AH106" t="str">
        <f>pasteData!I105</f>
        <v xml:space="preserve"> NJ</v>
      </c>
      <c r="AI106" t="str">
        <f>pasteData!J105</f>
        <v>MacDuffie School</v>
      </c>
      <c r="AJ106">
        <f>pasteData!K105</f>
        <v>0</v>
      </c>
      <c r="AK106">
        <f>pasteData!L105</f>
        <v>0</v>
      </c>
      <c r="AL106">
        <f>pasteData!M105</f>
        <v>0</v>
      </c>
      <c r="AM106">
        <f>pasteData!N105</f>
        <v>0</v>
      </c>
    </row>
    <row r="107" spans="1:39" x14ac:dyDescent="0.3">
      <c r="A107">
        <v>105</v>
      </c>
      <c r="B107" t="str">
        <f>pasteData!A106</f>
        <v>kentucky</v>
      </c>
      <c r="C107" t="str">
        <f>pasteData!B106</f>
        <v>Zan Payne</v>
      </c>
      <c r="D107" t="e">
        <f>INDEX(pasteStatistics!D$1:'pasteStatistics'!D$5000,MATCH($C107,pasteStatistics!$C$1:'pasteStatistics'!$C$5000,0))</f>
        <v>#N/A</v>
      </c>
      <c r="E107" t="e">
        <f>INDEX(pasteStatistics!E$1:'pasteStatistics'!E$5000,MATCH($C107,pasteStatistics!$C$1:'pasteStatistics'!$C$5000,0))</f>
        <v>#N/A</v>
      </c>
      <c r="F107" t="e">
        <f>INDEX(pasteStatistics!F$1:'pasteStatistics'!F$5000,MATCH($C107,pasteStatistics!$C$1:'pasteStatistics'!$C$5000,0))</f>
        <v>#N/A</v>
      </c>
      <c r="G107" t="e">
        <f>INDEX(pasteStatistics!G$1:'pasteStatistics'!G$5000,MATCH($C107,pasteStatistics!$C$1:'pasteStatistics'!$C$5000,0))</f>
        <v>#N/A</v>
      </c>
      <c r="H107" t="e">
        <f>INDEX(pasteStatistics!H$1:'pasteStatistics'!H$5000,MATCH($C107,pasteStatistics!$C$1:'pasteStatistics'!$C$5000,0))</f>
        <v>#N/A</v>
      </c>
      <c r="I107" t="e">
        <f>INDEX(pasteStatistics!I$1:'pasteStatistics'!I$5000,MATCH($C107,pasteStatistics!$C$1:'pasteStatistics'!$C$5000,0))</f>
        <v>#N/A</v>
      </c>
      <c r="J107" t="e">
        <f>INDEX(pasteStatistics!J$1:'pasteStatistics'!J$5000,MATCH($C107,pasteStatistics!$C$1:'pasteStatistics'!$C$5000,0))</f>
        <v>#N/A</v>
      </c>
      <c r="K107" t="e">
        <f>INDEX(pasteStatistics!K$1:'pasteStatistics'!K$5000,MATCH($C107,pasteStatistics!$C$1:'pasteStatistics'!$C$5000,0))</f>
        <v>#N/A</v>
      </c>
      <c r="L107" t="e">
        <f>INDEX(pasteStatistics!L$1:'pasteStatistics'!L$5000,MATCH($C107,pasteStatistics!$C$1:'pasteStatistics'!$C$5000,0))</f>
        <v>#N/A</v>
      </c>
      <c r="M107" t="e">
        <f>INDEX(pasteStatistics!M$1:'pasteStatistics'!M$5000,MATCH($C107,pasteStatistics!$C$1:'pasteStatistics'!$C$5000,0))</f>
        <v>#N/A</v>
      </c>
      <c r="N107" t="e">
        <f>INDEX(pasteStatistics!N$1:'pasteStatistics'!N$5000,MATCH($C107,pasteStatistics!$C$1:'pasteStatistics'!$C$5000,0))</f>
        <v>#N/A</v>
      </c>
      <c r="O107" t="e">
        <f>INDEX(pasteStatistics!O$1:'pasteStatistics'!O$5000,MATCH($C107,pasteStatistics!$C$1:'pasteStatistics'!$C$5000,0))</f>
        <v>#N/A</v>
      </c>
      <c r="P107" t="e">
        <f>INDEX(pasteStatistics!P$1:'pasteStatistics'!P$5000,MATCH($C107,pasteStatistics!$C$1:'pasteStatistics'!$C$5000,0))</f>
        <v>#N/A</v>
      </c>
      <c r="Q107" t="e">
        <f>INDEX(pasteStatistics!Q$1:'pasteStatistics'!Q$5000,MATCH($C107,pasteStatistics!$C$1:'pasteStatistics'!$C$5000,0))</f>
        <v>#N/A</v>
      </c>
      <c r="R107" t="e">
        <f>INDEX(pasteStatistics!R$1:'pasteStatistics'!R$5000,MATCH($C107,pasteStatistics!$C$1:'pasteStatistics'!$C$5000,0))</f>
        <v>#N/A</v>
      </c>
      <c r="S107" t="e">
        <f>INDEX(pasteStatistics!S$1:'pasteStatistics'!S$5000,MATCH($C107,pasteStatistics!$C$1:'pasteStatistics'!$C$5000,0))</f>
        <v>#N/A</v>
      </c>
      <c r="T107" t="e">
        <f>INDEX(pasteStatistics!T$1:'pasteStatistics'!T$5000,MATCH($C107,pasteStatistics!$C$1:'pasteStatistics'!$C$5000,0))</f>
        <v>#N/A</v>
      </c>
      <c r="U107" t="e">
        <f>INDEX(pasteStatistics!U$1:'pasteStatistics'!U$5000,MATCH($C107,pasteStatistics!$C$1:'pasteStatistics'!$C$5000,0))</f>
        <v>#N/A</v>
      </c>
      <c r="V107" t="e">
        <f>INDEX(pasteStatistics!V$1:'pasteStatistics'!V$5000,MATCH($C107,pasteStatistics!$C$1:'pasteStatistics'!$C$5000,0))</f>
        <v>#N/A</v>
      </c>
      <c r="W107" t="e">
        <f>INDEX(pasteStatistics!W$1:'pasteStatistics'!W$5000,MATCH($C107,pasteStatistics!$C$1:'pasteStatistics'!$C$5000,0))</f>
        <v>#N/A</v>
      </c>
      <c r="X107" t="e">
        <f>INDEX(pasteStatistics!X$1:'pasteStatistics'!X$5000,MATCH($C107,pasteStatistics!$C$1:'pasteStatistics'!$C$5000,0))</f>
        <v>#N/A</v>
      </c>
      <c r="Y107" t="e">
        <f>INDEX(pasteStatistics!Y$1:'pasteStatistics'!Y$5000,MATCH($C107,pasteStatistics!$C$1:'pasteStatistics'!$C$5000,0))</f>
        <v>#N/A</v>
      </c>
      <c r="Z107" t="e">
        <f>INDEX(pasteStatistics!Z$1:'pasteStatistics'!Z$5000,MATCH($C107,pasteStatistics!$C$1:'pasteStatistics'!$C$5000,0))</f>
        <v>#N/A</v>
      </c>
      <c r="AA107" t="e">
        <f>INDEX(pasteStatistics!AA$1:'pasteStatistics'!AA$5000,MATCH($C107,pasteStatistics!$C$1:'pasteStatistics'!$C$5000,0))</f>
        <v>#N/A</v>
      </c>
      <c r="AB107">
        <f>pasteData!C106</f>
        <v>21</v>
      </c>
      <c r="AC107" t="str">
        <f>pasteData!D106</f>
        <v>FR</v>
      </c>
      <c r="AD107" t="str">
        <f>pasteData!E106</f>
        <v>G</v>
      </c>
      <c r="AE107">
        <f>pasteData!F106</f>
        <v>43620</v>
      </c>
      <c r="AF107">
        <f>pasteData!G106</f>
        <v>240</v>
      </c>
      <c r="AG107" t="str">
        <f>pasteData!H106</f>
        <v>Lexington</v>
      </c>
      <c r="AH107" t="str">
        <f>pasteData!I106</f>
        <v xml:space="preserve"> KY</v>
      </c>
      <c r="AI107" t="str">
        <f>pasteData!J106</f>
        <v>Lexington Catholic HS</v>
      </c>
      <c r="AJ107">
        <f>pasteData!K106</f>
        <v>0</v>
      </c>
      <c r="AK107">
        <f>pasteData!L106</f>
        <v>0</v>
      </c>
      <c r="AL107">
        <f>pasteData!M106</f>
        <v>0</v>
      </c>
      <c r="AM107">
        <f>pasteData!N106</f>
        <v>0</v>
      </c>
    </row>
    <row r="108" spans="1:39" x14ac:dyDescent="0.3">
      <c r="A108">
        <v>106</v>
      </c>
      <c r="B108" t="str">
        <f>pasteData!A107</f>
        <v>michigan</v>
      </c>
      <c r="C108" t="str">
        <f>pasteData!B107</f>
        <v>Ignas Brazdeikis</v>
      </c>
      <c r="D108">
        <f>INDEX(pasteStatistics!D$1:'pasteStatistics'!D$5000,MATCH($C108,pasteStatistics!$C$1:'pasteStatistics'!$C$5000,0))</f>
        <v>37</v>
      </c>
      <c r="E108">
        <f>INDEX(pasteStatistics!E$1:'pasteStatistics'!E$5000,MATCH($C108,pasteStatistics!$C$1:'pasteStatistics'!$C$5000,0))</f>
        <v>37</v>
      </c>
      <c r="F108">
        <f>INDEX(pasteStatistics!F$1:'pasteStatistics'!F$5000,MATCH($C108,pasteStatistics!$C$1:'pasteStatistics'!$C$5000,0))</f>
        <v>29.6</v>
      </c>
      <c r="G108">
        <f>INDEX(pasteStatistics!G$1:'pasteStatistics'!G$5000,MATCH($C108,pasteStatistics!$C$1:'pasteStatistics'!$C$5000,0))</f>
        <v>5.0999999999999996</v>
      </c>
      <c r="H108">
        <f>INDEX(pasteStatistics!H$1:'pasteStatistics'!H$5000,MATCH($C108,pasteStatistics!$C$1:'pasteStatistics'!$C$5000,0))</f>
        <v>11</v>
      </c>
      <c r="I108">
        <f>INDEX(pasteStatistics!I$1:'pasteStatistics'!I$5000,MATCH($C108,pasteStatistics!$C$1:'pasteStatistics'!$C$5000,0))</f>
        <v>0.46200000000000002</v>
      </c>
      <c r="J108">
        <f>INDEX(pasteStatistics!J$1:'pasteStatistics'!J$5000,MATCH($C108,pasteStatistics!$C$1:'pasteStatistics'!$C$5000,0))</f>
        <v>3.6</v>
      </c>
      <c r="K108">
        <f>INDEX(pasteStatistics!K$1:'pasteStatistics'!K$5000,MATCH($C108,pasteStatistics!$C$1:'pasteStatistics'!$C$5000,0))</f>
        <v>7.1</v>
      </c>
      <c r="L108">
        <f>INDEX(pasteStatistics!L$1:'pasteStatistics'!L$5000,MATCH($C108,pasteStatistics!$C$1:'pasteStatistics'!$C$5000,0))</f>
        <v>0.5</v>
      </c>
      <c r="M108">
        <f>INDEX(pasteStatistics!M$1:'pasteStatistics'!M$5000,MATCH($C108,pasteStatistics!$C$1:'pasteStatistics'!$C$5000,0))</f>
        <v>1.5</v>
      </c>
      <c r="N108">
        <f>INDEX(pasteStatistics!N$1:'pasteStatistics'!N$5000,MATCH($C108,pasteStatistics!$C$1:'pasteStatistics'!$C$5000,0))</f>
        <v>3.9</v>
      </c>
      <c r="O108">
        <f>INDEX(pasteStatistics!O$1:'pasteStatistics'!O$5000,MATCH($C108,pasteStatistics!$C$1:'pasteStatistics'!$C$5000,0))</f>
        <v>0.39200000000000002</v>
      </c>
      <c r="P108">
        <f>INDEX(pasteStatistics!P$1:'pasteStatistics'!P$5000,MATCH($C108,pasteStatistics!$C$1:'pasteStatistics'!$C$5000,0))</f>
        <v>3.1</v>
      </c>
      <c r="Q108">
        <f>INDEX(pasteStatistics!Q$1:'pasteStatistics'!Q$5000,MATCH($C108,pasteStatistics!$C$1:'pasteStatistics'!$C$5000,0))</f>
        <v>4.0999999999999996</v>
      </c>
      <c r="R108">
        <f>INDEX(pasteStatistics!R$1:'pasteStatistics'!R$5000,MATCH($C108,pasteStatistics!$C$1:'pasteStatistics'!$C$5000,0))</f>
        <v>0.77300000000000002</v>
      </c>
      <c r="S108">
        <f>INDEX(pasteStatistics!S$1:'pasteStatistics'!S$5000,MATCH($C108,pasteStatistics!$C$1:'pasteStatistics'!$C$5000,0))</f>
        <v>1.2</v>
      </c>
      <c r="T108">
        <f>INDEX(pasteStatistics!T$1:'pasteStatistics'!T$5000,MATCH($C108,pasteStatistics!$C$1:'pasteStatistics'!$C$5000,0))</f>
        <v>4.3</v>
      </c>
      <c r="U108">
        <f>INDEX(pasteStatistics!U$1:'pasteStatistics'!U$5000,MATCH($C108,pasteStatistics!$C$1:'pasteStatistics'!$C$5000,0))</f>
        <v>5.4</v>
      </c>
      <c r="V108">
        <f>INDEX(pasteStatistics!V$1:'pasteStatistics'!V$5000,MATCH($C108,pasteStatistics!$C$1:'pasteStatistics'!$C$5000,0))</f>
        <v>0.8</v>
      </c>
      <c r="W108">
        <f>INDEX(pasteStatistics!W$1:'pasteStatistics'!W$5000,MATCH($C108,pasteStatistics!$C$1:'pasteStatistics'!$C$5000,0))</f>
        <v>0.7</v>
      </c>
      <c r="X108">
        <f>INDEX(pasteStatistics!X$1:'pasteStatistics'!X$5000,MATCH($C108,pasteStatistics!$C$1:'pasteStatistics'!$C$5000,0))</f>
        <v>0.5</v>
      </c>
      <c r="Y108">
        <f>INDEX(pasteStatistics!Y$1:'pasteStatistics'!Y$5000,MATCH($C108,pasteStatistics!$C$1:'pasteStatistics'!$C$5000,0))</f>
        <v>1.2</v>
      </c>
      <c r="Z108">
        <f>INDEX(pasteStatistics!Z$1:'pasteStatistics'!Z$5000,MATCH($C108,pasteStatistics!$C$1:'pasteStatistics'!$C$5000,0))</f>
        <v>2.1</v>
      </c>
      <c r="AA108">
        <f>INDEX(pasteStatistics!AA$1:'pasteStatistics'!AA$5000,MATCH($C108,pasteStatistics!$C$1:'pasteStatistics'!$C$5000,0))</f>
        <v>14.8</v>
      </c>
      <c r="AB108">
        <f>pasteData!C107</f>
        <v>13</v>
      </c>
      <c r="AC108" t="str">
        <f>pasteData!D107</f>
        <v>FR</v>
      </c>
      <c r="AD108" t="str">
        <f>pasteData!E107</f>
        <v>F</v>
      </c>
      <c r="AE108">
        <f>pasteData!F107</f>
        <v>43623</v>
      </c>
      <c r="AF108">
        <f>pasteData!G107</f>
        <v>215</v>
      </c>
      <c r="AG108" t="str">
        <f>pasteData!H107</f>
        <v>Mono</v>
      </c>
      <c r="AH108" t="str">
        <f>pasteData!I107</f>
        <v xml:space="preserve"> Canada</v>
      </c>
      <c r="AI108" t="str">
        <f>pasteData!J107</f>
        <v>Orangeville Prep</v>
      </c>
      <c r="AJ108" t="str">
        <f>pasteData!K107</f>
        <v>74 (2018)</v>
      </c>
      <c r="AK108" t="str">
        <f>pasteData!L107</f>
        <v xml:space="preserve"> 14.8 Pts</v>
      </c>
      <c r="AL108" t="str">
        <f>pasteData!M107</f>
        <v xml:space="preserve"> 5.4 Reb</v>
      </c>
      <c r="AM108" t="str">
        <f>pasteData!N107</f>
        <v xml:space="preserve"> 0.8 Ast</v>
      </c>
    </row>
    <row r="109" spans="1:39" x14ac:dyDescent="0.3">
      <c r="A109">
        <v>107</v>
      </c>
      <c r="B109" t="str">
        <f>pasteData!A108</f>
        <v>michigan</v>
      </c>
      <c r="C109" t="str">
        <f>pasteData!B108</f>
        <v>Jordan Poole</v>
      </c>
      <c r="D109">
        <f>INDEX(pasteStatistics!D$1:'pasteStatistics'!D$5000,MATCH($C109,pasteStatistics!$C$1:'pasteStatistics'!$C$5000,0))</f>
        <v>37</v>
      </c>
      <c r="E109">
        <f>INDEX(pasteStatistics!E$1:'pasteStatistics'!E$5000,MATCH($C109,pasteStatistics!$C$1:'pasteStatistics'!$C$5000,0))</f>
        <v>37</v>
      </c>
      <c r="F109">
        <f>INDEX(pasteStatistics!F$1:'pasteStatistics'!F$5000,MATCH($C109,pasteStatistics!$C$1:'pasteStatistics'!$C$5000,0))</f>
        <v>33.1</v>
      </c>
      <c r="G109">
        <f>INDEX(pasteStatistics!G$1:'pasteStatistics'!G$5000,MATCH($C109,pasteStatistics!$C$1:'pasteStatistics'!$C$5000,0))</f>
        <v>4.4000000000000004</v>
      </c>
      <c r="H109">
        <f>INDEX(pasteStatistics!H$1:'pasteStatistics'!H$5000,MATCH($C109,pasteStatistics!$C$1:'pasteStatistics'!$C$5000,0))</f>
        <v>10</v>
      </c>
      <c r="I109">
        <f>INDEX(pasteStatistics!I$1:'pasteStatistics'!I$5000,MATCH($C109,pasteStatistics!$C$1:'pasteStatistics'!$C$5000,0))</f>
        <v>0.436</v>
      </c>
      <c r="J109">
        <f>INDEX(pasteStatistics!J$1:'pasteStatistics'!J$5000,MATCH($C109,pasteStatistics!$C$1:'pasteStatistics'!$C$5000,0))</f>
        <v>2.2999999999999998</v>
      </c>
      <c r="K109">
        <f>INDEX(pasteStatistics!K$1:'pasteStatistics'!K$5000,MATCH($C109,pasteStatistics!$C$1:'pasteStatistics'!$C$5000,0))</f>
        <v>4.5</v>
      </c>
      <c r="L109">
        <f>INDEX(pasteStatistics!L$1:'pasteStatistics'!L$5000,MATCH($C109,pasteStatistics!$C$1:'pasteStatistics'!$C$5000,0))</f>
        <v>0.51800000000000002</v>
      </c>
      <c r="M109">
        <f>INDEX(pasteStatistics!M$1:'pasteStatistics'!M$5000,MATCH($C109,pasteStatistics!$C$1:'pasteStatistics'!$C$5000,0))</f>
        <v>2</v>
      </c>
      <c r="N109">
        <f>INDEX(pasteStatistics!N$1:'pasteStatistics'!N$5000,MATCH($C109,pasteStatistics!$C$1:'pasteStatistics'!$C$5000,0))</f>
        <v>5.5</v>
      </c>
      <c r="O109">
        <f>INDEX(pasteStatistics!O$1:'pasteStatistics'!O$5000,MATCH($C109,pasteStatistics!$C$1:'pasteStatistics'!$C$5000,0))</f>
        <v>0.36899999999999999</v>
      </c>
      <c r="P109">
        <f>INDEX(pasteStatistics!P$1:'pasteStatistics'!P$5000,MATCH($C109,pasteStatistics!$C$1:'pasteStatistics'!$C$5000,0))</f>
        <v>2</v>
      </c>
      <c r="Q109">
        <f>INDEX(pasteStatistics!Q$1:'pasteStatistics'!Q$5000,MATCH($C109,pasteStatistics!$C$1:'pasteStatistics'!$C$5000,0))</f>
        <v>2.4</v>
      </c>
      <c r="R109">
        <f>INDEX(pasteStatistics!R$1:'pasteStatistics'!R$5000,MATCH($C109,pasteStatistics!$C$1:'pasteStatistics'!$C$5000,0))</f>
        <v>0.83299999999999996</v>
      </c>
      <c r="S109">
        <f>INDEX(pasteStatistics!S$1:'pasteStatistics'!S$5000,MATCH($C109,pasteStatistics!$C$1:'pasteStatistics'!$C$5000,0))</f>
        <v>0.2</v>
      </c>
      <c r="T109">
        <f>INDEX(pasteStatistics!T$1:'pasteStatistics'!T$5000,MATCH($C109,pasteStatistics!$C$1:'pasteStatistics'!$C$5000,0))</f>
        <v>2.8</v>
      </c>
      <c r="U109">
        <f>INDEX(pasteStatistics!U$1:'pasteStatistics'!U$5000,MATCH($C109,pasteStatistics!$C$1:'pasteStatistics'!$C$5000,0))</f>
        <v>3</v>
      </c>
      <c r="V109">
        <f>INDEX(pasteStatistics!V$1:'pasteStatistics'!V$5000,MATCH($C109,pasteStatistics!$C$1:'pasteStatistics'!$C$5000,0))</f>
        <v>2.2000000000000002</v>
      </c>
      <c r="W109">
        <f>INDEX(pasteStatistics!W$1:'pasteStatistics'!W$5000,MATCH($C109,pasteStatistics!$C$1:'pasteStatistics'!$C$5000,0))</f>
        <v>1.1000000000000001</v>
      </c>
      <c r="X109">
        <f>INDEX(pasteStatistics!X$1:'pasteStatistics'!X$5000,MATCH($C109,pasteStatistics!$C$1:'pasteStatistics'!$C$5000,0))</f>
        <v>0.2</v>
      </c>
      <c r="Y109">
        <f>INDEX(pasteStatistics!Y$1:'pasteStatistics'!Y$5000,MATCH($C109,pasteStatistics!$C$1:'pasteStatistics'!$C$5000,0))</f>
        <v>1.5</v>
      </c>
      <c r="Z109">
        <f>INDEX(pasteStatistics!Z$1:'pasteStatistics'!Z$5000,MATCH($C109,pasteStatistics!$C$1:'pasteStatistics'!$C$5000,0))</f>
        <v>2</v>
      </c>
      <c r="AA109">
        <f>INDEX(pasteStatistics!AA$1:'pasteStatistics'!AA$5000,MATCH($C109,pasteStatistics!$C$1:'pasteStatistics'!$C$5000,0))</f>
        <v>12.8</v>
      </c>
      <c r="AB109">
        <f>pasteData!C108</f>
        <v>2</v>
      </c>
      <c r="AC109" t="str">
        <f>pasteData!D108</f>
        <v>SO</v>
      </c>
      <c r="AD109" t="str">
        <f>pasteData!E108</f>
        <v>G</v>
      </c>
      <c r="AE109">
        <f>pasteData!F108</f>
        <v>43621</v>
      </c>
      <c r="AF109">
        <f>pasteData!G108</f>
        <v>195</v>
      </c>
      <c r="AG109" t="str">
        <f>pasteData!H108</f>
        <v>Milwaukee</v>
      </c>
      <c r="AH109" t="str">
        <f>pasteData!I108</f>
        <v xml:space="preserve"> WI</v>
      </c>
      <c r="AI109" t="str">
        <f>pasteData!J108</f>
        <v>La Lumiere School</v>
      </c>
      <c r="AJ109" t="str">
        <f>pasteData!K108</f>
        <v>99 (2017)</v>
      </c>
      <c r="AK109" t="str">
        <f>pasteData!L108</f>
        <v xml:space="preserve"> 12.8 Pts</v>
      </c>
      <c r="AL109" t="str">
        <f>pasteData!M108</f>
        <v xml:space="preserve"> 3.0 Reb</v>
      </c>
      <c r="AM109" t="str">
        <f>pasteData!N108</f>
        <v xml:space="preserve"> 2.2 Ast</v>
      </c>
    </row>
    <row r="110" spans="1:39" x14ac:dyDescent="0.3">
      <c r="A110">
        <v>108</v>
      </c>
      <c r="B110" t="str">
        <f>pasteData!A109</f>
        <v>michigan</v>
      </c>
      <c r="C110" t="str">
        <f>pasteData!B109</f>
        <v>Charles Matthews</v>
      </c>
      <c r="D110">
        <f>INDEX(pasteStatistics!D$1:'pasteStatistics'!D$5000,MATCH($C110,pasteStatistics!$C$1:'pasteStatistics'!$C$5000,0))</f>
        <v>34</v>
      </c>
      <c r="E110">
        <f>INDEX(pasteStatistics!E$1:'pasteStatistics'!E$5000,MATCH($C110,pasteStatistics!$C$1:'pasteStatistics'!$C$5000,0))</f>
        <v>34</v>
      </c>
      <c r="F110">
        <f>INDEX(pasteStatistics!F$1:'pasteStatistics'!F$5000,MATCH($C110,pasteStatistics!$C$1:'pasteStatistics'!$C$5000,0))</f>
        <v>31.5</v>
      </c>
      <c r="G110">
        <f>INDEX(pasteStatistics!G$1:'pasteStatistics'!G$5000,MATCH($C110,pasteStatistics!$C$1:'pasteStatistics'!$C$5000,0))</f>
        <v>4.5</v>
      </c>
      <c r="H110">
        <f>INDEX(pasteStatistics!H$1:'pasteStatistics'!H$5000,MATCH($C110,pasteStatistics!$C$1:'pasteStatistics'!$C$5000,0))</f>
        <v>10.4</v>
      </c>
      <c r="I110">
        <f>INDEX(pasteStatistics!I$1:'pasteStatistics'!I$5000,MATCH($C110,pasteStatistics!$C$1:'pasteStatistics'!$C$5000,0))</f>
        <v>0.43099999999999999</v>
      </c>
      <c r="J110">
        <f>INDEX(pasteStatistics!J$1:'pasteStatistics'!J$5000,MATCH($C110,pasteStatistics!$C$1:'pasteStatistics'!$C$5000,0))</f>
        <v>3.6</v>
      </c>
      <c r="K110">
        <f>INDEX(pasteStatistics!K$1:'pasteStatistics'!K$5000,MATCH($C110,pasteStatistics!$C$1:'pasteStatistics'!$C$5000,0))</f>
        <v>7.6</v>
      </c>
      <c r="L110">
        <f>INDEX(pasteStatistics!L$1:'pasteStatistics'!L$5000,MATCH($C110,pasteStatistics!$C$1:'pasteStatistics'!$C$5000,0))</f>
        <v>0.48099999999999998</v>
      </c>
      <c r="M110">
        <f>INDEX(pasteStatistics!M$1:'pasteStatistics'!M$5000,MATCH($C110,pasteStatistics!$C$1:'pasteStatistics'!$C$5000,0))</f>
        <v>0.9</v>
      </c>
      <c r="N110">
        <f>INDEX(pasteStatistics!N$1:'pasteStatistics'!N$5000,MATCH($C110,pasteStatistics!$C$1:'pasteStatistics'!$C$5000,0))</f>
        <v>2.9</v>
      </c>
      <c r="O110">
        <f>INDEX(pasteStatistics!O$1:'pasteStatistics'!O$5000,MATCH($C110,pasteStatistics!$C$1:'pasteStatistics'!$C$5000,0))</f>
        <v>0.29899999999999999</v>
      </c>
      <c r="P110">
        <f>INDEX(pasteStatistics!P$1:'pasteStatistics'!P$5000,MATCH($C110,pasteStatistics!$C$1:'pasteStatistics'!$C$5000,0))</f>
        <v>2.4</v>
      </c>
      <c r="Q110">
        <f>INDEX(pasteStatistics!Q$1:'pasteStatistics'!Q$5000,MATCH($C110,pasteStatistics!$C$1:'pasteStatistics'!$C$5000,0))</f>
        <v>3.6</v>
      </c>
      <c r="R110">
        <f>INDEX(pasteStatistics!R$1:'pasteStatistics'!R$5000,MATCH($C110,pasteStatistics!$C$1:'pasteStatistics'!$C$5000,0))</f>
        <v>0.64500000000000002</v>
      </c>
      <c r="S110">
        <f>INDEX(pasteStatistics!S$1:'pasteStatistics'!S$5000,MATCH($C110,pasteStatistics!$C$1:'pasteStatistics'!$C$5000,0))</f>
        <v>1.5</v>
      </c>
      <c r="T110">
        <f>INDEX(pasteStatistics!T$1:'pasteStatistics'!T$5000,MATCH($C110,pasteStatistics!$C$1:'pasteStatistics'!$C$5000,0))</f>
        <v>3.5</v>
      </c>
      <c r="U110">
        <f>INDEX(pasteStatistics!U$1:'pasteStatistics'!U$5000,MATCH($C110,pasteStatistics!$C$1:'pasteStatistics'!$C$5000,0))</f>
        <v>5</v>
      </c>
      <c r="V110">
        <f>INDEX(pasteStatistics!V$1:'pasteStatistics'!V$5000,MATCH($C110,pasteStatistics!$C$1:'pasteStatistics'!$C$5000,0))</f>
        <v>1.4</v>
      </c>
      <c r="W110">
        <f>INDEX(pasteStatistics!W$1:'pasteStatistics'!W$5000,MATCH($C110,pasteStatistics!$C$1:'pasteStatistics'!$C$5000,0))</f>
        <v>1.1000000000000001</v>
      </c>
      <c r="X110">
        <f>INDEX(pasteStatistics!X$1:'pasteStatistics'!X$5000,MATCH($C110,pasteStatistics!$C$1:'pasteStatistics'!$C$5000,0))</f>
        <v>0.5</v>
      </c>
      <c r="Y110">
        <f>INDEX(pasteStatistics!Y$1:'pasteStatistics'!Y$5000,MATCH($C110,pasteStatistics!$C$1:'pasteStatistics'!$C$5000,0))</f>
        <v>1.7</v>
      </c>
      <c r="Z110">
        <f>INDEX(pasteStatistics!Z$1:'pasteStatistics'!Z$5000,MATCH($C110,pasteStatistics!$C$1:'pasteStatistics'!$C$5000,0))</f>
        <v>1.8</v>
      </c>
      <c r="AA110">
        <f>INDEX(pasteStatistics!AA$1:'pasteStatistics'!AA$5000,MATCH($C110,pasteStatistics!$C$1:'pasteStatistics'!$C$5000,0))</f>
        <v>12.2</v>
      </c>
      <c r="AB110">
        <f>pasteData!C109</f>
        <v>1</v>
      </c>
      <c r="AC110" t="str">
        <f>pasteData!D109</f>
        <v>SR</v>
      </c>
      <c r="AD110" t="str">
        <f>pasteData!E109</f>
        <v>G</v>
      </c>
      <c r="AE110">
        <f>pasteData!F109</f>
        <v>43622</v>
      </c>
      <c r="AF110">
        <f>pasteData!G109</f>
        <v>205</v>
      </c>
      <c r="AG110" t="str">
        <f>pasteData!H109</f>
        <v>Chicago</v>
      </c>
      <c r="AH110" t="str">
        <f>pasteData!I109</f>
        <v xml:space="preserve"> IL</v>
      </c>
      <c r="AI110" t="str">
        <f>pasteData!J109</f>
        <v>St. rita HS</v>
      </c>
      <c r="AJ110" t="str">
        <f>pasteData!K109</f>
        <v>50 (2015)</v>
      </c>
      <c r="AK110" t="str">
        <f>pasteData!L109</f>
        <v xml:space="preserve"> 12.2 Pts</v>
      </c>
      <c r="AL110" t="str">
        <f>pasteData!M109</f>
        <v xml:space="preserve"> 5.0 Reb</v>
      </c>
      <c r="AM110" t="str">
        <f>pasteData!N109</f>
        <v xml:space="preserve"> 1.4 Ast</v>
      </c>
    </row>
    <row r="111" spans="1:39" x14ac:dyDescent="0.3">
      <c r="A111">
        <v>109</v>
      </c>
      <c r="B111" t="str">
        <f>pasteData!A110</f>
        <v>michigan</v>
      </c>
      <c r="C111" t="str">
        <f>pasteData!B110</f>
        <v>Jon Teske</v>
      </c>
      <c r="D111">
        <f>INDEX(pasteStatistics!D$1:'pasteStatistics'!D$5000,MATCH($C111,pasteStatistics!$C$1:'pasteStatistics'!$C$5000,0))</f>
        <v>37</v>
      </c>
      <c r="E111">
        <f>INDEX(pasteStatistics!E$1:'pasteStatistics'!E$5000,MATCH($C111,pasteStatistics!$C$1:'pasteStatistics'!$C$5000,0))</f>
        <v>37</v>
      </c>
      <c r="F111">
        <f>INDEX(pasteStatistics!F$1:'pasteStatistics'!F$5000,MATCH($C111,pasteStatistics!$C$1:'pasteStatistics'!$C$5000,0))</f>
        <v>27.9</v>
      </c>
      <c r="G111">
        <f>INDEX(pasteStatistics!G$1:'pasteStatistics'!G$5000,MATCH($C111,pasteStatistics!$C$1:'pasteStatistics'!$C$5000,0))</f>
        <v>3.7</v>
      </c>
      <c r="H111">
        <f>INDEX(pasteStatistics!H$1:'pasteStatistics'!H$5000,MATCH($C111,pasteStatistics!$C$1:'pasteStatistics'!$C$5000,0))</f>
        <v>7.1</v>
      </c>
      <c r="I111">
        <f>INDEX(pasteStatistics!I$1:'pasteStatistics'!I$5000,MATCH($C111,pasteStatistics!$C$1:'pasteStatistics'!$C$5000,0))</f>
        <v>0.52100000000000002</v>
      </c>
      <c r="J111">
        <f>INDEX(pasteStatistics!J$1:'pasteStatistics'!J$5000,MATCH($C111,pasteStatistics!$C$1:'pasteStatistics'!$C$5000,0))</f>
        <v>3.1</v>
      </c>
      <c r="K111">
        <f>INDEX(pasteStatistics!K$1:'pasteStatistics'!K$5000,MATCH($C111,pasteStatistics!$C$1:'pasteStatistics'!$C$5000,0))</f>
        <v>5</v>
      </c>
      <c r="L111">
        <f>INDEX(pasteStatistics!L$1:'pasteStatistics'!L$5000,MATCH($C111,pasteStatistics!$C$1:'pasteStatistics'!$C$5000,0))</f>
        <v>0.61299999999999999</v>
      </c>
      <c r="M111">
        <f>INDEX(pasteStatistics!M$1:'pasteStatistics'!M$5000,MATCH($C111,pasteStatistics!$C$1:'pasteStatistics'!$C$5000,0))</f>
        <v>0.6</v>
      </c>
      <c r="N111">
        <f>INDEX(pasteStatistics!N$1:'pasteStatistics'!N$5000,MATCH($C111,pasteStatistics!$C$1:'pasteStatistics'!$C$5000,0))</f>
        <v>2.1</v>
      </c>
      <c r="O111">
        <f>INDEX(pasteStatistics!O$1:'pasteStatistics'!O$5000,MATCH($C111,pasteStatistics!$C$1:'pasteStatistics'!$C$5000,0))</f>
        <v>0.29899999999999999</v>
      </c>
      <c r="P111">
        <f>INDEX(pasteStatistics!P$1:'pasteStatistics'!P$5000,MATCH($C111,pasteStatistics!$C$1:'pasteStatistics'!$C$5000,0))</f>
        <v>1.5</v>
      </c>
      <c r="Q111">
        <f>INDEX(pasteStatistics!Q$1:'pasteStatistics'!Q$5000,MATCH($C111,pasteStatistics!$C$1:'pasteStatistics'!$C$5000,0))</f>
        <v>2.5</v>
      </c>
      <c r="R111">
        <f>INDEX(pasteStatistics!R$1:'pasteStatistics'!R$5000,MATCH($C111,pasteStatistics!$C$1:'pasteStatistics'!$C$5000,0))</f>
        <v>0.59299999999999997</v>
      </c>
      <c r="S111">
        <f>INDEX(pasteStatistics!S$1:'pasteStatistics'!S$5000,MATCH($C111,pasteStatistics!$C$1:'pasteStatistics'!$C$5000,0))</f>
        <v>2</v>
      </c>
      <c r="T111">
        <f>INDEX(pasteStatistics!T$1:'pasteStatistics'!T$5000,MATCH($C111,pasteStatistics!$C$1:'pasteStatistics'!$C$5000,0))</f>
        <v>5</v>
      </c>
      <c r="U111">
        <f>INDEX(pasteStatistics!U$1:'pasteStatistics'!U$5000,MATCH($C111,pasteStatistics!$C$1:'pasteStatistics'!$C$5000,0))</f>
        <v>7</v>
      </c>
      <c r="V111">
        <f>INDEX(pasteStatistics!V$1:'pasteStatistics'!V$5000,MATCH($C111,pasteStatistics!$C$1:'pasteStatistics'!$C$5000,0))</f>
        <v>0.9</v>
      </c>
      <c r="W111">
        <f>INDEX(pasteStatistics!W$1:'pasteStatistics'!W$5000,MATCH($C111,pasteStatistics!$C$1:'pasteStatistics'!$C$5000,0))</f>
        <v>0.7</v>
      </c>
      <c r="X111">
        <f>INDEX(pasteStatistics!X$1:'pasteStatistics'!X$5000,MATCH($C111,pasteStatistics!$C$1:'pasteStatistics'!$C$5000,0))</f>
        <v>2</v>
      </c>
      <c r="Y111">
        <f>INDEX(pasteStatistics!Y$1:'pasteStatistics'!Y$5000,MATCH($C111,pasteStatistics!$C$1:'pasteStatistics'!$C$5000,0))</f>
        <v>0.5</v>
      </c>
      <c r="Z111">
        <f>INDEX(pasteStatistics!Z$1:'pasteStatistics'!Z$5000,MATCH($C111,pasteStatistics!$C$1:'pasteStatistics'!$C$5000,0))</f>
        <v>2.2000000000000002</v>
      </c>
      <c r="AA111">
        <f>INDEX(pasteStatistics!AA$1:'pasteStatistics'!AA$5000,MATCH($C111,pasteStatistics!$C$1:'pasteStatistics'!$C$5000,0))</f>
        <v>9.5</v>
      </c>
      <c r="AB111">
        <f>pasteData!C110</f>
        <v>15</v>
      </c>
      <c r="AC111" t="str">
        <f>pasteData!D110</f>
        <v>JR</v>
      </c>
      <c r="AD111" t="str">
        <f>pasteData!E110</f>
        <v>C</v>
      </c>
      <c r="AE111">
        <f>pasteData!F110</f>
        <v>43647</v>
      </c>
      <c r="AF111">
        <f>pasteData!G110</f>
        <v>260</v>
      </c>
      <c r="AG111" t="str">
        <f>pasteData!H110</f>
        <v>Medina</v>
      </c>
      <c r="AH111" t="str">
        <f>pasteData!I110</f>
        <v xml:space="preserve"> OH</v>
      </c>
      <c r="AI111" t="str">
        <f>pasteData!J110</f>
        <v>Medina High School</v>
      </c>
      <c r="AJ111">
        <f>pasteData!K110</f>
        <v>0</v>
      </c>
      <c r="AK111" t="str">
        <f>pasteData!L110</f>
        <v xml:space="preserve"> 9.5 Pts</v>
      </c>
      <c r="AL111" t="str">
        <f>pasteData!M110</f>
        <v xml:space="preserve"> 7.0 Reb</v>
      </c>
      <c r="AM111" t="str">
        <f>pasteData!N110</f>
        <v xml:space="preserve"> 0.9 Ast</v>
      </c>
    </row>
    <row r="112" spans="1:39" x14ac:dyDescent="0.3">
      <c r="A112">
        <v>110</v>
      </c>
      <c r="B112" t="str">
        <f>pasteData!A111</f>
        <v>michigan</v>
      </c>
      <c r="C112" t="str">
        <f>pasteData!B111</f>
        <v>Zavier Simpson</v>
      </c>
      <c r="D112">
        <f>INDEX(pasteStatistics!D$1:'pasteStatistics'!D$5000,MATCH($C112,pasteStatistics!$C$1:'pasteStatistics'!$C$5000,0))</f>
        <v>37</v>
      </c>
      <c r="E112">
        <f>INDEX(pasteStatistics!E$1:'pasteStatistics'!E$5000,MATCH($C112,pasteStatistics!$C$1:'pasteStatistics'!$C$5000,0))</f>
        <v>37</v>
      </c>
      <c r="F112">
        <f>INDEX(pasteStatistics!F$1:'pasteStatistics'!F$5000,MATCH($C112,pasteStatistics!$C$1:'pasteStatistics'!$C$5000,0))</f>
        <v>33.799999999999997</v>
      </c>
      <c r="G112">
        <f>INDEX(pasteStatistics!G$1:'pasteStatistics'!G$5000,MATCH($C112,pasteStatistics!$C$1:'pasteStatistics'!$C$5000,0))</f>
        <v>3.5</v>
      </c>
      <c r="H112">
        <f>INDEX(pasteStatistics!H$1:'pasteStatistics'!H$5000,MATCH($C112,pasteStatistics!$C$1:'pasteStatistics'!$C$5000,0))</f>
        <v>8</v>
      </c>
      <c r="I112">
        <f>INDEX(pasteStatistics!I$1:'pasteStatistics'!I$5000,MATCH($C112,pasteStatistics!$C$1:'pasteStatistics'!$C$5000,0))</f>
        <v>0.434</v>
      </c>
      <c r="J112">
        <f>INDEX(pasteStatistics!J$1:'pasteStatistics'!J$5000,MATCH($C112,pasteStatistics!$C$1:'pasteStatistics'!$C$5000,0))</f>
        <v>2.6</v>
      </c>
      <c r="K112">
        <f>INDEX(pasteStatistics!K$1:'pasteStatistics'!K$5000,MATCH($C112,pasteStatistics!$C$1:'pasteStatistics'!$C$5000,0))</f>
        <v>5.2</v>
      </c>
      <c r="L112">
        <f>INDEX(pasteStatistics!L$1:'pasteStatistics'!L$5000,MATCH($C112,pasteStatistics!$C$1:'pasteStatistics'!$C$5000,0))</f>
        <v>0.503</v>
      </c>
      <c r="M112">
        <f>INDEX(pasteStatistics!M$1:'pasteStatistics'!M$5000,MATCH($C112,pasteStatistics!$C$1:'pasteStatistics'!$C$5000,0))</f>
        <v>0.9</v>
      </c>
      <c r="N112">
        <f>INDEX(pasteStatistics!N$1:'pasteStatistics'!N$5000,MATCH($C112,pasteStatistics!$C$1:'pasteStatistics'!$C$5000,0))</f>
        <v>2.8</v>
      </c>
      <c r="O112">
        <f>INDEX(pasteStatistics!O$1:'pasteStatistics'!O$5000,MATCH($C112,pasteStatistics!$C$1:'pasteStatistics'!$C$5000,0))</f>
        <v>0.308</v>
      </c>
      <c r="P112">
        <f>INDEX(pasteStatistics!P$1:'pasteStatistics'!P$5000,MATCH($C112,pasteStatistics!$C$1:'pasteStatistics'!$C$5000,0))</f>
        <v>1</v>
      </c>
      <c r="Q112">
        <f>INDEX(pasteStatistics!Q$1:'pasteStatistics'!Q$5000,MATCH($C112,pasteStatistics!$C$1:'pasteStatistics'!$C$5000,0))</f>
        <v>1.5</v>
      </c>
      <c r="R112">
        <f>INDEX(pasteStatistics!R$1:'pasteStatistics'!R$5000,MATCH($C112,pasteStatistics!$C$1:'pasteStatistics'!$C$5000,0))</f>
        <v>0.66700000000000004</v>
      </c>
      <c r="S112">
        <f>INDEX(pasteStatistics!S$1:'pasteStatistics'!S$5000,MATCH($C112,pasteStatistics!$C$1:'pasteStatistics'!$C$5000,0))</f>
        <v>0.5</v>
      </c>
      <c r="T112">
        <f>INDEX(pasteStatistics!T$1:'pasteStatistics'!T$5000,MATCH($C112,pasteStatistics!$C$1:'pasteStatistics'!$C$5000,0))</f>
        <v>4.5</v>
      </c>
      <c r="U112">
        <f>INDEX(pasteStatistics!U$1:'pasteStatistics'!U$5000,MATCH($C112,pasteStatistics!$C$1:'pasteStatistics'!$C$5000,0))</f>
        <v>5</v>
      </c>
      <c r="V112">
        <f>INDEX(pasteStatistics!V$1:'pasteStatistics'!V$5000,MATCH($C112,pasteStatistics!$C$1:'pasteStatistics'!$C$5000,0))</f>
        <v>6.6</v>
      </c>
      <c r="W112">
        <f>INDEX(pasteStatistics!W$1:'pasteStatistics'!W$5000,MATCH($C112,pasteStatistics!$C$1:'pasteStatistics'!$C$5000,0))</f>
        <v>1.4</v>
      </c>
      <c r="X112">
        <f>INDEX(pasteStatistics!X$1:'pasteStatistics'!X$5000,MATCH($C112,pasteStatistics!$C$1:'pasteStatistics'!$C$5000,0))</f>
        <v>0.1</v>
      </c>
      <c r="Y112">
        <f>INDEX(pasteStatistics!Y$1:'pasteStatistics'!Y$5000,MATCH($C112,pasteStatistics!$C$1:'pasteStatistics'!$C$5000,0))</f>
        <v>2</v>
      </c>
      <c r="Z112">
        <f>INDEX(pasteStatistics!Z$1:'pasteStatistics'!Z$5000,MATCH($C112,pasteStatistics!$C$1:'pasteStatistics'!$C$5000,0))</f>
        <v>1.9</v>
      </c>
      <c r="AA112">
        <f>INDEX(pasteStatistics!AA$1:'pasteStatistics'!AA$5000,MATCH($C112,pasteStatistics!$C$1:'pasteStatistics'!$C$5000,0))</f>
        <v>8.8000000000000007</v>
      </c>
      <c r="AB112">
        <f>pasteData!C111</f>
        <v>3</v>
      </c>
      <c r="AC112" t="str">
        <f>pasteData!D111</f>
        <v>JR</v>
      </c>
      <c r="AD112" t="str">
        <f>pasteData!E111</f>
        <v>G</v>
      </c>
      <c r="AE112">
        <f>pasteData!F111</f>
        <v>36678</v>
      </c>
      <c r="AF112">
        <f>pasteData!G111</f>
        <v>190</v>
      </c>
      <c r="AG112" t="str">
        <f>pasteData!H111</f>
        <v>Lima</v>
      </c>
      <c r="AH112" t="str">
        <f>pasteData!I111</f>
        <v xml:space="preserve"> OH</v>
      </c>
      <c r="AI112" t="str">
        <f>pasteData!J111</f>
        <v>Lima Senior High School</v>
      </c>
      <c r="AJ112" t="str">
        <f>pasteData!K111</f>
        <v>54 (2016)</v>
      </c>
      <c r="AK112" t="str">
        <f>pasteData!L111</f>
        <v xml:space="preserve"> 8.8 Pts</v>
      </c>
      <c r="AL112" t="str">
        <f>pasteData!M111</f>
        <v xml:space="preserve"> 5.0 Reb</v>
      </c>
      <c r="AM112" t="str">
        <f>pasteData!N111</f>
        <v xml:space="preserve"> 6.6 Ast</v>
      </c>
    </row>
    <row r="113" spans="1:39" x14ac:dyDescent="0.3">
      <c r="A113">
        <v>111</v>
      </c>
      <c r="B113" t="str">
        <f>pasteData!A112</f>
        <v>michigan</v>
      </c>
      <c r="C113" t="str">
        <f>pasteData!B112</f>
        <v>Isaiah Livers</v>
      </c>
      <c r="D113">
        <f>INDEX(pasteStatistics!D$1:'pasteStatistics'!D$5000,MATCH($C113,pasteStatistics!$C$1:'pasteStatistics'!$C$5000,0))</f>
        <v>35</v>
      </c>
      <c r="E113">
        <f>INDEX(pasteStatistics!E$1:'pasteStatistics'!E$5000,MATCH($C113,pasteStatistics!$C$1:'pasteStatistics'!$C$5000,0))</f>
        <v>3</v>
      </c>
      <c r="F113">
        <f>INDEX(pasteStatistics!F$1:'pasteStatistics'!F$5000,MATCH($C113,pasteStatistics!$C$1:'pasteStatistics'!$C$5000,0))</f>
        <v>22.6</v>
      </c>
      <c r="G113">
        <f>INDEX(pasteStatistics!G$1:'pasteStatistics'!G$5000,MATCH($C113,pasteStatistics!$C$1:'pasteStatistics'!$C$5000,0))</f>
        <v>2.8</v>
      </c>
      <c r="H113">
        <f>INDEX(pasteStatistics!H$1:'pasteStatistics'!H$5000,MATCH($C113,pasteStatistics!$C$1:'pasteStatistics'!$C$5000,0))</f>
        <v>5.7</v>
      </c>
      <c r="I113">
        <f>INDEX(pasteStatistics!I$1:'pasteStatistics'!I$5000,MATCH($C113,pasteStatistics!$C$1:'pasteStatistics'!$C$5000,0))</f>
        <v>0.48699999999999999</v>
      </c>
      <c r="J113">
        <f>INDEX(pasteStatistics!J$1:'pasteStatistics'!J$5000,MATCH($C113,pasteStatistics!$C$1:'pasteStatistics'!$C$5000,0))</f>
        <v>1.3</v>
      </c>
      <c r="K113">
        <f>INDEX(pasteStatistics!K$1:'pasteStatistics'!K$5000,MATCH($C113,pasteStatistics!$C$1:'pasteStatistics'!$C$5000,0))</f>
        <v>2.2000000000000002</v>
      </c>
      <c r="L113">
        <f>INDEX(pasteStatistics!L$1:'pasteStatistics'!L$5000,MATCH($C113,pasteStatistics!$C$1:'pasteStatistics'!$C$5000,0))</f>
        <v>0.58399999999999996</v>
      </c>
      <c r="M113">
        <f>INDEX(pasteStatistics!M$1:'pasteStatistics'!M$5000,MATCH($C113,pasteStatistics!$C$1:'pasteStatistics'!$C$5000,0))</f>
        <v>1.5</v>
      </c>
      <c r="N113">
        <f>INDEX(pasteStatistics!N$1:'pasteStatistics'!N$5000,MATCH($C113,pasteStatistics!$C$1:'pasteStatistics'!$C$5000,0))</f>
        <v>3.5</v>
      </c>
      <c r="O113">
        <f>INDEX(pasteStatistics!O$1:'pasteStatistics'!O$5000,MATCH($C113,pasteStatistics!$C$1:'pasteStatistics'!$C$5000,0))</f>
        <v>0.42599999999999999</v>
      </c>
      <c r="P113">
        <f>INDEX(pasteStatistics!P$1:'pasteStatistics'!P$5000,MATCH($C113,pasteStatistics!$C$1:'pasteStatistics'!$C$5000,0))</f>
        <v>0.9</v>
      </c>
      <c r="Q113">
        <f>INDEX(pasteStatistics!Q$1:'pasteStatistics'!Q$5000,MATCH($C113,pasteStatistics!$C$1:'pasteStatistics'!$C$5000,0))</f>
        <v>1.2</v>
      </c>
      <c r="R113">
        <f>INDEX(pasteStatistics!R$1:'pasteStatistics'!R$5000,MATCH($C113,pasteStatistics!$C$1:'pasteStatistics'!$C$5000,0))</f>
        <v>0.78</v>
      </c>
      <c r="S113">
        <f>INDEX(pasteStatistics!S$1:'pasteStatistics'!S$5000,MATCH($C113,pasteStatistics!$C$1:'pasteStatistics'!$C$5000,0))</f>
        <v>0.7</v>
      </c>
      <c r="T113">
        <f>INDEX(pasteStatistics!T$1:'pasteStatistics'!T$5000,MATCH($C113,pasteStatistics!$C$1:'pasteStatistics'!$C$5000,0))</f>
        <v>3.2</v>
      </c>
      <c r="U113">
        <f>INDEX(pasteStatistics!U$1:'pasteStatistics'!U$5000,MATCH($C113,pasteStatistics!$C$1:'pasteStatistics'!$C$5000,0))</f>
        <v>3.9</v>
      </c>
      <c r="V113">
        <f>INDEX(pasteStatistics!V$1:'pasteStatistics'!V$5000,MATCH($C113,pasteStatistics!$C$1:'pasteStatistics'!$C$5000,0))</f>
        <v>0.7</v>
      </c>
      <c r="W113">
        <f>INDEX(pasteStatistics!W$1:'pasteStatistics'!W$5000,MATCH($C113,pasteStatistics!$C$1:'pasteStatistics'!$C$5000,0))</f>
        <v>0.7</v>
      </c>
      <c r="X113">
        <f>INDEX(pasteStatistics!X$1:'pasteStatistics'!X$5000,MATCH($C113,pasteStatistics!$C$1:'pasteStatistics'!$C$5000,0))</f>
        <v>0.5</v>
      </c>
      <c r="Y113">
        <f>INDEX(pasteStatistics!Y$1:'pasteStatistics'!Y$5000,MATCH($C113,pasteStatistics!$C$1:'pasteStatistics'!$C$5000,0))</f>
        <v>0.7</v>
      </c>
      <c r="Z113">
        <f>INDEX(pasteStatistics!Z$1:'pasteStatistics'!Z$5000,MATCH($C113,pasteStatistics!$C$1:'pasteStatistics'!$C$5000,0))</f>
        <v>1.7</v>
      </c>
      <c r="AA113">
        <f>INDEX(pasteStatistics!AA$1:'pasteStatistics'!AA$5000,MATCH($C113,pasteStatistics!$C$1:'pasteStatistics'!$C$5000,0))</f>
        <v>7.9</v>
      </c>
      <c r="AB113">
        <f>pasteData!C112</f>
        <v>4</v>
      </c>
      <c r="AC113" t="str">
        <f>pasteData!D112</f>
        <v>SO</v>
      </c>
      <c r="AD113" t="str">
        <f>pasteData!E112</f>
        <v>F</v>
      </c>
      <c r="AE113">
        <f>pasteData!F112</f>
        <v>43623</v>
      </c>
      <c r="AF113">
        <f>pasteData!G112</f>
        <v>235</v>
      </c>
      <c r="AG113" t="str">
        <f>pasteData!H112</f>
        <v>Kalamazoo</v>
      </c>
      <c r="AH113" t="str">
        <f>pasteData!I112</f>
        <v xml:space="preserve"> MI</v>
      </c>
      <c r="AI113" t="str">
        <f>pasteData!J112</f>
        <v>Kalamazoo Central High School</v>
      </c>
      <c r="AJ113">
        <f>pasteData!K112</f>
        <v>0</v>
      </c>
      <c r="AK113" t="str">
        <f>pasteData!L112</f>
        <v xml:space="preserve"> 7.9 Pts</v>
      </c>
      <c r="AL113" t="str">
        <f>pasteData!M112</f>
        <v xml:space="preserve"> 3.9 Reb</v>
      </c>
      <c r="AM113" t="str">
        <f>pasteData!N112</f>
        <v xml:space="preserve"> 0.7 Ast</v>
      </c>
    </row>
    <row r="114" spans="1:39" x14ac:dyDescent="0.3">
      <c r="A114">
        <v>112</v>
      </c>
      <c r="B114" t="str">
        <f>pasteData!A113</f>
        <v>michigan</v>
      </c>
      <c r="C114" t="str">
        <f>pasteData!B113</f>
        <v>Eli Brooks</v>
      </c>
      <c r="D114">
        <f>INDEX(pasteStatistics!D$1:'pasteStatistics'!D$5000,MATCH($C114,pasteStatistics!$C$1:'pasteStatistics'!$C$5000,0))</f>
        <v>37</v>
      </c>
      <c r="E114">
        <f>INDEX(pasteStatistics!E$1:'pasteStatistics'!E$5000,MATCH($C114,pasteStatistics!$C$1:'pasteStatistics'!$C$5000,0))</f>
        <v>0</v>
      </c>
      <c r="F114">
        <f>INDEX(pasteStatistics!F$1:'pasteStatistics'!F$5000,MATCH($C114,pasteStatistics!$C$1:'pasteStatistics'!$C$5000,0))</f>
        <v>12.9</v>
      </c>
      <c r="G114">
        <f>INDEX(pasteStatistics!G$1:'pasteStatistics'!G$5000,MATCH($C114,pasteStatistics!$C$1:'pasteStatistics'!$C$5000,0))</f>
        <v>1</v>
      </c>
      <c r="H114">
        <f>INDEX(pasteStatistics!H$1:'pasteStatistics'!H$5000,MATCH($C114,pasteStatistics!$C$1:'pasteStatistics'!$C$5000,0))</f>
        <v>2.6</v>
      </c>
      <c r="I114">
        <f>INDEX(pasteStatistics!I$1:'pasteStatistics'!I$5000,MATCH($C114,pasteStatistics!$C$1:'pasteStatistics'!$C$5000,0))</f>
        <v>0.378</v>
      </c>
      <c r="J114">
        <f>INDEX(pasteStatistics!J$1:'pasteStatistics'!J$5000,MATCH($C114,pasteStatistics!$C$1:'pasteStatistics'!$C$5000,0))</f>
        <v>0.6</v>
      </c>
      <c r="K114">
        <f>INDEX(pasteStatistics!K$1:'pasteStatistics'!K$5000,MATCH($C114,pasteStatistics!$C$1:'pasteStatistics'!$C$5000,0))</f>
        <v>1.4</v>
      </c>
      <c r="L114">
        <f>INDEX(pasteStatistics!L$1:'pasteStatistics'!L$5000,MATCH($C114,pasteStatistics!$C$1:'pasteStatistics'!$C$5000,0))</f>
        <v>0.46</v>
      </c>
      <c r="M114">
        <f>INDEX(pasteStatistics!M$1:'pasteStatistics'!M$5000,MATCH($C114,pasteStatistics!$C$1:'pasteStatistics'!$C$5000,0))</f>
        <v>0.4</v>
      </c>
      <c r="N114">
        <f>INDEX(pasteStatistics!N$1:'pasteStatistics'!N$5000,MATCH($C114,pasteStatistics!$C$1:'pasteStatistics'!$C$5000,0))</f>
        <v>1.3</v>
      </c>
      <c r="O114">
        <f>INDEX(pasteStatistics!O$1:'pasteStatistics'!O$5000,MATCH($C114,pasteStatistics!$C$1:'pasteStatistics'!$C$5000,0))</f>
        <v>0.29199999999999998</v>
      </c>
      <c r="P114">
        <f>INDEX(pasteStatistics!P$1:'pasteStatistics'!P$5000,MATCH($C114,pasteStatistics!$C$1:'pasteStatistics'!$C$5000,0))</f>
        <v>0.1</v>
      </c>
      <c r="Q114">
        <f>INDEX(pasteStatistics!Q$1:'pasteStatistics'!Q$5000,MATCH($C114,pasteStatistics!$C$1:'pasteStatistics'!$C$5000,0))</f>
        <v>0.1</v>
      </c>
      <c r="R114">
        <f>INDEX(pasteStatistics!R$1:'pasteStatistics'!R$5000,MATCH($C114,pasteStatistics!$C$1:'pasteStatistics'!$C$5000,0))</f>
        <v>0.75</v>
      </c>
      <c r="S114">
        <f>INDEX(pasteStatistics!S$1:'pasteStatistics'!S$5000,MATCH($C114,pasteStatistics!$C$1:'pasteStatistics'!$C$5000,0))</f>
        <v>0.1</v>
      </c>
      <c r="T114">
        <f>INDEX(pasteStatistics!T$1:'pasteStatistics'!T$5000,MATCH($C114,pasteStatistics!$C$1:'pasteStatistics'!$C$5000,0))</f>
        <v>1.2</v>
      </c>
      <c r="U114">
        <f>INDEX(pasteStatistics!U$1:'pasteStatistics'!U$5000,MATCH($C114,pasteStatistics!$C$1:'pasteStatistics'!$C$5000,0))</f>
        <v>1.2</v>
      </c>
      <c r="V114">
        <f>INDEX(pasteStatistics!V$1:'pasteStatistics'!V$5000,MATCH($C114,pasteStatistics!$C$1:'pasteStatistics'!$C$5000,0))</f>
        <v>1.1000000000000001</v>
      </c>
      <c r="W114">
        <f>INDEX(pasteStatistics!W$1:'pasteStatistics'!W$5000,MATCH($C114,pasteStatistics!$C$1:'pasteStatistics'!$C$5000,0))</f>
        <v>0.3</v>
      </c>
      <c r="X114">
        <f>INDEX(pasteStatistics!X$1:'pasteStatistics'!X$5000,MATCH($C114,pasteStatistics!$C$1:'pasteStatistics'!$C$5000,0))</f>
        <v>0.1</v>
      </c>
      <c r="Y114">
        <f>INDEX(pasteStatistics!Y$1:'pasteStatistics'!Y$5000,MATCH($C114,pasteStatistics!$C$1:'pasteStatistics'!$C$5000,0))</f>
        <v>0.5</v>
      </c>
      <c r="Z114">
        <f>INDEX(pasteStatistics!Z$1:'pasteStatistics'!Z$5000,MATCH($C114,pasteStatistics!$C$1:'pasteStatistics'!$C$5000,0))</f>
        <v>0.6</v>
      </c>
      <c r="AA114">
        <f>INDEX(pasteStatistics!AA$1:'pasteStatistics'!AA$5000,MATCH($C114,pasteStatistics!$C$1:'pasteStatistics'!$C$5000,0))</f>
        <v>2.5</v>
      </c>
      <c r="AB114">
        <f>pasteData!C113</f>
        <v>55</v>
      </c>
      <c r="AC114" t="str">
        <f>pasteData!D113</f>
        <v>SO</v>
      </c>
      <c r="AD114" t="str">
        <f>pasteData!E113</f>
        <v>G</v>
      </c>
      <c r="AE114">
        <f>pasteData!F113</f>
        <v>43617</v>
      </c>
      <c r="AF114">
        <f>pasteData!G113</f>
        <v>185</v>
      </c>
      <c r="AG114" t="str">
        <f>pasteData!H113</f>
        <v>Spring Grove</v>
      </c>
      <c r="AH114" t="str">
        <f>pasteData!I113</f>
        <v xml:space="preserve"> PA</v>
      </c>
      <c r="AI114" t="str">
        <f>pasteData!J113</f>
        <v>Spring Grove High School</v>
      </c>
      <c r="AJ114">
        <f>pasteData!K113</f>
        <v>0</v>
      </c>
      <c r="AK114" t="str">
        <f>pasteData!L113</f>
        <v xml:space="preserve"> 2.5 Pts</v>
      </c>
      <c r="AL114" t="str">
        <f>pasteData!M113</f>
        <v xml:space="preserve"> 1.2 Reb</v>
      </c>
      <c r="AM114" t="str">
        <f>pasteData!N113</f>
        <v xml:space="preserve"> 1.1 Ast</v>
      </c>
    </row>
    <row r="115" spans="1:39" x14ac:dyDescent="0.3">
      <c r="A115">
        <v>113</v>
      </c>
      <c r="B115" t="str">
        <f>pasteData!A114</f>
        <v>michigan</v>
      </c>
      <c r="C115" t="str">
        <f>pasteData!B114</f>
        <v>Austin Davis</v>
      </c>
      <c r="D115">
        <f>INDEX(pasteStatistics!D$1:'pasteStatistics'!D$5000,MATCH($C115,pasteStatistics!$C$1:'pasteStatistics'!$C$5000,0))</f>
        <v>25</v>
      </c>
      <c r="E115">
        <f>INDEX(pasteStatistics!E$1:'pasteStatistics'!E$5000,MATCH($C115,pasteStatistics!$C$1:'pasteStatistics'!$C$5000,0))</f>
        <v>0</v>
      </c>
      <c r="F115">
        <f>INDEX(pasteStatistics!F$1:'pasteStatistics'!F$5000,MATCH($C115,pasteStatistics!$C$1:'pasteStatistics'!$C$5000,0))</f>
        <v>3.7</v>
      </c>
      <c r="G115">
        <f>INDEX(pasteStatistics!G$1:'pasteStatistics'!G$5000,MATCH($C115,pasteStatistics!$C$1:'pasteStatistics'!$C$5000,0))</f>
        <v>0.5</v>
      </c>
      <c r="H115">
        <f>INDEX(pasteStatistics!H$1:'pasteStatistics'!H$5000,MATCH($C115,pasteStatistics!$C$1:'pasteStatistics'!$C$5000,0))</f>
        <v>0.8</v>
      </c>
      <c r="I115">
        <f>INDEX(pasteStatistics!I$1:'pasteStatistics'!I$5000,MATCH($C115,pasteStatistics!$C$1:'pasteStatistics'!$C$5000,0))</f>
        <v>0.63200000000000001</v>
      </c>
      <c r="J115">
        <f>INDEX(pasteStatistics!J$1:'pasteStatistics'!J$5000,MATCH($C115,pasteStatistics!$C$1:'pasteStatistics'!$C$5000,0))</f>
        <v>0.5</v>
      </c>
      <c r="K115">
        <f>INDEX(pasteStatistics!K$1:'pasteStatistics'!K$5000,MATCH($C115,pasteStatistics!$C$1:'pasteStatistics'!$C$5000,0))</f>
        <v>0.8</v>
      </c>
      <c r="L115">
        <f>INDEX(pasteStatistics!L$1:'pasteStatistics'!L$5000,MATCH($C115,pasteStatistics!$C$1:'pasteStatistics'!$C$5000,0))</f>
        <v>0.63200000000000001</v>
      </c>
      <c r="M115">
        <f>INDEX(pasteStatistics!M$1:'pasteStatistics'!M$5000,MATCH($C115,pasteStatistics!$C$1:'pasteStatistics'!$C$5000,0))</f>
        <v>0</v>
      </c>
      <c r="N115">
        <f>INDEX(pasteStatistics!N$1:'pasteStatistics'!N$5000,MATCH($C115,pasteStatistics!$C$1:'pasteStatistics'!$C$5000,0))</f>
        <v>0</v>
      </c>
      <c r="O115">
        <f>INDEX(pasteStatistics!O$1:'pasteStatistics'!O$5000,MATCH($C115,pasteStatistics!$C$1:'pasteStatistics'!$C$5000,0))</f>
        <v>0</v>
      </c>
      <c r="P115">
        <f>INDEX(pasteStatistics!P$1:'pasteStatistics'!P$5000,MATCH($C115,pasteStatistics!$C$1:'pasteStatistics'!$C$5000,0))</f>
        <v>0</v>
      </c>
      <c r="Q115">
        <f>INDEX(pasteStatistics!Q$1:'pasteStatistics'!Q$5000,MATCH($C115,pasteStatistics!$C$1:'pasteStatistics'!$C$5000,0))</f>
        <v>0.1</v>
      </c>
      <c r="R115">
        <f>INDEX(pasteStatistics!R$1:'pasteStatistics'!R$5000,MATCH($C115,pasteStatistics!$C$1:'pasteStatistics'!$C$5000,0))</f>
        <v>0.33300000000000002</v>
      </c>
      <c r="S115">
        <f>INDEX(pasteStatistics!S$1:'pasteStatistics'!S$5000,MATCH($C115,pasteStatistics!$C$1:'pasteStatistics'!$C$5000,0))</f>
        <v>0.3</v>
      </c>
      <c r="T115">
        <f>INDEX(pasteStatistics!T$1:'pasteStatistics'!T$5000,MATCH($C115,pasteStatistics!$C$1:'pasteStatistics'!$C$5000,0))</f>
        <v>0.5</v>
      </c>
      <c r="U115">
        <f>INDEX(pasteStatistics!U$1:'pasteStatistics'!U$5000,MATCH($C115,pasteStatistics!$C$1:'pasteStatistics'!$C$5000,0))</f>
        <v>0.8</v>
      </c>
      <c r="V115">
        <f>INDEX(pasteStatistics!V$1:'pasteStatistics'!V$5000,MATCH($C115,pasteStatistics!$C$1:'pasteStatistics'!$C$5000,0))</f>
        <v>0.1</v>
      </c>
      <c r="W115">
        <f>INDEX(pasteStatistics!W$1:'pasteStatistics'!W$5000,MATCH($C115,pasteStatistics!$C$1:'pasteStatistics'!$C$5000,0))</f>
        <v>0</v>
      </c>
      <c r="X115">
        <f>INDEX(pasteStatistics!X$1:'pasteStatistics'!X$5000,MATCH($C115,pasteStatistics!$C$1:'pasteStatistics'!$C$5000,0))</f>
        <v>0</v>
      </c>
      <c r="Y115">
        <f>INDEX(pasteStatistics!Y$1:'pasteStatistics'!Y$5000,MATCH($C115,pasteStatistics!$C$1:'pasteStatistics'!$C$5000,0))</f>
        <v>0.2</v>
      </c>
      <c r="Z115">
        <f>INDEX(pasteStatistics!Z$1:'pasteStatistics'!Z$5000,MATCH($C115,pasteStatistics!$C$1:'pasteStatistics'!$C$5000,0))</f>
        <v>0.7</v>
      </c>
      <c r="AA115">
        <f>INDEX(pasteStatistics!AA$1:'pasteStatistics'!AA$5000,MATCH($C115,pasteStatistics!$C$1:'pasteStatistics'!$C$5000,0))</f>
        <v>1</v>
      </c>
      <c r="AB115">
        <f>pasteData!C114</f>
        <v>51</v>
      </c>
      <c r="AC115" t="str">
        <f>pasteData!D114</f>
        <v>JR</v>
      </c>
      <c r="AD115" t="str">
        <f>pasteData!E114</f>
        <v>F</v>
      </c>
      <c r="AE115">
        <f>pasteData!F114</f>
        <v>43626</v>
      </c>
      <c r="AF115">
        <f>pasteData!G114</f>
        <v>245</v>
      </c>
      <c r="AG115" t="str">
        <f>pasteData!H114</f>
        <v>Onsted</v>
      </c>
      <c r="AH115" t="str">
        <f>pasteData!I114</f>
        <v xml:space="preserve"> MI</v>
      </c>
      <c r="AI115" t="str">
        <f>pasteData!J114</f>
        <v>Onsted High School</v>
      </c>
      <c r="AJ115">
        <f>pasteData!K114</f>
        <v>0</v>
      </c>
      <c r="AK115" t="str">
        <f>pasteData!L114</f>
        <v xml:space="preserve"> 1.0 Pts</v>
      </c>
      <c r="AL115" t="str">
        <f>pasteData!M114</f>
        <v xml:space="preserve"> 0.8 Reb</v>
      </c>
      <c r="AM115" t="str">
        <f>pasteData!N114</f>
        <v xml:space="preserve"> 0.1 Ast</v>
      </c>
    </row>
    <row r="116" spans="1:39" x14ac:dyDescent="0.3">
      <c r="A116">
        <v>114</v>
      </c>
      <c r="B116" t="str">
        <f>pasteData!A115</f>
        <v>michigan</v>
      </c>
      <c r="C116" t="str">
        <f>pasteData!B115</f>
        <v>Brandon Johns Jr</v>
      </c>
      <c r="D116">
        <f>INDEX(pasteStatistics!D$1:'pasteStatistics'!D$5000,MATCH($C116,pasteStatistics!$C$1:'pasteStatistics'!$C$5000,0))</f>
        <v>28</v>
      </c>
      <c r="E116">
        <f>INDEX(pasteStatistics!E$1:'pasteStatistics'!E$5000,MATCH($C116,pasteStatistics!$C$1:'pasteStatistics'!$C$5000,0))</f>
        <v>0</v>
      </c>
      <c r="F116">
        <f>INDEX(pasteStatistics!F$1:'pasteStatistics'!F$5000,MATCH($C116,pasteStatistics!$C$1:'pasteStatistics'!$C$5000,0))</f>
        <v>4.0999999999999996</v>
      </c>
      <c r="G116">
        <f>INDEX(pasteStatistics!G$1:'pasteStatistics'!G$5000,MATCH($C116,pasteStatistics!$C$1:'pasteStatistics'!$C$5000,0))</f>
        <v>0.3</v>
      </c>
      <c r="H116">
        <f>INDEX(pasteStatistics!H$1:'pasteStatistics'!H$5000,MATCH($C116,pasteStatistics!$C$1:'pasteStatistics'!$C$5000,0))</f>
        <v>0.6</v>
      </c>
      <c r="I116">
        <f>INDEX(pasteStatistics!I$1:'pasteStatistics'!I$5000,MATCH($C116,pasteStatistics!$C$1:'pasteStatistics'!$C$5000,0))</f>
        <v>0.5</v>
      </c>
      <c r="J116">
        <f>INDEX(pasteStatistics!J$1:'pasteStatistics'!J$5000,MATCH($C116,pasteStatistics!$C$1:'pasteStatistics'!$C$5000,0))</f>
        <v>0.3</v>
      </c>
      <c r="K116">
        <f>INDEX(pasteStatistics!K$1:'pasteStatistics'!K$5000,MATCH($C116,pasteStatistics!$C$1:'pasteStatistics'!$C$5000,0))</f>
        <v>0.5</v>
      </c>
      <c r="L116">
        <f>INDEX(pasteStatistics!L$1:'pasteStatistics'!L$5000,MATCH($C116,pasteStatistics!$C$1:'pasteStatistics'!$C$5000,0))</f>
        <v>0.53300000000000003</v>
      </c>
      <c r="M116">
        <f>INDEX(pasteStatistics!M$1:'pasteStatistics'!M$5000,MATCH($C116,pasteStatistics!$C$1:'pasteStatistics'!$C$5000,0))</f>
        <v>0</v>
      </c>
      <c r="N116">
        <f>INDEX(pasteStatistics!N$1:'pasteStatistics'!N$5000,MATCH($C116,pasteStatistics!$C$1:'pasteStatistics'!$C$5000,0))</f>
        <v>0.1</v>
      </c>
      <c r="O116">
        <f>INDEX(pasteStatistics!O$1:'pasteStatistics'!O$5000,MATCH($C116,pasteStatistics!$C$1:'pasteStatistics'!$C$5000,0))</f>
        <v>0.33300000000000002</v>
      </c>
      <c r="P116">
        <f>INDEX(pasteStatistics!P$1:'pasteStatistics'!P$5000,MATCH($C116,pasteStatistics!$C$1:'pasteStatistics'!$C$5000,0))</f>
        <v>0.1</v>
      </c>
      <c r="Q116">
        <f>INDEX(pasteStatistics!Q$1:'pasteStatistics'!Q$5000,MATCH($C116,pasteStatistics!$C$1:'pasteStatistics'!$C$5000,0))</f>
        <v>0.1</v>
      </c>
      <c r="R116">
        <f>INDEX(pasteStatistics!R$1:'pasteStatistics'!R$5000,MATCH($C116,pasteStatistics!$C$1:'pasteStatistics'!$C$5000,0))</f>
        <v>0.75</v>
      </c>
      <c r="S116">
        <f>INDEX(pasteStatistics!S$1:'pasteStatistics'!S$5000,MATCH($C116,pasteStatistics!$C$1:'pasteStatistics'!$C$5000,0))</f>
        <v>0.3</v>
      </c>
      <c r="T116">
        <f>INDEX(pasteStatistics!T$1:'pasteStatistics'!T$5000,MATCH($C116,pasteStatistics!$C$1:'pasteStatistics'!$C$5000,0))</f>
        <v>0.7</v>
      </c>
      <c r="U116">
        <f>INDEX(pasteStatistics!U$1:'pasteStatistics'!U$5000,MATCH($C116,pasteStatistics!$C$1:'pasteStatistics'!$C$5000,0))</f>
        <v>1</v>
      </c>
      <c r="V116">
        <f>INDEX(pasteStatistics!V$1:'pasteStatistics'!V$5000,MATCH($C116,pasteStatistics!$C$1:'pasteStatistics'!$C$5000,0))</f>
        <v>0</v>
      </c>
      <c r="W116">
        <f>INDEX(pasteStatistics!W$1:'pasteStatistics'!W$5000,MATCH($C116,pasteStatistics!$C$1:'pasteStatistics'!$C$5000,0))</f>
        <v>0.1</v>
      </c>
      <c r="X116">
        <f>INDEX(pasteStatistics!X$1:'pasteStatistics'!X$5000,MATCH($C116,pasteStatistics!$C$1:'pasteStatistics'!$C$5000,0))</f>
        <v>0.1</v>
      </c>
      <c r="Y116">
        <f>INDEX(pasteStatistics!Y$1:'pasteStatistics'!Y$5000,MATCH($C116,pasteStatistics!$C$1:'pasteStatistics'!$C$5000,0))</f>
        <v>0.2</v>
      </c>
      <c r="Z116">
        <f>INDEX(pasteStatistics!Z$1:'pasteStatistics'!Z$5000,MATCH($C116,pasteStatistics!$C$1:'pasteStatistics'!$C$5000,0))</f>
        <v>0.5</v>
      </c>
      <c r="AA116">
        <f>INDEX(pasteStatistics!AA$1:'pasteStatistics'!AA$5000,MATCH($C116,pasteStatistics!$C$1:'pasteStatistics'!$C$5000,0))</f>
        <v>0.8</v>
      </c>
      <c r="AB116">
        <f>pasteData!C115</f>
        <v>23</v>
      </c>
      <c r="AC116" t="str">
        <f>pasteData!D115</f>
        <v>FR</v>
      </c>
      <c r="AD116" t="str">
        <f>pasteData!E115</f>
        <v>F</v>
      </c>
      <c r="AE116">
        <f>pasteData!F115</f>
        <v>43624</v>
      </c>
      <c r="AF116">
        <f>pasteData!G115</f>
        <v>225</v>
      </c>
      <c r="AG116" t="str">
        <f>pasteData!H115</f>
        <v>East Lansing</v>
      </c>
      <c r="AH116" t="str">
        <f>pasteData!I115</f>
        <v xml:space="preserve"> MI</v>
      </c>
      <c r="AI116" t="str">
        <f>pasteData!J115</f>
        <v>East Lansing HS</v>
      </c>
      <c r="AJ116" t="str">
        <f>pasteData!K115</f>
        <v>67 (2018)</v>
      </c>
      <c r="AK116" t="str">
        <f>pasteData!L115</f>
        <v xml:space="preserve"> 0.8 Pts</v>
      </c>
      <c r="AL116" t="str">
        <f>pasteData!M115</f>
        <v xml:space="preserve"> 1.0 Reb</v>
      </c>
      <c r="AM116" t="str">
        <f>pasteData!N115</f>
        <v xml:space="preserve"> 0.0 Ast</v>
      </c>
    </row>
    <row r="117" spans="1:39" x14ac:dyDescent="0.3">
      <c r="A117">
        <v>115</v>
      </c>
      <c r="B117" t="str">
        <f>pasteData!A116</f>
        <v>michigan</v>
      </c>
      <c r="C117" t="str">
        <f>pasteData!B116</f>
        <v>Colin Castleton</v>
      </c>
      <c r="D117">
        <f>INDEX(pasteStatistics!D$1:'pasteStatistics'!D$5000,MATCH($C117,pasteStatistics!$C$1:'pasteStatistics'!$C$5000,0))</f>
        <v>19</v>
      </c>
      <c r="E117">
        <f>INDEX(pasteStatistics!E$1:'pasteStatistics'!E$5000,MATCH($C117,pasteStatistics!$C$1:'pasteStatistics'!$C$5000,0))</f>
        <v>0</v>
      </c>
      <c r="F117">
        <f>INDEX(pasteStatistics!F$1:'pasteStatistics'!F$5000,MATCH($C117,pasteStatistics!$C$1:'pasteStatistics'!$C$5000,0))</f>
        <v>3.5</v>
      </c>
      <c r="G117">
        <f>INDEX(pasteStatistics!G$1:'pasteStatistics'!G$5000,MATCH($C117,pasteStatistics!$C$1:'pasteStatistics'!$C$5000,0))</f>
        <v>0.5</v>
      </c>
      <c r="H117">
        <f>INDEX(pasteStatistics!H$1:'pasteStatistics'!H$5000,MATCH($C117,pasteStatistics!$C$1:'pasteStatistics'!$C$5000,0))</f>
        <v>1.2</v>
      </c>
      <c r="I117">
        <f>INDEX(pasteStatistics!I$1:'pasteStatistics'!I$5000,MATCH($C117,pasteStatistics!$C$1:'pasteStatistics'!$C$5000,0))</f>
        <v>0.40899999999999997</v>
      </c>
      <c r="J117">
        <f>INDEX(pasteStatistics!J$1:'pasteStatistics'!J$5000,MATCH($C117,pasteStatistics!$C$1:'pasteStatistics'!$C$5000,0))</f>
        <v>0.5</v>
      </c>
      <c r="K117">
        <f>INDEX(pasteStatistics!K$1:'pasteStatistics'!K$5000,MATCH($C117,pasteStatistics!$C$1:'pasteStatistics'!$C$5000,0))</f>
        <v>1</v>
      </c>
      <c r="L117">
        <f>INDEX(pasteStatistics!L$1:'pasteStatistics'!L$5000,MATCH($C117,pasteStatistics!$C$1:'pasteStatistics'!$C$5000,0))</f>
        <v>0.47399999999999998</v>
      </c>
      <c r="M117">
        <f>INDEX(pasteStatistics!M$1:'pasteStatistics'!M$5000,MATCH($C117,pasteStatistics!$C$1:'pasteStatistics'!$C$5000,0))</f>
        <v>0</v>
      </c>
      <c r="N117">
        <f>INDEX(pasteStatistics!N$1:'pasteStatistics'!N$5000,MATCH($C117,pasteStatistics!$C$1:'pasteStatistics'!$C$5000,0))</f>
        <v>0.2</v>
      </c>
      <c r="O117">
        <f>INDEX(pasteStatistics!O$1:'pasteStatistics'!O$5000,MATCH($C117,pasteStatistics!$C$1:'pasteStatistics'!$C$5000,0))</f>
        <v>0</v>
      </c>
      <c r="P117">
        <f>INDEX(pasteStatistics!P$1:'pasteStatistics'!P$5000,MATCH($C117,pasteStatistics!$C$1:'pasteStatistics'!$C$5000,0))</f>
        <v>0.2</v>
      </c>
      <c r="Q117">
        <f>INDEX(pasteStatistics!Q$1:'pasteStatistics'!Q$5000,MATCH($C117,pasteStatistics!$C$1:'pasteStatistics'!$C$5000,0))</f>
        <v>0.5</v>
      </c>
      <c r="R117">
        <f>INDEX(pasteStatistics!R$1:'pasteStatistics'!R$5000,MATCH($C117,pasteStatistics!$C$1:'pasteStatistics'!$C$5000,0))</f>
        <v>0.33300000000000002</v>
      </c>
      <c r="S117">
        <f>INDEX(pasteStatistics!S$1:'pasteStatistics'!S$5000,MATCH($C117,pasteStatistics!$C$1:'pasteStatistics'!$C$5000,0))</f>
        <v>0.4</v>
      </c>
      <c r="T117">
        <f>INDEX(pasteStatistics!T$1:'pasteStatistics'!T$5000,MATCH($C117,pasteStatistics!$C$1:'pasteStatistics'!$C$5000,0))</f>
        <v>0.7</v>
      </c>
      <c r="U117">
        <f>INDEX(pasteStatistics!U$1:'pasteStatistics'!U$5000,MATCH($C117,pasteStatistics!$C$1:'pasteStatistics'!$C$5000,0))</f>
        <v>1.1000000000000001</v>
      </c>
      <c r="V117">
        <f>INDEX(pasteStatistics!V$1:'pasteStatistics'!V$5000,MATCH($C117,pasteStatistics!$C$1:'pasteStatistics'!$C$5000,0))</f>
        <v>0.1</v>
      </c>
      <c r="W117">
        <f>INDEX(pasteStatistics!W$1:'pasteStatistics'!W$5000,MATCH($C117,pasteStatistics!$C$1:'pasteStatistics'!$C$5000,0))</f>
        <v>0.1</v>
      </c>
      <c r="X117">
        <f>INDEX(pasteStatistics!X$1:'pasteStatistics'!X$5000,MATCH($C117,pasteStatistics!$C$1:'pasteStatistics'!$C$5000,0))</f>
        <v>0.2</v>
      </c>
      <c r="Y117">
        <f>INDEX(pasteStatistics!Y$1:'pasteStatistics'!Y$5000,MATCH($C117,pasteStatistics!$C$1:'pasteStatistics'!$C$5000,0))</f>
        <v>0.3</v>
      </c>
      <c r="Z117">
        <f>INDEX(pasteStatistics!Z$1:'pasteStatistics'!Z$5000,MATCH($C117,pasteStatistics!$C$1:'pasteStatistics'!$C$5000,0))</f>
        <v>0.7</v>
      </c>
      <c r="AA117">
        <f>INDEX(pasteStatistics!AA$1:'pasteStatistics'!AA$5000,MATCH($C117,pasteStatistics!$C$1:'pasteStatistics'!$C$5000,0))</f>
        <v>1.1000000000000001</v>
      </c>
      <c r="AB117">
        <f>pasteData!C116</f>
        <v>11</v>
      </c>
      <c r="AC117" t="str">
        <f>pasteData!D116</f>
        <v>FR</v>
      </c>
      <c r="AD117" t="str">
        <f>pasteData!E116</f>
        <v>F</v>
      </c>
      <c r="AE117">
        <f>pasteData!F116</f>
        <v>43627</v>
      </c>
      <c r="AF117">
        <f>pasteData!G116</f>
        <v>210</v>
      </c>
      <c r="AG117" t="str">
        <f>pasteData!H116</f>
        <v>Daytona Beach</v>
      </c>
      <c r="AH117" t="str">
        <f>pasteData!I116</f>
        <v xml:space="preserve"> FL</v>
      </c>
      <c r="AI117" t="str">
        <f>pasteData!J116</f>
        <v>Father Lopez Catholic HS</v>
      </c>
      <c r="AJ117" t="str">
        <f>pasteData!K116</f>
        <v>100 (2018)</v>
      </c>
      <c r="AK117" t="str">
        <f>pasteData!L116</f>
        <v xml:space="preserve"> 1.1 Pts</v>
      </c>
      <c r="AL117" t="str">
        <f>pasteData!M116</f>
        <v xml:space="preserve"> 1.1 Reb</v>
      </c>
      <c r="AM117" t="str">
        <f>pasteData!N116</f>
        <v xml:space="preserve"> 0.1 Ast</v>
      </c>
    </row>
    <row r="118" spans="1:39" x14ac:dyDescent="0.3">
      <c r="A118">
        <v>116</v>
      </c>
      <c r="B118" t="str">
        <f>pasteData!A117</f>
        <v>michigan</v>
      </c>
      <c r="C118" t="str">
        <f>pasteData!B117</f>
        <v>David Dejulius</v>
      </c>
      <c r="D118">
        <f>INDEX(pasteStatistics!D$1:'pasteStatistics'!D$5000,MATCH($C118,pasteStatistics!$C$1:'pasteStatistics'!$C$5000,0))</f>
        <v>25</v>
      </c>
      <c r="E118">
        <f>INDEX(pasteStatistics!E$1:'pasteStatistics'!E$5000,MATCH($C118,pasteStatistics!$C$1:'pasteStatistics'!$C$5000,0))</f>
        <v>0</v>
      </c>
      <c r="F118">
        <f>INDEX(pasteStatistics!F$1:'pasteStatistics'!F$5000,MATCH($C118,pasteStatistics!$C$1:'pasteStatistics'!$C$5000,0))</f>
        <v>3.8</v>
      </c>
      <c r="G118">
        <f>INDEX(pasteStatistics!G$1:'pasteStatistics'!G$5000,MATCH($C118,pasteStatistics!$C$1:'pasteStatistics'!$C$5000,0))</f>
        <v>0.2</v>
      </c>
      <c r="H118">
        <f>INDEX(pasteStatistics!H$1:'pasteStatistics'!H$5000,MATCH($C118,pasteStatistics!$C$1:'pasteStatistics'!$C$5000,0))</f>
        <v>1.2</v>
      </c>
      <c r="I118">
        <f>INDEX(pasteStatistics!I$1:'pasteStatistics'!I$5000,MATCH($C118,pasteStatistics!$C$1:'pasteStatistics'!$C$5000,0))</f>
        <v>0.2</v>
      </c>
      <c r="J118">
        <f>INDEX(pasteStatistics!J$1:'pasteStatistics'!J$5000,MATCH($C118,pasteStatistics!$C$1:'pasteStatistics'!$C$5000,0))</f>
        <v>0.2</v>
      </c>
      <c r="K118">
        <f>INDEX(pasteStatistics!K$1:'pasteStatistics'!K$5000,MATCH($C118,pasteStatistics!$C$1:'pasteStatistics'!$C$5000,0))</f>
        <v>0.6</v>
      </c>
      <c r="L118">
        <f>INDEX(pasteStatistics!L$1:'pasteStatistics'!L$5000,MATCH($C118,pasteStatistics!$C$1:'pasteStatistics'!$C$5000,0))</f>
        <v>0.33300000000000002</v>
      </c>
      <c r="M118">
        <f>INDEX(pasteStatistics!M$1:'pasteStatistics'!M$5000,MATCH($C118,pasteStatistics!$C$1:'pasteStatistics'!$C$5000,0))</f>
        <v>0</v>
      </c>
      <c r="N118">
        <f>INDEX(pasteStatistics!N$1:'pasteStatistics'!N$5000,MATCH($C118,pasteStatistics!$C$1:'pasteStatistics'!$C$5000,0))</f>
        <v>0.6</v>
      </c>
      <c r="O118">
        <f>INDEX(pasteStatistics!O$1:'pasteStatistics'!O$5000,MATCH($C118,pasteStatistics!$C$1:'pasteStatistics'!$C$5000,0))</f>
        <v>6.7000000000000004E-2</v>
      </c>
      <c r="P118">
        <f>INDEX(pasteStatistics!P$1:'pasteStatistics'!P$5000,MATCH($C118,pasteStatistics!$C$1:'pasteStatistics'!$C$5000,0))</f>
        <v>0</v>
      </c>
      <c r="Q118">
        <f>INDEX(pasteStatistics!Q$1:'pasteStatistics'!Q$5000,MATCH($C118,pasteStatistics!$C$1:'pasteStatistics'!$C$5000,0))</f>
        <v>0.2</v>
      </c>
      <c r="R118">
        <f>INDEX(pasteStatistics!R$1:'pasteStatistics'!R$5000,MATCH($C118,pasteStatistics!$C$1:'pasteStatistics'!$C$5000,0))</f>
        <v>0.16700000000000001</v>
      </c>
      <c r="S118">
        <f>INDEX(pasteStatistics!S$1:'pasteStatistics'!S$5000,MATCH($C118,pasteStatistics!$C$1:'pasteStatistics'!$C$5000,0))</f>
        <v>0</v>
      </c>
      <c r="T118">
        <f>INDEX(pasteStatistics!T$1:'pasteStatistics'!T$5000,MATCH($C118,pasteStatistics!$C$1:'pasteStatistics'!$C$5000,0))</f>
        <v>0.4</v>
      </c>
      <c r="U118">
        <f>INDEX(pasteStatistics!U$1:'pasteStatistics'!U$5000,MATCH($C118,pasteStatistics!$C$1:'pasteStatistics'!$C$5000,0))</f>
        <v>0.5</v>
      </c>
      <c r="V118">
        <f>INDEX(pasteStatistics!V$1:'pasteStatistics'!V$5000,MATCH($C118,pasteStatistics!$C$1:'pasteStatistics'!$C$5000,0))</f>
        <v>0.2</v>
      </c>
      <c r="W118">
        <f>INDEX(pasteStatistics!W$1:'pasteStatistics'!W$5000,MATCH($C118,pasteStatistics!$C$1:'pasteStatistics'!$C$5000,0))</f>
        <v>0.2</v>
      </c>
      <c r="X118">
        <f>INDEX(pasteStatistics!X$1:'pasteStatistics'!X$5000,MATCH($C118,pasteStatistics!$C$1:'pasteStatistics'!$C$5000,0))</f>
        <v>0</v>
      </c>
      <c r="Y118">
        <f>INDEX(pasteStatistics!Y$1:'pasteStatistics'!Y$5000,MATCH($C118,pasteStatistics!$C$1:'pasteStatistics'!$C$5000,0))</f>
        <v>0.2</v>
      </c>
      <c r="Z118">
        <f>INDEX(pasteStatistics!Z$1:'pasteStatistics'!Z$5000,MATCH($C118,pasteStatistics!$C$1:'pasteStatistics'!$C$5000,0))</f>
        <v>0.4</v>
      </c>
      <c r="AA118">
        <f>INDEX(pasteStatistics!AA$1:'pasteStatistics'!AA$5000,MATCH($C118,pasteStatistics!$C$1:'pasteStatistics'!$C$5000,0))</f>
        <v>0.6</v>
      </c>
      <c r="AB118">
        <f>pasteData!C117</f>
        <v>0</v>
      </c>
      <c r="AC118" t="str">
        <f>pasteData!D117</f>
        <v>FR</v>
      </c>
      <c r="AD118" t="str">
        <f>pasteData!E117</f>
        <v>G</v>
      </c>
      <c r="AE118">
        <f>pasteData!F117</f>
        <v>36678</v>
      </c>
      <c r="AF118">
        <f>pasteData!G117</f>
        <v>190</v>
      </c>
      <c r="AG118" t="str">
        <f>pasteData!H117</f>
        <v>Detroit</v>
      </c>
      <c r="AH118" t="str">
        <f>pasteData!I117</f>
        <v xml:space="preserve"> MI</v>
      </c>
      <c r="AI118" t="str">
        <f>pasteData!J117</f>
        <v>East English Village HS</v>
      </c>
      <c r="AJ118">
        <f>pasteData!K117</f>
        <v>0</v>
      </c>
      <c r="AK118" t="str">
        <f>pasteData!L117</f>
        <v xml:space="preserve"> 0.6 Pts</v>
      </c>
      <c r="AL118" t="str">
        <f>pasteData!M117</f>
        <v xml:space="preserve"> 0.5 Reb</v>
      </c>
      <c r="AM118" t="str">
        <f>pasteData!N117</f>
        <v xml:space="preserve"> 0.2 Ast</v>
      </c>
    </row>
    <row r="119" spans="1:39" x14ac:dyDescent="0.3">
      <c r="A119">
        <v>117</v>
      </c>
      <c r="B119" t="str">
        <f>pasteData!A118</f>
        <v>michigan</v>
      </c>
      <c r="C119" t="str">
        <f>pasteData!B118</f>
        <v>C.J. Baird</v>
      </c>
      <c r="D119">
        <f>INDEX(pasteStatistics!D$1:'pasteStatistics'!D$5000,MATCH($C119,pasteStatistics!$C$1:'pasteStatistics'!$C$5000,0))</f>
        <v>13</v>
      </c>
      <c r="E119">
        <f>INDEX(pasteStatistics!E$1:'pasteStatistics'!E$5000,MATCH($C119,pasteStatistics!$C$1:'pasteStatistics'!$C$5000,0))</f>
        <v>0</v>
      </c>
      <c r="F119">
        <f>INDEX(pasteStatistics!F$1:'pasteStatistics'!F$5000,MATCH($C119,pasteStatistics!$C$1:'pasteStatistics'!$C$5000,0))</f>
        <v>1.8</v>
      </c>
      <c r="G119">
        <f>INDEX(pasteStatistics!G$1:'pasteStatistics'!G$5000,MATCH($C119,pasteStatistics!$C$1:'pasteStatistics'!$C$5000,0))</f>
        <v>0.2</v>
      </c>
      <c r="H119">
        <f>INDEX(pasteStatistics!H$1:'pasteStatistics'!H$5000,MATCH($C119,pasteStatistics!$C$1:'pasteStatistics'!$C$5000,0))</f>
        <v>0.8</v>
      </c>
      <c r="I119">
        <f>INDEX(pasteStatistics!I$1:'pasteStatistics'!I$5000,MATCH($C119,pasteStatistics!$C$1:'pasteStatistics'!$C$5000,0))</f>
        <v>0.3</v>
      </c>
      <c r="J119">
        <f>INDEX(pasteStatistics!J$1:'pasteStatistics'!J$5000,MATCH($C119,pasteStatistics!$C$1:'pasteStatistics'!$C$5000,0))</f>
        <v>0</v>
      </c>
      <c r="K119">
        <f>INDEX(pasteStatistics!K$1:'pasteStatistics'!K$5000,MATCH($C119,pasteStatistics!$C$1:'pasteStatistics'!$C$5000,0))</f>
        <v>0.2</v>
      </c>
      <c r="L119">
        <f>INDEX(pasteStatistics!L$1:'pasteStatistics'!L$5000,MATCH($C119,pasteStatistics!$C$1:'pasteStatistics'!$C$5000,0))</f>
        <v>0</v>
      </c>
      <c r="M119">
        <f>INDEX(pasteStatistics!M$1:'pasteStatistics'!M$5000,MATCH($C119,pasteStatistics!$C$1:'pasteStatistics'!$C$5000,0))</f>
        <v>0.2</v>
      </c>
      <c r="N119">
        <f>INDEX(pasteStatistics!N$1:'pasteStatistics'!N$5000,MATCH($C119,pasteStatistics!$C$1:'pasteStatistics'!$C$5000,0))</f>
        <v>0.6</v>
      </c>
      <c r="O119">
        <f>INDEX(pasteStatistics!O$1:'pasteStatistics'!O$5000,MATCH($C119,pasteStatistics!$C$1:'pasteStatistics'!$C$5000,0))</f>
        <v>0.375</v>
      </c>
      <c r="P119">
        <f>INDEX(pasteStatistics!P$1:'pasteStatistics'!P$5000,MATCH($C119,pasteStatistics!$C$1:'pasteStatistics'!$C$5000,0))</f>
        <v>0</v>
      </c>
      <c r="Q119">
        <f>INDEX(pasteStatistics!Q$1:'pasteStatistics'!Q$5000,MATCH($C119,pasteStatistics!$C$1:'pasteStatistics'!$C$5000,0))</f>
        <v>0</v>
      </c>
      <c r="R119">
        <f>INDEX(pasteStatistics!R$1:'pasteStatistics'!R$5000,MATCH($C119,pasteStatistics!$C$1:'pasteStatistics'!$C$5000,0))</f>
        <v>0</v>
      </c>
      <c r="S119">
        <f>INDEX(pasteStatistics!S$1:'pasteStatistics'!S$5000,MATCH($C119,pasteStatistics!$C$1:'pasteStatistics'!$C$5000,0))</f>
        <v>0.1</v>
      </c>
      <c r="T119">
        <f>INDEX(pasteStatistics!T$1:'pasteStatistics'!T$5000,MATCH($C119,pasteStatistics!$C$1:'pasteStatistics'!$C$5000,0))</f>
        <v>0.1</v>
      </c>
      <c r="U119">
        <f>INDEX(pasteStatistics!U$1:'pasteStatistics'!U$5000,MATCH($C119,pasteStatistics!$C$1:'pasteStatistics'!$C$5000,0))</f>
        <v>0.2</v>
      </c>
      <c r="V119">
        <f>INDEX(pasteStatistics!V$1:'pasteStatistics'!V$5000,MATCH($C119,pasteStatistics!$C$1:'pasteStatistics'!$C$5000,0))</f>
        <v>0</v>
      </c>
      <c r="W119">
        <f>INDEX(pasteStatistics!W$1:'pasteStatistics'!W$5000,MATCH($C119,pasteStatistics!$C$1:'pasteStatistics'!$C$5000,0))</f>
        <v>0</v>
      </c>
      <c r="X119">
        <f>INDEX(pasteStatistics!X$1:'pasteStatistics'!X$5000,MATCH($C119,pasteStatistics!$C$1:'pasteStatistics'!$C$5000,0))</f>
        <v>0</v>
      </c>
      <c r="Y119">
        <f>INDEX(pasteStatistics!Y$1:'pasteStatistics'!Y$5000,MATCH($C119,pasteStatistics!$C$1:'pasteStatistics'!$C$5000,0))</f>
        <v>0.1</v>
      </c>
      <c r="Z119">
        <f>INDEX(pasteStatistics!Z$1:'pasteStatistics'!Z$5000,MATCH($C119,pasteStatistics!$C$1:'pasteStatistics'!$C$5000,0))</f>
        <v>0</v>
      </c>
      <c r="AA119">
        <f>INDEX(pasteStatistics!AA$1:'pasteStatistics'!AA$5000,MATCH($C119,pasteStatistics!$C$1:'pasteStatistics'!$C$5000,0))</f>
        <v>0.7</v>
      </c>
      <c r="AB119">
        <f>pasteData!C118</f>
        <v>24</v>
      </c>
      <c r="AC119" t="str">
        <f>pasteData!D118</f>
        <v>SO</v>
      </c>
      <c r="AD119" t="str">
        <f>pasteData!E118</f>
        <v>F</v>
      </c>
      <c r="AE119">
        <f>pasteData!F118</f>
        <v>43621</v>
      </c>
      <c r="AF119">
        <f>pasteData!G118</f>
        <v>220</v>
      </c>
      <c r="AG119" t="str">
        <f>pasteData!H118</f>
        <v>Novi</v>
      </c>
      <c r="AH119" t="str">
        <f>pasteData!I118</f>
        <v xml:space="preserve"> MI</v>
      </c>
      <c r="AI119" t="str">
        <f>pasteData!J118</f>
        <v>Detroit Catholic Central High School</v>
      </c>
      <c r="AJ119">
        <f>pasteData!K118</f>
        <v>0</v>
      </c>
      <c r="AK119" t="str">
        <f>pasteData!L118</f>
        <v xml:space="preserve"> 0.7 Pts</v>
      </c>
      <c r="AL119" t="str">
        <f>pasteData!M118</f>
        <v xml:space="preserve"> 0.2 Reb</v>
      </c>
      <c r="AM119" t="str">
        <f>pasteData!N118</f>
        <v xml:space="preserve"> 0.0 Ast</v>
      </c>
    </row>
    <row r="120" spans="1:39" x14ac:dyDescent="0.3">
      <c r="A120">
        <v>118</v>
      </c>
      <c r="B120" t="str">
        <f>pasteData!A119</f>
        <v>michigan</v>
      </c>
      <c r="C120" t="str">
        <f>pasteData!B119</f>
        <v>Adrien Nunez</v>
      </c>
      <c r="D120">
        <f>INDEX(pasteStatistics!D$1:'pasteStatistics'!D$5000,MATCH($C120,pasteStatistics!$C$1:'pasteStatistics'!$C$5000,0))</f>
        <v>20</v>
      </c>
      <c r="E120">
        <f>INDEX(pasteStatistics!E$1:'pasteStatistics'!E$5000,MATCH($C120,pasteStatistics!$C$1:'pasteStatistics'!$C$5000,0))</f>
        <v>0</v>
      </c>
      <c r="F120">
        <f>INDEX(pasteStatistics!F$1:'pasteStatistics'!F$5000,MATCH($C120,pasteStatistics!$C$1:'pasteStatistics'!$C$5000,0))</f>
        <v>2</v>
      </c>
      <c r="G120">
        <f>INDEX(pasteStatistics!G$1:'pasteStatistics'!G$5000,MATCH($C120,pasteStatistics!$C$1:'pasteStatistics'!$C$5000,0))</f>
        <v>0.1</v>
      </c>
      <c r="H120">
        <f>INDEX(pasteStatistics!H$1:'pasteStatistics'!H$5000,MATCH($C120,pasteStatistics!$C$1:'pasteStatistics'!$C$5000,0))</f>
        <v>0.7</v>
      </c>
      <c r="I120">
        <f>INDEX(pasteStatistics!I$1:'pasteStatistics'!I$5000,MATCH($C120,pasteStatistics!$C$1:'pasteStatistics'!$C$5000,0))</f>
        <v>7.6999999999999999E-2</v>
      </c>
      <c r="J120">
        <f>INDEX(pasteStatistics!J$1:'pasteStatistics'!J$5000,MATCH($C120,pasteStatistics!$C$1:'pasteStatistics'!$C$5000,0))</f>
        <v>0</v>
      </c>
      <c r="K120">
        <f>INDEX(pasteStatistics!K$1:'pasteStatistics'!K$5000,MATCH($C120,pasteStatistics!$C$1:'pasteStatistics'!$C$5000,0))</f>
        <v>0</v>
      </c>
      <c r="L120">
        <f>INDEX(pasteStatistics!L$1:'pasteStatistics'!L$5000,MATCH($C120,pasteStatistics!$C$1:'pasteStatistics'!$C$5000,0))</f>
        <v>0</v>
      </c>
      <c r="M120">
        <f>INDEX(pasteStatistics!M$1:'pasteStatistics'!M$5000,MATCH($C120,pasteStatistics!$C$1:'pasteStatistics'!$C$5000,0))</f>
        <v>0.1</v>
      </c>
      <c r="N120">
        <f>INDEX(pasteStatistics!N$1:'pasteStatistics'!N$5000,MATCH($C120,pasteStatistics!$C$1:'pasteStatistics'!$C$5000,0))</f>
        <v>0.7</v>
      </c>
      <c r="O120">
        <f>INDEX(pasteStatistics!O$1:'pasteStatistics'!O$5000,MATCH($C120,pasteStatistics!$C$1:'pasteStatistics'!$C$5000,0))</f>
        <v>7.6999999999999999E-2</v>
      </c>
      <c r="P120">
        <f>INDEX(pasteStatistics!P$1:'pasteStatistics'!P$5000,MATCH($C120,pasteStatistics!$C$1:'pasteStatistics'!$C$5000,0))</f>
        <v>0</v>
      </c>
      <c r="Q120">
        <f>INDEX(pasteStatistics!Q$1:'pasteStatistics'!Q$5000,MATCH($C120,pasteStatistics!$C$1:'pasteStatistics'!$C$5000,0))</f>
        <v>0</v>
      </c>
      <c r="R120">
        <f>INDEX(pasteStatistics!R$1:'pasteStatistics'!R$5000,MATCH($C120,pasteStatistics!$C$1:'pasteStatistics'!$C$5000,0))</f>
        <v>0</v>
      </c>
      <c r="S120">
        <f>INDEX(pasteStatistics!S$1:'pasteStatistics'!S$5000,MATCH($C120,pasteStatistics!$C$1:'pasteStatistics'!$C$5000,0))</f>
        <v>0.1</v>
      </c>
      <c r="T120">
        <f>INDEX(pasteStatistics!T$1:'pasteStatistics'!T$5000,MATCH($C120,pasteStatistics!$C$1:'pasteStatistics'!$C$5000,0))</f>
        <v>0.2</v>
      </c>
      <c r="U120">
        <f>INDEX(pasteStatistics!U$1:'pasteStatistics'!U$5000,MATCH($C120,pasteStatistics!$C$1:'pasteStatistics'!$C$5000,0))</f>
        <v>0.3</v>
      </c>
      <c r="V120">
        <f>INDEX(pasteStatistics!V$1:'pasteStatistics'!V$5000,MATCH($C120,pasteStatistics!$C$1:'pasteStatistics'!$C$5000,0))</f>
        <v>0</v>
      </c>
      <c r="W120">
        <f>INDEX(pasteStatistics!W$1:'pasteStatistics'!W$5000,MATCH($C120,pasteStatistics!$C$1:'pasteStatistics'!$C$5000,0))</f>
        <v>0</v>
      </c>
      <c r="X120">
        <f>INDEX(pasteStatistics!X$1:'pasteStatistics'!X$5000,MATCH($C120,pasteStatistics!$C$1:'pasteStatistics'!$C$5000,0))</f>
        <v>0</v>
      </c>
      <c r="Y120">
        <f>INDEX(pasteStatistics!Y$1:'pasteStatistics'!Y$5000,MATCH($C120,pasteStatistics!$C$1:'pasteStatistics'!$C$5000,0))</f>
        <v>0.1</v>
      </c>
      <c r="Z120">
        <f>INDEX(pasteStatistics!Z$1:'pasteStatistics'!Z$5000,MATCH($C120,pasteStatistics!$C$1:'pasteStatistics'!$C$5000,0))</f>
        <v>0.2</v>
      </c>
      <c r="AA120">
        <f>INDEX(pasteStatistics!AA$1:'pasteStatistics'!AA$5000,MATCH($C120,pasteStatistics!$C$1:'pasteStatistics'!$C$5000,0))</f>
        <v>0.2</v>
      </c>
      <c r="AB120">
        <f>pasteData!C119</f>
        <v>5</v>
      </c>
      <c r="AC120" t="str">
        <f>pasteData!D119</f>
        <v>FR</v>
      </c>
      <c r="AD120" t="str">
        <f>pasteData!E119</f>
        <v>G</v>
      </c>
      <c r="AE120">
        <f>pasteData!F119</f>
        <v>43622</v>
      </c>
      <c r="AF120">
        <f>pasteData!G119</f>
        <v>205</v>
      </c>
      <c r="AG120" t="str">
        <f>pasteData!H119</f>
        <v>Brooklyn</v>
      </c>
      <c r="AH120" t="str">
        <f>pasteData!I119</f>
        <v xml:space="preserve"> NY</v>
      </c>
      <c r="AI120" t="str">
        <f>pasteData!J119</f>
        <v>St. Thomas More Prep</v>
      </c>
      <c r="AJ120">
        <f>pasteData!K119</f>
        <v>0</v>
      </c>
      <c r="AK120" t="str">
        <f>pasteData!L119</f>
        <v xml:space="preserve"> 0.2 Pts</v>
      </c>
      <c r="AL120" t="str">
        <f>pasteData!M119</f>
        <v xml:space="preserve"> 0.3 Reb</v>
      </c>
      <c r="AM120" t="str">
        <f>pasteData!N119</f>
        <v xml:space="preserve"> 0.0 Ast</v>
      </c>
    </row>
    <row r="121" spans="1:39" x14ac:dyDescent="0.3">
      <c r="A121">
        <v>119</v>
      </c>
      <c r="B121" t="str">
        <f>pasteData!A120</f>
        <v>michigan</v>
      </c>
      <c r="C121" t="str">
        <f>pasteData!B120</f>
        <v>Rico Ozuna-Harrison</v>
      </c>
      <c r="D121">
        <f>INDEX(pasteStatistics!D$1:'pasteStatistics'!D$5000,MATCH($C121,pasteStatistics!$C$1:'pasteStatistics'!$C$5000,0))</f>
        <v>2</v>
      </c>
      <c r="E121">
        <f>INDEX(pasteStatistics!E$1:'pasteStatistics'!E$5000,MATCH($C121,pasteStatistics!$C$1:'pasteStatistics'!$C$5000,0))</f>
        <v>0</v>
      </c>
      <c r="F121">
        <f>INDEX(pasteStatistics!F$1:'pasteStatistics'!F$5000,MATCH($C121,pasteStatistics!$C$1:'pasteStatistics'!$C$5000,0))</f>
        <v>1.5</v>
      </c>
      <c r="G121">
        <f>INDEX(pasteStatistics!G$1:'pasteStatistics'!G$5000,MATCH($C121,pasteStatistics!$C$1:'pasteStatistics'!$C$5000,0))</f>
        <v>0</v>
      </c>
      <c r="H121">
        <f>INDEX(pasteStatistics!H$1:'pasteStatistics'!H$5000,MATCH($C121,pasteStatistics!$C$1:'pasteStatistics'!$C$5000,0))</f>
        <v>0.5</v>
      </c>
      <c r="I121">
        <f>INDEX(pasteStatistics!I$1:'pasteStatistics'!I$5000,MATCH($C121,pasteStatistics!$C$1:'pasteStatistics'!$C$5000,0))</f>
        <v>0</v>
      </c>
      <c r="J121">
        <f>INDEX(pasteStatistics!J$1:'pasteStatistics'!J$5000,MATCH($C121,pasteStatistics!$C$1:'pasteStatistics'!$C$5000,0))</f>
        <v>0</v>
      </c>
      <c r="K121">
        <f>INDEX(pasteStatistics!K$1:'pasteStatistics'!K$5000,MATCH($C121,pasteStatistics!$C$1:'pasteStatistics'!$C$5000,0))</f>
        <v>0</v>
      </c>
      <c r="L121">
        <f>INDEX(pasteStatistics!L$1:'pasteStatistics'!L$5000,MATCH($C121,pasteStatistics!$C$1:'pasteStatistics'!$C$5000,0))</f>
        <v>0</v>
      </c>
      <c r="M121">
        <f>INDEX(pasteStatistics!M$1:'pasteStatistics'!M$5000,MATCH($C121,pasteStatistics!$C$1:'pasteStatistics'!$C$5000,0))</f>
        <v>0</v>
      </c>
      <c r="N121">
        <f>INDEX(pasteStatistics!N$1:'pasteStatistics'!N$5000,MATCH($C121,pasteStatistics!$C$1:'pasteStatistics'!$C$5000,0))</f>
        <v>0.5</v>
      </c>
      <c r="O121">
        <f>INDEX(pasteStatistics!O$1:'pasteStatistics'!O$5000,MATCH($C121,pasteStatistics!$C$1:'pasteStatistics'!$C$5000,0))</f>
        <v>0</v>
      </c>
      <c r="P121">
        <f>INDEX(pasteStatistics!P$1:'pasteStatistics'!P$5000,MATCH($C121,pasteStatistics!$C$1:'pasteStatistics'!$C$5000,0))</f>
        <v>0</v>
      </c>
      <c r="Q121">
        <f>INDEX(pasteStatistics!Q$1:'pasteStatistics'!Q$5000,MATCH($C121,pasteStatistics!$C$1:'pasteStatistics'!$C$5000,0))</f>
        <v>0</v>
      </c>
      <c r="R121">
        <f>INDEX(pasteStatistics!R$1:'pasteStatistics'!R$5000,MATCH($C121,pasteStatistics!$C$1:'pasteStatistics'!$C$5000,0))</f>
        <v>0</v>
      </c>
      <c r="S121">
        <f>INDEX(pasteStatistics!S$1:'pasteStatistics'!S$5000,MATCH($C121,pasteStatistics!$C$1:'pasteStatistics'!$C$5000,0))</f>
        <v>0</v>
      </c>
      <c r="T121">
        <f>INDEX(pasteStatistics!T$1:'pasteStatistics'!T$5000,MATCH($C121,pasteStatistics!$C$1:'pasteStatistics'!$C$5000,0))</f>
        <v>0</v>
      </c>
      <c r="U121">
        <f>INDEX(pasteStatistics!U$1:'pasteStatistics'!U$5000,MATCH($C121,pasteStatistics!$C$1:'pasteStatistics'!$C$5000,0))</f>
        <v>0</v>
      </c>
      <c r="V121">
        <f>INDEX(pasteStatistics!V$1:'pasteStatistics'!V$5000,MATCH($C121,pasteStatistics!$C$1:'pasteStatistics'!$C$5000,0))</f>
        <v>0</v>
      </c>
      <c r="W121">
        <f>INDEX(pasteStatistics!W$1:'pasteStatistics'!W$5000,MATCH($C121,pasteStatistics!$C$1:'pasteStatistics'!$C$5000,0))</f>
        <v>0</v>
      </c>
      <c r="X121">
        <f>INDEX(pasteStatistics!X$1:'pasteStatistics'!X$5000,MATCH($C121,pasteStatistics!$C$1:'pasteStatistics'!$C$5000,0))</f>
        <v>0</v>
      </c>
      <c r="Y121">
        <f>INDEX(pasteStatistics!Y$1:'pasteStatistics'!Y$5000,MATCH($C121,pasteStatistics!$C$1:'pasteStatistics'!$C$5000,0))</f>
        <v>0.5</v>
      </c>
      <c r="Z121">
        <f>INDEX(pasteStatistics!Z$1:'pasteStatistics'!Z$5000,MATCH($C121,pasteStatistics!$C$1:'pasteStatistics'!$C$5000,0))</f>
        <v>0.5</v>
      </c>
      <c r="AA121">
        <f>INDEX(pasteStatistics!AA$1:'pasteStatistics'!AA$5000,MATCH($C121,pasteStatistics!$C$1:'pasteStatistics'!$C$5000,0))</f>
        <v>0</v>
      </c>
      <c r="AB121">
        <f>pasteData!C120</f>
        <v>14</v>
      </c>
      <c r="AC121" t="str">
        <f>pasteData!D120</f>
        <v>SO</v>
      </c>
      <c r="AD121" t="str">
        <f>pasteData!E120</f>
        <v>G</v>
      </c>
      <c r="AE121">
        <f>pasteData!F120</f>
        <v>43596</v>
      </c>
      <c r="AF121">
        <f>pasteData!G120</f>
        <v>170</v>
      </c>
      <c r="AG121" t="str">
        <f>pasteData!H120</f>
        <v>Detroit</v>
      </c>
      <c r="AH121" t="str">
        <f>pasteData!I120</f>
        <v xml:space="preserve"> MI</v>
      </c>
      <c r="AI121" t="str">
        <f>pasteData!J120</f>
        <v>Cass Technical High School</v>
      </c>
      <c r="AJ121">
        <f>pasteData!K120</f>
        <v>0</v>
      </c>
      <c r="AK121" t="str">
        <f>pasteData!L120</f>
        <v xml:space="preserve"> 0.0 Pts</v>
      </c>
      <c r="AL121" t="str">
        <f>pasteData!M120</f>
        <v xml:space="preserve"> 0.0 Reb</v>
      </c>
      <c r="AM121" t="str">
        <f>pasteData!N120</f>
        <v xml:space="preserve"> 0.0 Ast</v>
      </c>
    </row>
    <row r="122" spans="1:39" x14ac:dyDescent="0.3">
      <c r="A122">
        <v>120</v>
      </c>
      <c r="B122" t="str">
        <f>pasteData!A121</f>
        <v>michigan</v>
      </c>
      <c r="C122" t="str">
        <f>pasteData!B121</f>
        <v>Luke Wilson</v>
      </c>
      <c r="D122">
        <f>INDEX(pasteStatistics!D$1:'pasteStatistics'!D$5000,MATCH($C122,pasteStatistics!$C$1:'pasteStatistics'!$C$5000,0))</f>
        <v>10</v>
      </c>
      <c r="E122">
        <f>INDEX(pasteStatistics!E$1:'pasteStatistics'!E$5000,MATCH($C122,pasteStatistics!$C$1:'pasteStatistics'!$C$5000,0))</f>
        <v>0</v>
      </c>
      <c r="F122">
        <f>INDEX(pasteStatistics!F$1:'pasteStatistics'!F$5000,MATCH($C122,pasteStatistics!$C$1:'pasteStatistics'!$C$5000,0))</f>
        <v>1.6</v>
      </c>
      <c r="G122">
        <f>INDEX(pasteStatistics!G$1:'pasteStatistics'!G$5000,MATCH($C122,pasteStatistics!$C$1:'pasteStatistics'!$C$5000,0))</f>
        <v>0</v>
      </c>
      <c r="H122">
        <f>INDEX(pasteStatistics!H$1:'pasteStatistics'!H$5000,MATCH($C122,pasteStatistics!$C$1:'pasteStatistics'!$C$5000,0))</f>
        <v>0.3</v>
      </c>
      <c r="I122">
        <f>INDEX(pasteStatistics!I$1:'pasteStatistics'!I$5000,MATCH($C122,pasteStatistics!$C$1:'pasteStatistics'!$C$5000,0))</f>
        <v>0</v>
      </c>
      <c r="J122">
        <f>INDEX(pasteStatistics!J$1:'pasteStatistics'!J$5000,MATCH($C122,pasteStatistics!$C$1:'pasteStatistics'!$C$5000,0))</f>
        <v>0</v>
      </c>
      <c r="K122">
        <f>INDEX(pasteStatistics!K$1:'pasteStatistics'!K$5000,MATCH($C122,pasteStatistics!$C$1:'pasteStatistics'!$C$5000,0))</f>
        <v>0.1</v>
      </c>
      <c r="L122">
        <f>INDEX(pasteStatistics!L$1:'pasteStatistics'!L$5000,MATCH($C122,pasteStatistics!$C$1:'pasteStatistics'!$C$5000,0))</f>
        <v>0</v>
      </c>
      <c r="M122">
        <f>INDEX(pasteStatistics!M$1:'pasteStatistics'!M$5000,MATCH($C122,pasteStatistics!$C$1:'pasteStatistics'!$C$5000,0))</f>
        <v>0</v>
      </c>
      <c r="N122">
        <f>INDEX(pasteStatistics!N$1:'pasteStatistics'!N$5000,MATCH($C122,pasteStatistics!$C$1:'pasteStatistics'!$C$5000,0))</f>
        <v>0.2</v>
      </c>
      <c r="O122">
        <f>INDEX(pasteStatistics!O$1:'pasteStatistics'!O$5000,MATCH($C122,pasteStatistics!$C$1:'pasteStatistics'!$C$5000,0))</f>
        <v>0</v>
      </c>
      <c r="P122">
        <f>INDEX(pasteStatistics!P$1:'pasteStatistics'!P$5000,MATCH($C122,pasteStatistics!$C$1:'pasteStatistics'!$C$5000,0))</f>
        <v>0</v>
      </c>
      <c r="Q122">
        <f>INDEX(pasteStatistics!Q$1:'pasteStatistics'!Q$5000,MATCH($C122,pasteStatistics!$C$1:'pasteStatistics'!$C$5000,0))</f>
        <v>0</v>
      </c>
      <c r="R122">
        <f>INDEX(pasteStatistics!R$1:'pasteStatistics'!R$5000,MATCH($C122,pasteStatistics!$C$1:'pasteStatistics'!$C$5000,0))</f>
        <v>0</v>
      </c>
      <c r="S122">
        <f>INDEX(pasteStatistics!S$1:'pasteStatistics'!S$5000,MATCH($C122,pasteStatistics!$C$1:'pasteStatistics'!$C$5000,0))</f>
        <v>0.1</v>
      </c>
      <c r="T122">
        <f>INDEX(pasteStatistics!T$1:'pasteStatistics'!T$5000,MATCH($C122,pasteStatistics!$C$1:'pasteStatistics'!$C$5000,0))</f>
        <v>0.1</v>
      </c>
      <c r="U122">
        <f>INDEX(pasteStatistics!U$1:'pasteStatistics'!U$5000,MATCH($C122,pasteStatistics!$C$1:'pasteStatistics'!$C$5000,0))</f>
        <v>0.2</v>
      </c>
      <c r="V122">
        <f>INDEX(pasteStatistics!V$1:'pasteStatistics'!V$5000,MATCH($C122,pasteStatistics!$C$1:'pasteStatistics'!$C$5000,0))</f>
        <v>0</v>
      </c>
      <c r="W122">
        <f>INDEX(pasteStatistics!W$1:'pasteStatistics'!W$5000,MATCH($C122,pasteStatistics!$C$1:'pasteStatistics'!$C$5000,0))</f>
        <v>0</v>
      </c>
      <c r="X122">
        <f>INDEX(pasteStatistics!X$1:'pasteStatistics'!X$5000,MATCH($C122,pasteStatistics!$C$1:'pasteStatistics'!$C$5000,0))</f>
        <v>0</v>
      </c>
      <c r="Y122">
        <f>INDEX(pasteStatistics!Y$1:'pasteStatistics'!Y$5000,MATCH($C122,pasteStatistics!$C$1:'pasteStatistics'!$C$5000,0))</f>
        <v>0.2</v>
      </c>
      <c r="Z122">
        <f>INDEX(pasteStatistics!Z$1:'pasteStatistics'!Z$5000,MATCH($C122,pasteStatistics!$C$1:'pasteStatistics'!$C$5000,0))</f>
        <v>0.1</v>
      </c>
      <c r="AA122">
        <f>INDEX(pasteStatistics!AA$1:'pasteStatistics'!AA$5000,MATCH($C122,pasteStatistics!$C$1:'pasteStatistics'!$C$5000,0))</f>
        <v>0</v>
      </c>
      <c r="AB122">
        <f>pasteData!C121</f>
        <v>32</v>
      </c>
      <c r="AC122" t="str">
        <f>pasteData!D121</f>
        <v>SO</v>
      </c>
      <c r="AD122" t="str">
        <f>pasteData!E121</f>
        <v>G</v>
      </c>
      <c r="AE122">
        <f>pasteData!F121</f>
        <v>36678</v>
      </c>
      <c r="AF122">
        <f>pasteData!G121</f>
        <v>170</v>
      </c>
      <c r="AG122" t="str">
        <f>pasteData!H121</f>
        <v>Boulder</v>
      </c>
      <c r="AH122" t="str">
        <f>pasteData!I121</f>
        <v xml:space="preserve"> CO</v>
      </c>
      <c r="AI122" t="str">
        <f>pasteData!J121</f>
        <v>Boulder High School</v>
      </c>
      <c r="AJ122">
        <f>pasteData!K121</f>
        <v>0</v>
      </c>
      <c r="AK122" t="str">
        <f>pasteData!L121</f>
        <v xml:space="preserve"> 0.0 Pts</v>
      </c>
      <c r="AL122" t="str">
        <f>pasteData!M121</f>
        <v xml:space="preserve"> 0.2 Reb</v>
      </c>
      <c r="AM122" t="str">
        <f>pasteData!N121</f>
        <v xml:space="preserve"> 0.0 Ast</v>
      </c>
    </row>
    <row r="123" spans="1:39" x14ac:dyDescent="0.3">
      <c r="A123">
        <v>121</v>
      </c>
      <c r="B123" t="str">
        <f>pasteData!A122</f>
        <v>michigan</v>
      </c>
      <c r="C123" t="str">
        <f>pasteData!B122</f>
        <v>Jaron Faulds</v>
      </c>
      <c r="D123" t="e">
        <f>INDEX(pasteStatistics!D$1:'pasteStatistics'!D$5000,MATCH($C123,pasteStatistics!$C$1:'pasteStatistics'!$C$5000,0))</f>
        <v>#N/A</v>
      </c>
      <c r="E123" t="e">
        <f>INDEX(pasteStatistics!E$1:'pasteStatistics'!E$5000,MATCH($C123,pasteStatistics!$C$1:'pasteStatistics'!$C$5000,0))</f>
        <v>#N/A</v>
      </c>
      <c r="F123" t="e">
        <f>INDEX(pasteStatistics!F$1:'pasteStatistics'!F$5000,MATCH($C123,pasteStatistics!$C$1:'pasteStatistics'!$C$5000,0))</f>
        <v>#N/A</v>
      </c>
      <c r="G123" t="e">
        <f>INDEX(pasteStatistics!G$1:'pasteStatistics'!G$5000,MATCH($C123,pasteStatistics!$C$1:'pasteStatistics'!$C$5000,0))</f>
        <v>#N/A</v>
      </c>
      <c r="H123" t="e">
        <f>INDEX(pasteStatistics!H$1:'pasteStatistics'!H$5000,MATCH($C123,pasteStatistics!$C$1:'pasteStatistics'!$C$5000,0))</f>
        <v>#N/A</v>
      </c>
      <c r="I123" t="e">
        <f>INDEX(pasteStatistics!I$1:'pasteStatistics'!I$5000,MATCH($C123,pasteStatistics!$C$1:'pasteStatistics'!$C$5000,0))</f>
        <v>#N/A</v>
      </c>
      <c r="J123" t="e">
        <f>INDEX(pasteStatistics!J$1:'pasteStatistics'!J$5000,MATCH($C123,pasteStatistics!$C$1:'pasteStatistics'!$C$5000,0))</f>
        <v>#N/A</v>
      </c>
      <c r="K123" t="e">
        <f>INDEX(pasteStatistics!K$1:'pasteStatistics'!K$5000,MATCH($C123,pasteStatistics!$C$1:'pasteStatistics'!$C$5000,0))</f>
        <v>#N/A</v>
      </c>
      <c r="L123" t="e">
        <f>INDEX(pasteStatistics!L$1:'pasteStatistics'!L$5000,MATCH($C123,pasteStatistics!$C$1:'pasteStatistics'!$C$5000,0))</f>
        <v>#N/A</v>
      </c>
      <c r="M123" t="e">
        <f>INDEX(pasteStatistics!M$1:'pasteStatistics'!M$5000,MATCH($C123,pasteStatistics!$C$1:'pasteStatistics'!$C$5000,0))</f>
        <v>#N/A</v>
      </c>
      <c r="N123" t="e">
        <f>INDEX(pasteStatistics!N$1:'pasteStatistics'!N$5000,MATCH($C123,pasteStatistics!$C$1:'pasteStatistics'!$C$5000,0))</f>
        <v>#N/A</v>
      </c>
      <c r="O123" t="e">
        <f>INDEX(pasteStatistics!O$1:'pasteStatistics'!O$5000,MATCH($C123,pasteStatistics!$C$1:'pasteStatistics'!$C$5000,0))</f>
        <v>#N/A</v>
      </c>
      <c r="P123" t="e">
        <f>INDEX(pasteStatistics!P$1:'pasteStatistics'!P$5000,MATCH($C123,pasteStatistics!$C$1:'pasteStatistics'!$C$5000,0))</f>
        <v>#N/A</v>
      </c>
      <c r="Q123" t="e">
        <f>INDEX(pasteStatistics!Q$1:'pasteStatistics'!Q$5000,MATCH($C123,pasteStatistics!$C$1:'pasteStatistics'!$C$5000,0))</f>
        <v>#N/A</v>
      </c>
      <c r="R123" t="e">
        <f>INDEX(pasteStatistics!R$1:'pasteStatistics'!R$5000,MATCH($C123,pasteStatistics!$C$1:'pasteStatistics'!$C$5000,0))</f>
        <v>#N/A</v>
      </c>
      <c r="S123" t="e">
        <f>INDEX(pasteStatistics!S$1:'pasteStatistics'!S$5000,MATCH($C123,pasteStatistics!$C$1:'pasteStatistics'!$C$5000,0))</f>
        <v>#N/A</v>
      </c>
      <c r="T123" t="e">
        <f>INDEX(pasteStatistics!T$1:'pasteStatistics'!T$5000,MATCH($C123,pasteStatistics!$C$1:'pasteStatistics'!$C$5000,0))</f>
        <v>#N/A</v>
      </c>
      <c r="U123" t="e">
        <f>INDEX(pasteStatistics!U$1:'pasteStatistics'!U$5000,MATCH($C123,pasteStatistics!$C$1:'pasteStatistics'!$C$5000,0))</f>
        <v>#N/A</v>
      </c>
      <c r="V123" t="e">
        <f>INDEX(pasteStatistics!V$1:'pasteStatistics'!V$5000,MATCH($C123,pasteStatistics!$C$1:'pasteStatistics'!$C$5000,0))</f>
        <v>#N/A</v>
      </c>
      <c r="W123" t="e">
        <f>INDEX(pasteStatistics!W$1:'pasteStatistics'!W$5000,MATCH($C123,pasteStatistics!$C$1:'pasteStatistics'!$C$5000,0))</f>
        <v>#N/A</v>
      </c>
      <c r="X123" t="e">
        <f>INDEX(pasteStatistics!X$1:'pasteStatistics'!X$5000,MATCH($C123,pasteStatistics!$C$1:'pasteStatistics'!$C$5000,0))</f>
        <v>#N/A</v>
      </c>
      <c r="Y123" t="e">
        <f>INDEX(pasteStatistics!Y$1:'pasteStatistics'!Y$5000,MATCH($C123,pasteStatistics!$C$1:'pasteStatistics'!$C$5000,0))</f>
        <v>#N/A</v>
      </c>
      <c r="Z123" t="e">
        <f>INDEX(pasteStatistics!Z$1:'pasteStatistics'!Z$5000,MATCH($C123,pasteStatistics!$C$1:'pasteStatistics'!$C$5000,0))</f>
        <v>#N/A</v>
      </c>
      <c r="AA123" t="e">
        <f>INDEX(pasteStatistics!AA$1:'pasteStatistics'!AA$5000,MATCH($C123,pasteStatistics!$C$1:'pasteStatistics'!$C$5000,0))</f>
        <v>#N/A</v>
      </c>
      <c r="AB123">
        <f>pasteData!C122</f>
        <v>44</v>
      </c>
      <c r="AC123" t="str">
        <f>pasteData!D122</f>
        <v>SO</v>
      </c>
      <c r="AD123" t="str">
        <f>pasteData!E122</f>
        <v>F</v>
      </c>
      <c r="AE123">
        <f>pasteData!F122</f>
        <v>43626</v>
      </c>
      <c r="AF123">
        <f>pasteData!G122</f>
        <v>225</v>
      </c>
      <c r="AG123" t="str">
        <f>pasteData!H122</f>
        <v>Holt</v>
      </c>
      <c r="AH123" t="str">
        <f>pasteData!I122</f>
        <v xml:space="preserve"> MI</v>
      </c>
      <c r="AI123" t="str">
        <f>pasteData!J122</f>
        <v>Holt High School</v>
      </c>
      <c r="AJ123">
        <f>pasteData!K122</f>
        <v>0</v>
      </c>
      <c r="AK123">
        <f>pasteData!L122</f>
        <v>0</v>
      </c>
      <c r="AL123">
        <f>pasteData!M122</f>
        <v>0</v>
      </c>
      <c r="AM123">
        <f>pasteData!N122</f>
        <v>0</v>
      </c>
    </row>
    <row r="124" spans="1:39" x14ac:dyDescent="0.3">
      <c r="A124">
        <v>122</v>
      </c>
      <c r="B124" t="str">
        <f>pasteData!A123</f>
        <v>houston</v>
      </c>
      <c r="C124" t="str">
        <f>pasteData!B123</f>
        <v>Corey Davis Jr.</v>
      </c>
      <c r="D124">
        <f>INDEX(pasteStatistics!D$1:'pasteStatistics'!D$5000,MATCH($C124,pasteStatistics!$C$1:'pasteStatistics'!$C$5000,0))</f>
        <v>37</v>
      </c>
      <c r="E124">
        <f>INDEX(pasteStatistics!E$1:'pasteStatistics'!E$5000,MATCH($C124,pasteStatistics!$C$1:'pasteStatistics'!$C$5000,0))</f>
        <v>36</v>
      </c>
      <c r="F124">
        <f>INDEX(pasteStatistics!F$1:'pasteStatistics'!F$5000,MATCH($C124,pasteStatistics!$C$1:'pasteStatistics'!$C$5000,0))</f>
        <v>33</v>
      </c>
      <c r="G124">
        <f>INDEX(pasteStatistics!G$1:'pasteStatistics'!G$5000,MATCH($C124,pasteStatistics!$C$1:'pasteStatistics'!$C$5000,0))</f>
        <v>5.5</v>
      </c>
      <c r="H124">
        <f>INDEX(pasteStatistics!H$1:'pasteStatistics'!H$5000,MATCH($C124,pasteStatistics!$C$1:'pasteStatistics'!$C$5000,0))</f>
        <v>13</v>
      </c>
      <c r="I124">
        <f>INDEX(pasteStatistics!I$1:'pasteStatistics'!I$5000,MATCH($C124,pasteStatistics!$C$1:'pasteStatistics'!$C$5000,0))</f>
        <v>0.42</v>
      </c>
      <c r="J124">
        <f>INDEX(pasteStatistics!J$1:'pasteStatistics'!J$5000,MATCH($C124,pasteStatistics!$C$1:'pasteStatistics'!$C$5000,0))</f>
        <v>2.5</v>
      </c>
      <c r="K124">
        <f>INDEX(pasteStatistics!K$1:'pasteStatistics'!K$5000,MATCH($C124,pasteStatistics!$C$1:'pasteStatistics'!$C$5000,0))</f>
        <v>5</v>
      </c>
      <c r="L124">
        <f>INDEX(pasteStatistics!L$1:'pasteStatistics'!L$5000,MATCH($C124,pasteStatistics!$C$1:'pasteStatistics'!$C$5000,0))</f>
        <v>0.49199999999999999</v>
      </c>
      <c r="M124">
        <f>INDEX(pasteStatistics!M$1:'pasteStatistics'!M$5000,MATCH($C124,pasteStatistics!$C$1:'pasteStatistics'!$C$5000,0))</f>
        <v>3</v>
      </c>
      <c r="N124">
        <f>INDEX(pasteStatistics!N$1:'pasteStatistics'!N$5000,MATCH($C124,pasteStatistics!$C$1:'pasteStatistics'!$C$5000,0))</f>
        <v>8</v>
      </c>
      <c r="O124">
        <f>INDEX(pasteStatistics!O$1:'pasteStatistics'!O$5000,MATCH($C124,pasteStatistics!$C$1:'pasteStatistics'!$C$5000,0))</f>
        <v>0.375</v>
      </c>
      <c r="P124">
        <f>INDEX(pasteStatistics!P$1:'pasteStatistics'!P$5000,MATCH($C124,pasteStatistics!$C$1:'pasteStatistics'!$C$5000,0))</f>
        <v>3.1</v>
      </c>
      <c r="Q124">
        <f>INDEX(pasteStatistics!Q$1:'pasteStatistics'!Q$5000,MATCH($C124,pasteStatistics!$C$1:'pasteStatistics'!$C$5000,0))</f>
        <v>3.5</v>
      </c>
      <c r="R124">
        <f>INDEX(pasteStatistics!R$1:'pasteStatistics'!R$5000,MATCH($C124,pasteStatistics!$C$1:'pasteStatistics'!$C$5000,0))</f>
        <v>0.86899999999999999</v>
      </c>
      <c r="S124">
        <f>INDEX(pasteStatistics!S$1:'pasteStatistics'!S$5000,MATCH($C124,pasteStatistics!$C$1:'pasteStatistics'!$C$5000,0))</f>
        <v>0.7</v>
      </c>
      <c r="T124">
        <f>INDEX(pasteStatistics!T$1:'pasteStatistics'!T$5000,MATCH($C124,pasteStatistics!$C$1:'pasteStatistics'!$C$5000,0))</f>
        <v>2.6</v>
      </c>
      <c r="U124">
        <f>INDEX(pasteStatistics!U$1:'pasteStatistics'!U$5000,MATCH($C124,pasteStatistics!$C$1:'pasteStatistics'!$C$5000,0))</f>
        <v>3.3</v>
      </c>
      <c r="V124">
        <f>INDEX(pasteStatistics!V$1:'pasteStatistics'!V$5000,MATCH($C124,pasteStatistics!$C$1:'pasteStatistics'!$C$5000,0))</f>
        <v>2.8</v>
      </c>
      <c r="W124">
        <f>INDEX(pasteStatistics!W$1:'pasteStatistics'!W$5000,MATCH($C124,pasteStatistics!$C$1:'pasteStatistics'!$C$5000,0))</f>
        <v>1</v>
      </c>
      <c r="X124">
        <f>INDEX(pasteStatistics!X$1:'pasteStatistics'!X$5000,MATCH($C124,pasteStatistics!$C$1:'pasteStatistics'!$C$5000,0))</f>
        <v>0.1</v>
      </c>
      <c r="Y124">
        <f>INDEX(pasteStatistics!Y$1:'pasteStatistics'!Y$5000,MATCH($C124,pasteStatistics!$C$1:'pasteStatistics'!$C$5000,0))</f>
        <v>1.5</v>
      </c>
      <c r="Z124">
        <f>INDEX(pasteStatistics!Z$1:'pasteStatistics'!Z$5000,MATCH($C124,pasteStatistics!$C$1:'pasteStatistics'!$C$5000,0))</f>
        <v>1.8</v>
      </c>
      <c r="AA124">
        <f>INDEX(pasteStatistics!AA$1:'pasteStatistics'!AA$5000,MATCH($C124,pasteStatistics!$C$1:'pasteStatistics'!$C$5000,0))</f>
        <v>17</v>
      </c>
      <c r="AB124">
        <f>pasteData!C123</f>
        <v>5</v>
      </c>
      <c r="AC124" t="str">
        <f>pasteData!D123</f>
        <v>SR</v>
      </c>
      <c r="AD124" t="str">
        <f>pasteData!E123</f>
        <v>G</v>
      </c>
      <c r="AE124">
        <f>pasteData!F123</f>
        <v>43617</v>
      </c>
      <c r="AF124">
        <f>pasteData!G123</f>
        <v>190</v>
      </c>
      <c r="AG124" t="str">
        <f>pasteData!H123</f>
        <v>Lafayette</v>
      </c>
      <c r="AH124" t="str">
        <f>pasteData!I123</f>
        <v xml:space="preserve"> LA</v>
      </c>
      <c r="AI124" t="str">
        <f>pasteData!J123</f>
        <v>Lafayette High School</v>
      </c>
      <c r="AJ124">
        <f>pasteData!K123</f>
        <v>0</v>
      </c>
      <c r="AK124" t="str">
        <f>pasteData!L123</f>
        <v xml:space="preserve"> 17.0 Pts</v>
      </c>
      <c r="AL124" t="str">
        <f>pasteData!M123</f>
        <v xml:space="preserve"> 3.3 Reb</v>
      </c>
      <c r="AM124" t="str">
        <f>pasteData!N123</f>
        <v xml:space="preserve"> 2.8 Ast</v>
      </c>
    </row>
    <row r="125" spans="1:39" x14ac:dyDescent="0.3">
      <c r="A125">
        <v>123</v>
      </c>
      <c r="B125" t="str">
        <f>pasteData!A124</f>
        <v>houston</v>
      </c>
      <c r="C125" t="str">
        <f>pasteData!B124</f>
        <v>Armoni Brooks</v>
      </c>
      <c r="D125">
        <f>INDEX(pasteStatistics!D$1:'pasteStatistics'!D$5000,MATCH($C125,pasteStatistics!$C$1:'pasteStatistics'!$C$5000,0))</f>
        <v>37</v>
      </c>
      <c r="E125">
        <f>INDEX(pasteStatistics!E$1:'pasteStatistics'!E$5000,MATCH($C125,pasteStatistics!$C$1:'pasteStatistics'!$C$5000,0))</f>
        <v>36</v>
      </c>
      <c r="F125">
        <f>INDEX(pasteStatistics!F$1:'pasteStatistics'!F$5000,MATCH($C125,pasteStatistics!$C$1:'pasteStatistics'!$C$5000,0))</f>
        <v>30.7</v>
      </c>
      <c r="G125">
        <f>INDEX(pasteStatistics!G$1:'pasteStatistics'!G$5000,MATCH($C125,pasteStatistics!$C$1:'pasteStatistics'!$C$5000,0))</f>
        <v>4.5999999999999996</v>
      </c>
      <c r="H125">
        <f>INDEX(pasteStatistics!H$1:'pasteStatistics'!H$5000,MATCH($C125,pasteStatistics!$C$1:'pasteStatistics'!$C$5000,0))</f>
        <v>11.5</v>
      </c>
      <c r="I125">
        <f>INDEX(pasteStatistics!I$1:'pasteStatistics'!I$5000,MATCH($C125,pasteStatistics!$C$1:'pasteStatistics'!$C$5000,0))</f>
        <v>0.40500000000000003</v>
      </c>
      <c r="J125">
        <f>INDEX(pasteStatistics!J$1:'pasteStatistics'!J$5000,MATCH($C125,pasteStatistics!$C$1:'pasteStatistics'!$C$5000,0))</f>
        <v>1.4</v>
      </c>
      <c r="K125">
        <f>INDEX(pasteStatistics!K$1:'pasteStatistics'!K$5000,MATCH($C125,pasteStatistics!$C$1:'pasteStatistics'!$C$5000,0))</f>
        <v>3.1</v>
      </c>
      <c r="L125">
        <f>INDEX(pasteStatistics!L$1:'pasteStatistics'!L$5000,MATCH($C125,pasteStatistics!$C$1:'pasteStatistics'!$C$5000,0))</f>
        <v>0.443</v>
      </c>
      <c r="M125">
        <f>INDEX(pasteStatistics!M$1:'pasteStatistics'!M$5000,MATCH($C125,pasteStatistics!$C$1:'pasteStatistics'!$C$5000,0))</f>
        <v>3.3</v>
      </c>
      <c r="N125">
        <f>INDEX(pasteStatistics!N$1:'pasteStatistics'!N$5000,MATCH($C125,pasteStatistics!$C$1:'pasteStatistics'!$C$5000,0))</f>
        <v>8.4</v>
      </c>
      <c r="O125">
        <f>INDEX(pasteStatistics!O$1:'pasteStatistics'!O$5000,MATCH($C125,pasteStatistics!$C$1:'pasteStatistics'!$C$5000,0))</f>
        <v>0.39</v>
      </c>
      <c r="P125">
        <f>INDEX(pasteStatistics!P$1:'pasteStatistics'!P$5000,MATCH($C125,pasteStatistics!$C$1:'pasteStatistics'!$C$5000,0))</f>
        <v>0.8</v>
      </c>
      <c r="Q125">
        <f>INDEX(pasteStatistics!Q$1:'pasteStatistics'!Q$5000,MATCH($C125,pasteStatistics!$C$1:'pasteStatistics'!$C$5000,0))</f>
        <v>1.2</v>
      </c>
      <c r="R125">
        <f>INDEX(pasteStatistics!R$1:'pasteStatistics'!R$5000,MATCH($C125,pasteStatistics!$C$1:'pasteStatistics'!$C$5000,0))</f>
        <v>0.63</v>
      </c>
      <c r="S125">
        <f>INDEX(pasteStatistics!S$1:'pasteStatistics'!S$5000,MATCH($C125,pasteStatistics!$C$1:'pasteStatistics'!$C$5000,0))</f>
        <v>1.1000000000000001</v>
      </c>
      <c r="T125">
        <f>INDEX(pasteStatistics!T$1:'pasteStatistics'!T$5000,MATCH($C125,pasteStatistics!$C$1:'pasteStatistics'!$C$5000,0))</f>
        <v>5.2</v>
      </c>
      <c r="U125">
        <f>INDEX(pasteStatistics!U$1:'pasteStatistics'!U$5000,MATCH($C125,pasteStatistics!$C$1:'pasteStatistics'!$C$5000,0))</f>
        <v>6.3</v>
      </c>
      <c r="V125">
        <f>INDEX(pasteStatistics!V$1:'pasteStatistics'!V$5000,MATCH($C125,pasteStatistics!$C$1:'pasteStatistics'!$C$5000,0))</f>
        <v>0.9</v>
      </c>
      <c r="W125">
        <f>INDEX(pasteStatistics!W$1:'pasteStatistics'!W$5000,MATCH($C125,pasteStatistics!$C$1:'pasteStatistics'!$C$5000,0))</f>
        <v>0.8</v>
      </c>
      <c r="X125">
        <f>INDEX(pasteStatistics!X$1:'pasteStatistics'!X$5000,MATCH($C125,pasteStatistics!$C$1:'pasteStatistics'!$C$5000,0))</f>
        <v>0.3</v>
      </c>
      <c r="Y125">
        <f>INDEX(pasteStatistics!Y$1:'pasteStatistics'!Y$5000,MATCH($C125,pasteStatistics!$C$1:'pasteStatistics'!$C$5000,0))</f>
        <v>0.9</v>
      </c>
      <c r="Z125">
        <f>INDEX(pasteStatistics!Z$1:'pasteStatistics'!Z$5000,MATCH($C125,pasteStatistics!$C$1:'pasteStatistics'!$C$5000,0))</f>
        <v>1.6</v>
      </c>
      <c r="AA125">
        <f>INDEX(pasteStatistics!AA$1:'pasteStatistics'!AA$5000,MATCH($C125,pasteStatistics!$C$1:'pasteStatistics'!$C$5000,0))</f>
        <v>13.4</v>
      </c>
      <c r="AB125">
        <f>pasteData!C124</f>
        <v>3</v>
      </c>
      <c r="AC125" t="str">
        <f>pasteData!D124</f>
        <v>JR</v>
      </c>
      <c r="AD125" t="str">
        <f>pasteData!E124</f>
        <v>G</v>
      </c>
      <c r="AE125">
        <f>pasteData!F124</f>
        <v>43619</v>
      </c>
      <c r="AF125">
        <f>pasteData!G124</f>
        <v>195</v>
      </c>
      <c r="AG125" t="str">
        <f>pasteData!H124</f>
        <v>Round Rock</v>
      </c>
      <c r="AH125" t="str">
        <f>pasteData!I124</f>
        <v xml:space="preserve"> TX</v>
      </c>
      <c r="AI125" t="str">
        <f>pasteData!J124</f>
        <v>McNeill High School</v>
      </c>
      <c r="AJ125">
        <f>pasteData!K124</f>
        <v>0</v>
      </c>
      <c r="AK125" t="str">
        <f>pasteData!L124</f>
        <v xml:space="preserve"> 13.4 Pts</v>
      </c>
      <c r="AL125" t="str">
        <f>pasteData!M124</f>
        <v xml:space="preserve"> 6.3 Reb</v>
      </c>
      <c r="AM125" t="str">
        <f>pasteData!N124</f>
        <v xml:space="preserve"> 0.9 Ast</v>
      </c>
    </row>
    <row r="126" spans="1:39" x14ac:dyDescent="0.3">
      <c r="A126">
        <v>124</v>
      </c>
      <c r="B126" t="str">
        <f>pasteData!A125</f>
        <v>houston</v>
      </c>
      <c r="C126" t="str">
        <f>pasteData!B125</f>
        <v>Galen Robinson Jr.</v>
      </c>
      <c r="D126">
        <f>INDEX(pasteStatistics!D$1:'pasteStatistics'!D$5000,MATCH($C126,pasteStatistics!$C$1:'pasteStatistics'!$C$5000,0))</f>
        <v>37</v>
      </c>
      <c r="E126">
        <f>INDEX(pasteStatistics!E$1:'pasteStatistics'!E$5000,MATCH($C126,pasteStatistics!$C$1:'pasteStatistics'!$C$5000,0))</f>
        <v>37</v>
      </c>
      <c r="F126">
        <f>INDEX(pasteStatistics!F$1:'pasteStatistics'!F$5000,MATCH($C126,pasteStatistics!$C$1:'pasteStatistics'!$C$5000,0))</f>
        <v>29.9</v>
      </c>
      <c r="G126">
        <f>INDEX(pasteStatistics!G$1:'pasteStatistics'!G$5000,MATCH($C126,pasteStatistics!$C$1:'pasteStatistics'!$C$5000,0))</f>
        <v>2.8</v>
      </c>
      <c r="H126">
        <f>INDEX(pasteStatistics!H$1:'pasteStatistics'!H$5000,MATCH($C126,pasteStatistics!$C$1:'pasteStatistics'!$C$5000,0))</f>
        <v>6.3</v>
      </c>
      <c r="I126">
        <f>INDEX(pasteStatistics!I$1:'pasteStatistics'!I$5000,MATCH($C126,pasteStatistics!$C$1:'pasteStatistics'!$C$5000,0))</f>
        <v>0.44900000000000001</v>
      </c>
      <c r="J126">
        <f>INDEX(pasteStatistics!J$1:'pasteStatistics'!J$5000,MATCH($C126,pasteStatistics!$C$1:'pasteStatistics'!$C$5000,0))</f>
        <v>2.1</v>
      </c>
      <c r="K126">
        <f>INDEX(pasteStatistics!K$1:'pasteStatistics'!K$5000,MATCH($C126,pasteStatistics!$C$1:'pasteStatistics'!$C$5000,0))</f>
        <v>4.2</v>
      </c>
      <c r="L126">
        <f>INDEX(pasteStatistics!L$1:'pasteStatistics'!L$5000,MATCH($C126,pasteStatistics!$C$1:'pasteStatistics'!$C$5000,0))</f>
        <v>0.5</v>
      </c>
      <c r="M126">
        <f>INDEX(pasteStatistics!M$1:'pasteStatistics'!M$5000,MATCH($C126,pasteStatistics!$C$1:'pasteStatistics'!$C$5000,0))</f>
        <v>0.8</v>
      </c>
      <c r="N126">
        <f>INDEX(pasteStatistics!N$1:'pasteStatistics'!N$5000,MATCH($C126,pasteStatistics!$C$1:'pasteStatistics'!$C$5000,0))</f>
        <v>2.2000000000000002</v>
      </c>
      <c r="O126">
        <f>INDEX(pasteStatistics!O$1:'pasteStatistics'!O$5000,MATCH($C126,pasteStatistics!$C$1:'pasteStatistics'!$C$5000,0))</f>
        <v>0.35</v>
      </c>
      <c r="P126">
        <f>INDEX(pasteStatistics!P$1:'pasteStatistics'!P$5000,MATCH($C126,pasteStatistics!$C$1:'pasteStatistics'!$C$5000,0))</f>
        <v>1.6</v>
      </c>
      <c r="Q126">
        <f>INDEX(pasteStatistics!Q$1:'pasteStatistics'!Q$5000,MATCH($C126,pasteStatistics!$C$1:'pasteStatistics'!$C$5000,0))</f>
        <v>2.4</v>
      </c>
      <c r="R126">
        <f>INDEX(pasteStatistics!R$1:'pasteStatistics'!R$5000,MATCH($C126,pasteStatistics!$C$1:'pasteStatistics'!$C$5000,0))</f>
        <v>0.66700000000000004</v>
      </c>
      <c r="S126">
        <f>INDEX(pasteStatistics!S$1:'pasteStatistics'!S$5000,MATCH($C126,pasteStatistics!$C$1:'pasteStatistics'!$C$5000,0))</f>
        <v>0.5</v>
      </c>
      <c r="T126">
        <f>INDEX(pasteStatistics!T$1:'pasteStatistics'!T$5000,MATCH($C126,pasteStatistics!$C$1:'pasteStatistics'!$C$5000,0))</f>
        <v>2.6</v>
      </c>
      <c r="U126">
        <f>INDEX(pasteStatistics!U$1:'pasteStatistics'!U$5000,MATCH($C126,pasteStatistics!$C$1:'pasteStatistics'!$C$5000,0))</f>
        <v>3.1</v>
      </c>
      <c r="V126">
        <f>INDEX(pasteStatistics!V$1:'pasteStatistics'!V$5000,MATCH($C126,pasteStatistics!$C$1:'pasteStatistics'!$C$5000,0))</f>
        <v>4.9000000000000004</v>
      </c>
      <c r="W126">
        <f>INDEX(pasteStatistics!W$1:'pasteStatistics'!W$5000,MATCH($C126,pasteStatistics!$C$1:'pasteStatistics'!$C$5000,0))</f>
        <v>1.3</v>
      </c>
      <c r="X126">
        <f>INDEX(pasteStatistics!X$1:'pasteStatistics'!X$5000,MATCH($C126,pasteStatistics!$C$1:'pasteStatistics'!$C$5000,0))</f>
        <v>0.1</v>
      </c>
      <c r="Y126">
        <f>INDEX(pasteStatistics!Y$1:'pasteStatistics'!Y$5000,MATCH($C126,pasteStatistics!$C$1:'pasteStatistics'!$C$5000,0))</f>
        <v>1.7</v>
      </c>
      <c r="Z126">
        <f>INDEX(pasteStatistics!Z$1:'pasteStatistics'!Z$5000,MATCH($C126,pasteStatistics!$C$1:'pasteStatistics'!$C$5000,0))</f>
        <v>1.4</v>
      </c>
      <c r="AA126">
        <f>INDEX(pasteStatistics!AA$1:'pasteStatistics'!AA$5000,MATCH($C126,pasteStatistics!$C$1:'pasteStatistics'!$C$5000,0))</f>
        <v>8</v>
      </c>
      <c r="AB126">
        <f>pasteData!C125</f>
        <v>25</v>
      </c>
      <c r="AC126" t="str">
        <f>pasteData!D125</f>
        <v>SR</v>
      </c>
      <c r="AD126" t="str">
        <f>pasteData!E125</f>
        <v>G</v>
      </c>
      <c r="AE126">
        <f>pasteData!F125</f>
        <v>43617</v>
      </c>
      <c r="AF126">
        <f>pasteData!G125</f>
        <v>190</v>
      </c>
      <c r="AG126" t="str">
        <f>pasteData!H125</f>
        <v>Houston</v>
      </c>
      <c r="AH126" t="str">
        <f>pasteData!I125</f>
        <v xml:space="preserve"> TX</v>
      </c>
      <c r="AI126" t="str">
        <f>pasteData!J125</f>
        <v>Westbury HS</v>
      </c>
      <c r="AJ126">
        <f>pasteData!K125</f>
        <v>0</v>
      </c>
      <c r="AK126" t="str">
        <f>pasteData!L125</f>
        <v xml:space="preserve"> 8.0 Pts</v>
      </c>
      <c r="AL126" t="str">
        <f>pasteData!M125</f>
        <v xml:space="preserve"> 3.1 Reb</v>
      </c>
      <c r="AM126" t="str">
        <f>pasteData!N125</f>
        <v xml:space="preserve"> 4.9 Ast</v>
      </c>
    </row>
    <row r="127" spans="1:39" x14ac:dyDescent="0.3">
      <c r="A127">
        <v>125</v>
      </c>
      <c r="B127" t="str">
        <f>pasteData!A126</f>
        <v>houston</v>
      </c>
      <c r="C127" t="str">
        <f>pasteData!B126</f>
        <v>Nate Hinton</v>
      </c>
      <c r="D127">
        <f>INDEX(pasteStatistics!D$1:'pasteStatistics'!D$5000,MATCH($C127,pasteStatistics!$C$1:'pasteStatistics'!$C$5000,0))</f>
        <v>37</v>
      </c>
      <c r="E127">
        <f>INDEX(pasteStatistics!E$1:'pasteStatistics'!E$5000,MATCH($C127,pasteStatistics!$C$1:'pasteStatistics'!$C$5000,0))</f>
        <v>1</v>
      </c>
      <c r="F127">
        <f>INDEX(pasteStatistics!F$1:'pasteStatistics'!F$5000,MATCH($C127,pasteStatistics!$C$1:'pasteStatistics'!$C$5000,0))</f>
        <v>19.2</v>
      </c>
      <c r="G127">
        <f>INDEX(pasteStatistics!G$1:'pasteStatistics'!G$5000,MATCH($C127,pasteStatistics!$C$1:'pasteStatistics'!$C$5000,0))</f>
        <v>2.4</v>
      </c>
      <c r="H127">
        <f>INDEX(pasteStatistics!H$1:'pasteStatistics'!H$5000,MATCH($C127,pasteStatistics!$C$1:'pasteStatistics'!$C$5000,0))</f>
        <v>5.9</v>
      </c>
      <c r="I127">
        <f>INDEX(pasteStatistics!I$1:'pasteStatistics'!I$5000,MATCH($C127,pasteStatistics!$C$1:'pasteStatistics'!$C$5000,0))</f>
        <v>0.41299999999999998</v>
      </c>
      <c r="J127">
        <f>INDEX(pasteStatistics!J$1:'pasteStatistics'!J$5000,MATCH($C127,pasteStatistics!$C$1:'pasteStatistics'!$C$5000,0))</f>
        <v>1.7</v>
      </c>
      <c r="K127">
        <f>INDEX(pasteStatistics!K$1:'pasteStatistics'!K$5000,MATCH($C127,pasteStatistics!$C$1:'pasteStatistics'!$C$5000,0))</f>
        <v>3.6</v>
      </c>
      <c r="L127">
        <f>INDEX(pasteStatistics!L$1:'pasteStatistics'!L$5000,MATCH($C127,pasteStatistics!$C$1:'pasteStatistics'!$C$5000,0))</f>
        <v>0.45900000000000002</v>
      </c>
      <c r="M127">
        <f>INDEX(pasteStatistics!M$1:'pasteStatistics'!M$5000,MATCH($C127,pasteStatistics!$C$1:'pasteStatistics'!$C$5000,0))</f>
        <v>0.8</v>
      </c>
      <c r="N127">
        <f>INDEX(pasteStatistics!N$1:'pasteStatistics'!N$5000,MATCH($C127,pasteStatistics!$C$1:'pasteStatistics'!$C$5000,0))</f>
        <v>2.2000000000000002</v>
      </c>
      <c r="O127">
        <f>INDEX(pasteStatistics!O$1:'pasteStatistics'!O$5000,MATCH($C127,pasteStatistics!$C$1:'pasteStatistics'!$C$5000,0))</f>
        <v>0.33700000000000002</v>
      </c>
      <c r="P127">
        <f>INDEX(pasteStatistics!P$1:'pasteStatistics'!P$5000,MATCH($C127,pasteStatistics!$C$1:'pasteStatistics'!$C$5000,0))</f>
        <v>1.6</v>
      </c>
      <c r="Q127">
        <f>INDEX(pasteStatistics!Q$1:'pasteStatistics'!Q$5000,MATCH($C127,pasteStatistics!$C$1:'pasteStatistics'!$C$5000,0))</f>
        <v>1.9</v>
      </c>
      <c r="R127">
        <f>INDEX(pasteStatistics!R$1:'pasteStatistics'!R$5000,MATCH($C127,pasteStatistics!$C$1:'pasteStatistics'!$C$5000,0))</f>
        <v>0.85699999999999998</v>
      </c>
      <c r="S127">
        <f>INDEX(pasteStatistics!S$1:'pasteStatistics'!S$5000,MATCH($C127,pasteStatistics!$C$1:'pasteStatistics'!$C$5000,0))</f>
        <v>1.1000000000000001</v>
      </c>
      <c r="T127">
        <f>INDEX(pasteStatistics!T$1:'pasteStatistics'!T$5000,MATCH($C127,pasteStatistics!$C$1:'pasteStatistics'!$C$5000,0))</f>
        <v>3.3</v>
      </c>
      <c r="U127">
        <f>INDEX(pasteStatistics!U$1:'pasteStatistics'!U$5000,MATCH($C127,pasteStatistics!$C$1:'pasteStatistics'!$C$5000,0))</f>
        <v>4.4000000000000004</v>
      </c>
      <c r="V127">
        <f>INDEX(pasteStatistics!V$1:'pasteStatistics'!V$5000,MATCH($C127,pasteStatistics!$C$1:'pasteStatistics'!$C$5000,0))</f>
        <v>1.2</v>
      </c>
      <c r="W127">
        <f>INDEX(pasteStatistics!W$1:'pasteStatistics'!W$5000,MATCH($C127,pasteStatistics!$C$1:'pasteStatistics'!$C$5000,0))</f>
        <v>1</v>
      </c>
      <c r="X127">
        <f>INDEX(pasteStatistics!X$1:'pasteStatistics'!X$5000,MATCH($C127,pasteStatistics!$C$1:'pasteStatistics'!$C$5000,0))</f>
        <v>0.1</v>
      </c>
      <c r="Y127">
        <f>INDEX(pasteStatistics!Y$1:'pasteStatistics'!Y$5000,MATCH($C127,pasteStatistics!$C$1:'pasteStatistics'!$C$5000,0))</f>
        <v>0.9</v>
      </c>
      <c r="Z127">
        <f>INDEX(pasteStatistics!Z$1:'pasteStatistics'!Z$5000,MATCH($C127,pasteStatistics!$C$1:'pasteStatistics'!$C$5000,0))</f>
        <v>1.5</v>
      </c>
      <c r="AA127">
        <f>INDEX(pasteStatistics!AA$1:'pasteStatistics'!AA$5000,MATCH($C127,pasteStatistics!$C$1:'pasteStatistics'!$C$5000,0))</f>
        <v>7.2</v>
      </c>
      <c r="AB127">
        <f>pasteData!C126</f>
        <v>11</v>
      </c>
      <c r="AC127" t="str">
        <f>pasteData!D126</f>
        <v>FR</v>
      </c>
      <c r="AD127" t="str">
        <f>pasteData!E126</f>
        <v>G</v>
      </c>
      <c r="AE127">
        <f>pasteData!F126</f>
        <v>43621</v>
      </c>
      <c r="AF127">
        <f>pasteData!G126</f>
        <v>210</v>
      </c>
      <c r="AG127" t="str">
        <f>pasteData!H126</f>
        <v>Gastonia</v>
      </c>
      <c r="AH127" t="str">
        <f>pasteData!I126</f>
        <v xml:space="preserve"> NC</v>
      </c>
      <c r="AI127" t="str">
        <f>pasteData!J126</f>
        <v>Gaston Day School</v>
      </c>
      <c r="AJ127">
        <f>pasteData!K126</f>
        <v>0</v>
      </c>
      <c r="AK127" t="str">
        <f>pasteData!L126</f>
        <v xml:space="preserve"> 7.2 Pts</v>
      </c>
      <c r="AL127" t="str">
        <f>pasteData!M126</f>
        <v xml:space="preserve"> 4.4 Reb</v>
      </c>
      <c r="AM127" t="str">
        <f>pasteData!N126</f>
        <v xml:space="preserve"> 1.2 Ast</v>
      </c>
    </row>
    <row r="128" spans="1:39" x14ac:dyDescent="0.3">
      <c r="A128">
        <v>126</v>
      </c>
      <c r="B128" t="str">
        <f>pasteData!A127</f>
        <v>houston</v>
      </c>
      <c r="C128" t="str">
        <f>pasteData!B127</f>
        <v>Dejon Jarreau</v>
      </c>
      <c r="D128">
        <f>INDEX(pasteStatistics!D$1:'pasteStatistics'!D$5000,MATCH($C128,pasteStatistics!$C$1:'pasteStatistics'!$C$5000,0))</f>
        <v>30</v>
      </c>
      <c r="E128">
        <f>INDEX(pasteStatistics!E$1:'pasteStatistics'!E$5000,MATCH($C128,pasteStatistics!$C$1:'pasteStatistics'!$C$5000,0))</f>
        <v>0</v>
      </c>
      <c r="F128">
        <f>INDEX(pasteStatistics!F$1:'pasteStatistics'!F$5000,MATCH($C128,pasteStatistics!$C$1:'pasteStatistics'!$C$5000,0))</f>
        <v>18</v>
      </c>
      <c r="G128">
        <f>INDEX(pasteStatistics!G$1:'pasteStatistics'!G$5000,MATCH($C128,pasteStatistics!$C$1:'pasteStatistics'!$C$5000,0))</f>
        <v>3</v>
      </c>
      <c r="H128">
        <f>INDEX(pasteStatistics!H$1:'pasteStatistics'!H$5000,MATCH($C128,pasteStatistics!$C$1:'pasteStatistics'!$C$5000,0))</f>
        <v>6.4</v>
      </c>
      <c r="I128">
        <f>INDEX(pasteStatistics!I$1:'pasteStatistics'!I$5000,MATCH($C128,pasteStatistics!$C$1:'pasteStatistics'!$C$5000,0))</f>
        <v>0.47099999999999997</v>
      </c>
      <c r="J128">
        <f>INDEX(pasteStatistics!J$1:'pasteStatistics'!J$5000,MATCH($C128,pasteStatistics!$C$1:'pasteStatistics'!$C$5000,0))</f>
        <v>2.6</v>
      </c>
      <c r="K128">
        <f>INDEX(pasteStatistics!K$1:'pasteStatistics'!K$5000,MATCH($C128,pasteStatistics!$C$1:'pasteStatistics'!$C$5000,0))</f>
        <v>5.3</v>
      </c>
      <c r="L128">
        <f>INDEX(pasteStatistics!L$1:'pasteStatistics'!L$5000,MATCH($C128,pasteStatistics!$C$1:'pasteStatistics'!$C$5000,0))</f>
        <v>0.49399999999999999</v>
      </c>
      <c r="M128">
        <f>INDEX(pasteStatistics!M$1:'pasteStatistics'!M$5000,MATCH($C128,pasteStatistics!$C$1:'pasteStatistics'!$C$5000,0))</f>
        <v>0.4</v>
      </c>
      <c r="N128">
        <f>INDEX(pasteStatistics!N$1:'pasteStatistics'!N$5000,MATCH($C128,pasteStatistics!$C$1:'pasteStatistics'!$C$5000,0))</f>
        <v>1.1000000000000001</v>
      </c>
      <c r="O128">
        <f>INDEX(pasteStatistics!O$1:'pasteStatistics'!O$5000,MATCH($C128,pasteStatistics!$C$1:'pasteStatistics'!$C$5000,0))</f>
        <v>0.36399999999999999</v>
      </c>
      <c r="P128">
        <f>INDEX(pasteStatistics!P$1:'pasteStatistics'!P$5000,MATCH($C128,pasteStatistics!$C$1:'pasteStatistics'!$C$5000,0))</f>
        <v>2.2999999999999998</v>
      </c>
      <c r="Q128">
        <f>INDEX(pasteStatistics!Q$1:'pasteStatistics'!Q$5000,MATCH($C128,pasteStatistics!$C$1:'pasteStatistics'!$C$5000,0))</f>
        <v>3.3</v>
      </c>
      <c r="R128">
        <f>INDEX(pasteStatistics!R$1:'pasteStatistics'!R$5000,MATCH($C128,pasteStatistics!$C$1:'pasteStatistics'!$C$5000,0))</f>
        <v>0.69399999999999995</v>
      </c>
      <c r="S128">
        <f>INDEX(pasteStatistics!S$1:'pasteStatistics'!S$5000,MATCH($C128,pasteStatistics!$C$1:'pasteStatistics'!$C$5000,0))</f>
        <v>0.3</v>
      </c>
      <c r="T128">
        <f>INDEX(pasteStatistics!T$1:'pasteStatistics'!T$5000,MATCH($C128,pasteStatistics!$C$1:'pasteStatistics'!$C$5000,0))</f>
        <v>3.4</v>
      </c>
      <c r="U128">
        <f>INDEX(pasteStatistics!U$1:'pasteStatistics'!U$5000,MATCH($C128,pasteStatistics!$C$1:'pasteStatistics'!$C$5000,0))</f>
        <v>3.8</v>
      </c>
      <c r="V128">
        <f>INDEX(pasteStatistics!V$1:'pasteStatistics'!V$5000,MATCH($C128,pasteStatistics!$C$1:'pasteStatistics'!$C$5000,0))</f>
        <v>3.3</v>
      </c>
      <c r="W128">
        <f>INDEX(pasteStatistics!W$1:'pasteStatistics'!W$5000,MATCH($C128,pasteStatistics!$C$1:'pasteStatistics'!$C$5000,0))</f>
        <v>0.6</v>
      </c>
      <c r="X128">
        <f>INDEX(pasteStatistics!X$1:'pasteStatistics'!X$5000,MATCH($C128,pasteStatistics!$C$1:'pasteStatistics'!$C$5000,0))</f>
        <v>0.5</v>
      </c>
      <c r="Y128">
        <f>INDEX(pasteStatistics!Y$1:'pasteStatistics'!Y$5000,MATCH($C128,pasteStatistics!$C$1:'pasteStatistics'!$C$5000,0))</f>
        <v>2.1</v>
      </c>
      <c r="Z128">
        <f>INDEX(pasteStatistics!Z$1:'pasteStatistics'!Z$5000,MATCH($C128,pasteStatistics!$C$1:'pasteStatistics'!$C$5000,0))</f>
        <v>2.2999999999999998</v>
      </c>
      <c r="AA128">
        <f>INDEX(pasteStatistics!AA$1:'pasteStatistics'!AA$5000,MATCH($C128,pasteStatistics!$C$1:'pasteStatistics'!$C$5000,0))</f>
        <v>8.6999999999999993</v>
      </c>
      <c r="AB128">
        <f>pasteData!C127</f>
        <v>13</v>
      </c>
      <c r="AC128" t="str">
        <f>pasteData!D127</f>
        <v>SO</v>
      </c>
      <c r="AD128" t="str">
        <f>pasteData!E127</f>
        <v>G</v>
      </c>
      <c r="AE128">
        <f>pasteData!F127</f>
        <v>43621</v>
      </c>
      <c r="AF128">
        <f>pasteData!G127</f>
        <v>185</v>
      </c>
      <c r="AG128" t="str">
        <f>pasteData!H127</f>
        <v>New Orleans</v>
      </c>
      <c r="AH128" t="str">
        <f>pasteData!I127</f>
        <v xml:space="preserve"> LA</v>
      </c>
      <c r="AI128" t="str">
        <f>pasteData!J127</f>
        <v>McDonogh No. 35 High School</v>
      </c>
      <c r="AJ128" t="str">
        <f>pasteData!K127</f>
        <v>55 (2016)</v>
      </c>
      <c r="AK128" t="str">
        <f>pasteData!L127</f>
        <v xml:space="preserve"> 8.7 Pts</v>
      </c>
      <c r="AL128" t="str">
        <f>pasteData!M127</f>
        <v xml:space="preserve"> 3.8 Reb</v>
      </c>
      <c r="AM128" t="str">
        <f>pasteData!N127</f>
        <v xml:space="preserve"> 3.3 Ast</v>
      </c>
    </row>
    <row r="129" spans="1:39" x14ac:dyDescent="0.3">
      <c r="A129">
        <v>127</v>
      </c>
      <c r="B129" t="str">
        <f>pasteData!A128</f>
        <v>houston</v>
      </c>
      <c r="C129" t="str">
        <f>pasteData!B128</f>
        <v>Breaon Brady</v>
      </c>
      <c r="D129">
        <f>INDEX(pasteStatistics!D$1:'pasteStatistics'!D$5000,MATCH($C129,pasteStatistics!$C$1:'pasteStatistics'!$C$5000,0))</f>
        <v>37</v>
      </c>
      <c r="E129">
        <f>INDEX(pasteStatistics!E$1:'pasteStatistics'!E$5000,MATCH($C129,pasteStatistics!$C$1:'pasteStatistics'!$C$5000,0))</f>
        <v>36</v>
      </c>
      <c r="F129">
        <f>INDEX(pasteStatistics!F$1:'pasteStatistics'!F$5000,MATCH($C129,pasteStatistics!$C$1:'pasteStatistics'!$C$5000,0))</f>
        <v>13.9</v>
      </c>
      <c r="G129">
        <f>INDEX(pasteStatistics!G$1:'pasteStatistics'!G$5000,MATCH($C129,pasteStatistics!$C$1:'pasteStatistics'!$C$5000,0))</f>
        <v>2.5</v>
      </c>
      <c r="H129">
        <f>INDEX(pasteStatistics!H$1:'pasteStatistics'!H$5000,MATCH($C129,pasteStatistics!$C$1:'pasteStatistics'!$C$5000,0))</f>
        <v>4.3</v>
      </c>
      <c r="I129">
        <f>INDEX(pasteStatistics!I$1:'pasteStatistics'!I$5000,MATCH($C129,pasteStatistics!$C$1:'pasteStatistics'!$C$5000,0))</f>
        <v>0.58099999999999996</v>
      </c>
      <c r="J129">
        <f>INDEX(pasteStatistics!J$1:'pasteStatistics'!J$5000,MATCH($C129,pasteStatistics!$C$1:'pasteStatistics'!$C$5000,0))</f>
        <v>2.5</v>
      </c>
      <c r="K129">
        <f>INDEX(pasteStatistics!K$1:'pasteStatistics'!K$5000,MATCH($C129,pasteStatistics!$C$1:'pasteStatistics'!$C$5000,0))</f>
        <v>4.3</v>
      </c>
      <c r="L129">
        <f>INDEX(pasteStatistics!L$1:'pasteStatistics'!L$5000,MATCH($C129,pasteStatistics!$C$1:'pasteStatistics'!$C$5000,0))</f>
        <v>0.58099999999999996</v>
      </c>
      <c r="M129">
        <f>INDEX(pasteStatistics!M$1:'pasteStatistics'!M$5000,MATCH($C129,pasteStatistics!$C$1:'pasteStatistics'!$C$5000,0))</f>
        <v>0</v>
      </c>
      <c r="N129">
        <f>INDEX(pasteStatistics!N$1:'pasteStatistics'!N$5000,MATCH($C129,pasteStatistics!$C$1:'pasteStatistics'!$C$5000,0))</f>
        <v>0</v>
      </c>
      <c r="O129">
        <f>INDEX(pasteStatistics!O$1:'pasteStatistics'!O$5000,MATCH($C129,pasteStatistics!$C$1:'pasteStatistics'!$C$5000,0))</f>
        <v>0</v>
      </c>
      <c r="P129">
        <f>INDEX(pasteStatistics!P$1:'pasteStatistics'!P$5000,MATCH($C129,pasteStatistics!$C$1:'pasteStatistics'!$C$5000,0))</f>
        <v>1</v>
      </c>
      <c r="Q129">
        <f>INDEX(pasteStatistics!Q$1:'pasteStatistics'!Q$5000,MATCH($C129,pasteStatistics!$C$1:'pasteStatistics'!$C$5000,0))</f>
        <v>1.5</v>
      </c>
      <c r="R129">
        <f>INDEX(pasteStatistics!R$1:'pasteStatistics'!R$5000,MATCH($C129,pasteStatistics!$C$1:'pasteStatistics'!$C$5000,0))</f>
        <v>0.63200000000000001</v>
      </c>
      <c r="S129">
        <f>INDEX(pasteStatistics!S$1:'pasteStatistics'!S$5000,MATCH($C129,pasteStatistics!$C$1:'pasteStatistics'!$C$5000,0))</f>
        <v>1.5</v>
      </c>
      <c r="T129">
        <f>INDEX(pasteStatistics!T$1:'pasteStatistics'!T$5000,MATCH($C129,pasteStatistics!$C$1:'pasteStatistics'!$C$5000,0))</f>
        <v>2.5</v>
      </c>
      <c r="U129">
        <f>INDEX(pasteStatistics!U$1:'pasteStatistics'!U$5000,MATCH($C129,pasteStatistics!$C$1:'pasteStatistics'!$C$5000,0))</f>
        <v>4</v>
      </c>
      <c r="V129">
        <f>INDEX(pasteStatistics!V$1:'pasteStatistics'!V$5000,MATCH($C129,pasteStatistics!$C$1:'pasteStatistics'!$C$5000,0))</f>
        <v>0.4</v>
      </c>
      <c r="W129">
        <f>INDEX(pasteStatistics!W$1:'pasteStatistics'!W$5000,MATCH($C129,pasteStatistics!$C$1:'pasteStatistics'!$C$5000,0))</f>
        <v>0.5</v>
      </c>
      <c r="X129">
        <f>INDEX(pasteStatistics!X$1:'pasteStatistics'!X$5000,MATCH($C129,pasteStatistics!$C$1:'pasteStatistics'!$C$5000,0))</f>
        <v>0.6</v>
      </c>
      <c r="Y129">
        <f>INDEX(pasteStatistics!Y$1:'pasteStatistics'!Y$5000,MATCH($C129,pasteStatistics!$C$1:'pasteStatistics'!$C$5000,0))</f>
        <v>1</v>
      </c>
      <c r="Z129">
        <f>INDEX(pasteStatistics!Z$1:'pasteStatistics'!Z$5000,MATCH($C129,pasteStatistics!$C$1:'pasteStatistics'!$C$5000,0))</f>
        <v>3.2</v>
      </c>
      <c r="AA129">
        <f>INDEX(pasteStatistics!AA$1:'pasteStatistics'!AA$5000,MATCH($C129,pasteStatistics!$C$1:'pasteStatistics'!$C$5000,0))</f>
        <v>6</v>
      </c>
      <c r="AB129">
        <f>pasteData!C128</f>
        <v>24</v>
      </c>
      <c r="AC129" t="str">
        <f>pasteData!D128</f>
        <v>SR</v>
      </c>
      <c r="AD129" t="str">
        <f>pasteData!E128</f>
        <v>F</v>
      </c>
      <c r="AE129">
        <f>pasteData!F128</f>
        <v>43624</v>
      </c>
      <c r="AF129">
        <f>pasteData!G128</f>
        <v>260</v>
      </c>
      <c r="AG129" t="str">
        <f>pasteData!H128</f>
        <v>Akron</v>
      </c>
      <c r="AH129" t="str">
        <f>pasteData!I128</f>
        <v xml:space="preserve"> OH</v>
      </c>
      <c r="AI129" t="str">
        <f>pasteData!J128</f>
        <v>Ellet High School</v>
      </c>
      <c r="AJ129">
        <f>pasteData!K128</f>
        <v>0</v>
      </c>
      <c r="AK129" t="str">
        <f>pasteData!L128</f>
        <v xml:space="preserve"> 6.0 Pts</v>
      </c>
      <c r="AL129" t="str">
        <f>pasteData!M128</f>
        <v xml:space="preserve"> 4.0 Reb</v>
      </c>
      <c r="AM129" t="str">
        <f>pasteData!N128</f>
        <v xml:space="preserve"> 0.4 Ast</v>
      </c>
    </row>
    <row r="130" spans="1:39" x14ac:dyDescent="0.3">
      <c r="A130">
        <v>128</v>
      </c>
      <c r="B130" t="str">
        <f>pasteData!A129</f>
        <v>houston</v>
      </c>
      <c r="C130" t="str">
        <f>pasteData!B129</f>
        <v>Fabian White Jr.</v>
      </c>
      <c r="D130">
        <f>INDEX(pasteStatistics!D$1:'pasteStatistics'!D$5000,MATCH($C130,pasteStatistics!$C$1:'pasteStatistics'!$C$5000,0))</f>
        <v>32</v>
      </c>
      <c r="E130">
        <f>INDEX(pasteStatistics!E$1:'pasteStatistics'!E$5000,MATCH($C130,pasteStatistics!$C$1:'pasteStatistics'!$C$5000,0))</f>
        <v>21</v>
      </c>
      <c r="F130">
        <f>INDEX(pasteStatistics!F$1:'pasteStatistics'!F$5000,MATCH($C130,pasteStatistics!$C$1:'pasteStatistics'!$C$5000,0))</f>
        <v>18.399999999999999</v>
      </c>
      <c r="G130">
        <f>INDEX(pasteStatistics!G$1:'pasteStatistics'!G$5000,MATCH($C130,pasteStatistics!$C$1:'pasteStatistics'!$C$5000,0))</f>
        <v>2.5</v>
      </c>
      <c r="H130">
        <f>INDEX(pasteStatistics!H$1:'pasteStatistics'!H$5000,MATCH($C130,pasteStatistics!$C$1:'pasteStatistics'!$C$5000,0))</f>
        <v>5.4</v>
      </c>
      <c r="I130">
        <f>INDEX(pasteStatistics!I$1:'pasteStatistics'!I$5000,MATCH($C130,pasteStatistics!$C$1:'pasteStatistics'!$C$5000,0))</f>
        <v>0.45700000000000002</v>
      </c>
      <c r="J130">
        <f>INDEX(pasteStatistics!J$1:'pasteStatistics'!J$5000,MATCH($C130,pasteStatistics!$C$1:'pasteStatistics'!$C$5000,0))</f>
        <v>2.5</v>
      </c>
      <c r="K130">
        <f>INDEX(pasteStatistics!K$1:'pasteStatistics'!K$5000,MATCH($C130,pasteStatistics!$C$1:'pasteStatistics'!$C$5000,0))</f>
        <v>5.4</v>
      </c>
      <c r="L130">
        <f>INDEX(pasteStatistics!L$1:'pasteStatistics'!L$5000,MATCH($C130,pasteStatistics!$C$1:'pasteStatistics'!$C$5000,0))</f>
        <v>0.45900000000000002</v>
      </c>
      <c r="M130">
        <f>INDEX(pasteStatistics!M$1:'pasteStatistics'!M$5000,MATCH($C130,pasteStatistics!$C$1:'pasteStatistics'!$C$5000,0))</f>
        <v>0</v>
      </c>
      <c r="N130">
        <f>INDEX(pasteStatistics!N$1:'pasteStatistics'!N$5000,MATCH($C130,pasteStatistics!$C$1:'pasteStatistics'!$C$5000,0))</f>
        <v>0</v>
      </c>
      <c r="O130">
        <f>INDEX(pasteStatistics!O$1:'pasteStatistics'!O$5000,MATCH($C130,pasteStatistics!$C$1:'pasteStatistics'!$C$5000,0))</f>
        <v>0</v>
      </c>
      <c r="P130">
        <f>INDEX(pasteStatistics!P$1:'pasteStatistics'!P$5000,MATCH($C130,pasteStatistics!$C$1:'pasteStatistics'!$C$5000,0))</f>
        <v>1.4</v>
      </c>
      <c r="Q130">
        <f>INDEX(pasteStatistics!Q$1:'pasteStatistics'!Q$5000,MATCH($C130,pasteStatistics!$C$1:'pasteStatistics'!$C$5000,0))</f>
        <v>2.1</v>
      </c>
      <c r="R130">
        <f>INDEX(pasteStatistics!R$1:'pasteStatistics'!R$5000,MATCH($C130,pasteStatistics!$C$1:'pasteStatistics'!$C$5000,0))</f>
        <v>0.67200000000000004</v>
      </c>
      <c r="S130">
        <f>INDEX(pasteStatistics!S$1:'pasteStatistics'!S$5000,MATCH($C130,pasteStatistics!$C$1:'pasteStatistics'!$C$5000,0))</f>
        <v>1.9</v>
      </c>
      <c r="T130">
        <f>INDEX(pasteStatistics!T$1:'pasteStatistics'!T$5000,MATCH($C130,pasteStatistics!$C$1:'pasteStatistics'!$C$5000,0))</f>
        <v>2.1</v>
      </c>
      <c r="U130">
        <f>INDEX(pasteStatistics!U$1:'pasteStatistics'!U$5000,MATCH($C130,pasteStatistics!$C$1:'pasteStatistics'!$C$5000,0))</f>
        <v>4</v>
      </c>
      <c r="V130">
        <f>INDEX(pasteStatistics!V$1:'pasteStatistics'!V$5000,MATCH($C130,pasteStatistics!$C$1:'pasteStatistics'!$C$5000,0))</f>
        <v>0.7</v>
      </c>
      <c r="W130">
        <f>INDEX(pasteStatistics!W$1:'pasteStatistics'!W$5000,MATCH($C130,pasteStatistics!$C$1:'pasteStatistics'!$C$5000,0))</f>
        <v>0.4</v>
      </c>
      <c r="X130">
        <f>INDEX(pasteStatistics!X$1:'pasteStatistics'!X$5000,MATCH($C130,pasteStatistics!$C$1:'pasteStatistics'!$C$5000,0))</f>
        <v>0.6</v>
      </c>
      <c r="Y130">
        <f>INDEX(pasteStatistics!Y$1:'pasteStatistics'!Y$5000,MATCH($C130,pasteStatistics!$C$1:'pasteStatistics'!$C$5000,0))</f>
        <v>1</v>
      </c>
      <c r="Z130">
        <f>INDEX(pasteStatistics!Z$1:'pasteStatistics'!Z$5000,MATCH($C130,pasteStatistics!$C$1:'pasteStatistics'!$C$5000,0))</f>
        <v>2.8</v>
      </c>
      <c r="AA130">
        <f>INDEX(pasteStatistics!AA$1:'pasteStatistics'!AA$5000,MATCH($C130,pasteStatistics!$C$1:'pasteStatistics'!$C$5000,0))</f>
        <v>6.3</v>
      </c>
      <c r="AB130">
        <f>pasteData!C129</f>
        <v>35</v>
      </c>
      <c r="AC130" t="str">
        <f>pasteData!D129</f>
        <v>SO</v>
      </c>
      <c r="AD130" t="str">
        <f>pasteData!E129</f>
        <v>F</v>
      </c>
      <c r="AE130">
        <f>pasteData!F129</f>
        <v>43623</v>
      </c>
      <c r="AF130">
        <f>pasteData!G129</f>
        <v>230</v>
      </c>
      <c r="AG130" t="str">
        <f>pasteData!H129</f>
        <v>Atascocita</v>
      </c>
      <c r="AH130" t="str">
        <f>pasteData!I129</f>
        <v xml:space="preserve"> TX</v>
      </c>
      <c r="AI130" t="str">
        <f>pasteData!J129</f>
        <v>Atascocita High School</v>
      </c>
      <c r="AJ130">
        <f>pasteData!K129</f>
        <v>0</v>
      </c>
      <c r="AK130" t="str">
        <f>pasteData!L129</f>
        <v xml:space="preserve"> 6.3 Pts</v>
      </c>
      <c r="AL130" t="str">
        <f>pasteData!M129</f>
        <v xml:space="preserve"> 4.0 Reb</v>
      </c>
      <c r="AM130" t="str">
        <f>pasteData!N129</f>
        <v xml:space="preserve"> 0.7 Ast</v>
      </c>
    </row>
    <row r="131" spans="1:39" x14ac:dyDescent="0.3">
      <c r="A131">
        <v>129</v>
      </c>
      <c r="B131" t="str">
        <f>pasteData!A130</f>
        <v>houston</v>
      </c>
      <c r="C131" t="str">
        <f>pasteData!B130</f>
        <v>Cedrick Alley Jr</v>
      </c>
      <c r="D131">
        <f>INDEX(pasteStatistics!D$1:'pasteStatistics'!D$5000,MATCH($C131,pasteStatistics!$C$1:'pasteStatistics'!$C$5000,0))</f>
        <v>37</v>
      </c>
      <c r="E131">
        <f>INDEX(pasteStatistics!E$1:'pasteStatistics'!E$5000,MATCH($C131,pasteStatistics!$C$1:'pasteStatistics'!$C$5000,0))</f>
        <v>16</v>
      </c>
      <c r="F131">
        <f>INDEX(pasteStatistics!F$1:'pasteStatistics'!F$5000,MATCH($C131,pasteStatistics!$C$1:'pasteStatistics'!$C$5000,0))</f>
        <v>18</v>
      </c>
      <c r="G131">
        <f>INDEX(pasteStatistics!G$1:'pasteStatistics'!G$5000,MATCH($C131,pasteStatistics!$C$1:'pasteStatistics'!$C$5000,0))</f>
        <v>1.5</v>
      </c>
      <c r="H131">
        <f>INDEX(pasteStatistics!H$1:'pasteStatistics'!H$5000,MATCH($C131,pasteStatistics!$C$1:'pasteStatistics'!$C$5000,0))</f>
        <v>4.4000000000000004</v>
      </c>
      <c r="I131">
        <f>INDEX(pasteStatistics!I$1:'pasteStatistics'!I$5000,MATCH($C131,pasteStatistics!$C$1:'pasteStatistics'!$C$5000,0))</f>
        <v>0.34799999999999998</v>
      </c>
      <c r="J131">
        <f>INDEX(pasteStatistics!J$1:'pasteStatistics'!J$5000,MATCH($C131,pasteStatistics!$C$1:'pasteStatistics'!$C$5000,0))</f>
        <v>0.7</v>
      </c>
      <c r="K131">
        <f>INDEX(pasteStatistics!K$1:'pasteStatistics'!K$5000,MATCH($C131,pasteStatistics!$C$1:'pasteStatistics'!$C$5000,0))</f>
        <v>1.2</v>
      </c>
      <c r="L131">
        <f>INDEX(pasteStatistics!L$1:'pasteStatistics'!L$5000,MATCH($C131,pasteStatistics!$C$1:'pasteStatistics'!$C$5000,0))</f>
        <v>0.55600000000000005</v>
      </c>
      <c r="M131">
        <f>INDEX(pasteStatistics!M$1:'pasteStatistics'!M$5000,MATCH($C131,pasteStatistics!$C$1:'pasteStatistics'!$C$5000,0))</f>
        <v>0.8</v>
      </c>
      <c r="N131">
        <f>INDEX(pasteStatistics!N$1:'pasteStatistics'!N$5000,MATCH($C131,pasteStatistics!$C$1:'pasteStatistics'!$C$5000,0))</f>
        <v>3.1</v>
      </c>
      <c r="O131">
        <f>INDEX(pasteStatistics!O$1:'pasteStatistics'!O$5000,MATCH($C131,pasteStatistics!$C$1:'pasteStatistics'!$C$5000,0))</f>
        <v>0.26700000000000002</v>
      </c>
      <c r="P131">
        <f>INDEX(pasteStatistics!P$1:'pasteStatistics'!P$5000,MATCH($C131,pasteStatistics!$C$1:'pasteStatistics'!$C$5000,0))</f>
        <v>0.8</v>
      </c>
      <c r="Q131">
        <f>INDEX(pasteStatistics!Q$1:'pasteStatistics'!Q$5000,MATCH($C131,pasteStatistics!$C$1:'pasteStatistics'!$C$5000,0))</f>
        <v>1</v>
      </c>
      <c r="R131">
        <f>INDEX(pasteStatistics!R$1:'pasteStatistics'!R$5000,MATCH($C131,pasteStatistics!$C$1:'pasteStatistics'!$C$5000,0))</f>
        <v>0.76300000000000001</v>
      </c>
      <c r="S131">
        <f>INDEX(pasteStatistics!S$1:'pasteStatistics'!S$5000,MATCH($C131,pasteStatistics!$C$1:'pasteStatistics'!$C$5000,0))</f>
        <v>1</v>
      </c>
      <c r="T131">
        <f>INDEX(pasteStatistics!T$1:'pasteStatistics'!T$5000,MATCH($C131,pasteStatistics!$C$1:'pasteStatistics'!$C$5000,0))</f>
        <v>2</v>
      </c>
      <c r="U131">
        <f>INDEX(pasteStatistics!U$1:'pasteStatistics'!U$5000,MATCH($C131,pasteStatistics!$C$1:'pasteStatistics'!$C$5000,0))</f>
        <v>2.9</v>
      </c>
      <c r="V131">
        <f>INDEX(pasteStatistics!V$1:'pasteStatistics'!V$5000,MATCH($C131,pasteStatistics!$C$1:'pasteStatistics'!$C$5000,0))</f>
        <v>0.7</v>
      </c>
      <c r="W131">
        <f>INDEX(pasteStatistics!W$1:'pasteStatistics'!W$5000,MATCH($C131,pasteStatistics!$C$1:'pasteStatistics'!$C$5000,0))</f>
        <v>0.5</v>
      </c>
      <c r="X131">
        <f>INDEX(pasteStatistics!X$1:'pasteStatistics'!X$5000,MATCH($C131,pasteStatistics!$C$1:'pasteStatistics'!$C$5000,0))</f>
        <v>0.2</v>
      </c>
      <c r="Y131">
        <f>INDEX(pasteStatistics!Y$1:'pasteStatistics'!Y$5000,MATCH($C131,pasteStatistics!$C$1:'pasteStatistics'!$C$5000,0))</f>
        <v>0.7</v>
      </c>
      <c r="Z131">
        <f>INDEX(pasteStatistics!Z$1:'pasteStatistics'!Z$5000,MATCH($C131,pasteStatistics!$C$1:'pasteStatistics'!$C$5000,0))</f>
        <v>1.2</v>
      </c>
      <c r="AA131">
        <f>INDEX(pasteStatistics!AA$1:'pasteStatistics'!AA$5000,MATCH($C131,pasteStatistics!$C$1:'pasteStatistics'!$C$5000,0))</f>
        <v>4.5999999999999996</v>
      </c>
      <c r="AB131">
        <f>pasteData!C130</f>
        <v>23</v>
      </c>
      <c r="AC131" t="str">
        <f>pasteData!D130</f>
        <v>FR</v>
      </c>
      <c r="AD131" t="str">
        <f>pasteData!E130</f>
        <v>F</v>
      </c>
      <c r="AE131">
        <f>pasteData!F130</f>
        <v>43621</v>
      </c>
      <c r="AF131">
        <f>pasteData!G130</f>
        <v>230</v>
      </c>
      <c r="AG131" t="str">
        <f>pasteData!H130</f>
        <v>Houston</v>
      </c>
      <c r="AH131" t="str">
        <f>pasteData!I130</f>
        <v xml:space="preserve"> TX</v>
      </c>
      <c r="AI131" t="str">
        <f>pasteData!J130</f>
        <v>Klein Forest High School</v>
      </c>
      <c r="AJ131">
        <f>pasteData!K130</f>
        <v>0</v>
      </c>
      <c r="AK131" t="str">
        <f>pasteData!L130</f>
        <v xml:space="preserve"> 4.6 Pts</v>
      </c>
      <c r="AL131" t="str">
        <f>pasteData!M130</f>
        <v xml:space="preserve"> 2.9 Reb</v>
      </c>
      <c r="AM131" t="str">
        <f>pasteData!N130</f>
        <v xml:space="preserve"> 0.7 Ast</v>
      </c>
    </row>
    <row r="132" spans="1:39" x14ac:dyDescent="0.3">
      <c r="A132">
        <v>130</v>
      </c>
      <c r="B132" t="str">
        <f>pasteData!A131</f>
        <v>houston</v>
      </c>
      <c r="C132" t="str">
        <f>pasteData!B131</f>
        <v>Brison Gresham</v>
      </c>
      <c r="D132">
        <f>INDEX(pasteStatistics!D$1:'pasteStatistics'!D$5000,MATCH($C132,pasteStatistics!$C$1:'pasteStatistics'!$C$5000,0))</f>
        <v>37</v>
      </c>
      <c r="E132">
        <f>INDEX(pasteStatistics!E$1:'pasteStatistics'!E$5000,MATCH($C132,pasteStatistics!$C$1:'pasteStatistics'!$C$5000,0))</f>
        <v>1</v>
      </c>
      <c r="F132">
        <f>INDEX(pasteStatistics!F$1:'pasteStatistics'!F$5000,MATCH($C132,pasteStatistics!$C$1:'pasteStatistics'!$C$5000,0))</f>
        <v>13.7</v>
      </c>
      <c r="G132">
        <f>INDEX(pasteStatistics!G$1:'pasteStatistics'!G$5000,MATCH($C132,pasteStatistics!$C$1:'pasteStatistics'!$C$5000,0))</f>
        <v>1.5</v>
      </c>
      <c r="H132">
        <f>INDEX(pasteStatistics!H$1:'pasteStatistics'!H$5000,MATCH($C132,pasteStatistics!$C$1:'pasteStatistics'!$C$5000,0))</f>
        <v>2.1</v>
      </c>
      <c r="I132">
        <f>INDEX(pasteStatistics!I$1:'pasteStatistics'!I$5000,MATCH($C132,pasteStatistics!$C$1:'pasteStatistics'!$C$5000,0))</f>
        <v>0.70499999999999996</v>
      </c>
      <c r="J132">
        <f>INDEX(pasteStatistics!J$1:'pasteStatistics'!J$5000,MATCH($C132,pasteStatistics!$C$1:'pasteStatistics'!$C$5000,0))</f>
        <v>1.5</v>
      </c>
      <c r="K132">
        <f>INDEX(pasteStatistics!K$1:'pasteStatistics'!K$5000,MATCH($C132,pasteStatistics!$C$1:'pasteStatistics'!$C$5000,0))</f>
        <v>2.1</v>
      </c>
      <c r="L132">
        <f>INDEX(pasteStatistics!L$1:'pasteStatistics'!L$5000,MATCH($C132,pasteStatistics!$C$1:'pasteStatistics'!$C$5000,0))</f>
        <v>0.70499999999999996</v>
      </c>
      <c r="M132">
        <f>INDEX(pasteStatistics!M$1:'pasteStatistics'!M$5000,MATCH($C132,pasteStatistics!$C$1:'pasteStatistics'!$C$5000,0))</f>
        <v>0</v>
      </c>
      <c r="N132">
        <f>INDEX(pasteStatistics!N$1:'pasteStatistics'!N$5000,MATCH($C132,pasteStatistics!$C$1:'pasteStatistics'!$C$5000,0))</f>
        <v>0</v>
      </c>
      <c r="O132">
        <f>INDEX(pasteStatistics!O$1:'pasteStatistics'!O$5000,MATCH($C132,pasteStatistics!$C$1:'pasteStatistics'!$C$5000,0))</f>
        <v>0</v>
      </c>
      <c r="P132">
        <f>INDEX(pasteStatistics!P$1:'pasteStatistics'!P$5000,MATCH($C132,pasteStatistics!$C$1:'pasteStatistics'!$C$5000,0))</f>
        <v>0.5</v>
      </c>
      <c r="Q132">
        <f>INDEX(pasteStatistics!Q$1:'pasteStatistics'!Q$5000,MATCH($C132,pasteStatistics!$C$1:'pasteStatistics'!$C$5000,0))</f>
        <v>0.9</v>
      </c>
      <c r="R132">
        <f>INDEX(pasteStatistics!R$1:'pasteStatistics'!R$5000,MATCH($C132,pasteStatistics!$C$1:'pasteStatistics'!$C$5000,0))</f>
        <v>0.51400000000000001</v>
      </c>
      <c r="S132">
        <f>INDEX(pasteStatistics!S$1:'pasteStatistics'!S$5000,MATCH($C132,pasteStatistics!$C$1:'pasteStatistics'!$C$5000,0))</f>
        <v>1.7</v>
      </c>
      <c r="T132">
        <f>INDEX(pasteStatistics!T$1:'pasteStatistics'!T$5000,MATCH($C132,pasteStatistics!$C$1:'pasteStatistics'!$C$5000,0))</f>
        <v>1.8</v>
      </c>
      <c r="U132">
        <f>INDEX(pasteStatistics!U$1:'pasteStatistics'!U$5000,MATCH($C132,pasteStatistics!$C$1:'pasteStatistics'!$C$5000,0))</f>
        <v>3.5</v>
      </c>
      <c r="V132">
        <f>INDEX(pasteStatistics!V$1:'pasteStatistics'!V$5000,MATCH($C132,pasteStatistics!$C$1:'pasteStatistics'!$C$5000,0))</f>
        <v>0.4</v>
      </c>
      <c r="W132">
        <f>INDEX(pasteStatistics!W$1:'pasteStatistics'!W$5000,MATCH($C132,pasteStatistics!$C$1:'pasteStatistics'!$C$5000,0))</f>
        <v>0.3</v>
      </c>
      <c r="X132">
        <f>INDEX(pasteStatistics!X$1:'pasteStatistics'!X$5000,MATCH($C132,pasteStatistics!$C$1:'pasteStatistics'!$C$5000,0))</f>
        <v>1.3</v>
      </c>
      <c r="Y132">
        <f>INDEX(pasteStatistics!Y$1:'pasteStatistics'!Y$5000,MATCH($C132,pasteStatistics!$C$1:'pasteStatistics'!$C$5000,0))</f>
        <v>1</v>
      </c>
      <c r="Z132">
        <f>INDEX(pasteStatistics!Z$1:'pasteStatistics'!Z$5000,MATCH($C132,pasteStatistics!$C$1:'pasteStatistics'!$C$5000,0))</f>
        <v>2.8</v>
      </c>
      <c r="AA132">
        <f>INDEX(pasteStatistics!AA$1:'pasteStatistics'!AA$5000,MATCH($C132,pasteStatistics!$C$1:'pasteStatistics'!$C$5000,0))</f>
        <v>3.5</v>
      </c>
      <c r="AB132">
        <f>pasteData!C131</f>
        <v>55</v>
      </c>
      <c r="AC132" t="str">
        <f>pasteData!D131</f>
        <v>SO</v>
      </c>
      <c r="AD132" t="str">
        <f>pasteData!E131</f>
        <v>F</v>
      </c>
      <c r="AE132">
        <f>pasteData!F131</f>
        <v>43624</v>
      </c>
      <c r="AF132">
        <f>pasteData!G131</f>
        <v>225</v>
      </c>
      <c r="AG132" t="str">
        <f>pasteData!H131</f>
        <v>New Orleans</v>
      </c>
      <c r="AH132" t="str">
        <f>pasteData!I131</f>
        <v xml:space="preserve"> LA</v>
      </c>
      <c r="AI132" t="str">
        <f>pasteData!J131</f>
        <v>McDonogh No. 35 High School</v>
      </c>
      <c r="AJ132">
        <f>pasteData!K131</f>
        <v>0</v>
      </c>
      <c r="AK132" t="str">
        <f>pasteData!L131</f>
        <v xml:space="preserve"> 3.5 Pts</v>
      </c>
      <c r="AL132" t="str">
        <f>pasteData!M131</f>
        <v xml:space="preserve"> 3.5 Reb</v>
      </c>
      <c r="AM132" t="str">
        <f>pasteData!N131</f>
        <v xml:space="preserve"> 0.4 Ast</v>
      </c>
    </row>
    <row r="133" spans="1:39" x14ac:dyDescent="0.3">
      <c r="A133">
        <v>131</v>
      </c>
      <c r="B133" t="str">
        <f>pasteData!A132</f>
        <v>houston</v>
      </c>
      <c r="C133" t="str">
        <f>pasteData!B132</f>
        <v>Chris Harris</v>
      </c>
      <c r="D133">
        <f>INDEX(pasteStatistics!D$1:'pasteStatistics'!D$5000,MATCH($C133,pasteStatistics!$C$1:'pasteStatistics'!$C$5000,0))</f>
        <v>26</v>
      </c>
      <c r="E133">
        <f>INDEX(pasteStatistics!E$1:'pasteStatistics'!E$5000,MATCH($C133,pasteStatistics!$C$1:'pasteStatistics'!$C$5000,0))</f>
        <v>0</v>
      </c>
      <c r="F133">
        <f>INDEX(pasteStatistics!F$1:'pasteStatistics'!F$5000,MATCH($C133,pasteStatistics!$C$1:'pasteStatistics'!$C$5000,0))</f>
        <v>11.2</v>
      </c>
      <c r="G133">
        <f>INDEX(pasteStatistics!G$1:'pasteStatistics'!G$5000,MATCH($C133,pasteStatistics!$C$1:'pasteStatistics'!$C$5000,0))</f>
        <v>1.2</v>
      </c>
      <c r="H133">
        <f>INDEX(pasteStatistics!H$1:'pasteStatistics'!H$5000,MATCH($C133,pasteStatistics!$C$1:'pasteStatistics'!$C$5000,0))</f>
        <v>1.6</v>
      </c>
      <c r="I133">
        <f>INDEX(pasteStatistics!I$1:'pasteStatistics'!I$5000,MATCH($C133,pasteStatistics!$C$1:'pasteStatistics'!$C$5000,0))</f>
        <v>0.73199999999999998</v>
      </c>
      <c r="J133">
        <f>INDEX(pasteStatistics!J$1:'pasteStatistics'!J$5000,MATCH($C133,pasteStatistics!$C$1:'pasteStatistics'!$C$5000,0))</f>
        <v>1.2</v>
      </c>
      <c r="K133">
        <f>INDEX(pasteStatistics!K$1:'pasteStatistics'!K$5000,MATCH($C133,pasteStatistics!$C$1:'pasteStatistics'!$C$5000,0))</f>
        <v>1.6</v>
      </c>
      <c r="L133">
        <f>INDEX(pasteStatistics!L$1:'pasteStatistics'!L$5000,MATCH($C133,pasteStatistics!$C$1:'pasteStatistics'!$C$5000,0))</f>
        <v>0.73199999999999998</v>
      </c>
      <c r="M133">
        <f>INDEX(pasteStatistics!M$1:'pasteStatistics'!M$5000,MATCH($C133,pasteStatistics!$C$1:'pasteStatistics'!$C$5000,0))</f>
        <v>0</v>
      </c>
      <c r="N133">
        <f>INDEX(pasteStatistics!N$1:'pasteStatistics'!N$5000,MATCH($C133,pasteStatistics!$C$1:'pasteStatistics'!$C$5000,0))</f>
        <v>0</v>
      </c>
      <c r="O133">
        <f>INDEX(pasteStatistics!O$1:'pasteStatistics'!O$5000,MATCH($C133,pasteStatistics!$C$1:'pasteStatistics'!$C$5000,0))</f>
        <v>0</v>
      </c>
      <c r="P133">
        <f>INDEX(pasteStatistics!P$1:'pasteStatistics'!P$5000,MATCH($C133,pasteStatistics!$C$1:'pasteStatistics'!$C$5000,0))</f>
        <v>0.2</v>
      </c>
      <c r="Q133">
        <f>INDEX(pasteStatistics!Q$1:'pasteStatistics'!Q$5000,MATCH($C133,pasteStatistics!$C$1:'pasteStatistics'!$C$5000,0))</f>
        <v>1.1000000000000001</v>
      </c>
      <c r="R133">
        <f>INDEX(pasteStatistics!R$1:'pasteStatistics'!R$5000,MATCH($C133,pasteStatistics!$C$1:'pasteStatistics'!$C$5000,0))</f>
        <v>0.20699999999999999</v>
      </c>
      <c r="S133">
        <f>INDEX(pasteStatistics!S$1:'pasteStatistics'!S$5000,MATCH($C133,pasteStatistics!$C$1:'pasteStatistics'!$C$5000,0))</f>
        <v>1.6</v>
      </c>
      <c r="T133">
        <f>INDEX(pasteStatistics!T$1:'pasteStatistics'!T$5000,MATCH($C133,pasteStatistics!$C$1:'pasteStatistics'!$C$5000,0))</f>
        <v>1.7</v>
      </c>
      <c r="U133">
        <f>INDEX(pasteStatistics!U$1:'pasteStatistics'!U$5000,MATCH($C133,pasteStatistics!$C$1:'pasteStatistics'!$C$5000,0))</f>
        <v>3.3</v>
      </c>
      <c r="V133">
        <f>INDEX(pasteStatistics!V$1:'pasteStatistics'!V$5000,MATCH($C133,pasteStatistics!$C$1:'pasteStatistics'!$C$5000,0))</f>
        <v>0.1</v>
      </c>
      <c r="W133">
        <f>INDEX(pasteStatistics!W$1:'pasteStatistics'!W$5000,MATCH($C133,pasteStatistics!$C$1:'pasteStatistics'!$C$5000,0))</f>
        <v>0.3</v>
      </c>
      <c r="X133">
        <f>INDEX(pasteStatistics!X$1:'pasteStatistics'!X$5000,MATCH($C133,pasteStatistics!$C$1:'pasteStatistics'!$C$5000,0))</f>
        <v>1</v>
      </c>
      <c r="Y133">
        <f>INDEX(pasteStatistics!Y$1:'pasteStatistics'!Y$5000,MATCH($C133,pasteStatistics!$C$1:'pasteStatistics'!$C$5000,0))</f>
        <v>0.3</v>
      </c>
      <c r="Z133">
        <f>INDEX(pasteStatistics!Z$1:'pasteStatistics'!Z$5000,MATCH($C133,pasteStatistics!$C$1:'pasteStatistics'!$C$5000,0))</f>
        <v>1.5</v>
      </c>
      <c r="AA133">
        <f>INDEX(pasteStatistics!AA$1:'pasteStatistics'!AA$5000,MATCH($C133,pasteStatistics!$C$1:'pasteStatistics'!$C$5000,0))</f>
        <v>2.5</v>
      </c>
      <c r="AB133">
        <f>pasteData!C132</f>
        <v>1</v>
      </c>
      <c r="AC133" t="str">
        <f>pasteData!D132</f>
        <v>JR</v>
      </c>
      <c r="AD133" t="str">
        <f>pasteData!E132</f>
        <v>C</v>
      </c>
      <c r="AE133">
        <f>pasteData!F132</f>
        <v>43626</v>
      </c>
      <c r="AF133">
        <f>pasteData!G132</f>
        <v>245</v>
      </c>
      <c r="AG133" t="str">
        <f>pasteData!H132</f>
        <v>Houston</v>
      </c>
      <c r="AH133" t="str">
        <f>pasteData!I132</f>
        <v xml:space="preserve"> TX</v>
      </c>
      <c r="AI133" t="str">
        <f>pasteData!J132</f>
        <v>Madison HS</v>
      </c>
      <c r="AJ133">
        <f>pasteData!K132</f>
        <v>0</v>
      </c>
      <c r="AK133" t="str">
        <f>pasteData!L132</f>
        <v xml:space="preserve"> 2.5 Pts</v>
      </c>
      <c r="AL133" t="str">
        <f>pasteData!M132</f>
        <v xml:space="preserve"> 3.3 Reb</v>
      </c>
      <c r="AM133" t="str">
        <f>pasteData!N132</f>
        <v xml:space="preserve"> 0.1 Ast</v>
      </c>
    </row>
    <row r="134" spans="1:39" x14ac:dyDescent="0.3">
      <c r="A134">
        <v>132</v>
      </c>
      <c r="B134" t="str">
        <f>pasteData!A133</f>
        <v>houston</v>
      </c>
      <c r="C134" t="str">
        <f>pasteData!B133</f>
        <v>Landon Goesling</v>
      </c>
      <c r="D134">
        <f>INDEX(pasteStatistics!D$1:'pasteStatistics'!D$5000,MATCH($C134,pasteStatistics!$C$1:'pasteStatistics'!$C$5000,0))</f>
        <v>17</v>
      </c>
      <c r="E134">
        <f>INDEX(pasteStatistics!E$1:'pasteStatistics'!E$5000,MATCH($C134,pasteStatistics!$C$1:'pasteStatistics'!$C$5000,0))</f>
        <v>1</v>
      </c>
      <c r="F134">
        <f>INDEX(pasteStatistics!F$1:'pasteStatistics'!F$5000,MATCH($C134,pasteStatistics!$C$1:'pasteStatistics'!$C$5000,0))</f>
        <v>6.3</v>
      </c>
      <c r="G134">
        <f>INDEX(pasteStatistics!G$1:'pasteStatistics'!G$5000,MATCH($C134,pasteStatistics!$C$1:'pasteStatistics'!$C$5000,0))</f>
        <v>0.5</v>
      </c>
      <c r="H134">
        <f>INDEX(pasteStatistics!H$1:'pasteStatistics'!H$5000,MATCH($C134,pasteStatistics!$C$1:'pasteStatistics'!$C$5000,0))</f>
        <v>2.2999999999999998</v>
      </c>
      <c r="I134">
        <f>INDEX(pasteStatistics!I$1:'pasteStatistics'!I$5000,MATCH($C134,pasteStatistics!$C$1:'pasteStatistics'!$C$5000,0))</f>
        <v>0.23100000000000001</v>
      </c>
      <c r="J134">
        <f>INDEX(pasteStatistics!J$1:'pasteStatistics'!J$5000,MATCH($C134,pasteStatistics!$C$1:'pasteStatistics'!$C$5000,0))</f>
        <v>0.4</v>
      </c>
      <c r="K134">
        <f>INDEX(pasteStatistics!K$1:'pasteStatistics'!K$5000,MATCH($C134,pasteStatistics!$C$1:'pasteStatistics'!$C$5000,0))</f>
        <v>1.1000000000000001</v>
      </c>
      <c r="L134">
        <f>INDEX(pasteStatistics!L$1:'pasteStatistics'!L$5000,MATCH($C134,pasteStatistics!$C$1:'pasteStatistics'!$C$5000,0))</f>
        <v>0.36799999999999999</v>
      </c>
      <c r="M134">
        <f>INDEX(pasteStatistics!M$1:'pasteStatistics'!M$5000,MATCH($C134,pasteStatistics!$C$1:'pasteStatistics'!$C$5000,0))</f>
        <v>0.1</v>
      </c>
      <c r="N134">
        <f>INDEX(pasteStatistics!N$1:'pasteStatistics'!N$5000,MATCH($C134,pasteStatistics!$C$1:'pasteStatistics'!$C$5000,0))</f>
        <v>1.2</v>
      </c>
      <c r="O134">
        <f>INDEX(pasteStatistics!O$1:'pasteStatistics'!O$5000,MATCH($C134,pasteStatistics!$C$1:'pasteStatistics'!$C$5000,0))</f>
        <v>0.1</v>
      </c>
      <c r="P134">
        <f>INDEX(pasteStatistics!P$1:'pasteStatistics'!P$5000,MATCH($C134,pasteStatistics!$C$1:'pasteStatistics'!$C$5000,0))</f>
        <v>1.6</v>
      </c>
      <c r="Q134">
        <f>INDEX(pasteStatistics!Q$1:'pasteStatistics'!Q$5000,MATCH($C134,pasteStatistics!$C$1:'pasteStatistics'!$C$5000,0))</f>
        <v>2.4</v>
      </c>
      <c r="R134">
        <f>INDEX(pasteStatistics!R$1:'pasteStatistics'!R$5000,MATCH($C134,pasteStatistics!$C$1:'pasteStatistics'!$C$5000,0))</f>
        <v>0.7</v>
      </c>
      <c r="S134">
        <f>INDEX(pasteStatistics!S$1:'pasteStatistics'!S$5000,MATCH($C134,pasteStatistics!$C$1:'pasteStatistics'!$C$5000,0))</f>
        <v>0.1</v>
      </c>
      <c r="T134">
        <f>INDEX(pasteStatistics!T$1:'pasteStatistics'!T$5000,MATCH($C134,pasteStatistics!$C$1:'pasteStatistics'!$C$5000,0))</f>
        <v>0.5</v>
      </c>
      <c r="U134">
        <f>INDEX(pasteStatistics!U$1:'pasteStatistics'!U$5000,MATCH($C134,pasteStatistics!$C$1:'pasteStatistics'!$C$5000,0))</f>
        <v>0.6</v>
      </c>
      <c r="V134">
        <f>INDEX(pasteStatistics!V$1:'pasteStatistics'!V$5000,MATCH($C134,pasteStatistics!$C$1:'pasteStatistics'!$C$5000,0))</f>
        <v>0.4</v>
      </c>
      <c r="W134">
        <f>INDEX(pasteStatistics!W$1:'pasteStatistics'!W$5000,MATCH($C134,pasteStatistics!$C$1:'pasteStatistics'!$C$5000,0))</f>
        <v>0.2</v>
      </c>
      <c r="X134">
        <f>INDEX(pasteStatistics!X$1:'pasteStatistics'!X$5000,MATCH($C134,pasteStatistics!$C$1:'pasteStatistics'!$C$5000,0))</f>
        <v>0</v>
      </c>
      <c r="Y134">
        <f>INDEX(pasteStatistics!Y$1:'pasteStatistics'!Y$5000,MATCH($C134,pasteStatistics!$C$1:'pasteStatistics'!$C$5000,0))</f>
        <v>0.4</v>
      </c>
      <c r="Z134">
        <f>INDEX(pasteStatistics!Z$1:'pasteStatistics'!Z$5000,MATCH($C134,pasteStatistics!$C$1:'pasteStatistics'!$C$5000,0))</f>
        <v>0.5</v>
      </c>
      <c r="AA134">
        <f>INDEX(pasteStatistics!AA$1:'pasteStatistics'!AA$5000,MATCH($C134,pasteStatistics!$C$1:'pasteStatistics'!$C$5000,0))</f>
        <v>2.8</v>
      </c>
      <c r="AB134">
        <f>pasteData!C133</f>
        <v>2</v>
      </c>
      <c r="AC134" t="str">
        <f>pasteData!D133</f>
        <v>SR</v>
      </c>
      <c r="AD134" t="str">
        <f>pasteData!E133</f>
        <v>G</v>
      </c>
      <c r="AE134">
        <f>pasteData!F133</f>
        <v>36678</v>
      </c>
      <c r="AF134">
        <f>pasteData!G133</f>
        <v>175</v>
      </c>
      <c r="AG134" t="str">
        <f>pasteData!H133</f>
        <v>Bakersfield</v>
      </c>
      <c r="AH134" t="str">
        <f>pasteData!I133</f>
        <v xml:space="preserve"> CA</v>
      </c>
      <c r="AI134" t="str">
        <f>pasteData!J133</f>
        <v>Coppell</v>
      </c>
      <c r="AJ134">
        <f>pasteData!K133</f>
        <v>0</v>
      </c>
      <c r="AK134" t="str">
        <f>pasteData!L133</f>
        <v xml:space="preserve"> 2.8 Pts</v>
      </c>
      <c r="AL134" t="str">
        <f>pasteData!M133</f>
        <v xml:space="preserve"> 0.6 Reb</v>
      </c>
      <c r="AM134" t="str">
        <f>pasteData!N133</f>
        <v xml:space="preserve"> 0.4 Ast</v>
      </c>
    </row>
    <row r="135" spans="1:39" x14ac:dyDescent="0.3">
      <c r="A135">
        <v>133</v>
      </c>
      <c r="B135" t="str">
        <f>pasteData!A134</f>
        <v>houston</v>
      </c>
      <c r="C135" t="str">
        <f>pasteData!B134</f>
        <v>Caleb Broodo</v>
      </c>
      <c r="D135">
        <f>INDEX(pasteStatistics!D$1:'pasteStatistics'!D$5000,MATCH($C135,pasteStatistics!$C$1:'pasteStatistics'!$C$5000,0))</f>
        <v>8</v>
      </c>
      <c r="E135">
        <f>INDEX(pasteStatistics!E$1:'pasteStatistics'!E$5000,MATCH($C135,pasteStatistics!$C$1:'pasteStatistics'!$C$5000,0))</f>
        <v>0</v>
      </c>
      <c r="F135">
        <f>INDEX(pasteStatistics!F$1:'pasteStatistics'!F$5000,MATCH($C135,pasteStatistics!$C$1:'pasteStatistics'!$C$5000,0))</f>
        <v>1.5</v>
      </c>
      <c r="G135">
        <f>INDEX(pasteStatistics!G$1:'pasteStatistics'!G$5000,MATCH($C135,pasteStatistics!$C$1:'pasteStatistics'!$C$5000,0))</f>
        <v>0.1</v>
      </c>
      <c r="H135">
        <f>INDEX(pasteStatistics!H$1:'pasteStatistics'!H$5000,MATCH($C135,pasteStatistics!$C$1:'pasteStatistics'!$C$5000,0))</f>
        <v>0.3</v>
      </c>
      <c r="I135">
        <f>INDEX(pasteStatistics!I$1:'pasteStatistics'!I$5000,MATCH($C135,pasteStatistics!$C$1:'pasteStatistics'!$C$5000,0))</f>
        <v>0.5</v>
      </c>
      <c r="J135">
        <f>INDEX(pasteStatistics!J$1:'pasteStatistics'!J$5000,MATCH($C135,pasteStatistics!$C$1:'pasteStatistics'!$C$5000,0))</f>
        <v>0.1</v>
      </c>
      <c r="K135">
        <f>INDEX(pasteStatistics!K$1:'pasteStatistics'!K$5000,MATCH($C135,pasteStatistics!$C$1:'pasteStatistics'!$C$5000,0))</f>
        <v>0.3</v>
      </c>
      <c r="L135">
        <f>INDEX(pasteStatistics!L$1:'pasteStatistics'!L$5000,MATCH($C135,pasteStatistics!$C$1:'pasteStatistics'!$C$5000,0))</f>
        <v>0.5</v>
      </c>
      <c r="M135">
        <f>INDEX(pasteStatistics!M$1:'pasteStatistics'!M$5000,MATCH($C135,pasteStatistics!$C$1:'pasteStatistics'!$C$5000,0))</f>
        <v>0</v>
      </c>
      <c r="N135">
        <f>INDEX(pasteStatistics!N$1:'pasteStatistics'!N$5000,MATCH($C135,pasteStatistics!$C$1:'pasteStatistics'!$C$5000,0))</f>
        <v>0</v>
      </c>
      <c r="O135">
        <f>INDEX(pasteStatistics!O$1:'pasteStatistics'!O$5000,MATCH($C135,pasteStatistics!$C$1:'pasteStatistics'!$C$5000,0))</f>
        <v>0</v>
      </c>
      <c r="P135">
        <f>INDEX(pasteStatistics!P$1:'pasteStatistics'!P$5000,MATCH($C135,pasteStatistics!$C$1:'pasteStatistics'!$C$5000,0))</f>
        <v>0</v>
      </c>
      <c r="Q135">
        <f>INDEX(pasteStatistics!Q$1:'pasteStatistics'!Q$5000,MATCH($C135,pasteStatistics!$C$1:'pasteStatistics'!$C$5000,0))</f>
        <v>0</v>
      </c>
      <c r="R135">
        <f>INDEX(pasteStatistics!R$1:'pasteStatistics'!R$5000,MATCH($C135,pasteStatistics!$C$1:'pasteStatistics'!$C$5000,0))</f>
        <v>0</v>
      </c>
      <c r="S135">
        <f>INDEX(pasteStatistics!S$1:'pasteStatistics'!S$5000,MATCH($C135,pasteStatistics!$C$1:'pasteStatistics'!$C$5000,0))</f>
        <v>0.3</v>
      </c>
      <c r="T135">
        <f>INDEX(pasteStatistics!T$1:'pasteStatistics'!T$5000,MATCH($C135,pasteStatistics!$C$1:'pasteStatistics'!$C$5000,0))</f>
        <v>0.6</v>
      </c>
      <c r="U135">
        <f>INDEX(pasteStatistics!U$1:'pasteStatistics'!U$5000,MATCH($C135,pasteStatistics!$C$1:'pasteStatistics'!$C$5000,0))</f>
        <v>0.9</v>
      </c>
      <c r="V135">
        <f>INDEX(pasteStatistics!V$1:'pasteStatistics'!V$5000,MATCH($C135,pasteStatistics!$C$1:'pasteStatistics'!$C$5000,0))</f>
        <v>0</v>
      </c>
      <c r="W135">
        <f>INDEX(pasteStatistics!W$1:'pasteStatistics'!W$5000,MATCH($C135,pasteStatistics!$C$1:'pasteStatistics'!$C$5000,0))</f>
        <v>0</v>
      </c>
      <c r="X135">
        <f>INDEX(pasteStatistics!X$1:'pasteStatistics'!X$5000,MATCH($C135,pasteStatistics!$C$1:'pasteStatistics'!$C$5000,0))</f>
        <v>0</v>
      </c>
      <c r="Y135">
        <f>INDEX(pasteStatistics!Y$1:'pasteStatistics'!Y$5000,MATCH($C135,pasteStatistics!$C$1:'pasteStatistics'!$C$5000,0))</f>
        <v>0.1</v>
      </c>
      <c r="Z135">
        <f>INDEX(pasteStatistics!Z$1:'pasteStatistics'!Z$5000,MATCH($C135,pasteStatistics!$C$1:'pasteStatistics'!$C$5000,0))</f>
        <v>0</v>
      </c>
      <c r="AA135">
        <f>INDEX(pasteStatistics!AA$1:'pasteStatistics'!AA$5000,MATCH($C135,pasteStatistics!$C$1:'pasteStatistics'!$C$5000,0))</f>
        <v>0.3</v>
      </c>
      <c r="AB135">
        <f>pasteData!C134</f>
        <v>30</v>
      </c>
      <c r="AC135" t="str">
        <f>pasteData!D134</f>
        <v>FR</v>
      </c>
      <c r="AD135" t="str">
        <f>pasteData!E134</f>
        <v>C</v>
      </c>
      <c r="AE135">
        <f>pasteData!F134</f>
        <v>43623</v>
      </c>
      <c r="AF135">
        <f>pasteData!G134</f>
        <v>230</v>
      </c>
      <c r="AG135" t="str">
        <f>pasteData!H134</f>
        <v>Midland</v>
      </c>
      <c r="AH135" t="str">
        <f>pasteData!I134</f>
        <v xml:space="preserve"> MI</v>
      </c>
      <c r="AI135" t="str">
        <f>pasteData!J134</f>
        <v>Dow HS</v>
      </c>
      <c r="AJ135">
        <f>pasteData!K134</f>
        <v>0</v>
      </c>
      <c r="AK135" t="str">
        <f>pasteData!L134</f>
        <v xml:space="preserve"> 0.3 Pts</v>
      </c>
      <c r="AL135" t="str">
        <f>pasteData!M134</f>
        <v xml:space="preserve"> 0.9 Reb</v>
      </c>
      <c r="AM135" t="str">
        <f>pasteData!N134</f>
        <v xml:space="preserve"> 0.0 Ast</v>
      </c>
    </row>
    <row r="136" spans="1:39" x14ac:dyDescent="0.3">
      <c r="A136">
        <v>134</v>
      </c>
      <c r="B136" t="str">
        <f>pasteData!A135</f>
        <v>houston</v>
      </c>
      <c r="C136" t="str">
        <f>pasteData!B135</f>
        <v>Justin Gorham</v>
      </c>
      <c r="D136" t="e">
        <f>INDEX(pasteStatistics!D$1:'pasteStatistics'!D$5000,MATCH($C136,pasteStatistics!$C$1:'pasteStatistics'!$C$5000,0))</f>
        <v>#N/A</v>
      </c>
      <c r="E136" t="e">
        <f>INDEX(pasteStatistics!E$1:'pasteStatistics'!E$5000,MATCH($C136,pasteStatistics!$C$1:'pasteStatistics'!$C$5000,0))</f>
        <v>#N/A</v>
      </c>
      <c r="F136" t="e">
        <f>INDEX(pasteStatistics!F$1:'pasteStatistics'!F$5000,MATCH($C136,pasteStatistics!$C$1:'pasteStatistics'!$C$5000,0))</f>
        <v>#N/A</v>
      </c>
      <c r="G136" t="e">
        <f>INDEX(pasteStatistics!G$1:'pasteStatistics'!G$5000,MATCH($C136,pasteStatistics!$C$1:'pasteStatistics'!$C$5000,0))</f>
        <v>#N/A</v>
      </c>
      <c r="H136" t="e">
        <f>INDEX(pasteStatistics!H$1:'pasteStatistics'!H$5000,MATCH($C136,pasteStatistics!$C$1:'pasteStatistics'!$C$5000,0))</f>
        <v>#N/A</v>
      </c>
      <c r="I136" t="e">
        <f>INDEX(pasteStatistics!I$1:'pasteStatistics'!I$5000,MATCH($C136,pasteStatistics!$C$1:'pasteStatistics'!$C$5000,0))</f>
        <v>#N/A</v>
      </c>
      <c r="J136" t="e">
        <f>INDEX(pasteStatistics!J$1:'pasteStatistics'!J$5000,MATCH($C136,pasteStatistics!$C$1:'pasteStatistics'!$C$5000,0))</f>
        <v>#N/A</v>
      </c>
      <c r="K136" t="e">
        <f>INDEX(pasteStatistics!K$1:'pasteStatistics'!K$5000,MATCH($C136,pasteStatistics!$C$1:'pasteStatistics'!$C$5000,0))</f>
        <v>#N/A</v>
      </c>
      <c r="L136" t="e">
        <f>INDEX(pasteStatistics!L$1:'pasteStatistics'!L$5000,MATCH($C136,pasteStatistics!$C$1:'pasteStatistics'!$C$5000,0))</f>
        <v>#N/A</v>
      </c>
      <c r="M136" t="e">
        <f>INDEX(pasteStatistics!M$1:'pasteStatistics'!M$5000,MATCH($C136,pasteStatistics!$C$1:'pasteStatistics'!$C$5000,0))</f>
        <v>#N/A</v>
      </c>
      <c r="N136" t="e">
        <f>INDEX(pasteStatistics!N$1:'pasteStatistics'!N$5000,MATCH($C136,pasteStatistics!$C$1:'pasteStatistics'!$C$5000,0))</f>
        <v>#N/A</v>
      </c>
      <c r="O136" t="e">
        <f>INDEX(pasteStatistics!O$1:'pasteStatistics'!O$5000,MATCH($C136,pasteStatistics!$C$1:'pasteStatistics'!$C$5000,0))</f>
        <v>#N/A</v>
      </c>
      <c r="P136" t="e">
        <f>INDEX(pasteStatistics!P$1:'pasteStatistics'!P$5000,MATCH($C136,pasteStatistics!$C$1:'pasteStatistics'!$C$5000,0))</f>
        <v>#N/A</v>
      </c>
      <c r="Q136" t="e">
        <f>INDEX(pasteStatistics!Q$1:'pasteStatistics'!Q$5000,MATCH($C136,pasteStatistics!$C$1:'pasteStatistics'!$C$5000,0))</f>
        <v>#N/A</v>
      </c>
      <c r="R136" t="e">
        <f>INDEX(pasteStatistics!R$1:'pasteStatistics'!R$5000,MATCH($C136,pasteStatistics!$C$1:'pasteStatistics'!$C$5000,0))</f>
        <v>#N/A</v>
      </c>
      <c r="S136" t="e">
        <f>INDEX(pasteStatistics!S$1:'pasteStatistics'!S$5000,MATCH($C136,pasteStatistics!$C$1:'pasteStatistics'!$C$5000,0))</f>
        <v>#N/A</v>
      </c>
      <c r="T136" t="e">
        <f>INDEX(pasteStatistics!T$1:'pasteStatistics'!T$5000,MATCH($C136,pasteStatistics!$C$1:'pasteStatistics'!$C$5000,0))</f>
        <v>#N/A</v>
      </c>
      <c r="U136" t="e">
        <f>INDEX(pasteStatistics!U$1:'pasteStatistics'!U$5000,MATCH($C136,pasteStatistics!$C$1:'pasteStatistics'!$C$5000,0))</f>
        <v>#N/A</v>
      </c>
      <c r="V136" t="e">
        <f>INDEX(pasteStatistics!V$1:'pasteStatistics'!V$5000,MATCH($C136,pasteStatistics!$C$1:'pasteStatistics'!$C$5000,0))</f>
        <v>#N/A</v>
      </c>
      <c r="W136" t="e">
        <f>INDEX(pasteStatistics!W$1:'pasteStatistics'!W$5000,MATCH($C136,pasteStatistics!$C$1:'pasteStatistics'!$C$5000,0))</f>
        <v>#N/A</v>
      </c>
      <c r="X136" t="e">
        <f>INDEX(pasteStatistics!X$1:'pasteStatistics'!X$5000,MATCH($C136,pasteStatistics!$C$1:'pasteStatistics'!$C$5000,0))</f>
        <v>#N/A</v>
      </c>
      <c r="Y136" t="e">
        <f>INDEX(pasteStatistics!Y$1:'pasteStatistics'!Y$5000,MATCH($C136,pasteStatistics!$C$1:'pasteStatistics'!$C$5000,0))</f>
        <v>#N/A</v>
      </c>
      <c r="Z136" t="e">
        <f>INDEX(pasteStatistics!Z$1:'pasteStatistics'!Z$5000,MATCH($C136,pasteStatistics!$C$1:'pasteStatistics'!$C$5000,0))</f>
        <v>#N/A</v>
      </c>
      <c r="AA136" t="e">
        <f>INDEX(pasteStatistics!AA$1:'pasteStatistics'!AA$5000,MATCH($C136,pasteStatistics!$C$1:'pasteStatistics'!$C$5000,0))</f>
        <v>#N/A</v>
      </c>
      <c r="AB136">
        <f>pasteData!C135</f>
        <v>4</v>
      </c>
      <c r="AC136" t="str">
        <f>pasteData!D135</f>
        <v>JR</v>
      </c>
      <c r="AD136" t="str">
        <f>pasteData!E135</f>
        <v>F</v>
      </c>
      <c r="AE136">
        <f>pasteData!F135</f>
        <v>43623</v>
      </c>
      <c r="AF136">
        <f>pasteData!G135</f>
        <v>225</v>
      </c>
      <c r="AG136" t="str">
        <f>pasteData!H135</f>
        <v>Baltimore</v>
      </c>
      <c r="AH136" t="str">
        <f>pasteData!I135</f>
        <v xml:space="preserve"> MD</v>
      </c>
      <c r="AI136" t="str">
        <f>pasteData!J135</f>
        <v>Calvert Hall College High School</v>
      </c>
      <c r="AJ136">
        <f>pasteData!K135</f>
        <v>0</v>
      </c>
      <c r="AK136">
        <f>pasteData!L135</f>
        <v>0</v>
      </c>
      <c r="AL136">
        <f>pasteData!M135</f>
        <v>0</v>
      </c>
      <c r="AM136">
        <f>pasteData!N135</f>
        <v>0</v>
      </c>
    </row>
    <row r="137" spans="1:39" x14ac:dyDescent="0.3">
      <c r="A137">
        <v>135</v>
      </c>
      <c r="B137" t="str">
        <f>pasteData!A136</f>
        <v>houston</v>
      </c>
      <c r="C137" t="str">
        <f>pasteData!B136</f>
        <v>Caleb Mills</v>
      </c>
      <c r="D137" t="e">
        <f>INDEX(pasteStatistics!D$1:'pasteStatistics'!D$5000,MATCH($C137,pasteStatistics!$C$1:'pasteStatistics'!$C$5000,0))</f>
        <v>#N/A</v>
      </c>
      <c r="E137" t="e">
        <f>INDEX(pasteStatistics!E$1:'pasteStatistics'!E$5000,MATCH($C137,pasteStatistics!$C$1:'pasteStatistics'!$C$5000,0))</f>
        <v>#N/A</v>
      </c>
      <c r="F137" t="e">
        <f>INDEX(pasteStatistics!F$1:'pasteStatistics'!F$5000,MATCH($C137,pasteStatistics!$C$1:'pasteStatistics'!$C$5000,0))</f>
        <v>#N/A</v>
      </c>
      <c r="G137" t="e">
        <f>INDEX(pasteStatistics!G$1:'pasteStatistics'!G$5000,MATCH($C137,pasteStatistics!$C$1:'pasteStatistics'!$C$5000,0))</f>
        <v>#N/A</v>
      </c>
      <c r="H137" t="e">
        <f>INDEX(pasteStatistics!H$1:'pasteStatistics'!H$5000,MATCH($C137,pasteStatistics!$C$1:'pasteStatistics'!$C$5000,0))</f>
        <v>#N/A</v>
      </c>
      <c r="I137" t="e">
        <f>INDEX(pasteStatistics!I$1:'pasteStatistics'!I$5000,MATCH($C137,pasteStatistics!$C$1:'pasteStatistics'!$C$5000,0))</f>
        <v>#N/A</v>
      </c>
      <c r="J137" t="e">
        <f>INDEX(pasteStatistics!J$1:'pasteStatistics'!J$5000,MATCH($C137,pasteStatistics!$C$1:'pasteStatistics'!$C$5000,0))</f>
        <v>#N/A</v>
      </c>
      <c r="K137" t="e">
        <f>INDEX(pasteStatistics!K$1:'pasteStatistics'!K$5000,MATCH($C137,pasteStatistics!$C$1:'pasteStatistics'!$C$5000,0))</f>
        <v>#N/A</v>
      </c>
      <c r="L137" t="e">
        <f>INDEX(pasteStatistics!L$1:'pasteStatistics'!L$5000,MATCH($C137,pasteStatistics!$C$1:'pasteStatistics'!$C$5000,0))</f>
        <v>#N/A</v>
      </c>
      <c r="M137" t="e">
        <f>INDEX(pasteStatistics!M$1:'pasteStatistics'!M$5000,MATCH($C137,pasteStatistics!$C$1:'pasteStatistics'!$C$5000,0))</f>
        <v>#N/A</v>
      </c>
      <c r="N137" t="e">
        <f>INDEX(pasteStatistics!N$1:'pasteStatistics'!N$5000,MATCH($C137,pasteStatistics!$C$1:'pasteStatistics'!$C$5000,0))</f>
        <v>#N/A</v>
      </c>
      <c r="O137" t="e">
        <f>INDEX(pasteStatistics!O$1:'pasteStatistics'!O$5000,MATCH($C137,pasteStatistics!$C$1:'pasteStatistics'!$C$5000,0))</f>
        <v>#N/A</v>
      </c>
      <c r="P137" t="e">
        <f>INDEX(pasteStatistics!P$1:'pasteStatistics'!P$5000,MATCH($C137,pasteStatistics!$C$1:'pasteStatistics'!$C$5000,0))</f>
        <v>#N/A</v>
      </c>
      <c r="Q137" t="e">
        <f>INDEX(pasteStatistics!Q$1:'pasteStatistics'!Q$5000,MATCH($C137,pasteStatistics!$C$1:'pasteStatistics'!$C$5000,0))</f>
        <v>#N/A</v>
      </c>
      <c r="R137" t="e">
        <f>INDEX(pasteStatistics!R$1:'pasteStatistics'!R$5000,MATCH($C137,pasteStatistics!$C$1:'pasteStatistics'!$C$5000,0))</f>
        <v>#N/A</v>
      </c>
      <c r="S137" t="e">
        <f>INDEX(pasteStatistics!S$1:'pasteStatistics'!S$5000,MATCH($C137,pasteStatistics!$C$1:'pasteStatistics'!$C$5000,0))</f>
        <v>#N/A</v>
      </c>
      <c r="T137" t="e">
        <f>INDEX(pasteStatistics!T$1:'pasteStatistics'!T$5000,MATCH($C137,pasteStatistics!$C$1:'pasteStatistics'!$C$5000,0))</f>
        <v>#N/A</v>
      </c>
      <c r="U137" t="e">
        <f>INDEX(pasteStatistics!U$1:'pasteStatistics'!U$5000,MATCH($C137,pasteStatistics!$C$1:'pasteStatistics'!$C$5000,0))</f>
        <v>#N/A</v>
      </c>
      <c r="V137" t="e">
        <f>INDEX(pasteStatistics!V$1:'pasteStatistics'!V$5000,MATCH($C137,pasteStatistics!$C$1:'pasteStatistics'!$C$5000,0))</f>
        <v>#N/A</v>
      </c>
      <c r="W137" t="e">
        <f>INDEX(pasteStatistics!W$1:'pasteStatistics'!W$5000,MATCH($C137,pasteStatistics!$C$1:'pasteStatistics'!$C$5000,0))</f>
        <v>#N/A</v>
      </c>
      <c r="X137" t="e">
        <f>INDEX(pasteStatistics!X$1:'pasteStatistics'!X$5000,MATCH($C137,pasteStatistics!$C$1:'pasteStatistics'!$C$5000,0))</f>
        <v>#N/A</v>
      </c>
      <c r="Y137" t="e">
        <f>INDEX(pasteStatistics!Y$1:'pasteStatistics'!Y$5000,MATCH($C137,pasteStatistics!$C$1:'pasteStatistics'!$C$5000,0))</f>
        <v>#N/A</v>
      </c>
      <c r="Z137" t="e">
        <f>INDEX(pasteStatistics!Z$1:'pasteStatistics'!Z$5000,MATCH($C137,pasteStatistics!$C$1:'pasteStatistics'!$C$5000,0))</f>
        <v>#N/A</v>
      </c>
      <c r="AA137" t="e">
        <f>INDEX(pasteStatistics!AA$1:'pasteStatistics'!AA$5000,MATCH($C137,pasteStatistics!$C$1:'pasteStatistics'!$C$5000,0))</f>
        <v>#N/A</v>
      </c>
      <c r="AB137">
        <f>pasteData!C136</f>
        <v>20</v>
      </c>
      <c r="AC137">
        <f>pasteData!D136</f>
        <v>0</v>
      </c>
      <c r="AD137" t="str">
        <f>pasteData!E136</f>
        <v>G</v>
      </c>
      <c r="AE137">
        <f>pasteData!F136</f>
        <v>43619</v>
      </c>
      <c r="AF137">
        <f>pasteData!G136</f>
        <v>165</v>
      </c>
      <c r="AG137" t="str">
        <f>pasteData!H136</f>
        <v>Arden</v>
      </c>
      <c r="AH137" t="str">
        <f>pasteData!I136</f>
        <v xml:space="preserve"> NC</v>
      </c>
      <c r="AI137" t="str">
        <f>pasteData!J136</f>
        <v>T.C. Roberson HS</v>
      </c>
      <c r="AJ137">
        <f>pasteData!K136</f>
        <v>0</v>
      </c>
      <c r="AK137">
        <f>pasteData!L136</f>
        <v>0</v>
      </c>
      <c r="AL137">
        <f>pasteData!M136</f>
        <v>0</v>
      </c>
      <c r="AM137">
        <f>pasteData!N136</f>
        <v>0</v>
      </c>
    </row>
    <row r="138" spans="1:39" x14ac:dyDescent="0.3">
      <c r="A138">
        <v>136</v>
      </c>
      <c r="B138" t="str">
        <f>pasteData!A137</f>
        <v>houston</v>
      </c>
      <c r="C138" t="str">
        <f>pasteData!B137</f>
        <v>Neil Vanbeck</v>
      </c>
      <c r="D138" t="e">
        <f>INDEX(pasteStatistics!D$1:'pasteStatistics'!D$5000,MATCH($C138,pasteStatistics!$C$1:'pasteStatistics'!$C$5000,0))</f>
        <v>#N/A</v>
      </c>
      <c r="E138" t="e">
        <f>INDEX(pasteStatistics!E$1:'pasteStatistics'!E$5000,MATCH($C138,pasteStatistics!$C$1:'pasteStatistics'!$C$5000,0))</f>
        <v>#N/A</v>
      </c>
      <c r="F138" t="e">
        <f>INDEX(pasteStatistics!F$1:'pasteStatistics'!F$5000,MATCH($C138,pasteStatistics!$C$1:'pasteStatistics'!$C$5000,0))</f>
        <v>#N/A</v>
      </c>
      <c r="G138" t="e">
        <f>INDEX(pasteStatistics!G$1:'pasteStatistics'!G$5000,MATCH($C138,pasteStatistics!$C$1:'pasteStatistics'!$C$5000,0))</f>
        <v>#N/A</v>
      </c>
      <c r="H138" t="e">
        <f>INDEX(pasteStatistics!H$1:'pasteStatistics'!H$5000,MATCH($C138,pasteStatistics!$C$1:'pasteStatistics'!$C$5000,0))</f>
        <v>#N/A</v>
      </c>
      <c r="I138" t="e">
        <f>INDEX(pasteStatistics!I$1:'pasteStatistics'!I$5000,MATCH($C138,pasteStatistics!$C$1:'pasteStatistics'!$C$5000,0))</f>
        <v>#N/A</v>
      </c>
      <c r="J138" t="e">
        <f>INDEX(pasteStatistics!J$1:'pasteStatistics'!J$5000,MATCH($C138,pasteStatistics!$C$1:'pasteStatistics'!$C$5000,0))</f>
        <v>#N/A</v>
      </c>
      <c r="K138" t="e">
        <f>INDEX(pasteStatistics!K$1:'pasteStatistics'!K$5000,MATCH($C138,pasteStatistics!$C$1:'pasteStatistics'!$C$5000,0))</f>
        <v>#N/A</v>
      </c>
      <c r="L138" t="e">
        <f>INDEX(pasteStatistics!L$1:'pasteStatistics'!L$5000,MATCH($C138,pasteStatistics!$C$1:'pasteStatistics'!$C$5000,0))</f>
        <v>#N/A</v>
      </c>
      <c r="M138" t="e">
        <f>INDEX(pasteStatistics!M$1:'pasteStatistics'!M$5000,MATCH($C138,pasteStatistics!$C$1:'pasteStatistics'!$C$5000,0))</f>
        <v>#N/A</v>
      </c>
      <c r="N138" t="e">
        <f>INDEX(pasteStatistics!N$1:'pasteStatistics'!N$5000,MATCH($C138,pasteStatistics!$C$1:'pasteStatistics'!$C$5000,0))</f>
        <v>#N/A</v>
      </c>
      <c r="O138" t="e">
        <f>INDEX(pasteStatistics!O$1:'pasteStatistics'!O$5000,MATCH($C138,pasteStatistics!$C$1:'pasteStatistics'!$C$5000,0))</f>
        <v>#N/A</v>
      </c>
      <c r="P138" t="e">
        <f>INDEX(pasteStatistics!P$1:'pasteStatistics'!P$5000,MATCH($C138,pasteStatistics!$C$1:'pasteStatistics'!$C$5000,0))</f>
        <v>#N/A</v>
      </c>
      <c r="Q138" t="e">
        <f>INDEX(pasteStatistics!Q$1:'pasteStatistics'!Q$5000,MATCH($C138,pasteStatistics!$C$1:'pasteStatistics'!$C$5000,0))</f>
        <v>#N/A</v>
      </c>
      <c r="R138" t="e">
        <f>INDEX(pasteStatistics!R$1:'pasteStatistics'!R$5000,MATCH($C138,pasteStatistics!$C$1:'pasteStatistics'!$C$5000,0))</f>
        <v>#N/A</v>
      </c>
      <c r="S138" t="e">
        <f>INDEX(pasteStatistics!S$1:'pasteStatistics'!S$5000,MATCH($C138,pasteStatistics!$C$1:'pasteStatistics'!$C$5000,0))</f>
        <v>#N/A</v>
      </c>
      <c r="T138" t="e">
        <f>INDEX(pasteStatistics!T$1:'pasteStatistics'!T$5000,MATCH($C138,pasteStatistics!$C$1:'pasteStatistics'!$C$5000,0))</f>
        <v>#N/A</v>
      </c>
      <c r="U138" t="e">
        <f>INDEX(pasteStatistics!U$1:'pasteStatistics'!U$5000,MATCH($C138,pasteStatistics!$C$1:'pasteStatistics'!$C$5000,0))</f>
        <v>#N/A</v>
      </c>
      <c r="V138" t="e">
        <f>INDEX(pasteStatistics!V$1:'pasteStatistics'!V$5000,MATCH($C138,pasteStatistics!$C$1:'pasteStatistics'!$C$5000,0))</f>
        <v>#N/A</v>
      </c>
      <c r="W138" t="e">
        <f>INDEX(pasteStatistics!W$1:'pasteStatistics'!W$5000,MATCH($C138,pasteStatistics!$C$1:'pasteStatistics'!$C$5000,0))</f>
        <v>#N/A</v>
      </c>
      <c r="X138" t="e">
        <f>INDEX(pasteStatistics!X$1:'pasteStatistics'!X$5000,MATCH($C138,pasteStatistics!$C$1:'pasteStatistics'!$C$5000,0))</f>
        <v>#N/A</v>
      </c>
      <c r="Y138" t="e">
        <f>INDEX(pasteStatistics!Y$1:'pasteStatistics'!Y$5000,MATCH($C138,pasteStatistics!$C$1:'pasteStatistics'!$C$5000,0))</f>
        <v>#N/A</v>
      </c>
      <c r="Z138" t="e">
        <f>INDEX(pasteStatistics!Z$1:'pasteStatistics'!Z$5000,MATCH($C138,pasteStatistics!$C$1:'pasteStatistics'!$C$5000,0))</f>
        <v>#N/A</v>
      </c>
      <c r="AA138" t="e">
        <f>INDEX(pasteStatistics!AA$1:'pasteStatistics'!AA$5000,MATCH($C138,pasteStatistics!$C$1:'pasteStatistics'!$C$5000,0))</f>
        <v>#N/A</v>
      </c>
      <c r="AB138">
        <f>pasteData!C137</f>
        <v>15</v>
      </c>
      <c r="AC138" t="str">
        <f>pasteData!D137</f>
        <v>FR</v>
      </c>
      <c r="AD138" t="str">
        <f>pasteData!E137</f>
        <v>G</v>
      </c>
      <c r="AE138">
        <f>pasteData!F137</f>
        <v>43620</v>
      </c>
      <c r="AF138">
        <f>pasteData!G137</f>
        <v>200</v>
      </c>
      <c r="AG138" t="str">
        <f>pasteData!H137</f>
        <v>Houston</v>
      </c>
      <c r="AH138" t="str">
        <f>pasteData!I137</f>
        <v xml:space="preserve"> TX</v>
      </c>
      <c r="AI138" t="str">
        <f>pasteData!J137</f>
        <v>Westside HS</v>
      </c>
      <c r="AJ138">
        <f>pasteData!K137</f>
        <v>0</v>
      </c>
      <c r="AK138">
        <f>pasteData!L137</f>
        <v>0</v>
      </c>
      <c r="AL138">
        <f>pasteData!M137</f>
        <v>0</v>
      </c>
      <c r="AM138">
        <f>pasteData!N137</f>
        <v>0</v>
      </c>
    </row>
    <row r="139" spans="1:39" x14ac:dyDescent="0.3">
      <c r="A139">
        <v>137</v>
      </c>
      <c r="B139" t="str">
        <f>pasteData!A138</f>
        <v>texas-tech</v>
      </c>
      <c r="C139" t="str">
        <f>pasteData!B138</f>
        <v>Jarrett Culver</v>
      </c>
      <c r="D139">
        <f>INDEX(pasteStatistics!D$1:'pasteStatistics'!D$5000,MATCH($C139,pasteStatistics!$C$1:'pasteStatistics'!$C$5000,0))</f>
        <v>38</v>
      </c>
      <c r="E139">
        <f>INDEX(pasteStatistics!E$1:'pasteStatistics'!E$5000,MATCH($C139,pasteStatistics!$C$1:'pasteStatistics'!$C$5000,0))</f>
        <v>38</v>
      </c>
      <c r="F139">
        <f>INDEX(pasteStatistics!F$1:'pasteStatistics'!F$5000,MATCH($C139,pasteStatistics!$C$1:'pasteStatistics'!$C$5000,0))</f>
        <v>32.5</v>
      </c>
      <c r="G139">
        <f>INDEX(pasteStatistics!G$1:'pasteStatistics'!G$5000,MATCH($C139,pasteStatistics!$C$1:'pasteStatistics'!$C$5000,0))</f>
        <v>6.7</v>
      </c>
      <c r="H139">
        <f>INDEX(pasteStatistics!H$1:'pasteStatistics'!H$5000,MATCH($C139,pasteStatistics!$C$1:'pasteStatistics'!$C$5000,0))</f>
        <v>14.5</v>
      </c>
      <c r="I139">
        <f>INDEX(pasteStatistics!I$1:'pasteStatistics'!I$5000,MATCH($C139,pasteStatistics!$C$1:'pasteStatistics'!$C$5000,0))</f>
        <v>0.46100000000000002</v>
      </c>
      <c r="J139">
        <f>INDEX(pasteStatistics!J$1:'pasteStatistics'!J$5000,MATCH($C139,pasteStatistics!$C$1:'pasteStatistics'!$C$5000,0))</f>
        <v>5.4</v>
      </c>
      <c r="K139">
        <f>INDEX(pasteStatistics!K$1:'pasteStatistics'!K$5000,MATCH($C139,pasteStatistics!$C$1:'pasteStatistics'!$C$5000,0))</f>
        <v>10.3</v>
      </c>
      <c r="L139">
        <f>INDEX(pasteStatistics!L$1:'pasteStatistics'!L$5000,MATCH($C139,pasteStatistics!$C$1:'pasteStatistics'!$C$5000,0))</f>
        <v>0.52600000000000002</v>
      </c>
      <c r="M139">
        <f>INDEX(pasteStatistics!M$1:'pasteStatistics'!M$5000,MATCH($C139,pasteStatistics!$C$1:'pasteStatistics'!$C$5000,0))</f>
        <v>1.3</v>
      </c>
      <c r="N139">
        <f>INDEX(pasteStatistics!N$1:'pasteStatistics'!N$5000,MATCH($C139,pasteStatistics!$C$1:'pasteStatistics'!$C$5000,0))</f>
        <v>4.2</v>
      </c>
      <c r="O139">
        <f>INDEX(pasteStatistics!O$1:'pasteStatistics'!O$5000,MATCH($C139,pasteStatistics!$C$1:'pasteStatistics'!$C$5000,0))</f>
        <v>0.30399999999999999</v>
      </c>
      <c r="P139">
        <f>INDEX(pasteStatistics!P$1:'pasteStatistics'!P$5000,MATCH($C139,pasteStatistics!$C$1:'pasteStatistics'!$C$5000,0))</f>
        <v>3.9</v>
      </c>
      <c r="Q139">
        <f>INDEX(pasteStatistics!Q$1:'pasteStatistics'!Q$5000,MATCH($C139,pasteStatistics!$C$1:'pasteStatistics'!$C$5000,0))</f>
        <v>5.5</v>
      </c>
      <c r="R139">
        <f>INDEX(pasteStatistics!R$1:'pasteStatistics'!R$5000,MATCH($C139,pasteStatistics!$C$1:'pasteStatistics'!$C$5000,0))</f>
        <v>0.70699999999999996</v>
      </c>
      <c r="S139">
        <f>INDEX(pasteStatistics!S$1:'pasteStatistics'!S$5000,MATCH($C139,pasteStatistics!$C$1:'pasteStatistics'!$C$5000,0))</f>
        <v>1.4</v>
      </c>
      <c r="T139">
        <f>INDEX(pasteStatistics!T$1:'pasteStatistics'!T$5000,MATCH($C139,pasteStatistics!$C$1:'pasteStatistics'!$C$5000,0))</f>
        <v>5</v>
      </c>
      <c r="U139">
        <f>INDEX(pasteStatistics!U$1:'pasteStatistics'!U$5000,MATCH($C139,pasteStatistics!$C$1:'pasteStatistics'!$C$5000,0))</f>
        <v>6.4</v>
      </c>
      <c r="V139">
        <f>INDEX(pasteStatistics!V$1:'pasteStatistics'!V$5000,MATCH($C139,pasteStatistics!$C$1:'pasteStatistics'!$C$5000,0))</f>
        <v>3.7</v>
      </c>
      <c r="W139">
        <f>INDEX(pasteStatistics!W$1:'pasteStatistics'!W$5000,MATCH($C139,pasteStatistics!$C$1:'pasteStatistics'!$C$5000,0))</f>
        <v>1.5</v>
      </c>
      <c r="X139">
        <f>INDEX(pasteStatistics!X$1:'pasteStatistics'!X$5000,MATCH($C139,pasteStatistics!$C$1:'pasteStatistics'!$C$5000,0))</f>
        <v>0.6</v>
      </c>
      <c r="Y139">
        <f>INDEX(pasteStatistics!Y$1:'pasteStatistics'!Y$5000,MATCH($C139,pasteStatistics!$C$1:'pasteStatistics'!$C$5000,0))</f>
        <v>2.7</v>
      </c>
      <c r="Z139">
        <f>INDEX(pasteStatistics!Z$1:'pasteStatistics'!Z$5000,MATCH($C139,pasteStatistics!$C$1:'pasteStatistics'!$C$5000,0))</f>
        <v>1.9</v>
      </c>
      <c r="AA139">
        <f>INDEX(pasteStatistics!AA$1:'pasteStatistics'!AA$5000,MATCH($C139,pasteStatistics!$C$1:'pasteStatistics'!$C$5000,0))</f>
        <v>18.5</v>
      </c>
      <c r="AB139">
        <f>pasteData!C138</f>
        <v>23</v>
      </c>
      <c r="AC139" t="str">
        <f>pasteData!D138</f>
        <v>SO</v>
      </c>
      <c r="AD139" t="str">
        <f>pasteData!E138</f>
        <v>G</v>
      </c>
      <c r="AE139">
        <f>pasteData!F138</f>
        <v>43621</v>
      </c>
      <c r="AF139">
        <f>pasteData!G138</f>
        <v>195</v>
      </c>
      <c r="AG139" t="str">
        <f>pasteData!H138</f>
        <v>Lubbock</v>
      </c>
      <c r="AH139" t="str">
        <f>pasteData!I138</f>
        <v xml:space="preserve"> TX</v>
      </c>
      <c r="AI139" t="str">
        <f>pasteData!J138</f>
        <v>Coronado High School</v>
      </c>
      <c r="AJ139">
        <f>pasteData!K138</f>
        <v>0</v>
      </c>
      <c r="AK139" t="str">
        <f>pasteData!L138</f>
        <v xml:space="preserve"> 18.5 Pts</v>
      </c>
      <c r="AL139" t="str">
        <f>pasteData!M138</f>
        <v xml:space="preserve"> 6.4 Reb</v>
      </c>
      <c r="AM139" t="str">
        <f>pasteData!N138</f>
        <v xml:space="preserve"> 3.7 Ast</v>
      </c>
    </row>
    <row r="140" spans="1:39" x14ac:dyDescent="0.3">
      <c r="A140">
        <v>138</v>
      </c>
      <c r="B140" t="str">
        <f>pasteData!A139</f>
        <v>texas-tech</v>
      </c>
      <c r="C140" t="str">
        <f>pasteData!B139</f>
        <v>Davide Moretti</v>
      </c>
      <c r="D140">
        <f>INDEX(pasteStatistics!D$1:'pasteStatistics'!D$5000,MATCH($C140,pasteStatistics!$C$1:'pasteStatistics'!$C$5000,0))</f>
        <v>38</v>
      </c>
      <c r="E140">
        <f>INDEX(pasteStatistics!E$1:'pasteStatistics'!E$5000,MATCH($C140,pasteStatistics!$C$1:'pasteStatistics'!$C$5000,0))</f>
        <v>38</v>
      </c>
      <c r="F140">
        <f>INDEX(pasteStatistics!F$1:'pasteStatistics'!F$5000,MATCH($C140,pasteStatistics!$C$1:'pasteStatistics'!$C$5000,0))</f>
        <v>31.6</v>
      </c>
      <c r="G140">
        <f>INDEX(pasteStatistics!G$1:'pasteStatistics'!G$5000,MATCH($C140,pasteStatistics!$C$1:'pasteStatistics'!$C$5000,0))</f>
        <v>3.5</v>
      </c>
      <c r="H140">
        <f>INDEX(pasteStatistics!H$1:'pasteStatistics'!H$5000,MATCH($C140,pasteStatistics!$C$1:'pasteStatistics'!$C$5000,0))</f>
        <v>7.1</v>
      </c>
      <c r="I140">
        <f>INDEX(pasteStatistics!I$1:'pasteStatistics'!I$5000,MATCH($C140,pasteStatistics!$C$1:'pasteStatistics'!$C$5000,0))</f>
        <v>0.498</v>
      </c>
      <c r="J140">
        <f>INDEX(pasteStatistics!J$1:'pasteStatistics'!J$5000,MATCH($C140,pasteStatistics!$C$1:'pasteStatistics'!$C$5000,0))</f>
        <v>1.6</v>
      </c>
      <c r="K140">
        <f>INDEX(pasteStatistics!K$1:'pasteStatistics'!K$5000,MATCH($C140,pasteStatistics!$C$1:'pasteStatistics'!$C$5000,0))</f>
        <v>2.9</v>
      </c>
      <c r="L140">
        <f>INDEX(pasteStatistics!L$1:'pasteStatistics'!L$5000,MATCH($C140,pasteStatistics!$C$1:'pasteStatistics'!$C$5000,0))</f>
        <v>0.55500000000000005</v>
      </c>
      <c r="M140">
        <f>INDEX(pasteStatistics!M$1:'pasteStatistics'!M$5000,MATCH($C140,pasteStatistics!$C$1:'pasteStatistics'!$C$5000,0))</f>
        <v>1.9</v>
      </c>
      <c r="N140">
        <f>INDEX(pasteStatistics!N$1:'pasteStatistics'!N$5000,MATCH($C140,pasteStatistics!$C$1:'pasteStatistics'!$C$5000,0))</f>
        <v>4.2</v>
      </c>
      <c r="O140">
        <f>INDEX(pasteStatistics!O$1:'pasteStatistics'!O$5000,MATCH($C140,pasteStatistics!$C$1:'pasteStatistics'!$C$5000,0))</f>
        <v>0.45900000000000002</v>
      </c>
      <c r="P140">
        <f>INDEX(pasteStatistics!P$1:'pasteStatistics'!P$5000,MATCH($C140,pasteStatistics!$C$1:'pasteStatistics'!$C$5000,0))</f>
        <v>2.6</v>
      </c>
      <c r="Q140">
        <f>INDEX(pasteStatistics!Q$1:'pasteStatistics'!Q$5000,MATCH($C140,pasteStatistics!$C$1:'pasteStatistics'!$C$5000,0))</f>
        <v>2.8</v>
      </c>
      <c r="R140">
        <f>INDEX(pasteStatistics!R$1:'pasteStatistics'!R$5000,MATCH($C140,pasteStatistics!$C$1:'pasteStatistics'!$C$5000,0))</f>
        <v>0.92400000000000004</v>
      </c>
      <c r="S140">
        <f>INDEX(pasteStatistics!S$1:'pasteStatistics'!S$5000,MATCH($C140,pasteStatistics!$C$1:'pasteStatistics'!$C$5000,0))</f>
        <v>0.1</v>
      </c>
      <c r="T140">
        <f>INDEX(pasteStatistics!T$1:'pasteStatistics'!T$5000,MATCH($C140,pasteStatistics!$C$1:'pasteStatistics'!$C$5000,0))</f>
        <v>2</v>
      </c>
      <c r="U140">
        <f>INDEX(pasteStatistics!U$1:'pasteStatistics'!U$5000,MATCH($C140,pasteStatistics!$C$1:'pasteStatistics'!$C$5000,0))</f>
        <v>2.1</v>
      </c>
      <c r="V140">
        <f>INDEX(pasteStatistics!V$1:'pasteStatistics'!V$5000,MATCH($C140,pasteStatistics!$C$1:'pasteStatistics'!$C$5000,0))</f>
        <v>2.4</v>
      </c>
      <c r="W140">
        <f>INDEX(pasteStatistics!W$1:'pasteStatistics'!W$5000,MATCH($C140,pasteStatistics!$C$1:'pasteStatistics'!$C$5000,0))</f>
        <v>1.1000000000000001</v>
      </c>
      <c r="X140">
        <f>INDEX(pasteStatistics!X$1:'pasteStatistics'!X$5000,MATCH($C140,pasteStatistics!$C$1:'pasteStatistics'!$C$5000,0))</f>
        <v>0</v>
      </c>
      <c r="Y140">
        <f>INDEX(pasteStatistics!Y$1:'pasteStatistics'!Y$5000,MATCH($C140,pasteStatistics!$C$1:'pasteStatistics'!$C$5000,0))</f>
        <v>1.3</v>
      </c>
      <c r="Z140">
        <f>INDEX(pasteStatistics!Z$1:'pasteStatistics'!Z$5000,MATCH($C140,pasteStatistics!$C$1:'pasteStatistics'!$C$5000,0))</f>
        <v>2.2000000000000002</v>
      </c>
      <c r="AA140">
        <f>INDEX(pasteStatistics!AA$1:'pasteStatistics'!AA$5000,MATCH($C140,pasteStatistics!$C$1:'pasteStatistics'!$C$5000,0))</f>
        <v>11.5</v>
      </c>
      <c r="AB140">
        <f>pasteData!C139</f>
        <v>25</v>
      </c>
      <c r="AC140" t="str">
        <f>pasteData!D139</f>
        <v>SO</v>
      </c>
      <c r="AD140" t="str">
        <f>pasteData!E139</f>
        <v>G</v>
      </c>
      <c r="AE140">
        <f>pasteData!F139</f>
        <v>43618</v>
      </c>
      <c r="AF140">
        <f>pasteData!G139</f>
        <v>175</v>
      </c>
      <c r="AG140" t="str">
        <f>pasteData!H139</f>
        <v>Bologna</v>
      </c>
      <c r="AH140" t="str">
        <f>pasteData!I139</f>
        <v xml:space="preserve"> Italy</v>
      </c>
      <c r="AI140" t="str">
        <f>pasteData!J139</f>
        <v>Treviso Basket</v>
      </c>
      <c r="AJ140">
        <f>pasteData!K139</f>
        <v>0</v>
      </c>
      <c r="AK140" t="str">
        <f>pasteData!L139</f>
        <v xml:space="preserve"> 11.5 Pts</v>
      </c>
      <c r="AL140" t="str">
        <f>pasteData!M139</f>
        <v xml:space="preserve"> 2.1 Reb</v>
      </c>
      <c r="AM140" t="str">
        <f>pasteData!N139</f>
        <v xml:space="preserve"> 2.4 Ast</v>
      </c>
    </row>
    <row r="141" spans="1:39" x14ac:dyDescent="0.3">
      <c r="A141">
        <v>139</v>
      </c>
      <c r="B141" t="str">
        <f>pasteData!A140</f>
        <v>texas-tech</v>
      </c>
      <c r="C141" t="str">
        <f>pasteData!B140</f>
        <v>Matt Mooney</v>
      </c>
      <c r="D141">
        <f>INDEX(pasteStatistics!D$1:'pasteStatistics'!D$5000,MATCH($C141,pasteStatistics!$C$1:'pasteStatistics'!$C$5000,0))</f>
        <v>38</v>
      </c>
      <c r="E141">
        <f>INDEX(pasteStatistics!E$1:'pasteStatistics'!E$5000,MATCH($C141,pasteStatistics!$C$1:'pasteStatistics'!$C$5000,0))</f>
        <v>38</v>
      </c>
      <c r="F141">
        <f>INDEX(pasteStatistics!F$1:'pasteStatistics'!F$5000,MATCH($C141,pasteStatistics!$C$1:'pasteStatistics'!$C$5000,0))</f>
        <v>31</v>
      </c>
      <c r="G141">
        <f>INDEX(pasteStatistics!G$1:'pasteStatistics'!G$5000,MATCH($C141,pasteStatistics!$C$1:'pasteStatistics'!$C$5000,0))</f>
        <v>4.0999999999999996</v>
      </c>
      <c r="H141">
        <f>INDEX(pasteStatistics!H$1:'pasteStatistics'!H$5000,MATCH($C141,pasteStatistics!$C$1:'pasteStatistics'!$C$5000,0))</f>
        <v>9.6</v>
      </c>
      <c r="I141">
        <f>INDEX(pasteStatistics!I$1:'pasteStatistics'!I$5000,MATCH($C141,pasteStatistics!$C$1:'pasteStatistics'!$C$5000,0))</f>
        <v>0.42599999999999999</v>
      </c>
      <c r="J141">
        <f>INDEX(pasteStatistics!J$1:'pasteStatistics'!J$5000,MATCH($C141,pasteStatistics!$C$1:'pasteStatistics'!$C$5000,0))</f>
        <v>2.8</v>
      </c>
      <c r="K141">
        <f>INDEX(pasteStatistics!K$1:'pasteStatistics'!K$5000,MATCH($C141,pasteStatistics!$C$1:'pasteStatistics'!$C$5000,0))</f>
        <v>6.3</v>
      </c>
      <c r="L141">
        <f>INDEX(pasteStatistics!L$1:'pasteStatistics'!L$5000,MATCH($C141,pasteStatistics!$C$1:'pasteStatistics'!$C$5000,0))</f>
        <v>0.44800000000000001</v>
      </c>
      <c r="M141">
        <f>INDEX(pasteStatistics!M$1:'pasteStatistics'!M$5000,MATCH($C141,pasteStatistics!$C$1:'pasteStatistics'!$C$5000,0))</f>
        <v>1.3</v>
      </c>
      <c r="N141">
        <f>INDEX(pasteStatistics!N$1:'pasteStatistics'!N$5000,MATCH($C141,pasteStatistics!$C$1:'pasteStatistics'!$C$5000,0))</f>
        <v>3.3</v>
      </c>
      <c r="O141">
        <f>INDEX(pasteStatistics!O$1:'pasteStatistics'!O$5000,MATCH($C141,pasteStatistics!$C$1:'pasteStatistics'!$C$5000,0))</f>
        <v>0.38600000000000001</v>
      </c>
      <c r="P141">
        <f>INDEX(pasteStatistics!P$1:'pasteStatistics'!P$5000,MATCH($C141,pasteStatistics!$C$1:'pasteStatistics'!$C$5000,0))</f>
        <v>1.8</v>
      </c>
      <c r="Q141">
        <f>INDEX(pasteStatistics!Q$1:'pasteStatistics'!Q$5000,MATCH($C141,pasteStatistics!$C$1:'pasteStatistics'!$C$5000,0))</f>
        <v>2.2999999999999998</v>
      </c>
      <c r="R141">
        <f>INDEX(pasteStatistics!R$1:'pasteStatistics'!R$5000,MATCH($C141,pasteStatistics!$C$1:'pasteStatistics'!$C$5000,0))</f>
        <v>0.78200000000000003</v>
      </c>
      <c r="S141">
        <f>INDEX(pasteStatistics!S$1:'pasteStatistics'!S$5000,MATCH($C141,pasteStatistics!$C$1:'pasteStatistics'!$C$5000,0))</f>
        <v>0.2</v>
      </c>
      <c r="T141">
        <f>INDEX(pasteStatistics!T$1:'pasteStatistics'!T$5000,MATCH($C141,pasteStatistics!$C$1:'pasteStatistics'!$C$5000,0))</f>
        <v>2.9</v>
      </c>
      <c r="U141">
        <f>INDEX(pasteStatistics!U$1:'pasteStatistics'!U$5000,MATCH($C141,pasteStatistics!$C$1:'pasteStatistics'!$C$5000,0))</f>
        <v>3.1</v>
      </c>
      <c r="V141">
        <f>INDEX(pasteStatistics!V$1:'pasteStatistics'!V$5000,MATCH($C141,pasteStatistics!$C$1:'pasteStatistics'!$C$5000,0))</f>
        <v>3.3</v>
      </c>
      <c r="W141">
        <f>INDEX(pasteStatistics!W$1:'pasteStatistics'!W$5000,MATCH($C141,pasteStatistics!$C$1:'pasteStatistics'!$C$5000,0))</f>
        <v>1.8</v>
      </c>
      <c r="X141">
        <f>INDEX(pasteStatistics!X$1:'pasteStatistics'!X$5000,MATCH($C141,pasteStatistics!$C$1:'pasteStatistics'!$C$5000,0))</f>
        <v>0.1</v>
      </c>
      <c r="Y141">
        <f>INDEX(pasteStatistics!Y$1:'pasteStatistics'!Y$5000,MATCH($C141,pasteStatistics!$C$1:'pasteStatistics'!$C$5000,0))</f>
        <v>2.5</v>
      </c>
      <c r="Z141">
        <f>INDEX(pasteStatistics!Z$1:'pasteStatistics'!Z$5000,MATCH($C141,pasteStatistics!$C$1:'pasteStatistics'!$C$5000,0))</f>
        <v>1.9</v>
      </c>
      <c r="AA141">
        <f>INDEX(pasteStatistics!AA$1:'pasteStatistics'!AA$5000,MATCH($C141,pasteStatistics!$C$1:'pasteStatistics'!$C$5000,0))</f>
        <v>11.3</v>
      </c>
      <c r="AB141">
        <f>pasteData!C140</f>
        <v>13</v>
      </c>
      <c r="AC141" t="str">
        <f>pasteData!D140</f>
        <v>SR</v>
      </c>
      <c r="AD141" t="str">
        <f>pasteData!E140</f>
        <v>G</v>
      </c>
      <c r="AE141">
        <f>pasteData!F140</f>
        <v>43619</v>
      </c>
      <c r="AF141">
        <f>pasteData!G140</f>
        <v>200</v>
      </c>
      <c r="AG141" t="str">
        <f>pasteData!H140</f>
        <v>Wauconda</v>
      </c>
      <c r="AH141" t="str">
        <f>pasteData!I140</f>
        <v xml:space="preserve"> IL</v>
      </c>
      <c r="AI141" t="str">
        <f>pasteData!J140</f>
        <v>Notre Dame</v>
      </c>
      <c r="AJ141">
        <f>pasteData!K140</f>
        <v>0</v>
      </c>
      <c r="AK141" t="str">
        <f>pasteData!L140</f>
        <v xml:space="preserve"> 11.3 Pts</v>
      </c>
      <c r="AL141" t="str">
        <f>pasteData!M140</f>
        <v xml:space="preserve"> 3.1 Reb</v>
      </c>
      <c r="AM141" t="str">
        <f>pasteData!N140</f>
        <v xml:space="preserve"> 3.3 Ast</v>
      </c>
    </row>
    <row r="142" spans="1:39" x14ac:dyDescent="0.3">
      <c r="A142">
        <v>140</v>
      </c>
      <c r="B142" t="str">
        <f>pasteData!A141</f>
        <v>texas-tech</v>
      </c>
      <c r="C142" t="str">
        <f>pasteData!B141</f>
        <v>Tariq Owens</v>
      </c>
      <c r="D142">
        <f>INDEX(pasteStatistics!D$1:'pasteStatistics'!D$5000,MATCH($C142,pasteStatistics!$C$1:'pasteStatistics'!$C$5000,0))</f>
        <v>38</v>
      </c>
      <c r="E142">
        <f>INDEX(pasteStatistics!E$1:'pasteStatistics'!E$5000,MATCH($C142,pasteStatistics!$C$1:'pasteStatistics'!$C$5000,0))</f>
        <v>37</v>
      </c>
      <c r="F142">
        <f>INDEX(pasteStatistics!F$1:'pasteStatistics'!F$5000,MATCH($C142,pasteStatistics!$C$1:'pasteStatistics'!$C$5000,0))</f>
        <v>25.4</v>
      </c>
      <c r="G142">
        <f>INDEX(pasteStatistics!G$1:'pasteStatistics'!G$5000,MATCH($C142,pasteStatistics!$C$1:'pasteStatistics'!$C$5000,0))</f>
        <v>3.4</v>
      </c>
      <c r="H142">
        <f>INDEX(pasteStatistics!H$1:'pasteStatistics'!H$5000,MATCH($C142,pasteStatistics!$C$1:'pasteStatistics'!$C$5000,0))</f>
        <v>5.6</v>
      </c>
      <c r="I142">
        <f>INDEX(pasteStatistics!I$1:'pasteStatistics'!I$5000,MATCH($C142,pasteStatistics!$C$1:'pasteStatistics'!$C$5000,0))</f>
        <v>0.61099999999999999</v>
      </c>
      <c r="J142">
        <f>INDEX(pasteStatistics!J$1:'pasteStatistics'!J$5000,MATCH($C142,pasteStatistics!$C$1:'pasteStatistics'!$C$5000,0))</f>
        <v>3.2</v>
      </c>
      <c r="K142">
        <f>INDEX(pasteStatistics!K$1:'pasteStatistics'!K$5000,MATCH($C142,pasteStatistics!$C$1:'pasteStatistics'!$C$5000,0))</f>
        <v>4.7</v>
      </c>
      <c r="L142">
        <f>INDEX(pasteStatistics!L$1:'pasteStatistics'!L$5000,MATCH($C142,pasteStatistics!$C$1:'pasteStatistics'!$C$5000,0))</f>
        <v>0.67600000000000005</v>
      </c>
      <c r="M142">
        <f>INDEX(pasteStatistics!M$1:'pasteStatistics'!M$5000,MATCH($C142,pasteStatistics!$C$1:'pasteStatistics'!$C$5000,0))</f>
        <v>0.2</v>
      </c>
      <c r="N142">
        <f>INDEX(pasteStatistics!N$1:'pasteStatistics'!N$5000,MATCH($C142,pasteStatistics!$C$1:'pasteStatistics'!$C$5000,0))</f>
        <v>0.8</v>
      </c>
      <c r="O142">
        <f>INDEX(pasteStatistics!O$1:'pasteStatistics'!O$5000,MATCH($C142,pasteStatistics!$C$1:'pasteStatistics'!$C$5000,0))</f>
        <v>0.25</v>
      </c>
      <c r="P142">
        <f>INDEX(pasteStatistics!P$1:'pasteStatistics'!P$5000,MATCH($C142,pasteStatistics!$C$1:'pasteStatistics'!$C$5000,0))</f>
        <v>1.7</v>
      </c>
      <c r="Q142">
        <f>INDEX(pasteStatistics!Q$1:'pasteStatistics'!Q$5000,MATCH($C142,pasteStatistics!$C$1:'pasteStatistics'!$C$5000,0))</f>
        <v>2.2000000000000002</v>
      </c>
      <c r="R142">
        <f>INDEX(pasteStatistics!R$1:'pasteStatistics'!R$5000,MATCH($C142,pasteStatistics!$C$1:'pasteStatistics'!$C$5000,0))</f>
        <v>0.78</v>
      </c>
      <c r="S142">
        <f>INDEX(pasteStatistics!S$1:'pasteStatistics'!S$5000,MATCH($C142,pasteStatistics!$C$1:'pasteStatistics'!$C$5000,0))</f>
        <v>2.1</v>
      </c>
      <c r="T142">
        <f>INDEX(pasteStatistics!T$1:'pasteStatistics'!T$5000,MATCH($C142,pasteStatistics!$C$1:'pasteStatistics'!$C$5000,0))</f>
        <v>3.6</v>
      </c>
      <c r="U142">
        <f>INDEX(pasteStatistics!U$1:'pasteStatistics'!U$5000,MATCH($C142,pasteStatistics!$C$1:'pasteStatistics'!$C$5000,0))</f>
        <v>5.8</v>
      </c>
      <c r="V142">
        <f>INDEX(pasteStatistics!V$1:'pasteStatistics'!V$5000,MATCH($C142,pasteStatistics!$C$1:'pasteStatistics'!$C$5000,0))</f>
        <v>0.7</v>
      </c>
      <c r="W142">
        <f>INDEX(pasteStatistics!W$1:'pasteStatistics'!W$5000,MATCH($C142,pasteStatistics!$C$1:'pasteStatistics'!$C$5000,0))</f>
        <v>0.5</v>
      </c>
      <c r="X142">
        <f>INDEX(pasteStatistics!X$1:'pasteStatistics'!X$5000,MATCH($C142,pasteStatistics!$C$1:'pasteStatistics'!$C$5000,0))</f>
        <v>2.4</v>
      </c>
      <c r="Y142">
        <f>INDEX(pasteStatistics!Y$1:'pasteStatistics'!Y$5000,MATCH($C142,pasteStatistics!$C$1:'pasteStatistics'!$C$5000,0))</f>
        <v>1</v>
      </c>
      <c r="Z142">
        <f>INDEX(pasteStatistics!Z$1:'pasteStatistics'!Z$5000,MATCH($C142,pasteStatistics!$C$1:'pasteStatistics'!$C$5000,0))</f>
        <v>2.9</v>
      </c>
      <c r="AA142">
        <f>INDEX(pasteStatistics!AA$1:'pasteStatistics'!AA$5000,MATCH($C142,pasteStatistics!$C$1:'pasteStatistics'!$C$5000,0))</f>
        <v>8.6999999999999993</v>
      </c>
      <c r="AB142">
        <f>pasteData!C141</f>
        <v>11</v>
      </c>
      <c r="AC142" t="str">
        <f>pasteData!D141</f>
        <v>SR</v>
      </c>
      <c r="AD142" t="str">
        <f>pasteData!E141</f>
        <v>F</v>
      </c>
      <c r="AE142">
        <f>pasteData!F141</f>
        <v>43626</v>
      </c>
      <c r="AF142">
        <f>pasteData!G141</f>
        <v>205</v>
      </c>
      <c r="AG142" t="str">
        <f>pasteData!H141</f>
        <v>Odenton</v>
      </c>
      <c r="AH142" t="str">
        <f>pasteData!I141</f>
        <v xml:space="preserve"> MD</v>
      </c>
      <c r="AI142" t="str">
        <f>pasteData!J141</f>
        <v>St. Vincent Pallotti</v>
      </c>
      <c r="AJ142">
        <f>pasteData!K141</f>
        <v>0</v>
      </c>
      <c r="AK142" t="str">
        <f>pasteData!L141</f>
        <v xml:space="preserve"> 8.7 Pts</v>
      </c>
      <c r="AL142" t="str">
        <f>pasteData!M141</f>
        <v xml:space="preserve"> 5.8 Reb</v>
      </c>
      <c r="AM142" t="str">
        <f>pasteData!N141</f>
        <v xml:space="preserve"> 0.7 Ast</v>
      </c>
    </row>
    <row r="143" spans="1:39" x14ac:dyDescent="0.3">
      <c r="A143">
        <v>141</v>
      </c>
      <c r="B143" t="str">
        <f>pasteData!A142</f>
        <v>texas-tech</v>
      </c>
      <c r="C143" t="str">
        <f>pasteData!B142</f>
        <v>Brandone Francis</v>
      </c>
      <c r="D143">
        <f>INDEX(pasteStatistics!D$1:'pasteStatistics'!D$5000,MATCH($C143,pasteStatistics!$C$1:'pasteStatistics'!$C$5000,0))</f>
        <v>38</v>
      </c>
      <c r="E143">
        <f>INDEX(pasteStatistics!E$1:'pasteStatistics'!E$5000,MATCH($C143,pasteStatistics!$C$1:'pasteStatistics'!$C$5000,0))</f>
        <v>1</v>
      </c>
      <c r="F143">
        <f>INDEX(pasteStatistics!F$1:'pasteStatistics'!F$5000,MATCH($C143,pasteStatistics!$C$1:'pasteStatistics'!$C$5000,0))</f>
        <v>24.1</v>
      </c>
      <c r="G143">
        <f>INDEX(pasteStatistics!G$1:'pasteStatistics'!G$5000,MATCH($C143,pasteStatistics!$C$1:'pasteStatistics'!$C$5000,0))</f>
        <v>2.2999999999999998</v>
      </c>
      <c r="H143">
        <f>INDEX(pasteStatistics!H$1:'pasteStatistics'!H$5000,MATCH($C143,pasteStatistics!$C$1:'pasteStatistics'!$C$5000,0))</f>
        <v>6.3</v>
      </c>
      <c r="I143">
        <f>INDEX(pasteStatistics!I$1:'pasteStatistics'!I$5000,MATCH($C143,pasteStatistics!$C$1:'pasteStatistics'!$C$5000,0))</f>
        <v>0.372</v>
      </c>
      <c r="J143">
        <f>INDEX(pasteStatistics!J$1:'pasteStatistics'!J$5000,MATCH($C143,pasteStatistics!$C$1:'pasteStatistics'!$C$5000,0))</f>
        <v>1.2</v>
      </c>
      <c r="K143">
        <f>INDEX(pasteStatistics!K$1:'pasteStatistics'!K$5000,MATCH($C143,pasteStatistics!$C$1:'pasteStatistics'!$C$5000,0))</f>
        <v>2.8</v>
      </c>
      <c r="L143">
        <f>INDEX(pasteStatistics!L$1:'pasteStatistics'!L$5000,MATCH($C143,pasteStatistics!$C$1:'pasteStatistics'!$C$5000,0))</f>
        <v>0.42099999999999999</v>
      </c>
      <c r="M143">
        <f>INDEX(pasteStatistics!M$1:'pasteStatistics'!M$5000,MATCH($C143,pasteStatistics!$C$1:'pasteStatistics'!$C$5000,0))</f>
        <v>1.2</v>
      </c>
      <c r="N143">
        <f>INDEX(pasteStatistics!N$1:'pasteStatistics'!N$5000,MATCH($C143,pasteStatistics!$C$1:'pasteStatistics'!$C$5000,0))</f>
        <v>3.5</v>
      </c>
      <c r="O143">
        <f>INDEX(pasteStatistics!O$1:'pasteStatistics'!O$5000,MATCH($C143,pasteStatistics!$C$1:'pasteStatistics'!$C$5000,0))</f>
        <v>0.33300000000000002</v>
      </c>
      <c r="P143">
        <f>INDEX(pasteStatistics!P$1:'pasteStatistics'!P$5000,MATCH($C143,pasteStatistics!$C$1:'pasteStatistics'!$C$5000,0))</f>
        <v>0.6</v>
      </c>
      <c r="Q143">
        <f>INDEX(pasteStatistics!Q$1:'pasteStatistics'!Q$5000,MATCH($C143,pasteStatistics!$C$1:'pasteStatistics'!$C$5000,0))</f>
        <v>0.9</v>
      </c>
      <c r="R143">
        <f>INDEX(pasteStatistics!R$1:'pasteStatistics'!R$5000,MATCH($C143,pasteStatistics!$C$1:'pasteStatistics'!$C$5000,0))</f>
        <v>0.66700000000000004</v>
      </c>
      <c r="S143">
        <f>INDEX(pasteStatistics!S$1:'pasteStatistics'!S$5000,MATCH($C143,pasteStatistics!$C$1:'pasteStatistics'!$C$5000,0))</f>
        <v>0.3</v>
      </c>
      <c r="T143">
        <f>INDEX(pasteStatistics!T$1:'pasteStatistics'!T$5000,MATCH($C143,pasteStatistics!$C$1:'pasteStatistics'!$C$5000,0))</f>
        <v>2.1</v>
      </c>
      <c r="U143">
        <f>INDEX(pasteStatistics!U$1:'pasteStatistics'!U$5000,MATCH($C143,pasteStatistics!$C$1:'pasteStatistics'!$C$5000,0))</f>
        <v>2.4</v>
      </c>
      <c r="V143">
        <f>INDEX(pasteStatistics!V$1:'pasteStatistics'!V$5000,MATCH($C143,pasteStatistics!$C$1:'pasteStatistics'!$C$5000,0))</f>
        <v>1.4</v>
      </c>
      <c r="W143">
        <f>INDEX(pasteStatistics!W$1:'pasteStatistics'!W$5000,MATCH($C143,pasteStatistics!$C$1:'pasteStatistics'!$C$5000,0))</f>
        <v>0.8</v>
      </c>
      <c r="X143">
        <f>INDEX(pasteStatistics!X$1:'pasteStatistics'!X$5000,MATCH($C143,pasteStatistics!$C$1:'pasteStatistics'!$C$5000,0))</f>
        <v>0.2</v>
      </c>
      <c r="Y143">
        <f>INDEX(pasteStatistics!Y$1:'pasteStatistics'!Y$5000,MATCH($C143,pasteStatistics!$C$1:'pasteStatistics'!$C$5000,0))</f>
        <v>0.9</v>
      </c>
      <c r="Z143">
        <f>INDEX(pasteStatistics!Z$1:'pasteStatistics'!Z$5000,MATCH($C143,pasteStatistics!$C$1:'pasteStatistics'!$C$5000,0))</f>
        <v>2.1</v>
      </c>
      <c r="AA143">
        <f>INDEX(pasteStatistics!AA$1:'pasteStatistics'!AA$5000,MATCH($C143,pasteStatistics!$C$1:'pasteStatistics'!$C$5000,0))</f>
        <v>6.5</v>
      </c>
      <c r="AB143">
        <f>pasteData!C142</f>
        <v>1</v>
      </c>
      <c r="AC143" t="str">
        <f>pasteData!D142</f>
        <v>SR</v>
      </c>
      <c r="AD143" t="str">
        <f>pasteData!E142</f>
        <v>G</v>
      </c>
      <c r="AE143">
        <f>pasteData!F142</f>
        <v>43621</v>
      </c>
      <c r="AF143">
        <f>pasteData!G142</f>
        <v>215</v>
      </c>
      <c r="AG143" t="str">
        <f>pasteData!H142</f>
        <v>La Romana</v>
      </c>
      <c r="AH143" t="str">
        <f>pasteData!I142</f>
        <v xml:space="preserve"> Dominican Republic</v>
      </c>
      <c r="AI143" t="str">
        <f>pasteData!J142</f>
        <v>Arlington Country Day</v>
      </c>
      <c r="AJ143" t="str">
        <f>pasteData!K142</f>
        <v>31 (2014)</v>
      </c>
      <c r="AK143" t="str">
        <f>pasteData!L142</f>
        <v xml:space="preserve"> 6.5 Pts</v>
      </c>
      <c r="AL143" t="str">
        <f>pasteData!M142</f>
        <v xml:space="preserve"> 2.4 Reb</v>
      </c>
      <c r="AM143" t="str">
        <f>pasteData!N142</f>
        <v xml:space="preserve"> 1.4 Ast</v>
      </c>
    </row>
    <row r="144" spans="1:39" x14ac:dyDescent="0.3">
      <c r="A144">
        <v>142</v>
      </c>
      <c r="B144" t="str">
        <f>pasteData!A143</f>
        <v>texas-tech</v>
      </c>
      <c r="C144" t="str">
        <f>pasteData!B143</f>
        <v>Kyler Edwards</v>
      </c>
      <c r="D144">
        <f>INDEX(pasteStatistics!D$1:'pasteStatistics'!D$5000,MATCH($C144,pasteStatistics!$C$1:'pasteStatistics'!$C$5000,0))</f>
        <v>38</v>
      </c>
      <c r="E144">
        <f>INDEX(pasteStatistics!E$1:'pasteStatistics'!E$5000,MATCH($C144,pasteStatistics!$C$1:'pasteStatistics'!$C$5000,0))</f>
        <v>0</v>
      </c>
      <c r="F144">
        <f>INDEX(pasteStatistics!F$1:'pasteStatistics'!F$5000,MATCH($C144,pasteStatistics!$C$1:'pasteStatistics'!$C$5000,0))</f>
        <v>17.8</v>
      </c>
      <c r="G144">
        <f>INDEX(pasteStatistics!G$1:'pasteStatistics'!G$5000,MATCH($C144,pasteStatistics!$C$1:'pasteStatistics'!$C$5000,0))</f>
        <v>1.9</v>
      </c>
      <c r="H144">
        <f>INDEX(pasteStatistics!H$1:'pasteStatistics'!H$5000,MATCH($C144,pasteStatistics!$C$1:'pasteStatistics'!$C$5000,0))</f>
        <v>4.5</v>
      </c>
      <c r="I144">
        <f>INDEX(pasteStatistics!I$1:'pasteStatistics'!I$5000,MATCH($C144,pasteStatistics!$C$1:'pasteStatistics'!$C$5000,0))</f>
        <v>0.41299999999999998</v>
      </c>
      <c r="J144">
        <f>INDEX(pasteStatistics!J$1:'pasteStatistics'!J$5000,MATCH($C144,pasteStatistics!$C$1:'pasteStatistics'!$C$5000,0))</f>
        <v>1.1000000000000001</v>
      </c>
      <c r="K144">
        <f>INDEX(pasteStatistics!K$1:'pasteStatistics'!K$5000,MATCH($C144,pasteStatistics!$C$1:'pasteStatistics'!$C$5000,0))</f>
        <v>2.7</v>
      </c>
      <c r="L144">
        <f>INDEX(pasteStatistics!L$1:'pasteStatistics'!L$5000,MATCH($C144,pasteStatistics!$C$1:'pasteStatistics'!$C$5000,0))</f>
        <v>0.38800000000000001</v>
      </c>
      <c r="M144">
        <f>INDEX(pasteStatistics!M$1:'pasteStatistics'!M$5000,MATCH($C144,pasteStatistics!$C$1:'pasteStatistics'!$C$5000,0))</f>
        <v>0.8</v>
      </c>
      <c r="N144">
        <f>INDEX(pasteStatistics!N$1:'pasteStatistics'!N$5000,MATCH($C144,pasteStatistics!$C$1:'pasteStatistics'!$C$5000,0))</f>
        <v>1.8</v>
      </c>
      <c r="O144">
        <f>INDEX(pasteStatistics!O$1:'pasteStatistics'!O$5000,MATCH($C144,pasteStatistics!$C$1:'pasteStatistics'!$C$5000,0))</f>
        <v>0.44900000000000001</v>
      </c>
      <c r="P144">
        <f>INDEX(pasteStatistics!P$1:'pasteStatistics'!P$5000,MATCH($C144,pasteStatistics!$C$1:'pasteStatistics'!$C$5000,0))</f>
        <v>0.9</v>
      </c>
      <c r="Q144">
        <f>INDEX(pasteStatistics!Q$1:'pasteStatistics'!Q$5000,MATCH($C144,pasteStatistics!$C$1:'pasteStatistics'!$C$5000,0))</f>
        <v>1.4</v>
      </c>
      <c r="R144">
        <f>INDEX(pasteStatistics!R$1:'pasteStatistics'!R$5000,MATCH($C144,pasteStatistics!$C$1:'pasteStatistics'!$C$5000,0))</f>
        <v>0.66</v>
      </c>
      <c r="S144">
        <f>INDEX(pasteStatistics!S$1:'pasteStatistics'!S$5000,MATCH($C144,pasteStatistics!$C$1:'pasteStatistics'!$C$5000,0))</f>
        <v>0.3</v>
      </c>
      <c r="T144">
        <f>INDEX(pasteStatistics!T$1:'pasteStatistics'!T$5000,MATCH($C144,pasteStatistics!$C$1:'pasteStatistics'!$C$5000,0))</f>
        <v>2</v>
      </c>
      <c r="U144">
        <f>INDEX(pasteStatistics!U$1:'pasteStatistics'!U$5000,MATCH($C144,pasteStatistics!$C$1:'pasteStatistics'!$C$5000,0))</f>
        <v>2.2000000000000002</v>
      </c>
      <c r="V144">
        <f>INDEX(pasteStatistics!V$1:'pasteStatistics'!V$5000,MATCH($C144,pasteStatistics!$C$1:'pasteStatistics'!$C$5000,0))</f>
        <v>1.1000000000000001</v>
      </c>
      <c r="W144">
        <f>INDEX(pasteStatistics!W$1:'pasteStatistics'!W$5000,MATCH($C144,pasteStatistics!$C$1:'pasteStatistics'!$C$5000,0))</f>
        <v>0.6</v>
      </c>
      <c r="X144">
        <f>INDEX(pasteStatistics!X$1:'pasteStatistics'!X$5000,MATCH($C144,pasteStatistics!$C$1:'pasteStatistics'!$C$5000,0))</f>
        <v>0.2</v>
      </c>
      <c r="Y144">
        <f>INDEX(pasteStatistics!Y$1:'pasteStatistics'!Y$5000,MATCH($C144,pasteStatistics!$C$1:'pasteStatistics'!$C$5000,0))</f>
        <v>0.9</v>
      </c>
      <c r="Z144">
        <f>INDEX(pasteStatistics!Z$1:'pasteStatistics'!Z$5000,MATCH($C144,pasteStatistics!$C$1:'pasteStatistics'!$C$5000,0))</f>
        <v>1.5</v>
      </c>
      <c r="AA144">
        <f>INDEX(pasteStatistics!AA$1:'pasteStatistics'!AA$5000,MATCH($C144,pasteStatistics!$C$1:'pasteStatistics'!$C$5000,0))</f>
        <v>5.5</v>
      </c>
      <c r="AB144">
        <f>pasteData!C143</f>
        <v>0</v>
      </c>
      <c r="AC144" t="str">
        <f>pasteData!D143</f>
        <v>FR</v>
      </c>
      <c r="AD144" t="str">
        <f>pasteData!E143</f>
        <v>G</v>
      </c>
      <c r="AE144">
        <f>pasteData!F143</f>
        <v>43619</v>
      </c>
      <c r="AF144">
        <f>pasteData!G143</f>
        <v>200</v>
      </c>
      <c r="AG144" t="str">
        <f>pasteData!H143</f>
        <v>Arlington</v>
      </c>
      <c r="AH144" t="str">
        <f>pasteData!I143</f>
        <v xml:space="preserve"> TX</v>
      </c>
      <c r="AI144" t="str">
        <f>pasteData!J143</f>
        <v>Findlay Prep</v>
      </c>
      <c r="AJ144">
        <f>pasteData!K143</f>
        <v>0</v>
      </c>
      <c r="AK144" t="str">
        <f>pasteData!L143</f>
        <v xml:space="preserve"> 5.5 Pts</v>
      </c>
      <c r="AL144" t="str">
        <f>pasteData!M143</f>
        <v xml:space="preserve"> 2.2 Reb</v>
      </c>
      <c r="AM144" t="str">
        <f>pasteData!N143</f>
        <v xml:space="preserve"> 1.1 Ast</v>
      </c>
    </row>
    <row r="145" spans="1:39" x14ac:dyDescent="0.3">
      <c r="A145">
        <v>143</v>
      </c>
      <c r="B145" t="str">
        <f>pasteData!A144</f>
        <v>texas-tech</v>
      </c>
      <c r="C145" t="str">
        <f>pasteData!B144</f>
        <v>Deshawn Corprew</v>
      </c>
      <c r="D145">
        <f>INDEX(pasteStatistics!D$1:'pasteStatistics'!D$5000,MATCH($C145,pasteStatistics!$C$1:'pasteStatistics'!$C$5000,0))</f>
        <v>37</v>
      </c>
      <c r="E145">
        <f>INDEX(pasteStatistics!E$1:'pasteStatistics'!E$5000,MATCH($C145,pasteStatistics!$C$1:'pasteStatistics'!$C$5000,0))</f>
        <v>1</v>
      </c>
      <c r="F145">
        <f>INDEX(pasteStatistics!F$1:'pasteStatistics'!F$5000,MATCH($C145,pasteStatistics!$C$1:'pasteStatistics'!$C$5000,0))</f>
        <v>13.5</v>
      </c>
      <c r="G145">
        <f>INDEX(pasteStatistics!G$1:'pasteStatistics'!G$5000,MATCH($C145,pasteStatistics!$C$1:'pasteStatistics'!$C$5000,0))</f>
        <v>2</v>
      </c>
      <c r="H145">
        <f>INDEX(pasteStatistics!H$1:'pasteStatistics'!H$5000,MATCH($C145,pasteStatistics!$C$1:'pasteStatistics'!$C$5000,0))</f>
        <v>3.6</v>
      </c>
      <c r="I145">
        <f>INDEX(pasteStatistics!I$1:'pasteStatistics'!I$5000,MATCH($C145,pasteStatistics!$C$1:'pasteStatistics'!$C$5000,0))</f>
        <v>0.56000000000000005</v>
      </c>
      <c r="J145">
        <f>INDEX(pasteStatistics!J$1:'pasteStatistics'!J$5000,MATCH($C145,pasteStatistics!$C$1:'pasteStatistics'!$C$5000,0))</f>
        <v>1.5</v>
      </c>
      <c r="K145">
        <f>INDEX(pasteStatistics!K$1:'pasteStatistics'!K$5000,MATCH($C145,pasteStatistics!$C$1:'pasteStatistics'!$C$5000,0))</f>
        <v>2.2999999999999998</v>
      </c>
      <c r="L145">
        <f>INDEX(pasteStatistics!L$1:'pasteStatistics'!L$5000,MATCH($C145,pasteStatistics!$C$1:'pasteStatistics'!$C$5000,0))</f>
        <v>0.65500000000000003</v>
      </c>
      <c r="M145">
        <f>INDEX(pasteStatistics!M$1:'pasteStatistics'!M$5000,MATCH($C145,pasteStatistics!$C$1:'pasteStatistics'!$C$5000,0))</f>
        <v>0.5</v>
      </c>
      <c r="N145">
        <f>INDEX(pasteStatistics!N$1:'pasteStatistics'!N$5000,MATCH($C145,pasteStatistics!$C$1:'pasteStatistics'!$C$5000,0))</f>
        <v>1.4</v>
      </c>
      <c r="O145">
        <f>INDEX(pasteStatistics!O$1:'pasteStatistics'!O$5000,MATCH($C145,pasteStatistics!$C$1:'pasteStatistics'!$C$5000,0))</f>
        <v>0.4</v>
      </c>
      <c r="P145">
        <f>INDEX(pasteStatistics!P$1:'pasteStatistics'!P$5000,MATCH($C145,pasteStatistics!$C$1:'pasteStatistics'!$C$5000,0))</f>
        <v>0.4</v>
      </c>
      <c r="Q145">
        <f>INDEX(pasteStatistics!Q$1:'pasteStatistics'!Q$5000,MATCH($C145,pasteStatistics!$C$1:'pasteStatistics'!$C$5000,0))</f>
        <v>0.6</v>
      </c>
      <c r="R145">
        <f>INDEX(pasteStatistics!R$1:'pasteStatistics'!R$5000,MATCH($C145,pasteStatistics!$C$1:'pasteStatistics'!$C$5000,0))</f>
        <v>0.66700000000000004</v>
      </c>
      <c r="S145">
        <f>INDEX(pasteStatistics!S$1:'pasteStatistics'!S$5000,MATCH($C145,pasteStatistics!$C$1:'pasteStatistics'!$C$5000,0))</f>
        <v>1</v>
      </c>
      <c r="T145">
        <f>INDEX(pasteStatistics!T$1:'pasteStatistics'!T$5000,MATCH($C145,pasteStatistics!$C$1:'pasteStatistics'!$C$5000,0))</f>
        <v>2.4</v>
      </c>
      <c r="U145">
        <f>INDEX(pasteStatistics!U$1:'pasteStatistics'!U$5000,MATCH($C145,pasteStatistics!$C$1:'pasteStatistics'!$C$5000,0))</f>
        <v>3.3</v>
      </c>
      <c r="V145">
        <f>INDEX(pasteStatistics!V$1:'pasteStatistics'!V$5000,MATCH($C145,pasteStatistics!$C$1:'pasteStatistics'!$C$5000,0))</f>
        <v>0.4</v>
      </c>
      <c r="W145">
        <f>INDEX(pasteStatistics!W$1:'pasteStatistics'!W$5000,MATCH($C145,pasteStatistics!$C$1:'pasteStatistics'!$C$5000,0))</f>
        <v>0.4</v>
      </c>
      <c r="X145">
        <f>INDEX(pasteStatistics!X$1:'pasteStatistics'!X$5000,MATCH($C145,pasteStatistics!$C$1:'pasteStatistics'!$C$5000,0))</f>
        <v>0.3</v>
      </c>
      <c r="Y145">
        <f>INDEX(pasteStatistics!Y$1:'pasteStatistics'!Y$5000,MATCH($C145,pasteStatistics!$C$1:'pasteStatistics'!$C$5000,0))</f>
        <v>0.8</v>
      </c>
      <c r="Z145">
        <f>INDEX(pasteStatistics!Z$1:'pasteStatistics'!Z$5000,MATCH($C145,pasteStatistics!$C$1:'pasteStatistics'!$C$5000,0))</f>
        <v>1.5</v>
      </c>
      <c r="AA145">
        <f>INDEX(pasteStatistics!AA$1:'pasteStatistics'!AA$5000,MATCH($C145,pasteStatistics!$C$1:'pasteStatistics'!$C$5000,0))</f>
        <v>5</v>
      </c>
      <c r="AB145">
        <f>pasteData!C144</f>
        <v>3</v>
      </c>
      <c r="AC145" t="str">
        <f>pasteData!D144</f>
        <v>SO</v>
      </c>
      <c r="AD145" t="str">
        <f>pasteData!E144</f>
        <v>F</v>
      </c>
      <c r="AE145">
        <f>pasteData!F144</f>
        <v>43621</v>
      </c>
      <c r="AF145">
        <f>pasteData!G144</f>
        <v>210</v>
      </c>
      <c r="AG145" t="str">
        <f>pasteData!H144</f>
        <v>Norfolk</v>
      </c>
      <c r="AH145" t="str">
        <f>pasteData!I144</f>
        <v xml:space="preserve"> VA</v>
      </c>
      <c r="AI145">
        <f>pasteData!J144</f>
        <v>0</v>
      </c>
      <c r="AJ145">
        <f>pasteData!K144</f>
        <v>0</v>
      </c>
      <c r="AK145" t="str">
        <f>pasteData!L144</f>
        <v xml:space="preserve"> 5.0 Pts</v>
      </c>
      <c r="AL145" t="str">
        <f>pasteData!M144</f>
        <v xml:space="preserve"> 3.3 Reb</v>
      </c>
      <c r="AM145" t="str">
        <f>pasteData!N144</f>
        <v xml:space="preserve"> 0.4 Ast</v>
      </c>
    </row>
    <row r="146" spans="1:39" x14ac:dyDescent="0.3">
      <c r="A146">
        <v>144</v>
      </c>
      <c r="B146" t="str">
        <f>pasteData!A145</f>
        <v>texas-tech</v>
      </c>
      <c r="C146" t="str">
        <f>pasteData!B145</f>
        <v>Norense Odiase</v>
      </c>
      <c r="D146">
        <f>INDEX(pasteStatistics!D$1:'pasteStatistics'!D$5000,MATCH($C146,pasteStatistics!$C$1:'pasteStatistics'!$C$5000,0))</f>
        <v>37</v>
      </c>
      <c r="E146">
        <f>INDEX(pasteStatistics!E$1:'pasteStatistics'!E$5000,MATCH($C146,pasteStatistics!$C$1:'pasteStatistics'!$C$5000,0))</f>
        <v>37</v>
      </c>
      <c r="F146">
        <f>INDEX(pasteStatistics!F$1:'pasteStatistics'!F$5000,MATCH($C146,pasteStatistics!$C$1:'pasteStatistics'!$C$5000,0))</f>
        <v>17.399999999999999</v>
      </c>
      <c r="G146">
        <f>INDEX(pasteStatistics!G$1:'pasteStatistics'!G$5000,MATCH($C146,pasteStatistics!$C$1:'pasteStatistics'!$C$5000,0))</f>
        <v>1.5</v>
      </c>
      <c r="H146">
        <f>INDEX(pasteStatistics!H$1:'pasteStatistics'!H$5000,MATCH($C146,pasteStatistics!$C$1:'pasteStatistics'!$C$5000,0))</f>
        <v>2.6</v>
      </c>
      <c r="I146">
        <f>INDEX(pasteStatistics!I$1:'pasteStatistics'!I$5000,MATCH($C146,pasteStatistics!$C$1:'pasteStatistics'!$C$5000,0))</f>
        <v>0.58899999999999997</v>
      </c>
      <c r="J146">
        <f>INDEX(pasteStatistics!J$1:'pasteStatistics'!J$5000,MATCH($C146,pasteStatistics!$C$1:'pasteStatistics'!$C$5000,0))</f>
        <v>1.5</v>
      </c>
      <c r="K146">
        <f>INDEX(pasteStatistics!K$1:'pasteStatistics'!K$5000,MATCH($C146,pasteStatistics!$C$1:'pasteStatistics'!$C$5000,0))</f>
        <v>2.6</v>
      </c>
      <c r="L146">
        <f>INDEX(pasteStatistics!L$1:'pasteStatistics'!L$5000,MATCH($C146,pasteStatistics!$C$1:'pasteStatistics'!$C$5000,0))</f>
        <v>0.58899999999999997</v>
      </c>
      <c r="M146">
        <f>INDEX(pasteStatistics!M$1:'pasteStatistics'!M$5000,MATCH($C146,pasteStatistics!$C$1:'pasteStatistics'!$C$5000,0))</f>
        <v>0</v>
      </c>
      <c r="N146">
        <f>INDEX(pasteStatistics!N$1:'pasteStatistics'!N$5000,MATCH($C146,pasteStatistics!$C$1:'pasteStatistics'!$C$5000,0))</f>
        <v>0</v>
      </c>
      <c r="O146">
        <f>INDEX(pasteStatistics!O$1:'pasteStatistics'!O$5000,MATCH($C146,pasteStatistics!$C$1:'pasteStatistics'!$C$5000,0))</f>
        <v>0</v>
      </c>
      <c r="P146">
        <f>INDEX(pasteStatistics!P$1:'pasteStatistics'!P$5000,MATCH($C146,pasteStatistics!$C$1:'pasteStatistics'!$C$5000,0))</f>
        <v>1.1000000000000001</v>
      </c>
      <c r="Q146">
        <f>INDEX(pasteStatistics!Q$1:'pasteStatistics'!Q$5000,MATCH($C146,pasteStatistics!$C$1:'pasteStatistics'!$C$5000,0))</f>
        <v>1.8</v>
      </c>
      <c r="R146">
        <f>INDEX(pasteStatistics!R$1:'pasteStatistics'!R$5000,MATCH($C146,pasteStatistics!$C$1:'pasteStatistics'!$C$5000,0))</f>
        <v>0.63600000000000001</v>
      </c>
      <c r="S146">
        <f>INDEX(pasteStatistics!S$1:'pasteStatistics'!S$5000,MATCH($C146,pasteStatistics!$C$1:'pasteStatistics'!$C$5000,0))</f>
        <v>1.7</v>
      </c>
      <c r="T146">
        <f>INDEX(pasteStatistics!T$1:'pasteStatistics'!T$5000,MATCH($C146,pasteStatistics!$C$1:'pasteStatistics'!$C$5000,0))</f>
        <v>3.6</v>
      </c>
      <c r="U146">
        <f>INDEX(pasteStatistics!U$1:'pasteStatistics'!U$5000,MATCH($C146,pasteStatistics!$C$1:'pasteStatistics'!$C$5000,0))</f>
        <v>5.4</v>
      </c>
      <c r="V146">
        <f>INDEX(pasteStatistics!V$1:'pasteStatistics'!V$5000,MATCH($C146,pasteStatistics!$C$1:'pasteStatistics'!$C$5000,0))</f>
        <v>0.3</v>
      </c>
      <c r="W146">
        <f>INDEX(pasteStatistics!W$1:'pasteStatistics'!W$5000,MATCH($C146,pasteStatistics!$C$1:'pasteStatistics'!$C$5000,0))</f>
        <v>0.4</v>
      </c>
      <c r="X146">
        <f>INDEX(pasteStatistics!X$1:'pasteStatistics'!X$5000,MATCH($C146,pasteStatistics!$C$1:'pasteStatistics'!$C$5000,0))</f>
        <v>0.9</v>
      </c>
      <c r="Y146">
        <f>INDEX(pasteStatistics!Y$1:'pasteStatistics'!Y$5000,MATCH($C146,pasteStatistics!$C$1:'pasteStatistics'!$C$5000,0))</f>
        <v>0.8</v>
      </c>
      <c r="Z146">
        <f>INDEX(pasteStatistics!Z$1:'pasteStatistics'!Z$5000,MATCH($C146,pasteStatistics!$C$1:'pasteStatistics'!$C$5000,0))</f>
        <v>2.4</v>
      </c>
      <c r="AA146">
        <f>INDEX(pasteStatistics!AA$1:'pasteStatistics'!AA$5000,MATCH($C146,pasteStatistics!$C$1:'pasteStatistics'!$C$5000,0))</f>
        <v>4.2</v>
      </c>
      <c r="AB146">
        <f>pasteData!C145</f>
        <v>32</v>
      </c>
      <c r="AC146" t="str">
        <f>pasteData!D145</f>
        <v>SR</v>
      </c>
      <c r="AD146" t="str">
        <f>pasteData!E145</f>
        <v>C</v>
      </c>
      <c r="AE146">
        <f>pasteData!F145</f>
        <v>43624</v>
      </c>
      <c r="AF146">
        <f>pasteData!G145</f>
        <v>250</v>
      </c>
      <c r="AG146" t="str">
        <f>pasteData!H145</f>
        <v>Fort Worth</v>
      </c>
      <c r="AH146" t="str">
        <f>pasteData!I145</f>
        <v xml:space="preserve"> TX</v>
      </c>
      <c r="AI146" t="str">
        <f>pasteData!J145</f>
        <v>North Crowley</v>
      </c>
      <c r="AJ146">
        <f>pasteData!K145</f>
        <v>0</v>
      </c>
      <c r="AK146" t="str">
        <f>pasteData!L145</f>
        <v xml:space="preserve"> 4.2 Pts</v>
      </c>
      <c r="AL146" t="str">
        <f>pasteData!M145</f>
        <v xml:space="preserve"> 5.4 Reb</v>
      </c>
      <c r="AM146" t="str">
        <f>pasteData!N145</f>
        <v xml:space="preserve"> 0.3 Ast</v>
      </c>
    </row>
    <row r="147" spans="1:39" x14ac:dyDescent="0.3">
      <c r="A147">
        <v>145</v>
      </c>
      <c r="B147" t="str">
        <f>pasteData!A146</f>
        <v>texas-tech</v>
      </c>
      <c r="C147" t="str">
        <f>pasteData!B146</f>
        <v>Malik Ondigo</v>
      </c>
      <c r="D147">
        <f>INDEX(pasteStatistics!D$1:'pasteStatistics'!D$5000,MATCH($C147,pasteStatistics!$C$1:'pasteStatistics'!$C$5000,0))</f>
        <v>18</v>
      </c>
      <c r="E147">
        <f>INDEX(pasteStatistics!E$1:'pasteStatistics'!E$5000,MATCH($C147,pasteStatistics!$C$1:'pasteStatistics'!$C$5000,0))</f>
        <v>0</v>
      </c>
      <c r="F147">
        <f>INDEX(pasteStatistics!F$1:'pasteStatistics'!F$5000,MATCH($C147,pasteStatistics!$C$1:'pasteStatistics'!$C$5000,0))</f>
        <v>5.9</v>
      </c>
      <c r="G147">
        <f>INDEX(pasteStatistics!G$1:'pasteStatistics'!G$5000,MATCH($C147,pasteStatistics!$C$1:'pasteStatistics'!$C$5000,0))</f>
        <v>0.5</v>
      </c>
      <c r="H147">
        <f>INDEX(pasteStatistics!H$1:'pasteStatistics'!H$5000,MATCH($C147,pasteStatistics!$C$1:'pasteStatistics'!$C$5000,0))</f>
        <v>1.3</v>
      </c>
      <c r="I147">
        <f>INDEX(pasteStatistics!I$1:'pasteStatistics'!I$5000,MATCH($C147,pasteStatistics!$C$1:'pasteStatistics'!$C$5000,0))</f>
        <v>0.39100000000000001</v>
      </c>
      <c r="J147">
        <f>INDEX(pasteStatistics!J$1:'pasteStatistics'!J$5000,MATCH($C147,pasteStatistics!$C$1:'pasteStatistics'!$C$5000,0))</f>
        <v>0.5</v>
      </c>
      <c r="K147">
        <f>INDEX(pasteStatistics!K$1:'pasteStatistics'!K$5000,MATCH($C147,pasteStatistics!$C$1:'pasteStatistics'!$C$5000,0))</f>
        <v>1</v>
      </c>
      <c r="L147">
        <f>INDEX(pasteStatistics!L$1:'pasteStatistics'!L$5000,MATCH($C147,pasteStatistics!$C$1:'pasteStatistics'!$C$5000,0))</f>
        <v>0.5</v>
      </c>
      <c r="M147">
        <f>INDEX(pasteStatistics!M$1:'pasteStatistics'!M$5000,MATCH($C147,pasteStatistics!$C$1:'pasteStatistics'!$C$5000,0))</f>
        <v>0</v>
      </c>
      <c r="N147">
        <f>INDEX(pasteStatistics!N$1:'pasteStatistics'!N$5000,MATCH($C147,pasteStatistics!$C$1:'pasteStatistics'!$C$5000,0))</f>
        <v>0.3</v>
      </c>
      <c r="O147">
        <f>INDEX(pasteStatistics!O$1:'pasteStatistics'!O$5000,MATCH($C147,pasteStatistics!$C$1:'pasteStatistics'!$C$5000,0))</f>
        <v>0</v>
      </c>
      <c r="P147">
        <f>INDEX(pasteStatistics!P$1:'pasteStatistics'!P$5000,MATCH($C147,pasteStatistics!$C$1:'pasteStatistics'!$C$5000,0))</f>
        <v>0.3</v>
      </c>
      <c r="Q147">
        <f>INDEX(pasteStatistics!Q$1:'pasteStatistics'!Q$5000,MATCH($C147,pasteStatistics!$C$1:'pasteStatistics'!$C$5000,0))</f>
        <v>0.5</v>
      </c>
      <c r="R147">
        <f>INDEX(pasteStatistics!R$1:'pasteStatistics'!R$5000,MATCH($C147,pasteStatistics!$C$1:'pasteStatistics'!$C$5000,0))</f>
        <v>0.55600000000000005</v>
      </c>
      <c r="S147">
        <f>INDEX(pasteStatistics!S$1:'pasteStatistics'!S$5000,MATCH($C147,pasteStatistics!$C$1:'pasteStatistics'!$C$5000,0))</f>
        <v>0.7</v>
      </c>
      <c r="T147">
        <f>INDEX(pasteStatistics!T$1:'pasteStatistics'!T$5000,MATCH($C147,pasteStatistics!$C$1:'pasteStatistics'!$C$5000,0))</f>
        <v>0.6</v>
      </c>
      <c r="U147">
        <f>INDEX(pasteStatistics!U$1:'pasteStatistics'!U$5000,MATCH($C147,pasteStatistics!$C$1:'pasteStatistics'!$C$5000,0))</f>
        <v>1.2</v>
      </c>
      <c r="V147">
        <f>INDEX(pasteStatistics!V$1:'pasteStatistics'!V$5000,MATCH($C147,pasteStatistics!$C$1:'pasteStatistics'!$C$5000,0))</f>
        <v>0.1</v>
      </c>
      <c r="W147">
        <f>INDEX(pasteStatistics!W$1:'pasteStatistics'!W$5000,MATCH($C147,pasteStatistics!$C$1:'pasteStatistics'!$C$5000,0))</f>
        <v>0</v>
      </c>
      <c r="X147">
        <f>INDEX(pasteStatistics!X$1:'pasteStatistics'!X$5000,MATCH($C147,pasteStatistics!$C$1:'pasteStatistics'!$C$5000,0))</f>
        <v>0.2</v>
      </c>
      <c r="Y147">
        <f>INDEX(pasteStatistics!Y$1:'pasteStatistics'!Y$5000,MATCH($C147,pasteStatistics!$C$1:'pasteStatistics'!$C$5000,0))</f>
        <v>0.5</v>
      </c>
      <c r="Z147">
        <f>INDEX(pasteStatistics!Z$1:'pasteStatistics'!Z$5000,MATCH($C147,pasteStatistics!$C$1:'pasteStatistics'!$C$5000,0))</f>
        <v>0.8</v>
      </c>
      <c r="AA147">
        <f>INDEX(pasteStatistics!AA$1:'pasteStatistics'!AA$5000,MATCH($C147,pasteStatistics!$C$1:'pasteStatistics'!$C$5000,0))</f>
        <v>1.3</v>
      </c>
      <c r="AB147">
        <f>pasteData!C146</f>
        <v>10</v>
      </c>
      <c r="AC147" t="str">
        <f>pasteData!D146</f>
        <v>SO</v>
      </c>
      <c r="AD147" t="str">
        <f>pasteData!E146</f>
        <v>F</v>
      </c>
      <c r="AE147">
        <f>pasteData!F146</f>
        <v>43626</v>
      </c>
      <c r="AF147">
        <f>pasteData!G146</f>
        <v>215</v>
      </c>
      <c r="AG147" t="str">
        <f>pasteData!H146</f>
        <v>El Mirage</v>
      </c>
      <c r="AH147" t="str">
        <f>pasteData!I146</f>
        <v xml:space="preserve"> AZ</v>
      </c>
      <c r="AI147" t="str">
        <f>pasteData!J146</f>
        <v>Dysart High School</v>
      </c>
      <c r="AJ147">
        <f>pasteData!K146</f>
        <v>0</v>
      </c>
      <c r="AK147" t="str">
        <f>pasteData!L146</f>
        <v xml:space="preserve"> 1.3 Pts</v>
      </c>
      <c r="AL147" t="str">
        <f>pasteData!M146</f>
        <v xml:space="preserve"> 1.2 Reb</v>
      </c>
      <c r="AM147" t="str">
        <f>pasteData!N146</f>
        <v xml:space="preserve"> 0.1 Ast</v>
      </c>
    </row>
    <row r="148" spans="1:39" x14ac:dyDescent="0.3">
      <c r="A148">
        <v>146</v>
      </c>
      <c r="B148" t="str">
        <f>pasteData!A147</f>
        <v>texas-tech</v>
      </c>
      <c r="C148" t="str">
        <f>pasteData!B147</f>
        <v>Parker Hicks</v>
      </c>
      <c r="D148">
        <f>INDEX(pasteStatistics!D$1:'pasteStatistics'!D$5000,MATCH($C148,pasteStatistics!$C$1:'pasteStatistics'!$C$5000,0))</f>
        <v>16</v>
      </c>
      <c r="E148">
        <f>INDEX(pasteStatistics!E$1:'pasteStatistics'!E$5000,MATCH($C148,pasteStatistics!$C$1:'pasteStatistics'!$C$5000,0))</f>
        <v>0</v>
      </c>
      <c r="F148">
        <f>INDEX(pasteStatistics!F$1:'pasteStatistics'!F$5000,MATCH($C148,pasteStatistics!$C$1:'pasteStatistics'!$C$5000,0))</f>
        <v>3.1</v>
      </c>
      <c r="G148">
        <f>INDEX(pasteStatistics!G$1:'pasteStatistics'!G$5000,MATCH($C148,pasteStatistics!$C$1:'pasteStatistics'!$C$5000,0))</f>
        <v>0.3</v>
      </c>
      <c r="H148">
        <f>INDEX(pasteStatistics!H$1:'pasteStatistics'!H$5000,MATCH($C148,pasteStatistics!$C$1:'pasteStatistics'!$C$5000,0))</f>
        <v>0.9</v>
      </c>
      <c r="I148">
        <f>INDEX(pasteStatistics!I$1:'pasteStatistics'!I$5000,MATCH($C148,pasteStatistics!$C$1:'pasteStatistics'!$C$5000,0))</f>
        <v>0.33300000000000002</v>
      </c>
      <c r="J148">
        <f>INDEX(pasteStatistics!J$1:'pasteStatistics'!J$5000,MATCH($C148,pasteStatistics!$C$1:'pasteStatistics'!$C$5000,0))</f>
        <v>0.2</v>
      </c>
      <c r="K148">
        <f>INDEX(pasteStatistics!K$1:'pasteStatistics'!K$5000,MATCH($C148,pasteStatistics!$C$1:'pasteStatistics'!$C$5000,0))</f>
        <v>0.3</v>
      </c>
      <c r="L148">
        <f>INDEX(pasteStatistics!L$1:'pasteStatistics'!L$5000,MATCH($C148,pasteStatistics!$C$1:'pasteStatistics'!$C$5000,0))</f>
        <v>0.6</v>
      </c>
      <c r="M148">
        <f>INDEX(pasteStatistics!M$1:'pasteStatistics'!M$5000,MATCH($C148,pasteStatistics!$C$1:'pasteStatistics'!$C$5000,0))</f>
        <v>0.1</v>
      </c>
      <c r="N148">
        <f>INDEX(pasteStatistics!N$1:'pasteStatistics'!N$5000,MATCH($C148,pasteStatistics!$C$1:'pasteStatistics'!$C$5000,0))</f>
        <v>0.6</v>
      </c>
      <c r="O148">
        <f>INDEX(pasteStatistics!O$1:'pasteStatistics'!O$5000,MATCH($C148,pasteStatistics!$C$1:'pasteStatistics'!$C$5000,0))</f>
        <v>0.2</v>
      </c>
      <c r="P148">
        <f>INDEX(pasteStatistics!P$1:'pasteStatistics'!P$5000,MATCH($C148,pasteStatistics!$C$1:'pasteStatistics'!$C$5000,0))</f>
        <v>0.3</v>
      </c>
      <c r="Q148">
        <f>INDEX(pasteStatistics!Q$1:'pasteStatistics'!Q$5000,MATCH($C148,pasteStatistics!$C$1:'pasteStatistics'!$C$5000,0))</f>
        <v>0.3</v>
      </c>
      <c r="R148">
        <f>INDEX(pasteStatistics!R$1:'pasteStatistics'!R$5000,MATCH($C148,pasteStatistics!$C$1:'pasteStatistics'!$C$5000,0))</f>
        <v>0.8</v>
      </c>
      <c r="S148">
        <f>INDEX(pasteStatistics!S$1:'pasteStatistics'!S$5000,MATCH($C148,pasteStatistics!$C$1:'pasteStatistics'!$C$5000,0))</f>
        <v>0.2</v>
      </c>
      <c r="T148">
        <f>INDEX(pasteStatistics!T$1:'pasteStatistics'!T$5000,MATCH($C148,pasteStatistics!$C$1:'pasteStatistics'!$C$5000,0))</f>
        <v>0.6</v>
      </c>
      <c r="U148">
        <f>INDEX(pasteStatistics!U$1:'pasteStatistics'!U$5000,MATCH($C148,pasteStatistics!$C$1:'pasteStatistics'!$C$5000,0))</f>
        <v>0.8</v>
      </c>
      <c r="V148">
        <f>INDEX(pasteStatistics!V$1:'pasteStatistics'!V$5000,MATCH($C148,pasteStatistics!$C$1:'pasteStatistics'!$C$5000,0))</f>
        <v>0</v>
      </c>
      <c r="W148">
        <f>INDEX(pasteStatistics!W$1:'pasteStatistics'!W$5000,MATCH($C148,pasteStatistics!$C$1:'pasteStatistics'!$C$5000,0))</f>
        <v>0.1</v>
      </c>
      <c r="X148">
        <f>INDEX(pasteStatistics!X$1:'pasteStatistics'!X$5000,MATCH($C148,pasteStatistics!$C$1:'pasteStatistics'!$C$5000,0))</f>
        <v>0.1</v>
      </c>
      <c r="Y148">
        <f>INDEX(pasteStatistics!Y$1:'pasteStatistics'!Y$5000,MATCH($C148,pasteStatistics!$C$1:'pasteStatistics'!$C$5000,0))</f>
        <v>0.2</v>
      </c>
      <c r="Z148">
        <f>INDEX(pasteStatistics!Z$1:'pasteStatistics'!Z$5000,MATCH($C148,pasteStatistics!$C$1:'pasteStatistics'!$C$5000,0))</f>
        <v>0.1</v>
      </c>
      <c r="AA148">
        <f>INDEX(pasteStatistics!AA$1:'pasteStatistics'!AA$5000,MATCH($C148,pasteStatistics!$C$1:'pasteStatistics'!$C$5000,0))</f>
        <v>1</v>
      </c>
      <c r="AB148">
        <f>pasteData!C147</f>
        <v>20</v>
      </c>
      <c r="AC148" t="str">
        <f>pasteData!D147</f>
        <v>SO</v>
      </c>
      <c r="AD148" t="str">
        <f>pasteData!E147</f>
        <v>G</v>
      </c>
      <c r="AE148">
        <f>pasteData!F147</f>
        <v>43622</v>
      </c>
      <c r="AF148">
        <f>pasteData!G147</f>
        <v>210</v>
      </c>
      <c r="AG148" t="str">
        <f>pasteData!H147</f>
        <v>Decatur</v>
      </c>
      <c r="AH148" t="str">
        <f>pasteData!I147</f>
        <v xml:space="preserve"> TX</v>
      </c>
      <c r="AI148" t="str">
        <f>pasteData!J147</f>
        <v>Decatur High School</v>
      </c>
      <c r="AJ148">
        <f>pasteData!K147</f>
        <v>0</v>
      </c>
      <c r="AK148" t="str">
        <f>pasteData!L147</f>
        <v xml:space="preserve"> 1.0 Pts</v>
      </c>
      <c r="AL148" t="str">
        <f>pasteData!M147</f>
        <v xml:space="preserve"> 0.8 Reb</v>
      </c>
      <c r="AM148" t="str">
        <f>pasteData!N147</f>
        <v xml:space="preserve"> 0.0 Ast</v>
      </c>
    </row>
    <row r="149" spans="1:39" x14ac:dyDescent="0.3">
      <c r="A149">
        <v>147</v>
      </c>
      <c r="B149" t="str">
        <f>pasteData!A148</f>
        <v>texas-tech</v>
      </c>
      <c r="C149" t="str">
        <f>pasteData!B148</f>
        <v>Josh Mballa</v>
      </c>
      <c r="D149">
        <f>INDEX(pasteStatistics!D$1:'pasteStatistics'!D$5000,MATCH($C149,pasteStatistics!$C$1:'pasteStatistics'!$C$5000,0))</f>
        <v>17</v>
      </c>
      <c r="E149">
        <f>INDEX(pasteStatistics!E$1:'pasteStatistics'!E$5000,MATCH($C149,pasteStatistics!$C$1:'pasteStatistics'!$C$5000,0))</f>
        <v>0</v>
      </c>
      <c r="F149">
        <f>INDEX(pasteStatistics!F$1:'pasteStatistics'!F$5000,MATCH($C149,pasteStatistics!$C$1:'pasteStatistics'!$C$5000,0))</f>
        <v>3.4</v>
      </c>
      <c r="G149">
        <f>INDEX(pasteStatistics!G$1:'pasteStatistics'!G$5000,MATCH($C149,pasteStatistics!$C$1:'pasteStatistics'!$C$5000,0))</f>
        <v>0.2</v>
      </c>
      <c r="H149">
        <f>INDEX(pasteStatistics!H$1:'pasteStatistics'!H$5000,MATCH($C149,pasteStatistics!$C$1:'pasteStatistics'!$C$5000,0))</f>
        <v>0.5</v>
      </c>
      <c r="I149">
        <f>INDEX(pasteStatistics!I$1:'pasteStatistics'!I$5000,MATCH($C149,pasteStatistics!$C$1:'pasteStatistics'!$C$5000,0))</f>
        <v>0.44400000000000001</v>
      </c>
      <c r="J149">
        <f>INDEX(pasteStatistics!J$1:'pasteStatistics'!J$5000,MATCH($C149,pasteStatistics!$C$1:'pasteStatistics'!$C$5000,0))</f>
        <v>0.2</v>
      </c>
      <c r="K149">
        <f>INDEX(pasteStatistics!K$1:'pasteStatistics'!K$5000,MATCH($C149,pasteStatistics!$C$1:'pasteStatistics'!$C$5000,0))</f>
        <v>0.5</v>
      </c>
      <c r="L149">
        <f>INDEX(pasteStatistics!L$1:'pasteStatistics'!L$5000,MATCH($C149,pasteStatistics!$C$1:'pasteStatistics'!$C$5000,0))</f>
        <v>0.5</v>
      </c>
      <c r="M149">
        <f>INDEX(pasteStatistics!M$1:'pasteStatistics'!M$5000,MATCH($C149,pasteStatistics!$C$1:'pasteStatistics'!$C$5000,0))</f>
        <v>0</v>
      </c>
      <c r="N149">
        <f>INDEX(pasteStatistics!N$1:'pasteStatistics'!N$5000,MATCH($C149,pasteStatistics!$C$1:'pasteStatistics'!$C$5000,0))</f>
        <v>0.1</v>
      </c>
      <c r="O149">
        <f>INDEX(pasteStatistics!O$1:'pasteStatistics'!O$5000,MATCH($C149,pasteStatistics!$C$1:'pasteStatistics'!$C$5000,0))</f>
        <v>0</v>
      </c>
      <c r="P149">
        <f>INDEX(pasteStatistics!P$1:'pasteStatistics'!P$5000,MATCH($C149,pasteStatistics!$C$1:'pasteStatistics'!$C$5000,0))</f>
        <v>0.3</v>
      </c>
      <c r="Q149">
        <f>INDEX(pasteStatistics!Q$1:'pasteStatistics'!Q$5000,MATCH($C149,pasteStatistics!$C$1:'pasteStatistics'!$C$5000,0))</f>
        <v>0.8</v>
      </c>
      <c r="R149">
        <f>INDEX(pasteStatistics!R$1:'pasteStatistics'!R$5000,MATCH($C149,pasteStatistics!$C$1:'pasteStatistics'!$C$5000,0))</f>
        <v>0.35699999999999998</v>
      </c>
      <c r="S149">
        <f>INDEX(pasteStatistics!S$1:'pasteStatistics'!S$5000,MATCH($C149,pasteStatistics!$C$1:'pasteStatistics'!$C$5000,0))</f>
        <v>0.1</v>
      </c>
      <c r="T149">
        <f>INDEX(pasteStatistics!T$1:'pasteStatistics'!T$5000,MATCH($C149,pasteStatistics!$C$1:'pasteStatistics'!$C$5000,0))</f>
        <v>0.2</v>
      </c>
      <c r="U149">
        <f>INDEX(pasteStatistics!U$1:'pasteStatistics'!U$5000,MATCH($C149,pasteStatistics!$C$1:'pasteStatistics'!$C$5000,0))</f>
        <v>0.3</v>
      </c>
      <c r="V149">
        <f>INDEX(pasteStatistics!V$1:'pasteStatistics'!V$5000,MATCH($C149,pasteStatistics!$C$1:'pasteStatistics'!$C$5000,0))</f>
        <v>0.1</v>
      </c>
      <c r="W149">
        <f>INDEX(pasteStatistics!W$1:'pasteStatistics'!W$5000,MATCH($C149,pasteStatistics!$C$1:'pasteStatistics'!$C$5000,0))</f>
        <v>0.1</v>
      </c>
      <c r="X149">
        <f>INDEX(pasteStatistics!X$1:'pasteStatistics'!X$5000,MATCH($C149,pasteStatistics!$C$1:'pasteStatistics'!$C$5000,0))</f>
        <v>0.1</v>
      </c>
      <c r="Y149">
        <f>INDEX(pasteStatistics!Y$1:'pasteStatistics'!Y$5000,MATCH($C149,pasteStatistics!$C$1:'pasteStatistics'!$C$5000,0))</f>
        <v>0.2</v>
      </c>
      <c r="Z149">
        <f>INDEX(pasteStatistics!Z$1:'pasteStatistics'!Z$5000,MATCH($C149,pasteStatistics!$C$1:'pasteStatistics'!$C$5000,0))</f>
        <v>0.4</v>
      </c>
      <c r="AA149">
        <f>INDEX(pasteStatistics!AA$1:'pasteStatistics'!AA$5000,MATCH($C149,pasteStatistics!$C$1:'pasteStatistics'!$C$5000,0))</f>
        <v>0.8</v>
      </c>
      <c r="AB149">
        <f>pasteData!C148</f>
        <v>35</v>
      </c>
      <c r="AC149" t="str">
        <f>pasteData!D148</f>
        <v>FR</v>
      </c>
      <c r="AD149" t="str">
        <f>pasteData!E148</f>
        <v>F</v>
      </c>
      <c r="AE149">
        <f>pasteData!F148</f>
        <v>43623</v>
      </c>
      <c r="AF149">
        <f>pasteData!G148</f>
        <v>215</v>
      </c>
      <c r="AG149" t="str">
        <f>pasteData!H148</f>
        <v>Bordeaux</v>
      </c>
      <c r="AH149" t="str">
        <f>pasteData!I148</f>
        <v xml:space="preserve"> France</v>
      </c>
      <c r="AI149" t="str">
        <f>pasteData!J148</f>
        <v>Putnam Science Academy</v>
      </c>
      <c r="AJ149">
        <f>pasteData!K148</f>
        <v>0</v>
      </c>
      <c r="AK149" t="str">
        <f>pasteData!L148</f>
        <v xml:space="preserve"> 0.8 Pts</v>
      </c>
      <c r="AL149" t="str">
        <f>pasteData!M148</f>
        <v xml:space="preserve"> 0.3 Reb</v>
      </c>
      <c r="AM149" t="str">
        <f>pasteData!N148</f>
        <v xml:space="preserve"> 0.1 Ast</v>
      </c>
    </row>
    <row r="150" spans="1:39" x14ac:dyDescent="0.3">
      <c r="A150">
        <v>148</v>
      </c>
      <c r="B150" t="str">
        <f>pasteData!A149</f>
        <v>texas-tech</v>
      </c>
      <c r="C150" t="str">
        <f>pasteData!B149</f>
        <v>Avery Benson</v>
      </c>
      <c r="D150">
        <f>INDEX(pasteStatistics!D$1:'pasteStatistics'!D$5000,MATCH($C150,pasteStatistics!$C$1:'pasteStatistics'!$C$5000,0))</f>
        <v>20</v>
      </c>
      <c r="E150">
        <f>INDEX(pasteStatistics!E$1:'pasteStatistics'!E$5000,MATCH($C150,pasteStatistics!$C$1:'pasteStatistics'!$C$5000,0))</f>
        <v>0</v>
      </c>
      <c r="F150">
        <f>INDEX(pasteStatistics!F$1:'pasteStatistics'!F$5000,MATCH($C150,pasteStatistics!$C$1:'pasteStatistics'!$C$5000,0))</f>
        <v>3.5</v>
      </c>
      <c r="G150">
        <f>INDEX(pasteStatistics!G$1:'pasteStatistics'!G$5000,MATCH($C150,pasteStatistics!$C$1:'pasteStatistics'!$C$5000,0))</f>
        <v>0.3</v>
      </c>
      <c r="H150">
        <f>INDEX(pasteStatistics!H$1:'pasteStatistics'!H$5000,MATCH($C150,pasteStatistics!$C$1:'pasteStatistics'!$C$5000,0))</f>
        <v>0.7</v>
      </c>
      <c r="I150">
        <f>INDEX(pasteStatistics!I$1:'pasteStatistics'!I$5000,MATCH($C150,pasteStatistics!$C$1:'pasteStatistics'!$C$5000,0))</f>
        <v>0.38500000000000001</v>
      </c>
      <c r="J150">
        <f>INDEX(pasteStatistics!J$1:'pasteStatistics'!J$5000,MATCH($C150,pasteStatistics!$C$1:'pasteStatistics'!$C$5000,0))</f>
        <v>0.3</v>
      </c>
      <c r="K150">
        <f>INDEX(pasteStatistics!K$1:'pasteStatistics'!K$5000,MATCH($C150,pasteStatistics!$C$1:'pasteStatistics'!$C$5000,0))</f>
        <v>0.5</v>
      </c>
      <c r="L150">
        <f>INDEX(pasteStatistics!L$1:'pasteStatistics'!L$5000,MATCH($C150,pasteStatistics!$C$1:'pasteStatistics'!$C$5000,0))</f>
        <v>0.55600000000000005</v>
      </c>
      <c r="M150">
        <f>INDEX(pasteStatistics!M$1:'pasteStatistics'!M$5000,MATCH($C150,pasteStatistics!$C$1:'pasteStatistics'!$C$5000,0))</f>
        <v>0</v>
      </c>
      <c r="N150">
        <f>INDEX(pasteStatistics!N$1:'pasteStatistics'!N$5000,MATCH($C150,pasteStatistics!$C$1:'pasteStatistics'!$C$5000,0))</f>
        <v>0.2</v>
      </c>
      <c r="O150">
        <f>INDEX(pasteStatistics!O$1:'pasteStatistics'!O$5000,MATCH($C150,pasteStatistics!$C$1:'pasteStatistics'!$C$5000,0))</f>
        <v>0</v>
      </c>
      <c r="P150">
        <f>INDEX(pasteStatistics!P$1:'pasteStatistics'!P$5000,MATCH($C150,pasteStatistics!$C$1:'pasteStatistics'!$C$5000,0))</f>
        <v>0.1</v>
      </c>
      <c r="Q150">
        <f>INDEX(pasteStatistics!Q$1:'pasteStatistics'!Q$5000,MATCH($C150,pasteStatistics!$C$1:'pasteStatistics'!$C$5000,0))</f>
        <v>0.3</v>
      </c>
      <c r="R150">
        <f>INDEX(pasteStatistics!R$1:'pasteStatistics'!R$5000,MATCH($C150,pasteStatistics!$C$1:'pasteStatistics'!$C$5000,0))</f>
        <v>0.2</v>
      </c>
      <c r="S150">
        <f>INDEX(pasteStatistics!S$1:'pasteStatistics'!S$5000,MATCH($C150,pasteStatistics!$C$1:'pasteStatistics'!$C$5000,0))</f>
        <v>0.2</v>
      </c>
      <c r="T150">
        <f>INDEX(pasteStatistics!T$1:'pasteStatistics'!T$5000,MATCH($C150,pasteStatistics!$C$1:'pasteStatistics'!$C$5000,0))</f>
        <v>0.4</v>
      </c>
      <c r="U150">
        <f>INDEX(pasteStatistics!U$1:'pasteStatistics'!U$5000,MATCH($C150,pasteStatistics!$C$1:'pasteStatistics'!$C$5000,0))</f>
        <v>0.6</v>
      </c>
      <c r="V150">
        <f>INDEX(pasteStatistics!V$1:'pasteStatistics'!V$5000,MATCH($C150,pasteStatistics!$C$1:'pasteStatistics'!$C$5000,0))</f>
        <v>0.3</v>
      </c>
      <c r="W150">
        <f>INDEX(pasteStatistics!W$1:'pasteStatistics'!W$5000,MATCH($C150,pasteStatistics!$C$1:'pasteStatistics'!$C$5000,0))</f>
        <v>0.3</v>
      </c>
      <c r="X150">
        <f>INDEX(pasteStatistics!X$1:'pasteStatistics'!X$5000,MATCH($C150,pasteStatistics!$C$1:'pasteStatistics'!$C$5000,0))</f>
        <v>0.2</v>
      </c>
      <c r="Y150">
        <f>INDEX(pasteStatistics!Y$1:'pasteStatistics'!Y$5000,MATCH($C150,pasteStatistics!$C$1:'pasteStatistics'!$C$5000,0))</f>
        <v>0.3</v>
      </c>
      <c r="Z150">
        <f>INDEX(pasteStatistics!Z$1:'pasteStatistics'!Z$5000,MATCH($C150,pasteStatistics!$C$1:'pasteStatistics'!$C$5000,0))</f>
        <v>0.5</v>
      </c>
      <c r="AA150">
        <f>INDEX(pasteStatistics!AA$1:'pasteStatistics'!AA$5000,MATCH($C150,pasteStatistics!$C$1:'pasteStatistics'!$C$5000,0))</f>
        <v>0.6</v>
      </c>
      <c r="AB150">
        <f>pasteData!C149</f>
        <v>24</v>
      </c>
      <c r="AC150" t="str">
        <f>pasteData!D149</f>
        <v>FR</v>
      </c>
      <c r="AD150" t="str">
        <f>pasteData!E149</f>
        <v>G</v>
      </c>
      <c r="AE150">
        <f>pasteData!F149</f>
        <v>43619</v>
      </c>
      <c r="AF150">
        <f>pasteData!G149</f>
        <v>190</v>
      </c>
      <c r="AG150" t="str">
        <f>pasteData!H149</f>
        <v>Springdale</v>
      </c>
      <c r="AH150" t="str">
        <f>pasteData!I149</f>
        <v xml:space="preserve"> AR</v>
      </c>
      <c r="AI150" t="str">
        <f>pasteData!J149</f>
        <v>Southwest Christian Academy</v>
      </c>
      <c r="AJ150">
        <f>pasteData!K149</f>
        <v>0</v>
      </c>
      <c r="AK150" t="str">
        <f>pasteData!L149</f>
        <v xml:space="preserve"> 0.6 Pts</v>
      </c>
      <c r="AL150" t="str">
        <f>pasteData!M149</f>
        <v xml:space="preserve"> 0.6 Reb</v>
      </c>
      <c r="AM150" t="str">
        <f>pasteData!N149</f>
        <v xml:space="preserve"> 0.3 Ast</v>
      </c>
    </row>
    <row r="151" spans="1:39" x14ac:dyDescent="0.3">
      <c r="A151">
        <v>149</v>
      </c>
      <c r="B151" t="str">
        <f>pasteData!A150</f>
        <v>texas-tech</v>
      </c>
      <c r="C151" t="str">
        <f>pasteData!B150</f>
        <v>Andrew Sorrells</v>
      </c>
      <c r="D151">
        <f>INDEX(pasteStatistics!D$1:'pasteStatistics'!D$5000,MATCH($C151,pasteStatistics!$C$1:'pasteStatistics'!$C$5000,0))</f>
        <v>17</v>
      </c>
      <c r="E151">
        <f>INDEX(pasteStatistics!E$1:'pasteStatistics'!E$5000,MATCH($C151,pasteStatistics!$C$1:'pasteStatistics'!$C$5000,0))</f>
        <v>0</v>
      </c>
      <c r="F151">
        <f>INDEX(pasteStatistics!F$1:'pasteStatistics'!F$5000,MATCH($C151,pasteStatistics!$C$1:'pasteStatistics'!$C$5000,0))</f>
        <v>3.4</v>
      </c>
      <c r="G151">
        <f>INDEX(pasteStatistics!G$1:'pasteStatistics'!G$5000,MATCH($C151,pasteStatistics!$C$1:'pasteStatistics'!$C$5000,0))</f>
        <v>0.2</v>
      </c>
      <c r="H151">
        <f>INDEX(pasteStatistics!H$1:'pasteStatistics'!H$5000,MATCH($C151,pasteStatistics!$C$1:'pasteStatistics'!$C$5000,0))</f>
        <v>0.8</v>
      </c>
      <c r="I151">
        <f>INDEX(pasteStatistics!I$1:'pasteStatistics'!I$5000,MATCH($C151,pasteStatistics!$C$1:'pasteStatistics'!$C$5000,0))</f>
        <v>0.23100000000000001</v>
      </c>
      <c r="J151">
        <f>INDEX(pasteStatistics!J$1:'pasteStatistics'!J$5000,MATCH($C151,pasteStatistics!$C$1:'pasteStatistics'!$C$5000,0))</f>
        <v>0.1</v>
      </c>
      <c r="K151">
        <f>INDEX(pasteStatistics!K$1:'pasteStatistics'!K$5000,MATCH($C151,pasteStatistics!$C$1:'pasteStatistics'!$C$5000,0))</f>
        <v>0.2</v>
      </c>
      <c r="L151">
        <f>INDEX(pasteStatistics!L$1:'pasteStatistics'!L$5000,MATCH($C151,pasteStatistics!$C$1:'pasteStatistics'!$C$5000,0))</f>
        <v>0.5</v>
      </c>
      <c r="M151">
        <f>INDEX(pasteStatistics!M$1:'pasteStatistics'!M$5000,MATCH($C151,pasteStatistics!$C$1:'pasteStatistics'!$C$5000,0))</f>
        <v>0.1</v>
      </c>
      <c r="N151">
        <f>INDEX(pasteStatistics!N$1:'pasteStatistics'!N$5000,MATCH($C151,pasteStatistics!$C$1:'pasteStatistics'!$C$5000,0))</f>
        <v>0.5</v>
      </c>
      <c r="O151">
        <f>INDEX(pasteStatistics!O$1:'pasteStatistics'!O$5000,MATCH($C151,pasteStatistics!$C$1:'pasteStatistics'!$C$5000,0))</f>
        <v>0.111</v>
      </c>
      <c r="P151">
        <f>INDEX(pasteStatistics!P$1:'pasteStatistics'!P$5000,MATCH($C151,pasteStatistics!$C$1:'pasteStatistics'!$C$5000,0))</f>
        <v>0.1</v>
      </c>
      <c r="Q151">
        <f>INDEX(pasteStatistics!Q$1:'pasteStatistics'!Q$5000,MATCH($C151,pasteStatistics!$C$1:'pasteStatistics'!$C$5000,0))</f>
        <v>0.2</v>
      </c>
      <c r="R151">
        <f>INDEX(pasteStatistics!R$1:'pasteStatistics'!R$5000,MATCH($C151,pasteStatistics!$C$1:'pasteStatistics'!$C$5000,0))</f>
        <v>0.66700000000000004</v>
      </c>
      <c r="S151">
        <f>INDEX(pasteStatistics!S$1:'pasteStatistics'!S$5000,MATCH($C151,pasteStatistics!$C$1:'pasteStatistics'!$C$5000,0))</f>
        <v>0.1</v>
      </c>
      <c r="T151">
        <f>INDEX(pasteStatistics!T$1:'pasteStatistics'!T$5000,MATCH($C151,pasteStatistics!$C$1:'pasteStatistics'!$C$5000,0))</f>
        <v>0.1</v>
      </c>
      <c r="U151">
        <f>INDEX(pasteStatistics!U$1:'pasteStatistics'!U$5000,MATCH($C151,pasteStatistics!$C$1:'pasteStatistics'!$C$5000,0))</f>
        <v>0.2</v>
      </c>
      <c r="V151">
        <f>INDEX(pasteStatistics!V$1:'pasteStatistics'!V$5000,MATCH($C151,pasteStatistics!$C$1:'pasteStatistics'!$C$5000,0))</f>
        <v>0.1</v>
      </c>
      <c r="W151">
        <f>INDEX(pasteStatistics!W$1:'pasteStatistics'!W$5000,MATCH($C151,pasteStatistics!$C$1:'pasteStatistics'!$C$5000,0))</f>
        <v>0.1</v>
      </c>
      <c r="X151">
        <f>INDEX(pasteStatistics!X$1:'pasteStatistics'!X$5000,MATCH($C151,pasteStatistics!$C$1:'pasteStatistics'!$C$5000,0))</f>
        <v>0</v>
      </c>
      <c r="Y151">
        <f>INDEX(pasteStatistics!Y$1:'pasteStatistics'!Y$5000,MATCH($C151,pasteStatistics!$C$1:'pasteStatistics'!$C$5000,0))</f>
        <v>0.1</v>
      </c>
      <c r="Z151">
        <f>INDEX(pasteStatistics!Z$1:'pasteStatistics'!Z$5000,MATCH($C151,pasteStatistics!$C$1:'pasteStatistics'!$C$5000,0))</f>
        <v>0.4</v>
      </c>
      <c r="AA151">
        <f>INDEX(pasteStatistics!AA$1:'pasteStatistics'!AA$5000,MATCH($C151,pasteStatistics!$C$1:'pasteStatistics'!$C$5000,0))</f>
        <v>0.5</v>
      </c>
      <c r="AB151">
        <f>pasteData!C150</f>
        <v>30</v>
      </c>
      <c r="AC151" t="str">
        <f>pasteData!D150</f>
        <v>JR</v>
      </c>
      <c r="AD151" t="str">
        <f>pasteData!E150</f>
        <v>G</v>
      </c>
      <c r="AE151">
        <f>pasteData!F150</f>
        <v>43619</v>
      </c>
      <c r="AF151">
        <f>pasteData!G150</f>
        <v>175</v>
      </c>
      <c r="AG151" t="str">
        <f>pasteData!H150</f>
        <v>North Richland Hills</v>
      </c>
      <c r="AH151" t="str">
        <f>pasteData!I150</f>
        <v xml:space="preserve"> TX</v>
      </c>
      <c r="AI151" t="str">
        <f>pasteData!J150</f>
        <v>Birdville HS</v>
      </c>
      <c r="AJ151">
        <f>pasteData!K150</f>
        <v>0</v>
      </c>
      <c r="AK151" t="str">
        <f>pasteData!L150</f>
        <v xml:space="preserve"> 0.5 Pts</v>
      </c>
      <c r="AL151" t="str">
        <f>pasteData!M150</f>
        <v xml:space="preserve"> 0.2 Reb</v>
      </c>
      <c r="AM151" t="str">
        <f>pasteData!N150</f>
        <v xml:space="preserve"> 0.1 Ast</v>
      </c>
    </row>
    <row r="152" spans="1:39" x14ac:dyDescent="0.3">
      <c r="A152">
        <v>150</v>
      </c>
      <c r="B152" t="str">
        <f>pasteData!A151</f>
        <v>texas-tech</v>
      </c>
      <c r="C152" t="str">
        <f>pasteData!B151</f>
        <v>Khavon Moore</v>
      </c>
      <c r="D152">
        <f>INDEX(pasteStatistics!D$1:'pasteStatistics'!D$5000,MATCH($C152,pasteStatistics!$C$1:'pasteStatistics'!$C$5000,0))</f>
        <v>1</v>
      </c>
      <c r="E152">
        <f>INDEX(pasteStatistics!E$1:'pasteStatistics'!E$5000,MATCH($C152,pasteStatistics!$C$1:'pasteStatistics'!$C$5000,0))</f>
        <v>0</v>
      </c>
      <c r="F152">
        <f>INDEX(pasteStatistics!F$1:'pasteStatistics'!F$5000,MATCH($C152,pasteStatistics!$C$1:'pasteStatistics'!$C$5000,0))</f>
        <v>2</v>
      </c>
      <c r="G152">
        <f>INDEX(pasteStatistics!G$1:'pasteStatistics'!G$5000,MATCH($C152,pasteStatistics!$C$1:'pasteStatistics'!$C$5000,0))</f>
        <v>0</v>
      </c>
      <c r="H152">
        <f>INDEX(pasteStatistics!H$1:'pasteStatistics'!H$5000,MATCH($C152,pasteStatistics!$C$1:'pasteStatistics'!$C$5000,0))</f>
        <v>0</v>
      </c>
      <c r="I152">
        <f>INDEX(pasteStatistics!I$1:'pasteStatistics'!I$5000,MATCH($C152,pasteStatistics!$C$1:'pasteStatistics'!$C$5000,0))</f>
        <v>0</v>
      </c>
      <c r="J152">
        <f>INDEX(pasteStatistics!J$1:'pasteStatistics'!J$5000,MATCH($C152,pasteStatistics!$C$1:'pasteStatistics'!$C$5000,0))</f>
        <v>0</v>
      </c>
      <c r="K152">
        <f>INDEX(pasteStatistics!K$1:'pasteStatistics'!K$5000,MATCH($C152,pasteStatistics!$C$1:'pasteStatistics'!$C$5000,0))</f>
        <v>0</v>
      </c>
      <c r="L152">
        <f>INDEX(pasteStatistics!L$1:'pasteStatistics'!L$5000,MATCH($C152,pasteStatistics!$C$1:'pasteStatistics'!$C$5000,0))</f>
        <v>0</v>
      </c>
      <c r="M152">
        <f>INDEX(pasteStatistics!M$1:'pasteStatistics'!M$5000,MATCH($C152,pasteStatistics!$C$1:'pasteStatistics'!$C$5000,0))</f>
        <v>0</v>
      </c>
      <c r="N152">
        <f>INDEX(pasteStatistics!N$1:'pasteStatistics'!N$5000,MATCH($C152,pasteStatistics!$C$1:'pasteStatistics'!$C$5000,0))</f>
        <v>0</v>
      </c>
      <c r="O152">
        <f>INDEX(pasteStatistics!O$1:'pasteStatistics'!O$5000,MATCH($C152,pasteStatistics!$C$1:'pasteStatistics'!$C$5000,0))</f>
        <v>0</v>
      </c>
      <c r="P152">
        <f>INDEX(pasteStatistics!P$1:'pasteStatistics'!P$5000,MATCH($C152,pasteStatistics!$C$1:'pasteStatistics'!$C$5000,0))</f>
        <v>0</v>
      </c>
      <c r="Q152">
        <f>INDEX(pasteStatistics!Q$1:'pasteStatistics'!Q$5000,MATCH($C152,pasteStatistics!$C$1:'pasteStatistics'!$C$5000,0))</f>
        <v>0</v>
      </c>
      <c r="R152">
        <f>INDEX(pasteStatistics!R$1:'pasteStatistics'!R$5000,MATCH($C152,pasteStatistics!$C$1:'pasteStatistics'!$C$5000,0))</f>
        <v>0</v>
      </c>
      <c r="S152">
        <f>INDEX(pasteStatistics!S$1:'pasteStatistics'!S$5000,MATCH($C152,pasteStatistics!$C$1:'pasteStatistics'!$C$5000,0))</f>
        <v>0</v>
      </c>
      <c r="T152">
        <f>INDEX(pasteStatistics!T$1:'pasteStatistics'!T$5000,MATCH($C152,pasteStatistics!$C$1:'pasteStatistics'!$C$5000,0))</f>
        <v>0</v>
      </c>
      <c r="U152">
        <f>INDEX(pasteStatistics!U$1:'pasteStatistics'!U$5000,MATCH($C152,pasteStatistics!$C$1:'pasteStatistics'!$C$5000,0))</f>
        <v>0</v>
      </c>
      <c r="V152">
        <f>INDEX(pasteStatistics!V$1:'pasteStatistics'!V$5000,MATCH($C152,pasteStatistics!$C$1:'pasteStatistics'!$C$5000,0))</f>
        <v>0</v>
      </c>
      <c r="W152">
        <f>INDEX(pasteStatistics!W$1:'pasteStatistics'!W$5000,MATCH($C152,pasteStatistics!$C$1:'pasteStatistics'!$C$5000,0))</f>
        <v>0</v>
      </c>
      <c r="X152">
        <f>INDEX(pasteStatistics!X$1:'pasteStatistics'!X$5000,MATCH($C152,pasteStatistics!$C$1:'pasteStatistics'!$C$5000,0))</f>
        <v>0</v>
      </c>
      <c r="Y152">
        <f>INDEX(pasteStatistics!Y$1:'pasteStatistics'!Y$5000,MATCH($C152,pasteStatistics!$C$1:'pasteStatistics'!$C$5000,0))</f>
        <v>0</v>
      </c>
      <c r="Z152">
        <f>INDEX(pasteStatistics!Z$1:'pasteStatistics'!Z$5000,MATCH($C152,pasteStatistics!$C$1:'pasteStatistics'!$C$5000,0))</f>
        <v>0</v>
      </c>
      <c r="AA152">
        <f>INDEX(pasteStatistics!AA$1:'pasteStatistics'!AA$5000,MATCH($C152,pasteStatistics!$C$1:'pasteStatistics'!$C$5000,0))</f>
        <v>0</v>
      </c>
      <c r="AB152">
        <f>pasteData!C151</f>
        <v>21</v>
      </c>
      <c r="AC152" t="str">
        <f>pasteData!D151</f>
        <v>FR</v>
      </c>
      <c r="AD152" t="str">
        <f>pasteData!E151</f>
        <v>F</v>
      </c>
      <c r="AE152">
        <f>pasteData!F151</f>
        <v>43623</v>
      </c>
      <c r="AF152">
        <f>pasteData!G151</f>
        <v>215</v>
      </c>
      <c r="AG152" t="str">
        <f>pasteData!H151</f>
        <v>Macon</v>
      </c>
      <c r="AH152" t="str">
        <f>pasteData!I151</f>
        <v xml:space="preserve"> GA</v>
      </c>
      <c r="AI152" t="str">
        <f>pasteData!J151</f>
        <v>Westside HS</v>
      </c>
      <c r="AJ152" t="str">
        <f>pasteData!K151</f>
        <v>45 (2018)</v>
      </c>
      <c r="AK152" t="str">
        <f>pasteData!L151</f>
        <v xml:space="preserve"> 0.0 Pts</v>
      </c>
      <c r="AL152" t="str">
        <f>pasteData!M151</f>
        <v xml:space="preserve"> 0.0 Reb</v>
      </c>
      <c r="AM152" t="str">
        <f>pasteData!N151</f>
        <v xml:space="preserve"> 0.0 Ast</v>
      </c>
    </row>
    <row r="153" spans="1:39" x14ac:dyDescent="0.3">
      <c r="A153">
        <v>151</v>
      </c>
      <c r="B153" t="str">
        <f>pasteData!A152</f>
        <v>louisiana-state</v>
      </c>
      <c r="C153" t="str">
        <f>pasteData!B152</f>
        <v>Tremont Waters</v>
      </c>
      <c r="D153">
        <f>INDEX(pasteStatistics!D$1:'pasteStatistics'!D$5000,MATCH($C153,pasteStatistics!$C$1:'pasteStatistics'!$C$5000,0))</f>
        <v>33</v>
      </c>
      <c r="E153">
        <f>INDEX(pasteStatistics!E$1:'pasteStatistics'!E$5000,MATCH($C153,pasteStatistics!$C$1:'pasteStatistics'!$C$5000,0))</f>
        <v>29</v>
      </c>
      <c r="F153">
        <f>INDEX(pasteStatistics!F$1:'pasteStatistics'!F$5000,MATCH($C153,pasteStatistics!$C$1:'pasteStatistics'!$C$5000,0))</f>
        <v>32.4</v>
      </c>
      <c r="G153">
        <f>INDEX(pasteStatistics!G$1:'pasteStatistics'!G$5000,MATCH($C153,pasteStatistics!$C$1:'pasteStatistics'!$C$5000,0))</f>
        <v>5.2</v>
      </c>
      <c r="H153">
        <f>INDEX(pasteStatistics!H$1:'pasteStatistics'!H$5000,MATCH($C153,pasteStatistics!$C$1:'pasteStatistics'!$C$5000,0))</f>
        <v>12.1</v>
      </c>
      <c r="I153">
        <f>INDEX(pasteStatistics!I$1:'pasteStatistics'!I$5000,MATCH($C153,pasteStatistics!$C$1:'pasteStatistics'!$C$5000,0))</f>
        <v>0.43</v>
      </c>
      <c r="J153">
        <f>INDEX(pasteStatistics!J$1:'pasteStatistics'!J$5000,MATCH($C153,pasteStatistics!$C$1:'pasteStatistics'!$C$5000,0))</f>
        <v>3.5</v>
      </c>
      <c r="K153">
        <f>INDEX(pasteStatistics!K$1:'pasteStatistics'!K$5000,MATCH($C153,pasteStatistics!$C$1:'pasteStatistics'!$C$5000,0))</f>
        <v>6.9</v>
      </c>
      <c r="L153">
        <f>INDEX(pasteStatistics!L$1:'pasteStatistics'!L$5000,MATCH($C153,pasteStatistics!$C$1:'pasteStatistics'!$C$5000,0))</f>
        <v>0.50700000000000001</v>
      </c>
      <c r="M153">
        <f>INDEX(pasteStatistics!M$1:'pasteStatistics'!M$5000,MATCH($C153,pasteStatistics!$C$1:'pasteStatistics'!$C$5000,0))</f>
        <v>1.7</v>
      </c>
      <c r="N153">
        <f>INDEX(pasteStatistics!N$1:'pasteStatistics'!N$5000,MATCH($C153,pasteStatistics!$C$1:'pasteStatistics'!$C$5000,0))</f>
        <v>5.2</v>
      </c>
      <c r="O153">
        <f>INDEX(pasteStatistics!O$1:'pasteStatistics'!O$5000,MATCH($C153,pasteStatistics!$C$1:'pasteStatistics'!$C$5000,0))</f>
        <v>0.32700000000000001</v>
      </c>
      <c r="P153">
        <f>INDEX(pasteStatistics!P$1:'pasteStatistics'!P$5000,MATCH($C153,pasteStatistics!$C$1:'pasteStatistics'!$C$5000,0))</f>
        <v>3.2</v>
      </c>
      <c r="Q153">
        <f>INDEX(pasteStatistics!Q$1:'pasteStatistics'!Q$5000,MATCH($C153,pasteStatistics!$C$1:'pasteStatistics'!$C$5000,0))</f>
        <v>3.9</v>
      </c>
      <c r="R153">
        <f>INDEX(pasteStatistics!R$1:'pasteStatistics'!R$5000,MATCH($C153,pasteStatistics!$C$1:'pasteStatistics'!$C$5000,0))</f>
        <v>0.81299999999999994</v>
      </c>
      <c r="S153">
        <f>INDEX(pasteStatistics!S$1:'pasteStatistics'!S$5000,MATCH($C153,pasteStatistics!$C$1:'pasteStatistics'!$C$5000,0))</f>
        <v>0.3</v>
      </c>
      <c r="T153">
        <f>INDEX(pasteStatistics!T$1:'pasteStatistics'!T$5000,MATCH($C153,pasteStatistics!$C$1:'pasteStatistics'!$C$5000,0))</f>
        <v>2.5</v>
      </c>
      <c r="U153">
        <f>INDEX(pasteStatistics!U$1:'pasteStatistics'!U$5000,MATCH($C153,pasteStatistics!$C$1:'pasteStatistics'!$C$5000,0))</f>
        <v>2.8</v>
      </c>
      <c r="V153">
        <f>INDEX(pasteStatistics!V$1:'pasteStatistics'!V$5000,MATCH($C153,pasteStatistics!$C$1:'pasteStatistics'!$C$5000,0))</f>
        <v>5.8</v>
      </c>
      <c r="W153">
        <f>INDEX(pasteStatistics!W$1:'pasteStatistics'!W$5000,MATCH($C153,pasteStatistics!$C$1:'pasteStatistics'!$C$5000,0))</f>
        <v>2.9</v>
      </c>
      <c r="X153">
        <f>INDEX(pasteStatistics!X$1:'pasteStatistics'!X$5000,MATCH($C153,pasteStatistics!$C$1:'pasteStatistics'!$C$5000,0))</f>
        <v>0.1</v>
      </c>
      <c r="Y153">
        <f>INDEX(pasteStatistics!Y$1:'pasteStatistics'!Y$5000,MATCH($C153,pasteStatistics!$C$1:'pasteStatistics'!$C$5000,0))</f>
        <v>3.5</v>
      </c>
      <c r="Z153">
        <f>INDEX(pasteStatistics!Z$1:'pasteStatistics'!Z$5000,MATCH($C153,pasteStatistics!$C$1:'pasteStatistics'!$C$5000,0))</f>
        <v>1.9</v>
      </c>
      <c r="AA153">
        <f>INDEX(pasteStatistics!AA$1:'pasteStatistics'!AA$5000,MATCH($C153,pasteStatistics!$C$1:'pasteStatistics'!$C$5000,0))</f>
        <v>15.3</v>
      </c>
      <c r="AB153">
        <f>pasteData!C152</f>
        <v>3</v>
      </c>
      <c r="AC153" t="str">
        <f>pasteData!D152</f>
        <v>SO</v>
      </c>
      <c r="AD153" t="str">
        <f>pasteData!E152</f>
        <v>G</v>
      </c>
      <c r="AE153">
        <f>pasteData!F152</f>
        <v>43596</v>
      </c>
      <c r="AF153">
        <f>pasteData!G152</f>
        <v>175</v>
      </c>
      <c r="AG153" t="str">
        <f>pasteData!H152</f>
        <v>New Haven</v>
      </c>
      <c r="AH153" t="str">
        <f>pasteData!I152</f>
        <v xml:space="preserve"> CT</v>
      </c>
      <c r="AI153" t="str">
        <f>pasteData!J152</f>
        <v>Notre Dame High School</v>
      </c>
      <c r="AJ153" t="str">
        <f>pasteData!K152</f>
        <v>38 (2017)</v>
      </c>
      <c r="AK153" t="str">
        <f>pasteData!L152</f>
        <v xml:space="preserve"> 15.3 Pts</v>
      </c>
      <c r="AL153" t="str">
        <f>pasteData!M152</f>
        <v xml:space="preserve"> 2.8 Reb</v>
      </c>
      <c r="AM153" t="str">
        <f>pasteData!N152</f>
        <v xml:space="preserve"> 5.8 Ast</v>
      </c>
    </row>
    <row r="154" spans="1:39" x14ac:dyDescent="0.3">
      <c r="A154">
        <v>152</v>
      </c>
      <c r="B154" t="str">
        <f>pasteData!A153</f>
        <v>louisiana-state</v>
      </c>
      <c r="C154" t="str">
        <f>pasteData!B153</f>
        <v>Skylar Mays</v>
      </c>
      <c r="D154">
        <f>INDEX(pasteStatistics!D$1:'pasteStatistics'!D$5000,MATCH($C154,pasteStatistics!$C$1:'pasteStatistics'!$C$5000,0))</f>
        <v>35</v>
      </c>
      <c r="E154">
        <f>INDEX(pasteStatistics!E$1:'pasteStatistics'!E$5000,MATCH($C154,pasteStatistics!$C$1:'pasteStatistics'!$C$5000,0))</f>
        <v>35</v>
      </c>
      <c r="F154">
        <f>INDEX(pasteStatistics!F$1:'pasteStatistics'!F$5000,MATCH($C154,pasteStatistics!$C$1:'pasteStatistics'!$C$5000,0))</f>
        <v>33.1</v>
      </c>
      <c r="G154">
        <f>INDEX(pasteStatistics!G$1:'pasteStatistics'!G$5000,MATCH($C154,pasteStatistics!$C$1:'pasteStatistics'!$C$5000,0))</f>
        <v>4.0999999999999996</v>
      </c>
      <c r="H154">
        <f>INDEX(pasteStatistics!H$1:'pasteStatistics'!H$5000,MATCH($C154,pasteStatistics!$C$1:'pasteStatistics'!$C$5000,0))</f>
        <v>9.6999999999999993</v>
      </c>
      <c r="I154">
        <f>INDEX(pasteStatistics!I$1:'pasteStatistics'!I$5000,MATCH($C154,pasteStatistics!$C$1:'pasteStatistics'!$C$5000,0))</f>
        <v>0.42099999999999999</v>
      </c>
      <c r="J154">
        <f>INDEX(pasteStatistics!J$1:'pasteStatistics'!J$5000,MATCH($C154,pasteStatistics!$C$1:'pasteStatistics'!$C$5000,0))</f>
        <v>2.5</v>
      </c>
      <c r="K154">
        <f>INDEX(pasteStatistics!K$1:'pasteStatistics'!K$5000,MATCH($C154,pasteStatistics!$C$1:'pasteStatistics'!$C$5000,0))</f>
        <v>4.7</v>
      </c>
      <c r="L154">
        <f>INDEX(pasteStatistics!L$1:'pasteStatistics'!L$5000,MATCH($C154,pasteStatistics!$C$1:'pasteStatistics'!$C$5000,0))</f>
        <v>0.53700000000000003</v>
      </c>
      <c r="M154">
        <f>INDEX(pasteStatistics!M$1:'pasteStatistics'!M$5000,MATCH($C154,pasteStatistics!$C$1:'pasteStatistics'!$C$5000,0))</f>
        <v>1.6</v>
      </c>
      <c r="N154">
        <f>INDEX(pasteStatistics!N$1:'pasteStatistics'!N$5000,MATCH($C154,pasteStatistics!$C$1:'pasteStatistics'!$C$5000,0))</f>
        <v>5</v>
      </c>
      <c r="O154">
        <f>INDEX(pasteStatistics!O$1:'pasteStatistics'!O$5000,MATCH($C154,pasteStatistics!$C$1:'pasteStatistics'!$C$5000,0))</f>
        <v>0.313</v>
      </c>
      <c r="P154">
        <f>INDEX(pasteStatistics!P$1:'pasteStatistics'!P$5000,MATCH($C154,pasteStatistics!$C$1:'pasteStatistics'!$C$5000,0))</f>
        <v>3.7</v>
      </c>
      <c r="Q154">
        <f>INDEX(pasteStatistics!Q$1:'pasteStatistics'!Q$5000,MATCH($C154,pasteStatistics!$C$1:'pasteStatistics'!$C$5000,0))</f>
        <v>4.3</v>
      </c>
      <c r="R154">
        <f>INDEX(pasteStatistics!R$1:'pasteStatistics'!R$5000,MATCH($C154,pasteStatistics!$C$1:'pasteStatistics'!$C$5000,0))</f>
        <v>0.86</v>
      </c>
      <c r="S154">
        <f>INDEX(pasteStatistics!S$1:'pasteStatistics'!S$5000,MATCH($C154,pasteStatistics!$C$1:'pasteStatistics'!$C$5000,0))</f>
        <v>0.4</v>
      </c>
      <c r="T154">
        <f>INDEX(pasteStatistics!T$1:'pasteStatistics'!T$5000,MATCH($C154,pasteStatistics!$C$1:'pasteStatistics'!$C$5000,0))</f>
        <v>2.9</v>
      </c>
      <c r="U154">
        <f>INDEX(pasteStatistics!U$1:'pasteStatistics'!U$5000,MATCH($C154,pasteStatistics!$C$1:'pasteStatistics'!$C$5000,0))</f>
        <v>3.3</v>
      </c>
      <c r="V154">
        <f>INDEX(pasteStatistics!V$1:'pasteStatistics'!V$5000,MATCH($C154,pasteStatistics!$C$1:'pasteStatistics'!$C$5000,0))</f>
        <v>2.1</v>
      </c>
      <c r="W154">
        <f>INDEX(pasteStatistics!W$1:'pasteStatistics'!W$5000,MATCH($C154,pasteStatistics!$C$1:'pasteStatistics'!$C$5000,0))</f>
        <v>1.9</v>
      </c>
      <c r="X154">
        <f>INDEX(pasteStatistics!X$1:'pasteStatistics'!X$5000,MATCH($C154,pasteStatistics!$C$1:'pasteStatistics'!$C$5000,0))</f>
        <v>0.2</v>
      </c>
      <c r="Y154">
        <f>INDEX(pasteStatistics!Y$1:'pasteStatistics'!Y$5000,MATCH($C154,pasteStatistics!$C$1:'pasteStatistics'!$C$5000,0))</f>
        <v>1.2</v>
      </c>
      <c r="Z154">
        <f>INDEX(pasteStatistics!Z$1:'pasteStatistics'!Z$5000,MATCH($C154,pasteStatistics!$C$1:'pasteStatistics'!$C$5000,0))</f>
        <v>1.7</v>
      </c>
      <c r="AA154">
        <f>INDEX(pasteStatistics!AA$1:'pasteStatistics'!AA$5000,MATCH($C154,pasteStatistics!$C$1:'pasteStatistics'!$C$5000,0))</f>
        <v>13.4</v>
      </c>
      <c r="AB154">
        <f>pasteData!C153</f>
        <v>4</v>
      </c>
      <c r="AC154" t="str">
        <f>pasteData!D153</f>
        <v>JR</v>
      </c>
      <c r="AD154" t="str">
        <f>pasteData!E153</f>
        <v>G</v>
      </c>
      <c r="AE154">
        <f>pasteData!F153</f>
        <v>43620</v>
      </c>
      <c r="AF154">
        <f>pasteData!G153</f>
        <v>200</v>
      </c>
      <c r="AG154" t="str">
        <f>pasteData!H153</f>
        <v>Baton Rouge</v>
      </c>
      <c r="AH154" t="str">
        <f>pasteData!I153</f>
        <v xml:space="preserve"> LA</v>
      </c>
      <c r="AI154" t="str">
        <f>pasteData!J153</f>
        <v>Louisiana State University Laboratory School</v>
      </c>
      <c r="AJ154">
        <f>pasteData!K153</f>
        <v>0</v>
      </c>
      <c r="AK154" t="str">
        <f>pasteData!L153</f>
        <v xml:space="preserve"> 13.4 Pts</v>
      </c>
      <c r="AL154" t="str">
        <f>pasteData!M153</f>
        <v xml:space="preserve"> 3.3 Reb</v>
      </c>
      <c r="AM154" t="str">
        <f>pasteData!N153</f>
        <v xml:space="preserve"> 2.1 Ast</v>
      </c>
    </row>
    <row r="155" spans="1:39" x14ac:dyDescent="0.3">
      <c r="A155">
        <v>153</v>
      </c>
      <c r="B155" t="str">
        <f>pasteData!A154</f>
        <v>louisiana-state</v>
      </c>
      <c r="C155" t="str">
        <f>pasteData!B154</f>
        <v>Naz Reid</v>
      </c>
      <c r="D155">
        <f>INDEX(pasteStatistics!D$1:'pasteStatistics'!D$5000,MATCH($C155,pasteStatistics!$C$1:'pasteStatistics'!$C$5000,0))</f>
        <v>34</v>
      </c>
      <c r="E155">
        <f>INDEX(pasteStatistics!E$1:'pasteStatistics'!E$5000,MATCH($C155,pasteStatistics!$C$1:'pasteStatistics'!$C$5000,0))</f>
        <v>32</v>
      </c>
      <c r="F155">
        <f>INDEX(pasteStatistics!F$1:'pasteStatistics'!F$5000,MATCH($C155,pasteStatistics!$C$1:'pasteStatistics'!$C$5000,0))</f>
        <v>27.2</v>
      </c>
      <c r="G155">
        <f>INDEX(pasteStatistics!G$1:'pasteStatistics'!G$5000,MATCH($C155,pasteStatistics!$C$1:'pasteStatistics'!$C$5000,0))</f>
        <v>5</v>
      </c>
      <c r="H155">
        <f>INDEX(pasteStatistics!H$1:'pasteStatistics'!H$5000,MATCH($C155,pasteStatistics!$C$1:'pasteStatistics'!$C$5000,0))</f>
        <v>10.7</v>
      </c>
      <c r="I155">
        <f>INDEX(pasteStatistics!I$1:'pasteStatistics'!I$5000,MATCH($C155,pasteStatistics!$C$1:'pasteStatistics'!$C$5000,0))</f>
        <v>0.46800000000000003</v>
      </c>
      <c r="J155">
        <f>INDEX(pasteStatistics!J$1:'pasteStatistics'!J$5000,MATCH($C155,pasteStatistics!$C$1:'pasteStatistics'!$C$5000,0))</f>
        <v>4.2</v>
      </c>
      <c r="K155">
        <f>INDEX(pasteStatistics!K$1:'pasteStatistics'!K$5000,MATCH($C155,pasteStatistics!$C$1:'pasteStatistics'!$C$5000,0))</f>
        <v>8.3000000000000007</v>
      </c>
      <c r="L155">
        <f>INDEX(pasteStatistics!L$1:'pasteStatistics'!L$5000,MATCH($C155,pasteStatistics!$C$1:'pasteStatistics'!$C$5000,0))</f>
        <v>0.50900000000000001</v>
      </c>
      <c r="M155">
        <f>INDEX(pasteStatistics!M$1:'pasteStatistics'!M$5000,MATCH($C155,pasteStatistics!$C$1:'pasteStatistics'!$C$5000,0))</f>
        <v>0.8</v>
      </c>
      <c r="N155">
        <f>INDEX(pasteStatistics!N$1:'pasteStatistics'!N$5000,MATCH($C155,pasteStatistics!$C$1:'pasteStatistics'!$C$5000,0))</f>
        <v>2.5</v>
      </c>
      <c r="O155">
        <f>INDEX(pasteStatistics!O$1:'pasteStatistics'!O$5000,MATCH($C155,pasteStatistics!$C$1:'pasteStatistics'!$C$5000,0))</f>
        <v>0.33300000000000002</v>
      </c>
      <c r="P155">
        <f>INDEX(pasteStatistics!P$1:'pasteStatistics'!P$5000,MATCH($C155,pasteStatistics!$C$1:'pasteStatistics'!$C$5000,0))</f>
        <v>2.7</v>
      </c>
      <c r="Q155">
        <f>INDEX(pasteStatistics!Q$1:'pasteStatistics'!Q$5000,MATCH($C155,pasteStatistics!$C$1:'pasteStatistics'!$C$5000,0))</f>
        <v>3.8</v>
      </c>
      <c r="R155">
        <f>INDEX(pasteStatistics!R$1:'pasteStatistics'!R$5000,MATCH($C155,pasteStatistics!$C$1:'pasteStatistics'!$C$5000,0))</f>
        <v>0.72699999999999998</v>
      </c>
      <c r="S155">
        <f>INDEX(pasteStatistics!S$1:'pasteStatistics'!S$5000,MATCH($C155,pasteStatistics!$C$1:'pasteStatistics'!$C$5000,0))</f>
        <v>2.5</v>
      </c>
      <c r="T155">
        <f>INDEX(pasteStatistics!T$1:'pasteStatistics'!T$5000,MATCH($C155,pasteStatistics!$C$1:'pasteStatistics'!$C$5000,0))</f>
        <v>4.7</v>
      </c>
      <c r="U155">
        <f>INDEX(pasteStatistics!U$1:'pasteStatistics'!U$5000,MATCH($C155,pasteStatistics!$C$1:'pasteStatistics'!$C$5000,0))</f>
        <v>7.2</v>
      </c>
      <c r="V155">
        <f>INDEX(pasteStatistics!V$1:'pasteStatistics'!V$5000,MATCH($C155,pasteStatistics!$C$1:'pasteStatistics'!$C$5000,0))</f>
        <v>0.9</v>
      </c>
      <c r="W155">
        <f>INDEX(pasteStatistics!W$1:'pasteStatistics'!W$5000,MATCH($C155,pasteStatistics!$C$1:'pasteStatistics'!$C$5000,0))</f>
        <v>0.7</v>
      </c>
      <c r="X155">
        <f>INDEX(pasteStatistics!X$1:'pasteStatistics'!X$5000,MATCH($C155,pasteStatistics!$C$1:'pasteStatistics'!$C$5000,0))</f>
        <v>0.7</v>
      </c>
      <c r="Y155">
        <f>INDEX(pasteStatistics!Y$1:'pasteStatistics'!Y$5000,MATCH($C155,pasteStatistics!$C$1:'pasteStatistics'!$C$5000,0))</f>
        <v>2.5</v>
      </c>
      <c r="Z155">
        <f>INDEX(pasteStatistics!Z$1:'pasteStatistics'!Z$5000,MATCH($C155,pasteStatistics!$C$1:'pasteStatistics'!$C$5000,0))</f>
        <v>3.2</v>
      </c>
      <c r="AA155">
        <f>INDEX(pasteStatistics!AA$1:'pasteStatistics'!AA$5000,MATCH($C155,pasteStatistics!$C$1:'pasteStatistics'!$C$5000,0))</f>
        <v>13.6</v>
      </c>
      <c r="AB155">
        <f>pasteData!C154</f>
        <v>0</v>
      </c>
      <c r="AC155" t="str">
        <f>pasteData!D154</f>
        <v>FR</v>
      </c>
      <c r="AD155" t="str">
        <f>pasteData!E154</f>
        <v>F</v>
      </c>
      <c r="AE155">
        <f>pasteData!F154</f>
        <v>43626</v>
      </c>
      <c r="AF155">
        <f>pasteData!G154</f>
        <v>250</v>
      </c>
      <c r="AG155" t="str">
        <f>pasteData!H154</f>
        <v>Ashbury Park</v>
      </c>
      <c r="AH155" t="str">
        <f>pasteData!I154</f>
        <v xml:space="preserve"> NJ</v>
      </c>
      <c r="AI155" t="str">
        <f>pasteData!J154</f>
        <v>Roselle Catholic HS</v>
      </c>
      <c r="AJ155" t="str">
        <f>pasteData!K154</f>
        <v>18 (2018)</v>
      </c>
      <c r="AK155" t="str">
        <f>pasteData!L154</f>
        <v xml:space="preserve"> 13.6 Pts</v>
      </c>
      <c r="AL155" t="str">
        <f>pasteData!M154</f>
        <v xml:space="preserve"> 7.2 Reb</v>
      </c>
      <c r="AM155" t="str">
        <f>pasteData!N154</f>
        <v xml:space="preserve"> 0.9 Ast</v>
      </c>
    </row>
    <row r="156" spans="1:39" x14ac:dyDescent="0.3">
      <c r="A156">
        <v>154</v>
      </c>
      <c r="B156" t="str">
        <f>pasteData!A155</f>
        <v>louisiana-state</v>
      </c>
      <c r="C156" t="str">
        <f>pasteData!B155</f>
        <v>Ja'vonte Smart</v>
      </c>
      <c r="D156">
        <f>INDEX(pasteStatistics!D$1:'pasteStatistics'!D$5000,MATCH($C156,pasteStatistics!$C$1:'pasteStatistics'!$C$5000,0))</f>
        <v>34</v>
      </c>
      <c r="E156">
        <f>INDEX(pasteStatistics!E$1:'pasteStatistics'!E$5000,MATCH($C156,pasteStatistics!$C$1:'pasteStatistics'!$C$5000,0))</f>
        <v>18</v>
      </c>
      <c r="F156">
        <f>INDEX(pasteStatistics!F$1:'pasteStatistics'!F$5000,MATCH($C156,pasteStatistics!$C$1:'pasteStatistics'!$C$5000,0))</f>
        <v>29.9</v>
      </c>
      <c r="G156">
        <f>INDEX(pasteStatistics!G$1:'pasteStatistics'!G$5000,MATCH($C156,pasteStatistics!$C$1:'pasteStatistics'!$C$5000,0))</f>
        <v>3.9</v>
      </c>
      <c r="H156">
        <f>INDEX(pasteStatistics!H$1:'pasteStatistics'!H$5000,MATCH($C156,pasteStatistics!$C$1:'pasteStatistics'!$C$5000,0))</f>
        <v>10.5</v>
      </c>
      <c r="I156">
        <f>INDEX(pasteStatistics!I$1:'pasteStatistics'!I$5000,MATCH($C156,pasteStatistics!$C$1:'pasteStatistics'!$C$5000,0))</f>
        <v>0.36799999999999999</v>
      </c>
      <c r="J156">
        <f>INDEX(pasteStatistics!J$1:'pasteStatistics'!J$5000,MATCH($C156,pasteStatistics!$C$1:'pasteStatistics'!$C$5000,0))</f>
        <v>2.6</v>
      </c>
      <c r="K156">
        <f>INDEX(pasteStatistics!K$1:'pasteStatistics'!K$5000,MATCH($C156,pasteStatistics!$C$1:'pasteStatistics'!$C$5000,0))</f>
        <v>6.6</v>
      </c>
      <c r="L156">
        <f>INDEX(pasteStatistics!L$1:'pasteStatistics'!L$5000,MATCH($C156,pasteStatistics!$C$1:'pasteStatistics'!$C$5000,0))</f>
        <v>0.40200000000000002</v>
      </c>
      <c r="M156">
        <f>INDEX(pasteStatistics!M$1:'pasteStatistics'!M$5000,MATCH($C156,pasteStatistics!$C$1:'pasteStatistics'!$C$5000,0))</f>
        <v>1.2</v>
      </c>
      <c r="N156">
        <f>INDEX(pasteStatistics!N$1:'pasteStatistics'!N$5000,MATCH($C156,pasteStatistics!$C$1:'pasteStatistics'!$C$5000,0))</f>
        <v>3.9</v>
      </c>
      <c r="O156">
        <f>INDEX(pasteStatistics!O$1:'pasteStatistics'!O$5000,MATCH($C156,pasteStatistics!$C$1:'pasteStatistics'!$C$5000,0))</f>
        <v>0.311</v>
      </c>
      <c r="P156">
        <f>INDEX(pasteStatistics!P$1:'pasteStatistics'!P$5000,MATCH($C156,pasteStatistics!$C$1:'pasteStatistics'!$C$5000,0))</f>
        <v>2.1</v>
      </c>
      <c r="Q156">
        <f>INDEX(pasteStatistics!Q$1:'pasteStatistics'!Q$5000,MATCH($C156,pasteStatistics!$C$1:'pasteStatistics'!$C$5000,0))</f>
        <v>2.6</v>
      </c>
      <c r="R156">
        <f>INDEX(pasteStatistics!R$1:'pasteStatistics'!R$5000,MATCH($C156,pasteStatistics!$C$1:'pasteStatistics'!$C$5000,0))</f>
        <v>0.83899999999999997</v>
      </c>
      <c r="S156">
        <f>INDEX(pasteStatistics!S$1:'pasteStatistics'!S$5000,MATCH($C156,pasteStatistics!$C$1:'pasteStatistics'!$C$5000,0))</f>
        <v>0.4</v>
      </c>
      <c r="T156">
        <f>INDEX(pasteStatistics!T$1:'pasteStatistics'!T$5000,MATCH($C156,pasteStatistics!$C$1:'pasteStatistics'!$C$5000,0))</f>
        <v>2.8</v>
      </c>
      <c r="U156">
        <f>INDEX(pasteStatistics!U$1:'pasteStatistics'!U$5000,MATCH($C156,pasteStatistics!$C$1:'pasteStatistics'!$C$5000,0))</f>
        <v>3.3</v>
      </c>
      <c r="V156">
        <f>INDEX(pasteStatistics!V$1:'pasteStatistics'!V$5000,MATCH($C156,pasteStatistics!$C$1:'pasteStatistics'!$C$5000,0))</f>
        <v>2.4</v>
      </c>
      <c r="W156">
        <f>INDEX(pasteStatistics!W$1:'pasteStatistics'!W$5000,MATCH($C156,pasteStatistics!$C$1:'pasteStatistics'!$C$5000,0))</f>
        <v>1.3</v>
      </c>
      <c r="X156">
        <f>INDEX(pasteStatistics!X$1:'pasteStatistics'!X$5000,MATCH($C156,pasteStatistics!$C$1:'pasteStatistics'!$C$5000,0))</f>
        <v>0.1</v>
      </c>
      <c r="Y156">
        <f>INDEX(pasteStatistics!Y$1:'pasteStatistics'!Y$5000,MATCH($C156,pasteStatistics!$C$1:'pasteStatistics'!$C$5000,0))</f>
        <v>1.9</v>
      </c>
      <c r="Z156">
        <f>INDEX(pasteStatistics!Z$1:'pasteStatistics'!Z$5000,MATCH($C156,pasteStatistics!$C$1:'pasteStatistics'!$C$5000,0))</f>
        <v>1.7</v>
      </c>
      <c r="AA156">
        <f>INDEX(pasteStatistics!AA$1:'pasteStatistics'!AA$5000,MATCH($C156,pasteStatistics!$C$1:'pasteStatistics'!$C$5000,0))</f>
        <v>11.1</v>
      </c>
      <c r="AB156">
        <f>pasteData!C155</f>
        <v>1</v>
      </c>
      <c r="AC156" t="str">
        <f>pasteData!D155</f>
        <v>FR</v>
      </c>
      <c r="AD156" t="str">
        <f>pasteData!E155</f>
        <v>G</v>
      </c>
      <c r="AE156">
        <f>pasteData!F155</f>
        <v>43620</v>
      </c>
      <c r="AF156">
        <f>pasteData!G155</f>
        <v>200</v>
      </c>
      <c r="AG156" t="str">
        <f>pasteData!H155</f>
        <v>Baton Rouge</v>
      </c>
      <c r="AH156" t="str">
        <f>pasteData!I155</f>
        <v xml:space="preserve"> LA</v>
      </c>
      <c r="AI156" t="str">
        <f>pasteData!J155</f>
        <v>Scotlandville Magnet HS</v>
      </c>
      <c r="AJ156" t="str">
        <f>pasteData!K155</f>
        <v>33 (2018)</v>
      </c>
      <c r="AK156" t="str">
        <f>pasteData!L155</f>
        <v xml:space="preserve"> 11.1 Pts</v>
      </c>
      <c r="AL156" t="str">
        <f>pasteData!M155</f>
        <v xml:space="preserve"> 3.3 Reb</v>
      </c>
      <c r="AM156" t="str">
        <f>pasteData!N155</f>
        <v xml:space="preserve"> 2.4 Ast</v>
      </c>
    </row>
    <row r="157" spans="1:39" x14ac:dyDescent="0.3">
      <c r="A157">
        <v>155</v>
      </c>
      <c r="B157" t="str">
        <f>pasteData!A156</f>
        <v>louisiana-state</v>
      </c>
      <c r="C157" t="str">
        <f>pasteData!B156</f>
        <v>Kavell Bigby-Williams</v>
      </c>
      <c r="D157">
        <f>INDEX(pasteStatistics!D$1:'pasteStatistics'!D$5000,MATCH($C157,pasteStatistics!$C$1:'pasteStatistics'!$C$5000,0))</f>
        <v>35</v>
      </c>
      <c r="E157">
        <f>INDEX(pasteStatistics!E$1:'pasteStatistics'!E$5000,MATCH($C157,pasteStatistics!$C$1:'pasteStatistics'!$C$5000,0))</f>
        <v>26</v>
      </c>
      <c r="F157">
        <f>INDEX(pasteStatistics!F$1:'pasteStatistics'!F$5000,MATCH($C157,pasteStatistics!$C$1:'pasteStatistics'!$C$5000,0))</f>
        <v>21.2</v>
      </c>
      <c r="G157">
        <f>INDEX(pasteStatistics!G$1:'pasteStatistics'!G$5000,MATCH($C157,pasteStatistics!$C$1:'pasteStatistics'!$C$5000,0))</f>
        <v>3.2</v>
      </c>
      <c r="H157">
        <f>INDEX(pasteStatistics!H$1:'pasteStatistics'!H$5000,MATCH($C157,pasteStatistics!$C$1:'pasteStatistics'!$C$5000,0))</f>
        <v>5.0999999999999996</v>
      </c>
      <c r="I157">
        <f>INDEX(pasteStatistics!I$1:'pasteStatistics'!I$5000,MATCH($C157,pasteStatistics!$C$1:'pasteStatistics'!$C$5000,0))</f>
        <v>0.61699999999999999</v>
      </c>
      <c r="J157">
        <f>INDEX(pasteStatistics!J$1:'pasteStatistics'!J$5000,MATCH($C157,pasteStatistics!$C$1:'pasteStatistics'!$C$5000,0))</f>
        <v>3.2</v>
      </c>
      <c r="K157">
        <f>INDEX(pasteStatistics!K$1:'pasteStatistics'!K$5000,MATCH($C157,pasteStatistics!$C$1:'pasteStatistics'!$C$5000,0))</f>
        <v>5.0999999999999996</v>
      </c>
      <c r="L157">
        <f>INDEX(pasteStatistics!L$1:'pasteStatistics'!L$5000,MATCH($C157,pasteStatistics!$C$1:'pasteStatistics'!$C$5000,0))</f>
        <v>0.61699999999999999</v>
      </c>
      <c r="M157">
        <f>INDEX(pasteStatistics!M$1:'pasteStatistics'!M$5000,MATCH($C157,pasteStatistics!$C$1:'pasteStatistics'!$C$5000,0))</f>
        <v>0</v>
      </c>
      <c r="N157">
        <f>INDEX(pasteStatistics!N$1:'pasteStatistics'!N$5000,MATCH($C157,pasteStatistics!$C$1:'pasteStatistics'!$C$5000,0))</f>
        <v>0</v>
      </c>
      <c r="O157">
        <f>INDEX(pasteStatistics!O$1:'pasteStatistics'!O$5000,MATCH($C157,pasteStatistics!$C$1:'pasteStatistics'!$C$5000,0))</f>
        <v>0</v>
      </c>
      <c r="P157">
        <f>INDEX(pasteStatistics!P$1:'pasteStatistics'!P$5000,MATCH($C157,pasteStatistics!$C$1:'pasteStatistics'!$C$5000,0))</f>
        <v>1.5</v>
      </c>
      <c r="Q157">
        <f>INDEX(pasteStatistics!Q$1:'pasteStatistics'!Q$5000,MATCH($C157,pasteStatistics!$C$1:'pasteStatistics'!$C$5000,0))</f>
        <v>2.6</v>
      </c>
      <c r="R157">
        <f>INDEX(pasteStatistics!R$1:'pasteStatistics'!R$5000,MATCH($C157,pasteStatistics!$C$1:'pasteStatistics'!$C$5000,0))</f>
        <v>0.57599999999999996</v>
      </c>
      <c r="S157">
        <f>INDEX(pasteStatistics!S$1:'pasteStatistics'!S$5000,MATCH($C157,pasteStatistics!$C$1:'pasteStatistics'!$C$5000,0))</f>
        <v>2.9</v>
      </c>
      <c r="T157">
        <f>INDEX(pasteStatistics!T$1:'pasteStatistics'!T$5000,MATCH($C157,pasteStatistics!$C$1:'pasteStatistics'!$C$5000,0))</f>
        <v>3.8</v>
      </c>
      <c r="U157">
        <f>INDEX(pasteStatistics!U$1:'pasteStatistics'!U$5000,MATCH($C157,pasteStatistics!$C$1:'pasteStatistics'!$C$5000,0))</f>
        <v>6.7</v>
      </c>
      <c r="V157">
        <f>INDEX(pasteStatistics!V$1:'pasteStatistics'!V$5000,MATCH($C157,pasteStatistics!$C$1:'pasteStatistics'!$C$5000,0))</f>
        <v>0.5</v>
      </c>
      <c r="W157">
        <f>INDEX(pasteStatistics!W$1:'pasteStatistics'!W$5000,MATCH($C157,pasteStatistics!$C$1:'pasteStatistics'!$C$5000,0))</f>
        <v>0.3</v>
      </c>
      <c r="X157">
        <f>INDEX(pasteStatistics!X$1:'pasteStatistics'!X$5000,MATCH($C157,pasteStatistics!$C$1:'pasteStatistics'!$C$5000,0))</f>
        <v>1.9</v>
      </c>
      <c r="Y157">
        <f>INDEX(pasteStatistics!Y$1:'pasteStatistics'!Y$5000,MATCH($C157,pasteStatistics!$C$1:'pasteStatistics'!$C$5000,0))</f>
        <v>0.8</v>
      </c>
      <c r="Z157">
        <f>INDEX(pasteStatistics!Z$1:'pasteStatistics'!Z$5000,MATCH($C157,pasteStatistics!$C$1:'pasteStatistics'!$C$5000,0))</f>
        <v>2.9</v>
      </c>
      <c r="AA157">
        <f>INDEX(pasteStatistics!AA$1:'pasteStatistics'!AA$5000,MATCH($C157,pasteStatistics!$C$1:'pasteStatistics'!$C$5000,0))</f>
        <v>7.9</v>
      </c>
      <c r="AB157">
        <f>pasteData!C156</f>
        <v>11</v>
      </c>
      <c r="AC157" t="str">
        <f>pasteData!D156</f>
        <v>SR</v>
      </c>
      <c r="AD157" t="str">
        <f>pasteData!E156</f>
        <v>F</v>
      </c>
      <c r="AE157">
        <f>pasteData!F156</f>
        <v>43627</v>
      </c>
      <c r="AF157">
        <f>pasteData!G156</f>
        <v>250</v>
      </c>
      <c r="AG157" t="str">
        <f>pasteData!H156</f>
        <v>London</v>
      </c>
      <c r="AH157" t="str">
        <f>pasteData!I156</f>
        <v xml:space="preserve"> United Kingdom</v>
      </c>
      <c r="AI157" t="str">
        <f>pasteData!J156</f>
        <v>Harris Academy Beckenham</v>
      </c>
      <c r="AJ157">
        <f>pasteData!K156</f>
        <v>0</v>
      </c>
      <c r="AK157" t="str">
        <f>pasteData!L156</f>
        <v xml:space="preserve"> 7.9 Pts</v>
      </c>
      <c r="AL157" t="str">
        <f>pasteData!M156</f>
        <v xml:space="preserve"> 6.7 Reb</v>
      </c>
      <c r="AM157" t="str">
        <f>pasteData!N156</f>
        <v xml:space="preserve"> 0.5 Ast</v>
      </c>
    </row>
    <row r="158" spans="1:39" x14ac:dyDescent="0.3">
      <c r="A158">
        <v>156</v>
      </c>
      <c r="B158" t="str">
        <f>pasteData!A157</f>
        <v>louisiana-state</v>
      </c>
      <c r="C158" t="str">
        <f>pasteData!B157</f>
        <v>Emmitt Williams</v>
      </c>
      <c r="D158">
        <f>INDEX(pasteStatistics!D$1:'pasteStatistics'!D$5000,MATCH($C158,pasteStatistics!$C$1:'pasteStatistics'!$C$5000,0))</f>
        <v>34</v>
      </c>
      <c r="E158">
        <f>INDEX(pasteStatistics!E$1:'pasteStatistics'!E$5000,MATCH($C158,pasteStatistics!$C$1:'pasteStatistics'!$C$5000,0))</f>
        <v>8</v>
      </c>
      <c r="F158">
        <f>INDEX(pasteStatistics!F$1:'pasteStatistics'!F$5000,MATCH($C158,pasteStatistics!$C$1:'pasteStatistics'!$C$5000,0))</f>
        <v>19.7</v>
      </c>
      <c r="G158">
        <f>INDEX(pasteStatistics!G$1:'pasteStatistics'!G$5000,MATCH($C158,pasteStatistics!$C$1:'pasteStatistics'!$C$5000,0))</f>
        <v>2.6</v>
      </c>
      <c r="H158">
        <f>INDEX(pasteStatistics!H$1:'pasteStatistics'!H$5000,MATCH($C158,pasteStatistics!$C$1:'pasteStatistics'!$C$5000,0))</f>
        <v>4.3</v>
      </c>
      <c r="I158">
        <f>INDEX(pasteStatistics!I$1:'pasteStatistics'!I$5000,MATCH($C158,pasteStatistics!$C$1:'pasteStatistics'!$C$5000,0))</f>
        <v>0.61399999999999999</v>
      </c>
      <c r="J158">
        <f>INDEX(pasteStatistics!J$1:'pasteStatistics'!J$5000,MATCH($C158,pasteStatistics!$C$1:'pasteStatistics'!$C$5000,0))</f>
        <v>2.6</v>
      </c>
      <c r="K158">
        <f>INDEX(pasteStatistics!K$1:'pasteStatistics'!K$5000,MATCH($C158,pasteStatistics!$C$1:'pasteStatistics'!$C$5000,0))</f>
        <v>4.0999999999999996</v>
      </c>
      <c r="L158">
        <f>INDEX(pasteStatistics!L$1:'pasteStatistics'!L$5000,MATCH($C158,pasteStatistics!$C$1:'pasteStatistics'!$C$5000,0))</f>
        <v>0.63300000000000001</v>
      </c>
      <c r="M158">
        <f>INDEX(pasteStatistics!M$1:'pasteStatistics'!M$5000,MATCH($C158,pasteStatistics!$C$1:'pasteStatistics'!$C$5000,0))</f>
        <v>0</v>
      </c>
      <c r="N158">
        <f>INDEX(pasteStatistics!N$1:'pasteStatistics'!N$5000,MATCH($C158,pasteStatistics!$C$1:'pasteStatistics'!$C$5000,0))</f>
        <v>0.2</v>
      </c>
      <c r="O158">
        <f>INDEX(pasteStatistics!O$1:'pasteStatistics'!O$5000,MATCH($C158,pasteStatistics!$C$1:'pasteStatistics'!$C$5000,0))</f>
        <v>0.16700000000000001</v>
      </c>
      <c r="P158">
        <f>INDEX(pasteStatistics!P$1:'pasteStatistics'!P$5000,MATCH($C158,pasteStatistics!$C$1:'pasteStatistics'!$C$5000,0))</f>
        <v>1.7</v>
      </c>
      <c r="Q158">
        <f>INDEX(pasteStatistics!Q$1:'pasteStatistics'!Q$5000,MATCH($C158,pasteStatistics!$C$1:'pasteStatistics'!$C$5000,0))</f>
        <v>2.5</v>
      </c>
      <c r="R158">
        <f>INDEX(pasteStatistics!R$1:'pasteStatistics'!R$5000,MATCH($C158,pasteStatistics!$C$1:'pasteStatistics'!$C$5000,0))</f>
        <v>0.68600000000000005</v>
      </c>
      <c r="S158">
        <f>INDEX(pasteStatistics!S$1:'pasteStatistics'!S$5000,MATCH($C158,pasteStatistics!$C$1:'pasteStatistics'!$C$5000,0))</f>
        <v>2.6</v>
      </c>
      <c r="T158">
        <f>INDEX(pasteStatistics!T$1:'pasteStatistics'!T$5000,MATCH($C158,pasteStatistics!$C$1:'pasteStatistics'!$C$5000,0))</f>
        <v>2.8</v>
      </c>
      <c r="U158">
        <f>INDEX(pasteStatistics!U$1:'pasteStatistics'!U$5000,MATCH($C158,pasteStatistics!$C$1:'pasteStatistics'!$C$5000,0))</f>
        <v>5.4</v>
      </c>
      <c r="V158">
        <f>INDEX(pasteStatistics!V$1:'pasteStatistics'!V$5000,MATCH($C158,pasteStatistics!$C$1:'pasteStatistics'!$C$5000,0))</f>
        <v>0.4</v>
      </c>
      <c r="W158">
        <f>INDEX(pasteStatistics!W$1:'pasteStatistics'!W$5000,MATCH($C158,pasteStatistics!$C$1:'pasteStatistics'!$C$5000,0))</f>
        <v>0.3</v>
      </c>
      <c r="X158">
        <f>INDEX(pasteStatistics!X$1:'pasteStatistics'!X$5000,MATCH($C158,pasteStatistics!$C$1:'pasteStatistics'!$C$5000,0))</f>
        <v>0.6</v>
      </c>
      <c r="Y158">
        <f>INDEX(pasteStatistics!Y$1:'pasteStatistics'!Y$5000,MATCH($C158,pasteStatistics!$C$1:'pasteStatistics'!$C$5000,0))</f>
        <v>1.1000000000000001</v>
      </c>
      <c r="Z158">
        <f>INDEX(pasteStatistics!Z$1:'pasteStatistics'!Z$5000,MATCH($C158,pasteStatistics!$C$1:'pasteStatistics'!$C$5000,0))</f>
        <v>1.9</v>
      </c>
      <c r="AA158">
        <f>INDEX(pasteStatistics!AA$1:'pasteStatistics'!AA$5000,MATCH($C158,pasteStatistics!$C$1:'pasteStatistics'!$C$5000,0))</f>
        <v>7</v>
      </c>
      <c r="AB158">
        <f>pasteData!C157</f>
        <v>24</v>
      </c>
      <c r="AC158" t="str">
        <f>pasteData!D157</f>
        <v>FR</v>
      </c>
      <c r="AD158" t="str">
        <f>pasteData!E157</f>
        <v>F</v>
      </c>
      <c r="AE158">
        <f>pasteData!F157</f>
        <v>43622</v>
      </c>
      <c r="AF158">
        <f>pasteData!G157</f>
        <v>225</v>
      </c>
      <c r="AG158" t="str">
        <f>pasteData!H157</f>
        <v>Fort Myers</v>
      </c>
      <c r="AH158" t="str">
        <f>pasteData!I157</f>
        <v xml:space="preserve"> FL</v>
      </c>
      <c r="AI158" t="str">
        <f>pasteData!J157</f>
        <v>Oak Ridge HS</v>
      </c>
      <c r="AJ158" t="str">
        <f>pasteData!K157</f>
        <v>26 (2018)</v>
      </c>
      <c r="AK158" t="str">
        <f>pasteData!L157</f>
        <v xml:space="preserve"> 7.0 Pts</v>
      </c>
      <c r="AL158" t="str">
        <f>pasteData!M157</f>
        <v xml:space="preserve"> 5.4 Reb</v>
      </c>
      <c r="AM158" t="str">
        <f>pasteData!N157</f>
        <v xml:space="preserve"> 0.4 Ast</v>
      </c>
    </row>
    <row r="159" spans="1:39" x14ac:dyDescent="0.3">
      <c r="A159">
        <v>157</v>
      </c>
      <c r="B159" t="str">
        <f>pasteData!A158</f>
        <v>louisiana-state</v>
      </c>
      <c r="C159" t="str">
        <f>pasteData!B158</f>
        <v>Marlon Taylor</v>
      </c>
      <c r="D159">
        <f>INDEX(pasteStatistics!D$1:'pasteStatistics'!D$5000,MATCH($C159,pasteStatistics!$C$1:'pasteStatistics'!$C$5000,0))</f>
        <v>35</v>
      </c>
      <c r="E159">
        <f>INDEX(pasteStatistics!E$1:'pasteStatistics'!E$5000,MATCH($C159,pasteStatistics!$C$1:'pasteStatistics'!$C$5000,0))</f>
        <v>24</v>
      </c>
      <c r="F159">
        <f>INDEX(pasteStatistics!F$1:'pasteStatistics'!F$5000,MATCH($C159,pasteStatistics!$C$1:'pasteStatistics'!$C$5000,0))</f>
        <v>23.4</v>
      </c>
      <c r="G159">
        <f>INDEX(pasteStatistics!G$1:'pasteStatistics'!G$5000,MATCH($C159,pasteStatistics!$C$1:'pasteStatistics'!$C$5000,0))</f>
        <v>2.2999999999999998</v>
      </c>
      <c r="H159">
        <f>INDEX(pasteStatistics!H$1:'pasteStatistics'!H$5000,MATCH($C159,pasteStatistics!$C$1:'pasteStatistics'!$C$5000,0))</f>
        <v>5</v>
      </c>
      <c r="I159">
        <f>INDEX(pasteStatistics!I$1:'pasteStatistics'!I$5000,MATCH($C159,pasteStatistics!$C$1:'pasteStatistics'!$C$5000,0))</f>
        <v>0.46300000000000002</v>
      </c>
      <c r="J159">
        <f>INDEX(pasteStatistics!J$1:'pasteStatistics'!J$5000,MATCH($C159,pasteStatistics!$C$1:'pasteStatistics'!$C$5000,0))</f>
        <v>1.9</v>
      </c>
      <c r="K159">
        <f>INDEX(pasteStatistics!K$1:'pasteStatistics'!K$5000,MATCH($C159,pasteStatistics!$C$1:'pasteStatistics'!$C$5000,0))</f>
        <v>3.3</v>
      </c>
      <c r="L159">
        <f>INDEX(pasteStatistics!L$1:'pasteStatistics'!L$5000,MATCH($C159,pasteStatistics!$C$1:'pasteStatistics'!$C$5000,0))</f>
        <v>0.56899999999999995</v>
      </c>
      <c r="M159">
        <f>INDEX(pasteStatistics!M$1:'pasteStatistics'!M$5000,MATCH($C159,pasteStatistics!$C$1:'pasteStatistics'!$C$5000,0))</f>
        <v>0.4</v>
      </c>
      <c r="N159">
        <f>INDEX(pasteStatistics!N$1:'pasteStatistics'!N$5000,MATCH($C159,pasteStatistics!$C$1:'pasteStatistics'!$C$5000,0))</f>
        <v>1.7</v>
      </c>
      <c r="O159">
        <f>INDEX(pasteStatistics!O$1:'pasteStatistics'!O$5000,MATCH($C159,pasteStatistics!$C$1:'pasteStatistics'!$C$5000,0))</f>
        <v>0.254</v>
      </c>
      <c r="P159">
        <f>INDEX(pasteStatistics!P$1:'pasteStatistics'!P$5000,MATCH($C159,pasteStatistics!$C$1:'pasteStatistics'!$C$5000,0))</f>
        <v>1.6</v>
      </c>
      <c r="Q159">
        <f>INDEX(pasteStatistics!Q$1:'pasteStatistics'!Q$5000,MATCH($C159,pasteStatistics!$C$1:'pasteStatistics'!$C$5000,0))</f>
        <v>2.4</v>
      </c>
      <c r="R159">
        <f>INDEX(pasteStatistics!R$1:'pasteStatistics'!R$5000,MATCH($C159,pasteStatistics!$C$1:'pasteStatistics'!$C$5000,0))</f>
        <v>0.67500000000000004</v>
      </c>
      <c r="S159">
        <f>INDEX(pasteStatistics!S$1:'pasteStatistics'!S$5000,MATCH($C159,pasteStatistics!$C$1:'pasteStatistics'!$C$5000,0))</f>
        <v>1.3</v>
      </c>
      <c r="T159">
        <f>INDEX(pasteStatistics!T$1:'pasteStatistics'!T$5000,MATCH($C159,pasteStatistics!$C$1:'pasteStatistics'!$C$5000,0))</f>
        <v>2.2999999999999998</v>
      </c>
      <c r="U159">
        <f>INDEX(pasteStatistics!U$1:'pasteStatistics'!U$5000,MATCH($C159,pasteStatistics!$C$1:'pasteStatistics'!$C$5000,0))</f>
        <v>3.6</v>
      </c>
      <c r="V159">
        <f>INDEX(pasteStatistics!V$1:'pasteStatistics'!V$5000,MATCH($C159,pasteStatistics!$C$1:'pasteStatistics'!$C$5000,0))</f>
        <v>0.6</v>
      </c>
      <c r="W159">
        <f>INDEX(pasteStatistics!W$1:'pasteStatistics'!W$5000,MATCH($C159,pasteStatistics!$C$1:'pasteStatistics'!$C$5000,0))</f>
        <v>0.7</v>
      </c>
      <c r="X159">
        <f>INDEX(pasteStatistics!X$1:'pasteStatistics'!X$5000,MATCH($C159,pasteStatistics!$C$1:'pasteStatistics'!$C$5000,0))</f>
        <v>0.2</v>
      </c>
      <c r="Y159">
        <f>INDEX(pasteStatistics!Y$1:'pasteStatistics'!Y$5000,MATCH($C159,pasteStatistics!$C$1:'pasteStatistics'!$C$5000,0))</f>
        <v>1.1000000000000001</v>
      </c>
      <c r="Z159">
        <f>INDEX(pasteStatistics!Z$1:'pasteStatistics'!Z$5000,MATCH($C159,pasteStatistics!$C$1:'pasteStatistics'!$C$5000,0))</f>
        <v>1.9</v>
      </c>
      <c r="AA159">
        <f>INDEX(pasteStatistics!AA$1:'pasteStatistics'!AA$5000,MATCH($C159,pasteStatistics!$C$1:'pasteStatistics'!$C$5000,0))</f>
        <v>6.7</v>
      </c>
      <c r="AB159">
        <f>pasteData!C158</f>
        <v>14</v>
      </c>
      <c r="AC159" t="str">
        <f>pasteData!D158</f>
        <v>JR</v>
      </c>
      <c r="AD159" t="str">
        <f>pasteData!E158</f>
        <v>G</v>
      </c>
      <c r="AE159">
        <f>pasteData!F158</f>
        <v>43621</v>
      </c>
      <c r="AF159">
        <f>pasteData!G158</f>
        <v>210</v>
      </c>
      <c r="AG159" t="str">
        <f>pasteData!H158</f>
        <v>Mount Vernon</v>
      </c>
      <c r="AH159" t="str">
        <f>pasteData!I158</f>
        <v xml:space="preserve"> NY</v>
      </c>
      <c r="AI159" t="str">
        <f>pasteData!J158</f>
        <v>Mount Vernon HS</v>
      </c>
      <c r="AJ159">
        <f>pasteData!K158</f>
        <v>0</v>
      </c>
      <c r="AK159" t="str">
        <f>pasteData!L158</f>
        <v xml:space="preserve"> 6.7 Pts</v>
      </c>
      <c r="AL159" t="str">
        <f>pasteData!M158</f>
        <v xml:space="preserve"> 3.6 Reb</v>
      </c>
      <c r="AM159" t="str">
        <f>pasteData!N158</f>
        <v xml:space="preserve"> 0.6 Ast</v>
      </c>
    </row>
    <row r="160" spans="1:39" x14ac:dyDescent="0.3">
      <c r="A160">
        <v>158</v>
      </c>
      <c r="B160" t="str">
        <f>pasteData!A159</f>
        <v>louisiana-state</v>
      </c>
      <c r="C160" t="str">
        <f>pasteData!B159</f>
        <v>Darius Days</v>
      </c>
      <c r="D160">
        <f>INDEX(pasteStatistics!D$1:'pasteStatistics'!D$5000,MATCH($C160,pasteStatistics!$C$1:'pasteStatistics'!$C$5000,0))</f>
        <v>35</v>
      </c>
      <c r="E160">
        <f>INDEX(pasteStatistics!E$1:'pasteStatistics'!E$5000,MATCH($C160,pasteStatistics!$C$1:'pasteStatistics'!$C$5000,0))</f>
        <v>3</v>
      </c>
      <c r="F160">
        <f>INDEX(pasteStatistics!F$1:'pasteStatistics'!F$5000,MATCH($C160,pasteStatistics!$C$1:'pasteStatistics'!$C$5000,0))</f>
        <v>14.6</v>
      </c>
      <c r="G160">
        <f>INDEX(pasteStatistics!G$1:'pasteStatistics'!G$5000,MATCH($C160,pasteStatistics!$C$1:'pasteStatistics'!$C$5000,0))</f>
        <v>1.9</v>
      </c>
      <c r="H160">
        <f>INDEX(pasteStatistics!H$1:'pasteStatistics'!H$5000,MATCH($C160,pasteStatistics!$C$1:'pasteStatistics'!$C$5000,0))</f>
        <v>3.9</v>
      </c>
      <c r="I160">
        <f>INDEX(pasteStatistics!I$1:'pasteStatistics'!I$5000,MATCH($C160,pasteStatistics!$C$1:'pasteStatistics'!$C$5000,0))</f>
        <v>0.48499999999999999</v>
      </c>
      <c r="J160">
        <f>INDEX(pasteStatistics!J$1:'pasteStatistics'!J$5000,MATCH($C160,pasteStatistics!$C$1:'pasteStatistics'!$C$5000,0))</f>
        <v>1.1000000000000001</v>
      </c>
      <c r="K160">
        <f>INDEX(pasteStatistics!K$1:'pasteStatistics'!K$5000,MATCH($C160,pasteStatistics!$C$1:'pasteStatistics'!$C$5000,0))</f>
        <v>1.9</v>
      </c>
      <c r="L160">
        <f>INDEX(pasteStatistics!L$1:'pasteStatistics'!L$5000,MATCH($C160,pasteStatistics!$C$1:'pasteStatistics'!$C$5000,0))</f>
        <v>0.58799999999999997</v>
      </c>
      <c r="M160">
        <f>INDEX(pasteStatistics!M$1:'pasteStatistics'!M$5000,MATCH($C160,pasteStatistics!$C$1:'pasteStatistics'!$C$5000,0))</f>
        <v>0.7</v>
      </c>
      <c r="N160">
        <f>INDEX(pasteStatistics!N$1:'pasteStatistics'!N$5000,MATCH($C160,pasteStatistics!$C$1:'pasteStatistics'!$C$5000,0))</f>
        <v>1.9</v>
      </c>
      <c r="O160">
        <f>INDEX(pasteStatistics!O$1:'pasteStatistics'!O$5000,MATCH($C160,pasteStatistics!$C$1:'pasteStatistics'!$C$5000,0))</f>
        <v>0.38200000000000001</v>
      </c>
      <c r="P160">
        <f>INDEX(pasteStatistics!P$1:'pasteStatistics'!P$5000,MATCH($C160,pasteStatistics!$C$1:'pasteStatistics'!$C$5000,0))</f>
        <v>0.7</v>
      </c>
      <c r="Q160">
        <f>INDEX(pasteStatistics!Q$1:'pasteStatistics'!Q$5000,MATCH($C160,pasteStatistics!$C$1:'pasteStatistics'!$C$5000,0))</f>
        <v>1</v>
      </c>
      <c r="R160">
        <f>INDEX(pasteStatistics!R$1:'pasteStatistics'!R$5000,MATCH($C160,pasteStatistics!$C$1:'pasteStatistics'!$C$5000,0))</f>
        <v>0.74299999999999999</v>
      </c>
      <c r="S160">
        <f>INDEX(pasteStatistics!S$1:'pasteStatistics'!S$5000,MATCH($C160,pasteStatistics!$C$1:'pasteStatistics'!$C$5000,0))</f>
        <v>1.7</v>
      </c>
      <c r="T160">
        <f>INDEX(pasteStatistics!T$1:'pasteStatistics'!T$5000,MATCH($C160,pasteStatistics!$C$1:'pasteStatistics'!$C$5000,0))</f>
        <v>2.2999999999999998</v>
      </c>
      <c r="U160">
        <f>INDEX(pasteStatistics!U$1:'pasteStatistics'!U$5000,MATCH($C160,pasteStatistics!$C$1:'pasteStatistics'!$C$5000,0))</f>
        <v>4</v>
      </c>
      <c r="V160">
        <f>INDEX(pasteStatistics!V$1:'pasteStatistics'!V$5000,MATCH($C160,pasteStatistics!$C$1:'pasteStatistics'!$C$5000,0))</f>
        <v>0.4</v>
      </c>
      <c r="W160">
        <f>INDEX(pasteStatistics!W$1:'pasteStatistics'!W$5000,MATCH($C160,pasteStatistics!$C$1:'pasteStatistics'!$C$5000,0))</f>
        <v>0.7</v>
      </c>
      <c r="X160">
        <f>INDEX(pasteStatistics!X$1:'pasteStatistics'!X$5000,MATCH($C160,pasteStatistics!$C$1:'pasteStatistics'!$C$5000,0))</f>
        <v>0.3</v>
      </c>
      <c r="Y160">
        <f>INDEX(pasteStatistics!Y$1:'pasteStatistics'!Y$5000,MATCH($C160,pasteStatistics!$C$1:'pasteStatistics'!$C$5000,0))</f>
        <v>0.5</v>
      </c>
      <c r="Z160">
        <f>INDEX(pasteStatistics!Z$1:'pasteStatistics'!Z$5000,MATCH($C160,pasteStatistics!$C$1:'pasteStatistics'!$C$5000,0))</f>
        <v>2.7</v>
      </c>
      <c r="AA160">
        <f>INDEX(pasteStatistics!AA$1:'pasteStatistics'!AA$5000,MATCH($C160,pasteStatistics!$C$1:'pasteStatistics'!$C$5000,0))</f>
        <v>5.3</v>
      </c>
      <c r="AB160">
        <f>pasteData!C159</f>
        <v>22</v>
      </c>
      <c r="AC160" t="str">
        <f>pasteData!D159</f>
        <v>FR</v>
      </c>
      <c r="AD160" t="str">
        <f>pasteData!E159</f>
        <v>F</v>
      </c>
      <c r="AE160">
        <f>pasteData!F159</f>
        <v>43622</v>
      </c>
      <c r="AF160">
        <f>pasteData!G159</f>
        <v>225</v>
      </c>
      <c r="AG160" t="str">
        <f>pasteData!H159</f>
        <v>Raleigh</v>
      </c>
      <c r="AH160" t="str">
        <f>pasteData!I159</f>
        <v xml:space="preserve"> FL</v>
      </c>
      <c r="AI160" t="str">
        <f>pasteData!J159</f>
        <v>IMG Academy</v>
      </c>
      <c r="AJ160" t="str">
        <f>pasteData!K159</f>
        <v>59 (2018)</v>
      </c>
      <c r="AK160" t="str">
        <f>pasteData!L159</f>
        <v xml:space="preserve"> 5.3 Pts</v>
      </c>
      <c r="AL160" t="str">
        <f>pasteData!M159</f>
        <v xml:space="preserve"> 4.0 Reb</v>
      </c>
      <c r="AM160" t="str">
        <f>pasteData!N159</f>
        <v xml:space="preserve"> 0.4 Ast</v>
      </c>
    </row>
    <row r="161" spans="1:39" x14ac:dyDescent="0.3">
      <c r="A161">
        <v>159</v>
      </c>
      <c r="B161" t="str">
        <f>pasteData!A160</f>
        <v>louisiana-state</v>
      </c>
      <c r="C161" t="str">
        <f>pasteData!B160</f>
        <v>Daryl Edwards</v>
      </c>
      <c r="D161">
        <f>INDEX(pasteStatistics!D$1:'pasteStatistics'!D$5000,MATCH($C161,pasteStatistics!$C$1:'pasteStatistics'!$C$5000,0))</f>
        <v>9</v>
      </c>
      <c r="E161">
        <f>INDEX(pasteStatistics!E$1:'pasteStatistics'!E$5000,MATCH($C161,pasteStatistics!$C$1:'pasteStatistics'!$C$5000,0))</f>
        <v>0</v>
      </c>
      <c r="F161">
        <f>INDEX(pasteStatistics!F$1:'pasteStatistics'!F$5000,MATCH($C161,pasteStatistics!$C$1:'pasteStatistics'!$C$5000,0))</f>
        <v>17.100000000000001</v>
      </c>
      <c r="G161">
        <f>INDEX(pasteStatistics!G$1:'pasteStatistics'!G$5000,MATCH($C161,pasteStatistics!$C$1:'pasteStatistics'!$C$5000,0))</f>
        <v>1.4</v>
      </c>
      <c r="H161">
        <f>INDEX(pasteStatistics!H$1:'pasteStatistics'!H$5000,MATCH($C161,pasteStatistics!$C$1:'pasteStatistics'!$C$5000,0))</f>
        <v>3.7</v>
      </c>
      <c r="I161">
        <f>INDEX(pasteStatistics!I$1:'pasteStatistics'!I$5000,MATCH($C161,pasteStatistics!$C$1:'pasteStatistics'!$C$5000,0))</f>
        <v>0.39400000000000002</v>
      </c>
      <c r="J161">
        <f>INDEX(pasteStatistics!J$1:'pasteStatistics'!J$5000,MATCH($C161,pasteStatistics!$C$1:'pasteStatistics'!$C$5000,0))</f>
        <v>0.8</v>
      </c>
      <c r="K161">
        <f>INDEX(pasteStatistics!K$1:'pasteStatistics'!K$5000,MATCH($C161,pasteStatistics!$C$1:'pasteStatistics'!$C$5000,0))</f>
        <v>1.4</v>
      </c>
      <c r="L161">
        <f>INDEX(pasteStatistics!L$1:'pasteStatistics'!L$5000,MATCH($C161,pasteStatistics!$C$1:'pasteStatistics'!$C$5000,0))</f>
        <v>0.53800000000000003</v>
      </c>
      <c r="M161">
        <f>INDEX(pasteStatistics!M$1:'pasteStatistics'!M$5000,MATCH($C161,pasteStatistics!$C$1:'pasteStatistics'!$C$5000,0))</f>
        <v>0.7</v>
      </c>
      <c r="N161">
        <f>INDEX(pasteStatistics!N$1:'pasteStatistics'!N$5000,MATCH($C161,pasteStatistics!$C$1:'pasteStatistics'!$C$5000,0))</f>
        <v>2.2000000000000002</v>
      </c>
      <c r="O161">
        <f>INDEX(pasteStatistics!O$1:'pasteStatistics'!O$5000,MATCH($C161,pasteStatistics!$C$1:'pasteStatistics'!$C$5000,0))</f>
        <v>0.3</v>
      </c>
      <c r="P161">
        <f>INDEX(pasteStatistics!P$1:'pasteStatistics'!P$5000,MATCH($C161,pasteStatistics!$C$1:'pasteStatistics'!$C$5000,0))</f>
        <v>0.9</v>
      </c>
      <c r="Q161">
        <f>INDEX(pasteStatistics!Q$1:'pasteStatistics'!Q$5000,MATCH($C161,pasteStatistics!$C$1:'pasteStatistics'!$C$5000,0))</f>
        <v>1.2</v>
      </c>
      <c r="R161">
        <f>INDEX(pasteStatistics!R$1:'pasteStatistics'!R$5000,MATCH($C161,pasteStatistics!$C$1:'pasteStatistics'!$C$5000,0))</f>
        <v>0.72699999999999998</v>
      </c>
      <c r="S161">
        <f>INDEX(pasteStatistics!S$1:'pasteStatistics'!S$5000,MATCH($C161,pasteStatistics!$C$1:'pasteStatistics'!$C$5000,0))</f>
        <v>0.4</v>
      </c>
      <c r="T161">
        <f>INDEX(pasteStatistics!T$1:'pasteStatistics'!T$5000,MATCH($C161,pasteStatistics!$C$1:'pasteStatistics'!$C$5000,0))</f>
        <v>1.1000000000000001</v>
      </c>
      <c r="U161">
        <f>INDEX(pasteStatistics!U$1:'pasteStatistics'!U$5000,MATCH($C161,pasteStatistics!$C$1:'pasteStatistics'!$C$5000,0))</f>
        <v>1.6</v>
      </c>
      <c r="V161">
        <f>INDEX(pasteStatistics!V$1:'pasteStatistics'!V$5000,MATCH($C161,pasteStatistics!$C$1:'pasteStatistics'!$C$5000,0))</f>
        <v>1.2</v>
      </c>
      <c r="W161">
        <f>INDEX(pasteStatistics!W$1:'pasteStatistics'!W$5000,MATCH($C161,pasteStatistics!$C$1:'pasteStatistics'!$C$5000,0))</f>
        <v>0.3</v>
      </c>
      <c r="X161">
        <f>INDEX(pasteStatistics!X$1:'pasteStatistics'!X$5000,MATCH($C161,pasteStatistics!$C$1:'pasteStatistics'!$C$5000,0))</f>
        <v>0.1</v>
      </c>
      <c r="Y161">
        <f>INDEX(pasteStatistics!Y$1:'pasteStatistics'!Y$5000,MATCH($C161,pasteStatistics!$C$1:'pasteStatistics'!$C$5000,0))</f>
        <v>1.3</v>
      </c>
      <c r="Z161">
        <f>INDEX(pasteStatistics!Z$1:'pasteStatistics'!Z$5000,MATCH($C161,pasteStatistics!$C$1:'pasteStatistics'!$C$5000,0))</f>
        <v>1.1000000000000001</v>
      </c>
      <c r="AA161">
        <f>INDEX(pasteStatistics!AA$1:'pasteStatistics'!AA$5000,MATCH($C161,pasteStatistics!$C$1:'pasteStatistics'!$C$5000,0))</f>
        <v>4.4000000000000004</v>
      </c>
      <c r="AB161">
        <f>pasteData!C160</f>
        <v>5</v>
      </c>
      <c r="AC161" t="str">
        <f>pasteData!D160</f>
        <v>SR</v>
      </c>
      <c r="AD161" t="str">
        <f>pasteData!E160</f>
        <v>G</v>
      </c>
      <c r="AE161">
        <f>pasteData!F160</f>
        <v>43619</v>
      </c>
      <c r="AF161">
        <f>pasteData!G160</f>
        <v>185</v>
      </c>
      <c r="AG161" t="str">
        <f>pasteData!H160</f>
        <v>Fresno</v>
      </c>
      <c r="AH161" t="str">
        <f>pasteData!I160</f>
        <v xml:space="preserve"> CA</v>
      </c>
      <c r="AI161" t="str">
        <f>pasteData!J160</f>
        <v>Fresno Central High School</v>
      </c>
      <c r="AJ161">
        <f>pasteData!K160</f>
        <v>0</v>
      </c>
      <c r="AK161" t="str">
        <f>pasteData!L160</f>
        <v xml:space="preserve"> 4.4 Pts</v>
      </c>
      <c r="AL161" t="str">
        <f>pasteData!M160</f>
        <v xml:space="preserve"> 1.6 Reb</v>
      </c>
      <c r="AM161" t="str">
        <f>pasteData!N160</f>
        <v xml:space="preserve"> 1.2 Ast</v>
      </c>
    </row>
    <row r="162" spans="1:39" x14ac:dyDescent="0.3">
      <c r="A162">
        <v>160</v>
      </c>
      <c r="B162" t="str">
        <f>pasteData!A161</f>
        <v>louisiana-state</v>
      </c>
      <c r="C162" t="str">
        <f>pasteData!B161</f>
        <v>Marshall Graves</v>
      </c>
      <c r="D162">
        <f>INDEX(pasteStatistics!D$1:'pasteStatistics'!D$5000,MATCH($C162,pasteStatistics!$C$1:'pasteStatistics'!$C$5000,0))</f>
        <v>11</v>
      </c>
      <c r="E162">
        <f>INDEX(pasteStatistics!E$1:'pasteStatistics'!E$5000,MATCH($C162,pasteStatistics!$C$1:'pasteStatistics'!$C$5000,0))</f>
        <v>0</v>
      </c>
      <c r="F162">
        <f>INDEX(pasteStatistics!F$1:'pasteStatistics'!F$5000,MATCH($C162,pasteStatistics!$C$1:'pasteStatistics'!$C$5000,0))</f>
        <v>7.8</v>
      </c>
      <c r="G162">
        <f>INDEX(pasteStatistics!G$1:'pasteStatistics'!G$5000,MATCH($C162,pasteStatistics!$C$1:'pasteStatistics'!$C$5000,0))</f>
        <v>0.8</v>
      </c>
      <c r="H162">
        <f>INDEX(pasteStatistics!H$1:'pasteStatistics'!H$5000,MATCH($C162,pasteStatistics!$C$1:'pasteStatistics'!$C$5000,0))</f>
        <v>2.4</v>
      </c>
      <c r="I162">
        <f>INDEX(pasteStatistics!I$1:'pasteStatistics'!I$5000,MATCH($C162,pasteStatistics!$C$1:'pasteStatistics'!$C$5000,0))</f>
        <v>0.34599999999999997</v>
      </c>
      <c r="J162">
        <f>INDEX(pasteStatistics!J$1:'pasteStatistics'!J$5000,MATCH($C162,pasteStatistics!$C$1:'pasteStatistics'!$C$5000,0))</f>
        <v>0.1</v>
      </c>
      <c r="K162">
        <f>INDEX(pasteStatistics!K$1:'pasteStatistics'!K$5000,MATCH($C162,pasteStatistics!$C$1:'pasteStatistics'!$C$5000,0))</f>
        <v>0.4</v>
      </c>
      <c r="L162">
        <f>INDEX(pasteStatistics!L$1:'pasteStatistics'!L$5000,MATCH($C162,pasteStatistics!$C$1:'pasteStatistics'!$C$5000,0))</f>
        <v>0.25</v>
      </c>
      <c r="M162">
        <f>INDEX(pasteStatistics!M$1:'pasteStatistics'!M$5000,MATCH($C162,pasteStatistics!$C$1:'pasteStatistics'!$C$5000,0))</f>
        <v>0.7</v>
      </c>
      <c r="N162">
        <f>INDEX(pasteStatistics!N$1:'pasteStatistics'!N$5000,MATCH($C162,pasteStatistics!$C$1:'pasteStatistics'!$C$5000,0))</f>
        <v>2</v>
      </c>
      <c r="O162">
        <f>INDEX(pasteStatistics!O$1:'pasteStatistics'!O$5000,MATCH($C162,pasteStatistics!$C$1:'pasteStatistics'!$C$5000,0))</f>
        <v>0.36399999999999999</v>
      </c>
      <c r="P162">
        <f>INDEX(pasteStatistics!P$1:'pasteStatistics'!P$5000,MATCH($C162,pasteStatistics!$C$1:'pasteStatistics'!$C$5000,0))</f>
        <v>0.2</v>
      </c>
      <c r="Q162">
        <f>INDEX(pasteStatistics!Q$1:'pasteStatistics'!Q$5000,MATCH($C162,pasteStatistics!$C$1:'pasteStatistics'!$C$5000,0))</f>
        <v>0.2</v>
      </c>
      <c r="R162">
        <f>INDEX(pasteStatistics!R$1:'pasteStatistics'!R$5000,MATCH($C162,pasteStatistics!$C$1:'pasteStatistics'!$C$5000,0))</f>
        <v>1</v>
      </c>
      <c r="S162">
        <f>INDEX(pasteStatistics!S$1:'pasteStatistics'!S$5000,MATCH($C162,pasteStatistics!$C$1:'pasteStatistics'!$C$5000,0))</f>
        <v>0.2</v>
      </c>
      <c r="T162">
        <f>INDEX(pasteStatistics!T$1:'pasteStatistics'!T$5000,MATCH($C162,pasteStatistics!$C$1:'pasteStatistics'!$C$5000,0))</f>
        <v>0.5</v>
      </c>
      <c r="U162">
        <f>INDEX(pasteStatistics!U$1:'pasteStatistics'!U$5000,MATCH($C162,pasteStatistics!$C$1:'pasteStatistics'!$C$5000,0))</f>
        <v>0.6</v>
      </c>
      <c r="V162">
        <f>INDEX(pasteStatistics!V$1:'pasteStatistics'!V$5000,MATCH($C162,pasteStatistics!$C$1:'pasteStatistics'!$C$5000,0))</f>
        <v>0.2</v>
      </c>
      <c r="W162">
        <f>INDEX(pasteStatistics!W$1:'pasteStatistics'!W$5000,MATCH($C162,pasteStatistics!$C$1:'pasteStatistics'!$C$5000,0))</f>
        <v>0.2</v>
      </c>
      <c r="X162">
        <f>INDEX(pasteStatistics!X$1:'pasteStatistics'!X$5000,MATCH($C162,pasteStatistics!$C$1:'pasteStatistics'!$C$5000,0))</f>
        <v>0.1</v>
      </c>
      <c r="Y162">
        <f>INDEX(pasteStatistics!Y$1:'pasteStatistics'!Y$5000,MATCH($C162,pasteStatistics!$C$1:'pasteStatistics'!$C$5000,0))</f>
        <v>0</v>
      </c>
      <c r="Z162">
        <f>INDEX(pasteStatistics!Z$1:'pasteStatistics'!Z$5000,MATCH($C162,pasteStatistics!$C$1:'pasteStatistics'!$C$5000,0))</f>
        <v>0.4</v>
      </c>
      <c r="AA162">
        <f>INDEX(pasteStatistics!AA$1:'pasteStatistics'!AA$5000,MATCH($C162,pasteStatistics!$C$1:'pasteStatistics'!$C$5000,0))</f>
        <v>2.5</v>
      </c>
      <c r="AB162">
        <f>pasteData!C161</f>
        <v>12</v>
      </c>
      <c r="AC162" t="str">
        <f>pasteData!D161</f>
        <v>JR</v>
      </c>
      <c r="AD162" t="str">
        <f>pasteData!E161</f>
        <v>G</v>
      </c>
      <c r="AE162">
        <f>pasteData!F161</f>
        <v>43620</v>
      </c>
      <c r="AF162">
        <f>pasteData!G161</f>
        <v>195</v>
      </c>
      <c r="AG162" t="str">
        <f>pasteData!H161</f>
        <v>Ponchatoula</v>
      </c>
      <c r="AH162" t="str">
        <f>pasteData!I161</f>
        <v xml:space="preserve"> LA</v>
      </c>
      <c r="AI162" t="str">
        <f>pasteData!J161</f>
        <v>Louisiana State University Laboratory School</v>
      </c>
      <c r="AJ162">
        <f>pasteData!K161</f>
        <v>0</v>
      </c>
      <c r="AK162" t="str">
        <f>pasteData!L161</f>
        <v xml:space="preserve"> 2.5 Pts</v>
      </c>
      <c r="AL162" t="str">
        <f>pasteData!M161</f>
        <v xml:space="preserve"> 0.6 Reb</v>
      </c>
      <c r="AM162" t="str">
        <f>pasteData!N161</f>
        <v xml:space="preserve"> 0.2 Ast</v>
      </c>
    </row>
    <row r="163" spans="1:39" x14ac:dyDescent="0.3">
      <c r="A163">
        <v>161</v>
      </c>
      <c r="B163" t="str">
        <f>pasteData!A162</f>
        <v>louisiana-state</v>
      </c>
      <c r="C163" t="str">
        <f>pasteData!B162</f>
        <v>Will Reese</v>
      </c>
      <c r="D163">
        <f>INDEX(pasteStatistics!D$1:'pasteStatistics'!D$5000,MATCH($C163,pasteStatistics!$C$1:'pasteStatistics'!$C$5000,0))</f>
        <v>10</v>
      </c>
      <c r="E163">
        <f>INDEX(pasteStatistics!E$1:'pasteStatistics'!E$5000,MATCH($C163,pasteStatistics!$C$1:'pasteStatistics'!$C$5000,0))</f>
        <v>0</v>
      </c>
      <c r="F163">
        <f>INDEX(pasteStatistics!F$1:'pasteStatistics'!F$5000,MATCH($C163,pasteStatistics!$C$1:'pasteStatistics'!$C$5000,0))</f>
        <v>2.5</v>
      </c>
      <c r="G163">
        <f>INDEX(pasteStatistics!G$1:'pasteStatistics'!G$5000,MATCH($C163,pasteStatistics!$C$1:'pasteStatistics'!$C$5000,0))</f>
        <v>0.2</v>
      </c>
      <c r="H163">
        <f>INDEX(pasteStatistics!H$1:'pasteStatistics'!H$5000,MATCH($C163,pasteStatistics!$C$1:'pasteStatistics'!$C$5000,0))</f>
        <v>0.6</v>
      </c>
      <c r="I163">
        <f>INDEX(pasteStatistics!I$1:'pasteStatistics'!I$5000,MATCH($C163,pasteStatistics!$C$1:'pasteStatistics'!$C$5000,0))</f>
        <v>0.33300000000000002</v>
      </c>
      <c r="J163">
        <f>INDEX(pasteStatistics!J$1:'pasteStatistics'!J$5000,MATCH($C163,pasteStatistics!$C$1:'pasteStatistics'!$C$5000,0))</f>
        <v>0.2</v>
      </c>
      <c r="K163">
        <f>INDEX(pasteStatistics!K$1:'pasteStatistics'!K$5000,MATCH($C163,pasteStatistics!$C$1:'pasteStatistics'!$C$5000,0))</f>
        <v>0.4</v>
      </c>
      <c r="L163">
        <f>INDEX(pasteStatistics!L$1:'pasteStatistics'!L$5000,MATCH($C163,pasteStatistics!$C$1:'pasteStatistics'!$C$5000,0))</f>
        <v>0.5</v>
      </c>
      <c r="M163">
        <f>INDEX(pasteStatistics!M$1:'pasteStatistics'!M$5000,MATCH($C163,pasteStatistics!$C$1:'pasteStatistics'!$C$5000,0))</f>
        <v>0</v>
      </c>
      <c r="N163">
        <f>INDEX(pasteStatistics!N$1:'pasteStatistics'!N$5000,MATCH($C163,pasteStatistics!$C$1:'pasteStatistics'!$C$5000,0))</f>
        <v>0.2</v>
      </c>
      <c r="O163">
        <f>INDEX(pasteStatistics!O$1:'pasteStatistics'!O$5000,MATCH($C163,pasteStatistics!$C$1:'pasteStatistics'!$C$5000,0))</f>
        <v>0</v>
      </c>
      <c r="P163">
        <f>INDEX(pasteStatistics!P$1:'pasteStatistics'!P$5000,MATCH($C163,pasteStatistics!$C$1:'pasteStatistics'!$C$5000,0))</f>
        <v>0</v>
      </c>
      <c r="Q163">
        <f>INDEX(pasteStatistics!Q$1:'pasteStatistics'!Q$5000,MATCH($C163,pasteStatistics!$C$1:'pasteStatistics'!$C$5000,0))</f>
        <v>0</v>
      </c>
      <c r="R163">
        <f>INDEX(pasteStatistics!R$1:'pasteStatistics'!R$5000,MATCH($C163,pasteStatistics!$C$1:'pasteStatistics'!$C$5000,0))</f>
        <v>0</v>
      </c>
      <c r="S163">
        <f>INDEX(pasteStatistics!S$1:'pasteStatistics'!S$5000,MATCH($C163,pasteStatistics!$C$1:'pasteStatistics'!$C$5000,0))</f>
        <v>0.2</v>
      </c>
      <c r="T163">
        <f>INDEX(pasteStatistics!T$1:'pasteStatistics'!T$5000,MATCH($C163,pasteStatistics!$C$1:'pasteStatistics'!$C$5000,0))</f>
        <v>0.2</v>
      </c>
      <c r="U163">
        <f>INDEX(pasteStatistics!U$1:'pasteStatistics'!U$5000,MATCH($C163,pasteStatistics!$C$1:'pasteStatistics'!$C$5000,0))</f>
        <v>0.4</v>
      </c>
      <c r="V163">
        <f>INDEX(pasteStatistics!V$1:'pasteStatistics'!V$5000,MATCH($C163,pasteStatistics!$C$1:'pasteStatistics'!$C$5000,0))</f>
        <v>0.3</v>
      </c>
      <c r="W163">
        <f>INDEX(pasteStatistics!W$1:'pasteStatistics'!W$5000,MATCH($C163,pasteStatistics!$C$1:'pasteStatistics'!$C$5000,0))</f>
        <v>0.1</v>
      </c>
      <c r="X163">
        <f>INDEX(pasteStatistics!X$1:'pasteStatistics'!X$5000,MATCH($C163,pasteStatistics!$C$1:'pasteStatistics'!$C$5000,0))</f>
        <v>0</v>
      </c>
      <c r="Y163">
        <f>INDEX(pasteStatistics!Y$1:'pasteStatistics'!Y$5000,MATCH($C163,pasteStatistics!$C$1:'pasteStatistics'!$C$5000,0))</f>
        <v>0.1</v>
      </c>
      <c r="Z163">
        <f>INDEX(pasteStatistics!Z$1:'pasteStatistics'!Z$5000,MATCH($C163,pasteStatistics!$C$1:'pasteStatistics'!$C$5000,0))</f>
        <v>0.1</v>
      </c>
      <c r="AA163">
        <f>INDEX(pasteStatistics!AA$1:'pasteStatistics'!AA$5000,MATCH($C163,pasteStatistics!$C$1:'pasteStatistics'!$C$5000,0))</f>
        <v>0.4</v>
      </c>
      <c r="AB163">
        <f>pasteData!C162</f>
        <v>13</v>
      </c>
      <c r="AC163" t="str">
        <f>pasteData!D162</f>
        <v>SO</v>
      </c>
      <c r="AD163" t="str">
        <f>pasteData!E162</f>
        <v>G</v>
      </c>
      <c r="AE163">
        <f>pasteData!F162</f>
        <v>43619</v>
      </c>
      <c r="AF163">
        <f>pasteData!G162</f>
        <v>205</v>
      </c>
      <c r="AG163" t="str">
        <f>pasteData!H162</f>
        <v>Leesville</v>
      </c>
      <c r="AH163" t="str">
        <f>pasteData!I162</f>
        <v xml:space="preserve"> LA</v>
      </c>
      <c r="AI163" t="str">
        <f>pasteData!J162</f>
        <v>Anacoco HS</v>
      </c>
      <c r="AJ163">
        <f>pasteData!K162</f>
        <v>0</v>
      </c>
      <c r="AK163" t="str">
        <f>pasteData!L162</f>
        <v xml:space="preserve"> 0.4 Pts</v>
      </c>
      <c r="AL163" t="str">
        <f>pasteData!M162</f>
        <v xml:space="preserve"> 0.4 Reb</v>
      </c>
      <c r="AM163" t="str">
        <f>pasteData!N162</f>
        <v xml:space="preserve"> 0.3 Ast</v>
      </c>
    </row>
    <row r="164" spans="1:39" x14ac:dyDescent="0.3">
      <c r="A164">
        <v>162</v>
      </c>
      <c r="B164" t="str">
        <f>pasteData!A163</f>
        <v>louisiana-state</v>
      </c>
      <c r="C164" t="str">
        <f>pasteData!B163</f>
        <v>Courtese Cooper</v>
      </c>
      <c r="D164" t="e">
        <f>INDEX(pasteStatistics!D$1:'pasteStatistics'!D$5000,MATCH($C164,pasteStatistics!$C$1:'pasteStatistics'!$C$5000,0))</f>
        <v>#N/A</v>
      </c>
      <c r="E164" t="e">
        <f>INDEX(pasteStatistics!E$1:'pasteStatistics'!E$5000,MATCH($C164,pasteStatistics!$C$1:'pasteStatistics'!$C$5000,0))</f>
        <v>#N/A</v>
      </c>
      <c r="F164" t="e">
        <f>INDEX(pasteStatistics!F$1:'pasteStatistics'!F$5000,MATCH($C164,pasteStatistics!$C$1:'pasteStatistics'!$C$5000,0))</f>
        <v>#N/A</v>
      </c>
      <c r="G164" t="e">
        <f>INDEX(pasteStatistics!G$1:'pasteStatistics'!G$5000,MATCH($C164,pasteStatistics!$C$1:'pasteStatistics'!$C$5000,0))</f>
        <v>#N/A</v>
      </c>
      <c r="H164" t="e">
        <f>INDEX(pasteStatistics!H$1:'pasteStatistics'!H$5000,MATCH($C164,pasteStatistics!$C$1:'pasteStatistics'!$C$5000,0))</f>
        <v>#N/A</v>
      </c>
      <c r="I164" t="e">
        <f>INDEX(pasteStatistics!I$1:'pasteStatistics'!I$5000,MATCH($C164,pasteStatistics!$C$1:'pasteStatistics'!$C$5000,0))</f>
        <v>#N/A</v>
      </c>
      <c r="J164" t="e">
        <f>INDEX(pasteStatistics!J$1:'pasteStatistics'!J$5000,MATCH($C164,pasteStatistics!$C$1:'pasteStatistics'!$C$5000,0))</f>
        <v>#N/A</v>
      </c>
      <c r="K164" t="e">
        <f>INDEX(pasteStatistics!K$1:'pasteStatistics'!K$5000,MATCH($C164,pasteStatistics!$C$1:'pasteStatistics'!$C$5000,0))</f>
        <v>#N/A</v>
      </c>
      <c r="L164" t="e">
        <f>INDEX(pasteStatistics!L$1:'pasteStatistics'!L$5000,MATCH($C164,pasteStatistics!$C$1:'pasteStatistics'!$C$5000,0))</f>
        <v>#N/A</v>
      </c>
      <c r="M164" t="e">
        <f>INDEX(pasteStatistics!M$1:'pasteStatistics'!M$5000,MATCH($C164,pasteStatistics!$C$1:'pasteStatistics'!$C$5000,0))</f>
        <v>#N/A</v>
      </c>
      <c r="N164" t="e">
        <f>INDEX(pasteStatistics!N$1:'pasteStatistics'!N$5000,MATCH($C164,pasteStatistics!$C$1:'pasteStatistics'!$C$5000,0))</f>
        <v>#N/A</v>
      </c>
      <c r="O164" t="e">
        <f>INDEX(pasteStatistics!O$1:'pasteStatistics'!O$5000,MATCH($C164,pasteStatistics!$C$1:'pasteStatistics'!$C$5000,0))</f>
        <v>#N/A</v>
      </c>
      <c r="P164" t="e">
        <f>INDEX(pasteStatistics!P$1:'pasteStatistics'!P$5000,MATCH($C164,pasteStatistics!$C$1:'pasteStatistics'!$C$5000,0))</f>
        <v>#N/A</v>
      </c>
      <c r="Q164" t="e">
        <f>INDEX(pasteStatistics!Q$1:'pasteStatistics'!Q$5000,MATCH($C164,pasteStatistics!$C$1:'pasteStatistics'!$C$5000,0))</f>
        <v>#N/A</v>
      </c>
      <c r="R164" t="e">
        <f>INDEX(pasteStatistics!R$1:'pasteStatistics'!R$5000,MATCH($C164,pasteStatistics!$C$1:'pasteStatistics'!$C$5000,0))</f>
        <v>#N/A</v>
      </c>
      <c r="S164" t="e">
        <f>INDEX(pasteStatistics!S$1:'pasteStatistics'!S$5000,MATCH($C164,pasteStatistics!$C$1:'pasteStatistics'!$C$5000,0))</f>
        <v>#N/A</v>
      </c>
      <c r="T164" t="e">
        <f>INDEX(pasteStatistics!T$1:'pasteStatistics'!T$5000,MATCH($C164,pasteStatistics!$C$1:'pasteStatistics'!$C$5000,0))</f>
        <v>#N/A</v>
      </c>
      <c r="U164" t="e">
        <f>INDEX(pasteStatistics!U$1:'pasteStatistics'!U$5000,MATCH($C164,pasteStatistics!$C$1:'pasteStatistics'!$C$5000,0))</f>
        <v>#N/A</v>
      </c>
      <c r="V164" t="e">
        <f>INDEX(pasteStatistics!V$1:'pasteStatistics'!V$5000,MATCH($C164,pasteStatistics!$C$1:'pasteStatistics'!$C$5000,0))</f>
        <v>#N/A</v>
      </c>
      <c r="W164" t="e">
        <f>INDEX(pasteStatistics!W$1:'pasteStatistics'!W$5000,MATCH($C164,pasteStatistics!$C$1:'pasteStatistics'!$C$5000,0))</f>
        <v>#N/A</v>
      </c>
      <c r="X164" t="e">
        <f>INDEX(pasteStatistics!X$1:'pasteStatistics'!X$5000,MATCH($C164,pasteStatistics!$C$1:'pasteStatistics'!$C$5000,0))</f>
        <v>#N/A</v>
      </c>
      <c r="Y164" t="e">
        <f>INDEX(pasteStatistics!Y$1:'pasteStatistics'!Y$5000,MATCH($C164,pasteStatistics!$C$1:'pasteStatistics'!$C$5000,0))</f>
        <v>#N/A</v>
      </c>
      <c r="Z164" t="e">
        <f>INDEX(pasteStatistics!Z$1:'pasteStatistics'!Z$5000,MATCH($C164,pasteStatistics!$C$1:'pasteStatistics'!$C$5000,0))</f>
        <v>#N/A</v>
      </c>
      <c r="AA164" t="e">
        <f>INDEX(pasteStatistics!AA$1:'pasteStatistics'!AA$5000,MATCH($C164,pasteStatistics!$C$1:'pasteStatistics'!$C$5000,0))</f>
        <v>#N/A</v>
      </c>
      <c r="AB164">
        <f>pasteData!C163</f>
        <v>21</v>
      </c>
      <c r="AC164" t="str">
        <f>pasteData!D163</f>
        <v>SO</v>
      </c>
      <c r="AD164" t="str">
        <f>pasteData!E163</f>
        <v>F</v>
      </c>
      <c r="AE164">
        <f>pasteData!F163</f>
        <v>43624</v>
      </c>
      <c r="AF164">
        <f>pasteData!G163</f>
        <v>205</v>
      </c>
      <c r="AG164" t="str">
        <f>pasteData!H163</f>
        <v>Elgin</v>
      </c>
      <c r="AH164" t="str">
        <f>pasteData!I163</f>
        <v xml:space="preserve"> IL</v>
      </c>
      <c r="AI164" t="str">
        <f>pasteData!J163</f>
        <v>Elgin HS</v>
      </c>
      <c r="AJ164">
        <f>pasteData!K163</f>
        <v>0</v>
      </c>
      <c r="AK164">
        <f>pasteData!L163</f>
        <v>0</v>
      </c>
      <c r="AL164">
        <f>pasteData!M163</f>
        <v>0</v>
      </c>
      <c r="AM164">
        <f>pasteData!N163</f>
        <v>0</v>
      </c>
    </row>
    <row r="165" spans="1:39" x14ac:dyDescent="0.3">
      <c r="A165">
        <v>163</v>
      </c>
      <c r="B165" t="str">
        <f>pasteData!A164</f>
        <v>louisiana-state</v>
      </c>
      <c r="C165" t="str">
        <f>pasteData!B164</f>
        <v>Aundre Hyatt</v>
      </c>
      <c r="D165" t="e">
        <f>INDEX(pasteStatistics!D$1:'pasteStatistics'!D$5000,MATCH($C165,pasteStatistics!$C$1:'pasteStatistics'!$C$5000,0))</f>
        <v>#N/A</v>
      </c>
      <c r="E165" t="e">
        <f>INDEX(pasteStatistics!E$1:'pasteStatistics'!E$5000,MATCH($C165,pasteStatistics!$C$1:'pasteStatistics'!$C$5000,0))</f>
        <v>#N/A</v>
      </c>
      <c r="F165" t="e">
        <f>INDEX(pasteStatistics!F$1:'pasteStatistics'!F$5000,MATCH($C165,pasteStatistics!$C$1:'pasteStatistics'!$C$5000,0))</f>
        <v>#N/A</v>
      </c>
      <c r="G165" t="e">
        <f>INDEX(pasteStatistics!G$1:'pasteStatistics'!G$5000,MATCH($C165,pasteStatistics!$C$1:'pasteStatistics'!$C$5000,0))</f>
        <v>#N/A</v>
      </c>
      <c r="H165" t="e">
        <f>INDEX(pasteStatistics!H$1:'pasteStatistics'!H$5000,MATCH($C165,pasteStatistics!$C$1:'pasteStatistics'!$C$5000,0))</f>
        <v>#N/A</v>
      </c>
      <c r="I165" t="e">
        <f>INDEX(pasteStatistics!I$1:'pasteStatistics'!I$5000,MATCH($C165,pasteStatistics!$C$1:'pasteStatistics'!$C$5000,0))</f>
        <v>#N/A</v>
      </c>
      <c r="J165" t="e">
        <f>INDEX(pasteStatistics!J$1:'pasteStatistics'!J$5000,MATCH($C165,pasteStatistics!$C$1:'pasteStatistics'!$C$5000,0))</f>
        <v>#N/A</v>
      </c>
      <c r="K165" t="e">
        <f>INDEX(pasteStatistics!K$1:'pasteStatistics'!K$5000,MATCH($C165,pasteStatistics!$C$1:'pasteStatistics'!$C$5000,0))</f>
        <v>#N/A</v>
      </c>
      <c r="L165" t="e">
        <f>INDEX(pasteStatistics!L$1:'pasteStatistics'!L$5000,MATCH($C165,pasteStatistics!$C$1:'pasteStatistics'!$C$5000,0))</f>
        <v>#N/A</v>
      </c>
      <c r="M165" t="e">
        <f>INDEX(pasteStatistics!M$1:'pasteStatistics'!M$5000,MATCH($C165,pasteStatistics!$C$1:'pasteStatistics'!$C$5000,0))</f>
        <v>#N/A</v>
      </c>
      <c r="N165" t="e">
        <f>INDEX(pasteStatistics!N$1:'pasteStatistics'!N$5000,MATCH($C165,pasteStatistics!$C$1:'pasteStatistics'!$C$5000,0))</f>
        <v>#N/A</v>
      </c>
      <c r="O165" t="e">
        <f>INDEX(pasteStatistics!O$1:'pasteStatistics'!O$5000,MATCH($C165,pasteStatistics!$C$1:'pasteStatistics'!$C$5000,0))</f>
        <v>#N/A</v>
      </c>
      <c r="P165" t="e">
        <f>INDEX(pasteStatistics!P$1:'pasteStatistics'!P$5000,MATCH($C165,pasteStatistics!$C$1:'pasteStatistics'!$C$5000,0))</f>
        <v>#N/A</v>
      </c>
      <c r="Q165" t="e">
        <f>INDEX(pasteStatistics!Q$1:'pasteStatistics'!Q$5000,MATCH($C165,pasteStatistics!$C$1:'pasteStatistics'!$C$5000,0))</f>
        <v>#N/A</v>
      </c>
      <c r="R165" t="e">
        <f>INDEX(pasteStatistics!R$1:'pasteStatistics'!R$5000,MATCH($C165,pasteStatistics!$C$1:'pasteStatistics'!$C$5000,0))</f>
        <v>#N/A</v>
      </c>
      <c r="S165" t="e">
        <f>INDEX(pasteStatistics!S$1:'pasteStatistics'!S$5000,MATCH($C165,pasteStatistics!$C$1:'pasteStatistics'!$C$5000,0))</f>
        <v>#N/A</v>
      </c>
      <c r="T165" t="e">
        <f>INDEX(pasteStatistics!T$1:'pasteStatistics'!T$5000,MATCH($C165,pasteStatistics!$C$1:'pasteStatistics'!$C$5000,0))</f>
        <v>#N/A</v>
      </c>
      <c r="U165" t="e">
        <f>INDEX(pasteStatistics!U$1:'pasteStatistics'!U$5000,MATCH($C165,pasteStatistics!$C$1:'pasteStatistics'!$C$5000,0))</f>
        <v>#N/A</v>
      </c>
      <c r="V165" t="e">
        <f>INDEX(pasteStatistics!V$1:'pasteStatistics'!V$5000,MATCH($C165,pasteStatistics!$C$1:'pasteStatistics'!$C$5000,0))</f>
        <v>#N/A</v>
      </c>
      <c r="W165" t="e">
        <f>INDEX(pasteStatistics!W$1:'pasteStatistics'!W$5000,MATCH($C165,pasteStatistics!$C$1:'pasteStatistics'!$C$5000,0))</f>
        <v>#N/A</v>
      </c>
      <c r="X165" t="e">
        <f>INDEX(pasteStatistics!X$1:'pasteStatistics'!X$5000,MATCH($C165,pasteStatistics!$C$1:'pasteStatistics'!$C$5000,0))</f>
        <v>#N/A</v>
      </c>
      <c r="Y165" t="e">
        <f>INDEX(pasteStatistics!Y$1:'pasteStatistics'!Y$5000,MATCH($C165,pasteStatistics!$C$1:'pasteStatistics'!$C$5000,0))</f>
        <v>#N/A</v>
      </c>
      <c r="Z165" t="e">
        <f>INDEX(pasteStatistics!Z$1:'pasteStatistics'!Z$5000,MATCH($C165,pasteStatistics!$C$1:'pasteStatistics'!$C$5000,0))</f>
        <v>#N/A</v>
      </c>
      <c r="AA165" t="e">
        <f>INDEX(pasteStatistics!AA$1:'pasteStatistics'!AA$5000,MATCH($C165,pasteStatistics!$C$1:'pasteStatistics'!$C$5000,0))</f>
        <v>#N/A</v>
      </c>
      <c r="AB165">
        <f>pasteData!C164</f>
        <v>15</v>
      </c>
      <c r="AC165" t="str">
        <f>pasteData!D164</f>
        <v>FR</v>
      </c>
      <c r="AD165" t="str">
        <f>pasteData!E164</f>
        <v>F</v>
      </c>
      <c r="AE165">
        <f>pasteData!F164</f>
        <v>43621</v>
      </c>
      <c r="AF165">
        <f>pasteData!G164</f>
        <v>225</v>
      </c>
      <c r="AG165" t="str">
        <f>pasteData!H164</f>
        <v>Bronx</v>
      </c>
      <c r="AH165" t="str">
        <f>pasteData!I164</f>
        <v xml:space="preserve"> NY</v>
      </c>
      <c r="AI165" t="str">
        <f>pasteData!J164</f>
        <v>Miller School</v>
      </c>
      <c r="AJ165">
        <f>pasteData!K164</f>
        <v>0</v>
      </c>
      <c r="AK165">
        <f>pasteData!L164</f>
        <v>0</v>
      </c>
      <c r="AL165">
        <f>pasteData!M164</f>
        <v>0</v>
      </c>
      <c r="AM165">
        <f>pasteData!N164</f>
        <v>0</v>
      </c>
    </row>
    <row r="166" spans="1:39" x14ac:dyDescent="0.3">
      <c r="A166">
        <v>164</v>
      </c>
      <c r="B166" t="str">
        <f>pasteData!A165</f>
        <v>louisiana-state</v>
      </c>
      <c r="C166" t="str">
        <f>pasteData!B165</f>
        <v>Danya Kingsby</v>
      </c>
      <c r="D166" t="e">
        <f>INDEX(pasteStatistics!D$1:'pasteStatistics'!D$5000,MATCH($C166,pasteStatistics!$C$1:'pasteStatistics'!$C$5000,0))</f>
        <v>#N/A</v>
      </c>
      <c r="E166" t="e">
        <f>INDEX(pasteStatistics!E$1:'pasteStatistics'!E$5000,MATCH($C166,pasteStatistics!$C$1:'pasteStatistics'!$C$5000,0))</f>
        <v>#N/A</v>
      </c>
      <c r="F166" t="e">
        <f>INDEX(pasteStatistics!F$1:'pasteStatistics'!F$5000,MATCH($C166,pasteStatistics!$C$1:'pasteStatistics'!$C$5000,0))</f>
        <v>#N/A</v>
      </c>
      <c r="G166" t="e">
        <f>INDEX(pasteStatistics!G$1:'pasteStatistics'!G$5000,MATCH($C166,pasteStatistics!$C$1:'pasteStatistics'!$C$5000,0))</f>
        <v>#N/A</v>
      </c>
      <c r="H166" t="e">
        <f>INDEX(pasteStatistics!H$1:'pasteStatistics'!H$5000,MATCH($C166,pasteStatistics!$C$1:'pasteStatistics'!$C$5000,0))</f>
        <v>#N/A</v>
      </c>
      <c r="I166" t="e">
        <f>INDEX(pasteStatistics!I$1:'pasteStatistics'!I$5000,MATCH($C166,pasteStatistics!$C$1:'pasteStatistics'!$C$5000,0))</f>
        <v>#N/A</v>
      </c>
      <c r="J166" t="e">
        <f>INDEX(pasteStatistics!J$1:'pasteStatistics'!J$5000,MATCH($C166,pasteStatistics!$C$1:'pasteStatistics'!$C$5000,0))</f>
        <v>#N/A</v>
      </c>
      <c r="K166" t="e">
        <f>INDEX(pasteStatistics!K$1:'pasteStatistics'!K$5000,MATCH($C166,pasteStatistics!$C$1:'pasteStatistics'!$C$5000,0))</f>
        <v>#N/A</v>
      </c>
      <c r="L166" t="e">
        <f>INDEX(pasteStatistics!L$1:'pasteStatistics'!L$5000,MATCH($C166,pasteStatistics!$C$1:'pasteStatistics'!$C$5000,0))</f>
        <v>#N/A</v>
      </c>
      <c r="M166" t="e">
        <f>INDEX(pasteStatistics!M$1:'pasteStatistics'!M$5000,MATCH($C166,pasteStatistics!$C$1:'pasteStatistics'!$C$5000,0))</f>
        <v>#N/A</v>
      </c>
      <c r="N166" t="e">
        <f>INDEX(pasteStatistics!N$1:'pasteStatistics'!N$5000,MATCH($C166,pasteStatistics!$C$1:'pasteStatistics'!$C$5000,0))</f>
        <v>#N/A</v>
      </c>
      <c r="O166" t="e">
        <f>INDEX(pasteStatistics!O$1:'pasteStatistics'!O$5000,MATCH($C166,pasteStatistics!$C$1:'pasteStatistics'!$C$5000,0))</f>
        <v>#N/A</v>
      </c>
      <c r="P166" t="e">
        <f>INDEX(pasteStatistics!P$1:'pasteStatistics'!P$5000,MATCH($C166,pasteStatistics!$C$1:'pasteStatistics'!$C$5000,0))</f>
        <v>#N/A</v>
      </c>
      <c r="Q166" t="e">
        <f>INDEX(pasteStatistics!Q$1:'pasteStatistics'!Q$5000,MATCH($C166,pasteStatistics!$C$1:'pasteStatistics'!$C$5000,0))</f>
        <v>#N/A</v>
      </c>
      <c r="R166" t="e">
        <f>INDEX(pasteStatistics!R$1:'pasteStatistics'!R$5000,MATCH($C166,pasteStatistics!$C$1:'pasteStatistics'!$C$5000,0))</f>
        <v>#N/A</v>
      </c>
      <c r="S166" t="e">
        <f>INDEX(pasteStatistics!S$1:'pasteStatistics'!S$5000,MATCH($C166,pasteStatistics!$C$1:'pasteStatistics'!$C$5000,0))</f>
        <v>#N/A</v>
      </c>
      <c r="T166" t="e">
        <f>INDEX(pasteStatistics!T$1:'pasteStatistics'!T$5000,MATCH($C166,pasteStatistics!$C$1:'pasteStatistics'!$C$5000,0))</f>
        <v>#N/A</v>
      </c>
      <c r="U166" t="e">
        <f>INDEX(pasteStatistics!U$1:'pasteStatistics'!U$5000,MATCH($C166,pasteStatistics!$C$1:'pasteStatistics'!$C$5000,0))</f>
        <v>#N/A</v>
      </c>
      <c r="V166" t="e">
        <f>INDEX(pasteStatistics!V$1:'pasteStatistics'!V$5000,MATCH($C166,pasteStatistics!$C$1:'pasteStatistics'!$C$5000,0))</f>
        <v>#N/A</v>
      </c>
      <c r="W166" t="e">
        <f>INDEX(pasteStatistics!W$1:'pasteStatistics'!W$5000,MATCH($C166,pasteStatistics!$C$1:'pasteStatistics'!$C$5000,0))</f>
        <v>#N/A</v>
      </c>
      <c r="X166" t="e">
        <f>INDEX(pasteStatistics!X$1:'pasteStatistics'!X$5000,MATCH($C166,pasteStatistics!$C$1:'pasteStatistics'!$C$5000,0))</f>
        <v>#N/A</v>
      </c>
      <c r="Y166" t="e">
        <f>INDEX(pasteStatistics!Y$1:'pasteStatistics'!Y$5000,MATCH($C166,pasteStatistics!$C$1:'pasteStatistics'!$C$5000,0))</f>
        <v>#N/A</v>
      </c>
      <c r="Z166" t="e">
        <f>INDEX(pasteStatistics!Z$1:'pasteStatistics'!Z$5000,MATCH($C166,pasteStatistics!$C$1:'pasteStatistics'!$C$5000,0))</f>
        <v>#N/A</v>
      </c>
      <c r="AA166" t="e">
        <f>INDEX(pasteStatistics!AA$1:'pasteStatistics'!AA$5000,MATCH($C166,pasteStatistics!$C$1:'pasteStatistics'!$C$5000,0))</f>
        <v>#N/A</v>
      </c>
      <c r="AB166">
        <f>pasteData!C165</f>
        <v>20</v>
      </c>
      <c r="AC166" t="str">
        <f>pasteData!D165</f>
        <v>JR</v>
      </c>
      <c r="AD166" t="str">
        <f>pasteData!E165</f>
        <v>G</v>
      </c>
      <c r="AE166">
        <f>pasteData!F165</f>
        <v>43617</v>
      </c>
      <c r="AF166">
        <f>pasteData!G165</f>
        <v>170</v>
      </c>
      <c r="AG166" t="str">
        <f>pasteData!H165</f>
        <v>Milwaukee</v>
      </c>
      <c r="AH166" t="str">
        <f>pasteData!I165</f>
        <v xml:space="preserve"> WI</v>
      </c>
      <c r="AI166" t="str">
        <f>pasteData!J165</f>
        <v>Arlington Country Day Prep</v>
      </c>
      <c r="AJ166">
        <f>pasteData!K165</f>
        <v>0</v>
      </c>
      <c r="AK166">
        <f>pasteData!L165</f>
        <v>0</v>
      </c>
      <c r="AL166">
        <f>pasteData!M165</f>
        <v>0</v>
      </c>
      <c r="AM166">
        <f>pasteData!N165</f>
        <v>0</v>
      </c>
    </row>
    <row r="167" spans="1:39" x14ac:dyDescent="0.3">
      <c r="A167">
        <v>165</v>
      </c>
      <c r="B167" t="str">
        <f>pasteData!A166</f>
        <v>louisiana-state</v>
      </c>
      <c r="C167" t="str">
        <f>pasteData!B166</f>
        <v>Wayde Sims</v>
      </c>
      <c r="D167" t="e">
        <f>INDEX(pasteStatistics!D$1:'pasteStatistics'!D$5000,MATCH($C167,pasteStatistics!$C$1:'pasteStatistics'!$C$5000,0))</f>
        <v>#N/A</v>
      </c>
      <c r="E167" t="e">
        <f>INDEX(pasteStatistics!E$1:'pasteStatistics'!E$5000,MATCH($C167,pasteStatistics!$C$1:'pasteStatistics'!$C$5000,0))</f>
        <v>#N/A</v>
      </c>
      <c r="F167" t="e">
        <f>INDEX(pasteStatistics!F$1:'pasteStatistics'!F$5000,MATCH($C167,pasteStatistics!$C$1:'pasteStatistics'!$C$5000,0))</f>
        <v>#N/A</v>
      </c>
      <c r="G167" t="e">
        <f>INDEX(pasteStatistics!G$1:'pasteStatistics'!G$5000,MATCH($C167,pasteStatistics!$C$1:'pasteStatistics'!$C$5000,0))</f>
        <v>#N/A</v>
      </c>
      <c r="H167" t="e">
        <f>INDEX(pasteStatistics!H$1:'pasteStatistics'!H$5000,MATCH($C167,pasteStatistics!$C$1:'pasteStatistics'!$C$5000,0))</f>
        <v>#N/A</v>
      </c>
      <c r="I167" t="e">
        <f>INDEX(pasteStatistics!I$1:'pasteStatistics'!I$5000,MATCH($C167,pasteStatistics!$C$1:'pasteStatistics'!$C$5000,0))</f>
        <v>#N/A</v>
      </c>
      <c r="J167" t="e">
        <f>INDEX(pasteStatistics!J$1:'pasteStatistics'!J$5000,MATCH($C167,pasteStatistics!$C$1:'pasteStatistics'!$C$5000,0))</f>
        <v>#N/A</v>
      </c>
      <c r="K167" t="e">
        <f>INDEX(pasteStatistics!K$1:'pasteStatistics'!K$5000,MATCH($C167,pasteStatistics!$C$1:'pasteStatistics'!$C$5000,0))</f>
        <v>#N/A</v>
      </c>
      <c r="L167" t="e">
        <f>INDEX(pasteStatistics!L$1:'pasteStatistics'!L$5000,MATCH($C167,pasteStatistics!$C$1:'pasteStatistics'!$C$5000,0))</f>
        <v>#N/A</v>
      </c>
      <c r="M167" t="e">
        <f>INDEX(pasteStatistics!M$1:'pasteStatistics'!M$5000,MATCH($C167,pasteStatistics!$C$1:'pasteStatistics'!$C$5000,0))</f>
        <v>#N/A</v>
      </c>
      <c r="N167" t="e">
        <f>INDEX(pasteStatistics!N$1:'pasteStatistics'!N$5000,MATCH($C167,pasteStatistics!$C$1:'pasteStatistics'!$C$5000,0))</f>
        <v>#N/A</v>
      </c>
      <c r="O167" t="e">
        <f>INDEX(pasteStatistics!O$1:'pasteStatistics'!O$5000,MATCH($C167,pasteStatistics!$C$1:'pasteStatistics'!$C$5000,0))</f>
        <v>#N/A</v>
      </c>
      <c r="P167" t="e">
        <f>INDEX(pasteStatistics!P$1:'pasteStatistics'!P$5000,MATCH($C167,pasteStatistics!$C$1:'pasteStatistics'!$C$5000,0))</f>
        <v>#N/A</v>
      </c>
      <c r="Q167" t="e">
        <f>INDEX(pasteStatistics!Q$1:'pasteStatistics'!Q$5000,MATCH($C167,pasteStatistics!$C$1:'pasteStatistics'!$C$5000,0))</f>
        <v>#N/A</v>
      </c>
      <c r="R167" t="e">
        <f>INDEX(pasteStatistics!R$1:'pasteStatistics'!R$5000,MATCH($C167,pasteStatistics!$C$1:'pasteStatistics'!$C$5000,0))</f>
        <v>#N/A</v>
      </c>
      <c r="S167" t="e">
        <f>INDEX(pasteStatistics!S$1:'pasteStatistics'!S$5000,MATCH($C167,pasteStatistics!$C$1:'pasteStatistics'!$C$5000,0))</f>
        <v>#N/A</v>
      </c>
      <c r="T167" t="e">
        <f>INDEX(pasteStatistics!T$1:'pasteStatistics'!T$5000,MATCH($C167,pasteStatistics!$C$1:'pasteStatistics'!$C$5000,0))</f>
        <v>#N/A</v>
      </c>
      <c r="U167" t="e">
        <f>INDEX(pasteStatistics!U$1:'pasteStatistics'!U$5000,MATCH($C167,pasteStatistics!$C$1:'pasteStatistics'!$C$5000,0))</f>
        <v>#N/A</v>
      </c>
      <c r="V167" t="e">
        <f>INDEX(pasteStatistics!V$1:'pasteStatistics'!V$5000,MATCH($C167,pasteStatistics!$C$1:'pasteStatistics'!$C$5000,0))</f>
        <v>#N/A</v>
      </c>
      <c r="W167" t="e">
        <f>INDEX(pasteStatistics!W$1:'pasteStatistics'!W$5000,MATCH($C167,pasteStatistics!$C$1:'pasteStatistics'!$C$5000,0))</f>
        <v>#N/A</v>
      </c>
      <c r="X167" t="e">
        <f>INDEX(pasteStatistics!X$1:'pasteStatistics'!X$5000,MATCH($C167,pasteStatistics!$C$1:'pasteStatistics'!$C$5000,0))</f>
        <v>#N/A</v>
      </c>
      <c r="Y167" t="e">
        <f>INDEX(pasteStatistics!Y$1:'pasteStatistics'!Y$5000,MATCH($C167,pasteStatistics!$C$1:'pasteStatistics'!$C$5000,0))</f>
        <v>#N/A</v>
      </c>
      <c r="Z167" t="e">
        <f>INDEX(pasteStatistics!Z$1:'pasteStatistics'!Z$5000,MATCH($C167,pasteStatistics!$C$1:'pasteStatistics'!$C$5000,0))</f>
        <v>#N/A</v>
      </c>
      <c r="AA167" t="e">
        <f>INDEX(pasteStatistics!AA$1:'pasteStatistics'!AA$5000,MATCH($C167,pasteStatistics!$C$1:'pasteStatistics'!$C$5000,0))</f>
        <v>#N/A</v>
      </c>
      <c r="AB167">
        <f>pasteData!C166</f>
        <v>44</v>
      </c>
      <c r="AC167">
        <f>pasteData!D166</f>
        <v>0</v>
      </c>
      <c r="AD167" t="str">
        <f>pasteData!E166</f>
        <v>F</v>
      </c>
      <c r="AE167">
        <f>pasteData!F166</f>
        <v>43622</v>
      </c>
      <c r="AF167">
        <f>pasteData!G166</f>
        <v>217</v>
      </c>
      <c r="AG167" t="str">
        <f>pasteData!H166</f>
        <v>Baton Rouge</v>
      </c>
      <c r="AH167" t="str">
        <f>pasteData!I166</f>
        <v xml:space="preserve"> LA</v>
      </c>
      <c r="AI167" t="str">
        <f>pasteData!J166</f>
        <v>Louisiana State University Laboratory School</v>
      </c>
      <c r="AJ167">
        <f>pasteData!K166</f>
        <v>0</v>
      </c>
      <c r="AK167">
        <f>pasteData!L166</f>
        <v>0</v>
      </c>
      <c r="AL167">
        <f>pasteData!M166</f>
        <v>0</v>
      </c>
      <c r="AM167">
        <f>pasteData!N166</f>
        <v>0</v>
      </c>
    </row>
    <row r="168" spans="1:39" x14ac:dyDescent="0.3">
      <c r="A168">
        <v>166</v>
      </c>
      <c r="B168" t="str">
        <f>pasteData!A167</f>
        <v>purdue</v>
      </c>
      <c r="C168" t="str">
        <f>pasteData!B167</f>
        <v>Carsen Edwards</v>
      </c>
      <c r="D168">
        <f>INDEX(pasteStatistics!D$1:'pasteStatistics'!D$5000,MATCH($C168,pasteStatistics!$C$1:'pasteStatistics'!$C$5000,0))</f>
        <v>36</v>
      </c>
      <c r="E168">
        <f>INDEX(pasteStatistics!E$1:'pasteStatistics'!E$5000,MATCH($C168,pasteStatistics!$C$1:'pasteStatistics'!$C$5000,0))</f>
        <v>36</v>
      </c>
      <c r="F168">
        <f>INDEX(pasteStatistics!F$1:'pasteStatistics'!F$5000,MATCH($C168,pasteStatistics!$C$1:'pasteStatistics'!$C$5000,0))</f>
        <v>35.4</v>
      </c>
      <c r="G168">
        <f>INDEX(pasteStatistics!G$1:'pasteStatistics'!G$5000,MATCH($C168,pasteStatistics!$C$1:'pasteStatistics'!$C$5000,0))</f>
        <v>7.7</v>
      </c>
      <c r="H168">
        <f>INDEX(pasteStatistics!H$1:'pasteStatistics'!H$5000,MATCH($C168,pasteStatistics!$C$1:'pasteStatistics'!$C$5000,0))</f>
        <v>19.5</v>
      </c>
      <c r="I168">
        <f>INDEX(pasteStatistics!I$1:'pasteStatistics'!I$5000,MATCH($C168,pasteStatistics!$C$1:'pasteStatistics'!$C$5000,0))</f>
        <v>0.39400000000000002</v>
      </c>
      <c r="J168">
        <f>INDEX(pasteStatistics!J$1:'pasteStatistics'!J$5000,MATCH($C168,pasteStatistics!$C$1:'pasteStatistics'!$C$5000,0))</f>
        <v>3.9</v>
      </c>
      <c r="K168">
        <f>INDEX(pasteStatistics!K$1:'pasteStatistics'!K$5000,MATCH($C168,pasteStatistics!$C$1:'pasteStatistics'!$C$5000,0))</f>
        <v>9</v>
      </c>
      <c r="L168">
        <f>INDEX(pasteStatistics!L$1:'pasteStatistics'!L$5000,MATCH($C168,pasteStatistics!$C$1:'pasteStatistics'!$C$5000,0))</f>
        <v>0.44</v>
      </c>
      <c r="M168">
        <f>INDEX(pasteStatistics!M$1:'pasteStatistics'!M$5000,MATCH($C168,pasteStatistics!$C$1:'pasteStatistics'!$C$5000,0))</f>
        <v>3.8</v>
      </c>
      <c r="N168">
        <f>INDEX(pasteStatistics!N$1:'pasteStatistics'!N$5000,MATCH($C168,pasteStatistics!$C$1:'pasteStatistics'!$C$5000,0))</f>
        <v>10.6</v>
      </c>
      <c r="O168">
        <f>INDEX(pasteStatistics!O$1:'pasteStatistics'!O$5000,MATCH($C168,pasteStatistics!$C$1:'pasteStatistics'!$C$5000,0))</f>
        <v>0.35499999999999998</v>
      </c>
      <c r="P168">
        <f>INDEX(pasteStatistics!P$1:'pasteStatistics'!P$5000,MATCH($C168,pasteStatistics!$C$1:'pasteStatistics'!$C$5000,0))</f>
        <v>5.0999999999999996</v>
      </c>
      <c r="Q168">
        <f>INDEX(pasteStatistics!Q$1:'pasteStatistics'!Q$5000,MATCH($C168,pasteStatistics!$C$1:'pasteStatistics'!$C$5000,0))</f>
        <v>6.1</v>
      </c>
      <c r="R168">
        <f>INDEX(pasteStatistics!R$1:'pasteStatistics'!R$5000,MATCH($C168,pasteStatistics!$C$1:'pasteStatistics'!$C$5000,0))</f>
        <v>0.83699999999999997</v>
      </c>
      <c r="S168">
        <f>INDEX(pasteStatistics!S$1:'pasteStatistics'!S$5000,MATCH($C168,pasteStatistics!$C$1:'pasteStatistics'!$C$5000,0))</f>
        <v>0.4</v>
      </c>
      <c r="T168">
        <f>INDEX(pasteStatistics!T$1:'pasteStatistics'!T$5000,MATCH($C168,pasteStatistics!$C$1:'pasteStatistics'!$C$5000,0))</f>
        <v>3.2</v>
      </c>
      <c r="U168">
        <f>INDEX(pasteStatistics!U$1:'pasteStatistics'!U$5000,MATCH($C168,pasteStatistics!$C$1:'pasteStatistics'!$C$5000,0))</f>
        <v>3.6</v>
      </c>
      <c r="V168">
        <f>INDEX(pasteStatistics!V$1:'pasteStatistics'!V$5000,MATCH($C168,pasteStatistics!$C$1:'pasteStatistics'!$C$5000,0))</f>
        <v>2.9</v>
      </c>
      <c r="W168">
        <f>INDEX(pasteStatistics!W$1:'pasteStatistics'!W$5000,MATCH($C168,pasteStatistics!$C$1:'pasteStatistics'!$C$5000,0))</f>
        <v>1.3</v>
      </c>
      <c r="X168">
        <f>INDEX(pasteStatistics!X$1:'pasteStatistics'!X$5000,MATCH($C168,pasteStatistics!$C$1:'pasteStatistics'!$C$5000,0))</f>
        <v>0.3</v>
      </c>
      <c r="Y168">
        <f>INDEX(pasteStatistics!Y$1:'pasteStatistics'!Y$5000,MATCH($C168,pasteStatistics!$C$1:'pasteStatistics'!$C$5000,0))</f>
        <v>3.1</v>
      </c>
      <c r="Z168">
        <f>INDEX(pasteStatistics!Z$1:'pasteStatistics'!Z$5000,MATCH($C168,pasteStatistics!$C$1:'pasteStatistics'!$C$5000,0))</f>
        <v>2</v>
      </c>
      <c r="AA168">
        <f>INDEX(pasteStatistics!AA$1:'pasteStatistics'!AA$5000,MATCH($C168,pasteStatistics!$C$1:'pasteStatistics'!$C$5000,0))</f>
        <v>24.3</v>
      </c>
      <c r="AB168">
        <f>pasteData!C167</f>
        <v>3</v>
      </c>
      <c r="AC168" t="str">
        <f>pasteData!D167</f>
        <v>JR</v>
      </c>
      <c r="AD168" t="str">
        <f>pasteData!E167</f>
        <v>G</v>
      </c>
      <c r="AE168">
        <f>pasteData!F167</f>
        <v>43617</v>
      </c>
      <c r="AF168">
        <f>pasteData!G167</f>
        <v>200</v>
      </c>
      <c r="AG168" t="str">
        <f>pasteData!H167</f>
        <v>Atascocita</v>
      </c>
      <c r="AH168" t="str">
        <f>pasteData!I167</f>
        <v xml:space="preserve"> TX</v>
      </c>
      <c r="AI168" t="str">
        <f>pasteData!J167</f>
        <v>Atascocita High School</v>
      </c>
      <c r="AJ168">
        <f>pasteData!K167</f>
        <v>0</v>
      </c>
      <c r="AK168" t="str">
        <f>pasteData!L167</f>
        <v xml:space="preserve"> 24.3 Pts</v>
      </c>
      <c r="AL168" t="str">
        <f>pasteData!M167</f>
        <v xml:space="preserve"> 3.6 Reb</v>
      </c>
      <c r="AM168" t="str">
        <f>pasteData!N167</f>
        <v xml:space="preserve"> 2.9 Ast</v>
      </c>
    </row>
    <row r="169" spans="1:39" x14ac:dyDescent="0.3">
      <c r="A169">
        <v>167</v>
      </c>
      <c r="B169" t="str">
        <f>pasteData!A168</f>
        <v>purdue</v>
      </c>
      <c r="C169" t="str">
        <f>pasteData!B168</f>
        <v>Ryan Cline</v>
      </c>
      <c r="D169">
        <f>INDEX(pasteStatistics!D$1:'pasteStatistics'!D$5000,MATCH($C169,pasteStatistics!$C$1:'pasteStatistics'!$C$5000,0))</f>
        <v>36</v>
      </c>
      <c r="E169">
        <f>INDEX(pasteStatistics!E$1:'pasteStatistics'!E$5000,MATCH($C169,pasteStatistics!$C$1:'pasteStatistics'!$C$5000,0))</f>
        <v>36</v>
      </c>
      <c r="F169">
        <f>INDEX(pasteStatistics!F$1:'pasteStatistics'!F$5000,MATCH($C169,pasteStatistics!$C$1:'pasteStatistics'!$C$5000,0))</f>
        <v>33.9</v>
      </c>
      <c r="G169">
        <f>INDEX(pasteStatistics!G$1:'pasteStatistics'!G$5000,MATCH($C169,pasteStatistics!$C$1:'pasteStatistics'!$C$5000,0))</f>
        <v>4.0999999999999996</v>
      </c>
      <c r="H169">
        <f>INDEX(pasteStatistics!H$1:'pasteStatistics'!H$5000,MATCH($C169,pasteStatistics!$C$1:'pasteStatistics'!$C$5000,0))</f>
        <v>9.8000000000000007</v>
      </c>
      <c r="I169">
        <f>INDEX(pasteStatistics!I$1:'pasteStatistics'!I$5000,MATCH($C169,pasteStatistics!$C$1:'pasteStatistics'!$C$5000,0))</f>
        <v>0.42299999999999999</v>
      </c>
      <c r="J169">
        <f>INDEX(pasteStatistics!J$1:'pasteStatistics'!J$5000,MATCH($C169,pasteStatistics!$C$1:'pasteStatistics'!$C$5000,0))</f>
        <v>1.1000000000000001</v>
      </c>
      <c r="K169">
        <f>INDEX(pasteStatistics!K$1:'pasteStatistics'!K$5000,MATCH($C169,pasteStatistics!$C$1:'pasteStatistics'!$C$5000,0))</f>
        <v>2.4</v>
      </c>
      <c r="L169">
        <f>INDEX(pasteStatistics!L$1:'pasteStatistics'!L$5000,MATCH($C169,pasteStatistics!$C$1:'pasteStatistics'!$C$5000,0))</f>
        <v>0.442</v>
      </c>
      <c r="M169">
        <f>INDEX(pasteStatistics!M$1:'pasteStatistics'!M$5000,MATCH($C169,pasteStatistics!$C$1:'pasteStatistics'!$C$5000,0))</f>
        <v>3.1</v>
      </c>
      <c r="N169">
        <f>INDEX(pasteStatistics!N$1:'pasteStatistics'!N$5000,MATCH($C169,pasteStatistics!$C$1:'pasteStatistics'!$C$5000,0))</f>
        <v>7.4</v>
      </c>
      <c r="O169">
        <f>INDEX(pasteStatistics!O$1:'pasteStatistics'!O$5000,MATCH($C169,pasteStatistics!$C$1:'pasteStatistics'!$C$5000,0))</f>
        <v>0.41699999999999998</v>
      </c>
      <c r="P169">
        <f>INDEX(pasteStatistics!P$1:'pasteStatistics'!P$5000,MATCH($C169,pasteStatistics!$C$1:'pasteStatistics'!$C$5000,0))</f>
        <v>0.6</v>
      </c>
      <c r="Q169">
        <f>INDEX(pasteStatistics!Q$1:'pasteStatistics'!Q$5000,MATCH($C169,pasteStatistics!$C$1:'pasteStatistics'!$C$5000,0))</f>
        <v>0.9</v>
      </c>
      <c r="R169">
        <f>INDEX(pasteStatistics!R$1:'pasteStatistics'!R$5000,MATCH($C169,pasteStatistics!$C$1:'pasteStatistics'!$C$5000,0))</f>
        <v>0.69699999999999995</v>
      </c>
      <c r="S169">
        <f>INDEX(pasteStatistics!S$1:'pasteStatistics'!S$5000,MATCH($C169,pasteStatistics!$C$1:'pasteStatistics'!$C$5000,0))</f>
        <v>0.2</v>
      </c>
      <c r="T169">
        <f>INDEX(pasteStatistics!T$1:'pasteStatistics'!T$5000,MATCH($C169,pasteStatistics!$C$1:'pasteStatistics'!$C$5000,0))</f>
        <v>2.7</v>
      </c>
      <c r="U169">
        <f>INDEX(pasteStatistics!U$1:'pasteStatistics'!U$5000,MATCH($C169,pasteStatistics!$C$1:'pasteStatistics'!$C$5000,0))</f>
        <v>2.9</v>
      </c>
      <c r="V169">
        <f>INDEX(pasteStatistics!V$1:'pasteStatistics'!V$5000,MATCH($C169,pasteStatistics!$C$1:'pasteStatistics'!$C$5000,0))</f>
        <v>3.3</v>
      </c>
      <c r="W169">
        <f>INDEX(pasteStatistics!W$1:'pasteStatistics'!W$5000,MATCH($C169,pasteStatistics!$C$1:'pasteStatistics'!$C$5000,0))</f>
        <v>0.6</v>
      </c>
      <c r="X169">
        <f>INDEX(pasteStatistics!X$1:'pasteStatistics'!X$5000,MATCH($C169,pasteStatistics!$C$1:'pasteStatistics'!$C$5000,0))</f>
        <v>0.1</v>
      </c>
      <c r="Y169">
        <f>INDEX(pasteStatistics!Y$1:'pasteStatistics'!Y$5000,MATCH($C169,pasteStatistics!$C$1:'pasteStatistics'!$C$5000,0))</f>
        <v>1.2</v>
      </c>
      <c r="Z169">
        <f>INDEX(pasteStatistics!Z$1:'pasteStatistics'!Z$5000,MATCH($C169,pasteStatistics!$C$1:'pasteStatistics'!$C$5000,0))</f>
        <v>1.6</v>
      </c>
      <c r="AA169">
        <f>INDEX(pasteStatistics!AA$1:'pasteStatistics'!AA$5000,MATCH($C169,pasteStatistics!$C$1:'pasteStatistics'!$C$5000,0))</f>
        <v>12</v>
      </c>
      <c r="AB169">
        <f>pasteData!C168</f>
        <v>14</v>
      </c>
      <c r="AC169" t="str">
        <f>pasteData!D168</f>
        <v>SR</v>
      </c>
      <c r="AD169" t="str">
        <f>pasteData!E168</f>
        <v>G</v>
      </c>
      <c r="AE169">
        <f>pasteData!F168</f>
        <v>43622</v>
      </c>
      <c r="AF169">
        <f>pasteData!G168</f>
        <v>195</v>
      </c>
      <c r="AG169" t="str">
        <f>pasteData!H168</f>
        <v>Carmel</v>
      </c>
      <c r="AH169" t="str">
        <f>pasteData!I168</f>
        <v xml:space="preserve"> IN</v>
      </c>
      <c r="AI169" t="str">
        <f>pasteData!J168</f>
        <v>Carmel HS</v>
      </c>
      <c r="AJ169">
        <f>pasteData!K168</f>
        <v>0</v>
      </c>
      <c r="AK169" t="str">
        <f>pasteData!L168</f>
        <v xml:space="preserve"> 12.0 Pts</v>
      </c>
      <c r="AL169" t="str">
        <f>pasteData!M168</f>
        <v xml:space="preserve"> 2.9 Reb</v>
      </c>
      <c r="AM169" t="str">
        <f>pasteData!N168</f>
        <v xml:space="preserve"> 3.3 Ast</v>
      </c>
    </row>
    <row r="170" spans="1:39" x14ac:dyDescent="0.3">
      <c r="A170">
        <v>168</v>
      </c>
      <c r="B170" t="str">
        <f>pasteData!A169</f>
        <v>purdue</v>
      </c>
      <c r="C170" t="str">
        <f>pasteData!B169</f>
        <v>Matt Haarms</v>
      </c>
      <c r="D170">
        <f>INDEX(pasteStatistics!D$1:'pasteStatistics'!D$5000,MATCH($C170,pasteStatistics!$C$1:'pasteStatistics'!$C$5000,0))</f>
        <v>36</v>
      </c>
      <c r="E170">
        <f>INDEX(pasteStatistics!E$1:'pasteStatistics'!E$5000,MATCH($C170,pasteStatistics!$C$1:'pasteStatistics'!$C$5000,0))</f>
        <v>23</v>
      </c>
      <c r="F170">
        <f>INDEX(pasteStatistics!F$1:'pasteStatistics'!F$5000,MATCH($C170,pasteStatistics!$C$1:'pasteStatistics'!$C$5000,0))</f>
        <v>22.8</v>
      </c>
      <c r="G170">
        <f>INDEX(pasteStatistics!G$1:'pasteStatistics'!G$5000,MATCH($C170,pasteStatistics!$C$1:'pasteStatistics'!$C$5000,0))</f>
        <v>3.7</v>
      </c>
      <c r="H170">
        <f>INDEX(pasteStatistics!H$1:'pasteStatistics'!H$5000,MATCH($C170,pasteStatistics!$C$1:'pasteStatistics'!$C$5000,0))</f>
        <v>5.8</v>
      </c>
      <c r="I170">
        <f>INDEX(pasteStatistics!I$1:'pasteStatistics'!I$5000,MATCH($C170,pasteStatistics!$C$1:'pasteStatistics'!$C$5000,0))</f>
        <v>0.63200000000000001</v>
      </c>
      <c r="J170">
        <f>INDEX(pasteStatistics!J$1:'pasteStatistics'!J$5000,MATCH($C170,pasteStatistics!$C$1:'pasteStatistics'!$C$5000,0))</f>
        <v>3.5</v>
      </c>
      <c r="K170">
        <f>INDEX(pasteStatistics!K$1:'pasteStatistics'!K$5000,MATCH($C170,pasteStatistics!$C$1:'pasteStatistics'!$C$5000,0))</f>
        <v>5.0999999999999996</v>
      </c>
      <c r="L170">
        <f>INDEX(pasteStatistics!L$1:'pasteStatistics'!L$5000,MATCH($C170,pasteStatistics!$C$1:'pasteStatistics'!$C$5000,0))</f>
        <v>0.67900000000000005</v>
      </c>
      <c r="M170">
        <f>INDEX(pasteStatistics!M$1:'pasteStatistics'!M$5000,MATCH($C170,pasteStatistics!$C$1:'pasteStatistics'!$C$5000,0))</f>
        <v>0.2</v>
      </c>
      <c r="N170">
        <f>INDEX(pasteStatistics!N$1:'pasteStatistics'!N$5000,MATCH($C170,pasteStatistics!$C$1:'pasteStatistics'!$C$5000,0))</f>
        <v>0.7</v>
      </c>
      <c r="O170">
        <f>INDEX(pasteStatistics!O$1:'pasteStatistics'!O$5000,MATCH($C170,pasteStatistics!$C$1:'pasteStatistics'!$C$5000,0))</f>
        <v>0.28000000000000003</v>
      </c>
      <c r="P170">
        <f>INDEX(pasteStatistics!P$1:'pasteStatistics'!P$5000,MATCH($C170,pasteStatistics!$C$1:'pasteStatistics'!$C$5000,0))</f>
        <v>1.8</v>
      </c>
      <c r="Q170">
        <f>INDEX(pasteStatistics!Q$1:'pasteStatistics'!Q$5000,MATCH($C170,pasteStatistics!$C$1:'pasteStatistics'!$C$5000,0))</f>
        <v>2.6</v>
      </c>
      <c r="R170">
        <f>INDEX(pasteStatistics!R$1:'pasteStatistics'!R$5000,MATCH($C170,pasteStatistics!$C$1:'pasteStatistics'!$C$5000,0))</f>
        <v>0.69499999999999995</v>
      </c>
      <c r="S170">
        <f>INDEX(pasteStatistics!S$1:'pasteStatistics'!S$5000,MATCH($C170,pasteStatistics!$C$1:'pasteStatistics'!$C$5000,0))</f>
        <v>1.8</v>
      </c>
      <c r="T170">
        <f>INDEX(pasteStatistics!T$1:'pasteStatistics'!T$5000,MATCH($C170,pasteStatistics!$C$1:'pasteStatistics'!$C$5000,0))</f>
        <v>3.6</v>
      </c>
      <c r="U170">
        <f>INDEX(pasteStatistics!U$1:'pasteStatistics'!U$5000,MATCH($C170,pasteStatistics!$C$1:'pasteStatistics'!$C$5000,0))</f>
        <v>5.4</v>
      </c>
      <c r="V170">
        <f>INDEX(pasteStatistics!V$1:'pasteStatistics'!V$5000,MATCH($C170,pasteStatistics!$C$1:'pasteStatistics'!$C$5000,0))</f>
        <v>1.1000000000000001</v>
      </c>
      <c r="W170">
        <f>INDEX(pasteStatistics!W$1:'pasteStatistics'!W$5000,MATCH($C170,pasteStatistics!$C$1:'pasteStatistics'!$C$5000,0))</f>
        <v>0.2</v>
      </c>
      <c r="X170">
        <f>INDEX(pasteStatistics!X$1:'pasteStatistics'!X$5000,MATCH($C170,pasteStatistics!$C$1:'pasteStatistics'!$C$5000,0))</f>
        <v>2.1</v>
      </c>
      <c r="Y170">
        <f>INDEX(pasteStatistics!Y$1:'pasteStatistics'!Y$5000,MATCH($C170,pasteStatistics!$C$1:'pasteStatistics'!$C$5000,0))</f>
        <v>1.2</v>
      </c>
      <c r="Z170">
        <f>INDEX(pasteStatistics!Z$1:'pasteStatistics'!Z$5000,MATCH($C170,pasteStatistics!$C$1:'pasteStatistics'!$C$5000,0))</f>
        <v>2.5</v>
      </c>
      <c r="AA170">
        <f>INDEX(pasteStatistics!AA$1:'pasteStatistics'!AA$5000,MATCH($C170,pasteStatistics!$C$1:'pasteStatistics'!$C$5000,0))</f>
        <v>9.4</v>
      </c>
      <c r="AB170">
        <f>pasteData!C169</f>
        <v>32</v>
      </c>
      <c r="AC170" t="str">
        <f>pasteData!D169</f>
        <v>SO</v>
      </c>
      <c r="AD170" t="str">
        <f>pasteData!E169</f>
        <v>C</v>
      </c>
      <c r="AE170">
        <f>pasteData!F169</f>
        <v>43649</v>
      </c>
      <c r="AF170">
        <f>pasteData!G169</f>
        <v>250</v>
      </c>
      <c r="AG170" t="str">
        <f>pasteData!H169</f>
        <v>Amsterdam</v>
      </c>
      <c r="AH170" t="str">
        <f>pasteData!I169</f>
        <v xml:space="preserve"> Netherlands</v>
      </c>
      <c r="AI170" t="str">
        <f>pasteData!J169</f>
        <v>Sunrise Christian Academy</v>
      </c>
      <c r="AJ170">
        <f>pasteData!K169</f>
        <v>0</v>
      </c>
      <c r="AK170" t="str">
        <f>pasteData!L169</f>
        <v xml:space="preserve"> 9.4 Pts</v>
      </c>
      <c r="AL170" t="str">
        <f>pasteData!M169</f>
        <v xml:space="preserve"> 5.4 Reb</v>
      </c>
      <c r="AM170" t="str">
        <f>pasteData!N169</f>
        <v xml:space="preserve"> 1.1 Ast</v>
      </c>
    </row>
    <row r="171" spans="1:39" x14ac:dyDescent="0.3">
      <c r="A171">
        <v>169</v>
      </c>
      <c r="B171" t="str">
        <f>pasteData!A170</f>
        <v>purdue</v>
      </c>
      <c r="C171" t="str">
        <f>pasteData!B170</f>
        <v>Nojel Eastern</v>
      </c>
      <c r="D171">
        <f>INDEX(pasteStatistics!D$1:'pasteStatistics'!D$5000,MATCH($C171,pasteStatistics!$C$1:'pasteStatistics'!$C$5000,0))</f>
        <v>36</v>
      </c>
      <c r="E171">
        <f>INDEX(pasteStatistics!E$1:'pasteStatistics'!E$5000,MATCH($C171,pasteStatistics!$C$1:'pasteStatistics'!$C$5000,0))</f>
        <v>35</v>
      </c>
      <c r="F171">
        <f>INDEX(pasteStatistics!F$1:'pasteStatistics'!F$5000,MATCH($C171,pasteStatistics!$C$1:'pasteStatistics'!$C$5000,0))</f>
        <v>28.2</v>
      </c>
      <c r="G171">
        <f>INDEX(pasteStatistics!G$1:'pasteStatistics'!G$5000,MATCH($C171,pasteStatistics!$C$1:'pasteStatistics'!$C$5000,0))</f>
        <v>2.8</v>
      </c>
      <c r="H171">
        <f>INDEX(pasteStatistics!H$1:'pasteStatistics'!H$5000,MATCH($C171,pasteStatistics!$C$1:'pasteStatistics'!$C$5000,0))</f>
        <v>5.7</v>
      </c>
      <c r="I171">
        <f>INDEX(pasteStatistics!I$1:'pasteStatistics'!I$5000,MATCH($C171,pasteStatistics!$C$1:'pasteStatistics'!$C$5000,0))</f>
        <v>0.495</v>
      </c>
      <c r="J171">
        <f>INDEX(pasteStatistics!J$1:'pasteStatistics'!J$5000,MATCH($C171,pasteStatistics!$C$1:'pasteStatistics'!$C$5000,0))</f>
        <v>2.8</v>
      </c>
      <c r="K171">
        <f>INDEX(pasteStatistics!K$1:'pasteStatistics'!K$5000,MATCH($C171,pasteStatistics!$C$1:'pasteStatistics'!$C$5000,0))</f>
        <v>5.6</v>
      </c>
      <c r="L171">
        <f>INDEX(pasteStatistics!L$1:'pasteStatistics'!L$5000,MATCH($C171,pasteStatistics!$C$1:'pasteStatistics'!$C$5000,0))</f>
        <v>0.505</v>
      </c>
      <c r="M171">
        <f>INDEX(pasteStatistics!M$1:'pasteStatistics'!M$5000,MATCH($C171,pasteStatistics!$C$1:'pasteStatistics'!$C$5000,0))</f>
        <v>0</v>
      </c>
      <c r="N171">
        <f>INDEX(pasteStatistics!N$1:'pasteStatistics'!N$5000,MATCH($C171,pasteStatistics!$C$1:'pasteStatistics'!$C$5000,0))</f>
        <v>0.1</v>
      </c>
      <c r="O171">
        <f>INDEX(pasteStatistics!O$1:'pasteStatistics'!O$5000,MATCH($C171,pasteStatistics!$C$1:'pasteStatistics'!$C$5000,0))</f>
        <v>0</v>
      </c>
      <c r="P171">
        <f>INDEX(pasteStatistics!P$1:'pasteStatistics'!P$5000,MATCH($C171,pasteStatistics!$C$1:'pasteStatistics'!$C$5000,0))</f>
        <v>1.8</v>
      </c>
      <c r="Q171">
        <f>INDEX(pasteStatistics!Q$1:'pasteStatistics'!Q$5000,MATCH($C171,pasteStatistics!$C$1:'pasteStatistics'!$C$5000,0))</f>
        <v>2.8</v>
      </c>
      <c r="R171">
        <f>INDEX(pasteStatistics!R$1:'pasteStatistics'!R$5000,MATCH($C171,pasteStatistics!$C$1:'pasteStatistics'!$C$5000,0))</f>
        <v>0.65</v>
      </c>
      <c r="S171">
        <f>INDEX(pasteStatistics!S$1:'pasteStatistics'!S$5000,MATCH($C171,pasteStatistics!$C$1:'pasteStatistics'!$C$5000,0))</f>
        <v>1.9</v>
      </c>
      <c r="T171">
        <f>INDEX(pasteStatistics!T$1:'pasteStatistics'!T$5000,MATCH($C171,pasteStatistics!$C$1:'pasteStatistics'!$C$5000,0))</f>
        <v>3.7</v>
      </c>
      <c r="U171">
        <f>INDEX(pasteStatistics!U$1:'pasteStatistics'!U$5000,MATCH($C171,pasteStatistics!$C$1:'pasteStatistics'!$C$5000,0))</f>
        <v>5.5</v>
      </c>
      <c r="V171">
        <f>INDEX(pasteStatistics!V$1:'pasteStatistics'!V$5000,MATCH($C171,pasteStatistics!$C$1:'pasteStatistics'!$C$5000,0))</f>
        <v>2.5</v>
      </c>
      <c r="W171">
        <f>INDEX(pasteStatistics!W$1:'pasteStatistics'!W$5000,MATCH($C171,pasteStatistics!$C$1:'pasteStatistics'!$C$5000,0))</f>
        <v>1.1000000000000001</v>
      </c>
      <c r="X171">
        <f>INDEX(pasteStatistics!X$1:'pasteStatistics'!X$5000,MATCH($C171,pasteStatistics!$C$1:'pasteStatistics'!$C$5000,0))</f>
        <v>0.3</v>
      </c>
      <c r="Y171">
        <f>INDEX(pasteStatistics!Y$1:'pasteStatistics'!Y$5000,MATCH($C171,pasteStatistics!$C$1:'pasteStatistics'!$C$5000,0))</f>
        <v>1.4</v>
      </c>
      <c r="Z171">
        <f>INDEX(pasteStatistics!Z$1:'pasteStatistics'!Z$5000,MATCH($C171,pasteStatistics!$C$1:'pasteStatistics'!$C$5000,0))</f>
        <v>2.4</v>
      </c>
      <c r="AA171">
        <f>INDEX(pasteStatistics!AA$1:'pasteStatistics'!AA$5000,MATCH($C171,pasteStatistics!$C$1:'pasteStatistics'!$C$5000,0))</f>
        <v>7.5</v>
      </c>
      <c r="AB171">
        <f>pasteData!C170</f>
        <v>20</v>
      </c>
      <c r="AC171" t="str">
        <f>pasteData!D170</f>
        <v>SO</v>
      </c>
      <c r="AD171" t="str">
        <f>pasteData!E170</f>
        <v>G</v>
      </c>
      <c r="AE171">
        <f>pasteData!F170</f>
        <v>43622</v>
      </c>
      <c r="AF171">
        <f>pasteData!G170</f>
        <v>220</v>
      </c>
      <c r="AG171" t="str">
        <f>pasteData!H170</f>
        <v>Evanston</v>
      </c>
      <c r="AH171" t="str">
        <f>pasteData!I170</f>
        <v xml:space="preserve"> IL</v>
      </c>
      <c r="AI171" t="str">
        <f>pasteData!J170</f>
        <v>Evanston Township High School</v>
      </c>
      <c r="AJ171" t="str">
        <f>pasteData!K170</f>
        <v>67 (2017)</v>
      </c>
      <c r="AK171" t="str">
        <f>pasteData!L170</f>
        <v xml:space="preserve"> 7.5 Pts</v>
      </c>
      <c r="AL171" t="str">
        <f>pasteData!M170</f>
        <v xml:space="preserve"> 5.5 Reb</v>
      </c>
      <c r="AM171" t="str">
        <f>pasteData!N170</f>
        <v xml:space="preserve"> 2.5 Ast</v>
      </c>
    </row>
    <row r="172" spans="1:39" x14ac:dyDescent="0.3">
      <c r="A172">
        <v>170</v>
      </c>
      <c r="B172" t="str">
        <f>pasteData!A171</f>
        <v>purdue</v>
      </c>
      <c r="C172" t="str">
        <f>pasteData!B171</f>
        <v>Grady Eifert</v>
      </c>
      <c r="D172">
        <f>INDEX(pasteStatistics!D$1:'pasteStatistics'!D$5000,MATCH($C172,pasteStatistics!$C$1:'pasteStatistics'!$C$5000,0))</f>
        <v>36</v>
      </c>
      <c r="E172">
        <f>INDEX(pasteStatistics!E$1:'pasteStatistics'!E$5000,MATCH($C172,pasteStatistics!$C$1:'pasteStatistics'!$C$5000,0))</f>
        <v>36</v>
      </c>
      <c r="F172">
        <f>INDEX(pasteStatistics!F$1:'pasteStatistics'!F$5000,MATCH($C172,pasteStatistics!$C$1:'pasteStatistics'!$C$5000,0))</f>
        <v>25.5</v>
      </c>
      <c r="G172">
        <f>INDEX(pasteStatistics!G$1:'pasteStatistics'!G$5000,MATCH($C172,pasteStatistics!$C$1:'pasteStatistics'!$C$5000,0))</f>
        <v>1.8</v>
      </c>
      <c r="H172">
        <f>INDEX(pasteStatistics!H$1:'pasteStatistics'!H$5000,MATCH($C172,pasteStatistics!$C$1:'pasteStatistics'!$C$5000,0))</f>
        <v>3.5</v>
      </c>
      <c r="I172">
        <f>INDEX(pasteStatistics!I$1:'pasteStatistics'!I$5000,MATCH($C172,pasteStatistics!$C$1:'pasteStatistics'!$C$5000,0))</f>
        <v>0.52800000000000002</v>
      </c>
      <c r="J172">
        <f>INDEX(pasteStatistics!J$1:'pasteStatistics'!J$5000,MATCH($C172,pasteStatistics!$C$1:'pasteStatistics'!$C$5000,0))</f>
        <v>0.9</v>
      </c>
      <c r="K172">
        <f>INDEX(pasteStatistics!K$1:'pasteStatistics'!K$5000,MATCH($C172,pasteStatistics!$C$1:'pasteStatistics'!$C$5000,0))</f>
        <v>1.3</v>
      </c>
      <c r="L172">
        <f>INDEX(pasteStatistics!L$1:'pasteStatistics'!L$5000,MATCH($C172,pasteStatistics!$C$1:'pasteStatistics'!$C$5000,0))</f>
        <v>0.68899999999999995</v>
      </c>
      <c r="M172">
        <f>INDEX(pasteStatistics!M$1:'pasteStatistics'!M$5000,MATCH($C172,pasteStatistics!$C$1:'pasteStatistics'!$C$5000,0))</f>
        <v>1</v>
      </c>
      <c r="N172">
        <f>INDEX(pasteStatistics!N$1:'pasteStatistics'!N$5000,MATCH($C172,pasteStatistics!$C$1:'pasteStatistics'!$C$5000,0))</f>
        <v>2.2000000000000002</v>
      </c>
      <c r="O172">
        <f>INDEX(pasteStatistics!O$1:'pasteStatistics'!O$5000,MATCH($C172,pasteStatistics!$C$1:'pasteStatistics'!$C$5000,0))</f>
        <v>0.438</v>
      </c>
      <c r="P172">
        <f>INDEX(pasteStatistics!P$1:'pasteStatistics'!P$5000,MATCH($C172,pasteStatistics!$C$1:'pasteStatistics'!$C$5000,0))</f>
        <v>0.8</v>
      </c>
      <c r="Q172">
        <f>INDEX(pasteStatistics!Q$1:'pasteStatistics'!Q$5000,MATCH($C172,pasteStatistics!$C$1:'pasteStatistics'!$C$5000,0))</f>
        <v>1.2</v>
      </c>
      <c r="R172">
        <f>INDEX(pasteStatistics!R$1:'pasteStatistics'!R$5000,MATCH($C172,pasteStatistics!$C$1:'pasteStatistics'!$C$5000,0))</f>
        <v>0.69799999999999995</v>
      </c>
      <c r="S172">
        <f>INDEX(pasteStatistics!S$1:'pasteStatistics'!S$5000,MATCH($C172,pasteStatistics!$C$1:'pasteStatistics'!$C$5000,0))</f>
        <v>2</v>
      </c>
      <c r="T172">
        <f>INDEX(pasteStatistics!T$1:'pasteStatistics'!T$5000,MATCH($C172,pasteStatistics!$C$1:'pasteStatistics'!$C$5000,0))</f>
        <v>3.2</v>
      </c>
      <c r="U172">
        <f>INDEX(pasteStatistics!U$1:'pasteStatistics'!U$5000,MATCH($C172,pasteStatistics!$C$1:'pasteStatistics'!$C$5000,0))</f>
        <v>5.2</v>
      </c>
      <c r="V172">
        <f>INDEX(pasteStatistics!V$1:'pasteStatistics'!V$5000,MATCH($C172,pasteStatistics!$C$1:'pasteStatistics'!$C$5000,0))</f>
        <v>1.6</v>
      </c>
      <c r="W172">
        <f>INDEX(pasteStatistics!W$1:'pasteStatistics'!W$5000,MATCH($C172,pasteStatistics!$C$1:'pasteStatistics'!$C$5000,0))</f>
        <v>0.9</v>
      </c>
      <c r="X172">
        <f>INDEX(pasteStatistics!X$1:'pasteStatistics'!X$5000,MATCH($C172,pasteStatistics!$C$1:'pasteStatistics'!$C$5000,0))</f>
        <v>0.1</v>
      </c>
      <c r="Y172">
        <f>INDEX(pasteStatistics!Y$1:'pasteStatistics'!Y$5000,MATCH($C172,pasteStatistics!$C$1:'pasteStatistics'!$C$5000,0))</f>
        <v>0.5</v>
      </c>
      <c r="Z172">
        <f>INDEX(pasteStatistics!Z$1:'pasteStatistics'!Z$5000,MATCH($C172,pasteStatistics!$C$1:'pasteStatistics'!$C$5000,0))</f>
        <v>2.1</v>
      </c>
      <c r="AA172">
        <f>INDEX(pasteStatistics!AA$1:'pasteStatistics'!AA$5000,MATCH($C172,pasteStatistics!$C$1:'pasteStatistics'!$C$5000,0))</f>
        <v>5.5</v>
      </c>
      <c r="AB172">
        <f>pasteData!C171</f>
        <v>24</v>
      </c>
      <c r="AC172" t="str">
        <f>pasteData!D171</f>
        <v>SR</v>
      </c>
      <c r="AD172" t="str">
        <f>pasteData!E171</f>
        <v>F</v>
      </c>
      <c r="AE172">
        <f>pasteData!F171</f>
        <v>43622</v>
      </c>
      <c r="AF172">
        <f>pasteData!G171</f>
        <v>220</v>
      </c>
      <c r="AG172" t="str">
        <f>pasteData!H171</f>
        <v>Fort Wayne</v>
      </c>
      <c r="AH172" t="str">
        <f>pasteData!I171</f>
        <v xml:space="preserve"> IN</v>
      </c>
      <c r="AI172" t="str">
        <f>pasteData!J171</f>
        <v>Bishop Dwenger HS</v>
      </c>
      <c r="AJ172">
        <f>pasteData!K171</f>
        <v>0</v>
      </c>
      <c r="AK172" t="str">
        <f>pasteData!L171</f>
        <v xml:space="preserve"> 5.5 Pts</v>
      </c>
      <c r="AL172" t="str">
        <f>pasteData!M171</f>
        <v xml:space="preserve"> 5.2 Reb</v>
      </c>
      <c r="AM172" t="str">
        <f>pasteData!N171</f>
        <v xml:space="preserve"> 1.6 Ast</v>
      </c>
    </row>
    <row r="173" spans="1:39" x14ac:dyDescent="0.3">
      <c r="A173">
        <v>171</v>
      </c>
      <c r="B173" t="str">
        <f>pasteData!A172</f>
        <v>purdue</v>
      </c>
      <c r="C173" t="str">
        <f>pasteData!B172</f>
        <v>Trevion Williams</v>
      </c>
      <c r="D173">
        <f>INDEX(pasteStatistics!D$1:'pasteStatistics'!D$5000,MATCH($C173,pasteStatistics!$C$1:'pasteStatistics'!$C$5000,0))</f>
        <v>34</v>
      </c>
      <c r="E173">
        <f>INDEX(pasteStatistics!E$1:'pasteStatistics'!E$5000,MATCH($C173,pasteStatistics!$C$1:'pasteStatistics'!$C$5000,0))</f>
        <v>8</v>
      </c>
      <c r="F173">
        <f>INDEX(pasteStatistics!F$1:'pasteStatistics'!F$5000,MATCH($C173,pasteStatistics!$C$1:'pasteStatistics'!$C$5000,0))</f>
        <v>10.3</v>
      </c>
      <c r="G173">
        <f>INDEX(pasteStatistics!G$1:'pasteStatistics'!G$5000,MATCH($C173,pasteStatistics!$C$1:'pasteStatistics'!$C$5000,0))</f>
        <v>2.2999999999999998</v>
      </c>
      <c r="H173">
        <f>INDEX(pasteStatistics!H$1:'pasteStatistics'!H$5000,MATCH($C173,pasteStatistics!$C$1:'pasteStatistics'!$C$5000,0))</f>
        <v>4.2</v>
      </c>
      <c r="I173">
        <f>INDEX(pasteStatistics!I$1:'pasteStatistics'!I$5000,MATCH($C173,pasteStatistics!$C$1:'pasteStatistics'!$C$5000,0))</f>
        <v>0.54200000000000004</v>
      </c>
      <c r="J173">
        <f>INDEX(pasteStatistics!J$1:'pasteStatistics'!J$5000,MATCH($C173,pasteStatistics!$C$1:'pasteStatistics'!$C$5000,0))</f>
        <v>2.2999999999999998</v>
      </c>
      <c r="K173">
        <f>INDEX(pasteStatistics!K$1:'pasteStatistics'!K$5000,MATCH($C173,pasteStatistics!$C$1:'pasteStatistics'!$C$5000,0))</f>
        <v>4.0999999999999996</v>
      </c>
      <c r="L173">
        <f>INDEX(pasteStatistics!L$1:'pasteStatistics'!L$5000,MATCH($C173,pasteStatistics!$C$1:'pasteStatistics'!$C$5000,0))</f>
        <v>0.54600000000000004</v>
      </c>
      <c r="M173">
        <f>INDEX(pasteStatistics!M$1:'pasteStatistics'!M$5000,MATCH($C173,pasteStatistics!$C$1:'pasteStatistics'!$C$5000,0))</f>
        <v>0</v>
      </c>
      <c r="N173">
        <f>INDEX(pasteStatistics!N$1:'pasteStatistics'!N$5000,MATCH($C173,pasteStatistics!$C$1:'pasteStatistics'!$C$5000,0))</f>
        <v>0.1</v>
      </c>
      <c r="O173">
        <f>INDEX(pasteStatistics!O$1:'pasteStatistics'!O$5000,MATCH($C173,pasteStatistics!$C$1:'pasteStatistics'!$C$5000,0))</f>
        <v>0.33300000000000002</v>
      </c>
      <c r="P173">
        <f>INDEX(pasteStatistics!P$1:'pasteStatistics'!P$5000,MATCH($C173,pasteStatistics!$C$1:'pasteStatistics'!$C$5000,0))</f>
        <v>0.6</v>
      </c>
      <c r="Q173">
        <f>INDEX(pasteStatistics!Q$1:'pasteStatistics'!Q$5000,MATCH($C173,pasteStatistics!$C$1:'pasteStatistics'!$C$5000,0))</f>
        <v>1.1000000000000001</v>
      </c>
      <c r="R173">
        <f>INDEX(pasteStatistics!R$1:'pasteStatistics'!R$5000,MATCH($C173,pasteStatistics!$C$1:'pasteStatistics'!$C$5000,0))</f>
        <v>0.51400000000000001</v>
      </c>
      <c r="S173">
        <f>INDEX(pasteStatistics!S$1:'pasteStatistics'!S$5000,MATCH($C173,pasteStatistics!$C$1:'pasteStatistics'!$C$5000,0))</f>
        <v>1.8</v>
      </c>
      <c r="T173">
        <f>INDEX(pasteStatistics!T$1:'pasteStatistics'!T$5000,MATCH($C173,pasteStatistics!$C$1:'pasteStatistics'!$C$5000,0))</f>
        <v>2.2000000000000002</v>
      </c>
      <c r="U173">
        <f>INDEX(pasteStatistics!U$1:'pasteStatistics'!U$5000,MATCH($C173,pasteStatistics!$C$1:'pasteStatistics'!$C$5000,0))</f>
        <v>4</v>
      </c>
      <c r="V173">
        <f>INDEX(pasteStatistics!V$1:'pasteStatistics'!V$5000,MATCH($C173,pasteStatistics!$C$1:'pasteStatistics'!$C$5000,0))</f>
        <v>0.5</v>
      </c>
      <c r="W173">
        <f>INDEX(pasteStatistics!W$1:'pasteStatistics'!W$5000,MATCH($C173,pasteStatistics!$C$1:'pasteStatistics'!$C$5000,0))</f>
        <v>0.4</v>
      </c>
      <c r="X173">
        <f>INDEX(pasteStatistics!X$1:'pasteStatistics'!X$5000,MATCH($C173,pasteStatistics!$C$1:'pasteStatistics'!$C$5000,0))</f>
        <v>0.4</v>
      </c>
      <c r="Y173">
        <f>INDEX(pasteStatistics!Y$1:'pasteStatistics'!Y$5000,MATCH($C173,pasteStatistics!$C$1:'pasteStatistics'!$C$5000,0))</f>
        <v>0.6</v>
      </c>
      <c r="Z173">
        <f>INDEX(pasteStatistics!Z$1:'pasteStatistics'!Z$5000,MATCH($C173,pasteStatistics!$C$1:'pasteStatistics'!$C$5000,0))</f>
        <v>1.9</v>
      </c>
      <c r="AA173">
        <f>INDEX(pasteStatistics!AA$1:'pasteStatistics'!AA$5000,MATCH($C173,pasteStatistics!$C$1:'pasteStatistics'!$C$5000,0))</f>
        <v>5.2</v>
      </c>
      <c r="AB173">
        <f>pasteData!C172</f>
        <v>50</v>
      </c>
      <c r="AC173" t="str">
        <f>pasteData!D172</f>
        <v>FR</v>
      </c>
      <c r="AD173" t="str">
        <f>pasteData!E172</f>
        <v>F</v>
      </c>
      <c r="AE173">
        <f>pasteData!F172</f>
        <v>43625</v>
      </c>
      <c r="AF173">
        <f>pasteData!G172</f>
        <v>280</v>
      </c>
      <c r="AG173" t="str">
        <f>pasteData!H172</f>
        <v>Chicago</v>
      </c>
      <c r="AH173" t="str">
        <f>pasteData!I172</f>
        <v xml:space="preserve"> IL</v>
      </c>
      <c r="AI173" t="str">
        <f>pasteData!J172</f>
        <v>Henry Ford Academy</v>
      </c>
      <c r="AJ173">
        <f>pasteData!K172</f>
        <v>0</v>
      </c>
      <c r="AK173" t="str">
        <f>pasteData!L172</f>
        <v xml:space="preserve"> 5.2 Pts</v>
      </c>
      <c r="AL173" t="str">
        <f>pasteData!M172</f>
        <v xml:space="preserve"> 4.0 Reb</v>
      </c>
      <c r="AM173" t="str">
        <f>pasteData!N172</f>
        <v xml:space="preserve"> 0.5 Ast</v>
      </c>
    </row>
    <row r="174" spans="1:39" x14ac:dyDescent="0.3">
      <c r="A174">
        <v>172</v>
      </c>
      <c r="B174" t="str">
        <f>pasteData!A173</f>
        <v>purdue</v>
      </c>
      <c r="C174" t="str">
        <f>pasteData!B173</f>
        <v>Aaron Wheeler</v>
      </c>
      <c r="D174">
        <f>INDEX(pasteStatistics!D$1:'pasteStatistics'!D$5000,MATCH($C174,pasteStatistics!$C$1:'pasteStatistics'!$C$5000,0))</f>
        <v>36</v>
      </c>
      <c r="E174">
        <f>INDEX(pasteStatistics!E$1:'pasteStatistics'!E$5000,MATCH($C174,pasteStatistics!$C$1:'pasteStatistics'!$C$5000,0))</f>
        <v>0</v>
      </c>
      <c r="F174">
        <f>INDEX(pasteStatistics!F$1:'pasteStatistics'!F$5000,MATCH($C174,pasteStatistics!$C$1:'pasteStatistics'!$C$5000,0))</f>
        <v>13.8</v>
      </c>
      <c r="G174">
        <f>INDEX(pasteStatistics!G$1:'pasteStatistics'!G$5000,MATCH($C174,pasteStatistics!$C$1:'pasteStatistics'!$C$5000,0))</f>
        <v>1.7</v>
      </c>
      <c r="H174">
        <f>INDEX(pasteStatistics!H$1:'pasteStatistics'!H$5000,MATCH($C174,pasteStatistics!$C$1:'pasteStatistics'!$C$5000,0))</f>
        <v>3.8</v>
      </c>
      <c r="I174">
        <f>INDEX(pasteStatistics!I$1:'pasteStatistics'!I$5000,MATCH($C174,pasteStatistics!$C$1:'pasteStatistics'!$C$5000,0))</f>
        <v>0.44400000000000001</v>
      </c>
      <c r="J174">
        <f>INDEX(pasteStatistics!J$1:'pasteStatistics'!J$5000,MATCH($C174,pasteStatistics!$C$1:'pasteStatistics'!$C$5000,0))</f>
        <v>0.8</v>
      </c>
      <c r="K174">
        <f>INDEX(pasteStatistics!K$1:'pasteStatistics'!K$5000,MATCH($C174,pasteStatistics!$C$1:'pasteStatistics'!$C$5000,0))</f>
        <v>1.4</v>
      </c>
      <c r="L174">
        <f>INDEX(pasteStatistics!L$1:'pasteStatistics'!L$5000,MATCH($C174,pasteStatistics!$C$1:'pasteStatistics'!$C$5000,0))</f>
        <v>0.57999999999999996</v>
      </c>
      <c r="M174">
        <f>INDEX(pasteStatistics!M$1:'pasteStatistics'!M$5000,MATCH($C174,pasteStatistics!$C$1:'pasteStatistics'!$C$5000,0))</f>
        <v>0.9</v>
      </c>
      <c r="N174">
        <f>INDEX(pasteStatistics!N$1:'pasteStatistics'!N$5000,MATCH($C174,pasteStatistics!$C$1:'pasteStatistics'!$C$5000,0))</f>
        <v>2.4</v>
      </c>
      <c r="O174">
        <f>INDEX(pasteStatistics!O$1:'pasteStatistics'!O$5000,MATCH($C174,pasteStatistics!$C$1:'pasteStatistics'!$C$5000,0))</f>
        <v>0.36499999999999999</v>
      </c>
      <c r="P174">
        <f>INDEX(pasteStatistics!P$1:'pasteStatistics'!P$5000,MATCH($C174,pasteStatistics!$C$1:'pasteStatistics'!$C$5000,0))</f>
        <v>0.5</v>
      </c>
      <c r="Q174">
        <f>INDEX(pasteStatistics!Q$1:'pasteStatistics'!Q$5000,MATCH($C174,pasteStatistics!$C$1:'pasteStatistics'!$C$5000,0))</f>
        <v>0.9</v>
      </c>
      <c r="R174">
        <f>INDEX(pasteStatistics!R$1:'pasteStatistics'!R$5000,MATCH($C174,pasteStatistics!$C$1:'pasteStatistics'!$C$5000,0))</f>
        <v>0.61299999999999999</v>
      </c>
      <c r="S174">
        <f>INDEX(pasteStatistics!S$1:'pasteStatistics'!S$5000,MATCH($C174,pasteStatistics!$C$1:'pasteStatistics'!$C$5000,0))</f>
        <v>0.9</v>
      </c>
      <c r="T174">
        <f>INDEX(pasteStatistics!T$1:'pasteStatistics'!T$5000,MATCH($C174,pasteStatistics!$C$1:'pasteStatistics'!$C$5000,0))</f>
        <v>2.1</v>
      </c>
      <c r="U174">
        <f>INDEX(pasteStatistics!U$1:'pasteStatistics'!U$5000,MATCH($C174,pasteStatistics!$C$1:'pasteStatistics'!$C$5000,0))</f>
        <v>3</v>
      </c>
      <c r="V174">
        <f>INDEX(pasteStatistics!V$1:'pasteStatistics'!V$5000,MATCH($C174,pasteStatistics!$C$1:'pasteStatistics'!$C$5000,0))</f>
        <v>0.4</v>
      </c>
      <c r="W174">
        <f>INDEX(pasteStatistics!W$1:'pasteStatistics'!W$5000,MATCH($C174,pasteStatistics!$C$1:'pasteStatistics'!$C$5000,0))</f>
        <v>0.6</v>
      </c>
      <c r="X174">
        <f>INDEX(pasteStatistics!X$1:'pasteStatistics'!X$5000,MATCH($C174,pasteStatistics!$C$1:'pasteStatistics'!$C$5000,0))</f>
        <v>0.5</v>
      </c>
      <c r="Y174">
        <f>INDEX(pasteStatistics!Y$1:'pasteStatistics'!Y$5000,MATCH($C174,pasteStatistics!$C$1:'pasteStatistics'!$C$5000,0))</f>
        <v>0.7</v>
      </c>
      <c r="Z174">
        <f>INDEX(pasteStatistics!Z$1:'pasteStatistics'!Z$5000,MATCH($C174,pasteStatistics!$C$1:'pasteStatistics'!$C$5000,0))</f>
        <v>1.8</v>
      </c>
      <c r="AA174">
        <f>INDEX(pasteStatistics!AA$1:'pasteStatistics'!AA$5000,MATCH($C174,pasteStatistics!$C$1:'pasteStatistics'!$C$5000,0))</f>
        <v>4.7</v>
      </c>
      <c r="AB174">
        <f>pasteData!C173</f>
        <v>1</v>
      </c>
      <c r="AC174" t="str">
        <f>pasteData!D173</f>
        <v>FR</v>
      </c>
      <c r="AD174" t="str">
        <f>pasteData!E173</f>
        <v>F</v>
      </c>
      <c r="AE174">
        <f>pasteData!F173</f>
        <v>43625</v>
      </c>
      <c r="AF174">
        <f>pasteData!G173</f>
        <v>200</v>
      </c>
      <c r="AG174" t="str">
        <f>pasteData!H173</f>
        <v>Stamford</v>
      </c>
      <c r="AH174" t="str">
        <f>pasteData!I173</f>
        <v xml:space="preserve"> CT</v>
      </c>
      <c r="AI174" t="str">
        <f>pasteData!J173</f>
        <v>Brewster Academy</v>
      </c>
      <c r="AJ174">
        <f>pasteData!K173</f>
        <v>0</v>
      </c>
      <c r="AK174" t="str">
        <f>pasteData!L173</f>
        <v xml:space="preserve"> 4.7 Pts</v>
      </c>
      <c r="AL174" t="str">
        <f>pasteData!M173</f>
        <v xml:space="preserve"> 3.0 Reb</v>
      </c>
      <c r="AM174" t="str">
        <f>pasteData!N173</f>
        <v xml:space="preserve"> 0.4 Ast</v>
      </c>
    </row>
    <row r="175" spans="1:39" x14ac:dyDescent="0.3">
      <c r="A175">
        <v>173</v>
      </c>
      <c r="B175" t="str">
        <f>pasteData!A174</f>
        <v>purdue</v>
      </c>
      <c r="C175" t="str">
        <f>pasteData!B174</f>
        <v>Evan Boudreaux</v>
      </c>
      <c r="D175">
        <f>INDEX(pasteStatistics!D$1:'pasteStatistics'!D$5000,MATCH($C175,pasteStatistics!$C$1:'pasteStatistics'!$C$5000,0))</f>
        <v>25</v>
      </c>
      <c r="E175">
        <f>INDEX(pasteStatistics!E$1:'pasteStatistics'!E$5000,MATCH($C175,pasteStatistics!$C$1:'pasteStatistics'!$C$5000,0))</f>
        <v>4</v>
      </c>
      <c r="F175">
        <f>INDEX(pasteStatistics!F$1:'pasteStatistics'!F$5000,MATCH($C175,pasteStatistics!$C$1:'pasteStatistics'!$C$5000,0))</f>
        <v>12</v>
      </c>
      <c r="G175">
        <f>INDEX(pasteStatistics!G$1:'pasteStatistics'!G$5000,MATCH($C175,pasteStatistics!$C$1:'pasteStatistics'!$C$5000,0))</f>
        <v>1.8</v>
      </c>
      <c r="H175">
        <f>INDEX(pasteStatistics!H$1:'pasteStatistics'!H$5000,MATCH($C175,pasteStatistics!$C$1:'pasteStatistics'!$C$5000,0))</f>
        <v>4</v>
      </c>
      <c r="I175">
        <f>INDEX(pasteStatistics!I$1:'pasteStatistics'!I$5000,MATCH($C175,pasteStatistics!$C$1:'pasteStatistics'!$C$5000,0))</f>
        <v>0.45500000000000002</v>
      </c>
      <c r="J175">
        <f>INDEX(pasteStatistics!J$1:'pasteStatistics'!J$5000,MATCH($C175,pasteStatistics!$C$1:'pasteStatistics'!$C$5000,0))</f>
        <v>1.4</v>
      </c>
      <c r="K175">
        <f>INDEX(pasteStatistics!K$1:'pasteStatistics'!K$5000,MATCH($C175,pasteStatistics!$C$1:'pasteStatistics'!$C$5000,0))</f>
        <v>2.9</v>
      </c>
      <c r="L175">
        <f>INDEX(pasteStatistics!L$1:'pasteStatistics'!L$5000,MATCH($C175,pasteStatistics!$C$1:'pasteStatistics'!$C$5000,0))</f>
        <v>0.49299999999999999</v>
      </c>
      <c r="M175">
        <f>INDEX(pasteStatistics!M$1:'pasteStatistics'!M$5000,MATCH($C175,pasteStatistics!$C$1:'pasteStatistics'!$C$5000,0))</f>
        <v>0.4</v>
      </c>
      <c r="N175">
        <f>INDEX(pasteStatistics!N$1:'pasteStatistics'!N$5000,MATCH($C175,pasteStatistics!$C$1:'pasteStatistics'!$C$5000,0))</f>
        <v>1</v>
      </c>
      <c r="O175">
        <f>INDEX(pasteStatistics!O$1:'pasteStatistics'!O$5000,MATCH($C175,pasteStatistics!$C$1:'pasteStatistics'!$C$5000,0))</f>
        <v>0.34599999999999997</v>
      </c>
      <c r="P175">
        <f>INDEX(pasteStatistics!P$1:'pasteStatistics'!P$5000,MATCH($C175,pasteStatistics!$C$1:'pasteStatistics'!$C$5000,0))</f>
        <v>1.2</v>
      </c>
      <c r="Q175">
        <f>INDEX(pasteStatistics!Q$1:'pasteStatistics'!Q$5000,MATCH($C175,pasteStatistics!$C$1:'pasteStatistics'!$C$5000,0))</f>
        <v>1.7</v>
      </c>
      <c r="R175">
        <f>INDEX(pasteStatistics!R$1:'pasteStatistics'!R$5000,MATCH($C175,pasteStatistics!$C$1:'pasteStatistics'!$C$5000,0))</f>
        <v>0.73799999999999999</v>
      </c>
      <c r="S175">
        <f>INDEX(pasteStatistics!S$1:'pasteStatistics'!S$5000,MATCH($C175,pasteStatistics!$C$1:'pasteStatistics'!$C$5000,0))</f>
        <v>1.5</v>
      </c>
      <c r="T175">
        <f>INDEX(pasteStatistics!T$1:'pasteStatistics'!T$5000,MATCH($C175,pasteStatistics!$C$1:'pasteStatistics'!$C$5000,0))</f>
        <v>1.5</v>
      </c>
      <c r="U175">
        <f>INDEX(pasteStatistics!U$1:'pasteStatistics'!U$5000,MATCH($C175,pasteStatistics!$C$1:'pasteStatistics'!$C$5000,0))</f>
        <v>3</v>
      </c>
      <c r="V175">
        <f>INDEX(pasteStatistics!V$1:'pasteStatistics'!V$5000,MATCH($C175,pasteStatistics!$C$1:'pasteStatistics'!$C$5000,0))</f>
        <v>0.6</v>
      </c>
      <c r="W175">
        <f>INDEX(pasteStatistics!W$1:'pasteStatistics'!W$5000,MATCH($C175,pasteStatistics!$C$1:'pasteStatistics'!$C$5000,0))</f>
        <v>0.2</v>
      </c>
      <c r="X175">
        <f>INDEX(pasteStatistics!X$1:'pasteStatistics'!X$5000,MATCH($C175,pasteStatistics!$C$1:'pasteStatistics'!$C$5000,0))</f>
        <v>0.1</v>
      </c>
      <c r="Y175">
        <f>INDEX(pasteStatistics!Y$1:'pasteStatistics'!Y$5000,MATCH($C175,pasteStatistics!$C$1:'pasteStatistics'!$C$5000,0))</f>
        <v>0.6</v>
      </c>
      <c r="Z175">
        <f>INDEX(pasteStatistics!Z$1:'pasteStatistics'!Z$5000,MATCH($C175,pasteStatistics!$C$1:'pasteStatistics'!$C$5000,0))</f>
        <v>1.4</v>
      </c>
      <c r="AA175">
        <f>INDEX(pasteStatistics!AA$1:'pasteStatistics'!AA$5000,MATCH($C175,pasteStatistics!$C$1:'pasteStatistics'!$C$5000,0))</f>
        <v>5.2</v>
      </c>
      <c r="AB175">
        <f>pasteData!C174</f>
        <v>12</v>
      </c>
      <c r="AC175" t="str">
        <f>pasteData!D174</f>
        <v>JR</v>
      </c>
      <c r="AD175" t="str">
        <f>pasteData!E174</f>
        <v>F</v>
      </c>
      <c r="AE175">
        <f>pasteData!F174</f>
        <v>43624</v>
      </c>
      <c r="AF175">
        <f>pasteData!G174</f>
        <v>220</v>
      </c>
      <c r="AG175" t="str">
        <f>pasteData!H174</f>
        <v>Lake Forest</v>
      </c>
      <c r="AH175" t="str">
        <f>pasteData!I174</f>
        <v xml:space="preserve"> IL</v>
      </c>
      <c r="AI175" t="str">
        <f>pasteData!J174</f>
        <v>Lake Forest High School</v>
      </c>
      <c r="AJ175">
        <f>pasteData!K174</f>
        <v>0</v>
      </c>
      <c r="AK175" t="str">
        <f>pasteData!L174</f>
        <v xml:space="preserve"> 5.2 Pts</v>
      </c>
      <c r="AL175" t="str">
        <f>pasteData!M174</f>
        <v xml:space="preserve"> 3.0 Reb</v>
      </c>
      <c r="AM175" t="str">
        <f>pasteData!N174</f>
        <v xml:space="preserve"> 0.6 Ast</v>
      </c>
    </row>
    <row r="176" spans="1:39" x14ac:dyDescent="0.3">
      <c r="A176">
        <v>174</v>
      </c>
      <c r="B176" t="str">
        <f>pasteData!A175</f>
        <v>purdue</v>
      </c>
      <c r="C176" t="str">
        <f>pasteData!B175</f>
        <v>Sasha Stefanovic</v>
      </c>
      <c r="D176">
        <f>INDEX(pasteStatistics!D$1:'pasteStatistics'!D$5000,MATCH($C176,pasteStatistics!$C$1:'pasteStatistics'!$C$5000,0))</f>
        <v>36</v>
      </c>
      <c r="E176">
        <f>INDEX(pasteStatistics!E$1:'pasteStatistics'!E$5000,MATCH($C176,pasteStatistics!$C$1:'pasteStatistics'!$C$5000,0))</f>
        <v>0</v>
      </c>
      <c r="F176">
        <f>INDEX(pasteStatistics!F$1:'pasteStatistics'!F$5000,MATCH($C176,pasteStatistics!$C$1:'pasteStatistics'!$C$5000,0))</f>
        <v>11.6</v>
      </c>
      <c r="G176">
        <f>INDEX(pasteStatistics!G$1:'pasteStatistics'!G$5000,MATCH($C176,pasteStatistics!$C$1:'pasteStatistics'!$C$5000,0))</f>
        <v>0.8</v>
      </c>
      <c r="H176">
        <f>INDEX(pasteStatistics!H$1:'pasteStatistics'!H$5000,MATCH($C176,pasteStatistics!$C$1:'pasteStatistics'!$C$5000,0))</f>
        <v>2.1</v>
      </c>
      <c r="I176">
        <f>INDEX(pasteStatistics!I$1:'pasteStatistics'!I$5000,MATCH($C176,pasteStatistics!$C$1:'pasteStatistics'!$C$5000,0))</f>
        <v>0.39</v>
      </c>
      <c r="J176">
        <f>INDEX(pasteStatistics!J$1:'pasteStatistics'!J$5000,MATCH($C176,pasteStatistics!$C$1:'pasteStatistics'!$C$5000,0))</f>
        <v>0.1</v>
      </c>
      <c r="K176">
        <f>INDEX(pasteStatistics!K$1:'pasteStatistics'!K$5000,MATCH($C176,pasteStatistics!$C$1:'pasteStatistics'!$C$5000,0))</f>
        <v>0.4</v>
      </c>
      <c r="L176">
        <f>INDEX(pasteStatistics!L$1:'pasteStatistics'!L$5000,MATCH($C176,pasteStatistics!$C$1:'pasteStatistics'!$C$5000,0))</f>
        <v>0.313</v>
      </c>
      <c r="M176">
        <f>INDEX(pasteStatistics!M$1:'pasteStatistics'!M$5000,MATCH($C176,pasteStatistics!$C$1:'pasteStatistics'!$C$5000,0))</f>
        <v>0.7</v>
      </c>
      <c r="N176">
        <f>INDEX(pasteStatistics!N$1:'pasteStatistics'!N$5000,MATCH($C176,pasteStatistics!$C$1:'pasteStatistics'!$C$5000,0))</f>
        <v>1.7</v>
      </c>
      <c r="O176">
        <f>INDEX(pasteStatistics!O$1:'pasteStatistics'!O$5000,MATCH($C176,pasteStatistics!$C$1:'pasteStatistics'!$C$5000,0))</f>
        <v>0.41</v>
      </c>
      <c r="P176">
        <f>INDEX(pasteStatistics!P$1:'pasteStatistics'!P$5000,MATCH($C176,pasteStatistics!$C$1:'pasteStatistics'!$C$5000,0))</f>
        <v>0.1</v>
      </c>
      <c r="Q176">
        <f>INDEX(pasteStatistics!Q$1:'pasteStatistics'!Q$5000,MATCH($C176,pasteStatistics!$C$1:'pasteStatistics'!$C$5000,0))</f>
        <v>0.4</v>
      </c>
      <c r="R176">
        <f>INDEX(pasteStatistics!R$1:'pasteStatistics'!R$5000,MATCH($C176,pasteStatistics!$C$1:'pasteStatistics'!$C$5000,0))</f>
        <v>0.35699999999999998</v>
      </c>
      <c r="S176">
        <f>INDEX(pasteStatistics!S$1:'pasteStatistics'!S$5000,MATCH($C176,pasteStatistics!$C$1:'pasteStatistics'!$C$5000,0))</f>
        <v>0.1</v>
      </c>
      <c r="T176">
        <f>INDEX(pasteStatistics!T$1:'pasteStatistics'!T$5000,MATCH($C176,pasteStatistics!$C$1:'pasteStatistics'!$C$5000,0))</f>
        <v>1</v>
      </c>
      <c r="U176">
        <f>INDEX(pasteStatistics!U$1:'pasteStatistics'!U$5000,MATCH($C176,pasteStatistics!$C$1:'pasteStatistics'!$C$5000,0))</f>
        <v>1.1000000000000001</v>
      </c>
      <c r="V176">
        <f>INDEX(pasteStatistics!V$1:'pasteStatistics'!V$5000,MATCH($C176,pasteStatistics!$C$1:'pasteStatistics'!$C$5000,0))</f>
        <v>0.4</v>
      </c>
      <c r="W176">
        <f>INDEX(pasteStatistics!W$1:'pasteStatistics'!W$5000,MATCH($C176,pasteStatistics!$C$1:'pasteStatistics'!$C$5000,0))</f>
        <v>0.6</v>
      </c>
      <c r="X176">
        <f>INDEX(pasteStatistics!X$1:'pasteStatistics'!X$5000,MATCH($C176,pasteStatistics!$C$1:'pasteStatistics'!$C$5000,0))</f>
        <v>0.1</v>
      </c>
      <c r="Y176">
        <f>INDEX(pasteStatistics!Y$1:'pasteStatistics'!Y$5000,MATCH($C176,pasteStatistics!$C$1:'pasteStatistics'!$C$5000,0))</f>
        <v>0.7</v>
      </c>
      <c r="Z176">
        <f>INDEX(pasteStatistics!Z$1:'pasteStatistics'!Z$5000,MATCH($C176,pasteStatistics!$C$1:'pasteStatistics'!$C$5000,0))</f>
        <v>1.2</v>
      </c>
      <c r="AA176">
        <f>INDEX(pasteStatistics!AA$1:'pasteStatistics'!AA$5000,MATCH($C176,pasteStatistics!$C$1:'pasteStatistics'!$C$5000,0))</f>
        <v>2.5</v>
      </c>
      <c r="AB176">
        <f>pasteData!C175</f>
        <v>55</v>
      </c>
      <c r="AC176" t="str">
        <f>pasteData!D175</f>
        <v>FR</v>
      </c>
      <c r="AD176" t="str">
        <f>pasteData!E175</f>
        <v>G</v>
      </c>
      <c r="AE176">
        <f>pasteData!F175</f>
        <v>43620</v>
      </c>
      <c r="AF176">
        <f>pasteData!G175</f>
        <v>195</v>
      </c>
      <c r="AG176" t="str">
        <f>pasteData!H175</f>
        <v>Crown Point</v>
      </c>
      <c r="AH176" t="str">
        <f>pasteData!I175</f>
        <v xml:space="preserve"> IN</v>
      </c>
      <c r="AI176" t="str">
        <f>pasteData!J175</f>
        <v>Crown Point HS</v>
      </c>
      <c r="AJ176">
        <f>pasteData!K175</f>
        <v>0</v>
      </c>
      <c r="AK176" t="str">
        <f>pasteData!L175</f>
        <v xml:space="preserve"> 2.5 Pts</v>
      </c>
      <c r="AL176" t="str">
        <f>pasteData!M175</f>
        <v xml:space="preserve"> 1.1 Reb</v>
      </c>
      <c r="AM176" t="str">
        <f>pasteData!N175</f>
        <v xml:space="preserve"> 0.4 Ast</v>
      </c>
    </row>
    <row r="177" spans="1:39" x14ac:dyDescent="0.3">
      <c r="A177">
        <v>175</v>
      </c>
      <c r="B177" t="str">
        <f>pasteData!A176</f>
        <v>purdue</v>
      </c>
      <c r="C177" t="str">
        <f>pasteData!B176</f>
        <v>Eric Hunter Jr.</v>
      </c>
      <c r="D177">
        <f>INDEX(pasteStatistics!D$1:'pasteStatistics'!D$5000,MATCH($C177,pasteStatistics!$C$1:'pasteStatistics'!$C$5000,0))</f>
        <v>36</v>
      </c>
      <c r="E177">
        <f>INDEX(pasteStatistics!E$1:'pasteStatistics'!E$5000,MATCH($C177,pasteStatistics!$C$1:'pasteStatistics'!$C$5000,0))</f>
        <v>2</v>
      </c>
      <c r="F177">
        <f>INDEX(pasteStatistics!F$1:'pasteStatistics'!F$5000,MATCH($C177,pasteStatistics!$C$1:'pasteStatistics'!$C$5000,0))</f>
        <v>12.6</v>
      </c>
      <c r="G177">
        <f>INDEX(pasteStatistics!G$1:'pasteStatistics'!G$5000,MATCH($C177,pasteStatistics!$C$1:'pasteStatistics'!$C$5000,0))</f>
        <v>0.8</v>
      </c>
      <c r="H177">
        <f>INDEX(pasteStatistics!H$1:'pasteStatistics'!H$5000,MATCH($C177,pasteStatistics!$C$1:'pasteStatistics'!$C$5000,0))</f>
        <v>2.5</v>
      </c>
      <c r="I177">
        <f>INDEX(pasteStatistics!I$1:'pasteStatistics'!I$5000,MATCH($C177,pasteStatistics!$C$1:'pasteStatistics'!$C$5000,0))</f>
        <v>0.30299999999999999</v>
      </c>
      <c r="J177">
        <f>INDEX(pasteStatistics!J$1:'pasteStatistics'!J$5000,MATCH($C177,pasteStatistics!$C$1:'pasteStatistics'!$C$5000,0))</f>
        <v>0.5</v>
      </c>
      <c r="K177">
        <f>INDEX(pasteStatistics!K$1:'pasteStatistics'!K$5000,MATCH($C177,pasteStatistics!$C$1:'pasteStatistics'!$C$5000,0))</f>
        <v>1.2</v>
      </c>
      <c r="L177">
        <f>INDEX(pasteStatistics!L$1:'pasteStatistics'!L$5000,MATCH($C177,pasteStatistics!$C$1:'pasteStatistics'!$C$5000,0))</f>
        <v>0.39500000000000002</v>
      </c>
      <c r="M177">
        <f>INDEX(pasteStatistics!M$1:'pasteStatistics'!M$5000,MATCH($C177,pasteStatistics!$C$1:'pasteStatistics'!$C$5000,0))</f>
        <v>0.3</v>
      </c>
      <c r="N177">
        <f>INDEX(pasteStatistics!N$1:'pasteStatistics'!N$5000,MATCH($C177,pasteStatistics!$C$1:'pasteStatistics'!$C$5000,0))</f>
        <v>1.3</v>
      </c>
      <c r="O177">
        <f>INDEX(pasteStatistics!O$1:'pasteStatistics'!O$5000,MATCH($C177,pasteStatistics!$C$1:'pasteStatistics'!$C$5000,0))</f>
        <v>0.217</v>
      </c>
      <c r="P177">
        <f>INDEX(pasteStatistics!P$1:'pasteStatistics'!P$5000,MATCH($C177,pasteStatistics!$C$1:'pasteStatistics'!$C$5000,0))</f>
        <v>0.4</v>
      </c>
      <c r="Q177">
        <f>INDEX(pasteStatistics!Q$1:'pasteStatistics'!Q$5000,MATCH($C177,pasteStatistics!$C$1:'pasteStatistics'!$C$5000,0))</f>
        <v>0.6</v>
      </c>
      <c r="R177">
        <f>INDEX(pasteStatistics!R$1:'pasteStatistics'!R$5000,MATCH($C177,pasteStatistics!$C$1:'pasteStatistics'!$C$5000,0))</f>
        <v>0.71399999999999997</v>
      </c>
      <c r="S177">
        <f>INDEX(pasteStatistics!S$1:'pasteStatistics'!S$5000,MATCH($C177,pasteStatistics!$C$1:'pasteStatistics'!$C$5000,0))</f>
        <v>0.4</v>
      </c>
      <c r="T177">
        <f>INDEX(pasteStatistics!T$1:'pasteStatistics'!T$5000,MATCH($C177,pasteStatistics!$C$1:'pasteStatistics'!$C$5000,0))</f>
        <v>0.9</v>
      </c>
      <c r="U177">
        <f>INDEX(pasteStatistics!U$1:'pasteStatistics'!U$5000,MATCH($C177,pasteStatistics!$C$1:'pasteStatistics'!$C$5000,0))</f>
        <v>1.4</v>
      </c>
      <c r="V177">
        <f>INDEX(pasteStatistics!V$1:'pasteStatistics'!V$5000,MATCH($C177,pasteStatistics!$C$1:'pasteStatistics'!$C$5000,0))</f>
        <v>1.1000000000000001</v>
      </c>
      <c r="W177">
        <f>INDEX(pasteStatistics!W$1:'pasteStatistics'!W$5000,MATCH($C177,pasteStatistics!$C$1:'pasteStatistics'!$C$5000,0))</f>
        <v>0.4</v>
      </c>
      <c r="X177">
        <f>INDEX(pasteStatistics!X$1:'pasteStatistics'!X$5000,MATCH($C177,pasteStatistics!$C$1:'pasteStatistics'!$C$5000,0))</f>
        <v>0.1</v>
      </c>
      <c r="Y177">
        <f>INDEX(pasteStatistics!Y$1:'pasteStatistics'!Y$5000,MATCH($C177,pasteStatistics!$C$1:'pasteStatistics'!$C$5000,0))</f>
        <v>0.6</v>
      </c>
      <c r="Z177">
        <f>INDEX(pasteStatistics!Z$1:'pasteStatistics'!Z$5000,MATCH($C177,pasteStatistics!$C$1:'pasteStatistics'!$C$5000,0))</f>
        <v>1</v>
      </c>
      <c r="AA177">
        <f>INDEX(pasteStatistics!AA$1:'pasteStatistics'!AA$5000,MATCH($C177,pasteStatistics!$C$1:'pasteStatistics'!$C$5000,0))</f>
        <v>2.2000000000000002</v>
      </c>
      <c r="AB177">
        <f>pasteData!C176</f>
        <v>2</v>
      </c>
      <c r="AC177" t="str">
        <f>pasteData!D176</f>
        <v>FR</v>
      </c>
      <c r="AD177" t="str">
        <f>pasteData!E176</f>
        <v>G</v>
      </c>
      <c r="AE177">
        <f>pasteData!F176</f>
        <v>43619</v>
      </c>
      <c r="AF177">
        <f>pasteData!G176</f>
        <v>170</v>
      </c>
      <c r="AG177" t="str">
        <f>pasteData!H176</f>
        <v>Indianapolis</v>
      </c>
      <c r="AH177" t="str">
        <f>pasteData!I176</f>
        <v xml:space="preserve"> IN</v>
      </c>
      <c r="AI177" t="str">
        <f>pasteData!J176</f>
        <v>Tindley Prep</v>
      </c>
      <c r="AJ177">
        <f>pasteData!K176</f>
        <v>0</v>
      </c>
      <c r="AK177" t="str">
        <f>pasteData!L176</f>
        <v xml:space="preserve"> 2.2 Pts</v>
      </c>
      <c r="AL177" t="str">
        <f>pasteData!M176</f>
        <v xml:space="preserve"> 1.4 Reb</v>
      </c>
      <c r="AM177" t="str">
        <f>pasteData!N176</f>
        <v xml:space="preserve"> 1.1 Ast</v>
      </c>
    </row>
    <row r="178" spans="1:39" x14ac:dyDescent="0.3">
      <c r="A178">
        <v>176</v>
      </c>
      <c r="B178" t="str">
        <f>pasteData!A177</f>
        <v>purdue</v>
      </c>
      <c r="C178" t="str">
        <f>pasteData!B177</f>
        <v>Tommy Luce</v>
      </c>
      <c r="D178">
        <f>INDEX(pasteStatistics!D$1:'pasteStatistics'!D$5000,MATCH($C178,pasteStatistics!$C$1:'pasteStatistics'!$C$5000,0))</f>
        <v>8</v>
      </c>
      <c r="E178">
        <f>INDEX(pasteStatistics!E$1:'pasteStatistics'!E$5000,MATCH($C178,pasteStatistics!$C$1:'pasteStatistics'!$C$5000,0))</f>
        <v>0</v>
      </c>
      <c r="F178">
        <f>INDEX(pasteStatistics!F$1:'pasteStatistics'!F$5000,MATCH($C178,pasteStatistics!$C$1:'pasteStatistics'!$C$5000,0))</f>
        <v>2.4</v>
      </c>
      <c r="G178">
        <f>INDEX(pasteStatistics!G$1:'pasteStatistics'!G$5000,MATCH($C178,pasteStatistics!$C$1:'pasteStatistics'!$C$5000,0))</f>
        <v>0.1</v>
      </c>
      <c r="H178">
        <f>INDEX(pasteStatistics!H$1:'pasteStatistics'!H$5000,MATCH($C178,pasteStatistics!$C$1:'pasteStatistics'!$C$5000,0))</f>
        <v>0.5</v>
      </c>
      <c r="I178">
        <f>INDEX(pasteStatistics!I$1:'pasteStatistics'!I$5000,MATCH($C178,pasteStatistics!$C$1:'pasteStatistics'!$C$5000,0))</f>
        <v>0.25</v>
      </c>
      <c r="J178">
        <f>INDEX(pasteStatistics!J$1:'pasteStatistics'!J$5000,MATCH($C178,pasteStatistics!$C$1:'pasteStatistics'!$C$5000,0))</f>
        <v>0</v>
      </c>
      <c r="K178">
        <f>INDEX(pasteStatistics!K$1:'pasteStatistics'!K$5000,MATCH($C178,pasteStatistics!$C$1:'pasteStatistics'!$C$5000,0))</f>
        <v>0.4</v>
      </c>
      <c r="L178">
        <f>INDEX(pasteStatistics!L$1:'pasteStatistics'!L$5000,MATCH($C178,pasteStatistics!$C$1:'pasteStatistics'!$C$5000,0))</f>
        <v>0</v>
      </c>
      <c r="M178">
        <f>INDEX(pasteStatistics!M$1:'pasteStatistics'!M$5000,MATCH($C178,pasteStatistics!$C$1:'pasteStatistics'!$C$5000,0))</f>
        <v>0.1</v>
      </c>
      <c r="N178">
        <f>INDEX(pasteStatistics!N$1:'pasteStatistics'!N$5000,MATCH($C178,pasteStatistics!$C$1:'pasteStatistics'!$C$5000,0))</f>
        <v>0.1</v>
      </c>
      <c r="O178">
        <f>INDEX(pasteStatistics!O$1:'pasteStatistics'!O$5000,MATCH($C178,pasteStatistics!$C$1:'pasteStatistics'!$C$5000,0))</f>
        <v>1</v>
      </c>
      <c r="P178">
        <f>INDEX(pasteStatistics!P$1:'pasteStatistics'!P$5000,MATCH($C178,pasteStatistics!$C$1:'pasteStatistics'!$C$5000,0))</f>
        <v>0.4</v>
      </c>
      <c r="Q178">
        <f>INDEX(pasteStatistics!Q$1:'pasteStatistics'!Q$5000,MATCH($C178,pasteStatistics!$C$1:'pasteStatistics'!$C$5000,0))</f>
        <v>0.5</v>
      </c>
      <c r="R178">
        <f>INDEX(pasteStatistics!R$1:'pasteStatistics'!R$5000,MATCH($C178,pasteStatistics!$C$1:'pasteStatistics'!$C$5000,0))</f>
        <v>0.75</v>
      </c>
      <c r="S178">
        <f>INDEX(pasteStatistics!S$1:'pasteStatistics'!S$5000,MATCH($C178,pasteStatistics!$C$1:'pasteStatistics'!$C$5000,0))</f>
        <v>0</v>
      </c>
      <c r="T178">
        <f>INDEX(pasteStatistics!T$1:'pasteStatistics'!T$5000,MATCH($C178,pasteStatistics!$C$1:'pasteStatistics'!$C$5000,0))</f>
        <v>0</v>
      </c>
      <c r="U178">
        <f>INDEX(pasteStatistics!U$1:'pasteStatistics'!U$5000,MATCH($C178,pasteStatistics!$C$1:'pasteStatistics'!$C$5000,0))</f>
        <v>0</v>
      </c>
      <c r="V178">
        <f>INDEX(pasteStatistics!V$1:'pasteStatistics'!V$5000,MATCH($C178,pasteStatistics!$C$1:'pasteStatistics'!$C$5000,0))</f>
        <v>0.1</v>
      </c>
      <c r="W178">
        <f>INDEX(pasteStatistics!W$1:'pasteStatistics'!W$5000,MATCH($C178,pasteStatistics!$C$1:'pasteStatistics'!$C$5000,0))</f>
        <v>0</v>
      </c>
      <c r="X178">
        <f>INDEX(pasteStatistics!X$1:'pasteStatistics'!X$5000,MATCH($C178,pasteStatistics!$C$1:'pasteStatistics'!$C$5000,0))</f>
        <v>0</v>
      </c>
      <c r="Y178">
        <f>INDEX(pasteStatistics!Y$1:'pasteStatistics'!Y$5000,MATCH($C178,pasteStatistics!$C$1:'pasteStatistics'!$C$5000,0))</f>
        <v>0.1</v>
      </c>
      <c r="Z178">
        <f>INDEX(pasteStatistics!Z$1:'pasteStatistics'!Z$5000,MATCH($C178,pasteStatistics!$C$1:'pasteStatistics'!$C$5000,0))</f>
        <v>0.1</v>
      </c>
      <c r="AA178">
        <f>INDEX(pasteStatistics!AA$1:'pasteStatistics'!AA$5000,MATCH($C178,pasteStatistics!$C$1:'pasteStatistics'!$C$5000,0))</f>
        <v>0.8</v>
      </c>
      <c r="AB178">
        <f>pasteData!C177</f>
        <v>15</v>
      </c>
      <c r="AC178" t="str">
        <f>pasteData!D177</f>
        <v>JR</v>
      </c>
      <c r="AD178" t="str">
        <f>pasteData!E177</f>
        <v>G</v>
      </c>
      <c r="AE178">
        <f>pasteData!F177</f>
        <v>43595</v>
      </c>
      <c r="AF178">
        <f>pasteData!G177</f>
        <v>155</v>
      </c>
      <c r="AG178" t="str">
        <f>pasteData!H177</f>
        <v>Jeffersonville</v>
      </c>
      <c r="AH178" t="str">
        <f>pasteData!I177</f>
        <v xml:space="preserve"> IN</v>
      </c>
      <c r="AI178" t="str">
        <f>pasteData!J177</f>
        <v>Jeffersonville High School</v>
      </c>
      <c r="AJ178">
        <f>pasteData!K177</f>
        <v>0</v>
      </c>
      <c r="AK178" t="str">
        <f>pasteData!L177</f>
        <v xml:space="preserve"> 0.8 Pts</v>
      </c>
      <c r="AL178" t="str">
        <f>pasteData!M177</f>
        <v xml:space="preserve"> 0.0 Reb</v>
      </c>
      <c r="AM178" t="str">
        <f>pasteData!N177</f>
        <v xml:space="preserve"> 0.1 Ast</v>
      </c>
    </row>
    <row r="179" spans="1:39" x14ac:dyDescent="0.3">
      <c r="A179">
        <v>177</v>
      </c>
      <c r="B179" t="str">
        <f>pasteData!A178</f>
        <v>purdue</v>
      </c>
      <c r="C179" t="str">
        <f>pasteData!B178</f>
        <v>Kyle King</v>
      </c>
      <c r="D179">
        <f>INDEX(pasteStatistics!D$1:'pasteStatistics'!D$5000,MATCH($C179,pasteStatistics!$C$1:'pasteStatistics'!$C$5000,0))</f>
        <v>8</v>
      </c>
      <c r="E179">
        <f>INDEX(pasteStatistics!E$1:'pasteStatistics'!E$5000,MATCH($C179,pasteStatistics!$C$1:'pasteStatistics'!$C$5000,0))</f>
        <v>0</v>
      </c>
      <c r="F179">
        <f>INDEX(pasteStatistics!F$1:'pasteStatistics'!F$5000,MATCH($C179,pasteStatistics!$C$1:'pasteStatistics'!$C$5000,0))</f>
        <v>2</v>
      </c>
      <c r="G179">
        <f>INDEX(pasteStatistics!G$1:'pasteStatistics'!G$5000,MATCH($C179,pasteStatistics!$C$1:'pasteStatistics'!$C$5000,0))</f>
        <v>0</v>
      </c>
      <c r="H179">
        <f>INDEX(pasteStatistics!H$1:'pasteStatistics'!H$5000,MATCH($C179,pasteStatistics!$C$1:'pasteStatistics'!$C$5000,0))</f>
        <v>0.3</v>
      </c>
      <c r="I179">
        <f>INDEX(pasteStatistics!I$1:'pasteStatistics'!I$5000,MATCH($C179,pasteStatistics!$C$1:'pasteStatistics'!$C$5000,0))</f>
        <v>0</v>
      </c>
      <c r="J179">
        <f>INDEX(pasteStatistics!J$1:'pasteStatistics'!J$5000,MATCH($C179,pasteStatistics!$C$1:'pasteStatistics'!$C$5000,0))</f>
        <v>0</v>
      </c>
      <c r="K179">
        <f>INDEX(pasteStatistics!K$1:'pasteStatistics'!K$5000,MATCH($C179,pasteStatistics!$C$1:'pasteStatistics'!$C$5000,0))</f>
        <v>0.3</v>
      </c>
      <c r="L179">
        <f>INDEX(pasteStatistics!L$1:'pasteStatistics'!L$5000,MATCH($C179,pasteStatistics!$C$1:'pasteStatistics'!$C$5000,0))</f>
        <v>0</v>
      </c>
      <c r="M179">
        <f>INDEX(pasteStatistics!M$1:'pasteStatistics'!M$5000,MATCH($C179,pasteStatistics!$C$1:'pasteStatistics'!$C$5000,0))</f>
        <v>0</v>
      </c>
      <c r="N179">
        <f>INDEX(pasteStatistics!N$1:'pasteStatistics'!N$5000,MATCH($C179,pasteStatistics!$C$1:'pasteStatistics'!$C$5000,0))</f>
        <v>0</v>
      </c>
      <c r="O179">
        <f>INDEX(pasteStatistics!O$1:'pasteStatistics'!O$5000,MATCH($C179,pasteStatistics!$C$1:'pasteStatistics'!$C$5000,0))</f>
        <v>0</v>
      </c>
      <c r="P179">
        <f>INDEX(pasteStatistics!P$1:'pasteStatistics'!P$5000,MATCH($C179,pasteStatistics!$C$1:'pasteStatistics'!$C$5000,0))</f>
        <v>0</v>
      </c>
      <c r="Q179">
        <f>INDEX(pasteStatistics!Q$1:'pasteStatistics'!Q$5000,MATCH($C179,pasteStatistics!$C$1:'pasteStatistics'!$C$5000,0))</f>
        <v>0</v>
      </c>
      <c r="R179">
        <f>INDEX(pasteStatistics!R$1:'pasteStatistics'!R$5000,MATCH($C179,pasteStatistics!$C$1:'pasteStatistics'!$C$5000,0))</f>
        <v>0</v>
      </c>
      <c r="S179">
        <f>INDEX(pasteStatistics!S$1:'pasteStatistics'!S$5000,MATCH($C179,pasteStatistics!$C$1:'pasteStatistics'!$C$5000,0))</f>
        <v>0</v>
      </c>
      <c r="T179">
        <f>INDEX(pasteStatistics!T$1:'pasteStatistics'!T$5000,MATCH($C179,pasteStatistics!$C$1:'pasteStatistics'!$C$5000,0))</f>
        <v>0.5</v>
      </c>
      <c r="U179">
        <f>INDEX(pasteStatistics!U$1:'pasteStatistics'!U$5000,MATCH($C179,pasteStatistics!$C$1:'pasteStatistics'!$C$5000,0))</f>
        <v>0.5</v>
      </c>
      <c r="V179">
        <f>INDEX(pasteStatistics!V$1:'pasteStatistics'!V$5000,MATCH($C179,pasteStatistics!$C$1:'pasteStatistics'!$C$5000,0))</f>
        <v>0.1</v>
      </c>
      <c r="W179">
        <f>INDEX(pasteStatistics!W$1:'pasteStatistics'!W$5000,MATCH($C179,pasteStatistics!$C$1:'pasteStatistics'!$C$5000,0))</f>
        <v>0</v>
      </c>
      <c r="X179">
        <f>INDEX(pasteStatistics!X$1:'pasteStatistics'!X$5000,MATCH($C179,pasteStatistics!$C$1:'pasteStatistics'!$C$5000,0))</f>
        <v>0</v>
      </c>
      <c r="Y179">
        <f>INDEX(pasteStatistics!Y$1:'pasteStatistics'!Y$5000,MATCH($C179,pasteStatistics!$C$1:'pasteStatistics'!$C$5000,0))</f>
        <v>0.1</v>
      </c>
      <c r="Z179">
        <f>INDEX(pasteStatistics!Z$1:'pasteStatistics'!Z$5000,MATCH($C179,pasteStatistics!$C$1:'pasteStatistics'!$C$5000,0))</f>
        <v>0.1</v>
      </c>
      <c r="AA179">
        <f>INDEX(pasteStatistics!AA$1:'pasteStatistics'!AA$5000,MATCH($C179,pasteStatistics!$C$1:'pasteStatistics'!$C$5000,0))</f>
        <v>0</v>
      </c>
      <c r="AB179">
        <f>pasteData!C178</f>
        <v>23</v>
      </c>
      <c r="AC179" t="str">
        <f>pasteData!D178</f>
        <v>FR</v>
      </c>
      <c r="AD179" t="str">
        <f>pasteData!E178</f>
        <v>F</v>
      </c>
      <c r="AE179">
        <f>pasteData!F178</f>
        <v>43622</v>
      </c>
      <c r="AF179">
        <f>pasteData!G178</f>
        <v>215</v>
      </c>
      <c r="AG179" t="str">
        <f>pasteData!H178</f>
        <v>St. Charles</v>
      </c>
      <c r="AH179" t="str">
        <f>pasteData!I178</f>
        <v xml:space="preserve"> IL</v>
      </c>
      <c r="AI179" t="str">
        <f>pasteData!J178</f>
        <v>Saint Charles North HS</v>
      </c>
      <c r="AJ179">
        <f>pasteData!K178</f>
        <v>0</v>
      </c>
      <c r="AK179" t="str">
        <f>pasteData!L178</f>
        <v xml:space="preserve"> 0.0 Pts</v>
      </c>
      <c r="AL179" t="str">
        <f>pasteData!M178</f>
        <v xml:space="preserve"> 0.5 Reb</v>
      </c>
      <c r="AM179" t="str">
        <f>pasteData!N178</f>
        <v xml:space="preserve"> 0.1 Ast</v>
      </c>
    </row>
    <row r="180" spans="1:39" x14ac:dyDescent="0.3">
      <c r="A180">
        <v>178</v>
      </c>
      <c r="B180" t="str">
        <f>pasteData!A179</f>
        <v>purdue</v>
      </c>
      <c r="C180" t="str">
        <f>pasteData!B179</f>
        <v>Emmanuel Dowuona</v>
      </c>
      <c r="D180" t="e">
        <f>INDEX(pasteStatistics!D$1:'pasteStatistics'!D$5000,MATCH($C180,pasteStatistics!$C$1:'pasteStatistics'!$C$5000,0))</f>
        <v>#N/A</v>
      </c>
      <c r="E180" t="e">
        <f>INDEX(pasteStatistics!E$1:'pasteStatistics'!E$5000,MATCH($C180,pasteStatistics!$C$1:'pasteStatistics'!$C$5000,0))</f>
        <v>#N/A</v>
      </c>
      <c r="F180" t="e">
        <f>INDEX(pasteStatistics!F$1:'pasteStatistics'!F$5000,MATCH($C180,pasteStatistics!$C$1:'pasteStatistics'!$C$5000,0))</f>
        <v>#N/A</v>
      </c>
      <c r="G180" t="e">
        <f>INDEX(pasteStatistics!G$1:'pasteStatistics'!G$5000,MATCH($C180,pasteStatistics!$C$1:'pasteStatistics'!$C$5000,0))</f>
        <v>#N/A</v>
      </c>
      <c r="H180" t="e">
        <f>INDEX(pasteStatistics!H$1:'pasteStatistics'!H$5000,MATCH($C180,pasteStatistics!$C$1:'pasteStatistics'!$C$5000,0))</f>
        <v>#N/A</v>
      </c>
      <c r="I180" t="e">
        <f>INDEX(pasteStatistics!I$1:'pasteStatistics'!I$5000,MATCH($C180,pasteStatistics!$C$1:'pasteStatistics'!$C$5000,0))</f>
        <v>#N/A</v>
      </c>
      <c r="J180" t="e">
        <f>INDEX(pasteStatistics!J$1:'pasteStatistics'!J$5000,MATCH($C180,pasteStatistics!$C$1:'pasteStatistics'!$C$5000,0))</f>
        <v>#N/A</v>
      </c>
      <c r="K180" t="e">
        <f>INDEX(pasteStatistics!K$1:'pasteStatistics'!K$5000,MATCH($C180,pasteStatistics!$C$1:'pasteStatistics'!$C$5000,0))</f>
        <v>#N/A</v>
      </c>
      <c r="L180" t="e">
        <f>INDEX(pasteStatistics!L$1:'pasteStatistics'!L$5000,MATCH($C180,pasteStatistics!$C$1:'pasteStatistics'!$C$5000,0))</f>
        <v>#N/A</v>
      </c>
      <c r="M180" t="e">
        <f>INDEX(pasteStatistics!M$1:'pasteStatistics'!M$5000,MATCH($C180,pasteStatistics!$C$1:'pasteStatistics'!$C$5000,0))</f>
        <v>#N/A</v>
      </c>
      <c r="N180" t="e">
        <f>INDEX(pasteStatistics!N$1:'pasteStatistics'!N$5000,MATCH($C180,pasteStatistics!$C$1:'pasteStatistics'!$C$5000,0))</f>
        <v>#N/A</v>
      </c>
      <c r="O180" t="e">
        <f>INDEX(pasteStatistics!O$1:'pasteStatistics'!O$5000,MATCH($C180,pasteStatistics!$C$1:'pasteStatistics'!$C$5000,0))</f>
        <v>#N/A</v>
      </c>
      <c r="P180" t="e">
        <f>INDEX(pasteStatistics!P$1:'pasteStatistics'!P$5000,MATCH($C180,pasteStatistics!$C$1:'pasteStatistics'!$C$5000,0))</f>
        <v>#N/A</v>
      </c>
      <c r="Q180" t="e">
        <f>INDEX(pasteStatistics!Q$1:'pasteStatistics'!Q$5000,MATCH($C180,pasteStatistics!$C$1:'pasteStatistics'!$C$5000,0))</f>
        <v>#N/A</v>
      </c>
      <c r="R180" t="e">
        <f>INDEX(pasteStatistics!R$1:'pasteStatistics'!R$5000,MATCH($C180,pasteStatistics!$C$1:'pasteStatistics'!$C$5000,0))</f>
        <v>#N/A</v>
      </c>
      <c r="S180" t="e">
        <f>INDEX(pasteStatistics!S$1:'pasteStatistics'!S$5000,MATCH($C180,pasteStatistics!$C$1:'pasteStatistics'!$C$5000,0))</f>
        <v>#N/A</v>
      </c>
      <c r="T180" t="e">
        <f>INDEX(pasteStatistics!T$1:'pasteStatistics'!T$5000,MATCH($C180,pasteStatistics!$C$1:'pasteStatistics'!$C$5000,0))</f>
        <v>#N/A</v>
      </c>
      <c r="U180" t="e">
        <f>INDEX(pasteStatistics!U$1:'pasteStatistics'!U$5000,MATCH($C180,pasteStatistics!$C$1:'pasteStatistics'!$C$5000,0))</f>
        <v>#N/A</v>
      </c>
      <c r="V180" t="e">
        <f>INDEX(pasteStatistics!V$1:'pasteStatistics'!V$5000,MATCH($C180,pasteStatistics!$C$1:'pasteStatistics'!$C$5000,0))</f>
        <v>#N/A</v>
      </c>
      <c r="W180" t="e">
        <f>INDEX(pasteStatistics!W$1:'pasteStatistics'!W$5000,MATCH($C180,pasteStatistics!$C$1:'pasteStatistics'!$C$5000,0))</f>
        <v>#N/A</v>
      </c>
      <c r="X180" t="e">
        <f>INDEX(pasteStatistics!X$1:'pasteStatistics'!X$5000,MATCH($C180,pasteStatistics!$C$1:'pasteStatistics'!$C$5000,0))</f>
        <v>#N/A</v>
      </c>
      <c r="Y180" t="e">
        <f>INDEX(pasteStatistics!Y$1:'pasteStatistics'!Y$5000,MATCH($C180,pasteStatistics!$C$1:'pasteStatistics'!$C$5000,0))</f>
        <v>#N/A</v>
      </c>
      <c r="Z180" t="e">
        <f>INDEX(pasteStatistics!Z$1:'pasteStatistics'!Z$5000,MATCH($C180,pasteStatistics!$C$1:'pasteStatistics'!$C$5000,0))</f>
        <v>#N/A</v>
      </c>
      <c r="AA180" t="e">
        <f>INDEX(pasteStatistics!AA$1:'pasteStatistics'!AA$5000,MATCH($C180,pasteStatistics!$C$1:'pasteStatistics'!$C$5000,0))</f>
        <v>#N/A</v>
      </c>
      <c r="AB180">
        <f>pasteData!C179</f>
        <v>4</v>
      </c>
      <c r="AC180" t="str">
        <f>pasteData!D179</f>
        <v>FR</v>
      </c>
      <c r="AD180" t="str">
        <f>pasteData!E179</f>
        <v>C</v>
      </c>
      <c r="AE180">
        <f>pasteData!F179</f>
        <v>43626</v>
      </c>
      <c r="AF180">
        <f>pasteData!G179</f>
        <v>230</v>
      </c>
      <c r="AG180" t="str">
        <f>pasteData!H179</f>
        <v>Miami</v>
      </c>
      <c r="AH180" t="str">
        <f>pasteData!I179</f>
        <v xml:space="preserve"> FL</v>
      </c>
      <c r="AI180" t="str">
        <f>pasteData!J179</f>
        <v>Westwood Christian HS</v>
      </c>
      <c r="AJ180">
        <f>pasteData!K179</f>
        <v>0</v>
      </c>
      <c r="AK180">
        <f>pasteData!L179</f>
        <v>0</v>
      </c>
      <c r="AL180">
        <f>pasteData!M179</f>
        <v>0</v>
      </c>
      <c r="AM180">
        <f>pasteData!N179</f>
        <v>0</v>
      </c>
    </row>
    <row r="181" spans="1:39" x14ac:dyDescent="0.3">
      <c r="A181">
        <v>179</v>
      </c>
      <c r="B181" t="str">
        <f>pasteData!A180</f>
        <v>kansas</v>
      </c>
      <c r="C181" t="str">
        <f>pasteData!B180</f>
        <v>Dedric Lawson</v>
      </c>
      <c r="D181">
        <f>INDEX(pasteStatistics!D$1:'pasteStatistics'!D$5000,MATCH($C181,pasteStatistics!$C$1:'pasteStatistics'!$C$5000,0))</f>
        <v>36</v>
      </c>
      <c r="E181">
        <f>INDEX(pasteStatistics!E$1:'pasteStatistics'!E$5000,MATCH($C181,pasteStatistics!$C$1:'pasteStatistics'!$C$5000,0))</f>
        <v>36</v>
      </c>
      <c r="F181">
        <f>INDEX(pasteStatistics!F$1:'pasteStatistics'!F$5000,MATCH($C181,pasteStatistics!$C$1:'pasteStatistics'!$C$5000,0))</f>
        <v>32.6</v>
      </c>
      <c r="G181">
        <f>INDEX(pasteStatistics!G$1:'pasteStatistics'!G$5000,MATCH($C181,pasteStatistics!$C$1:'pasteStatistics'!$C$5000,0))</f>
        <v>6.9</v>
      </c>
      <c r="H181">
        <f>INDEX(pasteStatistics!H$1:'pasteStatistics'!H$5000,MATCH($C181,pasteStatistics!$C$1:'pasteStatistics'!$C$5000,0))</f>
        <v>14.1</v>
      </c>
      <c r="I181">
        <f>INDEX(pasteStatistics!I$1:'pasteStatistics'!I$5000,MATCH($C181,pasteStatistics!$C$1:'pasteStatistics'!$C$5000,0))</f>
        <v>0.49</v>
      </c>
      <c r="J181">
        <f>INDEX(pasteStatistics!J$1:'pasteStatistics'!J$5000,MATCH($C181,pasteStatistics!$C$1:'pasteStatistics'!$C$5000,0))</f>
        <v>5.9</v>
      </c>
      <c r="K181">
        <f>INDEX(pasteStatistics!K$1:'pasteStatistics'!K$5000,MATCH($C181,pasteStatistics!$C$1:'pasteStatistics'!$C$5000,0))</f>
        <v>11.6</v>
      </c>
      <c r="L181">
        <f>INDEX(pasteStatistics!L$1:'pasteStatistics'!L$5000,MATCH($C181,pasteStatistics!$C$1:'pasteStatistics'!$C$5000,0))</f>
        <v>0.51100000000000001</v>
      </c>
      <c r="M181">
        <f>INDEX(pasteStatistics!M$1:'pasteStatistics'!M$5000,MATCH($C181,pasteStatistics!$C$1:'pasteStatistics'!$C$5000,0))</f>
        <v>1</v>
      </c>
      <c r="N181">
        <f>INDEX(pasteStatistics!N$1:'pasteStatistics'!N$5000,MATCH($C181,pasteStatistics!$C$1:'pasteStatistics'!$C$5000,0))</f>
        <v>2.5</v>
      </c>
      <c r="O181">
        <f>INDEX(pasteStatistics!O$1:'pasteStatistics'!O$5000,MATCH($C181,pasteStatistics!$C$1:'pasteStatistics'!$C$5000,0))</f>
        <v>0.39300000000000002</v>
      </c>
      <c r="P181">
        <f>INDEX(pasteStatistics!P$1:'pasteStatistics'!P$5000,MATCH($C181,pasteStatistics!$C$1:'pasteStatistics'!$C$5000,0))</f>
        <v>4.5999999999999996</v>
      </c>
      <c r="Q181">
        <f>INDEX(pasteStatistics!Q$1:'pasteStatistics'!Q$5000,MATCH($C181,pasteStatistics!$C$1:'pasteStatistics'!$C$5000,0))</f>
        <v>5.7</v>
      </c>
      <c r="R181">
        <f>INDEX(pasteStatistics!R$1:'pasteStatistics'!R$5000,MATCH($C181,pasteStatistics!$C$1:'pasteStatistics'!$C$5000,0))</f>
        <v>0.81499999999999995</v>
      </c>
      <c r="S181">
        <f>INDEX(pasteStatistics!S$1:'pasteStatistics'!S$5000,MATCH($C181,pasteStatistics!$C$1:'pasteStatistics'!$C$5000,0))</f>
        <v>3.1</v>
      </c>
      <c r="T181">
        <f>INDEX(pasteStatistics!T$1:'pasteStatistics'!T$5000,MATCH($C181,pasteStatistics!$C$1:'pasteStatistics'!$C$5000,0))</f>
        <v>7.2</v>
      </c>
      <c r="U181">
        <f>INDEX(pasteStatistics!U$1:'pasteStatistics'!U$5000,MATCH($C181,pasteStatistics!$C$1:'pasteStatistics'!$C$5000,0))</f>
        <v>10.3</v>
      </c>
      <c r="V181">
        <f>INDEX(pasteStatistics!V$1:'pasteStatistics'!V$5000,MATCH($C181,pasteStatistics!$C$1:'pasteStatistics'!$C$5000,0))</f>
        <v>1.7</v>
      </c>
      <c r="W181">
        <f>INDEX(pasteStatistics!W$1:'pasteStatistics'!W$5000,MATCH($C181,pasteStatistics!$C$1:'pasteStatistics'!$C$5000,0))</f>
        <v>1.3</v>
      </c>
      <c r="X181">
        <f>INDEX(pasteStatistics!X$1:'pasteStatistics'!X$5000,MATCH($C181,pasteStatistics!$C$1:'pasteStatistics'!$C$5000,0))</f>
        <v>1.1000000000000001</v>
      </c>
      <c r="Y181">
        <f>INDEX(pasteStatistics!Y$1:'pasteStatistics'!Y$5000,MATCH($C181,pasteStatistics!$C$1:'pasteStatistics'!$C$5000,0))</f>
        <v>2.2999999999999998</v>
      </c>
      <c r="Z181">
        <f>INDEX(pasteStatistics!Z$1:'pasteStatistics'!Z$5000,MATCH($C181,pasteStatistics!$C$1:'pasteStatistics'!$C$5000,0))</f>
        <v>2.6</v>
      </c>
      <c r="AA181">
        <f>INDEX(pasteStatistics!AA$1:'pasteStatistics'!AA$5000,MATCH($C181,pasteStatistics!$C$1:'pasteStatistics'!$C$5000,0))</f>
        <v>19.399999999999999</v>
      </c>
      <c r="AB181">
        <f>pasteData!C180</f>
        <v>1</v>
      </c>
      <c r="AC181" t="str">
        <f>pasteData!D180</f>
        <v>JR</v>
      </c>
      <c r="AD181" t="str">
        <f>pasteData!E180</f>
        <v>F</v>
      </c>
      <c r="AE181">
        <f>pasteData!F180</f>
        <v>43625</v>
      </c>
      <c r="AF181">
        <f>pasteData!G180</f>
        <v>235</v>
      </c>
      <c r="AG181" t="str">
        <f>pasteData!H180</f>
        <v>Memphis</v>
      </c>
      <c r="AH181" t="str">
        <f>pasteData!I180</f>
        <v xml:space="preserve"> TN</v>
      </c>
      <c r="AI181" t="str">
        <f>pasteData!J180</f>
        <v>Hamilton HS</v>
      </c>
      <c r="AJ181" t="str">
        <f>pasteData!K180</f>
        <v>32 (2015)</v>
      </c>
      <c r="AK181" t="str">
        <f>pasteData!L180</f>
        <v xml:space="preserve"> 19.4 Pts</v>
      </c>
      <c r="AL181" t="str">
        <f>pasteData!M180</f>
        <v xml:space="preserve"> 10.3 Reb</v>
      </c>
      <c r="AM181" t="str">
        <f>pasteData!N180</f>
        <v xml:space="preserve"> 1.7 Ast</v>
      </c>
    </row>
    <row r="182" spans="1:39" x14ac:dyDescent="0.3">
      <c r="A182">
        <v>180</v>
      </c>
      <c r="B182" t="str">
        <f>pasteData!A181</f>
        <v>kansas</v>
      </c>
      <c r="C182" t="str">
        <f>pasteData!B181</f>
        <v>Devon Dotson</v>
      </c>
      <c r="D182">
        <f>INDEX(pasteStatistics!D$1:'pasteStatistics'!D$5000,MATCH($C182,pasteStatistics!$C$1:'pasteStatistics'!$C$5000,0))</f>
        <v>36</v>
      </c>
      <c r="E182">
        <f>INDEX(pasteStatistics!E$1:'pasteStatistics'!E$5000,MATCH($C182,pasteStatistics!$C$1:'pasteStatistics'!$C$5000,0))</f>
        <v>36</v>
      </c>
      <c r="F182">
        <f>INDEX(pasteStatistics!F$1:'pasteStatistics'!F$5000,MATCH($C182,pasteStatistics!$C$1:'pasteStatistics'!$C$5000,0))</f>
        <v>32.4</v>
      </c>
      <c r="G182">
        <f>INDEX(pasteStatistics!G$1:'pasteStatistics'!G$5000,MATCH($C182,pasteStatistics!$C$1:'pasteStatistics'!$C$5000,0))</f>
        <v>4.0999999999999996</v>
      </c>
      <c r="H182">
        <f>INDEX(pasteStatistics!H$1:'pasteStatistics'!H$5000,MATCH($C182,pasteStatistics!$C$1:'pasteStatistics'!$C$5000,0))</f>
        <v>8.5</v>
      </c>
      <c r="I182">
        <f>INDEX(pasteStatistics!I$1:'pasteStatistics'!I$5000,MATCH($C182,pasteStatistics!$C$1:'pasteStatistics'!$C$5000,0))</f>
        <v>0.48199999999999998</v>
      </c>
      <c r="J182">
        <f>INDEX(pasteStatistics!J$1:'pasteStatistics'!J$5000,MATCH($C182,pasteStatistics!$C$1:'pasteStatistics'!$C$5000,0))</f>
        <v>3.2</v>
      </c>
      <c r="K182">
        <f>INDEX(pasteStatistics!K$1:'pasteStatistics'!K$5000,MATCH($C182,pasteStatistics!$C$1:'pasteStatistics'!$C$5000,0))</f>
        <v>5.9</v>
      </c>
      <c r="L182">
        <f>INDEX(pasteStatistics!L$1:'pasteStatistics'!L$5000,MATCH($C182,pasteStatistics!$C$1:'pasteStatistics'!$C$5000,0))</f>
        <v>0.53300000000000003</v>
      </c>
      <c r="M182">
        <f>INDEX(pasteStatistics!M$1:'pasteStatistics'!M$5000,MATCH($C182,pasteStatistics!$C$1:'pasteStatistics'!$C$5000,0))</f>
        <v>0.9</v>
      </c>
      <c r="N182">
        <f>INDEX(pasteStatistics!N$1:'pasteStatistics'!N$5000,MATCH($C182,pasteStatistics!$C$1:'pasteStatistics'!$C$5000,0))</f>
        <v>2.5</v>
      </c>
      <c r="O182">
        <f>INDEX(pasteStatistics!O$1:'pasteStatistics'!O$5000,MATCH($C182,pasteStatistics!$C$1:'pasteStatistics'!$C$5000,0))</f>
        <v>0.36299999999999999</v>
      </c>
      <c r="P182">
        <f>INDEX(pasteStatistics!P$1:'pasteStatistics'!P$5000,MATCH($C182,pasteStatistics!$C$1:'pasteStatistics'!$C$5000,0))</f>
        <v>3.2</v>
      </c>
      <c r="Q182">
        <f>INDEX(pasteStatistics!Q$1:'pasteStatistics'!Q$5000,MATCH($C182,pasteStatistics!$C$1:'pasteStatistics'!$C$5000,0))</f>
        <v>4.0999999999999996</v>
      </c>
      <c r="R182">
        <f>INDEX(pasteStatistics!R$1:'pasteStatistics'!R$5000,MATCH($C182,pasteStatistics!$C$1:'pasteStatistics'!$C$5000,0))</f>
        <v>0.78200000000000003</v>
      </c>
      <c r="S182">
        <f>INDEX(pasteStatistics!S$1:'pasteStatistics'!S$5000,MATCH($C182,pasteStatistics!$C$1:'pasteStatistics'!$C$5000,0))</f>
        <v>0.6</v>
      </c>
      <c r="T182">
        <f>INDEX(pasteStatistics!T$1:'pasteStatistics'!T$5000,MATCH($C182,pasteStatistics!$C$1:'pasteStatistics'!$C$5000,0))</f>
        <v>3.1</v>
      </c>
      <c r="U182">
        <f>INDEX(pasteStatistics!U$1:'pasteStatistics'!U$5000,MATCH($C182,pasteStatistics!$C$1:'pasteStatistics'!$C$5000,0))</f>
        <v>3.7</v>
      </c>
      <c r="V182">
        <f>INDEX(pasteStatistics!V$1:'pasteStatistics'!V$5000,MATCH($C182,pasteStatistics!$C$1:'pasteStatistics'!$C$5000,0))</f>
        <v>3.5</v>
      </c>
      <c r="W182">
        <f>INDEX(pasteStatistics!W$1:'pasteStatistics'!W$5000,MATCH($C182,pasteStatistics!$C$1:'pasteStatistics'!$C$5000,0))</f>
        <v>1.4</v>
      </c>
      <c r="X182">
        <f>INDEX(pasteStatistics!X$1:'pasteStatistics'!X$5000,MATCH($C182,pasteStatistics!$C$1:'pasteStatistics'!$C$5000,0))</f>
        <v>0.1</v>
      </c>
      <c r="Y182">
        <f>INDEX(pasteStatistics!Y$1:'pasteStatistics'!Y$5000,MATCH($C182,pasteStatistics!$C$1:'pasteStatistics'!$C$5000,0))</f>
        <v>2.2999999999999998</v>
      </c>
      <c r="Z182">
        <f>INDEX(pasteStatistics!Z$1:'pasteStatistics'!Z$5000,MATCH($C182,pasteStatistics!$C$1:'pasteStatistics'!$C$5000,0))</f>
        <v>2.5</v>
      </c>
      <c r="AA182">
        <f>INDEX(pasteStatistics!AA$1:'pasteStatistics'!AA$5000,MATCH($C182,pasteStatistics!$C$1:'pasteStatistics'!$C$5000,0))</f>
        <v>12.3</v>
      </c>
      <c r="AB182">
        <f>pasteData!C181</f>
        <v>11</v>
      </c>
      <c r="AC182" t="str">
        <f>pasteData!D181</f>
        <v>FR</v>
      </c>
      <c r="AD182" t="str">
        <f>pasteData!E181</f>
        <v>G</v>
      </c>
      <c r="AE182">
        <f>pasteData!F181</f>
        <v>43618</v>
      </c>
      <c r="AF182">
        <f>pasteData!G181</f>
        <v>185</v>
      </c>
      <c r="AG182" t="str">
        <f>pasteData!H181</f>
        <v>Charlotte</v>
      </c>
      <c r="AH182" t="str">
        <f>pasteData!I181</f>
        <v xml:space="preserve"> NC</v>
      </c>
      <c r="AI182" t="str">
        <f>pasteData!J181</f>
        <v>Providence Day School</v>
      </c>
      <c r="AJ182" t="str">
        <f>pasteData!K181</f>
        <v>20 (2018)</v>
      </c>
      <c r="AK182" t="str">
        <f>pasteData!L181</f>
        <v xml:space="preserve"> 12.3 Pts</v>
      </c>
      <c r="AL182" t="str">
        <f>pasteData!M181</f>
        <v xml:space="preserve"> 3.7 Reb</v>
      </c>
      <c r="AM182" t="str">
        <f>pasteData!N181</f>
        <v xml:space="preserve"> 3.5 Ast</v>
      </c>
    </row>
    <row r="183" spans="1:39" x14ac:dyDescent="0.3">
      <c r="A183">
        <v>181</v>
      </c>
      <c r="B183" t="str">
        <f>pasteData!A182</f>
        <v>kansas</v>
      </c>
      <c r="C183" t="str">
        <f>pasteData!B182</f>
        <v>Lagerald Vick</v>
      </c>
      <c r="D183">
        <f>INDEX(pasteStatistics!D$1:'pasteStatistics'!D$5000,MATCH($C183,pasteStatistics!$C$1:'pasteStatistics'!$C$5000,0))</f>
        <v>23</v>
      </c>
      <c r="E183">
        <f>INDEX(pasteStatistics!E$1:'pasteStatistics'!E$5000,MATCH($C183,pasteStatistics!$C$1:'pasteStatistics'!$C$5000,0))</f>
        <v>20</v>
      </c>
      <c r="F183">
        <f>INDEX(pasteStatistics!F$1:'pasteStatistics'!F$5000,MATCH($C183,pasteStatistics!$C$1:'pasteStatistics'!$C$5000,0))</f>
        <v>33</v>
      </c>
      <c r="G183">
        <f>INDEX(pasteStatistics!G$1:'pasteStatistics'!G$5000,MATCH($C183,pasteStatistics!$C$1:'pasteStatistics'!$C$5000,0))</f>
        <v>5.0999999999999996</v>
      </c>
      <c r="H183">
        <f>INDEX(pasteStatistics!H$1:'pasteStatistics'!H$5000,MATCH($C183,pasteStatistics!$C$1:'pasteStatistics'!$C$5000,0))</f>
        <v>10.8</v>
      </c>
      <c r="I183">
        <f>INDEX(pasteStatistics!I$1:'pasteStatistics'!I$5000,MATCH($C183,pasteStatistics!$C$1:'pasteStatistics'!$C$5000,0))</f>
        <v>0.47599999999999998</v>
      </c>
      <c r="J183">
        <f>INDEX(pasteStatistics!J$1:'pasteStatistics'!J$5000,MATCH($C183,pasteStatistics!$C$1:'pasteStatistics'!$C$5000,0))</f>
        <v>2.2999999999999998</v>
      </c>
      <c r="K183">
        <f>INDEX(pasteStatistics!K$1:'pasteStatistics'!K$5000,MATCH($C183,pasteStatistics!$C$1:'pasteStatistics'!$C$5000,0))</f>
        <v>4.5</v>
      </c>
      <c r="L183">
        <f>INDEX(pasteStatistics!L$1:'pasteStatistics'!L$5000,MATCH($C183,pasteStatistics!$C$1:'pasteStatistics'!$C$5000,0))</f>
        <v>0.505</v>
      </c>
      <c r="M183">
        <f>INDEX(pasteStatistics!M$1:'pasteStatistics'!M$5000,MATCH($C183,pasteStatistics!$C$1:'pasteStatistics'!$C$5000,0))</f>
        <v>2.9</v>
      </c>
      <c r="N183">
        <f>INDEX(pasteStatistics!N$1:'pasteStatistics'!N$5000,MATCH($C183,pasteStatistics!$C$1:'pasteStatistics'!$C$5000,0))</f>
        <v>6.3</v>
      </c>
      <c r="O183">
        <f>INDEX(pasteStatistics!O$1:'pasteStatistics'!O$5000,MATCH($C183,pasteStatistics!$C$1:'pasteStatistics'!$C$5000,0))</f>
        <v>0.45500000000000002</v>
      </c>
      <c r="P183">
        <f>INDEX(pasteStatistics!P$1:'pasteStatistics'!P$5000,MATCH($C183,pasteStatistics!$C$1:'pasteStatistics'!$C$5000,0))</f>
        <v>1</v>
      </c>
      <c r="Q183">
        <f>INDEX(pasteStatistics!Q$1:'pasteStatistics'!Q$5000,MATCH($C183,pasteStatistics!$C$1:'pasteStatistics'!$C$5000,0))</f>
        <v>1.3</v>
      </c>
      <c r="R183">
        <f>INDEX(pasteStatistics!R$1:'pasteStatistics'!R$5000,MATCH($C183,pasteStatistics!$C$1:'pasteStatistics'!$C$5000,0))</f>
        <v>0.76700000000000002</v>
      </c>
      <c r="S183">
        <f>INDEX(pasteStatistics!S$1:'pasteStatistics'!S$5000,MATCH($C183,pasteStatistics!$C$1:'pasteStatistics'!$C$5000,0))</f>
        <v>0.5</v>
      </c>
      <c r="T183">
        <f>INDEX(pasteStatistics!T$1:'pasteStatistics'!T$5000,MATCH($C183,pasteStatistics!$C$1:'pasteStatistics'!$C$5000,0))</f>
        <v>3.5</v>
      </c>
      <c r="U183">
        <f>INDEX(pasteStatistics!U$1:'pasteStatistics'!U$5000,MATCH($C183,pasteStatistics!$C$1:'pasteStatistics'!$C$5000,0))</f>
        <v>4</v>
      </c>
      <c r="V183">
        <f>INDEX(pasteStatistics!V$1:'pasteStatistics'!V$5000,MATCH($C183,pasteStatistics!$C$1:'pasteStatistics'!$C$5000,0))</f>
        <v>1.9</v>
      </c>
      <c r="W183">
        <f>INDEX(pasteStatistics!W$1:'pasteStatistics'!W$5000,MATCH($C183,pasteStatistics!$C$1:'pasteStatistics'!$C$5000,0))</f>
        <v>1.2</v>
      </c>
      <c r="X183">
        <f>INDEX(pasteStatistics!X$1:'pasteStatistics'!X$5000,MATCH($C183,pasteStatistics!$C$1:'pasteStatistics'!$C$5000,0))</f>
        <v>0.2</v>
      </c>
      <c r="Y183">
        <f>INDEX(pasteStatistics!Y$1:'pasteStatistics'!Y$5000,MATCH($C183,pasteStatistics!$C$1:'pasteStatistics'!$C$5000,0))</f>
        <v>2.5</v>
      </c>
      <c r="Z183">
        <f>INDEX(pasteStatistics!Z$1:'pasteStatistics'!Z$5000,MATCH($C183,pasteStatistics!$C$1:'pasteStatistics'!$C$5000,0))</f>
        <v>1.3</v>
      </c>
      <c r="AA183">
        <f>INDEX(pasteStatistics!AA$1:'pasteStatistics'!AA$5000,MATCH($C183,pasteStatistics!$C$1:'pasteStatistics'!$C$5000,0))</f>
        <v>14.1</v>
      </c>
      <c r="AB183">
        <f>pasteData!C182</f>
        <v>24</v>
      </c>
      <c r="AC183" t="str">
        <f>pasteData!D182</f>
        <v>SR</v>
      </c>
      <c r="AD183" t="str">
        <f>pasteData!E182</f>
        <v>G</v>
      </c>
      <c r="AE183">
        <f>pasteData!F182</f>
        <v>43621</v>
      </c>
      <c r="AF183">
        <f>pasteData!G182</f>
        <v>190</v>
      </c>
      <c r="AG183" t="str">
        <f>pasteData!H182</f>
        <v>Memphis</v>
      </c>
      <c r="AH183" t="str">
        <f>pasteData!I182</f>
        <v xml:space="preserve"> TN</v>
      </c>
      <c r="AI183" t="str">
        <f>pasteData!J182</f>
        <v>Douglass HS</v>
      </c>
      <c r="AJ183" t="str">
        <f>pasteData!K182</f>
        <v>56 (2015)</v>
      </c>
      <c r="AK183" t="str">
        <f>pasteData!L182</f>
        <v xml:space="preserve"> 14.1 Pts</v>
      </c>
      <c r="AL183" t="str">
        <f>pasteData!M182</f>
        <v xml:space="preserve"> 4.0 Reb</v>
      </c>
      <c r="AM183" t="str">
        <f>pasteData!N182</f>
        <v xml:space="preserve"> 1.9 Ast</v>
      </c>
    </row>
    <row r="184" spans="1:39" x14ac:dyDescent="0.3">
      <c r="A184">
        <v>182</v>
      </c>
      <c r="B184" t="str">
        <f>pasteData!A183</f>
        <v>kansas</v>
      </c>
      <c r="C184" t="str">
        <f>pasteData!B183</f>
        <v>Quentin Grimes</v>
      </c>
      <c r="D184">
        <f>INDEX(pasteStatistics!D$1:'pasteStatistics'!D$5000,MATCH($C184,pasteStatistics!$C$1:'pasteStatistics'!$C$5000,0))</f>
        <v>36</v>
      </c>
      <c r="E184">
        <f>INDEX(pasteStatistics!E$1:'pasteStatistics'!E$5000,MATCH($C184,pasteStatistics!$C$1:'pasteStatistics'!$C$5000,0))</f>
        <v>36</v>
      </c>
      <c r="F184">
        <f>INDEX(pasteStatistics!F$1:'pasteStatistics'!F$5000,MATCH($C184,pasteStatistics!$C$1:'pasteStatistics'!$C$5000,0))</f>
        <v>27.4</v>
      </c>
      <c r="G184">
        <f>INDEX(pasteStatistics!G$1:'pasteStatistics'!G$5000,MATCH($C184,pasteStatistics!$C$1:'pasteStatistics'!$C$5000,0))</f>
        <v>2.9</v>
      </c>
      <c r="H184">
        <f>INDEX(pasteStatistics!H$1:'pasteStatistics'!H$5000,MATCH($C184,pasteStatistics!$C$1:'pasteStatistics'!$C$5000,0))</f>
        <v>7.7</v>
      </c>
      <c r="I184">
        <f>INDEX(pasteStatistics!I$1:'pasteStatistics'!I$5000,MATCH($C184,pasteStatistics!$C$1:'pasteStatistics'!$C$5000,0))</f>
        <v>0.38400000000000001</v>
      </c>
      <c r="J184">
        <f>INDEX(pasteStatistics!J$1:'pasteStatistics'!J$5000,MATCH($C184,pasteStatistics!$C$1:'pasteStatistics'!$C$5000,0))</f>
        <v>1.4</v>
      </c>
      <c r="K184">
        <f>INDEX(pasteStatistics!K$1:'pasteStatistics'!K$5000,MATCH($C184,pasteStatistics!$C$1:'pasteStatistics'!$C$5000,0))</f>
        <v>3.3</v>
      </c>
      <c r="L184">
        <f>INDEX(pasteStatistics!L$1:'pasteStatistics'!L$5000,MATCH($C184,pasteStatistics!$C$1:'pasteStatistics'!$C$5000,0))</f>
        <v>0.44400000000000001</v>
      </c>
      <c r="M184">
        <f>INDEX(pasteStatistics!M$1:'pasteStatistics'!M$5000,MATCH($C184,pasteStatistics!$C$1:'pasteStatistics'!$C$5000,0))</f>
        <v>1.5</v>
      </c>
      <c r="N184">
        <f>INDEX(pasteStatistics!N$1:'pasteStatistics'!N$5000,MATCH($C184,pasteStatistics!$C$1:'pasteStatistics'!$C$5000,0))</f>
        <v>4.4000000000000004</v>
      </c>
      <c r="O184">
        <f>INDEX(pasteStatistics!O$1:'pasteStatistics'!O$5000,MATCH($C184,pasteStatistics!$C$1:'pasteStatistics'!$C$5000,0))</f>
        <v>0.34</v>
      </c>
      <c r="P184">
        <f>INDEX(pasteStatistics!P$1:'pasteStatistics'!P$5000,MATCH($C184,pasteStatistics!$C$1:'pasteStatistics'!$C$5000,0))</f>
        <v>1</v>
      </c>
      <c r="Q184">
        <f>INDEX(pasteStatistics!Q$1:'pasteStatistics'!Q$5000,MATCH($C184,pasteStatistics!$C$1:'pasteStatistics'!$C$5000,0))</f>
        <v>1.6</v>
      </c>
      <c r="R184">
        <f>INDEX(pasteStatistics!R$1:'pasteStatistics'!R$5000,MATCH($C184,pasteStatistics!$C$1:'pasteStatistics'!$C$5000,0))</f>
        <v>0.60299999999999998</v>
      </c>
      <c r="S184">
        <f>INDEX(pasteStatistics!S$1:'pasteStatistics'!S$5000,MATCH($C184,pasteStatistics!$C$1:'pasteStatistics'!$C$5000,0))</f>
        <v>0.5</v>
      </c>
      <c r="T184">
        <f>INDEX(pasteStatistics!T$1:'pasteStatistics'!T$5000,MATCH($C184,pasteStatistics!$C$1:'pasteStatistics'!$C$5000,0))</f>
        <v>2</v>
      </c>
      <c r="U184">
        <f>INDEX(pasteStatistics!U$1:'pasteStatistics'!U$5000,MATCH($C184,pasteStatistics!$C$1:'pasteStatistics'!$C$5000,0))</f>
        <v>2.5</v>
      </c>
      <c r="V184">
        <f>INDEX(pasteStatistics!V$1:'pasteStatistics'!V$5000,MATCH($C184,pasteStatistics!$C$1:'pasteStatistics'!$C$5000,0))</f>
        <v>2</v>
      </c>
      <c r="W184">
        <f>INDEX(pasteStatistics!W$1:'pasteStatistics'!W$5000,MATCH($C184,pasteStatistics!$C$1:'pasteStatistics'!$C$5000,0))</f>
        <v>0.6</v>
      </c>
      <c r="X184">
        <f>INDEX(pasteStatistics!X$1:'pasteStatistics'!X$5000,MATCH($C184,pasteStatistics!$C$1:'pasteStatistics'!$C$5000,0))</f>
        <v>0.2</v>
      </c>
      <c r="Y184">
        <f>INDEX(pasteStatistics!Y$1:'pasteStatistics'!Y$5000,MATCH($C184,pasteStatistics!$C$1:'pasteStatistics'!$C$5000,0))</f>
        <v>1.9</v>
      </c>
      <c r="Z184">
        <f>INDEX(pasteStatistics!Z$1:'pasteStatistics'!Z$5000,MATCH($C184,pasteStatistics!$C$1:'pasteStatistics'!$C$5000,0))</f>
        <v>2.4</v>
      </c>
      <c r="AA184">
        <f>INDEX(pasteStatistics!AA$1:'pasteStatistics'!AA$5000,MATCH($C184,pasteStatistics!$C$1:'pasteStatistics'!$C$5000,0))</f>
        <v>8.4</v>
      </c>
      <c r="AB184">
        <f>pasteData!C183</f>
        <v>5</v>
      </c>
      <c r="AC184" t="str">
        <f>pasteData!D183</f>
        <v>FR</v>
      </c>
      <c r="AD184" t="str">
        <f>pasteData!E183</f>
        <v>G</v>
      </c>
      <c r="AE184">
        <f>pasteData!F183</f>
        <v>43621</v>
      </c>
      <c r="AF184">
        <f>pasteData!G183</f>
        <v>210</v>
      </c>
      <c r="AG184" t="str">
        <f>pasteData!H183</f>
        <v>The Woodlands</v>
      </c>
      <c r="AH184" t="str">
        <f>pasteData!I183</f>
        <v xml:space="preserve"> TX</v>
      </c>
      <c r="AI184" t="str">
        <f>pasteData!J183</f>
        <v>College Park HS</v>
      </c>
      <c r="AJ184" t="str">
        <f>pasteData!K183</f>
        <v>8 (2018)</v>
      </c>
      <c r="AK184" t="str">
        <f>pasteData!L183</f>
        <v xml:space="preserve"> 8.4 Pts</v>
      </c>
      <c r="AL184" t="str">
        <f>pasteData!M183</f>
        <v xml:space="preserve"> 2.5 Reb</v>
      </c>
      <c r="AM184" t="str">
        <f>pasteData!N183</f>
        <v xml:space="preserve"> 2.0 Ast</v>
      </c>
    </row>
    <row r="185" spans="1:39" x14ac:dyDescent="0.3">
      <c r="A185">
        <v>183</v>
      </c>
      <c r="B185" t="str">
        <f>pasteData!A184</f>
        <v>kansas</v>
      </c>
      <c r="C185" t="str">
        <f>pasteData!B184</f>
        <v>Marcus Garrett</v>
      </c>
      <c r="D185">
        <f>INDEX(pasteStatistics!D$1:'pasteStatistics'!D$5000,MATCH($C185,pasteStatistics!$C$1:'pasteStatistics'!$C$5000,0))</f>
        <v>30</v>
      </c>
      <c r="E185">
        <f>INDEX(pasteStatistics!E$1:'pasteStatistics'!E$5000,MATCH($C185,pasteStatistics!$C$1:'pasteStatistics'!$C$5000,0))</f>
        <v>13</v>
      </c>
      <c r="F185">
        <f>INDEX(pasteStatistics!F$1:'pasteStatistics'!F$5000,MATCH($C185,pasteStatistics!$C$1:'pasteStatistics'!$C$5000,0))</f>
        <v>27.9</v>
      </c>
      <c r="G185">
        <f>INDEX(pasteStatistics!G$1:'pasteStatistics'!G$5000,MATCH($C185,pasteStatistics!$C$1:'pasteStatistics'!$C$5000,0))</f>
        <v>2.7</v>
      </c>
      <c r="H185">
        <f>INDEX(pasteStatistics!H$1:'pasteStatistics'!H$5000,MATCH($C185,pasteStatistics!$C$1:'pasteStatistics'!$C$5000,0))</f>
        <v>6.4</v>
      </c>
      <c r="I185">
        <f>INDEX(pasteStatistics!I$1:'pasteStatistics'!I$5000,MATCH($C185,pasteStatistics!$C$1:'pasteStatistics'!$C$5000,0))</f>
        <v>0.42199999999999999</v>
      </c>
      <c r="J185">
        <f>INDEX(pasteStatistics!J$1:'pasteStatistics'!J$5000,MATCH($C185,pasteStatistics!$C$1:'pasteStatistics'!$C$5000,0))</f>
        <v>2.2999999999999998</v>
      </c>
      <c r="K185">
        <f>INDEX(pasteStatistics!K$1:'pasteStatistics'!K$5000,MATCH($C185,pasteStatistics!$C$1:'pasteStatistics'!$C$5000,0))</f>
        <v>4.8</v>
      </c>
      <c r="L185">
        <f>INDEX(pasteStatistics!L$1:'pasteStatistics'!L$5000,MATCH($C185,pasteStatistics!$C$1:'pasteStatistics'!$C$5000,0))</f>
        <v>0.48299999999999998</v>
      </c>
      <c r="M185">
        <f>INDEX(pasteStatistics!M$1:'pasteStatistics'!M$5000,MATCH($C185,pasteStatistics!$C$1:'pasteStatistics'!$C$5000,0))</f>
        <v>0.4</v>
      </c>
      <c r="N185">
        <f>INDEX(pasteStatistics!N$1:'pasteStatistics'!N$5000,MATCH($C185,pasteStatistics!$C$1:'pasteStatistics'!$C$5000,0))</f>
        <v>1.6</v>
      </c>
      <c r="O185">
        <f>INDEX(pasteStatistics!O$1:'pasteStatistics'!O$5000,MATCH($C185,pasteStatistics!$C$1:'pasteStatistics'!$C$5000,0))</f>
        <v>0.245</v>
      </c>
      <c r="P185">
        <f>INDEX(pasteStatistics!P$1:'pasteStatistics'!P$5000,MATCH($C185,pasteStatistics!$C$1:'pasteStatistics'!$C$5000,0))</f>
        <v>1.5</v>
      </c>
      <c r="Q185">
        <f>INDEX(pasteStatistics!Q$1:'pasteStatistics'!Q$5000,MATCH($C185,pasteStatistics!$C$1:'pasteStatistics'!$C$5000,0))</f>
        <v>2.5</v>
      </c>
      <c r="R185">
        <f>INDEX(pasteStatistics!R$1:'pasteStatistics'!R$5000,MATCH($C185,pasteStatistics!$C$1:'pasteStatistics'!$C$5000,0))</f>
        <v>0.58699999999999997</v>
      </c>
      <c r="S185">
        <f>INDEX(pasteStatistics!S$1:'pasteStatistics'!S$5000,MATCH($C185,pasteStatistics!$C$1:'pasteStatistics'!$C$5000,0))</f>
        <v>1</v>
      </c>
      <c r="T185">
        <f>INDEX(pasteStatistics!T$1:'pasteStatistics'!T$5000,MATCH($C185,pasteStatistics!$C$1:'pasteStatistics'!$C$5000,0))</f>
        <v>3.2</v>
      </c>
      <c r="U185">
        <f>INDEX(pasteStatistics!U$1:'pasteStatistics'!U$5000,MATCH($C185,pasteStatistics!$C$1:'pasteStatistics'!$C$5000,0))</f>
        <v>4.2</v>
      </c>
      <c r="V185">
        <f>INDEX(pasteStatistics!V$1:'pasteStatistics'!V$5000,MATCH($C185,pasteStatistics!$C$1:'pasteStatistics'!$C$5000,0))</f>
        <v>1.9</v>
      </c>
      <c r="W185">
        <f>INDEX(pasteStatistics!W$1:'pasteStatistics'!W$5000,MATCH($C185,pasteStatistics!$C$1:'pasteStatistics'!$C$5000,0))</f>
        <v>1.4</v>
      </c>
      <c r="X185">
        <f>INDEX(pasteStatistics!X$1:'pasteStatistics'!X$5000,MATCH($C185,pasteStatistics!$C$1:'pasteStatistics'!$C$5000,0))</f>
        <v>0.3</v>
      </c>
      <c r="Y185">
        <f>INDEX(pasteStatistics!Y$1:'pasteStatistics'!Y$5000,MATCH($C185,pasteStatistics!$C$1:'pasteStatistics'!$C$5000,0))</f>
        <v>1.3</v>
      </c>
      <c r="Z185">
        <f>INDEX(pasteStatistics!Z$1:'pasteStatistics'!Z$5000,MATCH($C185,pasteStatistics!$C$1:'pasteStatistics'!$C$5000,0))</f>
        <v>1.9</v>
      </c>
      <c r="AA185">
        <f>INDEX(pasteStatistics!AA$1:'pasteStatistics'!AA$5000,MATCH($C185,pasteStatistics!$C$1:'pasteStatistics'!$C$5000,0))</f>
        <v>7.3</v>
      </c>
      <c r="AB185">
        <f>pasteData!C184</f>
        <v>0</v>
      </c>
      <c r="AC185" t="str">
        <f>pasteData!D184</f>
        <v>SO</v>
      </c>
      <c r="AD185" t="str">
        <f>pasteData!E184</f>
        <v>G</v>
      </c>
      <c r="AE185">
        <f>pasteData!F184</f>
        <v>43621</v>
      </c>
      <c r="AF185">
        <f>pasteData!G184</f>
        <v>195</v>
      </c>
      <c r="AG185" t="str">
        <f>pasteData!H184</f>
        <v>Dallas</v>
      </c>
      <c r="AH185" t="str">
        <f>pasteData!I184</f>
        <v xml:space="preserve"> TX</v>
      </c>
      <c r="AI185" t="str">
        <f>pasteData!J184</f>
        <v>Skyline High School</v>
      </c>
      <c r="AJ185" t="str">
        <f>pasteData!K184</f>
        <v>54 (2017)</v>
      </c>
      <c r="AK185" t="str">
        <f>pasteData!L184</f>
        <v xml:space="preserve"> 7.3 Pts</v>
      </c>
      <c r="AL185" t="str">
        <f>pasteData!M184</f>
        <v xml:space="preserve"> 4.2 Reb</v>
      </c>
      <c r="AM185" t="str">
        <f>pasteData!N184</f>
        <v xml:space="preserve"> 1.9 Ast</v>
      </c>
    </row>
    <row r="186" spans="1:39" x14ac:dyDescent="0.3">
      <c r="A186">
        <v>184</v>
      </c>
      <c r="B186" t="str">
        <f>pasteData!A185</f>
        <v>kansas</v>
      </c>
      <c r="C186" t="str">
        <f>pasteData!B185</f>
        <v>Ochai Agbaji</v>
      </c>
      <c r="D186">
        <f>INDEX(pasteStatistics!D$1:'pasteStatistics'!D$5000,MATCH($C186,pasteStatistics!$C$1:'pasteStatistics'!$C$5000,0))</f>
        <v>22</v>
      </c>
      <c r="E186">
        <f>INDEX(pasteStatistics!E$1:'pasteStatistics'!E$5000,MATCH($C186,pasteStatistics!$C$1:'pasteStatistics'!$C$5000,0))</f>
        <v>16</v>
      </c>
      <c r="F186">
        <f>INDEX(pasteStatistics!F$1:'pasteStatistics'!F$5000,MATCH($C186,pasteStatistics!$C$1:'pasteStatistics'!$C$5000,0))</f>
        <v>25.9</v>
      </c>
      <c r="G186">
        <f>INDEX(pasteStatistics!G$1:'pasteStatistics'!G$5000,MATCH($C186,pasteStatistics!$C$1:'pasteStatistics'!$C$5000,0))</f>
        <v>3.2</v>
      </c>
      <c r="H186">
        <f>INDEX(pasteStatistics!H$1:'pasteStatistics'!H$5000,MATCH($C186,pasteStatistics!$C$1:'pasteStatistics'!$C$5000,0))</f>
        <v>7.1</v>
      </c>
      <c r="I186">
        <f>INDEX(pasteStatistics!I$1:'pasteStatistics'!I$5000,MATCH($C186,pasteStatistics!$C$1:'pasteStatistics'!$C$5000,0))</f>
        <v>0.44900000000000001</v>
      </c>
      <c r="J186">
        <f>INDEX(pasteStatistics!J$1:'pasteStatistics'!J$5000,MATCH($C186,pasteStatistics!$C$1:'pasteStatistics'!$C$5000,0))</f>
        <v>2.1</v>
      </c>
      <c r="K186">
        <f>INDEX(pasteStatistics!K$1:'pasteStatistics'!K$5000,MATCH($C186,pasteStatistics!$C$1:'pasteStatistics'!$C$5000,0))</f>
        <v>3.7</v>
      </c>
      <c r="L186">
        <f>INDEX(pasteStatistics!L$1:'pasteStatistics'!L$5000,MATCH($C186,pasteStatistics!$C$1:'pasteStatistics'!$C$5000,0))</f>
        <v>0.57999999999999996</v>
      </c>
      <c r="M186">
        <f>INDEX(pasteStatistics!M$1:'pasteStatistics'!M$5000,MATCH($C186,pasteStatistics!$C$1:'pasteStatistics'!$C$5000,0))</f>
        <v>1</v>
      </c>
      <c r="N186">
        <f>INDEX(pasteStatistics!N$1:'pasteStatistics'!N$5000,MATCH($C186,pasteStatistics!$C$1:'pasteStatistics'!$C$5000,0))</f>
        <v>3.4</v>
      </c>
      <c r="O186">
        <f>INDEX(pasteStatistics!O$1:'pasteStatistics'!O$5000,MATCH($C186,pasteStatistics!$C$1:'pasteStatistics'!$C$5000,0))</f>
        <v>0.307</v>
      </c>
      <c r="P186">
        <f>INDEX(pasteStatistics!P$1:'pasteStatistics'!P$5000,MATCH($C186,pasteStatistics!$C$1:'pasteStatistics'!$C$5000,0))</f>
        <v>1.1000000000000001</v>
      </c>
      <c r="Q186">
        <f>INDEX(pasteStatistics!Q$1:'pasteStatistics'!Q$5000,MATCH($C186,pasteStatistics!$C$1:'pasteStatistics'!$C$5000,0))</f>
        <v>1.6</v>
      </c>
      <c r="R186">
        <f>INDEX(pasteStatistics!R$1:'pasteStatistics'!R$5000,MATCH($C186,pasteStatistics!$C$1:'pasteStatistics'!$C$5000,0))</f>
        <v>0.69399999999999995</v>
      </c>
      <c r="S186">
        <f>INDEX(pasteStatistics!S$1:'pasteStatistics'!S$5000,MATCH($C186,pasteStatistics!$C$1:'pasteStatistics'!$C$5000,0))</f>
        <v>1</v>
      </c>
      <c r="T186">
        <f>INDEX(pasteStatistics!T$1:'pasteStatistics'!T$5000,MATCH($C186,pasteStatistics!$C$1:'pasteStatistics'!$C$5000,0))</f>
        <v>3.6</v>
      </c>
      <c r="U186">
        <f>INDEX(pasteStatistics!U$1:'pasteStatistics'!U$5000,MATCH($C186,pasteStatistics!$C$1:'pasteStatistics'!$C$5000,0))</f>
        <v>4.5999999999999996</v>
      </c>
      <c r="V186">
        <f>INDEX(pasteStatistics!V$1:'pasteStatistics'!V$5000,MATCH($C186,pasteStatistics!$C$1:'pasteStatistics'!$C$5000,0))</f>
        <v>0.9</v>
      </c>
      <c r="W186">
        <f>INDEX(pasteStatistics!W$1:'pasteStatistics'!W$5000,MATCH($C186,pasteStatistics!$C$1:'pasteStatistics'!$C$5000,0))</f>
        <v>0.5</v>
      </c>
      <c r="X186">
        <f>INDEX(pasteStatistics!X$1:'pasteStatistics'!X$5000,MATCH($C186,pasteStatistics!$C$1:'pasteStatistics'!$C$5000,0))</f>
        <v>0.5</v>
      </c>
      <c r="Y186">
        <f>INDEX(pasteStatistics!Y$1:'pasteStatistics'!Y$5000,MATCH($C186,pasteStatistics!$C$1:'pasteStatistics'!$C$5000,0))</f>
        <v>1.4</v>
      </c>
      <c r="Z186">
        <f>INDEX(pasteStatistics!Z$1:'pasteStatistics'!Z$5000,MATCH($C186,pasteStatistics!$C$1:'pasteStatistics'!$C$5000,0))</f>
        <v>2</v>
      </c>
      <c r="AA186">
        <f>INDEX(pasteStatistics!AA$1:'pasteStatistics'!AA$5000,MATCH($C186,pasteStatistics!$C$1:'pasteStatistics'!$C$5000,0))</f>
        <v>8.5</v>
      </c>
      <c r="AB186">
        <f>pasteData!C185</f>
        <v>30</v>
      </c>
      <c r="AC186" t="str">
        <f>pasteData!D185</f>
        <v>FR</v>
      </c>
      <c r="AD186" t="str">
        <f>pasteData!E185</f>
        <v>G</v>
      </c>
      <c r="AE186">
        <f>pasteData!F185</f>
        <v>43621</v>
      </c>
      <c r="AF186">
        <f>pasteData!G185</f>
        <v>210</v>
      </c>
      <c r="AG186" t="str">
        <f>pasteData!H185</f>
        <v>Kansas City</v>
      </c>
      <c r="AH186" t="str">
        <f>pasteData!I185</f>
        <v xml:space="preserve"> MO</v>
      </c>
      <c r="AI186" t="str">
        <f>pasteData!J185</f>
        <v>Oak Park HS</v>
      </c>
      <c r="AJ186">
        <f>pasteData!K185</f>
        <v>0</v>
      </c>
      <c r="AK186" t="str">
        <f>pasteData!L185</f>
        <v xml:space="preserve"> 8.5 Pts</v>
      </c>
      <c r="AL186" t="str">
        <f>pasteData!M185</f>
        <v xml:space="preserve"> 4.6 Reb</v>
      </c>
      <c r="AM186" t="str">
        <f>pasteData!N185</f>
        <v xml:space="preserve"> 0.9 Ast</v>
      </c>
    </row>
    <row r="187" spans="1:39" x14ac:dyDescent="0.3">
      <c r="A187">
        <v>185</v>
      </c>
      <c r="B187" t="str">
        <f>pasteData!A186</f>
        <v>kansas</v>
      </c>
      <c r="C187" t="str">
        <f>pasteData!B186</f>
        <v>David McCormack</v>
      </c>
      <c r="D187">
        <f>INDEX(pasteStatistics!D$1:'pasteStatistics'!D$5000,MATCH($C187,pasteStatistics!$C$1:'pasteStatistics'!$C$5000,0))</f>
        <v>34</v>
      </c>
      <c r="E187">
        <f>INDEX(pasteStatistics!E$1:'pasteStatistics'!E$5000,MATCH($C187,pasteStatistics!$C$1:'pasteStatistics'!$C$5000,0))</f>
        <v>13</v>
      </c>
      <c r="F187">
        <f>INDEX(pasteStatistics!F$1:'pasteStatistics'!F$5000,MATCH($C187,pasteStatistics!$C$1:'pasteStatistics'!$C$5000,0))</f>
        <v>10.7</v>
      </c>
      <c r="G187">
        <f>INDEX(pasteStatistics!G$1:'pasteStatistics'!G$5000,MATCH($C187,pasteStatistics!$C$1:'pasteStatistics'!$C$5000,0))</f>
        <v>1.6</v>
      </c>
      <c r="H187">
        <f>INDEX(pasteStatistics!H$1:'pasteStatistics'!H$5000,MATCH($C187,pasteStatistics!$C$1:'pasteStatistics'!$C$5000,0))</f>
        <v>2.6</v>
      </c>
      <c r="I187">
        <f>INDEX(pasteStatistics!I$1:'pasteStatistics'!I$5000,MATCH($C187,pasteStatistics!$C$1:'pasteStatistics'!$C$5000,0))</f>
        <v>0.625</v>
      </c>
      <c r="J187">
        <f>INDEX(pasteStatistics!J$1:'pasteStatistics'!J$5000,MATCH($C187,pasteStatistics!$C$1:'pasteStatistics'!$C$5000,0))</f>
        <v>1.6</v>
      </c>
      <c r="K187">
        <f>INDEX(pasteStatistics!K$1:'pasteStatistics'!K$5000,MATCH($C187,pasteStatistics!$C$1:'pasteStatistics'!$C$5000,0))</f>
        <v>2.6</v>
      </c>
      <c r="L187">
        <f>INDEX(pasteStatistics!L$1:'pasteStatistics'!L$5000,MATCH($C187,pasteStatistics!$C$1:'pasteStatistics'!$C$5000,0))</f>
        <v>0.625</v>
      </c>
      <c r="M187">
        <f>INDEX(pasteStatistics!M$1:'pasteStatistics'!M$5000,MATCH($C187,pasteStatistics!$C$1:'pasteStatistics'!$C$5000,0))</f>
        <v>0</v>
      </c>
      <c r="N187">
        <f>INDEX(pasteStatistics!N$1:'pasteStatistics'!N$5000,MATCH($C187,pasteStatistics!$C$1:'pasteStatistics'!$C$5000,0))</f>
        <v>0</v>
      </c>
      <c r="O187">
        <f>INDEX(pasteStatistics!O$1:'pasteStatistics'!O$5000,MATCH($C187,pasteStatistics!$C$1:'pasteStatistics'!$C$5000,0))</f>
        <v>0</v>
      </c>
      <c r="P187">
        <f>INDEX(pasteStatistics!P$1:'pasteStatistics'!P$5000,MATCH($C187,pasteStatistics!$C$1:'pasteStatistics'!$C$5000,0))</f>
        <v>0.6</v>
      </c>
      <c r="Q187">
        <f>INDEX(pasteStatistics!Q$1:'pasteStatistics'!Q$5000,MATCH($C187,pasteStatistics!$C$1:'pasteStatistics'!$C$5000,0))</f>
        <v>1</v>
      </c>
      <c r="R187">
        <f>INDEX(pasteStatistics!R$1:'pasteStatistics'!R$5000,MATCH($C187,pasteStatistics!$C$1:'pasteStatistics'!$C$5000,0))</f>
        <v>0.6</v>
      </c>
      <c r="S187">
        <f>INDEX(pasteStatistics!S$1:'pasteStatistics'!S$5000,MATCH($C187,pasteStatistics!$C$1:'pasteStatistics'!$C$5000,0))</f>
        <v>1.2</v>
      </c>
      <c r="T187">
        <f>INDEX(pasteStatistics!T$1:'pasteStatistics'!T$5000,MATCH($C187,pasteStatistics!$C$1:'pasteStatistics'!$C$5000,0))</f>
        <v>1.8</v>
      </c>
      <c r="U187">
        <f>INDEX(pasteStatistics!U$1:'pasteStatistics'!U$5000,MATCH($C187,pasteStatistics!$C$1:'pasteStatistics'!$C$5000,0))</f>
        <v>3.1</v>
      </c>
      <c r="V187">
        <f>INDEX(pasteStatistics!V$1:'pasteStatistics'!V$5000,MATCH($C187,pasteStatistics!$C$1:'pasteStatistics'!$C$5000,0))</f>
        <v>0.4</v>
      </c>
      <c r="W187">
        <f>INDEX(pasteStatistics!W$1:'pasteStatistics'!W$5000,MATCH($C187,pasteStatistics!$C$1:'pasteStatistics'!$C$5000,0))</f>
        <v>0.2</v>
      </c>
      <c r="X187">
        <f>INDEX(pasteStatistics!X$1:'pasteStatistics'!X$5000,MATCH($C187,pasteStatistics!$C$1:'pasteStatistics'!$C$5000,0))</f>
        <v>0.4</v>
      </c>
      <c r="Y187">
        <f>INDEX(pasteStatistics!Y$1:'pasteStatistics'!Y$5000,MATCH($C187,pasteStatistics!$C$1:'pasteStatistics'!$C$5000,0))</f>
        <v>0.8</v>
      </c>
      <c r="Z187">
        <f>INDEX(pasteStatistics!Z$1:'pasteStatistics'!Z$5000,MATCH($C187,pasteStatistics!$C$1:'pasteStatistics'!$C$5000,0))</f>
        <v>1.1000000000000001</v>
      </c>
      <c r="AA187">
        <f>INDEX(pasteStatistics!AA$1:'pasteStatistics'!AA$5000,MATCH($C187,pasteStatistics!$C$1:'pasteStatistics'!$C$5000,0))</f>
        <v>3.9</v>
      </c>
      <c r="AB187">
        <f>pasteData!C186</f>
        <v>33</v>
      </c>
      <c r="AC187" t="str">
        <f>pasteData!D186</f>
        <v>FR</v>
      </c>
      <c r="AD187" t="str">
        <f>pasteData!E186</f>
        <v>F</v>
      </c>
      <c r="AE187">
        <f>pasteData!F186</f>
        <v>43626</v>
      </c>
      <c r="AF187">
        <f>pasteData!G186</f>
        <v>265</v>
      </c>
      <c r="AG187" t="str">
        <f>pasteData!H186</f>
        <v>Norfolk</v>
      </c>
      <c r="AH187" t="str">
        <f>pasteData!I186</f>
        <v xml:space="preserve"> VA</v>
      </c>
      <c r="AI187" t="str">
        <f>pasteData!J186</f>
        <v>Oak Hill Academy</v>
      </c>
      <c r="AJ187" t="str">
        <f>pasteData!K186</f>
        <v>30 (2018)</v>
      </c>
      <c r="AK187" t="str">
        <f>pasteData!L186</f>
        <v xml:space="preserve"> 3.9 Pts</v>
      </c>
      <c r="AL187" t="str">
        <f>pasteData!M186</f>
        <v xml:space="preserve"> 3.1 Reb</v>
      </c>
      <c r="AM187" t="str">
        <f>pasteData!N186</f>
        <v xml:space="preserve"> 0.4 Ast</v>
      </c>
    </row>
    <row r="188" spans="1:39" x14ac:dyDescent="0.3">
      <c r="A188">
        <v>186</v>
      </c>
      <c r="B188" t="str">
        <f>pasteData!A187</f>
        <v>kansas</v>
      </c>
      <c r="C188" t="str">
        <f>pasteData!B187</f>
        <v>Udoka Azubuike</v>
      </c>
      <c r="D188">
        <f>INDEX(pasteStatistics!D$1:'pasteStatistics'!D$5000,MATCH($C188,pasteStatistics!$C$1:'pasteStatistics'!$C$5000,0))</f>
        <v>9</v>
      </c>
      <c r="E188">
        <f>INDEX(pasteStatistics!E$1:'pasteStatistics'!E$5000,MATCH($C188,pasteStatistics!$C$1:'pasteStatistics'!$C$5000,0))</f>
        <v>9</v>
      </c>
      <c r="F188">
        <f>INDEX(pasteStatistics!F$1:'pasteStatistics'!F$5000,MATCH($C188,pasteStatistics!$C$1:'pasteStatistics'!$C$5000,0))</f>
        <v>20.399999999999999</v>
      </c>
      <c r="G188">
        <f>INDEX(pasteStatistics!G$1:'pasteStatistics'!G$5000,MATCH($C188,pasteStatistics!$C$1:'pasteStatistics'!$C$5000,0))</f>
        <v>6.1</v>
      </c>
      <c r="H188">
        <f>INDEX(pasteStatistics!H$1:'pasteStatistics'!H$5000,MATCH($C188,pasteStatistics!$C$1:'pasteStatistics'!$C$5000,0))</f>
        <v>8.6999999999999993</v>
      </c>
      <c r="I188">
        <f>INDEX(pasteStatistics!I$1:'pasteStatistics'!I$5000,MATCH($C188,pasteStatistics!$C$1:'pasteStatistics'!$C$5000,0))</f>
        <v>0.70499999999999996</v>
      </c>
      <c r="J188">
        <f>INDEX(pasteStatistics!J$1:'pasteStatistics'!J$5000,MATCH($C188,pasteStatistics!$C$1:'pasteStatistics'!$C$5000,0))</f>
        <v>6.1</v>
      </c>
      <c r="K188">
        <f>INDEX(pasteStatistics!K$1:'pasteStatistics'!K$5000,MATCH($C188,pasteStatistics!$C$1:'pasteStatistics'!$C$5000,0))</f>
        <v>8.6999999999999993</v>
      </c>
      <c r="L188">
        <f>INDEX(pasteStatistics!L$1:'pasteStatistics'!L$5000,MATCH($C188,pasteStatistics!$C$1:'pasteStatistics'!$C$5000,0))</f>
        <v>0.70499999999999996</v>
      </c>
      <c r="M188">
        <f>INDEX(pasteStatistics!M$1:'pasteStatistics'!M$5000,MATCH($C188,pasteStatistics!$C$1:'pasteStatistics'!$C$5000,0))</f>
        <v>0</v>
      </c>
      <c r="N188">
        <f>INDEX(pasteStatistics!N$1:'pasteStatistics'!N$5000,MATCH($C188,pasteStatistics!$C$1:'pasteStatistics'!$C$5000,0))</f>
        <v>0</v>
      </c>
      <c r="O188">
        <f>INDEX(pasteStatistics!O$1:'pasteStatistics'!O$5000,MATCH($C188,pasteStatistics!$C$1:'pasteStatistics'!$C$5000,0))</f>
        <v>0</v>
      </c>
      <c r="P188">
        <f>INDEX(pasteStatistics!P$1:'pasteStatistics'!P$5000,MATCH($C188,pasteStatistics!$C$1:'pasteStatistics'!$C$5000,0))</f>
        <v>1.2</v>
      </c>
      <c r="Q188">
        <f>INDEX(pasteStatistics!Q$1:'pasteStatistics'!Q$5000,MATCH($C188,pasteStatistics!$C$1:'pasteStatistics'!$C$5000,0))</f>
        <v>3.6</v>
      </c>
      <c r="R188">
        <f>INDEX(pasteStatistics!R$1:'pasteStatistics'!R$5000,MATCH($C188,pasteStatistics!$C$1:'pasteStatistics'!$C$5000,0))</f>
        <v>0.34399999999999997</v>
      </c>
      <c r="S188">
        <f>INDEX(pasteStatistics!S$1:'pasteStatistics'!S$5000,MATCH($C188,pasteStatistics!$C$1:'pasteStatistics'!$C$5000,0))</f>
        <v>2.2000000000000002</v>
      </c>
      <c r="T188">
        <f>INDEX(pasteStatistics!T$1:'pasteStatistics'!T$5000,MATCH($C188,pasteStatistics!$C$1:'pasteStatistics'!$C$5000,0))</f>
        <v>4.5999999999999996</v>
      </c>
      <c r="U188">
        <f>INDEX(pasteStatistics!U$1:'pasteStatistics'!U$5000,MATCH($C188,pasteStatistics!$C$1:'pasteStatistics'!$C$5000,0))</f>
        <v>6.8</v>
      </c>
      <c r="V188">
        <f>INDEX(pasteStatistics!V$1:'pasteStatistics'!V$5000,MATCH($C188,pasteStatistics!$C$1:'pasteStatistics'!$C$5000,0))</f>
        <v>0.6</v>
      </c>
      <c r="W188">
        <f>INDEX(pasteStatistics!W$1:'pasteStatistics'!W$5000,MATCH($C188,pasteStatistics!$C$1:'pasteStatistics'!$C$5000,0))</f>
        <v>0.4</v>
      </c>
      <c r="X188">
        <f>INDEX(pasteStatistics!X$1:'pasteStatistics'!X$5000,MATCH($C188,pasteStatistics!$C$1:'pasteStatistics'!$C$5000,0))</f>
        <v>1.6</v>
      </c>
      <c r="Y188">
        <f>INDEX(pasteStatistics!Y$1:'pasteStatistics'!Y$5000,MATCH($C188,pasteStatistics!$C$1:'pasteStatistics'!$C$5000,0))</f>
        <v>2</v>
      </c>
      <c r="Z188">
        <f>INDEX(pasteStatistics!Z$1:'pasteStatistics'!Z$5000,MATCH($C188,pasteStatistics!$C$1:'pasteStatistics'!$C$5000,0))</f>
        <v>2.9</v>
      </c>
      <c r="AA188">
        <f>INDEX(pasteStatistics!AA$1:'pasteStatistics'!AA$5000,MATCH($C188,pasteStatistics!$C$1:'pasteStatistics'!$C$5000,0))</f>
        <v>13.4</v>
      </c>
      <c r="AB188">
        <f>pasteData!C187</f>
        <v>35</v>
      </c>
      <c r="AC188" t="str">
        <f>pasteData!D187</f>
        <v>JR</v>
      </c>
      <c r="AD188" t="str">
        <f>pasteData!E187</f>
        <v>C</v>
      </c>
      <c r="AE188">
        <f>pasteData!F187</f>
        <v>36708</v>
      </c>
      <c r="AF188">
        <f>pasteData!G187</f>
        <v>270</v>
      </c>
      <c r="AG188" t="str">
        <f>pasteData!H187</f>
        <v>Delta</v>
      </c>
      <c r="AH188" t="str">
        <f>pasteData!I187</f>
        <v xml:space="preserve"> Nigeria</v>
      </c>
      <c r="AI188" t="str">
        <f>pasteData!J187</f>
        <v>Potter's House Christian Acadekmy</v>
      </c>
      <c r="AJ188" t="str">
        <f>pasteData!K187</f>
        <v>33 (2016)</v>
      </c>
      <c r="AK188" t="str">
        <f>pasteData!L187</f>
        <v xml:space="preserve"> 13.4 Pts</v>
      </c>
      <c r="AL188" t="str">
        <f>pasteData!M187</f>
        <v xml:space="preserve"> 6.8 Reb</v>
      </c>
      <c r="AM188" t="str">
        <f>pasteData!N187</f>
        <v xml:space="preserve"> 0.6 Ast</v>
      </c>
    </row>
    <row r="189" spans="1:39" x14ac:dyDescent="0.3">
      <c r="A189">
        <v>187</v>
      </c>
      <c r="B189" t="str">
        <f>pasteData!A188</f>
        <v>kansas</v>
      </c>
      <c r="C189" t="str">
        <f>pasteData!B188</f>
        <v>K.J. Lawson</v>
      </c>
      <c r="D189">
        <f>INDEX(pasteStatistics!D$1:'pasteStatistics'!D$5000,MATCH($C189,pasteStatistics!$C$1:'pasteStatistics'!$C$5000,0))</f>
        <v>35</v>
      </c>
      <c r="E189">
        <f>INDEX(pasteStatistics!E$1:'pasteStatistics'!E$5000,MATCH($C189,pasteStatistics!$C$1:'pasteStatistics'!$C$5000,0))</f>
        <v>0</v>
      </c>
      <c r="F189">
        <f>INDEX(pasteStatistics!F$1:'pasteStatistics'!F$5000,MATCH($C189,pasteStatistics!$C$1:'pasteStatistics'!$C$5000,0))</f>
        <v>9.9</v>
      </c>
      <c r="G189">
        <f>INDEX(pasteStatistics!G$1:'pasteStatistics'!G$5000,MATCH($C189,pasteStatistics!$C$1:'pasteStatistics'!$C$5000,0))</f>
        <v>1.1000000000000001</v>
      </c>
      <c r="H189">
        <f>INDEX(pasteStatistics!H$1:'pasteStatistics'!H$5000,MATCH($C189,pasteStatistics!$C$1:'pasteStatistics'!$C$5000,0))</f>
        <v>2.5</v>
      </c>
      <c r="I189">
        <f>INDEX(pasteStatistics!I$1:'pasteStatistics'!I$5000,MATCH($C189,pasteStatistics!$C$1:'pasteStatistics'!$C$5000,0))</f>
        <v>0.45300000000000001</v>
      </c>
      <c r="J189">
        <f>INDEX(pasteStatistics!J$1:'pasteStatistics'!J$5000,MATCH($C189,pasteStatistics!$C$1:'pasteStatistics'!$C$5000,0))</f>
        <v>0.7</v>
      </c>
      <c r="K189">
        <f>INDEX(pasteStatistics!K$1:'pasteStatistics'!K$5000,MATCH($C189,pasteStatistics!$C$1:'pasteStatistics'!$C$5000,0))</f>
        <v>1.2</v>
      </c>
      <c r="L189">
        <f>INDEX(pasteStatistics!L$1:'pasteStatistics'!L$5000,MATCH($C189,pasteStatistics!$C$1:'pasteStatistics'!$C$5000,0))</f>
        <v>0.61899999999999999</v>
      </c>
      <c r="M189">
        <f>INDEX(pasteStatistics!M$1:'pasteStatistics'!M$5000,MATCH($C189,pasteStatistics!$C$1:'pasteStatistics'!$C$5000,0))</f>
        <v>0.4</v>
      </c>
      <c r="N189">
        <f>INDEX(pasteStatistics!N$1:'pasteStatistics'!N$5000,MATCH($C189,pasteStatistics!$C$1:'pasteStatistics'!$C$5000,0))</f>
        <v>1.3</v>
      </c>
      <c r="O189">
        <f>INDEX(pasteStatistics!O$1:'pasteStatistics'!O$5000,MATCH($C189,pasteStatistics!$C$1:'pasteStatistics'!$C$5000,0))</f>
        <v>0.29499999999999998</v>
      </c>
      <c r="P189">
        <f>INDEX(pasteStatistics!P$1:'pasteStatistics'!P$5000,MATCH($C189,pasteStatistics!$C$1:'pasteStatistics'!$C$5000,0))</f>
        <v>0.5</v>
      </c>
      <c r="Q189">
        <f>INDEX(pasteStatistics!Q$1:'pasteStatistics'!Q$5000,MATCH($C189,pasteStatistics!$C$1:'pasteStatistics'!$C$5000,0))</f>
        <v>0.7</v>
      </c>
      <c r="R189">
        <f>INDEX(pasteStatistics!R$1:'pasteStatistics'!R$5000,MATCH($C189,pasteStatistics!$C$1:'pasteStatistics'!$C$5000,0))</f>
        <v>0.75</v>
      </c>
      <c r="S189">
        <f>INDEX(pasteStatistics!S$1:'pasteStatistics'!S$5000,MATCH($C189,pasteStatistics!$C$1:'pasteStatistics'!$C$5000,0))</f>
        <v>0.6</v>
      </c>
      <c r="T189">
        <f>INDEX(pasteStatistics!T$1:'pasteStatistics'!T$5000,MATCH($C189,pasteStatistics!$C$1:'pasteStatistics'!$C$5000,0))</f>
        <v>1.4</v>
      </c>
      <c r="U189">
        <f>INDEX(pasteStatistics!U$1:'pasteStatistics'!U$5000,MATCH($C189,pasteStatistics!$C$1:'pasteStatistics'!$C$5000,0))</f>
        <v>2</v>
      </c>
      <c r="V189">
        <f>INDEX(pasteStatistics!V$1:'pasteStatistics'!V$5000,MATCH($C189,pasteStatistics!$C$1:'pasteStatistics'!$C$5000,0))</f>
        <v>0.5</v>
      </c>
      <c r="W189">
        <f>INDEX(pasteStatistics!W$1:'pasteStatistics'!W$5000,MATCH($C189,pasteStatistics!$C$1:'pasteStatistics'!$C$5000,0))</f>
        <v>0.2</v>
      </c>
      <c r="X189">
        <f>INDEX(pasteStatistics!X$1:'pasteStatistics'!X$5000,MATCH($C189,pasteStatistics!$C$1:'pasteStatistics'!$C$5000,0))</f>
        <v>0</v>
      </c>
      <c r="Y189">
        <f>INDEX(pasteStatistics!Y$1:'pasteStatistics'!Y$5000,MATCH($C189,pasteStatistics!$C$1:'pasteStatistics'!$C$5000,0))</f>
        <v>0.6</v>
      </c>
      <c r="Z189">
        <f>INDEX(pasteStatistics!Z$1:'pasteStatistics'!Z$5000,MATCH($C189,pasteStatistics!$C$1:'pasteStatistics'!$C$5000,0))</f>
        <v>1.3</v>
      </c>
      <c r="AA189">
        <f>INDEX(pasteStatistics!AA$1:'pasteStatistics'!AA$5000,MATCH($C189,pasteStatistics!$C$1:'pasteStatistics'!$C$5000,0))</f>
        <v>3.1</v>
      </c>
      <c r="AB189">
        <f>pasteData!C188</f>
        <v>13</v>
      </c>
      <c r="AC189" t="str">
        <f>pasteData!D188</f>
        <v>SO</v>
      </c>
      <c r="AD189" t="str">
        <f>pasteData!E188</f>
        <v>G</v>
      </c>
      <c r="AE189">
        <f>pasteData!F188</f>
        <v>43624</v>
      </c>
      <c r="AF189">
        <f>pasteData!G188</f>
        <v>210</v>
      </c>
      <c r="AG189" t="str">
        <f>pasteData!H188</f>
        <v>Memphis</v>
      </c>
      <c r="AH189" t="str">
        <f>pasteData!I188</f>
        <v xml:space="preserve"> TN</v>
      </c>
      <c r="AI189" t="str">
        <f>pasteData!J188</f>
        <v>Hamilton HS</v>
      </c>
      <c r="AJ189" t="str">
        <f>pasteData!K188</f>
        <v>46 (2015)</v>
      </c>
      <c r="AK189" t="str">
        <f>pasteData!L188</f>
        <v xml:space="preserve"> 3.1 Pts</v>
      </c>
      <c r="AL189" t="str">
        <f>pasteData!M188</f>
        <v xml:space="preserve"> 2.0 Reb</v>
      </c>
      <c r="AM189" t="str">
        <f>pasteData!N188</f>
        <v xml:space="preserve"> 0.5 Ast</v>
      </c>
    </row>
    <row r="190" spans="1:39" x14ac:dyDescent="0.3">
      <c r="A190">
        <v>188</v>
      </c>
      <c r="B190" t="str">
        <f>pasteData!A189</f>
        <v>kansas</v>
      </c>
      <c r="C190" t="str">
        <f>pasteData!B189</f>
        <v>Charlie Moore</v>
      </c>
      <c r="D190">
        <f>INDEX(pasteStatistics!D$1:'pasteStatistics'!D$5000,MATCH($C190,pasteStatistics!$C$1:'pasteStatistics'!$C$5000,0))</f>
        <v>35</v>
      </c>
      <c r="E190">
        <f>INDEX(pasteStatistics!E$1:'pasteStatistics'!E$5000,MATCH($C190,pasteStatistics!$C$1:'pasteStatistics'!$C$5000,0))</f>
        <v>1</v>
      </c>
      <c r="F190">
        <f>INDEX(pasteStatistics!F$1:'pasteStatistics'!F$5000,MATCH($C190,pasteStatistics!$C$1:'pasteStatistics'!$C$5000,0))</f>
        <v>13.1</v>
      </c>
      <c r="G190">
        <f>INDEX(pasteStatistics!G$1:'pasteStatistics'!G$5000,MATCH($C190,pasteStatistics!$C$1:'pasteStatistics'!$C$5000,0))</f>
        <v>1</v>
      </c>
      <c r="H190">
        <f>INDEX(pasteStatistics!H$1:'pasteStatistics'!H$5000,MATCH($C190,pasteStatistics!$C$1:'pasteStatistics'!$C$5000,0))</f>
        <v>3.6</v>
      </c>
      <c r="I190">
        <f>INDEX(pasteStatistics!I$1:'pasteStatistics'!I$5000,MATCH($C190,pasteStatistics!$C$1:'pasteStatistics'!$C$5000,0))</f>
        <v>0.28599999999999998</v>
      </c>
      <c r="J190">
        <f>INDEX(pasteStatistics!J$1:'pasteStatistics'!J$5000,MATCH($C190,pasteStatistics!$C$1:'pasteStatistics'!$C$5000,0))</f>
        <v>0.5</v>
      </c>
      <c r="K190">
        <f>INDEX(pasteStatistics!K$1:'pasteStatistics'!K$5000,MATCH($C190,pasteStatistics!$C$1:'pasteStatistics'!$C$5000,0))</f>
        <v>1.5</v>
      </c>
      <c r="L190">
        <f>INDEX(pasteStatistics!L$1:'pasteStatistics'!L$5000,MATCH($C190,pasteStatistics!$C$1:'pasteStatistics'!$C$5000,0))</f>
        <v>0.314</v>
      </c>
      <c r="M190">
        <f>INDEX(pasteStatistics!M$1:'pasteStatistics'!M$5000,MATCH($C190,pasteStatistics!$C$1:'pasteStatistics'!$C$5000,0))</f>
        <v>0.6</v>
      </c>
      <c r="N190">
        <f>INDEX(pasteStatistics!N$1:'pasteStatistics'!N$5000,MATCH($C190,pasteStatistics!$C$1:'pasteStatistics'!$C$5000,0))</f>
        <v>2.1</v>
      </c>
      <c r="O190">
        <f>INDEX(pasteStatistics!O$1:'pasteStatistics'!O$5000,MATCH($C190,pasteStatistics!$C$1:'pasteStatistics'!$C$5000,0))</f>
        <v>0.26700000000000002</v>
      </c>
      <c r="P190">
        <f>INDEX(pasteStatistics!P$1:'pasteStatistics'!P$5000,MATCH($C190,pasteStatistics!$C$1:'pasteStatistics'!$C$5000,0))</f>
        <v>0.3</v>
      </c>
      <c r="Q190">
        <f>INDEX(pasteStatistics!Q$1:'pasteStatistics'!Q$5000,MATCH($C190,pasteStatistics!$C$1:'pasteStatistics'!$C$5000,0))</f>
        <v>0.4</v>
      </c>
      <c r="R190">
        <f>INDEX(pasteStatistics!R$1:'pasteStatistics'!R$5000,MATCH($C190,pasteStatistics!$C$1:'pasteStatistics'!$C$5000,0))</f>
        <v>0.71399999999999997</v>
      </c>
      <c r="S190">
        <f>INDEX(pasteStatistics!S$1:'pasteStatistics'!S$5000,MATCH($C190,pasteStatistics!$C$1:'pasteStatistics'!$C$5000,0))</f>
        <v>0.2</v>
      </c>
      <c r="T190">
        <f>INDEX(pasteStatistics!T$1:'pasteStatistics'!T$5000,MATCH($C190,pasteStatistics!$C$1:'pasteStatistics'!$C$5000,0))</f>
        <v>0.8</v>
      </c>
      <c r="U190">
        <f>INDEX(pasteStatistics!U$1:'pasteStatistics'!U$5000,MATCH($C190,pasteStatistics!$C$1:'pasteStatistics'!$C$5000,0))</f>
        <v>1</v>
      </c>
      <c r="V190">
        <f>INDEX(pasteStatistics!V$1:'pasteStatistics'!V$5000,MATCH($C190,pasteStatistics!$C$1:'pasteStatistics'!$C$5000,0))</f>
        <v>1.3</v>
      </c>
      <c r="W190">
        <f>INDEX(pasteStatistics!W$1:'pasteStatistics'!W$5000,MATCH($C190,pasteStatistics!$C$1:'pasteStatistics'!$C$5000,0))</f>
        <v>0.6</v>
      </c>
      <c r="X190">
        <f>INDEX(pasteStatistics!X$1:'pasteStatistics'!X$5000,MATCH($C190,pasteStatistics!$C$1:'pasteStatistics'!$C$5000,0))</f>
        <v>0.1</v>
      </c>
      <c r="Y190">
        <f>INDEX(pasteStatistics!Y$1:'pasteStatistics'!Y$5000,MATCH($C190,pasteStatistics!$C$1:'pasteStatistics'!$C$5000,0))</f>
        <v>0.9</v>
      </c>
      <c r="Z190">
        <f>INDEX(pasteStatistics!Z$1:'pasteStatistics'!Z$5000,MATCH($C190,pasteStatistics!$C$1:'pasteStatistics'!$C$5000,0))</f>
        <v>1.1000000000000001</v>
      </c>
      <c r="AA190">
        <f>INDEX(pasteStatistics!AA$1:'pasteStatistics'!AA$5000,MATCH($C190,pasteStatistics!$C$1:'pasteStatistics'!$C$5000,0))</f>
        <v>2.9</v>
      </c>
      <c r="AB190">
        <f>pasteData!C189</f>
        <v>2</v>
      </c>
      <c r="AC190" t="str">
        <f>pasteData!D189</f>
        <v>SO</v>
      </c>
      <c r="AD190" t="str">
        <f>pasteData!E189</f>
        <v>G</v>
      </c>
      <c r="AE190">
        <f>pasteData!F189</f>
        <v>43596</v>
      </c>
      <c r="AF190">
        <f>pasteData!G189</f>
        <v>180</v>
      </c>
      <c r="AG190" t="str">
        <f>pasteData!H189</f>
        <v>Chicago</v>
      </c>
      <c r="AH190" t="str">
        <f>pasteData!I189</f>
        <v xml:space="preserve"> IL</v>
      </c>
      <c r="AI190" t="str">
        <f>pasteData!J189</f>
        <v>Morgan Park High School</v>
      </c>
      <c r="AJ190" t="str">
        <f>pasteData!K189</f>
        <v>58 (2016)</v>
      </c>
      <c r="AK190" t="str">
        <f>pasteData!L189</f>
        <v xml:space="preserve"> 2.9 Pts</v>
      </c>
      <c r="AL190" t="str">
        <f>pasteData!M189</f>
        <v xml:space="preserve"> 1.0 Reb</v>
      </c>
      <c r="AM190" t="str">
        <f>pasteData!N189</f>
        <v xml:space="preserve"> 1.3 Ast</v>
      </c>
    </row>
    <row r="191" spans="1:39" x14ac:dyDescent="0.3">
      <c r="A191">
        <v>189</v>
      </c>
      <c r="B191" t="str">
        <f>pasteData!A190</f>
        <v>kansas</v>
      </c>
      <c r="C191" t="str">
        <f>pasteData!B190</f>
        <v>Mitch Lightfoot</v>
      </c>
      <c r="D191">
        <f>INDEX(pasteStatistics!D$1:'pasteStatistics'!D$5000,MATCH($C191,pasteStatistics!$C$1:'pasteStatistics'!$C$5000,0))</f>
        <v>34</v>
      </c>
      <c r="E191">
        <f>INDEX(pasteStatistics!E$1:'pasteStatistics'!E$5000,MATCH($C191,pasteStatistics!$C$1:'pasteStatistics'!$C$5000,0))</f>
        <v>0</v>
      </c>
      <c r="F191">
        <f>INDEX(pasteStatistics!F$1:'pasteStatistics'!F$5000,MATCH($C191,pasteStatistics!$C$1:'pasteStatistics'!$C$5000,0))</f>
        <v>11.7</v>
      </c>
      <c r="G191">
        <f>INDEX(pasteStatistics!G$1:'pasteStatistics'!G$5000,MATCH($C191,pasteStatistics!$C$1:'pasteStatistics'!$C$5000,0))</f>
        <v>0.9</v>
      </c>
      <c r="H191">
        <f>INDEX(pasteStatistics!H$1:'pasteStatistics'!H$5000,MATCH($C191,pasteStatistics!$C$1:'pasteStatistics'!$C$5000,0))</f>
        <v>1.7</v>
      </c>
      <c r="I191">
        <f>INDEX(pasteStatistics!I$1:'pasteStatistics'!I$5000,MATCH($C191,pasteStatistics!$C$1:'pasteStatistics'!$C$5000,0))</f>
        <v>0.54400000000000004</v>
      </c>
      <c r="J191">
        <f>INDEX(pasteStatistics!J$1:'pasteStatistics'!J$5000,MATCH($C191,pasteStatistics!$C$1:'pasteStatistics'!$C$5000,0))</f>
        <v>0.9</v>
      </c>
      <c r="K191">
        <f>INDEX(pasteStatistics!K$1:'pasteStatistics'!K$5000,MATCH($C191,pasteStatistics!$C$1:'pasteStatistics'!$C$5000,0))</f>
        <v>1.4</v>
      </c>
      <c r="L191">
        <f>INDEX(pasteStatistics!L$1:'pasteStatistics'!L$5000,MATCH($C191,pasteStatistics!$C$1:'pasteStatistics'!$C$5000,0))</f>
        <v>0.61699999999999999</v>
      </c>
      <c r="M191">
        <f>INDEX(pasteStatistics!M$1:'pasteStatistics'!M$5000,MATCH($C191,pasteStatistics!$C$1:'pasteStatistics'!$C$5000,0))</f>
        <v>0.1</v>
      </c>
      <c r="N191">
        <f>INDEX(pasteStatistics!N$1:'pasteStatistics'!N$5000,MATCH($C191,pasteStatistics!$C$1:'pasteStatistics'!$C$5000,0))</f>
        <v>0.3</v>
      </c>
      <c r="O191">
        <f>INDEX(pasteStatistics!O$1:'pasteStatistics'!O$5000,MATCH($C191,pasteStatistics!$C$1:'pasteStatistics'!$C$5000,0))</f>
        <v>0.2</v>
      </c>
      <c r="P191">
        <f>INDEX(pasteStatistics!P$1:'pasteStatistics'!P$5000,MATCH($C191,pasteStatistics!$C$1:'pasteStatistics'!$C$5000,0))</f>
        <v>0.5</v>
      </c>
      <c r="Q191">
        <f>INDEX(pasteStatistics!Q$1:'pasteStatistics'!Q$5000,MATCH($C191,pasteStatistics!$C$1:'pasteStatistics'!$C$5000,0))</f>
        <v>1</v>
      </c>
      <c r="R191">
        <f>INDEX(pasteStatistics!R$1:'pasteStatistics'!R$5000,MATCH($C191,pasteStatistics!$C$1:'pasteStatistics'!$C$5000,0))</f>
        <v>0.51400000000000001</v>
      </c>
      <c r="S191">
        <f>INDEX(pasteStatistics!S$1:'pasteStatistics'!S$5000,MATCH($C191,pasteStatistics!$C$1:'pasteStatistics'!$C$5000,0))</f>
        <v>1</v>
      </c>
      <c r="T191">
        <f>INDEX(pasteStatistics!T$1:'pasteStatistics'!T$5000,MATCH($C191,pasteStatistics!$C$1:'pasteStatistics'!$C$5000,0))</f>
        <v>1.9</v>
      </c>
      <c r="U191">
        <f>INDEX(pasteStatistics!U$1:'pasteStatistics'!U$5000,MATCH($C191,pasteStatistics!$C$1:'pasteStatistics'!$C$5000,0))</f>
        <v>2.9</v>
      </c>
      <c r="V191">
        <f>INDEX(pasteStatistics!V$1:'pasteStatistics'!V$5000,MATCH($C191,pasteStatistics!$C$1:'pasteStatistics'!$C$5000,0))</f>
        <v>0.4</v>
      </c>
      <c r="W191">
        <f>INDEX(pasteStatistics!W$1:'pasteStatistics'!W$5000,MATCH($C191,pasteStatistics!$C$1:'pasteStatistics'!$C$5000,0))</f>
        <v>0.2</v>
      </c>
      <c r="X191">
        <f>INDEX(pasteStatistics!X$1:'pasteStatistics'!X$5000,MATCH($C191,pasteStatistics!$C$1:'pasteStatistics'!$C$5000,0))</f>
        <v>1</v>
      </c>
      <c r="Y191">
        <f>INDEX(pasteStatistics!Y$1:'pasteStatistics'!Y$5000,MATCH($C191,pasteStatistics!$C$1:'pasteStatistics'!$C$5000,0))</f>
        <v>0.5</v>
      </c>
      <c r="Z191">
        <f>INDEX(pasteStatistics!Z$1:'pasteStatistics'!Z$5000,MATCH($C191,pasteStatistics!$C$1:'pasteStatistics'!$C$5000,0))</f>
        <v>1.7</v>
      </c>
      <c r="AA191">
        <f>INDEX(pasteStatistics!AA$1:'pasteStatistics'!AA$5000,MATCH($C191,pasteStatistics!$C$1:'pasteStatistics'!$C$5000,0))</f>
        <v>2.4</v>
      </c>
      <c r="AB191">
        <f>pasteData!C190</f>
        <v>44</v>
      </c>
      <c r="AC191" t="str">
        <f>pasteData!D190</f>
        <v>JR</v>
      </c>
      <c r="AD191" t="str">
        <f>pasteData!E190</f>
        <v>F</v>
      </c>
      <c r="AE191">
        <f>pasteData!F190</f>
        <v>43624</v>
      </c>
      <c r="AF191">
        <f>pasteData!G190</f>
        <v>225</v>
      </c>
      <c r="AG191" t="str">
        <f>pasteData!H190</f>
        <v>Gilbert</v>
      </c>
      <c r="AH191" t="str">
        <f>pasteData!I190</f>
        <v xml:space="preserve"> AZ</v>
      </c>
      <c r="AI191" t="str">
        <f>pasteData!J190</f>
        <v>Ironwood Ridge High School</v>
      </c>
      <c r="AJ191">
        <f>pasteData!K190</f>
        <v>0</v>
      </c>
      <c r="AK191" t="str">
        <f>pasteData!L190</f>
        <v xml:space="preserve"> 2.4 Pts</v>
      </c>
      <c r="AL191" t="str">
        <f>pasteData!M190</f>
        <v xml:space="preserve"> 2.9 Reb</v>
      </c>
      <c r="AM191" t="str">
        <f>pasteData!N190</f>
        <v xml:space="preserve"> 0.4 Ast</v>
      </c>
    </row>
    <row r="192" spans="1:39" x14ac:dyDescent="0.3">
      <c r="A192">
        <v>190</v>
      </c>
      <c r="B192" t="str">
        <f>pasteData!A191</f>
        <v>kansas</v>
      </c>
      <c r="C192" t="str">
        <f>pasteData!B191</f>
        <v>Chris Teahan</v>
      </c>
      <c r="D192">
        <f>INDEX(pasteStatistics!D$1:'pasteStatistics'!D$5000,MATCH($C192,pasteStatistics!$C$1:'pasteStatistics'!$C$5000,0))</f>
        <v>11</v>
      </c>
      <c r="E192">
        <f>INDEX(pasteStatistics!E$1:'pasteStatistics'!E$5000,MATCH($C192,pasteStatistics!$C$1:'pasteStatistics'!$C$5000,0))</f>
        <v>0</v>
      </c>
      <c r="F192">
        <f>INDEX(pasteStatistics!F$1:'pasteStatistics'!F$5000,MATCH($C192,pasteStatistics!$C$1:'pasteStatistics'!$C$5000,0))</f>
        <v>1.7</v>
      </c>
      <c r="G192">
        <f>INDEX(pasteStatistics!G$1:'pasteStatistics'!G$5000,MATCH($C192,pasteStatistics!$C$1:'pasteStatistics'!$C$5000,0))</f>
        <v>0.2</v>
      </c>
      <c r="H192">
        <f>INDEX(pasteStatistics!H$1:'pasteStatistics'!H$5000,MATCH($C192,pasteStatistics!$C$1:'pasteStatistics'!$C$5000,0))</f>
        <v>0.5</v>
      </c>
      <c r="I192">
        <f>INDEX(pasteStatistics!I$1:'pasteStatistics'!I$5000,MATCH($C192,pasteStatistics!$C$1:'pasteStatistics'!$C$5000,0))</f>
        <v>0.4</v>
      </c>
      <c r="J192">
        <f>INDEX(pasteStatistics!J$1:'pasteStatistics'!J$5000,MATCH($C192,pasteStatistics!$C$1:'pasteStatistics'!$C$5000,0))</f>
        <v>0</v>
      </c>
      <c r="K192">
        <f>INDEX(pasteStatistics!K$1:'pasteStatistics'!K$5000,MATCH($C192,pasteStatistics!$C$1:'pasteStatistics'!$C$5000,0))</f>
        <v>0</v>
      </c>
      <c r="L192">
        <f>INDEX(pasteStatistics!L$1:'pasteStatistics'!L$5000,MATCH($C192,pasteStatistics!$C$1:'pasteStatistics'!$C$5000,0))</f>
        <v>0</v>
      </c>
      <c r="M192">
        <f>INDEX(pasteStatistics!M$1:'pasteStatistics'!M$5000,MATCH($C192,pasteStatistics!$C$1:'pasteStatistics'!$C$5000,0))</f>
        <v>0.2</v>
      </c>
      <c r="N192">
        <f>INDEX(pasteStatistics!N$1:'pasteStatistics'!N$5000,MATCH($C192,pasteStatistics!$C$1:'pasteStatistics'!$C$5000,0))</f>
        <v>0.5</v>
      </c>
      <c r="O192">
        <f>INDEX(pasteStatistics!O$1:'pasteStatistics'!O$5000,MATCH($C192,pasteStatistics!$C$1:'pasteStatistics'!$C$5000,0))</f>
        <v>0.4</v>
      </c>
      <c r="P192">
        <f>INDEX(pasteStatistics!P$1:'pasteStatistics'!P$5000,MATCH($C192,pasteStatistics!$C$1:'pasteStatistics'!$C$5000,0))</f>
        <v>0</v>
      </c>
      <c r="Q192">
        <f>INDEX(pasteStatistics!Q$1:'pasteStatistics'!Q$5000,MATCH($C192,pasteStatistics!$C$1:'pasteStatistics'!$C$5000,0))</f>
        <v>0</v>
      </c>
      <c r="R192">
        <f>INDEX(pasteStatistics!R$1:'pasteStatistics'!R$5000,MATCH($C192,pasteStatistics!$C$1:'pasteStatistics'!$C$5000,0))</f>
        <v>0</v>
      </c>
      <c r="S192">
        <f>INDEX(pasteStatistics!S$1:'pasteStatistics'!S$5000,MATCH($C192,pasteStatistics!$C$1:'pasteStatistics'!$C$5000,0))</f>
        <v>0</v>
      </c>
      <c r="T192">
        <f>INDEX(pasteStatistics!T$1:'pasteStatistics'!T$5000,MATCH($C192,pasteStatistics!$C$1:'pasteStatistics'!$C$5000,0))</f>
        <v>0.1</v>
      </c>
      <c r="U192">
        <f>INDEX(pasteStatistics!U$1:'pasteStatistics'!U$5000,MATCH($C192,pasteStatistics!$C$1:'pasteStatistics'!$C$5000,0))</f>
        <v>0.1</v>
      </c>
      <c r="V192">
        <f>INDEX(pasteStatistics!V$1:'pasteStatistics'!V$5000,MATCH($C192,pasteStatistics!$C$1:'pasteStatistics'!$C$5000,0))</f>
        <v>0.1</v>
      </c>
      <c r="W192">
        <f>INDEX(pasteStatistics!W$1:'pasteStatistics'!W$5000,MATCH($C192,pasteStatistics!$C$1:'pasteStatistics'!$C$5000,0))</f>
        <v>0</v>
      </c>
      <c r="X192">
        <f>INDEX(pasteStatistics!X$1:'pasteStatistics'!X$5000,MATCH($C192,pasteStatistics!$C$1:'pasteStatistics'!$C$5000,0))</f>
        <v>0</v>
      </c>
      <c r="Y192">
        <f>INDEX(pasteStatistics!Y$1:'pasteStatistics'!Y$5000,MATCH($C192,pasteStatistics!$C$1:'pasteStatistics'!$C$5000,0))</f>
        <v>0.2</v>
      </c>
      <c r="Z192">
        <f>INDEX(pasteStatistics!Z$1:'pasteStatistics'!Z$5000,MATCH($C192,pasteStatistics!$C$1:'pasteStatistics'!$C$5000,0))</f>
        <v>0.2</v>
      </c>
      <c r="AA192">
        <f>INDEX(pasteStatistics!AA$1:'pasteStatistics'!AA$5000,MATCH($C192,pasteStatistics!$C$1:'pasteStatistics'!$C$5000,0))</f>
        <v>0.5</v>
      </c>
      <c r="AB192">
        <f>pasteData!C191</f>
        <v>12</v>
      </c>
      <c r="AC192" t="str">
        <f>pasteData!D191</f>
        <v>SO</v>
      </c>
      <c r="AD192" t="str">
        <f>pasteData!E191</f>
        <v>G</v>
      </c>
      <c r="AE192">
        <f>pasteData!F191</f>
        <v>43620</v>
      </c>
      <c r="AF192">
        <f>pasteData!G191</f>
        <v>195</v>
      </c>
      <c r="AG192" t="str">
        <f>pasteData!H191</f>
        <v>Leawood</v>
      </c>
      <c r="AH192" t="str">
        <f>pasteData!I191</f>
        <v xml:space="preserve"> KS</v>
      </c>
      <c r="AI192" t="str">
        <f>pasteData!J191</f>
        <v>Rockhurst High School</v>
      </c>
      <c r="AJ192">
        <f>pasteData!K191</f>
        <v>0</v>
      </c>
      <c r="AK192" t="str">
        <f>pasteData!L191</f>
        <v xml:space="preserve"> 0.5 Pts</v>
      </c>
      <c r="AL192" t="str">
        <f>pasteData!M191</f>
        <v xml:space="preserve"> 0.1 Reb</v>
      </c>
      <c r="AM192" t="str">
        <f>pasteData!N191</f>
        <v xml:space="preserve"> 0.1 Ast</v>
      </c>
    </row>
    <row r="193" spans="1:39" x14ac:dyDescent="0.3">
      <c r="A193">
        <v>191</v>
      </c>
      <c r="B193" t="str">
        <f>pasteData!A192</f>
        <v>kansas</v>
      </c>
      <c r="C193" t="str">
        <f>pasteData!B192</f>
        <v>Garrett Luinstra</v>
      </c>
      <c r="D193">
        <f>INDEX(pasteStatistics!D$1:'pasteStatistics'!D$5000,MATCH($C193,pasteStatistics!$C$1:'pasteStatistics'!$C$5000,0))</f>
        <v>10</v>
      </c>
      <c r="E193">
        <f>INDEX(pasteStatistics!E$1:'pasteStatistics'!E$5000,MATCH($C193,pasteStatistics!$C$1:'pasteStatistics'!$C$5000,0))</f>
        <v>0</v>
      </c>
      <c r="F193">
        <f>INDEX(pasteStatistics!F$1:'pasteStatistics'!F$5000,MATCH($C193,pasteStatistics!$C$1:'pasteStatistics'!$C$5000,0))</f>
        <v>1.1000000000000001</v>
      </c>
      <c r="G193">
        <f>INDEX(pasteStatistics!G$1:'pasteStatistics'!G$5000,MATCH($C193,pasteStatistics!$C$1:'pasteStatistics'!$C$5000,0))</f>
        <v>0</v>
      </c>
      <c r="H193">
        <f>INDEX(pasteStatistics!H$1:'pasteStatistics'!H$5000,MATCH($C193,pasteStatistics!$C$1:'pasteStatistics'!$C$5000,0))</f>
        <v>0.3</v>
      </c>
      <c r="I193">
        <f>INDEX(pasteStatistics!I$1:'pasteStatistics'!I$5000,MATCH($C193,pasteStatistics!$C$1:'pasteStatistics'!$C$5000,0))</f>
        <v>0</v>
      </c>
      <c r="J193">
        <f>INDEX(pasteStatistics!J$1:'pasteStatistics'!J$5000,MATCH($C193,pasteStatistics!$C$1:'pasteStatistics'!$C$5000,0))</f>
        <v>0</v>
      </c>
      <c r="K193">
        <f>INDEX(pasteStatistics!K$1:'pasteStatistics'!K$5000,MATCH($C193,pasteStatistics!$C$1:'pasteStatistics'!$C$5000,0))</f>
        <v>0.2</v>
      </c>
      <c r="L193">
        <f>INDEX(pasteStatistics!L$1:'pasteStatistics'!L$5000,MATCH($C193,pasteStatistics!$C$1:'pasteStatistics'!$C$5000,0))</f>
        <v>0</v>
      </c>
      <c r="M193">
        <f>INDEX(pasteStatistics!M$1:'pasteStatistics'!M$5000,MATCH($C193,pasteStatistics!$C$1:'pasteStatistics'!$C$5000,0))</f>
        <v>0</v>
      </c>
      <c r="N193">
        <f>INDEX(pasteStatistics!N$1:'pasteStatistics'!N$5000,MATCH($C193,pasteStatistics!$C$1:'pasteStatistics'!$C$5000,0))</f>
        <v>0.1</v>
      </c>
      <c r="O193">
        <f>INDEX(pasteStatistics!O$1:'pasteStatistics'!O$5000,MATCH($C193,pasteStatistics!$C$1:'pasteStatistics'!$C$5000,0))</f>
        <v>0</v>
      </c>
      <c r="P193">
        <f>INDEX(pasteStatistics!P$1:'pasteStatistics'!P$5000,MATCH($C193,pasteStatistics!$C$1:'pasteStatistics'!$C$5000,0))</f>
        <v>0</v>
      </c>
      <c r="Q193">
        <f>INDEX(pasteStatistics!Q$1:'pasteStatistics'!Q$5000,MATCH($C193,pasteStatistics!$C$1:'pasteStatistics'!$C$5000,0))</f>
        <v>0</v>
      </c>
      <c r="R193">
        <f>INDEX(pasteStatistics!R$1:'pasteStatistics'!R$5000,MATCH($C193,pasteStatistics!$C$1:'pasteStatistics'!$C$5000,0))</f>
        <v>0</v>
      </c>
      <c r="S193">
        <f>INDEX(pasteStatistics!S$1:'pasteStatistics'!S$5000,MATCH($C193,pasteStatistics!$C$1:'pasteStatistics'!$C$5000,0))</f>
        <v>0.1</v>
      </c>
      <c r="T193">
        <f>INDEX(pasteStatistics!T$1:'pasteStatistics'!T$5000,MATCH($C193,pasteStatistics!$C$1:'pasteStatistics'!$C$5000,0))</f>
        <v>0</v>
      </c>
      <c r="U193">
        <f>INDEX(pasteStatistics!U$1:'pasteStatistics'!U$5000,MATCH($C193,pasteStatistics!$C$1:'pasteStatistics'!$C$5000,0))</f>
        <v>0.1</v>
      </c>
      <c r="V193">
        <f>INDEX(pasteStatistics!V$1:'pasteStatistics'!V$5000,MATCH($C193,pasteStatistics!$C$1:'pasteStatistics'!$C$5000,0))</f>
        <v>0.3</v>
      </c>
      <c r="W193">
        <f>INDEX(pasteStatistics!W$1:'pasteStatistics'!W$5000,MATCH($C193,pasteStatistics!$C$1:'pasteStatistics'!$C$5000,0))</f>
        <v>0</v>
      </c>
      <c r="X193">
        <f>INDEX(pasteStatistics!X$1:'pasteStatistics'!X$5000,MATCH($C193,pasteStatistics!$C$1:'pasteStatistics'!$C$5000,0))</f>
        <v>0</v>
      </c>
      <c r="Y193">
        <f>INDEX(pasteStatistics!Y$1:'pasteStatistics'!Y$5000,MATCH($C193,pasteStatistics!$C$1:'pasteStatistics'!$C$5000,0))</f>
        <v>0.1</v>
      </c>
      <c r="Z193">
        <f>INDEX(pasteStatistics!Z$1:'pasteStatistics'!Z$5000,MATCH($C193,pasteStatistics!$C$1:'pasteStatistics'!$C$5000,0))</f>
        <v>0.3</v>
      </c>
      <c r="AA193">
        <f>INDEX(pasteStatistics!AA$1:'pasteStatistics'!AA$5000,MATCH($C193,pasteStatistics!$C$1:'pasteStatistics'!$C$5000,0))</f>
        <v>0</v>
      </c>
      <c r="AB193">
        <f>pasteData!C192</f>
        <v>20</v>
      </c>
      <c r="AC193" t="str">
        <f>pasteData!D192</f>
        <v>FR</v>
      </c>
      <c r="AD193" t="str">
        <f>pasteData!E192</f>
        <v>G</v>
      </c>
      <c r="AE193">
        <f>pasteData!F192</f>
        <v>43618</v>
      </c>
      <c r="AF193">
        <f>pasteData!G192</f>
        <v>155</v>
      </c>
      <c r="AG193" t="str">
        <f>pasteData!H192</f>
        <v>Lawrence</v>
      </c>
      <c r="AH193" t="str">
        <f>pasteData!I192</f>
        <v xml:space="preserve"> KS</v>
      </c>
      <c r="AI193" t="str">
        <f>pasteData!J192</f>
        <v>Lawrence Free State HS</v>
      </c>
      <c r="AJ193">
        <f>pasteData!K192</f>
        <v>0</v>
      </c>
      <c r="AK193" t="str">
        <f>pasteData!L192</f>
        <v xml:space="preserve"> 0.0 Pts</v>
      </c>
      <c r="AL193" t="str">
        <f>pasteData!M192</f>
        <v xml:space="preserve"> 0.1 Reb</v>
      </c>
      <c r="AM193" t="str">
        <f>pasteData!N192</f>
        <v xml:space="preserve"> 0.3 Ast</v>
      </c>
    </row>
    <row r="194" spans="1:39" x14ac:dyDescent="0.3">
      <c r="A194">
        <v>192</v>
      </c>
      <c r="B194" t="str">
        <f>pasteData!A193</f>
        <v>kansas</v>
      </c>
      <c r="C194" t="str">
        <f>pasteData!B193</f>
        <v>Silvio De Sousa</v>
      </c>
      <c r="D194" t="e">
        <f>INDEX(pasteStatistics!D$1:'pasteStatistics'!D$5000,MATCH($C194,pasteStatistics!$C$1:'pasteStatistics'!$C$5000,0))</f>
        <v>#N/A</v>
      </c>
      <c r="E194" t="e">
        <f>INDEX(pasteStatistics!E$1:'pasteStatistics'!E$5000,MATCH($C194,pasteStatistics!$C$1:'pasteStatistics'!$C$5000,0))</f>
        <v>#N/A</v>
      </c>
      <c r="F194" t="e">
        <f>INDEX(pasteStatistics!F$1:'pasteStatistics'!F$5000,MATCH($C194,pasteStatistics!$C$1:'pasteStatistics'!$C$5000,0))</f>
        <v>#N/A</v>
      </c>
      <c r="G194" t="e">
        <f>INDEX(pasteStatistics!G$1:'pasteStatistics'!G$5000,MATCH($C194,pasteStatistics!$C$1:'pasteStatistics'!$C$5000,0))</f>
        <v>#N/A</v>
      </c>
      <c r="H194" t="e">
        <f>INDEX(pasteStatistics!H$1:'pasteStatistics'!H$5000,MATCH($C194,pasteStatistics!$C$1:'pasteStatistics'!$C$5000,0))</f>
        <v>#N/A</v>
      </c>
      <c r="I194" t="e">
        <f>INDEX(pasteStatistics!I$1:'pasteStatistics'!I$5000,MATCH($C194,pasteStatistics!$C$1:'pasteStatistics'!$C$5000,0))</f>
        <v>#N/A</v>
      </c>
      <c r="J194" t="e">
        <f>INDEX(pasteStatistics!J$1:'pasteStatistics'!J$5000,MATCH($C194,pasteStatistics!$C$1:'pasteStatistics'!$C$5000,0))</f>
        <v>#N/A</v>
      </c>
      <c r="K194" t="e">
        <f>INDEX(pasteStatistics!K$1:'pasteStatistics'!K$5000,MATCH($C194,pasteStatistics!$C$1:'pasteStatistics'!$C$5000,0))</f>
        <v>#N/A</v>
      </c>
      <c r="L194" t="e">
        <f>INDEX(pasteStatistics!L$1:'pasteStatistics'!L$5000,MATCH($C194,pasteStatistics!$C$1:'pasteStatistics'!$C$5000,0))</f>
        <v>#N/A</v>
      </c>
      <c r="M194" t="e">
        <f>INDEX(pasteStatistics!M$1:'pasteStatistics'!M$5000,MATCH($C194,pasteStatistics!$C$1:'pasteStatistics'!$C$5000,0))</f>
        <v>#N/A</v>
      </c>
      <c r="N194" t="e">
        <f>INDEX(pasteStatistics!N$1:'pasteStatistics'!N$5000,MATCH($C194,pasteStatistics!$C$1:'pasteStatistics'!$C$5000,0))</f>
        <v>#N/A</v>
      </c>
      <c r="O194" t="e">
        <f>INDEX(pasteStatistics!O$1:'pasteStatistics'!O$5000,MATCH($C194,pasteStatistics!$C$1:'pasteStatistics'!$C$5000,0))</f>
        <v>#N/A</v>
      </c>
      <c r="P194" t="e">
        <f>INDEX(pasteStatistics!P$1:'pasteStatistics'!P$5000,MATCH($C194,pasteStatistics!$C$1:'pasteStatistics'!$C$5000,0))</f>
        <v>#N/A</v>
      </c>
      <c r="Q194" t="e">
        <f>INDEX(pasteStatistics!Q$1:'pasteStatistics'!Q$5000,MATCH($C194,pasteStatistics!$C$1:'pasteStatistics'!$C$5000,0))</f>
        <v>#N/A</v>
      </c>
      <c r="R194" t="e">
        <f>INDEX(pasteStatistics!R$1:'pasteStatistics'!R$5000,MATCH($C194,pasteStatistics!$C$1:'pasteStatistics'!$C$5000,0))</f>
        <v>#N/A</v>
      </c>
      <c r="S194" t="e">
        <f>INDEX(pasteStatistics!S$1:'pasteStatistics'!S$5000,MATCH($C194,pasteStatistics!$C$1:'pasteStatistics'!$C$5000,0))</f>
        <v>#N/A</v>
      </c>
      <c r="T194" t="e">
        <f>INDEX(pasteStatistics!T$1:'pasteStatistics'!T$5000,MATCH($C194,pasteStatistics!$C$1:'pasteStatistics'!$C$5000,0))</f>
        <v>#N/A</v>
      </c>
      <c r="U194" t="e">
        <f>INDEX(pasteStatistics!U$1:'pasteStatistics'!U$5000,MATCH($C194,pasteStatistics!$C$1:'pasteStatistics'!$C$5000,0))</f>
        <v>#N/A</v>
      </c>
      <c r="V194" t="e">
        <f>INDEX(pasteStatistics!V$1:'pasteStatistics'!V$5000,MATCH($C194,pasteStatistics!$C$1:'pasteStatistics'!$C$5000,0))</f>
        <v>#N/A</v>
      </c>
      <c r="W194" t="e">
        <f>INDEX(pasteStatistics!W$1:'pasteStatistics'!W$5000,MATCH($C194,pasteStatistics!$C$1:'pasteStatistics'!$C$5000,0))</f>
        <v>#N/A</v>
      </c>
      <c r="X194" t="e">
        <f>INDEX(pasteStatistics!X$1:'pasteStatistics'!X$5000,MATCH($C194,pasteStatistics!$C$1:'pasteStatistics'!$C$5000,0))</f>
        <v>#N/A</v>
      </c>
      <c r="Y194" t="e">
        <f>INDEX(pasteStatistics!Y$1:'pasteStatistics'!Y$5000,MATCH($C194,pasteStatistics!$C$1:'pasteStatistics'!$C$5000,0))</f>
        <v>#N/A</v>
      </c>
      <c r="Z194" t="e">
        <f>INDEX(pasteStatistics!Z$1:'pasteStatistics'!Z$5000,MATCH($C194,pasteStatistics!$C$1:'pasteStatistics'!$C$5000,0))</f>
        <v>#N/A</v>
      </c>
      <c r="AA194" t="e">
        <f>INDEX(pasteStatistics!AA$1:'pasteStatistics'!AA$5000,MATCH($C194,pasteStatistics!$C$1:'pasteStatistics'!$C$5000,0))</f>
        <v>#N/A</v>
      </c>
      <c r="AB194">
        <f>pasteData!C193</f>
        <v>22</v>
      </c>
      <c r="AC194" t="str">
        <f>pasteData!D193</f>
        <v>SO</v>
      </c>
      <c r="AD194" t="str">
        <f>pasteData!E193</f>
        <v>F</v>
      </c>
      <c r="AE194">
        <f>pasteData!F193</f>
        <v>43625</v>
      </c>
      <c r="AF194">
        <f>pasteData!G193</f>
        <v>245</v>
      </c>
      <c r="AG194" t="str">
        <f>pasteData!H193</f>
        <v>Luanda</v>
      </c>
      <c r="AH194" t="str">
        <f>pasteData!I193</f>
        <v xml:space="preserve"> </v>
      </c>
      <c r="AI194" t="str">
        <f>pasteData!J193</f>
        <v>IMG Academy</v>
      </c>
      <c r="AJ194">
        <f>pasteData!K193</f>
        <v>0</v>
      </c>
      <c r="AK194">
        <f>pasteData!L193</f>
        <v>0</v>
      </c>
      <c r="AL194">
        <f>pasteData!M193</f>
        <v>0</v>
      </c>
      <c r="AM194">
        <f>pasteData!N193</f>
        <v>0</v>
      </c>
    </row>
    <row r="195" spans="1:39" x14ac:dyDescent="0.3">
      <c r="A195">
        <v>193</v>
      </c>
      <c r="B195" t="str">
        <f>pasteData!A194</f>
        <v>kansas</v>
      </c>
      <c r="C195" t="str">
        <f>pasteData!B194</f>
        <v>Elijah Elliott</v>
      </c>
      <c r="D195" t="e">
        <f>INDEX(pasteStatistics!D$1:'pasteStatistics'!D$5000,MATCH($C195,pasteStatistics!$C$1:'pasteStatistics'!$C$5000,0))</f>
        <v>#N/A</v>
      </c>
      <c r="E195" t="e">
        <f>INDEX(pasteStatistics!E$1:'pasteStatistics'!E$5000,MATCH($C195,pasteStatistics!$C$1:'pasteStatistics'!$C$5000,0))</f>
        <v>#N/A</v>
      </c>
      <c r="F195" t="e">
        <f>INDEX(pasteStatistics!F$1:'pasteStatistics'!F$5000,MATCH($C195,pasteStatistics!$C$1:'pasteStatistics'!$C$5000,0))</f>
        <v>#N/A</v>
      </c>
      <c r="G195" t="e">
        <f>INDEX(pasteStatistics!G$1:'pasteStatistics'!G$5000,MATCH($C195,pasteStatistics!$C$1:'pasteStatistics'!$C$5000,0))</f>
        <v>#N/A</v>
      </c>
      <c r="H195" t="e">
        <f>INDEX(pasteStatistics!H$1:'pasteStatistics'!H$5000,MATCH($C195,pasteStatistics!$C$1:'pasteStatistics'!$C$5000,0))</f>
        <v>#N/A</v>
      </c>
      <c r="I195" t="e">
        <f>INDEX(pasteStatistics!I$1:'pasteStatistics'!I$5000,MATCH($C195,pasteStatistics!$C$1:'pasteStatistics'!$C$5000,0))</f>
        <v>#N/A</v>
      </c>
      <c r="J195" t="e">
        <f>INDEX(pasteStatistics!J$1:'pasteStatistics'!J$5000,MATCH($C195,pasteStatistics!$C$1:'pasteStatistics'!$C$5000,0))</f>
        <v>#N/A</v>
      </c>
      <c r="K195" t="e">
        <f>INDEX(pasteStatistics!K$1:'pasteStatistics'!K$5000,MATCH($C195,pasteStatistics!$C$1:'pasteStatistics'!$C$5000,0))</f>
        <v>#N/A</v>
      </c>
      <c r="L195" t="e">
        <f>INDEX(pasteStatistics!L$1:'pasteStatistics'!L$5000,MATCH($C195,pasteStatistics!$C$1:'pasteStatistics'!$C$5000,0))</f>
        <v>#N/A</v>
      </c>
      <c r="M195" t="e">
        <f>INDEX(pasteStatistics!M$1:'pasteStatistics'!M$5000,MATCH($C195,pasteStatistics!$C$1:'pasteStatistics'!$C$5000,0))</f>
        <v>#N/A</v>
      </c>
      <c r="N195" t="e">
        <f>INDEX(pasteStatistics!N$1:'pasteStatistics'!N$5000,MATCH($C195,pasteStatistics!$C$1:'pasteStatistics'!$C$5000,0))</f>
        <v>#N/A</v>
      </c>
      <c r="O195" t="e">
        <f>INDEX(pasteStatistics!O$1:'pasteStatistics'!O$5000,MATCH($C195,pasteStatistics!$C$1:'pasteStatistics'!$C$5000,0))</f>
        <v>#N/A</v>
      </c>
      <c r="P195" t="e">
        <f>INDEX(pasteStatistics!P$1:'pasteStatistics'!P$5000,MATCH($C195,pasteStatistics!$C$1:'pasteStatistics'!$C$5000,0))</f>
        <v>#N/A</v>
      </c>
      <c r="Q195" t="e">
        <f>INDEX(pasteStatistics!Q$1:'pasteStatistics'!Q$5000,MATCH($C195,pasteStatistics!$C$1:'pasteStatistics'!$C$5000,0))</f>
        <v>#N/A</v>
      </c>
      <c r="R195" t="e">
        <f>INDEX(pasteStatistics!R$1:'pasteStatistics'!R$5000,MATCH($C195,pasteStatistics!$C$1:'pasteStatistics'!$C$5000,0))</f>
        <v>#N/A</v>
      </c>
      <c r="S195" t="e">
        <f>INDEX(pasteStatistics!S$1:'pasteStatistics'!S$5000,MATCH($C195,pasteStatistics!$C$1:'pasteStatistics'!$C$5000,0))</f>
        <v>#N/A</v>
      </c>
      <c r="T195" t="e">
        <f>INDEX(pasteStatistics!T$1:'pasteStatistics'!T$5000,MATCH($C195,pasteStatistics!$C$1:'pasteStatistics'!$C$5000,0))</f>
        <v>#N/A</v>
      </c>
      <c r="U195" t="e">
        <f>INDEX(pasteStatistics!U$1:'pasteStatistics'!U$5000,MATCH($C195,pasteStatistics!$C$1:'pasteStatistics'!$C$5000,0))</f>
        <v>#N/A</v>
      </c>
      <c r="V195" t="e">
        <f>INDEX(pasteStatistics!V$1:'pasteStatistics'!V$5000,MATCH($C195,pasteStatistics!$C$1:'pasteStatistics'!$C$5000,0))</f>
        <v>#N/A</v>
      </c>
      <c r="W195" t="e">
        <f>INDEX(pasteStatistics!W$1:'pasteStatistics'!W$5000,MATCH($C195,pasteStatistics!$C$1:'pasteStatistics'!$C$5000,0))</f>
        <v>#N/A</v>
      </c>
      <c r="X195" t="e">
        <f>INDEX(pasteStatistics!X$1:'pasteStatistics'!X$5000,MATCH($C195,pasteStatistics!$C$1:'pasteStatistics'!$C$5000,0))</f>
        <v>#N/A</v>
      </c>
      <c r="Y195" t="e">
        <f>INDEX(pasteStatistics!Y$1:'pasteStatistics'!Y$5000,MATCH($C195,pasteStatistics!$C$1:'pasteStatistics'!$C$5000,0))</f>
        <v>#N/A</v>
      </c>
      <c r="Z195" t="e">
        <f>INDEX(pasteStatistics!Z$1:'pasteStatistics'!Z$5000,MATCH($C195,pasteStatistics!$C$1:'pasteStatistics'!$C$5000,0))</f>
        <v>#N/A</v>
      </c>
      <c r="AA195" t="e">
        <f>INDEX(pasteStatistics!AA$1:'pasteStatistics'!AA$5000,MATCH($C195,pasteStatistics!$C$1:'pasteStatistics'!$C$5000,0))</f>
        <v>#N/A</v>
      </c>
      <c r="AB195">
        <f>pasteData!C194</f>
        <v>10</v>
      </c>
      <c r="AC195" t="str">
        <f>pasteData!D194</f>
        <v>FR</v>
      </c>
      <c r="AD195" t="str">
        <f>pasteData!E194</f>
        <v>G</v>
      </c>
      <c r="AE195">
        <f>pasteData!F194</f>
        <v>43619</v>
      </c>
      <c r="AF195">
        <f>pasteData!G194</f>
        <v>185</v>
      </c>
      <c r="AG195" t="str">
        <f>pasteData!H194</f>
        <v>Southlake</v>
      </c>
      <c r="AH195" t="str">
        <f>pasteData!I194</f>
        <v xml:space="preserve"> TX</v>
      </c>
      <c r="AI195" t="str">
        <f>pasteData!J194</f>
        <v>Carroll Senior HS</v>
      </c>
      <c r="AJ195">
        <f>pasteData!K194</f>
        <v>0</v>
      </c>
      <c r="AK195">
        <f>pasteData!L194</f>
        <v>0</v>
      </c>
      <c r="AL195">
        <f>pasteData!M194</f>
        <v>0</v>
      </c>
      <c r="AM195">
        <f>pasteData!N194</f>
        <v>0</v>
      </c>
    </row>
    <row r="196" spans="1:39" x14ac:dyDescent="0.3">
      <c r="A196">
        <v>194</v>
      </c>
      <c r="B196" t="str">
        <f>pasteData!A195</f>
        <v>florida-state</v>
      </c>
      <c r="C196" t="str">
        <f>pasteData!B195</f>
        <v>Mfiondu Kabengele</v>
      </c>
      <c r="D196">
        <f>INDEX(pasteStatistics!D$1:'pasteStatistics'!D$5000,MATCH($C196,pasteStatistics!$C$1:'pasteStatistics'!$C$5000,0))</f>
        <v>37</v>
      </c>
      <c r="E196">
        <f>INDEX(pasteStatistics!E$1:'pasteStatistics'!E$5000,MATCH($C196,pasteStatistics!$C$1:'pasteStatistics'!$C$5000,0))</f>
        <v>0</v>
      </c>
      <c r="F196">
        <f>INDEX(pasteStatistics!F$1:'pasteStatistics'!F$5000,MATCH($C196,pasteStatistics!$C$1:'pasteStatistics'!$C$5000,0))</f>
        <v>21.6</v>
      </c>
      <c r="G196">
        <f>INDEX(pasteStatistics!G$1:'pasteStatistics'!G$5000,MATCH($C196,pasteStatistics!$C$1:'pasteStatistics'!$C$5000,0))</f>
        <v>4.4000000000000004</v>
      </c>
      <c r="H196">
        <f>INDEX(pasteStatistics!H$1:'pasteStatistics'!H$5000,MATCH($C196,pasteStatistics!$C$1:'pasteStatistics'!$C$5000,0))</f>
        <v>8.8000000000000007</v>
      </c>
      <c r="I196">
        <f>INDEX(pasteStatistics!I$1:'pasteStatistics'!I$5000,MATCH($C196,pasteStatistics!$C$1:'pasteStatistics'!$C$5000,0))</f>
        <v>0.502</v>
      </c>
      <c r="J196">
        <f>INDEX(pasteStatistics!J$1:'pasteStatistics'!J$5000,MATCH($C196,pasteStatistics!$C$1:'pasteStatistics'!$C$5000,0))</f>
        <v>3.8</v>
      </c>
      <c r="K196">
        <f>INDEX(pasteStatistics!K$1:'pasteStatistics'!K$5000,MATCH($C196,pasteStatistics!$C$1:'pasteStatistics'!$C$5000,0))</f>
        <v>7.1</v>
      </c>
      <c r="L196">
        <f>INDEX(pasteStatistics!L$1:'pasteStatistics'!L$5000,MATCH($C196,pasteStatistics!$C$1:'pasteStatistics'!$C$5000,0))</f>
        <v>0.53400000000000003</v>
      </c>
      <c r="M196">
        <f>INDEX(pasteStatistics!M$1:'pasteStatistics'!M$5000,MATCH($C196,pasteStatistics!$C$1:'pasteStatistics'!$C$5000,0))</f>
        <v>0.6</v>
      </c>
      <c r="N196">
        <f>INDEX(pasteStatistics!N$1:'pasteStatistics'!N$5000,MATCH($C196,pasteStatistics!$C$1:'pasteStatistics'!$C$5000,0))</f>
        <v>1.8</v>
      </c>
      <c r="O196">
        <f>INDEX(pasteStatistics!O$1:'pasteStatistics'!O$5000,MATCH($C196,pasteStatistics!$C$1:'pasteStatistics'!$C$5000,0))</f>
        <v>0.36899999999999999</v>
      </c>
      <c r="P196">
        <f>INDEX(pasteStatistics!P$1:'pasteStatistics'!P$5000,MATCH($C196,pasteStatistics!$C$1:'pasteStatistics'!$C$5000,0))</f>
        <v>3.7</v>
      </c>
      <c r="Q196">
        <f>INDEX(pasteStatistics!Q$1:'pasteStatistics'!Q$5000,MATCH($C196,pasteStatistics!$C$1:'pasteStatistics'!$C$5000,0))</f>
        <v>4.9000000000000004</v>
      </c>
      <c r="R196">
        <f>INDEX(pasteStatistics!R$1:'pasteStatistics'!R$5000,MATCH($C196,pasteStatistics!$C$1:'pasteStatistics'!$C$5000,0))</f>
        <v>0.76100000000000001</v>
      </c>
      <c r="S196">
        <f>INDEX(pasteStatistics!S$1:'pasteStatistics'!S$5000,MATCH($C196,pasteStatistics!$C$1:'pasteStatistics'!$C$5000,0))</f>
        <v>2.1</v>
      </c>
      <c r="T196">
        <f>INDEX(pasteStatistics!T$1:'pasteStatistics'!T$5000,MATCH($C196,pasteStatistics!$C$1:'pasteStatistics'!$C$5000,0))</f>
        <v>3.8</v>
      </c>
      <c r="U196">
        <f>INDEX(pasteStatistics!U$1:'pasteStatistics'!U$5000,MATCH($C196,pasteStatistics!$C$1:'pasteStatistics'!$C$5000,0))</f>
        <v>5.9</v>
      </c>
      <c r="V196">
        <f>INDEX(pasteStatistics!V$1:'pasteStatistics'!V$5000,MATCH($C196,pasteStatistics!$C$1:'pasteStatistics'!$C$5000,0))</f>
        <v>0.3</v>
      </c>
      <c r="W196">
        <f>INDEX(pasteStatistics!W$1:'pasteStatistics'!W$5000,MATCH($C196,pasteStatistics!$C$1:'pasteStatistics'!$C$5000,0))</f>
        <v>0.6</v>
      </c>
      <c r="X196">
        <f>INDEX(pasteStatistics!X$1:'pasteStatistics'!X$5000,MATCH($C196,pasteStatistics!$C$1:'pasteStatistics'!$C$5000,0))</f>
        <v>1.5</v>
      </c>
      <c r="Y196">
        <f>INDEX(pasteStatistics!Y$1:'pasteStatistics'!Y$5000,MATCH($C196,pasteStatistics!$C$1:'pasteStatistics'!$C$5000,0))</f>
        <v>1.3</v>
      </c>
      <c r="Z196">
        <f>INDEX(pasteStatistics!Z$1:'pasteStatistics'!Z$5000,MATCH($C196,pasteStatistics!$C$1:'pasteStatistics'!$C$5000,0))</f>
        <v>2.6</v>
      </c>
      <c r="AA196">
        <f>INDEX(pasteStatistics!AA$1:'pasteStatistics'!AA$5000,MATCH($C196,pasteStatistics!$C$1:'pasteStatistics'!$C$5000,0))</f>
        <v>13.2</v>
      </c>
      <c r="AB196">
        <f>pasteData!C195</f>
        <v>25</v>
      </c>
      <c r="AC196" t="str">
        <f>pasteData!D195</f>
        <v>SO</v>
      </c>
      <c r="AD196" t="str">
        <f>pasteData!E195</f>
        <v>F</v>
      </c>
      <c r="AE196">
        <f>pasteData!F195</f>
        <v>43626</v>
      </c>
      <c r="AF196">
        <f>pasteData!G195</f>
        <v>250</v>
      </c>
      <c r="AG196" t="str">
        <f>pasteData!H195</f>
        <v>Burlington</v>
      </c>
      <c r="AH196" t="str">
        <f>pasteData!I195</f>
        <v xml:space="preserve"> Canada</v>
      </c>
      <c r="AI196" t="str">
        <f>pasteData!J195</f>
        <v>Don Bosco Preparatory High School</v>
      </c>
      <c r="AJ196">
        <f>pasteData!K195</f>
        <v>0</v>
      </c>
      <c r="AK196" t="str">
        <f>pasteData!L195</f>
        <v xml:space="preserve"> 13.2 Pts</v>
      </c>
      <c r="AL196" t="str">
        <f>pasteData!M195</f>
        <v xml:space="preserve"> 5.9 Reb</v>
      </c>
      <c r="AM196" t="str">
        <f>pasteData!N195</f>
        <v xml:space="preserve"> 0.3 Ast</v>
      </c>
    </row>
    <row r="197" spans="1:39" x14ac:dyDescent="0.3">
      <c r="A197">
        <v>195</v>
      </c>
      <c r="B197" t="str">
        <f>pasteData!A196</f>
        <v>florida-state</v>
      </c>
      <c r="C197" t="str">
        <f>pasteData!B196</f>
        <v>Terance Mann</v>
      </c>
      <c r="D197">
        <f>INDEX(pasteStatistics!D$1:'pasteStatistics'!D$5000,MATCH($C197,pasteStatistics!$C$1:'pasteStatistics'!$C$5000,0))</f>
        <v>37</v>
      </c>
      <c r="E197">
        <f>INDEX(pasteStatistics!E$1:'pasteStatistics'!E$5000,MATCH($C197,pasteStatistics!$C$1:'pasteStatistics'!$C$5000,0))</f>
        <v>36</v>
      </c>
      <c r="F197">
        <f>INDEX(pasteStatistics!F$1:'pasteStatistics'!F$5000,MATCH($C197,pasteStatistics!$C$1:'pasteStatistics'!$C$5000,0))</f>
        <v>31.7</v>
      </c>
      <c r="G197">
        <f>INDEX(pasteStatistics!G$1:'pasteStatistics'!G$5000,MATCH($C197,pasteStatistics!$C$1:'pasteStatistics'!$C$5000,0))</f>
        <v>4</v>
      </c>
      <c r="H197">
        <f>INDEX(pasteStatistics!H$1:'pasteStatistics'!H$5000,MATCH($C197,pasteStatistics!$C$1:'pasteStatistics'!$C$5000,0))</f>
        <v>7.9</v>
      </c>
      <c r="I197">
        <f>INDEX(pasteStatistics!I$1:'pasteStatistics'!I$5000,MATCH($C197,pasteStatistics!$C$1:'pasteStatistics'!$C$5000,0))</f>
        <v>0.505</v>
      </c>
      <c r="J197">
        <f>INDEX(pasteStatistics!J$1:'pasteStatistics'!J$5000,MATCH($C197,pasteStatistics!$C$1:'pasteStatistics'!$C$5000,0))</f>
        <v>3.2</v>
      </c>
      <c r="K197">
        <f>INDEX(pasteStatistics!K$1:'pasteStatistics'!K$5000,MATCH($C197,pasteStatistics!$C$1:'pasteStatistics'!$C$5000,0))</f>
        <v>5.8</v>
      </c>
      <c r="L197">
        <f>INDEX(pasteStatistics!L$1:'pasteStatistics'!L$5000,MATCH($C197,pasteStatistics!$C$1:'pasteStatistics'!$C$5000,0))</f>
        <v>0.54700000000000004</v>
      </c>
      <c r="M197">
        <f>INDEX(pasteStatistics!M$1:'pasteStatistics'!M$5000,MATCH($C197,pasteStatistics!$C$1:'pasteStatistics'!$C$5000,0))</f>
        <v>0.8</v>
      </c>
      <c r="N197">
        <f>INDEX(pasteStatistics!N$1:'pasteStatistics'!N$5000,MATCH($C197,pasteStatistics!$C$1:'pasteStatistics'!$C$5000,0))</f>
        <v>2.1</v>
      </c>
      <c r="O197">
        <f>INDEX(pasteStatistics!O$1:'pasteStatistics'!O$5000,MATCH($C197,pasteStatistics!$C$1:'pasteStatistics'!$C$5000,0))</f>
        <v>0.39</v>
      </c>
      <c r="P197">
        <f>INDEX(pasteStatistics!P$1:'pasteStatistics'!P$5000,MATCH($C197,pasteStatistics!$C$1:'pasteStatistics'!$C$5000,0))</f>
        <v>2.6</v>
      </c>
      <c r="Q197">
        <f>INDEX(pasteStatistics!Q$1:'pasteStatistics'!Q$5000,MATCH($C197,pasteStatistics!$C$1:'pasteStatistics'!$C$5000,0))</f>
        <v>3.4</v>
      </c>
      <c r="R197">
        <f>INDEX(pasteStatistics!R$1:'pasteStatistics'!R$5000,MATCH($C197,pasteStatistics!$C$1:'pasteStatistics'!$C$5000,0))</f>
        <v>0.79</v>
      </c>
      <c r="S197">
        <f>INDEX(pasteStatistics!S$1:'pasteStatistics'!S$5000,MATCH($C197,pasteStatistics!$C$1:'pasteStatistics'!$C$5000,0))</f>
        <v>2.5</v>
      </c>
      <c r="T197">
        <f>INDEX(pasteStatistics!T$1:'pasteStatistics'!T$5000,MATCH($C197,pasteStatistics!$C$1:'pasteStatistics'!$C$5000,0))</f>
        <v>4</v>
      </c>
      <c r="U197">
        <f>INDEX(pasteStatistics!U$1:'pasteStatistics'!U$5000,MATCH($C197,pasteStatistics!$C$1:'pasteStatistics'!$C$5000,0))</f>
        <v>6.5</v>
      </c>
      <c r="V197">
        <f>INDEX(pasteStatistics!V$1:'pasteStatistics'!V$5000,MATCH($C197,pasteStatistics!$C$1:'pasteStatistics'!$C$5000,0))</f>
        <v>2.5</v>
      </c>
      <c r="W197">
        <f>INDEX(pasteStatistics!W$1:'pasteStatistics'!W$5000,MATCH($C197,pasteStatistics!$C$1:'pasteStatistics'!$C$5000,0))</f>
        <v>0.7</v>
      </c>
      <c r="X197">
        <f>INDEX(pasteStatistics!X$1:'pasteStatistics'!X$5000,MATCH($C197,pasteStatistics!$C$1:'pasteStatistics'!$C$5000,0))</f>
        <v>0.3</v>
      </c>
      <c r="Y197">
        <f>INDEX(pasteStatistics!Y$1:'pasteStatistics'!Y$5000,MATCH($C197,pasteStatistics!$C$1:'pasteStatistics'!$C$5000,0))</f>
        <v>1.8</v>
      </c>
      <c r="Z197">
        <f>INDEX(pasteStatistics!Z$1:'pasteStatistics'!Z$5000,MATCH($C197,pasteStatistics!$C$1:'pasteStatistics'!$C$5000,0))</f>
        <v>2.2000000000000002</v>
      </c>
      <c r="AA197">
        <f>INDEX(pasteStatistics!AA$1:'pasteStatistics'!AA$5000,MATCH($C197,pasteStatistics!$C$1:'pasteStatistics'!$C$5000,0))</f>
        <v>11.4</v>
      </c>
      <c r="AB197">
        <f>pasteData!C196</f>
        <v>14</v>
      </c>
      <c r="AC197" t="str">
        <f>pasteData!D196</f>
        <v>SR</v>
      </c>
      <c r="AD197" t="str">
        <f>pasteData!E196</f>
        <v>G</v>
      </c>
      <c r="AE197">
        <f>pasteData!F196</f>
        <v>43623</v>
      </c>
      <c r="AF197">
        <f>pasteData!G196</f>
        <v>215</v>
      </c>
      <c r="AG197" t="str">
        <f>pasteData!H196</f>
        <v>Lowell</v>
      </c>
      <c r="AH197" t="str">
        <f>pasteData!I196</f>
        <v xml:space="preserve"> MA</v>
      </c>
      <c r="AI197" t="str">
        <f>pasteData!J196</f>
        <v>Tilton School (NH)</v>
      </c>
      <c r="AJ197">
        <f>pasteData!K196</f>
        <v>0</v>
      </c>
      <c r="AK197" t="str">
        <f>pasteData!L196</f>
        <v xml:space="preserve"> 11.4 Pts</v>
      </c>
      <c r="AL197" t="str">
        <f>pasteData!M196</f>
        <v xml:space="preserve"> 6.5 Reb</v>
      </c>
      <c r="AM197" t="str">
        <f>pasteData!N196</f>
        <v xml:space="preserve"> 2.5 Ast</v>
      </c>
    </row>
    <row r="198" spans="1:39" x14ac:dyDescent="0.3">
      <c r="A198">
        <v>196</v>
      </c>
      <c r="B198" t="str">
        <f>pasteData!A197</f>
        <v>florida-state</v>
      </c>
      <c r="C198" t="str">
        <f>pasteData!B197</f>
        <v>Trent Forrest</v>
      </c>
      <c r="D198">
        <f>INDEX(pasteStatistics!D$1:'pasteStatistics'!D$5000,MATCH($C198,pasteStatistics!$C$1:'pasteStatistics'!$C$5000,0))</f>
        <v>37</v>
      </c>
      <c r="E198">
        <f>INDEX(pasteStatistics!E$1:'pasteStatistics'!E$5000,MATCH($C198,pasteStatistics!$C$1:'pasteStatistics'!$C$5000,0))</f>
        <v>36</v>
      </c>
      <c r="F198">
        <f>INDEX(pasteStatistics!F$1:'pasteStatistics'!F$5000,MATCH($C198,pasteStatistics!$C$1:'pasteStatistics'!$C$5000,0))</f>
        <v>29.9</v>
      </c>
      <c r="G198">
        <f>INDEX(pasteStatistics!G$1:'pasteStatistics'!G$5000,MATCH($C198,pasteStatistics!$C$1:'pasteStatistics'!$C$5000,0))</f>
        <v>3</v>
      </c>
      <c r="H198">
        <f>INDEX(pasteStatistics!H$1:'pasteStatistics'!H$5000,MATCH($C198,pasteStatistics!$C$1:'pasteStatistics'!$C$5000,0))</f>
        <v>6.9</v>
      </c>
      <c r="I198">
        <f>INDEX(pasteStatistics!I$1:'pasteStatistics'!I$5000,MATCH($C198,pasteStatistics!$C$1:'pasteStatistics'!$C$5000,0))</f>
        <v>0.439</v>
      </c>
      <c r="J198">
        <f>INDEX(pasteStatistics!J$1:'pasteStatistics'!J$5000,MATCH($C198,pasteStatistics!$C$1:'pasteStatistics'!$C$5000,0))</f>
        <v>2.8</v>
      </c>
      <c r="K198">
        <f>INDEX(pasteStatistics!K$1:'pasteStatistics'!K$5000,MATCH($C198,pasteStatistics!$C$1:'pasteStatistics'!$C$5000,0))</f>
        <v>6.1</v>
      </c>
      <c r="L198">
        <f>INDEX(pasteStatistics!L$1:'pasteStatistics'!L$5000,MATCH($C198,pasteStatistics!$C$1:'pasteStatistics'!$C$5000,0))</f>
        <v>0.46700000000000003</v>
      </c>
      <c r="M198">
        <f>INDEX(pasteStatistics!M$1:'pasteStatistics'!M$5000,MATCH($C198,pasteStatistics!$C$1:'pasteStatistics'!$C$5000,0))</f>
        <v>0.2</v>
      </c>
      <c r="N198">
        <f>INDEX(pasteStatistics!N$1:'pasteStatistics'!N$5000,MATCH($C198,pasteStatistics!$C$1:'pasteStatistics'!$C$5000,0))</f>
        <v>0.8</v>
      </c>
      <c r="O198">
        <f>INDEX(pasteStatistics!O$1:'pasteStatistics'!O$5000,MATCH($C198,pasteStatistics!$C$1:'pasteStatistics'!$C$5000,0))</f>
        <v>0.23300000000000001</v>
      </c>
      <c r="P198">
        <f>INDEX(pasteStatistics!P$1:'pasteStatistics'!P$5000,MATCH($C198,pasteStatistics!$C$1:'pasteStatistics'!$C$5000,0))</f>
        <v>3.1</v>
      </c>
      <c r="Q198">
        <f>INDEX(pasteStatistics!Q$1:'pasteStatistics'!Q$5000,MATCH($C198,pasteStatistics!$C$1:'pasteStatistics'!$C$5000,0))</f>
        <v>3.9</v>
      </c>
      <c r="R198">
        <f>INDEX(pasteStatistics!R$1:'pasteStatistics'!R$5000,MATCH($C198,pasteStatistics!$C$1:'pasteStatistics'!$C$5000,0))</f>
        <v>0.77900000000000003</v>
      </c>
      <c r="S198">
        <f>INDEX(pasteStatistics!S$1:'pasteStatistics'!S$5000,MATCH($C198,pasteStatistics!$C$1:'pasteStatistics'!$C$5000,0))</f>
        <v>0.8</v>
      </c>
      <c r="T198">
        <f>INDEX(pasteStatistics!T$1:'pasteStatistics'!T$5000,MATCH($C198,pasteStatistics!$C$1:'pasteStatistics'!$C$5000,0))</f>
        <v>3.7</v>
      </c>
      <c r="U198">
        <f>INDEX(pasteStatistics!U$1:'pasteStatistics'!U$5000,MATCH($C198,pasteStatistics!$C$1:'pasteStatistics'!$C$5000,0))</f>
        <v>4.5</v>
      </c>
      <c r="V198">
        <f>INDEX(pasteStatistics!V$1:'pasteStatistics'!V$5000,MATCH($C198,pasteStatistics!$C$1:'pasteStatistics'!$C$5000,0))</f>
        <v>3.7</v>
      </c>
      <c r="W198">
        <f>INDEX(pasteStatistics!W$1:'pasteStatistics'!W$5000,MATCH($C198,pasteStatistics!$C$1:'pasteStatistics'!$C$5000,0))</f>
        <v>1.9</v>
      </c>
      <c r="X198">
        <f>INDEX(pasteStatistics!X$1:'pasteStatistics'!X$5000,MATCH($C198,pasteStatistics!$C$1:'pasteStatistics'!$C$5000,0))</f>
        <v>0.2</v>
      </c>
      <c r="Y198">
        <f>INDEX(pasteStatistics!Y$1:'pasteStatistics'!Y$5000,MATCH($C198,pasteStatistics!$C$1:'pasteStatistics'!$C$5000,0))</f>
        <v>2</v>
      </c>
      <c r="Z198">
        <f>INDEX(pasteStatistics!Z$1:'pasteStatistics'!Z$5000,MATCH($C198,pasteStatistics!$C$1:'pasteStatistics'!$C$5000,0))</f>
        <v>1.6</v>
      </c>
      <c r="AA198">
        <f>INDEX(pasteStatistics!AA$1:'pasteStatistics'!AA$5000,MATCH($C198,pasteStatistics!$C$1:'pasteStatistics'!$C$5000,0))</f>
        <v>9.3000000000000007</v>
      </c>
      <c r="AB198">
        <f>pasteData!C197</f>
        <v>3</v>
      </c>
      <c r="AC198" t="str">
        <f>pasteData!D197</f>
        <v>JR</v>
      </c>
      <c r="AD198" t="str">
        <f>pasteData!E197</f>
        <v>G</v>
      </c>
      <c r="AE198">
        <f>pasteData!F197</f>
        <v>43620</v>
      </c>
      <c r="AF198">
        <f>pasteData!G197</f>
        <v>210</v>
      </c>
      <c r="AG198" t="str">
        <f>pasteData!H197</f>
        <v>Chipley</v>
      </c>
      <c r="AH198" t="str">
        <f>pasteData!I197</f>
        <v xml:space="preserve"> FL</v>
      </c>
      <c r="AI198" t="str">
        <f>pasteData!J197</f>
        <v>Chipley High School</v>
      </c>
      <c r="AJ198" t="str">
        <f>pasteData!K197</f>
        <v>69 (2016)</v>
      </c>
      <c r="AK198" t="str">
        <f>pasteData!L197</f>
        <v xml:space="preserve"> 9.3 Pts</v>
      </c>
      <c r="AL198" t="str">
        <f>pasteData!M197</f>
        <v xml:space="preserve"> 4.5 Reb</v>
      </c>
      <c r="AM198" t="str">
        <f>pasteData!N197</f>
        <v xml:space="preserve"> 3.7 Ast</v>
      </c>
    </row>
    <row r="199" spans="1:39" x14ac:dyDescent="0.3">
      <c r="A199">
        <v>197</v>
      </c>
      <c r="B199" t="str">
        <f>pasteData!A198</f>
        <v>florida-state</v>
      </c>
      <c r="C199" t="str">
        <f>pasteData!B198</f>
        <v>M.J. Walker</v>
      </c>
      <c r="D199">
        <f>INDEX(pasteStatistics!D$1:'pasteStatistics'!D$5000,MATCH($C199,pasteStatistics!$C$1:'pasteStatistics'!$C$5000,0))</f>
        <v>35</v>
      </c>
      <c r="E199">
        <f>INDEX(pasteStatistics!E$1:'pasteStatistics'!E$5000,MATCH($C199,pasteStatistics!$C$1:'pasteStatistics'!$C$5000,0))</f>
        <v>34</v>
      </c>
      <c r="F199">
        <f>INDEX(pasteStatistics!F$1:'pasteStatistics'!F$5000,MATCH($C199,pasteStatistics!$C$1:'pasteStatistics'!$C$5000,0))</f>
        <v>25.9</v>
      </c>
      <c r="G199">
        <f>INDEX(pasteStatistics!G$1:'pasteStatistics'!G$5000,MATCH($C199,pasteStatistics!$C$1:'pasteStatistics'!$C$5000,0))</f>
        <v>2.4</v>
      </c>
      <c r="H199">
        <f>INDEX(pasteStatistics!H$1:'pasteStatistics'!H$5000,MATCH($C199,pasteStatistics!$C$1:'pasteStatistics'!$C$5000,0))</f>
        <v>7.1</v>
      </c>
      <c r="I199">
        <f>INDEX(pasteStatistics!I$1:'pasteStatistics'!I$5000,MATCH($C199,pasteStatistics!$C$1:'pasteStatistics'!$C$5000,0))</f>
        <v>0.34</v>
      </c>
      <c r="J199">
        <f>INDEX(pasteStatistics!J$1:'pasteStatistics'!J$5000,MATCH($C199,pasteStatistics!$C$1:'pasteStatistics'!$C$5000,0))</f>
        <v>1.2</v>
      </c>
      <c r="K199">
        <f>INDEX(pasteStatistics!K$1:'pasteStatistics'!K$5000,MATCH($C199,pasteStatistics!$C$1:'pasteStatistics'!$C$5000,0))</f>
        <v>3.3</v>
      </c>
      <c r="L199">
        <f>INDEX(pasteStatistics!L$1:'pasteStatistics'!L$5000,MATCH($C199,pasteStatistics!$C$1:'pasteStatistics'!$C$5000,0))</f>
        <v>0.35299999999999998</v>
      </c>
      <c r="M199">
        <f>INDEX(pasteStatistics!M$1:'pasteStatistics'!M$5000,MATCH($C199,pasteStatistics!$C$1:'pasteStatistics'!$C$5000,0))</f>
        <v>1.3</v>
      </c>
      <c r="N199">
        <f>INDEX(pasteStatistics!N$1:'pasteStatistics'!N$5000,MATCH($C199,pasteStatistics!$C$1:'pasteStatistics'!$C$5000,0))</f>
        <v>3.8</v>
      </c>
      <c r="O199">
        <f>INDEX(pasteStatistics!O$1:'pasteStatistics'!O$5000,MATCH($C199,pasteStatistics!$C$1:'pasteStatistics'!$C$5000,0))</f>
        <v>0.32800000000000001</v>
      </c>
      <c r="P199">
        <f>INDEX(pasteStatistics!P$1:'pasteStatistics'!P$5000,MATCH($C199,pasteStatistics!$C$1:'pasteStatistics'!$C$5000,0))</f>
        <v>1.4</v>
      </c>
      <c r="Q199">
        <f>INDEX(pasteStatistics!Q$1:'pasteStatistics'!Q$5000,MATCH($C199,pasteStatistics!$C$1:'pasteStatistics'!$C$5000,0))</f>
        <v>1.8</v>
      </c>
      <c r="R199">
        <f>INDEX(pasteStatistics!R$1:'pasteStatistics'!R$5000,MATCH($C199,pasteStatistics!$C$1:'pasteStatistics'!$C$5000,0))</f>
        <v>0.77800000000000002</v>
      </c>
      <c r="S199">
        <f>INDEX(pasteStatistics!S$1:'pasteStatistics'!S$5000,MATCH($C199,pasteStatistics!$C$1:'pasteStatistics'!$C$5000,0))</f>
        <v>0.4</v>
      </c>
      <c r="T199">
        <f>INDEX(pasteStatistics!T$1:'pasteStatistics'!T$5000,MATCH($C199,pasteStatistics!$C$1:'pasteStatistics'!$C$5000,0))</f>
        <v>1.8</v>
      </c>
      <c r="U199">
        <f>INDEX(pasteStatistics!U$1:'pasteStatistics'!U$5000,MATCH($C199,pasteStatistics!$C$1:'pasteStatistics'!$C$5000,0))</f>
        <v>2.2000000000000002</v>
      </c>
      <c r="V199">
        <f>INDEX(pasteStatistics!V$1:'pasteStatistics'!V$5000,MATCH($C199,pasteStatistics!$C$1:'pasteStatistics'!$C$5000,0))</f>
        <v>1.6</v>
      </c>
      <c r="W199">
        <f>INDEX(pasteStatistics!W$1:'pasteStatistics'!W$5000,MATCH($C199,pasteStatistics!$C$1:'pasteStatistics'!$C$5000,0))</f>
        <v>0.8</v>
      </c>
      <c r="X199">
        <f>INDEX(pasteStatistics!X$1:'pasteStatistics'!X$5000,MATCH($C199,pasteStatistics!$C$1:'pasteStatistics'!$C$5000,0))</f>
        <v>0.2</v>
      </c>
      <c r="Y199">
        <f>INDEX(pasteStatistics!Y$1:'pasteStatistics'!Y$5000,MATCH($C199,pasteStatistics!$C$1:'pasteStatistics'!$C$5000,0))</f>
        <v>1.9</v>
      </c>
      <c r="Z199">
        <f>INDEX(pasteStatistics!Z$1:'pasteStatistics'!Z$5000,MATCH($C199,pasteStatistics!$C$1:'pasteStatistics'!$C$5000,0))</f>
        <v>2.6</v>
      </c>
      <c r="AA199">
        <f>INDEX(pasteStatistics!AA$1:'pasteStatistics'!AA$5000,MATCH($C199,pasteStatistics!$C$1:'pasteStatistics'!$C$5000,0))</f>
        <v>7.5</v>
      </c>
      <c r="AB199">
        <f>pasteData!C198</f>
        <v>23</v>
      </c>
      <c r="AC199" t="str">
        <f>pasteData!D198</f>
        <v>SO</v>
      </c>
      <c r="AD199" t="str">
        <f>pasteData!E198</f>
        <v>G</v>
      </c>
      <c r="AE199">
        <f>pasteData!F198</f>
        <v>43621</v>
      </c>
      <c r="AF199">
        <f>pasteData!G198</f>
        <v>213</v>
      </c>
      <c r="AG199" t="str">
        <f>pasteData!H198</f>
        <v>Jonesboro</v>
      </c>
      <c r="AH199" t="str">
        <f>pasteData!I198</f>
        <v xml:space="preserve"> GA</v>
      </c>
      <c r="AI199" t="str">
        <f>pasteData!J198</f>
        <v>Jonesboro High School</v>
      </c>
      <c r="AJ199" t="str">
        <f>pasteData!K198</f>
        <v>24 (2017)</v>
      </c>
      <c r="AK199" t="str">
        <f>pasteData!L198</f>
        <v xml:space="preserve"> 7.5 Pts</v>
      </c>
      <c r="AL199" t="str">
        <f>pasteData!M198</f>
        <v xml:space="preserve"> 2.2 Reb</v>
      </c>
      <c r="AM199" t="str">
        <f>pasteData!N198</f>
        <v xml:space="preserve"> 1.6 Ast</v>
      </c>
    </row>
    <row r="200" spans="1:39" x14ac:dyDescent="0.3">
      <c r="A200">
        <v>198</v>
      </c>
      <c r="B200" t="str">
        <f>pasteData!A199</f>
        <v>florida-state</v>
      </c>
      <c r="C200" t="str">
        <f>pasteData!B199</f>
        <v>Christ Koumadje</v>
      </c>
      <c r="D200">
        <f>INDEX(pasteStatistics!D$1:'pasteStatistics'!D$5000,MATCH($C200,pasteStatistics!$C$1:'pasteStatistics'!$C$5000,0))</f>
        <v>37</v>
      </c>
      <c r="E200">
        <f>INDEX(pasteStatistics!E$1:'pasteStatistics'!E$5000,MATCH($C200,pasteStatistics!$C$1:'pasteStatistics'!$C$5000,0))</f>
        <v>37</v>
      </c>
      <c r="F200">
        <f>INDEX(pasteStatistics!F$1:'pasteStatistics'!F$5000,MATCH($C200,pasteStatistics!$C$1:'pasteStatistics'!$C$5000,0))</f>
        <v>15.5</v>
      </c>
      <c r="G200">
        <f>INDEX(pasteStatistics!G$1:'pasteStatistics'!G$5000,MATCH($C200,pasteStatistics!$C$1:'pasteStatistics'!$C$5000,0))</f>
        <v>2.9</v>
      </c>
      <c r="H200">
        <f>INDEX(pasteStatistics!H$1:'pasteStatistics'!H$5000,MATCH($C200,pasteStatistics!$C$1:'pasteStatistics'!$C$5000,0))</f>
        <v>4.5999999999999996</v>
      </c>
      <c r="I200">
        <f>INDEX(pasteStatistics!I$1:'pasteStatistics'!I$5000,MATCH($C200,pasteStatistics!$C$1:'pasteStatistics'!$C$5000,0))</f>
        <v>0.627</v>
      </c>
      <c r="J200">
        <f>INDEX(pasteStatistics!J$1:'pasteStatistics'!J$5000,MATCH($C200,pasteStatistics!$C$1:'pasteStatistics'!$C$5000,0))</f>
        <v>2.9</v>
      </c>
      <c r="K200">
        <f>INDEX(pasteStatistics!K$1:'pasteStatistics'!K$5000,MATCH($C200,pasteStatistics!$C$1:'pasteStatistics'!$C$5000,0))</f>
        <v>4.5</v>
      </c>
      <c r="L200">
        <f>INDEX(pasteStatistics!L$1:'pasteStatistics'!L$5000,MATCH($C200,pasteStatistics!$C$1:'pasteStatistics'!$C$5000,0))</f>
        <v>0.63100000000000001</v>
      </c>
      <c r="M200">
        <f>INDEX(pasteStatistics!M$1:'pasteStatistics'!M$5000,MATCH($C200,pasteStatistics!$C$1:'pasteStatistics'!$C$5000,0))</f>
        <v>0</v>
      </c>
      <c r="N200">
        <f>INDEX(pasteStatistics!N$1:'pasteStatistics'!N$5000,MATCH($C200,pasteStatistics!$C$1:'pasteStatistics'!$C$5000,0))</f>
        <v>0</v>
      </c>
      <c r="O200">
        <f>INDEX(pasteStatistics!O$1:'pasteStatistics'!O$5000,MATCH($C200,pasteStatistics!$C$1:'pasteStatistics'!$C$5000,0))</f>
        <v>0</v>
      </c>
      <c r="P200">
        <f>INDEX(pasteStatistics!P$1:'pasteStatistics'!P$5000,MATCH($C200,pasteStatistics!$C$1:'pasteStatistics'!$C$5000,0))</f>
        <v>0.9</v>
      </c>
      <c r="Q200">
        <f>INDEX(pasteStatistics!Q$1:'pasteStatistics'!Q$5000,MATCH($C200,pasteStatistics!$C$1:'pasteStatistics'!$C$5000,0))</f>
        <v>1.5</v>
      </c>
      <c r="R200">
        <f>INDEX(pasteStatistics!R$1:'pasteStatistics'!R$5000,MATCH($C200,pasteStatistics!$C$1:'pasteStatistics'!$C$5000,0))</f>
        <v>0.58199999999999996</v>
      </c>
      <c r="S200">
        <f>INDEX(pasteStatistics!S$1:'pasteStatistics'!S$5000,MATCH($C200,pasteStatistics!$C$1:'pasteStatistics'!$C$5000,0))</f>
        <v>2</v>
      </c>
      <c r="T200">
        <f>INDEX(pasteStatistics!T$1:'pasteStatistics'!T$5000,MATCH($C200,pasteStatistics!$C$1:'pasteStatistics'!$C$5000,0))</f>
        <v>3.6</v>
      </c>
      <c r="U200">
        <f>INDEX(pasteStatistics!U$1:'pasteStatistics'!U$5000,MATCH($C200,pasteStatistics!$C$1:'pasteStatistics'!$C$5000,0))</f>
        <v>5.6</v>
      </c>
      <c r="V200">
        <f>INDEX(pasteStatistics!V$1:'pasteStatistics'!V$5000,MATCH($C200,pasteStatistics!$C$1:'pasteStatistics'!$C$5000,0))</f>
        <v>0.2</v>
      </c>
      <c r="W200">
        <f>INDEX(pasteStatistics!W$1:'pasteStatistics'!W$5000,MATCH($C200,pasteStatistics!$C$1:'pasteStatistics'!$C$5000,0))</f>
        <v>0.2</v>
      </c>
      <c r="X200">
        <f>INDEX(pasteStatistics!X$1:'pasteStatistics'!X$5000,MATCH($C200,pasteStatistics!$C$1:'pasteStatistics'!$C$5000,0))</f>
        <v>1.4</v>
      </c>
      <c r="Y200">
        <f>INDEX(pasteStatistics!Y$1:'pasteStatistics'!Y$5000,MATCH($C200,pasteStatistics!$C$1:'pasteStatistics'!$C$5000,0))</f>
        <v>1.2</v>
      </c>
      <c r="Z200">
        <f>INDEX(pasteStatistics!Z$1:'pasteStatistics'!Z$5000,MATCH($C200,pasteStatistics!$C$1:'pasteStatistics'!$C$5000,0))</f>
        <v>2</v>
      </c>
      <c r="AA200">
        <f>INDEX(pasteStatistics!AA$1:'pasteStatistics'!AA$5000,MATCH($C200,pasteStatistics!$C$1:'pasteStatistics'!$C$5000,0))</f>
        <v>6.6</v>
      </c>
      <c r="AB200">
        <f>pasteData!C199</f>
        <v>21</v>
      </c>
      <c r="AC200" t="str">
        <f>pasteData!D199</f>
        <v>SR</v>
      </c>
      <c r="AD200" t="str">
        <f>pasteData!E199</f>
        <v>C</v>
      </c>
      <c r="AE200">
        <f>pasteData!F199</f>
        <v>43650</v>
      </c>
      <c r="AF200">
        <f>pasteData!G199</f>
        <v>268</v>
      </c>
      <c r="AG200" t="str">
        <f>pasteData!H199</f>
        <v>N'Djamena</v>
      </c>
      <c r="AH200" t="str">
        <f>pasteData!I199</f>
        <v xml:space="preserve"> Chad</v>
      </c>
      <c r="AI200" t="str">
        <f>pasteData!J199</f>
        <v>Montverde Academy</v>
      </c>
      <c r="AJ200">
        <f>pasteData!K199</f>
        <v>0</v>
      </c>
      <c r="AK200" t="str">
        <f>pasteData!L199</f>
        <v xml:space="preserve"> 6.6 Pts</v>
      </c>
      <c r="AL200" t="str">
        <f>pasteData!M199</f>
        <v xml:space="preserve"> 5.6 Reb</v>
      </c>
      <c r="AM200" t="str">
        <f>pasteData!N199</f>
        <v xml:space="preserve"> 0.2 Ast</v>
      </c>
    </row>
    <row r="201" spans="1:39" x14ac:dyDescent="0.3">
      <c r="A201">
        <v>199</v>
      </c>
      <c r="B201" t="str">
        <f>pasteData!A200</f>
        <v>florida-state</v>
      </c>
      <c r="C201" t="str">
        <f>pasteData!B200</f>
        <v>David Nichols</v>
      </c>
      <c r="D201">
        <f>INDEX(pasteStatistics!D$1:'pasteStatistics'!D$5000,MATCH($C201,pasteStatistics!$C$1:'pasteStatistics'!$C$5000,0))</f>
        <v>35</v>
      </c>
      <c r="E201">
        <f>INDEX(pasteStatistics!E$1:'pasteStatistics'!E$5000,MATCH($C201,pasteStatistics!$C$1:'pasteStatistics'!$C$5000,0))</f>
        <v>1</v>
      </c>
      <c r="F201">
        <f>INDEX(pasteStatistics!F$1:'pasteStatistics'!F$5000,MATCH($C201,pasteStatistics!$C$1:'pasteStatistics'!$C$5000,0))</f>
        <v>17.5</v>
      </c>
      <c r="G201">
        <f>INDEX(pasteStatistics!G$1:'pasteStatistics'!G$5000,MATCH($C201,pasteStatistics!$C$1:'pasteStatistics'!$C$5000,0))</f>
        <v>2.2000000000000002</v>
      </c>
      <c r="H201">
        <f>INDEX(pasteStatistics!H$1:'pasteStatistics'!H$5000,MATCH($C201,pasteStatistics!$C$1:'pasteStatistics'!$C$5000,0))</f>
        <v>5.7</v>
      </c>
      <c r="I201">
        <f>INDEX(pasteStatistics!I$1:'pasteStatistics'!I$5000,MATCH($C201,pasteStatistics!$C$1:'pasteStatistics'!$C$5000,0))</f>
        <v>0.38700000000000001</v>
      </c>
      <c r="J201">
        <f>INDEX(pasteStatistics!J$1:'pasteStatistics'!J$5000,MATCH($C201,pasteStatistics!$C$1:'pasteStatistics'!$C$5000,0))</f>
        <v>1.2</v>
      </c>
      <c r="K201">
        <f>INDEX(pasteStatistics!K$1:'pasteStatistics'!K$5000,MATCH($C201,pasteStatistics!$C$1:'pasteStatistics'!$C$5000,0))</f>
        <v>2.5</v>
      </c>
      <c r="L201">
        <f>INDEX(pasteStatistics!L$1:'pasteStatistics'!L$5000,MATCH($C201,pasteStatistics!$C$1:'pasteStatistics'!$C$5000,0))</f>
        <v>0.47199999999999998</v>
      </c>
      <c r="M201">
        <f>INDEX(pasteStatistics!M$1:'pasteStatistics'!M$5000,MATCH($C201,pasteStatistics!$C$1:'pasteStatistics'!$C$5000,0))</f>
        <v>1</v>
      </c>
      <c r="N201">
        <f>INDEX(pasteStatistics!N$1:'pasteStatistics'!N$5000,MATCH($C201,pasteStatistics!$C$1:'pasteStatistics'!$C$5000,0))</f>
        <v>3.1</v>
      </c>
      <c r="O201">
        <f>INDEX(pasteStatistics!O$1:'pasteStatistics'!O$5000,MATCH($C201,pasteStatistics!$C$1:'pasteStatistics'!$C$5000,0))</f>
        <v>0.318</v>
      </c>
      <c r="P201">
        <f>INDEX(pasteStatistics!P$1:'pasteStatistics'!P$5000,MATCH($C201,pasteStatistics!$C$1:'pasteStatistics'!$C$5000,0))</f>
        <v>1</v>
      </c>
      <c r="Q201">
        <f>INDEX(pasteStatistics!Q$1:'pasteStatistics'!Q$5000,MATCH($C201,pasteStatistics!$C$1:'pasteStatistics'!$C$5000,0))</f>
        <v>1.4</v>
      </c>
      <c r="R201">
        <f>INDEX(pasteStatistics!R$1:'pasteStatistics'!R$5000,MATCH($C201,pasteStatistics!$C$1:'pasteStatistics'!$C$5000,0))</f>
        <v>0.69399999999999995</v>
      </c>
      <c r="S201">
        <f>INDEX(pasteStatistics!S$1:'pasteStatistics'!S$5000,MATCH($C201,pasteStatistics!$C$1:'pasteStatistics'!$C$5000,0))</f>
        <v>0.3</v>
      </c>
      <c r="T201">
        <f>INDEX(pasteStatistics!T$1:'pasteStatistics'!T$5000,MATCH($C201,pasteStatistics!$C$1:'pasteStatistics'!$C$5000,0))</f>
        <v>1.4</v>
      </c>
      <c r="U201">
        <f>INDEX(pasteStatistics!U$1:'pasteStatistics'!U$5000,MATCH($C201,pasteStatistics!$C$1:'pasteStatistics'!$C$5000,0))</f>
        <v>1.7</v>
      </c>
      <c r="V201">
        <f>INDEX(pasteStatistics!V$1:'pasteStatistics'!V$5000,MATCH($C201,pasteStatistics!$C$1:'pasteStatistics'!$C$5000,0))</f>
        <v>1.7</v>
      </c>
      <c r="W201">
        <f>INDEX(pasteStatistics!W$1:'pasteStatistics'!W$5000,MATCH($C201,pasteStatistics!$C$1:'pasteStatistics'!$C$5000,0))</f>
        <v>0.7</v>
      </c>
      <c r="X201">
        <f>INDEX(pasteStatistics!X$1:'pasteStatistics'!X$5000,MATCH($C201,pasteStatistics!$C$1:'pasteStatistics'!$C$5000,0))</f>
        <v>0.1</v>
      </c>
      <c r="Y201">
        <f>INDEX(pasteStatistics!Y$1:'pasteStatistics'!Y$5000,MATCH($C201,pasteStatistics!$C$1:'pasteStatistics'!$C$5000,0))</f>
        <v>1.4</v>
      </c>
      <c r="Z201">
        <f>INDEX(pasteStatistics!Z$1:'pasteStatistics'!Z$5000,MATCH($C201,pasteStatistics!$C$1:'pasteStatistics'!$C$5000,0))</f>
        <v>2.2000000000000002</v>
      </c>
      <c r="AA201">
        <f>INDEX(pasteStatistics!AA$1:'pasteStatistics'!AA$5000,MATCH($C201,pasteStatistics!$C$1:'pasteStatistics'!$C$5000,0))</f>
        <v>6.4</v>
      </c>
      <c r="AB201">
        <f>pasteData!C200</f>
        <v>11</v>
      </c>
      <c r="AC201" t="str">
        <f>pasteData!D200</f>
        <v>SR</v>
      </c>
      <c r="AD201" t="str">
        <f>pasteData!E200</f>
        <v>G</v>
      </c>
      <c r="AE201">
        <f>pasteData!F200</f>
        <v>43617</v>
      </c>
      <c r="AF201">
        <f>pasteData!G200</f>
        <v>185</v>
      </c>
      <c r="AG201" t="str">
        <f>pasteData!H200</f>
        <v>Chicago</v>
      </c>
      <c r="AH201" t="str">
        <f>pasteData!I200</f>
        <v xml:space="preserve"> IL</v>
      </c>
      <c r="AI201" t="str">
        <f>pasteData!J200</f>
        <v>Midwest Academy</v>
      </c>
      <c r="AJ201">
        <f>pasteData!K200</f>
        <v>0</v>
      </c>
      <c r="AK201" t="str">
        <f>pasteData!L200</f>
        <v xml:space="preserve"> 6.4 Pts</v>
      </c>
      <c r="AL201" t="str">
        <f>pasteData!M200</f>
        <v xml:space="preserve"> 1.7 Reb</v>
      </c>
      <c r="AM201" t="str">
        <f>pasteData!N200</f>
        <v xml:space="preserve"> 1.7 Ast</v>
      </c>
    </row>
    <row r="202" spans="1:39" x14ac:dyDescent="0.3">
      <c r="A202">
        <v>200</v>
      </c>
      <c r="B202" t="str">
        <f>pasteData!A201</f>
        <v>florida-state</v>
      </c>
      <c r="C202" t="str">
        <f>pasteData!B201</f>
        <v>PJ Savoy</v>
      </c>
      <c r="D202">
        <f>INDEX(pasteStatistics!D$1:'pasteStatistics'!D$5000,MATCH($C202,pasteStatistics!$C$1:'pasteStatistics'!$C$5000,0))</f>
        <v>37</v>
      </c>
      <c r="E202">
        <f>INDEX(pasteStatistics!E$1:'pasteStatistics'!E$5000,MATCH($C202,pasteStatistics!$C$1:'pasteStatistics'!$C$5000,0))</f>
        <v>18</v>
      </c>
      <c r="F202">
        <f>INDEX(pasteStatistics!F$1:'pasteStatistics'!F$5000,MATCH($C202,pasteStatistics!$C$1:'pasteStatistics'!$C$5000,0))</f>
        <v>14.6</v>
      </c>
      <c r="G202">
        <f>INDEX(pasteStatistics!G$1:'pasteStatistics'!G$5000,MATCH($C202,pasteStatistics!$C$1:'pasteStatistics'!$C$5000,0))</f>
        <v>1.8</v>
      </c>
      <c r="H202">
        <f>INDEX(pasteStatistics!H$1:'pasteStatistics'!H$5000,MATCH($C202,pasteStatistics!$C$1:'pasteStatistics'!$C$5000,0))</f>
        <v>5.0999999999999996</v>
      </c>
      <c r="I202">
        <f>INDEX(pasteStatistics!I$1:'pasteStatistics'!I$5000,MATCH($C202,pasteStatistics!$C$1:'pasteStatistics'!$C$5000,0))</f>
        <v>0.36399999999999999</v>
      </c>
      <c r="J202">
        <f>INDEX(pasteStatistics!J$1:'pasteStatistics'!J$5000,MATCH($C202,pasteStatistics!$C$1:'pasteStatistics'!$C$5000,0))</f>
        <v>0.4</v>
      </c>
      <c r="K202">
        <f>INDEX(pasteStatistics!K$1:'pasteStatistics'!K$5000,MATCH($C202,pasteStatistics!$C$1:'pasteStatistics'!$C$5000,0))</f>
        <v>0.8</v>
      </c>
      <c r="L202">
        <f>INDEX(pasteStatistics!L$1:'pasteStatistics'!L$5000,MATCH($C202,pasteStatistics!$C$1:'pasteStatistics'!$C$5000,0))</f>
        <v>0.55200000000000005</v>
      </c>
      <c r="M202">
        <f>INDEX(pasteStatistics!M$1:'pasteStatistics'!M$5000,MATCH($C202,pasteStatistics!$C$1:'pasteStatistics'!$C$5000,0))</f>
        <v>1.4</v>
      </c>
      <c r="N202">
        <f>INDEX(pasteStatistics!N$1:'pasteStatistics'!N$5000,MATCH($C202,pasteStatistics!$C$1:'pasteStatistics'!$C$5000,0))</f>
        <v>4.3</v>
      </c>
      <c r="O202">
        <f>INDEX(pasteStatistics!O$1:'pasteStatistics'!O$5000,MATCH($C202,pasteStatistics!$C$1:'pasteStatistics'!$C$5000,0))</f>
        <v>0.32900000000000001</v>
      </c>
      <c r="P202">
        <f>INDEX(pasteStatistics!P$1:'pasteStatistics'!P$5000,MATCH($C202,pasteStatistics!$C$1:'pasteStatistics'!$C$5000,0))</f>
        <v>0.9</v>
      </c>
      <c r="Q202">
        <f>INDEX(pasteStatistics!Q$1:'pasteStatistics'!Q$5000,MATCH($C202,pasteStatistics!$C$1:'pasteStatistics'!$C$5000,0))</f>
        <v>1.1000000000000001</v>
      </c>
      <c r="R202">
        <f>INDEX(pasteStatistics!R$1:'pasteStatistics'!R$5000,MATCH($C202,pasteStatistics!$C$1:'pasteStatistics'!$C$5000,0))</f>
        <v>0.82099999999999995</v>
      </c>
      <c r="S202">
        <f>INDEX(pasteStatistics!S$1:'pasteStatistics'!S$5000,MATCH($C202,pasteStatistics!$C$1:'pasteStatistics'!$C$5000,0))</f>
        <v>0.2</v>
      </c>
      <c r="T202">
        <f>INDEX(pasteStatistics!T$1:'pasteStatistics'!T$5000,MATCH($C202,pasteStatistics!$C$1:'pasteStatistics'!$C$5000,0))</f>
        <v>1</v>
      </c>
      <c r="U202">
        <f>INDEX(pasteStatistics!U$1:'pasteStatistics'!U$5000,MATCH($C202,pasteStatistics!$C$1:'pasteStatistics'!$C$5000,0))</f>
        <v>1.2</v>
      </c>
      <c r="V202">
        <f>INDEX(pasteStatistics!V$1:'pasteStatistics'!V$5000,MATCH($C202,pasteStatistics!$C$1:'pasteStatistics'!$C$5000,0))</f>
        <v>0.5</v>
      </c>
      <c r="W202">
        <f>INDEX(pasteStatistics!W$1:'pasteStatistics'!W$5000,MATCH($C202,pasteStatistics!$C$1:'pasteStatistics'!$C$5000,0))</f>
        <v>0.5</v>
      </c>
      <c r="X202">
        <f>INDEX(pasteStatistics!X$1:'pasteStatistics'!X$5000,MATCH($C202,pasteStatistics!$C$1:'pasteStatistics'!$C$5000,0))</f>
        <v>0.1</v>
      </c>
      <c r="Y202">
        <f>INDEX(pasteStatistics!Y$1:'pasteStatistics'!Y$5000,MATCH($C202,pasteStatistics!$C$1:'pasteStatistics'!$C$5000,0))</f>
        <v>0.8</v>
      </c>
      <c r="Z202">
        <f>INDEX(pasteStatistics!Z$1:'pasteStatistics'!Z$5000,MATCH($C202,pasteStatistics!$C$1:'pasteStatistics'!$C$5000,0))</f>
        <v>1.2</v>
      </c>
      <c r="AA202">
        <f>INDEX(pasteStatistics!AA$1:'pasteStatistics'!AA$5000,MATCH($C202,pasteStatistics!$C$1:'pasteStatistics'!$C$5000,0))</f>
        <v>5.9</v>
      </c>
      <c r="AB202">
        <f>pasteData!C201</f>
        <v>5</v>
      </c>
      <c r="AC202" t="str">
        <f>pasteData!D201</f>
        <v>SR</v>
      </c>
      <c r="AD202" t="str">
        <f>pasteData!E201</f>
        <v>G</v>
      </c>
      <c r="AE202">
        <f>pasteData!F201</f>
        <v>43620</v>
      </c>
      <c r="AF202">
        <f>pasteData!G201</f>
        <v>210</v>
      </c>
      <c r="AG202" t="str">
        <f>pasteData!H201</f>
        <v>Las Vegas</v>
      </c>
      <c r="AH202" t="str">
        <f>pasteData!I201</f>
        <v xml:space="preserve"> NV</v>
      </c>
      <c r="AI202" t="str">
        <f>pasteData!J201</f>
        <v>Las Vegas High School</v>
      </c>
      <c r="AJ202">
        <f>pasteData!K201</f>
        <v>0</v>
      </c>
      <c r="AK202" t="str">
        <f>pasteData!L201</f>
        <v xml:space="preserve"> 5.9 Pts</v>
      </c>
      <c r="AL202" t="str">
        <f>pasteData!M201</f>
        <v xml:space="preserve"> 1.2 Reb</v>
      </c>
      <c r="AM202" t="str">
        <f>pasteData!N201</f>
        <v xml:space="preserve"> 0.5 Ast</v>
      </c>
    </row>
    <row r="203" spans="1:39" x14ac:dyDescent="0.3">
      <c r="A203">
        <v>201</v>
      </c>
      <c r="B203" t="str">
        <f>pasteData!A202</f>
        <v>florida-state</v>
      </c>
      <c r="C203" t="str">
        <f>pasteData!B202</f>
        <v>Phil Cofer</v>
      </c>
      <c r="D203">
        <f>INDEX(pasteStatistics!D$1:'pasteStatistics'!D$5000,MATCH($C203,pasteStatistics!$C$1:'pasteStatistics'!$C$5000,0))</f>
        <v>22</v>
      </c>
      <c r="E203">
        <f>INDEX(pasteStatistics!E$1:'pasteStatistics'!E$5000,MATCH($C203,pasteStatistics!$C$1:'pasteStatistics'!$C$5000,0))</f>
        <v>19</v>
      </c>
      <c r="F203">
        <f>INDEX(pasteStatistics!F$1:'pasteStatistics'!F$5000,MATCH($C203,pasteStatistics!$C$1:'pasteStatistics'!$C$5000,0))</f>
        <v>26.2</v>
      </c>
      <c r="G203">
        <f>INDEX(pasteStatistics!G$1:'pasteStatistics'!G$5000,MATCH($C203,pasteStatistics!$C$1:'pasteStatistics'!$C$5000,0))</f>
        <v>2.8</v>
      </c>
      <c r="H203">
        <f>INDEX(pasteStatistics!H$1:'pasteStatistics'!H$5000,MATCH($C203,pasteStatistics!$C$1:'pasteStatistics'!$C$5000,0))</f>
        <v>7.1</v>
      </c>
      <c r="I203">
        <f>INDEX(pasteStatistics!I$1:'pasteStatistics'!I$5000,MATCH($C203,pasteStatistics!$C$1:'pasteStatistics'!$C$5000,0))</f>
        <v>0.39100000000000001</v>
      </c>
      <c r="J203">
        <f>INDEX(pasteStatistics!J$1:'pasteStatistics'!J$5000,MATCH($C203,pasteStatistics!$C$1:'pasteStatistics'!$C$5000,0))</f>
        <v>1.5</v>
      </c>
      <c r="K203">
        <f>INDEX(pasteStatistics!K$1:'pasteStatistics'!K$5000,MATCH($C203,pasteStatistics!$C$1:'pasteStatistics'!$C$5000,0))</f>
        <v>3.3</v>
      </c>
      <c r="L203">
        <f>INDEX(pasteStatistics!L$1:'pasteStatistics'!L$5000,MATCH($C203,pasteStatistics!$C$1:'pasteStatistics'!$C$5000,0))</f>
        <v>0.438</v>
      </c>
      <c r="M203">
        <f>INDEX(pasteStatistics!M$1:'pasteStatistics'!M$5000,MATCH($C203,pasteStatistics!$C$1:'pasteStatistics'!$C$5000,0))</f>
        <v>1.3</v>
      </c>
      <c r="N203">
        <f>INDEX(pasteStatistics!N$1:'pasteStatistics'!N$5000,MATCH($C203,pasteStatistics!$C$1:'pasteStatistics'!$C$5000,0))</f>
        <v>3.8</v>
      </c>
      <c r="O203">
        <f>INDEX(pasteStatistics!O$1:'pasteStatistics'!O$5000,MATCH($C203,pasteStatistics!$C$1:'pasteStatistics'!$C$5000,0))</f>
        <v>0.34899999999999998</v>
      </c>
      <c r="P203">
        <f>INDEX(pasteStatistics!P$1:'pasteStatistics'!P$5000,MATCH($C203,pasteStatistics!$C$1:'pasteStatistics'!$C$5000,0))</f>
        <v>0.5</v>
      </c>
      <c r="Q203">
        <f>INDEX(pasteStatistics!Q$1:'pasteStatistics'!Q$5000,MATCH($C203,pasteStatistics!$C$1:'pasteStatistics'!$C$5000,0))</f>
        <v>1</v>
      </c>
      <c r="R203">
        <f>INDEX(pasteStatistics!R$1:'pasteStatistics'!R$5000,MATCH($C203,pasteStatistics!$C$1:'pasteStatistics'!$C$5000,0))</f>
        <v>0.57099999999999995</v>
      </c>
      <c r="S203">
        <f>INDEX(pasteStatistics!S$1:'pasteStatistics'!S$5000,MATCH($C203,pasteStatistics!$C$1:'pasteStatistics'!$C$5000,0))</f>
        <v>0.6</v>
      </c>
      <c r="T203">
        <f>INDEX(pasteStatistics!T$1:'pasteStatistics'!T$5000,MATCH($C203,pasteStatistics!$C$1:'pasteStatistics'!$C$5000,0))</f>
        <v>2.9</v>
      </c>
      <c r="U203">
        <f>INDEX(pasteStatistics!U$1:'pasteStatistics'!U$5000,MATCH($C203,pasteStatistics!$C$1:'pasteStatistics'!$C$5000,0))</f>
        <v>3.5</v>
      </c>
      <c r="V203">
        <f>INDEX(pasteStatistics!V$1:'pasteStatistics'!V$5000,MATCH($C203,pasteStatistics!$C$1:'pasteStatistics'!$C$5000,0))</f>
        <v>0.8</v>
      </c>
      <c r="W203">
        <f>INDEX(pasteStatistics!W$1:'pasteStatistics'!W$5000,MATCH($C203,pasteStatistics!$C$1:'pasteStatistics'!$C$5000,0))</f>
        <v>0.1</v>
      </c>
      <c r="X203">
        <f>INDEX(pasteStatistics!X$1:'pasteStatistics'!X$5000,MATCH($C203,pasteStatistics!$C$1:'pasteStatistics'!$C$5000,0))</f>
        <v>0.1</v>
      </c>
      <c r="Y203">
        <f>INDEX(pasteStatistics!Y$1:'pasteStatistics'!Y$5000,MATCH($C203,pasteStatistics!$C$1:'pasteStatistics'!$C$5000,0))</f>
        <v>1.4</v>
      </c>
      <c r="Z203">
        <f>INDEX(pasteStatistics!Z$1:'pasteStatistics'!Z$5000,MATCH($C203,pasteStatistics!$C$1:'pasteStatistics'!$C$5000,0))</f>
        <v>1.4</v>
      </c>
      <c r="AA203">
        <f>INDEX(pasteStatistics!AA$1:'pasteStatistics'!AA$5000,MATCH($C203,pasteStatistics!$C$1:'pasteStatistics'!$C$5000,0))</f>
        <v>7.4</v>
      </c>
      <c r="AB203">
        <f>pasteData!C202</f>
        <v>0</v>
      </c>
      <c r="AC203" t="str">
        <f>pasteData!D202</f>
        <v>SR</v>
      </c>
      <c r="AD203" t="str">
        <f>pasteData!E202</f>
        <v>F</v>
      </c>
      <c r="AE203">
        <f>pasteData!F202</f>
        <v>43624</v>
      </c>
      <c r="AF203">
        <f>pasteData!G202</f>
        <v>230</v>
      </c>
      <c r="AG203" t="str">
        <f>pasteData!H202</f>
        <v>Fayetteville</v>
      </c>
      <c r="AH203" t="str">
        <f>pasteData!I202</f>
        <v xml:space="preserve"> GA</v>
      </c>
      <c r="AI203" t="str">
        <f>pasteData!J202</f>
        <v>Whitewater HS</v>
      </c>
      <c r="AJ203">
        <f>pasteData!K202</f>
        <v>0</v>
      </c>
      <c r="AK203" t="str">
        <f>pasteData!L202</f>
        <v xml:space="preserve"> 7.4 Pts</v>
      </c>
      <c r="AL203" t="str">
        <f>pasteData!M202</f>
        <v xml:space="preserve"> 3.5 Reb</v>
      </c>
      <c r="AM203" t="str">
        <f>pasteData!N202</f>
        <v xml:space="preserve"> 0.8 Ast</v>
      </c>
    </row>
    <row r="204" spans="1:39" x14ac:dyDescent="0.3">
      <c r="A204">
        <v>202</v>
      </c>
      <c r="B204" t="str">
        <f>pasteData!A203</f>
        <v>florida-state</v>
      </c>
      <c r="C204" t="str">
        <f>pasteData!B203</f>
        <v>Devin Vassell</v>
      </c>
      <c r="D204">
        <f>INDEX(pasteStatistics!D$1:'pasteStatistics'!D$5000,MATCH($C204,pasteStatistics!$C$1:'pasteStatistics'!$C$5000,0))</f>
        <v>33</v>
      </c>
      <c r="E204">
        <f>INDEX(pasteStatistics!E$1:'pasteStatistics'!E$5000,MATCH($C204,pasteStatistics!$C$1:'pasteStatistics'!$C$5000,0))</f>
        <v>0</v>
      </c>
      <c r="F204">
        <f>INDEX(pasteStatistics!F$1:'pasteStatistics'!F$5000,MATCH($C204,pasteStatistics!$C$1:'pasteStatistics'!$C$5000,0))</f>
        <v>10.7</v>
      </c>
      <c r="G204">
        <f>INDEX(pasteStatistics!G$1:'pasteStatistics'!G$5000,MATCH($C204,pasteStatistics!$C$1:'pasteStatistics'!$C$5000,0))</f>
        <v>1.6</v>
      </c>
      <c r="H204">
        <f>INDEX(pasteStatistics!H$1:'pasteStatistics'!H$5000,MATCH($C204,pasteStatistics!$C$1:'pasteStatistics'!$C$5000,0))</f>
        <v>3.6</v>
      </c>
      <c r="I204">
        <f>INDEX(pasteStatistics!I$1:'pasteStatistics'!I$5000,MATCH($C204,pasteStatistics!$C$1:'pasteStatistics'!$C$5000,0))</f>
        <v>0.437</v>
      </c>
      <c r="J204">
        <f>INDEX(pasteStatistics!J$1:'pasteStatistics'!J$5000,MATCH($C204,pasteStatistics!$C$1:'pasteStatistics'!$C$5000,0))</f>
        <v>0.8</v>
      </c>
      <c r="K204">
        <f>INDEX(pasteStatistics!K$1:'pasteStatistics'!K$5000,MATCH($C204,pasteStatistics!$C$1:'pasteStatistics'!$C$5000,0))</f>
        <v>1.7</v>
      </c>
      <c r="L204">
        <f>INDEX(pasteStatistics!L$1:'pasteStatistics'!L$5000,MATCH($C204,pasteStatistics!$C$1:'pasteStatistics'!$C$5000,0))</f>
        <v>0.45600000000000002</v>
      </c>
      <c r="M204">
        <f>INDEX(pasteStatistics!M$1:'pasteStatistics'!M$5000,MATCH($C204,pasteStatistics!$C$1:'pasteStatistics'!$C$5000,0))</f>
        <v>0.8</v>
      </c>
      <c r="N204">
        <f>INDEX(pasteStatistics!N$1:'pasteStatistics'!N$5000,MATCH($C204,pasteStatistics!$C$1:'pasteStatistics'!$C$5000,0))</f>
        <v>1.9</v>
      </c>
      <c r="O204">
        <f>INDEX(pasteStatistics!O$1:'pasteStatistics'!O$5000,MATCH($C204,pasteStatistics!$C$1:'pasteStatistics'!$C$5000,0))</f>
        <v>0.41899999999999998</v>
      </c>
      <c r="P204">
        <f>INDEX(pasteStatistics!P$1:'pasteStatistics'!P$5000,MATCH($C204,pasteStatistics!$C$1:'pasteStatistics'!$C$5000,0))</f>
        <v>0.6</v>
      </c>
      <c r="Q204">
        <f>INDEX(pasteStatistics!Q$1:'pasteStatistics'!Q$5000,MATCH($C204,pasteStatistics!$C$1:'pasteStatistics'!$C$5000,0))</f>
        <v>0.8</v>
      </c>
      <c r="R204">
        <f>INDEX(pasteStatistics!R$1:'pasteStatistics'!R$5000,MATCH($C204,pasteStatistics!$C$1:'pasteStatistics'!$C$5000,0))</f>
        <v>0.67900000000000005</v>
      </c>
      <c r="S204">
        <f>INDEX(pasteStatistics!S$1:'pasteStatistics'!S$5000,MATCH($C204,pasteStatistics!$C$1:'pasteStatistics'!$C$5000,0))</f>
        <v>0.4</v>
      </c>
      <c r="T204">
        <f>INDEX(pasteStatistics!T$1:'pasteStatistics'!T$5000,MATCH($C204,pasteStatistics!$C$1:'pasteStatistics'!$C$5000,0))</f>
        <v>1.2</v>
      </c>
      <c r="U204">
        <f>INDEX(pasteStatistics!U$1:'pasteStatistics'!U$5000,MATCH($C204,pasteStatistics!$C$1:'pasteStatistics'!$C$5000,0))</f>
        <v>1.5</v>
      </c>
      <c r="V204">
        <f>INDEX(pasteStatistics!V$1:'pasteStatistics'!V$5000,MATCH($C204,pasteStatistics!$C$1:'pasteStatistics'!$C$5000,0))</f>
        <v>0.6</v>
      </c>
      <c r="W204">
        <f>INDEX(pasteStatistics!W$1:'pasteStatistics'!W$5000,MATCH($C204,pasteStatistics!$C$1:'pasteStatistics'!$C$5000,0))</f>
        <v>0.5</v>
      </c>
      <c r="X204">
        <f>INDEX(pasteStatistics!X$1:'pasteStatistics'!X$5000,MATCH($C204,pasteStatistics!$C$1:'pasteStatistics'!$C$5000,0))</f>
        <v>0.3</v>
      </c>
      <c r="Y204">
        <f>INDEX(pasteStatistics!Y$1:'pasteStatistics'!Y$5000,MATCH($C204,pasteStatistics!$C$1:'pasteStatistics'!$C$5000,0))</f>
        <v>0.4</v>
      </c>
      <c r="Z204">
        <f>INDEX(pasteStatistics!Z$1:'pasteStatistics'!Z$5000,MATCH($C204,pasteStatistics!$C$1:'pasteStatistics'!$C$5000,0))</f>
        <v>0.9</v>
      </c>
      <c r="AA204">
        <f>INDEX(pasteStatistics!AA$1:'pasteStatistics'!AA$5000,MATCH($C204,pasteStatistics!$C$1:'pasteStatistics'!$C$5000,0))</f>
        <v>4.5</v>
      </c>
      <c r="AB204">
        <f>pasteData!C203</f>
        <v>24</v>
      </c>
      <c r="AC204" t="str">
        <f>pasteData!D203</f>
        <v>FR</v>
      </c>
      <c r="AD204" t="str">
        <f>pasteData!E203</f>
        <v>G</v>
      </c>
      <c r="AE204">
        <f>pasteData!F203</f>
        <v>43622</v>
      </c>
      <c r="AF204">
        <f>pasteData!G203</f>
        <v>180</v>
      </c>
      <c r="AG204" t="str">
        <f>pasteData!H203</f>
        <v>Suwnaee</v>
      </c>
      <c r="AH204" t="str">
        <f>pasteData!I203</f>
        <v xml:space="preserve"> GA</v>
      </c>
      <c r="AI204" t="str">
        <f>pasteData!J203</f>
        <v>Peachtree Ridge HS</v>
      </c>
      <c r="AJ204">
        <f>pasteData!K203</f>
        <v>0</v>
      </c>
      <c r="AK204" t="str">
        <f>pasteData!L203</f>
        <v xml:space="preserve"> 4.5 Pts</v>
      </c>
      <c r="AL204" t="str">
        <f>pasteData!M203</f>
        <v xml:space="preserve"> 1.5 Reb</v>
      </c>
      <c r="AM204" t="str">
        <f>pasteData!N203</f>
        <v xml:space="preserve"> 0.6 Ast</v>
      </c>
    </row>
    <row r="205" spans="1:39" x14ac:dyDescent="0.3">
      <c r="A205">
        <v>203</v>
      </c>
      <c r="B205" t="str">
        <f>pasteData!A204</f>
        <v>florida-state</v>
      </c>
      <c r="C205" t="str">
        <f>pasteData!B204</f>
        <v>Raiquan Gray</v>
      </c>
      <c r="D205">
        <f>INDEX(pasteStatistics!D$1:'pasteStatistics'!D$5000,MATCH($C205,pasteStatistics!$C$1:'pasteStatistics'!$C$5000,0))</f>
        <v>36</v>
      </c>
      <c r="E205">
        <f>INDEX(pasteStatistics!E$1:'pasteStatistics'!E$5000,MATCH($C205,pasteStatistics!$C$1:'pasteStatistics'!$C$5000,0))</f>
        <v>4</v>
      </c>
      <c r="F205">
        <f>INDEX(pasteStatistics!F$1:'pasteStatistics'!F$5000,MATCH($C205,pasteStatistics!$C$1:'pasteStatistics'!$C$5000,0))</f>
        <v>12.3</v>
      </c>
      <c r="G205">
        <f>INDEX(pasteStatistics!G$1:'pasteStatistics'!G$5000,MATCH($C205,pasteStatistics!$C$1:'pasteStatistics'!$C$5000,0))</f>
        <v>1.4</v>
      </c>
      <c r="H205">
        <f>INDEX(pasteStatistics!H$1:'pasteStatistics'!H$5000,MATCH($C205,pasteStatistics!$C$1:'pasteStatistics'!$C$5000,0))</f>
        <v>3.2</v>
      </c>
      <c r="I205">
        <f>INDEX(pasteStatistics!I$1:'pasteStatistics'!I$5000,MATCH($C205,pasteStatistics!$C$1:'pasteStatistics'!$C$5000,0))</f>
        <v>0.435</v>
      </c>
      <c r="J205">
        <f>INDEX(pasteStatistics!J$1:'pasteStatistics'!J$5000,MATCH($C205,pasteStatistics!$C$1:'pasteStatistics'!$C$5000,0))</f>
        <v>1.1000000000000001</v>
      </c>
      <c r="K205">
        <f>INDEX(pasteStatistics!K$1:'pasteStatistics'!K$5000,MATCH($C205,pasteStatistics!$C$1:'pasteStatistics'!$C$5000,0))</f>
        <v>2.2999999999999998</v>
      </c>
      <c r="L205">
        <f>INDEX(pasteStatistics!L$1:'pasteStatistics'!L$5000,MATCH($C205,pasteStatistics!$C$1:'pasteStatistics'!$C$5000,0))</f>
        <v>0.48199999999999998</v>
      </c>
      <c r="M205">
        <f>INDEX(pasteStatistics!M$1:'pasteStatistics'!M$5000,MATCH($C205,pasteStatistics!$C$1:'pasteStatistics'!$C$5000,0))</f>
        <v>0.3</v>
      </c>
      <c r="N205">
        <f>INDEX(pasteStatistics!N$1:'pasteStatistics'!N$5000,MATCH($C205,pasteStatistics!$C$1:'pasteStatistics'!$C$5000,0))</f>
        <v>0.9</v>
      </c>
      <c r="O205">
        <f>INDEX(pasteStatistics!O$1:'pasteStatistics'!O$5000,MATCH($C205,pasteStatistics!$C$1:'pasteStatistics'!$C$5000,0))</f>
        <v>0.313</v>
      </c>
      <c r="P205">
        <f>INDEX(pasteStatistics!P$1:'pasteStatistics'!P$5000,MATCH($C205,pasteStatistics!$C$1:'pasteStatistics'!$C$5000,0))</f>
        <v>0.9</v>
      </c>
      <c r="Q205">
        <f>INDEX(pasteStatistics!Q$1:'pasteStatistics'!Q$5000,MATCH($C205,pasteStatistics!$C$1:'pasteStatistics'!$C$5000,0))</f>
        <v>1.2</v>
      </c>
      <c r="R205">
        <f>INDEX(pasteStatistics!R$1:'pasteStatistics'!R$5000,MATCH($C205,pasteStatistics!$C$1:'pasteStatistics'!$C$5000,0))</f>
        <v>0.72099999999999997</v>
      </c>
      <c r="S205">
        <f>INDEX(pasteStatistics!S$1:'pasteStatistics'!S$5000,MATCH($C205,pasteStatistics!$C$1:'pasteStatistics'!$C$5000,0))</f>
        <v>0.6</v>
      </c>
      <c r="T205">
        <f>INDEX(pasteStatistics!T$1:'pasteStatistics'!T$5000,MATCH($C205,pasteStatistics!$C$1:'pasteStatistics'!$C$5000,0))</f>
        <v>1.7</v>
      </c>
      <c r="U205">
        <f>INDEX(pasteStatistics!U$1:'pasteStatistics'!U$5000,MATCH($C205,pasteStatistics!$C$1:'pasteStatistics'!$C$5000,0))</f>
        <v>2.2999999999999998</v>
      </c>
      <c r="V205">
        <f>INDEX(pasteStatistics!V$1:'pasteStatistics'!V$5000,MATCH($C205,pasteStatistics!$C$1:'pasteStatistics'!$C$5000,0))</f>
        <v>0.8</v>
      </c>
      <c r="W205">
        <f>INDEX(pasteStatistics!W$1:'pasteStatistics'!W$5000,MATCH($C205,pasteStatistics!$C$1:'pasteStatistics'!$C$5000,0))</f>
        <v>0.8</v>
      </c>
      <c r="X205">
        <f>INDEX(pasteStatistics!X$1:'pasteStatistics'!X$5000,MATCH($C205,pasteStatistics!$C$1:'pasteStatistics'!$C$5000,0))</f>
        <v>0.2</v>
      </c>
      <c r="Y205">
        <f>INDEX(pasteStatistics!Y$1:'pasteStatistics'!Y$5000,MATCH($C205,pasteStatistics!$C$1:'pasteStatistics'!$C$5000,0))</f>
        <v>0.9</v>
      </c>
      <c r="Z205">
        <f>INDEX(pasteStatistics!Z$1:'pasteStatistics'!Z$5000,MATCH($C205,pasteStatistics!$C$1:'pasteStatistics'!$C$5000,0))</f>
        <v>1.7</v>
      </c>
      <c r="AA205">
        <f>INDEX(pasteStatistics!AA$1:'pasteStatistics'!AA$5000,MATCH($C205,pasteStatistics!$C$1:'pasteStatistics'!$C$5000,0))</f>
        <v>3.9</v>
      </c>
      <c r="AB205">
        <f>pasteData!C204</f>
        <v>1</v>
      </c>
      <c r="AC205" t="str">
        <f>pasteData!D204</f>
        <v>FR</v>
      </c>
      <c r="AD205" t="str">
        <f>pasteData!E204</f>
        <v>F</v>
      </c>
      <c r="AE205">
        <f>pasteData!F204</f>
        <v>43624</v>
      </c>
      <c r="AF205">
        <f>pasteData!G204</f>
        <v>260</v>
      </c>
      <c r="AG205" t="str">
        <f>pasteData!H204</f>
        <v>Fort Lauderdale</v>
      </c>
      <c r="AH205" t="str">
        <f>pasteData!I204</f>
        <v xml:space="preserve"> FL</v>
      </c>
      <c r="AI205" t="str">
        <f>pasteData!J204</f>
        <v>Dillard HS</v>
      </c>
      <c r="AJ205">
        <f>pasteData!K204</f>
        <v>0</v>
      </c>
      <c r="AK205" t="str">
        <f>pasteData!L204</f>
        <v xml:space="preserve"> 3.9 Pts</v>
      </c>
      <c r="AL205" t="str">
        <f>pasteData!M204</f>
        <v xml:space="preserve"> 2.3 Reb</v>
      </c>
      <c r="AM205" t="str">
        <f>pasteData!N204</f>
        <v xml:space="preserve"> 0.8 Ast</v>
      </c>
    </row>
    <row r="206" spans="1:39" x14ac:dyDescent="0.3">
      <c r="A206">
        <v>204</v>
      </c>
      <c r="B206" t="str">
        <f>pasteData!A205</f>
        <v>florida-state</v>
      </c>
      <c r="C206" t="str">
        <f>pasteData!B205</f>
        <v>Anthony Polite</v>
      </c>
      <c r="D206">
        <f>INDEX(pasteStatistics!D$1:'pasteStatistics'!D$5000,MATCH($C206,pasteStatistics!$C$1:'pasteStatistics'!$C$5000,0))</f>
        <v>30</v>
      </c>
      <c r="E206">
        <f>INDEX(pasteStatistics!E$1:'pasteStatistics'!E$5000,MATCH($C206,pasteStatistics!$C$1:'pasteStatistics'!$C$5000,0))</f>
        <v>0</v>
      </c>
      <c r="F206">
        <f>INDEX(pasteStatistics!F$1:'pasteStatistics'!F$5000,MATCH($C206,pasteStatistics!$C$1:'pasteStatistics'!$C$5000,0))</f>
        <v>10.6</v>
      </c>
      <c r="G206">
        <f>INDEX(pasteStatistics!G$1:'pasteStatistics'!G$5000,MATCH($C206,pasteStatistics!$C$1:'pasteStatistics'!$C$5000,0))</f>
        <v>0.9</v>
      </c>
      <c r="H206">
        <f>INDEX(pasteStatistics!H$1:'pasteStatistics'!H$5000,MATCH($C206,pasteStatistics!$C$1:'pasteStatistics'!$C$5000,0))</f>
        <v>2.2999999999999998</v>
      </c>
      <c r="I206">
        <f>INDEX(pasteStatistics!I$1:'pasteStatistics'!I$5000,MATCH($C206,pasteStatistics!$C$1:'pasteStatistics'!$C$5000,0))</f>
        <v>0.38200000000000001</v>
      </c>
      <c r="J206">
        <f>INDEX(pasteStatistics!J$1:'pasteStatistics'!J$5000,MATCH($C206,pasteStatistics!$C$1:'pasteStatistics'!$C$5000,0))</f>
        <v>0.5</v>
      </c>
      <c r="K206">
        <f>INDEX(pasteStatistics!K$1:'pasteStatistics'!K$5000,MATCH($C206,pasteStatistics!$C$1:'pasteStatistics'!$C$5000,0))</f>
        <v>0.7</v>
      </c>
      <c r="L206">
        <f>INDEX(pasteStatistics!L$1:'pasteStatistics'!L$5000,MATCH($C206,pasteStatistics!$C$1:'pasteStatistics'!$C$5000,0))</f>
        <v>0.68200000000000005</v>
      </c>
      <c r="M206">
        <f>INDEX(pasteStatistics!M$1:'pasteStatistics'!M$5000,MATCH($C206,pasteStatistics!$C$1:'pasteStatistics'!$C$5000,0))</f>
        <v>0.4</v>
      </c>
      <c r="N206">
        <f>INDEX(pasteStatistics!N$1:'pasteStatistics'!N$5000,MATCH($C206,pasteStatistics!$C$1:'pasteStatistics'!$C$5000,0))</f>
        <v>1.5</v>
      </c>
      <c r="O206">
        <f>INDEX(pasteStatistics!O$1:'pasteStatistics'!O$5000,MATCH($C206,pasteStatistics!$C$1:'pasteStatistics'!$C$5000,0))</f>
        <v>0.23899999999999999</v>
      </c>
      <c r="P206">
        <f>INDEX(pasteStatistics!P$1:'pasteStatistics'!P$5000,MATCH($C206,pasteStatistics!$C$1:'pasteStatistics'!$C$5000,0))</f>
        <v>0.6</v>
      </c>
      <c r="Q206">
        <f>INDEX(pasteStatistics!Q$1:'pasteStatistics'!Q$5000,MATCH($C206,pasteStatistics!$C$1:'pasteStatistics'!$C$5000,0))</f>
        <v>0.7</v>
      </c>
      <c r="R206">
        <f>INDEX(pasteStatistics!R$1:'pasteStatistics'!R$5000,MATCH($C206,pasteStatistics!$C$1:'pasteStatistics'!$C$5000,0))</f>
        <v>0.77300000000000002</v>
      </c>
      <c r="S206">
        <f>INDEX(pasteStatistics!S$1:'pasteStatistics'!S$5000,MATCH($C206,pasteStatistics!$C$1:'pasteStatistics'!$C$5000,0))</f>
        <v>0.5</v>
      </c>
      <c r="T206">
        <f>INDEX(pasteStatistics!T$1:'pasteStatistics'!T$5000,MATCH($C206,pasteStatistics!$C$1:'pasteStatistics'!$C$5000,0))</f>
        <v>1.1000000000000001</v>
      </c>
      <c r="U206">
        <f>INDEX(pasteStatistics!U$1:'pasteStatistics'!U$5000,MATCH($C206,pasteStatistics!$C$1:'pasteStatistics'!$C$5000,0))</f>
        <v>1.6</v>
      </c>
      <c r="V206">
        <f>INDEX(pasteStatistics!V$1:'pasteStatistics'!V$5000,MATCH($C206,pasteStatistics!$C$1:'pasteStatistics'!$C$5000,0))</f>
        <v>0.6</v>
      </c>
      <c r="W206">
        <f>INDEX(pasteStatistics!W$1:'pasteStatistics'!W$5000,MATCH($C206,pasteStatistics!$C$1:'pasteStatistics'!$C$5000,0))</f>
        <v>0.6</v>
      </c>
      <c r="X206">
        <f>INDEX(pasteStatistics!X$1:'pasteStatistics'!X$5000,MATCH($C206,pasteStatistics!$C$1:'pasteStatistics'!$C$5000,0))</f>
        <v>0</v>
      </c>
      <c r="Y206">
        <f>INDEX(pasteStatistics!Y$1:'pasteStatistics'!Y$5000,MATCH($C206,pasteStatistics!$C$1:'pasteStatistics'!$C$5000,0))</f>
        <v>0.6</v>
      </c>
      <c r="Z206">
        <f>INDEX(pasteStatistics!Z$1:'pasteStatistics'!Z$5000,MATCH($C206,pasteStatistics!$C$1:'pasteStatistics'!$C$5000,0))</f>
        <v>1.3</v>
      </c>
      <c r="AA206">
        <f>INDEX(pasteStatistics!AA$1:'pasteStatistics'!AA$5000,MATCH($C206,pasteStatistics!$C$1:'pasteStatistics'!$C$5000,0))</f>
        <v>2.7</v>
      </c>
      <c r="AB206">
        <f>pasteData!C205</f>
        <v>13</v>
      </c>
      <c r="AC206" t="str">
        <f>pasteData!D205</f>
        <v>FR</v>
      </c>
      <c r="AD206" t="str">
        <f>pasteData!E205</f>
        <v>G</v>
      </c>
      <c r="AE206">
        <f>pasteData!F205</f>
        <v>43622</v>
      </c>
      <c r="AF206">
        <f>pasteData!G205</f>
        <v>215</v>
      </c>
      <c r="AG206" t="str">
        <f>pasteData!H205</f>
        <v>Lugano</v>
      </c>
      <c r="AH206" t="str">
        <f>pasteData!I205</f>
        <v xml:space="preserve"> Switzerland</v>
      </c>
      <c r="AI206" t="str">
        <f>pasteData!J205</f>
        <v>Saint Andrew's School</v>
      </c>
      <c r="AJ206">
        <f>pasteData!K205</f>
        <v>0</v>
      </c>
      <c r="AK206" t="str">
        <f>pasteData!L205</f>
        <v xml:space="preserve"> 2.7 Pts</v>
      </c>
      <c r="AL206" t="str">
        <f>pasteData!M205</f>
        <v xml:space="preserve"> 1.6 Reb</v>
      </c>
      <c r="AM206" t="str">
        <f>pasteData!N205</f>
        <v xml:space="preserve"> 0.6 Ast</v>
      </c>
    </row>
    <row r="207" spans="1:39" x14ac:dyDescent="0.3">
      <c r="A207">
        <v>205</v>
      </c>
      <c r="B207" t="str">
        <f>pasteData!A206</f>
        <v>florida-state</v>
      </c>
      <c r="C207" t="str">
        <f>pasteData!B206</f>
        <v>Wyatt Wilkes</v>
      </c>
      <c r="D207">
        <f>INDEX(pasteStatistics!D$1:'pasteStatistics'!D$5000,MATCH($C207,pasteStatistics!$C$1:'pasteStatistics'!$C$5000,0))</f>
        <v>15</v>
      </c>
      <c r="E207">
        <f>INDEX(pasteStatistics!E$1:'pasteStatistics'!E$5000,MATCH($C207,pasteStatistics!$C$1:'pasteStatistics'!$C$5000,0))</f>
        <v>0</v>
      </c>
      <c r="F207">
        <f>INDEX(pasteStatistics!F$1:'pasteStatistics'!F$5000,MATCH($C207,pasteStatistics!$C$1:'pasteStatistics'!$C$5000,0))</f>
        <v>3.8</v>
      </c>
      <c r="G207">
        <f>INDEX(pasteStatistics!G$1:'pasteStatistics'!G$5000,MATCH($C207,pasteStatistics!$C$1:'pasteStatistics'!$C$5000,0))</f>
        <v>0.5</v>
      </c>
      <c r="H207">
        <f>INDEX(pasteStatistics!H$1:'pasteStatistics'!H$5000,MATCH($C207,pasteStatistics!$C$1:'pasteStatistics'!$C$5000,0))</f>
        <v>1.4</v>
      </c>
      <c r="I207">
        <f>INDEX(pasteStatistics!I$1:'pasteStatistics'!I$5000,MATCH($C207,pasteStatistics!$C$1:'pasteStatistics'!$C$5000,0))</f>
        <v>0.38100000000000001</v>
      </c>
      <c r="J207">
        <f>INDEX(pasteStatistics!J$1:'pasteStatistics'!J$5000,MATCH($C207,pasteStatistics!$C$1:'pasteStatistics'!$C$5000,0))</f>
        <v>0.3</v>
      </c>
      <c r="K207">
        <f>INDEX(pasteStatistics!K$1:'pasteStatistics'!K$5000,MATCH($C207,pasteStatistics!$C$1:'pasteStatistics'!$C$5000,0))</f>
        <v>0.4</v>
      </c>
      <c r="L207">
        <f>INDEX(pasteStatistics!L$1:'pasteStatistics'!L$5000,MATCH($C207,pasteStatistics!$C$1:'pasteStatistics'!$C$5000,0))</f>
        <v>0.66700000000000004</v>
      </c>
      <c r="M207">
        <f>INDEX(pasteStatistics!M$1:'pasteStatistics'!M$5000,MATCH($C207,pasteStatistics!$C$1:'pasteStatistics'!$C$5000,0))</f>
        <v>0.3</v>
      </c>
      <c r="N207">
        <f>INDEX(pasteStatistics!N$1:'pasteStatistics'!N$5000,MATCH($C207,pasteStatistics!$C$1:'pasteStatistics'!$C$5000,0))</f>
        <v>1</v>
      </c>
      <c r="O207">
        <f>INDEX(pasteStatistics!O$1:'pasteStatistics'!O$5000,MATCH($C207,pasteStatistics!$C$1:'pasteStatistics'!$C$5000,0))</f>
        <v>0.26700000000000002</v>
      </c>
      <c r="P207">
        <f>INDEX(pasteStatistics!P$1:'pasteStatistics'!P$5000,MATCH($C207,pasteStatistics!$C$1:'pasteStatistics'!$C$5000,0))</f>
        <v>0.1</v>
      </c>
      <c r="Q207">
        <f>INDEX(pasteStatistics!Q$1:'pasteStatistics'!Q$5000,MATCH($C207,pasteStatistics!$C$1:'pasteStatistics'!$C$5000,0))</f>
        <v>0.2</v>
      </c>
      <c r="R207">
        <f>INDEX(pasteStatistics!R$1:'pasteStatistics'!R$5000,MATCH($C207,pasteStatistics!$C$1:'pasteStatistics'!$C$5000,0))</f>
        <v>0.66700000000000004</v>
      </c>
      <c r="S207">
        <f>INDEX(pasteStatistics!S$1:'pasteStatistics'!S$5000,MATCH($C207,pasteStatistics!$C$1:'pasteStatistics'!$C$5000,0))</f>
        <v>0.3</v>
      </c>
      <c r="T207">
        <f>INDEX(pasteStatistics!T$1:'pasteStatistics'!T$5000,MATCH($C207,pasteStatistics!$C$1:'pasteStatistics'!$C$5000,0))</f>
        <v>0.5</v>
      </c>
      <c r="U207">
        <f>INDEX(pasteStatistics!U$1:'pasteStatistics'!U$5000,MATCH($C207,pasteStatistics!$C$1:'pasteStatistics'!$C$5000,0))</f>
        <v>0.7</v>
      </c>
      <c r="V207">
        <f>INDEX(pasteStatistics!V$1:'pasteStatistics'!V$5000,MATCH($C207,pasteStatistics!$C$1:'pasteStatistics'!$C$5000,0))</f>
        <v>0.1</v>
      </c>
      <c r="W207">
        <f>INDEX(pasteStatistics!W$1:'pasteStatistics'!W$5000,MATCH($C207,pasteStatistics!$C$1:'pasteStatistics'!$C$5000,0))</f>
        <v>0.2</v>
      </c>
      <c r="X207">
        <f>INDEX(pasteStatistics!X$1:'pasteStatistics'!X$5000,MATCH($C207,pasteStatistics!$C$1:'pasteStatistics'!$C$5000,0))</f>
        <v>0.1</v>
      </c>
      <c r="Y207">
        <f>INDEX(pasteStatistics!Y$1:'pasteStatistics'!Y$5000,MATCH($C207,pasteStatistics!$C$1:'pasteStatistics'!$C$5000,0))</f>
        <v>0.3</v>
      </c>
      <c r="Z207">
        <f>INDEX(pasteStatistics!Z$1:'pasteStatistics'!Z$5000,MATCH($C207,pasteStatistics!$C$1:'pasteStatistics'!$C$5000,0))</f>
        <v>0.6</v>
      </c>
      <c r="AA207">
        <f>INDEX(pasteStatistics!AA$1:'pasteStatistics'!AA$5000,MATCH($C207,pasteStatistics!$C$1:'pasteStatistics'!$C$5000,0))</f>
        <v>1.5</v>
      </c>
      <c r="AB207">
        <f>pasteData!C206</f>
        <v>31</v>
      </c>
      <c r="AC207" t="str">
        <f>pasteData!D206</f>
        <v>SO</v>
      </c>
      <c r="AD207" t="str">
        <f>pasteData!E206</f>
        <v>F</v>
      </c>
      <c r="AE207">
        <f>pasteData!F206</f>
        <v>43624</v>
      </c>
      <c r="AF207">
        <f>pasteData!G206</f>
        <v>220</v>
      </c>
      <c r="AG207" t="str">
        <f>pasteData!H206</f>
        <v>Orlando</v>
      </c>
      <c r="AH207" t="str">
        <f>pasteData!I206</f>
        <v xml:space="preserve"> FL</v>
      </c>
      <c r="AI207" t="str">
        <f>pasteData!J206</f>
        <v>Winter Park High School</v>
      </c>
      <c r="AJ207">
        <f>pasteData!K206</f>
        <v>0</v>
      </c>
      <c r="AK207" t="str">
        <f>pasteData!L206</f>
        <v xml:space="preserve"> 1.5 Pts</v>
      </c>
      <c r="AL207" t="str">
        <f>pasteData!M206</f>
        <v xml:space="preserve"> 0.7 Reb</v>
      </c>
      <c r="AM207" t="str">
        <f>pasteData!N206</f>
        <v xml:space="preserve"> 0.1 Ast</v>
      </c>
    </row>
    <row r="208" spans="1:39" x14ac:dyDescent="0.3">
      <c r="A208">
        <v>206</v>
      </c>
      <c r="B208" t="str">
        <f>pasteData!A207</f>
        <v>florida-state</v>
      </c>
      <c r="C208" t="str">
        <f>pasteData!B207</f>
        <v>Harrison Prieto</v>
      </c>
      <c r="D208">
        <f>INDEX(pasteStatistics!D$1:'pasteStatistics'!D$5000,MATCH($C208,pasteStatistics!$C$1:'pasteStatistics'!$C$5000,0))</f>
        <v>9</v>
      </c>
      <c r="E208">
        <f>INDEX(pasteStatistics!E$1:'pasteStatistics'!E$5000,MATCH($C208,pasteStatistics!$C$1:'pasteStatistics'!$C$5000,0))</f>
        <v>0</v>
      </c>
      <c r="F208">
        <f>INDEX(pasteStatistics!F$1:'pasteStatistics'!F$5000,MATCH($C208,pasteStatistics!$C$1:'pasteStatistics'!$C$5000,0))</f>
        <v>1.8</v>
      </c>
      <c r="G208">
        <f>INDEX(pasteStatistics!G$1:'pasteStatistics'!G$5000,MATCH($C208,pasteStatistics!$C$1:'pasteStatistics'!$C$5000,0))</f>
        <v>0.4</v>
      </c>
      <c r="H208">
        <f>INDEX(pasteStatistics!H$1:'pasteStatistics'!H$5000,MATCH($C208,pasteStatistics!$C$1:'pasteStatistics'!$C$5000,0))</f>
        <v>0.7</v>
      </c>
      <c r="I208">
        <f>INDEX(pasteStatistics!I$1:'pasteStatistics'!I$5000,MATCH($C208,pasteStatistics!$C$1:'pasteStatistics'!$C$5000,0))</f>
        <v>0.66700000000000004</v>
      </c>
      <c r="J208">
        <f>INDEX(pasteStatistics!J$1:'pasteStatistics'!J$5000,MATCH($C208,pasteStatistics!$C$1:'pasteStatistics'!$C$5000,0))</f>
        <v>0.4</v>
      </c>
      <c r="K208">
        <f>INDEX(pasteStatistics!K$1:'pasteStatistics'!K$5000,MATCH($C208,pasteStatistics!$C$1:'pasteStatistics'!$C$5000,0))</f>
        <v>0.7</v>
      </c>
      <c r="L208">
        <f>INDEX(pasteStatistics!L$1:'pasteStatistics'!L$5000,MATCH($C208,pasteStatistics!$C$1:'pasteStatistics'!$C$5000,0))</f>
        <v>0.66700000000000004</v>
      </c>
      <c r="M208">
        <f>INDEX(pasteStatistics!M$1:'pasteStatistics'!M$5000,MATCH($C208,pasteStatistics!$C$1:'pasteStatistics'!$C$5000,0))</f>
        <v>0</v>
      </c>
      <c r="N208">
        <f>INDEX(pasteStatistics!N$1:'pasteStatistics'!N$5000,MATCH($C208,pasteStatistics!$C$1:'pasteStatistics'!$C$5000,0))</f>
        <v>0</v>
      </c>
      <c r="O208">
        <f>INDEX(pasteStatistics!O$1:'pasteStatistics'!O$5000,MATCH($C208,pasteStatistics!$C$1:'pasteStatistics'!$C$5000,0))</f>
        <v>0</v>
      </c>
      <c r="P208">
        <f>INDEX(pasteStatistics!P$1:'pasteStatistics'!P$5000,MATCH($C208,pasteStatistics!$C$1:'pasteStatistics'!$C$5000,0))</f>
        <v>0</v>
      </c>
      <c r="Q208">
        <f>INDEX(pasteStatistics!Q$1:'pasteStatistics'!Q$5000,MATCH($C208,pasteStatistics!$C$1:'pasteStatistics'!$C$5000,0))</f>
        <v>0</v>
      </c>
      <c r="R208">
        <f>INDEX(pasteStatistics!R$1:'pasteStatistics'!R$5000,MATCH($C208,pasteStatistics!$C$1:'pasteStatistics'!$C$5000,0))</f>
        <v>0</v>
      </c>
      <c r="S208">
        <f>INDEX(pasteStatistics!S$1:'pasteStatistics'!S$5000,MATCH($C208,pasteStatistics!$C$1:'pasteStatistics'!$C$5000,0))</f>
        <v>0.3</v>
      </c>
      <c r="T208">
        <f>INDEX(pasteStatistics!T$1:'pasteStatistics'!T$5000,MATCH($C208,pasteStatistics!$C$1:'pasteStatistics'!$C$5000,0))</f>
        <v>0.6</v>
      </c>
      <c r="U208">
        <f>INDEX(pasteStatistics!U$1:'pasteStatistics'!U$5000,MATCH($C208,pasteStatistics!$C$1:'pasteStatistics'!$C$5000,0))</f>
        <v>0.9</v>
      </c>
      <c r="V208">
        <f>INDEX(pasteStatistics!V$1:'pasteStatistics'!V$5000,MATCH($C208,pasteStatistics!$C$1:'pasteStatistics'!$C$5000,0))</f>
        <v>0</v>
      </c>
      <c r="W208">
        <f>INDEX(pasteStatistics!W$1:'pasteStatistics'!W$5000,MATCH($C208,pasteStatistics!$C$1:'pasteStatistics'!$C$5000,0))</f>
        <v>0</v>
      </c>
      <c r="X208">
        <f>INDEX(pasteStatistics!X$1:'pasteStatistics'!X$5000,MATCH($C208,pasteStatistics!$C$1:'pasteStatistics'!$C$5000,0))</f>
        <v>0</v>
      </c>
      <c r="Y208">
        <f>INDEX(pasteStatistics!Y$1:'pasteStatistics'!Y$5000,MATCH($C208,pasteStatistics!$C$1:'pasteStatistics'!$C$5000,0))</f>
        <v>0.2</v>
      </c>
      <c r="Z208">
        <f>INDEX(pasteStatistics!Z$1:'pasteStatistics'!Z$5000,MATCH($C208,pasteStatistics!$C$1:'pasteStatistics'!$C$5000,0))</f>
        <v>0.6</v>
      </c>
      <c r="AA208">
        <f>INDEX(pasteStatistics!AA$1:'pasteStatistics'!AA$5000,MATCH($C208,pasteStatistics!$C$1:'pasteStatistics'!$C$5000,0))</f>
        <v>0.9</v>
      </c>
      <c r="AB208">
        <f>pasteData!C207</f>
        <v>35</v>
      </c>
      <c r="AC208" t="str">
        <f>pasteData!D207</f>
        <v>SO</v>
      </c>
      <c r="AD208" t="str">
        <f>pasteData!E207</f>
        <v>F</v>
      </c>
      <c r="AE208">
        <f>pasteData!F207</f>
        <v>43624</v>
      </c>
      <c r="AF208">
        <f>pasteData!G207</f>
        <v>230</v>
      </c>
      <c r="AG208" t="str">
        <f>pasteData!H207</f>
        <v>Mandeville</v>
      </c>
      <c r="AH208" t="str">
        <f>pasteData!I207</f>
        <v xml:space="preserve"> LA</v>
      </c>
      <c r="AI208" t="str">
        <f>pasteData!J207</f>
        <v>St. Paul's School</v>
      </c>
      <c r="AJ208">
        <f>pasteData!K207</f>
        <v>0</v>
      </c>
      <c r="AK208" t="str">
        <f>pasteData!L207</f>
        <v xml:space="preserve"> 0.9 Pts</v>
      </c>
      <c r="AL208" t="str">
        <f>pasteData!M207</f>
        <v xml:space="preserve"> 0.9 Reb</v>
      </c>
      <c r="AM208" t="str">
        <f>pasteData!N207</f>
        <v xml:space="preserve"> 0.0 Ast</v>
      </c>
    </row>
    <row r="209" spans="1:39" x14ac:dyDescent="0.3">
      <c r="A209">
        <v>207</v>
      </c>
      <c r="B209" t="str">
        <f>pasteData!A208</f>
        <v>florida-state</v>
      </c>
      <c r="C209" t="str">
        <f>pasteData!B208</f>
        <v>Justin Lindner</v>
      </c>
      <c r="D209">
        <f>INDEX(pasteStatistics!D$1:'pasteStatistics'!D$5000,MATCH($C209,pasteStatistics!$C$1:'pasteStatistics'!$C$5000,0))</f>
        <v>7</v>
      </c>
      <c r="E209">
        <f>INDEX(pasteStatistics!E$1:'pasteStatistics'!E$5000,MATCH($C209,pasteStatistics!$C$1:'pasteStatistics'!$C$5000,0))</f>
        <v>0</v>
      </c>
      <c r="F209">
        <f>INDEX(pasteStatistics!F$1:'pasteStatistics'!F$5000,MATCH($C209,pasteStatistics!$C$1:'pasteStatistics'!$C$5000,0))</f>
        <v>1.4</v>
      </c>
      <c r="G209">
        <f>INDEX(pasteStatistics!G$1:'pasteStatistics'!G$5000,MATCH($C209,pasteStatistics!$C$1:'pasteStatistics'!$C$5000,0))</f>
        <v>0</v>
      </c>
      <c r="H209">
        <f>INDEX(pasteStatistics!H$1:'pasteStatistics'!H$5000,MATCH($C209,pasteStatistics!$C$1:'pasteStatistics'!$C$5000,0))</f>
        <v>0.1</v>
      </c>
      <c r="I209">
        <f>INDEX(pasteStatistics!I$1:'pasteStatistics'!I$5000,MATCH($C209,pasteStatistics!$C$1:'pasteStatistics'!$C$5000,0))</f>
        <v>0</v>
      </c>
      <c r="J209">
        <f>INDEX(pasteStatistics!J$1:'pasteStatistics'!J$5000,MATCH($C209,pasteStatistics!$C$1:'pasteStatistics'!$C$5000,0))</f>
        <v>0</v>
      </c>
      <c r="K209">
        <f>INDEX(pasteStatistics!K$1:'pasteStatistics'!K$5000,MATCH($C209,pasteStatistics!$C$1:'pasteStatistics'!$C$5000,0))</f>
        <v>0</v>
      </c>
      <c r="L209">
        <f>INDEX(pasteStatistics!L$1:'pasteStatistics'!L$5000,MATCH($C209,pasteStatistics!$C$1:'pasteStatistics'!$C$5000,0))</f>
        <v>0</v>
      </c>
      <c r="M209">
        <f>INDEX(pasteStatistics!M$1:'pasteStatistics'!M$5000,MATCH($C209,pasteStatistics!$C$1:'pasteStatistics'!$C$5000,0))</f>
        <v>0</v>
      </c>
      <c r="N209">
        <f>INDEX(pasteStatistics!N$1:'pasteStatistics'!N$5000,MATCH($C209,pasteStatistics!$C$1:'pasteStatistics'!$C$5000,0))</f>
        <v>0.1</v>
      </c>
      <c r="O209">
        <f>INDEX(pasteStatistics!O$1:'pasteStatistics'!O$5000,MATCH($C209,pasteStatistics!$C$1:'pasteStatistics'!$C$5000,0))</f>
        <v>0</v>
      </c>
      <c r="P209">
        <f>INDEX(pasteStatistics!P$1:'pasteStatistics'!P$5000,MATCH($C209,pasteStatistics!$C$1:'pasteStatistics'!$C$5000,0))</f>
        <v>0.3</v>
      </c>
      <c r="Q209">
        <f>INDEX(pasteStatistics!Q$1:'pasteStatistics'!Q$5000,MATCH($C209,pasteStatistics!$C$1:'pasteStatistics'!$C$5000,0))</f>
        <v>0.6</v>
      </c>
      <c r="R209">
        <f>INDEX(pasteStatistics!R$1:'pasteStatistics'!R$5000,MATCH($C209,pasteStatistics!$C$1:'pasteStatistics'!$C$5000,0))</f>
        <v>0.5</v>
      </c>
      <c r="S209">
        <f>INDEX(pasteStatistics!S$1:'pasteStatistics'!S$5000,MATCH($C209,pasteStatistics!$C$1:'pasteStatistics'!$C$5000,0))</f>
        <v>0.1</v>
      </c>
      <c r="T209">
        <f>INDEX(pasteStatistics!T$1:'pasteStatistics'!T$5000,MATCH($C209,pasteStatistics!$C$1:'pasteStatistics'!$C$5000,0))</f>
        <v>0.1</v>
      </c>
      <c r="U209">
        <f>INDEX(pasteStatistics!U$1:'pasteStatistics'!U$5000,MATCH($C209,pasteStatistics!$C$1:'pasteStatistics'!$C$5000,0))</f>
        <v>0.3</v>
      </c>
      <c r="V209">
        <f>INDEX(pasteStatistics!V$1:'pasteStatistics'!V$5000,MATCH($C209,pasteStatistics!$C$1:'pasteStatistics'!$C$5000,0))</f>
        <v>0.6</v>
      </c>
      <c r="W209">
        <f>INDEX(pasteStatistics!W$1:'pasteStatistics'!W$5000,MATCH($C209,pasteStatistics!$C$1:'pasteStatistics'!$C$5000,0))</f>
        <v>0.1</v>
      </c>
      <c r="X209">
        <f>INDEX(pasteStatistics!X$1:'pasteStatistics'!X$5000,MATCH($C209,pasteStatistics!$C$1:'pasteStatistics'!$C$5000,0))</f>
        <v>0</v>
      </c>
      <c r="Y209">
        <f>INDEX(pasteStatistics!Y$1:'pasteStatistics'!Y$5000,MATCH($C209,pasteStatistics!$C$1:'pasteStatistics'!$C$5000,0))</f>
        <v>0.3</v>
      </c>
      <c r="Z209">
        <f>INDEX(pasteStatistics!Z$1:'pasteStatistics'!Z$5000,MATCH($C209,pasteStatistics!$C$1:'pasteStatistics'!$C$5000,0))</f>
        <v>0.1</v>
      </c>
      <c r="AA209">
        <f>INDEX(pasteStatistics!AA$1:'pasteStatistics'!AA$5000,MATCH($C209,pasteStatistics!$C$1:'pasteStatistics'!$C$5000,0))</f>
        <v>0.3</v>
      </c>
      <c r="AB209">
        <f>pasteData!C208</f>
        <v>15</v>
      </c>
      <c r="AC209" t="str">
        <f>pasteData!D208</f>
        <v>JR</v>
      </c>
      <c r="AD209" t="str">
        <f>pasteData!E208</f>
        <v>G</v>
      </c>
      <c r="AE209">
        <f>pasteData!F208</f>
        <v>43617</v>
      </c>
      <c r="AF209">
        <f>pasteData!G208</f>
        <v>180</v>
      </c>
      <c r="AG209" t="str">
        <f>pasteData!H208</f>
        <v>Memphis</v>
      </c>
      <c r="AH209" t="str">
        <f>pasteData!I208</f>
        <v xml:space="preserve"> TN</v>
      </c>
      <c r="AI209" t="str">
        <f>pasteData!J208</f>
        <v>Christian Brothers High School</v>
      </c>
      <c r="AJ209">
        <f>pasteData!K208</f>
        <v>0</v>
      </c>
      <c r="AK209" t="str">
        <f>pasteData!L208</f>
        <v xml:space="preserve"> 0.3 Pts</v>
      </c>
      <c r="AL209" t="str">
        <f>pasteData!M208</f>
        <v xml:space="preserve"> 0.3 Reb</v>
      </c>
      <c r="AM209" t="str">
        <f>pasteData!N208</f>
        <v xml:space="preserve"> 0.6 Ast</v>
      </c>
    </row>
    <row r="210" spans="1:39" x14ac:dyDescent="0.3">
      <c r="A210">
        <v>208</v>
      </c>
      <c r="B210" t="str">
        <f>pasteData!A209</f>
        <v>florida-state</v>
      </c>
      <c r="C210" t="str">
        <f>pasteData!B209</f>
        <v>Will Miles</v>
      </c>
      <c r="D210">
        <f>INDEX(pasteStatistics!D$1:'pasteStatistics'!D$5000,MATCH($C210,pasteStatistics!$C$1:'pasteStatistics'!$C$5000,0))</f>
        <v>6</v>
      </c>
      <c r="E210">
        <f>INDEX(pasteStatistics!E$1:'pasteStatistics'!E$5000,MATCH($C210,pasteStatistics!$C$1:'pasteStatistics'!$C$5000,0))</f>
        <v>0</v>
      </c>
      <c r="F210">
        <f>INDEX(pasteStatistics!F$1:'pasteStatistics'!F$5000,MATCH($C210,pasteStatistics!$C$1:'pasteStatistics'!$C$5000,0))</f>
        <v>1.2</v>
      </c>
      <c r="G210">
        <f>INDEX(pasteStatistics!G$1:'pasteStatistics'!G$5000,MATCH($C210,pasteStatistics!$C$1:'pasteStatistics'!$C$5000,0))</f>
        <v>0</v>
      </c>
      <c r="H210">
        <f>INDEX(pasteStatistics!H$1:'pasteStatistics'!H$5000,MATCH($C210,pasteStatistics!$C$1:'pasteStatistics'!$C$5000,0))</f>
        <v>0.5</v>
      </c>
      <c r="I210">
        <f>INDEX(pasteStatistics!I$1:'pasteStatistics'!I$5000,MATCH($C210,pasteStatistics!$C$1:'pasteStatistics'!$C$5000,0))</f>
        <v>0</v>
      </c>
      <c r="J210">
        <f>INDEX(pasteStatistics!J$1:'pasteStatistics'!J$5000,MATCH($C210,pasteStatistics!$C$1:'pasteStatistics'!$C$5000,0))</f>
        <v>0</v>
      </c>
      <c r="K210">
        <f>INDEX(pasteStatistics!K$1:'pasteStatistics'!K$5000,MATCH($C210,pasteStatistics!$C$1:'pasteStatistics'!$C$5000,0))</f>
        <v>0.3</v>
      </c>
      <c r="L210">
        <f>INDEX(pasteStatistics!L$1:'pasteStatistics'!L$5000,MATCH($C210,pasteStatistics!$C$1:'pasteStatistics'!$C$5000,0))</f>
        <v>0</v>
      </c>
      <c r="M210">
        <f>INDEX(pasteStatistics!M$1:'pasteStatistics'!M$5000,MATCH($C210,pasteStatistics!$C$1:'pasteStatistics'!$C$5000,0))</f>
        <v>0</v>
      </c>
      <c r="N210">
        <f>INDEX(pasteStatistics!N$1:'pasteStatistics'!N$5000,MATCH($C210,pasteStatistics!$C$1:'pasteStatistics'!$C$5000,0))</f>
        <v>0.2</v>
      </c>
      <c r="O210">
        <f>INDEX(pasteStatistics!O$1:'pasteStatistics'!O$5000,MATCH($C210,pasteStatistics!$C$1:'pasteStatistics'!$C$5000,0))</f>
        <v>0</v>
      </c>
      <c r="P210">
        <f>INDEX(pasteStatistics!P$1:'pasteStatistics'!P$5000,MATCH($C210,pasteStatistics!$C$1:'pasteStatistics'!$C$5000,0))</f>
        <v>0.2</v>
      </c>
      <c r="Q210">
        <f>INDEX(pasteStatistics!Q$1:'pasteStatistics'!Q$5000,MATCH($C210,pasteStatistics!$C$1:'pasteStatistics'!$C$5000,0))</f>
        <v>0.3</v>
      </c>
      <c r="R210">
        <f>INDEX(pasteStatistics!R$1:'pasteStatistics'!R$5000,MATCH($C210,pasteStatistics!$C$1:'pasteStatistics'!$C$5000,0))</f>
        <v>0.5</v>
      </c>
      <c r="S210">
        <f>INDEX(pasteStatistics!S$1:'pasteStatistics'!S$5000,MATCH($C210,pasteStatistics!$C$1:'pasteStatistics'!$C$5000,0))</f>
        <v>0</v>
      </c>
      <c r="T210">
        <f>INDEX(pasteStatistics!T$1:'pasteStatistics'!T$5000,MATCH($C210,pasteStatistics!$C$1:'pasteStatistics'!$C$5000,0))</f>
        <v>0.2</v>
      </c>
      <c r="U210">
        <f>INDEX(pasteStatistics!U$1:'pasteStatistics'!U$5000,MATCH($C210,pasteStatistics!$C$1:'pasteStatistics'!$C$5000,0))</f>
        <v>0.2</v>
      </c>
      <c r="V210">
        <f>INDEX(pasteStatistics!V$1:'pasteStatistics'!V$5000,MATCH($C210,pasteStatistics!$C$1:'pasteStatistics'!$C$5000,0))</f>
        <v>0</v>
      </c>
      <c r="W210">
        <f>INDEX(pasteStatistics!W$1:'pasteStatistics'!W$5000,MATCH($C210,pasteStatistics!$C$1:'pasteStatistics'!$C$5000,0))</f>
        <v>0.2</v>
      </c>
      <c r="X210">
        <f>INDEX(pasteStatistics!X$1:'pasteStatistics'!X$5000,MATCH($C210,pasteStatistics!$C$1:'pasteStatistics'!$C$5000,0))</f>
        <v>0</v>
      </c>
      <c r="Y210">
        <f>INDEX(pasteStatistics!Y$1:'pasteStatistics'!Y$5000,MATCH($C210,pasteStatistics!$C$1:'pasteStatistics'!$C$5000,0))</f>
        <v>0.3</v>
      </c>
      <c r="Z210">
        <f>INDEX(pasteStatistics!Z$1:'pasteStatistics'!Z$5000,MATCH($C210,pasteStatistics!$C$1:'pasteStatistics'!$C$5000,0))</f>
        <v>0.5</v>
      </c>
      <c r="AA210">
        <f>INDEX(pasteStatistics!AA$1:'pasteStatistics'!AA$5000,MATCH($C210,pasteStatistics!$C$1:'pasteStatistics'!$C$5000,0))</f>
        <v>0.2</v>
      </c>
      <c r="AB210">
        <f>pasteData!C209</f>
        <v>33</v>
      </c>
      <c r="AC210" t="str">
        <f>pasteData!D209</f>
        <v>SO</v>
      </c>
      <c r="AD210" t="str">
        <f>pasteData!E209</f>
        <v>G</v>
      </c>
      <c r="AE210">
        <f>pasteData!F209</f>
        <v>43622</v>
      </c>
      <c r="AF210">
        <f>pasteData!G209</f>
        <v>220</v>
      </c>
      <c r="AG210" t="str">
        <f>pasteData!H209</f>
        <v>Orlando</v>
      </c>
      <c r="AH210" t="str">
        <f>pasteData!I209</f>
        <v xml:space="preserve"> FL</v>
      </c>
      <c r="AI210" t="str">
        <f>pasteData!J209</f>
        <v>Trinity Preparatory School</v>
      </c>
      <c r="AJ210">
        <f>pasteData!K209</f>
        <v>0</v>
      </c>
      <c r="AK210" t="str">
        <f>pasteData!L209</f>
        <v xml:space="preserve"> 0.2 Pts</v>
      </c>
      <c r="AL210" t="str">
        <f>pasteData!M209</f>
        <v xml:space="preserve"> 0.2 Reb</v>
      </c>
      <c r="AM210" t="str">
        <f>pasteData!N209</f>
        <v xml:space="preserve"> 0.0 Ast</v>
      </c>
    </row>
    <row r="211" spans="1:39" x14ac:dyDescent="0.3">
      <c r="A211">
        <v>209</v>
      </c>
      <c r="B211" t="str">
        <f>pasteData!A210</f>
        <v>florida-state</v>
      </c>
      <c r="C211" t="str">
        <f>pasteData!B210</f>
        <v>Travis Light</v>
      </c>
      <c r="D211">
        <f>INDEX(pasteStatistics!D$1:'pasteStatistics'!D$5000,MATCH($C211,pasteStatistics!$C$1:'pasteStatistics'!$C$5000,0))</f>
        <v>6</v>
      </c>
      <c r="E211">
        <f>INDEX(pasteStatistics!E$1:'pasteStatistics'!E$5000,MATCH($C211,pasteStatistics!$C$1:'pasteStatistics'!$C$5000,0))</f>
        <v>0</v>
      </c>
      <c r="F211">
        <f>INDEX(pasteStatistics!F$1:'pasteStatistics'!F$5000,MATCH($C211,pasteStatistics!$C$1:'pasteStatistics'!$C$5000,0))</f>
        <v>1.7</v>
      </c>
      <c r="G211">
        <f>INDEX(pasteStatistics!G$1:'pasteStatistics'!G$5000,MATCH($C211,pasteStatistics!$C$1:'pasteStatistics'!$C$5000,0))</f>
        <v>0</v>
      </c>
      <c r="H211">
        <f>INDEX(pasteStatistics!H$1:'pasteStatistics'!H$5000,MATCH($C211,pasteStatistics!$C$1:'pasteStatistics'!$C$5000,0))</f>
        <v>0.7</v>
      </c>
      <c r="I211">
        <f>INDEX(pasteStatistics!I$1:'pasteStatistics'!I$5000,MATCH($C211,pasteStatistics!$C$1:'pasteStatistics'!$C$5000,0))</f>
        <v>0</v>
      </c>
      <c r="J211">
        <f>INDEX(pasteStatistics!J$1:'pasteStatistics'!J$5000,MATCH($C211,pasteStatistics!$C$1:'pasteStatistics'!$C$5000,0))</f>
        <v>0</v>
      </c>
      <c r="K211">
        <f>INDEX(pasteStatistics!K$1:'pasteStatistics'!K$5000,MATCH($C211,pasteStatistics!$C$1:'pasteStatistics'!$C$5000,0))</f>
        <v>0</v>
      </c>
      <c r="L211">
        <f>INDEX(pasteStatistics!L$1:'pasteStatistics'!L$5000,MATCH($C211,pasteStatistics!$C$1:'pasteStatistics'!$C$5000,0))</f>
        <v>0</v>
      </c>
      <c r="M211">
        <f>INDEX(pasteStatistics!M$1:'pasteStatistics'!M$5000,MATCH($C211,pasteStatistics!$C$1:'pasteStatistics'!$C$5000,0))</f>
        <v>0</v>
      </c>
      <c r="N211">
        <f>INDEX(pasteStatistics!N$1:'pasteStatistics'!N$5000,MATCH($C211,pasteStatistics!$C$1:'pasteStatistics'!$C$5000,0))</f>
        <v>0.7</v>
      </c>
      <c r="O211">
        <f>INDEX(pasteStatistics!O$1:'pasteStatistics'!O$5000,MATCH($C211,pasteStatistics!$C$1:'pasteStatistics'!$C$5000,0))</f>
        <v>0</v>
      </c>
      <c r="P211">
        <f>INDEX(pasteStatistics!P$1:'pasteStatistics'!P$5000,MATCH($C211,pasteStatistics!$C$1:'pasteStatistics'!$C$5000,0))</f>
        <v>0</v>
      </c>
      <c r="Q211">
        <f>INDEX(pasteStatistics!Q$1:'pasteStatistics'!Q$5000,MATCH($C211,pasteStatistics!$C$1:'pasteStatistics'!$C$5000,0))</f>
        <v>0</v>
      </c>
      <c r="R211">
        <f>INDEX(pasteStatistics!R$1:'pasteStatistics'!R$5000,MATCH($C211,pasteStatistics!$C$1:'pasteStatistics'!$C$5000,0))</f>
        <v>0</v>
      </c>
      <c r="S211">
        <f>INDEX(pasteStatistics!S$1:'pasteStatistics'!S$5000,MATCH($C211,pasteStatistics!$C$1:'pasteStatistics'!$C$5000,0))</f>
        <v>0</v>
      </c>
      <c r="T211">
        <f>INDEX(pasteStatistics!T$1:'pasteStatistics'!T$5000,MATCH($C211,pasteStatistics!$C$1:'pasteStatistics'!$C$5000,0))</f>
        <v>0</v>
      </c>
      <c r="U211">
        <f>INDEX(pasteStatistics!U$1:'pasteStatistics'!U$5000,MATCH($C211,pasteStatistics!$C$1:'pasteStatistics'!$C$5000,0))</f>
        <v>0</v>
      </c>
      <c r="V211">
        <f>INDEX(pasteStatistics!V$1:'pasteStatistics'!V$5000,MATCH($C211,pasteStatistics!$C$1:'pasteStatistics'!$C$5000,0))</f>
        <v>0</v>
      </c>
      <c r="W211">
        <f>INDEX(pasteStatistics!W$1:'pasteStatistics'!W$5000,MATCH($C211,pasteStatistics!$C$1:'pasteStatistics'!$C$5000,0))</f>
        <v>0.2</v>
      </c>
      <c r="X211">
        <f>INDEX(pasteStatistics!X$1:'pasteStatistics'!X$5000,MATCH($C211,pasteStatistics!$C$1:'pasteStatistics'!$C$5000,0))</f>
        <v>0</v>
      </c>
      <c r="Y211">
        <f>INDEX(pasteStatistics!Y$1:'pasteStatistics'!Y$5000,MATCH($C211,pasteStatistics!$C$1:'pasteStatistics'!$C$5000,0))</f>
        <v>0</v>
      </c>
      <c r="Z211">
        <f>INDEX(pasteStatistics!Z$1:'pasteStatistics'!Z$5000,MATCH($C211,pasteStatistics!$C$1:'pasteStatistics'!$C$5000,0))</f>
        <v>0</v>
      </c>
      <c r="AA211">
        <f>INDEX(pasteStatistics!AA$1:'pasteStatistics'!AA$5000,MATCH($C211,pasteStatistics!$C$1:'pasteStatistics'!$C$5000,0))</f>
        <v>0</v>
      </c>
      <c r="AB211">
        <f>pasteData!C210</f>
        <v>20</v>
      </c>
      <c r="AC211" t="str">
        <f>pasteData!D210</f>
        <v>SO</v>
      </c>
      <c r="AD211" t="str">
        <f>pasteData!E210</f>
        <v>G</v>
      </c>
      <c r="AE211">
        <f>pasteData!F210</f>
        <v>43621</v>
      </c>
      <c r="AF211">
        <f>pasteData!G210</f>
        <v>175</v>
      </c>
      <c r="AG211" t="str">
        <f>pasteData!H210</f>
        <v>Vienna</v>
      </c>
      <c r="AH211" t="str">
        <f>pasteData!I210</f>
        <v xml:space="preserve"> VA</v>
      </c>
      <c r="AI211" t="str">
        <f>pasteData!J210</f>
        <v>Montverde Academy</v>
      </c>
      <c r="AJ211">
        <f>pasteData!K210</f>
        <v>0</v>
      </c>
      <c r="AK211" t="str">
        <f>pasteData!L210</f>
        <v xml:space="preserve"> 0.0 Pts</v>
      </c>
      <c r="AL211" t="str">
        <f>pasteData!M210</f>
        <v xml:space="preserve"> 0.0 Reb</v>
      </c>
      <c r="AM211" t="str">
        <f>pasteData!N210</f>
        <v xml:space="preserve"> 0.0 Ast</v>
      </c>
    </row>
    <row r="212" spans="1:39" x14ac:dyDescent="0.3">
      <c r="A212">
        <v>210</v>
      </c>
      <c r="B212" t="str">
        <f>pasteData!A211</f>
        <v>florida-state</v>
      </c>
      <c r="C212" t="str">
        <f>pasteData!B211</f>
        <v>Ty Hands</v>
      </c>
      <c r="D212" t="e">
        <f>INDEX(pasteStatistics!D$1:'pasteStatistics'!D$5000,MATCH($C212,pasteStatistics!$C$1:'pasteStatistics'!$C$5000,0))</f>
        <v>#N/A</v>
      </c>
      <c r="E212" t="e">
        <f>INDEX(pasteStatistics!E$1:'pasteStatistics'!E$5000,MATCH($C212,pasteStatistics!$C$1:'pasteStatistics'!$C$5000,0))</f>
        <v>#N/A</v>
      </c>
      <c r="F212" t="e">
        <f>INDEX(pasteStatistics!F$1:'pasteStatistics'!F$5000,MATCH($C212,pasteStatistics!$C$1:'pasteStatistics'!$C$5000,0))</f>
        <v>#N/A</v>
      </c>
      <c r="G212" t="e">
        <f>INDEX(pasteStatistics!G$1:'pasteStatistics'!G$5000,MATCH($C212,pasteStatistics!$C$1:'pasteStatistics'!$C$5000,0))</f>
        <v>#N/A</v>
      </c>
      <c r="H212" t="e">
        <f>INDEX(pasteStatistics!H$1:'pasteStatistics'!H$5000,MATCH($C212,pasteStatistics!$C$1:'pasteStatistics'!$C$5000,0))</f>
        <v>#N/A</v>
      </c>
      <c r="I212" t="e">
        <f>INDEX(pasteStatistics!I$1:'pasteStatistics'!I$5000,MATCH($C212,pasteStatistics!$C$1:'pasteStatistics'!$C$5000,0))</f>
        <v>#N/A</v>
      </c>
      <c r="J212" t="e">
        <f>INDEX(pasteStatistics!J$1:'pasteStatistics'!J$5000,MATCH($C212,pasteStatistics!$C$1:'pasteStatistics'!$C$5000,0))</f>
        <v>#N/A</v>
      </c>
      <c r="K212" t="e">
        <f>INDEX(pasteStatistics!K$1:'pasteStatistics'!K$5000,MATCH($C212,pasteStatistics!$C$1:'pasteStatistics'!$C$5000,0))</f>
        <v>#N/A</v>
      </c>
      <c r="L212" t="e">
        <f>INDEX(pasteStatistics!L$1:'pasteStatistics'!L$5000,MATCH($C212,pasteStatistics!$C$1:'pasteStatistics'!$C$5000,0))</f>
        <v>#N/A</v>
      </c>
      <c r="M212" t="e">
        <f>INDEX(pasteStatistics!M$1:'pasteStatistics'!M$5000,MATCH($C212,pasteStatistics!$C$1:'pasteStatistics'!$C$5000,0))</f>
        <v>#N/A</v>
      </c>
      <c r="N212" t="e">
        <f>INDEX(pasteStatistics!N$1:'pasteStatistics'!N$5000,MATCH($C212,pasteStatistics!$C$1:'pasteStatistics'!$C$5000,0))</f>
        <v>#N/A</v>
      </c>
      <c r="O212" t="e">
        <f>INDEX(pasteStatistics!O$1:'pasteStatistics'!O$5000,MATCH($C212,pasteStatistics!$C$1:'pasteStatistics'!$C$5000,0))</f>
        <v>#N/A</v>
      </c>
      <c r="P212" t="e">
        <f>INDEX(pasteStatistics!P$1:'pasteStatistics'!P$5000,MATCH($C212,pasteStatistics!$C$1:'pasteStatistics'!$C$5000,0))</f>
        <v>#N/A</v>
      </c>
      <c r="Q212" t="e">
        <f>INDEX(pasteStatistics!Q$1:'pasteStatistics'!Q$5000,MATCH($C212,pasteStatistics!$C$1:'pasteStatistics'!$C$5000,0))</f>
        <v>#N/A</v>
      </c>
      <c r="R212" t="e">
        <f>INDEX(pasteStatistics!R$1:'pasteStatistics'!R$5000,MATCH($C212,pasteStatistics!$C$1:'pasteStatistics'!$C$5000,0))</f>
        <v>#N/A</v>
      </c>
      <c r="S212" t="e">
        <f>INDEX(pasteStatistics!S$1:'pasteStatistics'!S$5000,MATCH($C212,pasteStatistics!$C$1:'pasteStatistics'!$C$5000,0))</f>
        <v>#N/A</v>
      </c>
      <c r="T212" t="e">
        <f>INDEX(pasteStatistics!T$1:'pasteStatistics'!T$5000,MATCH($C212,pasteStatistics!$C$1:'pasteStatistics'!$C$5000,0))</f>
        <v>#N/A</v>
      </c>
      <c r="U212" t="e">
        <f>INDEX(pasteStatistics!U$1:'pasteStatistics'!U$5000,MATCH($C212,pasteStatistics!$C$1:'pasteStatistics'!$C$5000,0))</f>
        <v>#N/A</v>
      </c>
      <c r="V212" t="e">
        <f>INDEX(pasteStatistics!V$1:'pasteStatistics'!V$5000,MATCH($C212,pasteStatistics!$C$1:'pasteStatistics'!$C$5000,0))</f>
        <v>#N/A</v>
      </c>
      <c r="W212" t="e">
        <f>INDEX(pasteStatistics!W$1:'pasteStatistics'!W$5000,MATCH($C212,pasteStatistics!$C$1:'pasteStatistics'!$C$5000,0))</f>
        <v>#N/A</v>
      </c>
      <c r="X212" t="e">
        <f>INDEX(pasteStatistics!X$1:'pasteStatistics'!X$5000,MATCH($C212,pasteStatistics!$C$1:'pasteStatistics'!$C$5000,0))</f>
        <v>#N/A</v>
      </c>
      <c r="Y212" t="e">
        <f>INDEX(pasteStatistics!Y$1:'pasteStatistics'!Y$5000,MATCH($C212,pasteStatistics!$C$1:'pasteStatistics'!$C$5000,0))</f>
        <v>#N/A</v>
      </c>
      <c r="Z212" t="e">
        <f>INDEX(pasteStatistics!Z$1:'pasteStatistics'!Z$5000,MATCH($C212,pasteStatistics!$C$1:'pasteStatistics'!$C$5000,0))</f>
        <v>#N/A</v>
      </c>
      <c r="AA212" t="e">
        <f>INDEX(pasteStatistics!AA$1:'pasteStatistics'!AA$5000,MATCH($C212,pasteStatistics!$C$1:'pasteStatistics'!$C$5000,0))</f>
        <v>#N/A</v>
      </c>
      <c r="AB212">
        <f>pasteData!C211</f>
        <v>4</v>
      </c>
      <c r="AC212" t="str">
        <f>pasteData!D211</f>
        <v>FR</v>
      </c>
      <c r="AD212" t="str">
        <f>pasteData!E211</f>
        <v>G</v>
      </c>
      <c r="AE212">
        <f>pasteData!F211</f>
        <v>43621</v>
      </c>
      <c r="AF212">
        <f>pasteData!G211</f>
        <v>180</v>
      </c>
      <c r="AG212" t="str">
        <f>pasteData!H211</f>
        <v>Palm Beach Lakes</v>
      </c>
      <c r="AH212" t="str">
        <f>pasteData!I211</f>
        <v xml:space="preserve"> FL</v>
      </c>
      <c r="AI212" t="str">
        <f>pasteData!J211</f>
        <v>Palm Beach Lakes HS</v>
      </c>
      <c r="AJ212">
        <f>pasteData!K211</f>
        <v>0</v>
      </c>
      <c r="AK212">
        <f>pasteData!L211</f>
        <v>0</v>
      </c>
      <c r="AL212">
        <f>pasteData!M211</f>
        <v>0</v>
      </c>
      <c r="AM212">
        <f>pasteData!N211</f>
        <v>0</v>
      </c>
    </row>
    <row r="213" spans="1:39" x14ac:dyDescent="0.3">
      <c r="A213">
        <v>211</v>
      </c>
      <c r="B213" t="str">
        <f>pasteData!A212</f>
        <v>florida-state</v>
      </c>
      <c r="C213" t="str">
        <f>pasteData!B212</f>
        <v>Malik Osborne</v>
      </c>
      <c r="D213" t="e">
        <f>INDEX(pasteStatistics!D$1:'pasteStatistics'!D$5000,MATCH($C213,pasteStatistics!$C$1:'pasteStatistics'!$C$5000,0))</f>
        <v>#N/A</v>
      </c>
      <c r="E213" t="e">
        <f>INDEX(pasteStatistics!E$1:'pasteStatistics'!E$5000,MATCH($C213,pasteStatistics!$C$1:'pasteStatistics'!$C$5000,0))</f>
        <v>#N/A</v>
      </c>
      <c r="F213" t="e">
        <f>INDEX(pasteStatistics!F$1:'pasteStatistics'!F$5000,MATCH($C213,pasteStatistics!$C$1:'pasteStatistics'!$C$5000,0))</f>
        <v>#N/A</v>
      </c>
      <c r="G213" t="e">
        <f>INDEX(pasteStatistics!G$1:'pasteStatistics'!G$5000,MATCH($C213,pasteStatistics!$C$1:'pasteStatistics'!$C$5000,0))</f>
        <v>#N/A</v>
      </c>
      <c r="H213" t="e">
        <f>INDEX(pasteStatistics!H$1:'pasteStatistics'!H$5000,MATCH($C213,pasteStatistics!$C$1:'pasteStatistics'!$C$5000,0))</f>
        <v>#N/A</v>
      </c>
      <c r="I213" t="e">
        <f>INDEX(pasteStatistics!I$1:'pasteStatistics'!I$5000,MATCH($C213,pasteStatistics!$C$1:'pasteStatistics'!$C$5000,0))</f>
        <v>#N/A</v>
      </c>
      <c r="J213" t="e">
        <f>INDEX(pasteStatistics!J$1:'pasteStatistics'!J$5000,MATCH($C213,pasteStatistics!$C$1:'pasteStatistics'!$C$5000,0))</f>
        <v>#N/A</v>
      </c>
      <c r="K213" t="e">
        <f>INDEX(pasteStatistics!K$1:'pasteStatistics'!K$5000,MATCH($C213,pasteStatistics!$C$1:'pasteStatistics'!$C$5000,0))</f>
        <v>#N/A</v>
      </c>
      <c r="L213" t="e">
        <f>INDEX(pasteStatistics!L$1:'pasteStatistics'!L$5000,MATCH($C213,pasteStatistics!$C$1:'pasteStatistics'!$C$5000,0))</f>
        <v>#N/A</v>
      </c>
      <c r="M213" t="e">
        <f>INDEX(pasteStatistics!M$1:'pasteStatistics'!M$5000,MATCH($C213,pasteStatistics!$C$1:'pasteStatistics'!$C$5000,0))</f>
        <v>#N/A</v>
      </c>
      <c r="N213" t="e">
        <f>INDEX(pasteStatistics!N$1:'pasteStatistics'!N$5000,MATCH($C213,pasteStatistics!$C$1:'pasteStatistics'!$C$5000,0))</f>
        <v>#N/A</v>
      </c>
      <c r="O213" t="e">
        <f>INDEX(pasteStatistics!O$1:'pasteStatistics'!O$5000,MATCH($C213,pasteStatistics!$C$1:'pasteStatistics'!$C$5000,0))</f>
        <v>#N/A</v>
      </c>
      <c r="P213" t="e">
        <f>INDEX(pasteStatistics!P$1:'pasteStatistics'!P$5000,MATCH($C213,pasteStatistics!$C$1:'pasteStatistics'!$C$5000,0))</f>
        <v>#N/A</v>
      </c>
      <c r="Q213" t="e">
        <f>INDEX(pasteStatistics!Q$1:'pasteStatistics'!Q$5000,MATCH($C213,pasteStatistics!$C$1:'pasteStatistics'!$C$5000,0))</f>
        <v>#N/A</v>
      </c>
      <c r="R213" t="e">
        <f>INDEX(pasteStatistics!R$1:'pasteStatistics'!R$5000,MATCH($C213,pasteStatistics!$C$1:'pasteStatistics'!$C$5000,0))</f>
        <v>#N/A</v>
      </c>
      <c r="S213" t="e">
        <f>INDEX(pasteStatistics!S$1:'pasteStatistics'!S$5000,MATCH($C213,pasteStatistics!$C$1:'pasteStatistics'!$C$5000,0))</f>
        <v>#N/A</v>
      </c>
      <c r="T213" t="e">
        <f>INDEX(pasteStatistics!T$1:'pasteStatistics'!T$5000,MATCH($C213,pasteStatistics!$C$1:'pasteStatistics'!$C$5000,0))</f>
        <v>#N/A</v>
      </c>
      <c r="U213" t="e">
        <f>INDEX(pasteStatistics!U$1:'pasteStatistics'!U$5000,MATCH($C213,pasteStatistics!$C$1:'pasteStatistics'!$C$5000,0))</f>
        <v>#N/A</v>
      </c>
      <c r="V213" t="e">
        <f>INDEX(pasteStatistics!V$1:'pasteStatistics'!V$5000,MATCH($C213,pasteStatistics!$C$1:'pasteStatistics'!$C$5000,0))</f>
        <v>#N/A</v>
      </c>
      <c r="W213" t="e">
        <f>INDEX(pasteStatistics!W$1:'pasteStatistics'!W$5000,MATCH($C213,pasteStatistics!$C$1:'pasteStatistics'!$C$5000,0))</f>
        <v>#N/A</v>
      </c>
      <c r="X213" t="e">
        <f>INDEX(pasteStatistics!X$1:'pasteStatistics'!X$5000,MATCH($C213,pasteStatistics!$C$1:'pasteStatistics'!$C$5000,0))</f>
        <v>#N/A</v>
      </c>
      <c r="Y213" t="e">
        <f>INDEX(pasteStatistics!Y$1:'pasteStatistics'!Y$5000,MATCH($C213,pasteStatistics!$C$1:'pasteStatistics'!$C$5000,0))</f>
        <v>#N/A</v>
      </c>
      <c r="Z213" t="e">
        <f>INDEX(pasteStatistics!Z$1:'pasteStatistics'!Z$5000,MATCH($C213,pasteStatistics!$C$1:'pasteStatistics'!$C$5000,0))</f>
        <v>#N/A</v>
      </c>
      <c r="AA213" t="e">
        <f>INDEX(pasteStatistics!AA$1:'pasteStatistics'!AA$5000,MATCH($C213,pasteStatistics!$C$1:'pasteStatistics'!$C$5000,0))</f>
        <v>#N/A</v>
      </c>
      <c r="AB213">
        <f>pasteData!C212</f>
        <v>10</v>
      </c>
      <c r="AC213" t="str">
        <f>pasteData!D212</f>
        <v>SO</v>
      </c>
      <c r="AD213" t="str">
        <f>pasteData!E212</f>
        <v>F</v>
      </c>
      <c r="AE213">
        <f>pasteData!F212</f>
        <v>43625</v>
      </c>
      <c r="AF213">
        <f>pasteData!G212</f>
        <v>215</v>
      </c>
      <c r="AG213" t="str">
        <f>pasteData!H212</f>
        <v>Matteson</v>
      </c>
      <c r="AH213" t="str">
        <f>pasteData!I212</f>
        <v xml:space="preserve"> IL</v>
      </c>
      <c r="AI213" t="str">
        <f>pasteData!J212</f>
        <v>Don Bosco Preparatory High School</v>
      </c>
      <c r="AJ213">
        <f>pasteData!K212</f>
        <v>0</v>
      </c>
      <c r="AK213">
        <f>pasteData!L212</f>
        <v>0</v>
      </c>
      <c r="AL213">
        <f>pasteData!M212</f>
        <v>0</v>
      </c>
      <c r="AM213">
        <f>pasteData!N212</f>
        <v>0</v>
      </c>
    </row>
    <row r="214" spans="1:39" x14ac:dyDescent="0.3">
      <c r="A214">
        <v>212</v>
      </c>
      <c r="B214" t="str">
        <f>pasteData!A213</f>
        <v>kansas-state</v>
      </c>
      <c r="C214" t="str">
        <f>pasteData!B213</f>
        <v>Barry Brown</v>
      </c>
      <c r="D214">
        <f>INDEX(pasteStatistics!D$1:'pasteStatistics'!D$5000,MATCH($C214,pasteStatistics!$C$1:'pasteStatistics'!$C$5000,0))</f>
        <v>34</v>
      </c>
      <c r="E214">
        <f>INDEX(pasteStatistics!E$1:'pasteStatistics'!E$5000,MATCH($C214,pasteStatistics!$C$1:'pasteStatistics'!$C$5000,0))</f>
        <v>34</v>
      </c>
      <c r="F214">
        <f>INDEX(pasteStatistics!F$1:'pasteStatistics'!F$5000,MATCH($C214,pasteStatistics!$C$1:'pasteStatistics'!$C$5000,0))</f>
        <v>35</v>
      </c>
      <c r="G214">
        <f>INDEX(pasteStatistics!G$1:'pasteStatistics'!G$5000,MATCH($C214,pasteStatistics!$C$1:'pasteStatistics'!$C$5000,0))</f>
        <v>5.4</v>
      </c>
      <c r="H214">
        <f>INDEX(pasteStatistics!H$1:'pasteStatistics'!H$5000,MATCH($C214,pasteStatistics!$C$1:'pasteStatistics'!$C$5000,0))</f>
        <v>12.5</v>
      </c>
      <c r="I214">
        <f>INDEX(pasteStatistics!I$1:'pasteStatistics'!I$5000,MATCH($C214,pasteStatistics!$C$1:'pasteStatistics'!$C$5000,0))</f>
        <v>0.433</v>
      </c>
      <c r="J214">
        <f>INDEX(pasteStatistics!J$1:'pasteStatistics'!J$5000,MATCH($C214,pasteStatistics!$C$1:'pasteStatistics'!$C$5000,0))</f>
        <v>4.2</v>
      </c>
      <c r="K214">
        <f>INDEX(pasteStatistics!K$1:'pasteStatistics'!K$5000,MATCH($C214,pasteStatistics!$C$1:'pasteStatistics'!$C$5000,0))</f>
        <v>8.4</v>
      </c>
      <c r="L214">
        <f>INDEX(pasteStatistics!L$1:'pasteStatistics'!L$5000,MATCH($C214,pasteStatistics!$C$1:'pasteStatistics'!$C$5000,0))</f>
        <v>0.5</v>
      </c>
      <c r="M214">
        <f>INDEX(pasteStatistics!M$1:'pasteStatistics'!M$5000,MATCH($C214,pasteStatistics!$C$1:'pasteStatistics'!$C$5000,0))</f>
        <v>1.2</v>
      </c>
      <c r="N214">
        <f>INDEX(pasteStatistics!N$1:'pasteStatistics'!N$5000,MATCH($C214,pasteStatistics!$C$1:'pasteStatistics'!$C$5000,0))</f>
        <v>4.0999999999999996</v>
      </c>
      <c r="O214">
        <f>INDEX(pasteStatistics!O$1:'pasteStatistics'!O$5000,MATCH($C214,pasteStatistics!$C$1:'pasteStatistics'!$C$5000,0))</f>
        <v>0.29799999999999999</v>
      </c>
      <c r="P214">
        <f>INDEX(pasteStatistics!P$1:'pasteStatistics'!P$5000,MATCH($C214,pasteStatistics!$C$1:'pasteStatistics'!$C$5000,0))</f>
        <v>2.6</v>
      </c>
      <c r="Q214">
        <f>INDEX(pasteStatistics!Q$1:'pasteStatistics'!Q$5000,MATCH($C214,pasteStatistics!$C$1:'pasteStatistics'!$C$5000,0))</f>
        <v>3.6</v>
      </c>
      <c r="R214">
        <f>INDEX(pasteStatistics!R$1:'pasteStatistics'!R$5000,MATCH($C214,pasteStatistics!$C$1:'pasteStatistics'!$C$5000,0))</f>
        <v>0.71</v>
      </c>
      <c r="S214">
        <f>INDEX(pasteStatistics!S$1:'pasteStatistics'!S$5000,MATCH($C214,pasteStatistics!$C$1:'pasteStatistics'!$C$5000,0))</f>
        <v>0.4</v>
      </c>
      <c r="T214">
        <f>INDEX(pasteStatistics!T$1:'pasteStatistics'!T$5000,MATCH($C214,pasteStatistics!$C$1:'pasteStatistics'!$C$5000,0))</f>
        <v>3.7</v>
      </c>
      <c r="U214">
        <f>INDEX(pasteStatistics!U$1:'pasteStatistics'!U$5000,MATCH($C214,pasteStatistics!$C$1:'pasteStatistics'!$C$5000,0))</f>
        <v>4.0999999999999996</v>
      </c>
      <c r="V214">
        <f>INDEX(pasteStatistics!V$1:'pasteStatistics'!V$5000,MATCH($C214,pasteStatistics!$C$1:'pasteStatistics'!$C$5000,0))</f>
        <v>2.8</v>
      </c>
      <c r="W214">
        <f>INDEX(pasteStatistics!W$1:'pasteStatistics'!W$5000,MATCH($C214,pasteStatistics!$C$1:'pasteStatistics'!$C$5000,0))</f>
        <v>1.9</v>
      </c>
      <c r="X214">
        <f>INDEX(pasteStatistics!X$1:'pasteStatistics'!X$5000,MATCH($C214,pasteStatistics!$C$1:'pasteStatistics'!$C$5000,0))</f>
        <v>0.1</v>
      </c>
      <c r="Y214">
        <f>INDEX(pasteStatistics!Y$1:'pasteStatistics'!Y$5000,MATCH($C214,pasteStatistics!$C$1:'pasteStatistics'!$C$5000,0))</f>
        <v>1.9</v>
      </c>
      <c r="Z214">
        <f>INDEX(pasteStatistics!Z$1:'pasteStatistics'!Z$5000,MATCH($C214,pasteStatistics!$C$1:'pasteStatistics'!$C$5000,0))</f>
        <v>2.1</v>
      </c>
      <c r="AA214">
        <f>INDEX(pasteStatistics!AA$1:'pasteStatistics'!AA$5000,MATCH($C214,pasteStatistics!$C$1:'pasteStatistics'!$C$5000,0))</f>
        <v>14.6</v>
      </c>
      <c r="AB214">
        <f>pasteData!C213</f>
        <v>5</v>
      </c>
      <c r="AC214" t="str">
        <f>pasteData!D213</f>
        <v>SR</v>
      </c>
      <c r="AD214" t="str">
        <f>pasteData!E213</f>
        <v>G</v>
      </c>
      <c r="AE214">
        <f>pasteData!F213</f>
        <v>43619</v>
      </c>
      <c r="AF214">
        <f>pasteData!G213</f>
        <v>195</v>
      </c>
      <c r="AG214" t="str">
        <f>pasteData!H213</f>
        <v>Saint Petersburg</v>
      </c>
      <c r="AH214" t="str">
        <f>pasteData!I213</f>
        <v xml:space="preserve"> FL</v>
      </c>
      <c r="AI214" t="str">
        <f>pasteData!J213</f>
        <v>Gibbs HS</v>
      </c>
      <c r="AJ214" t="str">
        <f>pasteData!K213</f>
        <v xml:space="preserve"> 14.6 Pts</v>
      </c>
      <c r="AK214" t="str">
        <f>pasteData!L213</f>
        <v xml:space="preserve"> 4.1 Reb</v>
      </c>
      <c r="AL214" t="str">
        <f>pasteData!M213</f>
        <v xml:space="preserve"> 2.8 Ast</v>
      </c>
      <c r="AM214">
        <f>pasteData!N213</f>
        <v>0</v>
      </c>
    </row>
    <row r="215" spans="1:39" x14ac:dyDescent="0.3">
      <c r="A215">
        <v>213</v>
      </c>
      <c r="B215" t="str">
        <f>pasteData!A214</f>
        <v>kansas-state</v>
      </c>
      <c r="C215" t="str">
        <f>pasteData!B214</f>
        <v>Kamau Stokes</v>
      </c>
      <c r="D215">
        <f>INDEX(pasteStatistics!D$1:'pasteStatistics'!D$5000,MATCH($C215,pasteStatistics!$C$1:'pasteStatistics'!$C$5000,0))</f>
        <v>33</v>
      </c>
      <c r="E215">
        <f>INDEX(pasteStatistics!E$1:'pasteStatistics'!E$5000,MATCH($C215,pasteStatistics!$C$1:'pasteStatistics'!$C$5000,0))</f>
        <v>32</v>
      </c>
      <c r="F215">
        <f>INDEX(pasteStatistics!F$1:'pasteStatistics'!F$5000,MATCH($C215,pasteStatistics!$C$1:'pasteStatistics'!$C$5000,0))</f>
        <v>32.299999999999997</v>
      </c>
      <c r="G215">
        <f>INDEX(pasteStatistics!G$1:'pasteStatistics'!G$5000,MATCH($C215,pasteStatistics!$C$1:'pasteStatistics'!$C$5000,0))</f>
        <v>3.6</v>
      </c>
      <c r="H215">
        <f>INDEX(pasteStatistics!H$1:'pasteStatistics'!H$5000,MATCH($C215,pasteStatistics!$C$1:'pasteStatistics'!$C$5000,0))</f>
        <v>9.4</v>
      </c>
      <c r="I215">
        <f>INDEX(pasteStatistics!I$1:'pasteStatistics'!I$5000,MATCH($C215,pasteStatistics!$C$1:'pasteStatistics'!$C$5000,0))</f>
        <v>0.379</v>
      </c>
      <c r="J215">
        <f>INDEX(pasteStatistics!J$1:'pasteStatistics'!J$5000,MATCH($C215,pasteStatistics!$C$1:'pasteStatistics'!$C$5000,0))</f>
        <v>1.5</v>
      </c>
      <c r="K215">
        <f>INDEX(pasteStatistics!K$1:'pasteStatistics'!K$5000,MATCH($C215,pasteStatistics!$C$1:'pasteStatistics'!$C$5000,0))</f>
        <v>3.8</v>
      </c>
      <c r="L215">
        <f>INDEX(pasteStatistics!L$1:'pasteStatistics'!L$5000,MATCH($C215,pasteStatistics!$C$1:'pasteStatistics'!$C$5000,0))</f>
        <v>0.40799999999999997</v>
      </c>
      <c r="M215">
        <f>INDEX(pasteStatistics!M$1:'pasteStatistics'!M$5000,MATCH($C215,pasteStatistics!$C$1:'pasteStatistics'!$C$5000,0))</f>
        <v>2</v>
      </c>
      <c r="N215">
        <f>INDEX(pasteStatistics!N$1:'pasteStatistics'!N$5000,MATCH($C215,pasteStatistics!$C$1:'pasteStatistics'!$C$5000,0))</f>
        <v>5.6</v>
      </c>
      <c r="O215">
        <f>INDEX(pasteStatistics!O$1:'pasteStatistics'!O$5000,MATCH($C215,pasteStatistics!$C$1:'pasteStatistics'!$C$5000,0))</f>
        <v>0.36</v>
      </c>
      <c r="P215">
        <f>INDEX(pasteStatistics!P$1:'pasteStatistics'!P$5000,MATCH($C215,pasteStatistics!$C$1:'pasteStatistics'!$C$5000,0))</f>
        <v>1.8</v>
      </c>
      <c r="Q215">
        <f>INDEX(pasteStatistics!Q$1:'pasteStatistics'!Q$5000,MATCH($C215,pasteStatistics!$C$1:'pasteStatistics'!$C$5000,0))</f>
        <v>2.5</v>
      </c>
      <c r="R215">
        <f>INDEX(pasteStatistics!R$1:'pasteStatistics'!R$5000,MATCH($C215,pasteStatistics!$C$1:'pasteStatistics'!$C$5000,0))</f>
        <v>0.74099999999999999</v>
      </c>
      <c r="S215">
        <f>INDEX(pasteStatistics!S$1:'pasteStatistics'!S$5000,MATCH($C215,pasteStatistics!$C$1:'pasteStatistics'!$C$5000,0))</f>
        <v>0.4</v>
      </c>
      <c r="T215">
        <f>INDEX(pasteStatistics!T$1:'pasteStatistics'!T$5000,MATCH($C215,pasteStatistics!$C$1:'pasteStatistics'!$C$5000,0))</f>
        <v>2.5</v>
      </c>
      <c r="U215">
        <f>INDEX(pasteStatistics!U$1:'pasteStatistics'!U$5000,MATCH($C215,pasteStatistics!$C$1:'pasteStatistics'!$C$5000,0))</f>
        <v>2.8</v>
      </c>
      <c r="V215">
        <f>INDEX(pasteStatistics!V$1:'pasteStatistics'!V$5000,MATCH($C215,pasteStatistics!$C$1:'pasteStatistics'!$C$5000,0))</f>
        <v>3.3</v>
      </c>
      <c r="W215">
        <f>INDEX(pasteStatistics!W$1:'pasteStatistics'!W$5000,MATCH($C215,pasteStatistics!$C$1:'pasteStatistics'!$C$5000,0))</f>
        <v>1.3</v>
      </c>
      <c r="X215">
        <f>INDEX(pasteStatistics!X$1:'pasteStatistics'!X$5000,MATCH($C215,pasteStatistics!$C$1:'pasteStatistics'!$C$5000,0))</f>
        <v>0.2</v>
      </c>
      <c r="Y215">
        <f>INDEX(pasteStatistics!Y$1:'pasteStatistics'!Y$5000,MATCH($C215,pasteStatistics!$C$1:'pasteStatistics'!$C$5000,0))</f>
        <v>1.8</v>
      </c>
      <c r="Z215">
        <f>INDEX(pasteStatistics!Z$1:'pasteStatistics'!Z$5000,MATCH($C215,pasteStatistics!$C$1:'pasteStatistics'!$C$5000,0))</f>
        <v>1.7</v>
      </c>
      <c r="AA215">
        <f>INDEX(pasteStatistics!AA$1:'pasteStatistics'!AA$5000,MATCH($C215,pasteStatistics!$C$1:'pasteStatistics'!$C$5000,0))</f>
        <v>11</v>
      </c>
      <c r="AB215">
        <f>pasteData!C214</f>
        <v>3</v>
      </c>
      <c r="AC215" t="str">
        <f>pasteData!D214</f>
        <v>SR</v>
      </c>
      <c r="AD215" t="str">
        <f>pasteData!E214</f>
        <v>G</v>
      </c>
      <c r="AE215">
        <f>pasteData!F214</f>
        <v>36678</v>
      </c>
      <c r="AF215">
        <f>pasteData!G214</f>
        <v>170</v>
      </c>
      <c r="AG215" t="str">
        <f>pasteData!H214</f>
        <v>Baltimore</v>
      </c>
      <c r="AH215" t="str">
        <f>pasteData!I214</f>
        <v xml:space="preserve"> MD</v>
      </c>
      <c r="AI215" t="str">
        <f>pasteData!J214</f>
        <v>Fork Union Military Academy</v>
      </c>
      <c r="AJ215" t="str">
        <f>pasteData!K214</f>
        <v xml:space="preserve"> 11.0 Pts</v>
      </c>
      <c r="AK215" t="str">
        <f>pasteData!L214</f>
        <v xml:space="preserve"> 2.8 Reb</v>
      </c>
      <c r="AL215" t="str">
        <f>pasteData!M214</f>
        <v xml:space="preserve"> 3.3 Ast</v>
      </c>
      <c r="AM215">
        <f>pasteData!N214</f>
        <v>0</v>
      </c>
    </row>
    <row r="216" spans="1:39" x14ac:dyDescent="0.3">
      <c r="A216">
        <v>214</v>
      </c>
      <c r="B216" t="str">
        <f>pasteData!A215</f>
        <v>kansas-state</v>
      </c>
      <c r="C216" t="str">
        <f>pasteData!B215</f>
        <v>Xavier Sneed</v>
      </c>
      <c r="D216">
        <f>INDEX(pasteStatistics!D$1:'pasteStatistics'!D$5000,MATCH($C216,pasteStatistics!$C$1:'pasteStatistics'!$C$5000,0))</f>
        <v>33</v>
      </c>
      <c r="E216">
        <f>INDEX(pasteStatistics!E$1:'pasteStatistics'!E$5000,MATCH($C216,pasteStatistics!$C$1:'pasteStatistics'!$C$5000,0))</f>
        <v>33</v>
      </c>
      <c r="F216">
        <f>INDEX(pasteStatistics!F$1:'pasteStatistics'!F$5000,MATCH($C216,pasteStatistics!$C$1:'pasteStatistics'!$C$5000,0))</f>
        <v>30.7</v>
      </c>
      <c r="G216">
        <f>INDEX(pasteStatistics!G$1:'pasteStatistics'!G$5000,MATCH($C216,pasteStatistics!$C$1:'pasteStatistics'!$C$5000,0))</f>
        <v>3.6</v>
      </c>
      <c r="H216">
        <f>INDEX(pasteStatistics!H$1:'pasteStatistics'!H$5000,MATCH($C216,pasteStatistics!$C$1:'pasteStatistics'!$C$5000,0))</f>
        <v>9</v>
      </c>
      <c r="I216">
        <f>INDEX(pasteStatistics!I$1:'pasteStatistics'!I$5000,MATCH($C216,pasteStatistics!$C$1:'pasteStatistics'!$C$5000,0))</f>
        <v>0.39600000000000002</v>
      </c>
      <c r="J216">
        <f>INDEX(pasteStatistics!J$1:'pasteStatistics'!J$5000,MATCH($C216,pasteStatistics!$C$1:'pasteStatistics'!$C$5000,0))</f>
        <v>1.9</v>
      </c>
      <c r="K216">
        <f>INDEX(pasteStatistics!K$1:'pasteStatistics'!K$5000,MATCH($C216,pasteStatistics!$C$1:'pasteStatistics'!$C$5000,0))</f>
        <v>4.3</v>
      </c>
      <c r="L216">
        <f>INDEX(pasteStatistics!L$1:'pasteStatistics'!L$5000,MATCH($C216,pasteStatistics!$C$1:'pasteStatistics'!$C$5000,0))</f>
        <v>0.45100000000000001</v>
      </c>
      <c r="M216">
        <f>INDEX(pasteStatistics!M$1:'pasteStatistics'!M$5000,MATCH($C216,pasteStatistics!$C$1:'pasteStatistics'!$C$5000,0))</f>
        <v>1.6</v>
      </c>
      <c r="N216">
        <f>INDEX(pasteStatistics!N$1:'pasteStatistics'!N$5000,MATCH($C216,pasteStatistics!$C$1:'pasteStatistics'!$C$5000,0))</f>
        <v>4.7</v>
      </c>
      <c r="O216">
        <f>INDEX(pasteStatistics!O$1:'pasteStatistics'!O$5000,MATCH($C216,pasteStatistics!$C$1:'pasteStatistics'!$C$5000,0))</f>
        <v>0.34599999999999997</v>
      </c>
      <c r="P216">
        <f>INDEX(pasteStatistics!P$1:'pasteStatistics'!P$5000,MATCH($C216,pasteStatistics!$C$1:'pasteStatistics'!$C$5000,0))</f>
        <v>1.8</v>
      </c>
      <c r="Q216">
        <f>INDEX(pasteStatistics!Q$1:'pasteStatistics'!Q$5000,MATCH($C216,pasteStatistics!$C$1:'pasteStatistics'!$C$5000,0))</f>
        <v>2.7</v>
      </c>
      <c r="R216">
        <f>INDEX(pasteStatistics!R$1:'pasteStatistics'!R$5000,MATCH($C216,pasteStatistics!$C$1:'pasteStatistics'!$C$5000,0))</f>
        <v>0.67</v>
      </c>
      <c r="S216">
        <f>INDEX(pasteStatistics!S$1:'pasteStatistics'!S$5000,MATCH($C216,pasteStatistics!$C$1:'pasteStatistics'!$C$5000,0))</f>
        <v>1.4</v>
      </c>
      <c r="T216">
        <f>INDEX(pasteStatistics!T$1:'pasteStatistics'!T$5000,MATCH($C216,pasteStatistics!$C$1:'pasteStatistics'!$C$5000,0))</f>
        <v>4.2</v>
      </c>
      <c r="U216">
        <f>INDEX(pasteStatistics!U$1:'pasteStatistics'!U$5000,MATCH($C216,pasteStatistics!$C$1:'pasteStatistics'!$C$5000,0))</f>
        <v>5.5</v>
      </c>
      <c r="V216">
        <f>INDEX(pasteStatistics!V$1:'pasteStatistics'!V$5000,MATCH($C216,pasteStatistics!$C$1:'pasteStatistics'!$C$5000,0))</f>
        <v>1.9</v>
      </c>
      <c r="W216">
        <f>INDEX(pasteStatistics!W$1:'pasteStatistics'!W$5000,MATCH($C216,pasteStatistics!$C$1:'pasteStatistics'!$C$5000,0))</f>
        <v>1.4</v>
      </c>
      <c r="X216">
        <f>INDEX(pasteStatistics!X$1:'pasteStatistics'!X$5000,MATCH($C216,pasteStatistics!$C$1:'pasteStatistics'!$C$5000,0))</f>
        <v>0.3</v>
      </c>
      <c r="Y216">
        <f>INDEX(pasteStatistics!Y$1:'pasteStatistics'!Y$5000,MATCH($C216,pasteStatistics!$C$1:'pasteStatistics'!$C$5000,0))</f>
        <v>1.2</v>
      </c>
      <c r="Z216">
        <f>INDEX(pasteStatistics!Z$1:'pasteStatistics'!Z$5000,MATCH($C216,pasteStatistics!$C$1:'pasteStatistics'!$C$5000,0))</f>
        <v>2.2999999999999998</v>
      </c>
      <c r="AA216">
        <f>INDEX(pasteStatistics!AA$1:'pasteStatistics'!AA$5000,MATCH($C216,pasteStatistics!$C$1:'pasteStatistics'!$C$5000,0))</f>
        <v>10.6</v>
      </c>
      <c r="AB216">
        <f>pasteData!C215</f>
        <v>20</v>
      </c>
      <c r="AC216" t="str">
        <f>pasteData!D215</f>
        <v>JR</v>
      </c>
      <c r="AD216" t="str">
        <f>pasteData!E215</f>
        <v>F</v>
      </c>
      <c r="AE216">
        <f>pasteData!F215</f>
        <v>43621</v>
      </c>
      <c r="AF216">
        <f>pasteData!G215</f>
        <v>220</v>
      </c>
      <c r="AG216" t="str">
        <f>pasteData!H215</f>
        <v>St. Louis</v>
      </c>
      <c r="AH216" t="str">
        <f>pasteData!I215</f>
        <v xml:space="preserve"> MO</v>
      </c>
      <c r="AI216" t="str">
        <f>pasteData!J215</f>
        <v>Hazelwood Central HIgh School</v>
      </c>
      <c r="AJ216" t="str">
        <f>pasteData!K215</f>
        <v xml:space="preserve"> 10.6 Pts</v>
      </c>
      <c r="AK216" t="str">
        <f>pasteData!L215</f>
        <v xml:space="preserve"> 5.5 Reb</v>
      </c>
      <c r="AL216" t="str">
        <f>pasteData!M215</f>
        <v xml:space="preserve"> 1.9 Ast</v>
      </c>
      <c r="AM216">
        <f>pasteData!N215</f>
        <v>0</v>
      </c>
    </row>
    <row r="217" spans="1:39" x14ac:dyDescent="0.3">
      <c r="A217">
        <v>215</v>
      </c>
      <c r="B217" t="str">
        <f>pasteData!A216</f>
        <v>kansas-state</v>
      </c>
      <c r="C217" t="str">
        <f>pasteData!B216</f>
        <v>Dean Wade</v>
      </c>
      <c r="D217">
        <f>INDEX(pasteStatistics!D$1:'pasteStatistics'!D$5000,MATCH($C217,pasteStatistics!$C$1:'pasteStatistics'!$C$5000,0))</f>
        <v>25</v>
      </c>
      <c r="E217">
        <f>INDEX(pasteStatistics!E$1:'pasteStatistics'!E$5000,MATCH($C217,pasteStatistics!$C$1:'pasteStatistics'!$C$5000,0))</f>
        <v>25</v>
      </c>
      <c r="F217">
        <f>INDEX(pasteStatistics!F$1:'pasteStatistics'!F$5000,MATCH($C217,pasteStatistics!$C$1:'pasteStatistics'!$C$5000,0))</f>
        <v>30.4</v>
      </c>
      <c r="G217">
        <f>INDEX(pasteStatistics!G$1:'pasteStatistics'!G$5000,MATCH($C217,pasteStatistics!$C$1:'pasteStatistics'!$C$5000,0))</f>
        <v>4.9000000000000004</v>
      </c>
      <c r="H217">
        <f>INDEX(pasteStatistics!H$1:'pasteStatistics'!H$5000,MATCH($C217,pasteStatistics!$C$1:'pasteStatistics'!$C$5000,0))</f>
        <v>9.9</v>
      </c>
      <c r="I217">
        <f>INDEX(pasteStatistics!I$1:'pasteStatistics'!I$5000,MATCH($C217,pasteStatistics!$C$1:'pasteStatistics'!$C$5000,0))</f>
        <v>0.49199999999999999</v>
      </c>
      <c r="J217">
        <f>INDEX(pasteStatistics!J$1:'pasteStatistics'!J$5000,MATCH($C217,pasteStatistics!$C$1:'pasteStatistics'!$C$5000,0))</f>
        <v>4</v>
      </c>
      <c r="K217">
        <f>INDEX(pasteStatistics!K$1:'pasteStatistics'!K$5000,MATCH($C217,pasteStatistics!$C$1:'pasteStatistics'!$C$5000,0))</f>
        <v>7.7</v>
      </c>
      <c r="L217">
        <f>INDEX(pasteStatistics!L$1:'pasteStatistics'!L$5000,MATCH($C217,pasteStatistics!$C$1:'pasteStatistics'!$C$5000,0))</f>
        <v>0.51300000000000001</v>
      </c>
      <c r="M217">
        <f>INDEX(pasteStatistics!M$1:'pasteStatistics'!M$5000,MATCH($C217,pasteStatistics!$C$1:'pasteStatistics'!$C$5000,0))</f>
        <v>0.9</v>
      </c>
      <c r="N217">
        <f>INDEX(pasteStatistics!N$1:'pasteStatistics'!N$5000,MATCH($C217,pasteStatistics!$C$1:'pasteStatistics'!$C$5000,0))</f>
        <v>2.2000000000000002</v>
      </c>
      <c r="O217">
        <f>INDEX(pasteStatistics!O$1:'pasteStatistics'!O$5000,MATCH($C217,pasteStatistics!$C$1:'pasteStatistics'!$C$5000,0))</f>
        <v>0.41799999999999998</v>
      </c>
      <c r="P217">
        <f>INDEX(pasteStatistics!P$1:'pasteStatistics'!P$5000,MATCH($C217,pasteStatistics!$C$1:'pasteStatistics'!$C$5000,0))</f>
        <v>2.2000000000000002</v>
      </c>
      <c r="Q217">
        <f>INDEX(pasteStatistics!Q$1:'pasteStatistics'!Q$5000,MATCH($C217,pasteStatistics!$C$1:'pasteStatistics'!$C$5000,0))</f>
        <v>2.8</v>
      </c>
      <c r="R217">
        <f>INDEX(pasteStatistics!R$1:'pasteStatistics'!R$5000,MATCH($C217,pasteStatistics!$C$1:'pasteStatistics'!$C$5000,0))</f>
        <v>0.78900000000000003</v>
      </c>
      <c r="S217">
        <f>INDEX(pasteStatistics!S$1:'pasteStatistics'!S$5000,MATCH($C217,pasteStatistics!$C$1:'pasteStatistics'!$C$5000,0))</f>
        <v>2.1</v>
      </c>
      <c r="T217">
        <f>INDEX(pasteStatistics!T$1:'pasteStatistics'!T$5000,MATCH($C217,pasteStatistics!$C$1:'pasteStatistics'!$C$5000,0))</f>
        <v>4.0999999999999996</v>
      </c>
      <c r="U217">
        <f>INDEX(pasteStatistics!U$1:'pasteStatistics'!U$5000,MATCH($C217,pasteStatistics!$C$1:'pasteStatistics'!$C$5000,0))</f>
        <v>6.2</v>
      </c>
      <c r="V217">
        <f>INDEX(pasteStatistics!V$1:'pasteStatistics'!V$5000,MATCH($C217,pasteStatistics!$C$1:'pasteStatistics'!$C$5000,0))</f>
        <v>2.8</v>
      </c>
      <c r="W217">
        <f>INDEX(pasteStatistics!W$1:'pasteStatistics'!W$5000,MATCH($C217,pasteStatistics!$C$1:'pasteStatistics'!$C$5000,0))</f>
        <v>0.8</v>
      </c>
      <c r="X217">
        <f>INDEX(pasteStatistics!X$1:'pasteStatistics'!X$5000,MATCH($C217,pasteStatistics!$C$1:'pasteStatistics'!$C$5000,0))</f>
        <v>0.5</v>
      </c>
      <c r="Y217">
        <f>INDEX(pasteStatistics!Y$1:'pasteStatistics'!Y$5000,MATCH($C217,pasteStatistics!$C$1:'pasteStatistics'!$C$5000,0))</f>
        <v>1.4</v>
      </c>
      <c r="Z217">
        <f>INDEX(pasteStatistics!Z$1:'pasteStatistics'!Z$5000,MATCH($C217,pasteStatistics!$C$1:'pasteStatistics'!$C$5000,0))</f>
        <v>2.1</v>
      </c>
      <c r="AA217">
        <f>INDEX(pasteStatistics!AA$1:'pasteStatistics'!AA$5000,MATCH($C217,pasteStatistics!$C$1:'pasteStatistics'!$C$5000,0))</f>
        <v>12.9</v>
      </c>
      <c r="AB217">
        <f>pasteData!C216</f>
        <v>32</v>
      </c>
      <c r="AC217" t="str">
        <f>pasteData!D216</f>
        <v>SR</v>
      </c>
      <c r="AD217" t="str">
        <f>pasteData!E216</f>
        <v>F</v>
      </c>
      <c r="AE217">
        <f>pasteData!F216</f>
        <v>43626</v>
      </c>
      <c r="AF217">
        <f>pasteData!G216</f>
        <v>228</v>
      </c>
      <c r="AG217" t="str">
        <f>pasteData!H216</f>
        <v>St. John</v>
      </c>
      <c r="AH217" t="str">
        <f>pasteData!I216</f>
        <v xml:space="preserve"> KS</v>
      </c>
      <c r="AI217" t="str">
        <f>pasteData!J216</f>
        <v>St. John HS</v>
      </c>
      <c r="AJ217" t="str">
        <f>pasteData!K216</f>
        <v xml:space="preserve"> 12.9 Pts</v>
      </c>
      <c r="AK217" t="str">
        <f>pasteData!L216</f>
        <v xml:space="preserve"> 6.2 Reb</v>
      </c>
      <c r="AL217" t="str">
        <f>pasteData!M216</f>
        <v xml:space="preserve"> 2.8 Ast</v>
      </c>
      <c r="AM217">
        <f>pasteData!N216</f>
        <v>0</v>
      </c>
    </row>
    <row r="218" spans="1:39" x14ac:dyDescent="0.3">
      <c r="A218">
        <v>216</v>
      </c>
      <c r="B218" t="str">
        <f>pasteData!A217</f>
        <v>kansas-state</v>
      </c>
      <c r="C218" t="str">
        <f>pasteData!B217</f>
        <v>Makol Mawien</v>
      </c>
      <c r="D218">
        <f>INDEX(pasteStatistics!D$1:'pasteStatistics'!D$5000,MATCH($C218,pasteStatistics!$C$1:'pasteStatistics'!$C$5000,0))</f>
        <v>34</v>
      </c>
      <c r="E218">
        <f>INDEX(pasteStatistics!E$1:'pasteStatistics'!E$5000,MATCH($C218,pasteStatistics!$C$1:'pasteStatistics'!$C$5000,0))</f>
        <v>34</v>
      </c>
      <c r="F218">
        <f>INDEX(pasteStatistics!F$1:'pasteStatistics'!F$5000,MATCH($C218,pasteStatistics!$C$1:'pasteStatistics'!$C$5000,0))</f>
        <v>22.2</v>
      </c>
      <c r="G218">
        <f>INDEX(pasteStatistics!G$1:'pasteStatistics'!G$5000,MATCH($C218,pasteStatistics!$C$1:'pasteStatistics'!$C$5000,0))</f>
        <v>2.9</v>
      </c>
      <c r="H218">
        <f>INDEX(pasteStatistics!H$1:'pasteStatistics'!H$5000,MATCH($C218,pasteStatistics!$C$1:'pasteStatistics'!$C$5000,0))</f>
        <v>5.6</v>
      </c>
      <c r="I218">
        <f>INDEX(pasteStatistics!I$1:'pasteStatistics'!I$5000,MATCH($C218,pasteStatistics!$C$1:'pasteStatistics'!$C$5000,0))</f>
        <v>0.52600000000000002</v>
      </c>
      <c r="J218">
        <f>INDEX(pasteStatistics!J$1:'pasteStatistics'!J$5000,MATCH($C218,pasteStatistics!$C$1:'pasteStatistics'!$C$5000,0))</f>
        <v>2.9</v>
      </c>
      <c r="K218">
        <f>INDEX(pasteStatistics!K$1:'pasteStatistics'!K$5000,MATCH($C218,pasteStatistics!$C$1:'pasteStatistics'!$C$5000,0))</f>
        <v>5.4</v>
      </c>
      <c r="L218">
        <f>INDEX(pasteStatistics!L$1:'pasteStatistics'!L$5000,MATCH($C218,pasteStatistics!$C$1:'pasteStatistics'!$C$5000,0))</f>
        <v>0.53800000000000003</v>
      </c>
      <c r="M218">
        <f>INDEX(pasteStatistics!M$1:'pasteStatistics'!M$5000,MATCH($C218,pasteStatistics!$C$1:'pasteStatistics'!$C$5000,0))</f>
        <v>0.1</v>
      </c>
      <c r="N218">
        <f>INDEX(pasteStatistics!N$1:'pasteStatistics'!N$5000,MATCH($C218,pasteStatistics!$C$1:'pasteStatistics'!$C$5000,0))</f>
        <v>0.2</v>
      </c>
      <c r="O218">
        <f>INDEX(pasteStatistics!O$1:'pasteStatistics'!O$5000,MATCH($C218,pasteStatistics!$C$1:'pasteStatistics'!$C$5000,0))</f>
        <v>0.25</v>
      </c>
      <c r="P218">
        <f>INDEX(pasteStatistics!P$1:'pasteStatistics'!P$5000,MATCH($C218,pasteStatistics!$C$1:'pasteStatistics'!$C$5000,0))</f>
        <v>1</v>
      </c>
      <c r="Q218">
        <f>INDEX(pasteStatistics!Q$1:'pasteStatistics'!Q$5000,MATCH($C218,pasteStatistics!$C$1:'pasteStatistics'!$C$5000,0))</f>
        <v>1.5</v>
      </c>
      <c r="R218">
        <f>INDEX(pasteStatistics!R$1:'pasteStatistics'!R$5000,MATCH($C218,pasteStatistics!$C$1:'pasteStatistics'!$C$5000,0))</f>
        <v>0.68600000000000005</v>
      </c>
      <c r="S218">
        <f>INDEX(pasteStatistics!S$1:'pasteStatistics'!S$5000,MATCH($C218,pasteStatistics!$C$1:'pasteStatistics'!$C$5000,0))</f>
        <v>1.8</v>
      </c>
      <c r="T218">
        <f>INDEX(pasteStatistics!T$1:'pasteStatistics'!T$5000,MATCH($C218,pasteStatistics!$C$1:'pasteStatistics'!$C$5000,0))</f>
        <v>3</v>
      </c>
      <c r="U218">
        <f>INDEX(pasteStatistics!U$1:'pasteStatistics'!U$5000,MATCH($C218,pasteStatistics!$C$1:'pasteStatistics'!$C$5000,0))</f>
        <v>4.9000000000000004</v>
      </c>
      <c r="V218">
        <f>INDEX(pasteStatistics!V$1:'pasteStatistics'!V$5000,MATCH($C218,pasteStatistics!$C$1:'pasteStatistics'!$C$5000,0))</f>
        <v>0.3</v>
      </c>
      <c r="W218">
        <f>INDEX(pasteStatistics!W$1:'pasteStatistics'!W$5000,MATCH($C218,pasteStatistics!$C$1:'pasteStatistics'!$C$5000,0))</f>
        <v>0.5</v>
      </c>
      <c r="X218">
        <f>INDEX(pasteStatistics!X$1:'pasteStatistics'!X$5000,MATCH($C218,pasteStatistics!$C$1:'pasteStatistics'!$C$5000,0))</f>
        <v>0.7</v>
      </c>
      <c r="Y218">
        <f>INDEX(pasteStatistics!Y$1:'pasteStatistics'!Y$5000,MATCH($C218,pasteStatistics!$C$1:'pasteStatistics'!$C$5000,0))</f>
        <v>1.7</v>
      </c>
      <c r="Z218">
        <f>INDEX(pasteStatistics!Z$1:'pasteStatistics'!Z$5000,MATCH($C218,pasteStatistics!$C$1:'pasteStatistics'!$C$5000,0))</f>
        <v>2.4</v>
      </c>
      <c r="AA218">
        <f>INDEX(pasteStatistics!AA$1:'pasteStatistics'!AA$5000,MATCH($C218,pasteStatistics!$C$1:'pasteStatistics'!$C$5000,0))</f>
        <v>7</v>
      </c>
      <c r="AB218">
        <f>pasteData!C217</f>
        <v>14</v>
      </c>
      <c r="AC218" t="str">
        <f>pasteData!D217</f>
        <v>JR</v>
      </c>
      <c r="AD218" t="str">
        <f>pasteData!E217</f>
        <v>F</v>
      </c>
      <c r="AE218">
        <f>pasteData!F217</f>
        <v>43625</v>
      </c>
      <c r="AF218">
        <f>pasteData!G217</f>
        <v>245</v>
      </c>
      <c r="AG218" t="str">
        <f>pasteData!H217</f>
        <v>West Valley City</v>
      </c>
      <c r="AH218" t="str">
        <f>pasteData!I217</f>
        <v xml:space="preserve"> UT</v>
      </c>
      <c r="AI218" t="str">
        <f>pasteData!J217</f>
        <v>Granger HS</v>
      </c>
      <c r="AJ218" t="str">
        <f>pasteData!K217</f>
        <v xml:space="preserve"> 7.0 Pts</v>
      </c>
      <c r="AK218" t="str">
        <f>pasteData!L217</f>
        <v xml:space="preserve"> 4.9 Reb</v>
      </c>
      <c r="AL218" t="str">
        <f>pasteData!M217</f>
        <v xml:space="preserve"> 0.3 Ast</v>
      </c>
      <c r="AM218">
        <f>pasteData!N217</f>
        <v>0</v>
      </c>
    </row>
    <row r="219" spans="1:39" x14ac:dyDescent="0.3">
      <c r="A219">
        <v>217</v>
      </c>
      <c r="B219" t="str">
        <f>pasteData!A218</f>
        <v>kansas-state</v>
      </c>
      <c r="C219" t="str">
        <f>pasteData!B218</f>
        <v>Cartier Diarra</v>
      </c>
      <c r="D219">
        <f>INDEX(pasteStatistics!D$1:'pasteStatistics'!D$5000,MATCH($C219,pasteStatistics!$C$1:'pasteStatistics'!$C$5000,0))</f>
        <v>26</v>
      </c>
      <c r="E219">
        <f>INDEX(pasteStatistics!E$1:'pasteStatistics'!E$5000,MATCH($C219,pasteStatistics!$C$1:'pasteStatistics'!$C$5000,0))</f>
        <v>9</v>
      </c>
      <c r="F219">
        <f>INDEX(pasteStatistics!F$1:'pasteStatistics'!F$5000,MATCH($C219,pasteStatistics!$C$1:'pasteStatistics'!$C$5000,0))</f>
        <v>25.5</v>
      </c>
      <c r="G219">
        <f>INDEX(pasteStatistics!G$1:'pasteStatistics'!G$5000,MATCH($C219,pasteStatistics!$C$1:'pasteStatistics'!$C$5000,0))</f>
        <v>2.1</v>
      </c>
      <c r="H219">
        <f>INDEX(pasteStatistics!H$1:'pasteStatistics'!H$5000,MATCH($C219,pasteStatistics!$C$1:'pasteStatistics'!$C$5000,0))</f>
        <v>5.2</v>
      </c>
      <c r="I219">
        <f>INDEX(pasteStatistics!I$1:'pasteStatistics'!I$5000,MATCH($C219,pasteStatistics!$C$1:'pasteStatistics'!$C$5000,0))</f>
        <v>0.40400000000000003</v>
      </c>
      <c r="J219">
        <f>INDEX(pasteStatistics!J$1:'pasteStatistics'!J$5000,MATCH($C219,pasteStatistics!$C$1:'pasteStatistics'!$C$5000,0))</f>
        <v>1.1000000000000001</v>
      </c>
      <c r="K219">
        <f>INDEX(pasteStatistics!K$1:'pasteStatistics'!K$5000,MATCH($C219,pasteStatistics!$C$1:'pasteStatistics'!$C$5000,0))</f>
        <v>2.4</v>
      </c>
      <c r="L219">
        <f>INDEX(pasteStatistics!L$1:'pasteStatistics'!L$5000,MATCH($C219,pasteStatistics!$C$1:'pasteStatistics'!$C$5000,0))</f>
        <v>0.45200000000000001</v>
      </c>
      <c r="M219">
        <f>INDEX(pasteStatistics!M$1:'pasteStatistics'!M$5000,MATCH($C219,pasteStatistics!$C$1:'pasteStatistics'!$C$5000,0))</f>
        <v>1</v>
      </c>
      <c r="N219">
        <f>INDEX(pasteStatistics!N$1:'pasteStatistics'!N$5000,MATCH($C219,pasteStatistics!$C$1:'pasteStatistics'!$C$5000,0))</f>
        <v>2.8</v>
      </c>
      <c r="O219">
        <f>INDEX(pasteStatistics!O$1:'pasteStatistics'!O$5000,MATCH($C219,pasteStatistics!$C$1:'pasteStatistics'!$C$5000,0))</f>
        <v>0.36499999999999999</v>
      </c>
      <c r="P219">
        <f>INDEX(pasteStatistics!P$1:'pasteStatistics'!P$5000,MATCH($C219,pasteStatistics!$C$1:'pasteStatistics'!$C$5000,0))</f>
        <v>1.5</v>
      </c>
      <c r="Q219">
        <f>INDEX(pasteStatistics!Q$1:'pasteStatistics'!Q$5000,MATCH($C219,pasteStatistics!$C$1:'pasteStatistics'!$C$5000,0))</f>
        <v>2.2000000000000002</v>
      </c>
      <c r="R219">
        <f>INDEX(pasteStatistics!R$1:'pasteStatistics'!R$5000,MATCH($C219,pasteStatistics!$C$1:'pasteStatistics'!$C$5000,0))</f>
        <v>0.70199999999999996</v>
      </c>
      <c r="S219">
        <f>INDEX(pasteStatistics!S$1:'pasteStatistics'!S$5000,MATCH($C219,pasteStatistics!$C$1:'pasteStatistics'!$C$5000,0))</f>
        <v>0.7</v>
      </c>
      <c r="T219">
        <f>INDEX(pasteStatistics!T$1:'pasteStatistics'!T$5000,MATCH($C219,pasteStatistics!$C$1:'pasteStatistics'!$C$5000,0))</f>
        <v>2.5</v>
      </c>
      <c r="U219">
        <f>INDEX(pasteStatistics!U$1:'pasteStatistics'!U$5000,MATCH($C219,pasteStatistics!$C$1:'pasteStatistics'!$C$5000,0))</f>
        <v>3.3</v>
      </c>
      <c r="V219">
        <f>INDEX(pasteStatistics!V$1:'pasteStatistics'!V$5000,MATCH($C219,pasteStatistics!$C$1:'pasteStatistics'!$C$5000,0))</f>
        <v>1.7</v>
      </c>
      <c r="W219">
        <f>INDEX(pasteStatistics!W$1:'pasteStatistics'!W$5000,MATCH($C219,pasteStatistics!$C$1:'pasteStatistics'!$C$5000,0))</f>
        <v>0.9</v>
      </c>
      <c r="X219">
        <f>INDEX(pasteStatistics!X$1:'pasteStatistics'!X$5000,MATCH($C219,pasteStatistics!$C$1:'pasteStatistics'!$C$5000,0))</f>
        <v>0.3</v>
      </c>
      <c r="Y219">
        <f>INDEX(pasteStatistics!Y$1:'pasteStatistics'!Y$5000,MATCH($C219,pasteStatistics!$C$1:'pasteStatistics'!$C$5000,0))</f>
        <v>1.7</v>
      </c>
      <c r="Z219">
        <f>INDEX(pasteStatistics!Z$1:'pasteStatistics'!Z$5000,MATCH($C219,pasteStatistics!$C$1:'pasteStatistics'!$C$5000,0))</f>
        <v>2</v>
      </c>
      <c r="AA219">
        <f>INDEX(pasteStatistics!AA$1:'pasteStatistics'!AA$5000,MATCH($C219,pasteStatistics!$C$1:'pasteStatistics'!$C$5000,0))</f>
        <v>6.8</v>
      </c>
      <c r="AB219">
        <f>pasteData!C218</f>
        <v>2</v>
      </c>
      <c r="AC219" t="str">
        <f>pasteData!D218</f>
        <v>SO</v>
      </c>
      <c r="AD219" t="str">
        <f>pasteData!E218</f>
        <v>G</v>
      </c>
      <c r="AE219">
        <f>pasteData!F218</f>
        <v>43620</v>
      </c>
      <c r="AF219">
        <f>pasteData!G218</f>
        <v>190</v>
      </c>
      <c r="AG219" t="str">
        <f>pasteData!H218</f>
        <v>Florence</v>
      </c>
      <c r="AH219" t="str">
        <f>pasteData!I218</f>
        <v xml:space="preserve"> SC</v>
      </c>
      <c r="AI219" t="str">
        <f>pasteData!J218</f>
        <v>West Florence High School</v>
      </c>
      <c r="AJ219" t="str">
        <f>pasteData!K218</f>
        <v xml:space="preserve"> 6.8 Pts</v>
      </c>
      <c r="AK219" t="str">
        <f>pasteData!L218</f>
        <v xml:space="preserve"> 3.3 Reb</v>
      </c>
      <c r="AL219" t="str">
        <f>pasteData!M218</f>
        <v xml:space="preserve"> 1.7 Ast</v>
      </c>
      <c r="AM219">
        <f>pasteData!N218</f>
        <v>0</v>
      </c>
    </row>
    <row r="220" spans="1:39" x14ac:dyDescent="0.3">
      <c r="A220">
        <v>218</v>
      </c>
      <c r="B220" t="str">
        <f>pasteData!A219</f>
        <v>kansas-state</v>
      </c>
      <c r="C220" t="str">
        <f>pasteData!B219</f>
        <v>Mike McGuirl</v>
      </c>
      <c r="D220">
        <f>INDEX(pasteStatistics!D$1:'pasteStatistics'!D$5000,MATCH($C220,pasteStatistics!$C$1:'pasteStatistics'!$C$5000,0))</f>
        <v>34</v>
      </c>
      <c r="E220">
        <f>INDEX(pasteStatistics!E$1:'pasteStatistics'!E$5000,MATCH($C220,pasteStatistics!$C$1:'pasteStatistics'!$C$5000,0))</f>
        <v>2</v>
      </c>
      <c r="F220">
        <f>INDEX(pasteStatistics!F$1:'pasteStatistics'!F$5000,MATCH($C220,pasteStatistics!$C$1:'pasteStatistics'!$C$5000,0))</f>
        <v>16.8</v>
      </c>
      <c r="G220">
        <f>INDEX(pasteStatistics!G$1:'pasteStatistics'!G$5000,MATCH($C220,pasteStatistics!$C$1:'pasteStatistics'!$C$5000,0))</f>
        <v>1.3</v>
      </c>
      <c r="H220">
        <f>INDEX(pasteStatistics!H$1:'pasteStatistics'!H$5000,MATCH($C220,pasteStatistics!$C$1:'pasteStatistics'!$C$5000,0))</f>
        <v>3.5</v>
      </c>
      <c r="I220">
        <f>INDEX(pasteStatistics!I$1:'pasteStatistics'!I$5000,MATCH($C220,pasteStatistics!$C$1:'pasteStatistics'!$C$5000,0))</f>
        <v>0.36699999999999999</v>
      </c>
      <c r="J220">
        <f>INDEX(pasteStatistics!J$1:'pasteStatistics'!J$5000,MATCH($C220,pasteStatistics!$C$1:'pasteStatistics'!$C$5000,0))</f>
        <v>0.8</v>
      </c>
      <c r="K220">
        <f>INDEX(pasteStatistics!K$1:'pasteStatistics'!K$5000,MATCH($C220,pasteStatistics!$C$1:'pasteStatistics'!$C$5000,0))</f>
        <v>1.6</v>
      </c>
      <c r="L220">
        <f>INDEX(pasteStatistics!L$1:'pasteStatistics'!L$5000,MATCH($C220,pasteStatistics!$C$1:'pasteStatistics'!$C$5000,0))</f>
        <v>0.47299999999999998</v>
      </c>
      <c r="M220">
        <f>INDEX(pasteStatistics!M$1:'pasteStatistics'!M$5000,MATCH($C220,pasteStatistics!$C$1:'pasteStatistics'!$C$5000,0))</f>
        <v>0.5</v>
      </c>
      <c r="N220">
        <f>INDEX(pasteStatistics!N$1:'pasteStatistics'!N$5000,MATCH($C220,pasteStatistics!$C$1:'pasteStatistics'!$C$5000,0))</f>
        <v>1.9</v>
      </c>
      <c r="O220">
        <f>INDEX(pasteStatistics!O$1:'pasteStatistics'!O$5000,MATCH($C220,pasteStatistics!$C$1:'pasteStatistics'!$C$5000,0))</f>
        <v>0.27700000000000002</v>
      </c>
      <c r="P220">
        <f>INDEX(pasteStatistics!P$1:'pasteStatistics'!P$5000,MATCH($C220,pasteStatistics!$C$1:'pasteStatistics'!$C$5000,0))</f>
        <v>0.5</v>
      </c>
      <c r="Q220">
        <f>INDEX(pasteStatistics!Q$1:'pasteStatistics'!Q$5000,MATCH($C220,pasteStatistics!$C$1:'pasteStatistics'!$C$5000,0))</f>
        <v>0.8</v>
      </c>
      <c r="R220">
        <f>INDEX(pasteStatistics!R$1:'pasteStatistics'!R$5000,MATCH($C220,pasteStatistics!$C$1:'pasteStatistics'!$C$5000,0))</f>
        <v>0.63</v>
      </c>
      <c r="S220">
        <f>INDEX(pasteStatistics!S$1:'pasteStatistics'!S$5000,MATCH($C220,pasteStatistics!$C$1:'pasteStatistics'!$C$5000,0))</f>
        <v>0.5</v>
      </c>
      <c r="T220">
        <f>INDEX(pasteStatistics!T$1:'pasteStatistics'!T$5000,MATCH($C220,pasteStatistics!$C$1:'pasteStatistics'!$C$5000,0))</f>
        <v>1</v>
      </c>
      <c r="U220">
        <f>INDEX(pasteStatistics!U$1:'pasteStatistics'!U$5000,MATCH($C220,pasteStatistics!$C$1:'pasteStatistics'!$C$5000,0))</f>
        <v>1.5</v>
      </c>
      <c r="V220">
        <f>INDEX(pasteStatistics!V$1:'pasteStatistics'!V$5000,MATCH($C220,pasteStatistics!$C$1:'pasteStatistics'!$C$5000,0))</f>
        <v>1.2</v>
      </c>
      <c r="W220">
        <f>INDEX(pasteStatistics!W$1:'pasteStatistics'!W$5000,MATCH($C220,pasteStatistics!$C$1:'pasteStatistics'!$C$5000,0))</f>
        <v>0.7</v>
      </c>
      <c r="X220">
        <f>INDEX(pasteStatistics!X$1:'pasteStatistics'!X$5000,MATCH($C220,pasteStatistics!$C$1:'pasteStatistics'!$C$5000,0))</f>
        <v>0.1</v>
      </c>
      <c r="Y220">
        <f>INDEX(pasteStatistics!Y$1:'pasteStatistics'!Y$5000,MATCH($C220,pasteStatistics!$C$1:'pasteStatistics'!$C$5000,0))</f>
        <v>0.7</v>
      </c>
      <c r="Z220">
        <f>INDEX(pasteStatistics!Z$1:'pasteStatistics'!Z$5000,MATCH($C220,pasteStatistics!$C$1:'pasteStatistics'!$C$5000,0))</f>
        <v>1.6</v>
      </c>
      <c r="AA220">
        <f>INDEX(pasteStatistics!AA$1:'pasteStatistics'!AA$5000,MATCH($C220,pasteStatistics!$C$1:'pasteStatistics'!$C$5000,0))</f>
        <v>3.6</v>
      </c>
      <c r="AB220">
        <f>pasteData!C219</f>
        <v>0</v>
      </c>
      <c r="AC220" t="str">
        <f>pasteData!D219</f>
        <v>SO</v>
      </c>
      <c r="AD220" t="str">
        <f>pasteData!E219</f>
        <v>G</v>
      </c>
      <c r="AE220">
        <f>pasteData!F219</f>
        <v>43618</v>
      </c>
      <c r="AF220">
        <f>pasteData!G219</f>
        <v>195</v>
      </c>
      <c r="AG220" t="str">
        <f>pasteData!H219</f>
        <v>Ellington</v>
      </c>
      <c r="AH220" t="str">
        <f>pasteData!I219</f>
        <v xml:space="preserve"> CT</v>
      </c>
      <c r="AI220" t="str">
        <f>pasteData!J219</f>
        <v>East Catholic High School</v>
      </c>
      <c r="AJ220" t="str">
        <f>pasteData!K219</f>
        <v xml:space="preserve"> 3.6 Pts</v>
      </c>
      <c r="AK220" t="str">
        <f>pasteData!L219</f>
        <v xml:space="preserve"> 1.5 Reb</v>
      </c>
      <c r="AL220" t="str">
        <f>pasteData!M219</f>
        <v xml:space="preserve"> 1.2 Ast</v>
      </c>
      <c r="AM220">
        <f>pasteData!N219</f>
        <v>0</v>
      </c>
    </row>
    <row r="221" spans="1:39" x14ac:dyDescent="0.3">
      <c r="A221">
        <v>219</v>
      </c>
      <c r="B221" t="str">
        <f>pasteData!A220</f>
        <v>kansas-state</v>
      </c>
      <c r="C221" t="str">
        <f>pasteData!B220</f>
        <v>Levi Stockard III</v>
      </c>
      <c r="D221">
        <f>INDEX(pasteStatistics!D$1:'pasteStatistics'!D$5000,MATCH($C221,pasteStatistics!$C$1:'pasteStatistics'!$C$5000,0))</f>
        <v>32</v>
      </c>
      <c r="E221">
        <f>INDEX(pasteStatistics!E$1:'pasteStatistics'!E$5000,MATCH($C221,pasteStatistics!$C$1:'pasteStatistics'!$C$5000,0))</f>
        <v>0</v>
      </c>
      <c r="F221">
        <f>INDEX(pasteStatistics!F$1:'pasteStatistics'!F$5000,MATCH($C221,pasteStatistics!$C$1:'pasteStatistics'!$C$5000,0))</f>
        <v>7.8</v>
      </c>
      <c r="G221">
        <f>INDEX(pasteStatistics!G$1:'pasteStatistics'!G$5000,MATCH($C221,pasteStatistics!$C$1:'pasteStatistics'!$C$5000,0))</f>
        <v>0.8</v>
      </c>
      <c r="H221">
        <f>INDEX(pasteStatistics!H$1:'pasteStatistics'!H$5000,MATCH($C221,pasteStatistics!$C$1:'pasteStatistics'!$C$5000,0))</f>
        <v>1.4</v>
      </c>
      <c r="I221">
        <f>INDEX(pasteStatistics!I$1:'pasteStatistics'!I$5000,MATCH($C221,pasteStatistics!$C$1:'pasteStatistics'!$C$5000,0))</f>
        <v>0.55600000000000005</v>
      </c>
      <c r="J221">
        <f>INDEX(pasteStatistics!J$1:'pasteStatistics'!J$5000,MATCH($C221,pasteStatistics!$C$1:'pasteStatistics'!$C$5000,0))</f>
        <v>0.8</v>
      </c>
      <c r="K221">
        <f>INDEX(pasteStatistics!K$1:'pasteStatistics'!K$5000,MATCH($C221,pasteStatistics!$C$1:'pasteStatistics'!$C$5000,0))</f>
        <v>1.4</v>
      </c>
      <c r="L221">
        <f>INDEX(pasteStatistics!L$1:'pasteStatistics'!L$5000,MATCH($C221,pasteStatistics!$C$1:'pasteStatistics'!$C$5000,0))</f>
        <v>0.55600000000000005</v>
      </c>
      <c r="M221">
        <f>INDEX(pasteStatistics!M$1:'pasteStatistics'!M$5000,MATCH($C221,pasteStatistics!$C$1:'pasteStatistics'!$C$5000,0))</f>
        <v>0</v>
      </c>
      <c r="N221">
        <f>INDEX(pasteStatistics!N$1:'pasteStatistics'!N$5000,MATCH($C221,pasteStatistics!$C$1:'pasteStatistics'!$C$5000,0))</f>
        <v>0</v>
      </c>
      <c r="O221">
        <f>INDEX(pasteStatistics!O$1:'pasteStatistics'!O$5000,MATCH($C221,pasteStatistics!$C$1:'pasteStatistics'!$C$5000,0))</f>
        <v>0</v>
      </c>
      <c r="P221">
        <f>INDEX(pasteStatistics!P$1:'pasteStatistics'!P$5000,MATCH($C221,pasteStatistics!$C$1:'pasteStatistics'!$C$5000,0))</f>
        <v>0.2</v>
      </c>
      <c r="Q221">
        <f>INDEX(pasteStatistics!Q$1:'pasteStatistics'!Q$5000,MATCH($C221,pasteStatistics!$C$1:'pasteStatistics'!$C$5000,0))</f>
        <v>0.5</v>
      </c>
      <c r="R221">
        <f>INDEX(pasteStatistics!R$1:'pasteStatistics'!R$5000,MATCH($C221,pasteStatistics!$C$1:'pasteStatistics'!$C$5000,0))</f>
        <v>0.41199999999999998</v>
      </c>
      <c r="S221">
        <f>INDEX(pasteStatistics!S$1:'pasteStatistics'!S$5000,MATCH($C221,pasteStatistics!$C$1:'pasteStatistics'!$C$5000,0))</f>
        <v>0.6</v>
      </c>
      <c r="T221">
        <f>INDEX(pasteStatistics!T$1:'pasteStatistics'!T$5000,MATCH($C221,pasteStatistics!$C$1:'pasteStatistics'!$C$5000,0))</f>
        <v>0.9</v>
      </c>
      <c r="U221">
        <f>INDEX(pasteStatistics!U$1:'pasteStatistics'!U$5000,MATCH($C221,pasteStatistics!$C$1:'pasteStatistics'!$C$5000,0))</f>
        <v>1.5</v>
      </c>
      <c r="V221">
        <f>INDEX(pasteStatistics!V$1:'pasteStatistics'!V$5000,MATCH($C221,pasteStatistics!$C$1:'pasteStatistics'!$C$5000,0))</f>
        <v>0.1</v>
      </c>
      <c r="W221">
        <f>INDEX(pasteStatistics!W$1:'pasteStatistics'!W$5000,MATCH($C221,pasteStatistics!$C$1:'pasteStatistics'!$C$5000,0))</f>
        <v>0.2</v>
      </c>
      <c r="X221">
        <f>INDEX(pasteStatistics!X$1:'pasteStatistics'!X$5000,MATCH($C221,pasteStatistics!$C$1:'pasteStatistics'!$C$5000,0))</f>
        <v>0.1</v>
      </c>
      <c r="Y221">
        <f>INDEX(pasteStatistics!Y$1:'pasteStatistics'!Y$5000,MATCH($C221,pasteStatistics!$C$1:'pasteStatistics'!$C$5000,0))</f>
        <v>0.6</v>
      </c>
      <c r="Z221">
        <f>INDEX(pasteStatistics!Z$1:'pasteStatistics'!Z$5000,MATCH($C221,pasteStatistics!$C$1:'pasteStatistics'!$C$5000,0))</f>
        <v>1.2</v>
      </c>
      <c r="AA221">
        <f>INDEX(pasteStatistics!AA$1:'pasteStatistics'!AA$5000,MATCH($C221,pasteStatistics!$C$1:'pasteStatistics'!$C$5000,0))</f>
        <v>1.8</v>
      </c>
      <c r="AB221">
        <f>pasteData!C220</f>
        <v>34</v>
      </c>
      <c r="AC221" t="str">
        <f>pasteData!D220</f>
        <v>SO</v>
      </c>
      <c r="AD221" t="str">
        <f>pasteData!E220</f>
        <v>F</v>
      </c>
      <c r="AE221">
        <f>pasteData!F220</f>
        <v>43624</v>
      </c>
      <c r="AF221">
        <f>pasteData!G220</f>
        <v>240</v>
      </c>
      <c r="AG221" t="str">
        <f>pasteData!H220</f>
        <v>St. Louis</v>
      </c>
      <c r="AH221" t="str">
        <f>pasteData!I220</f>
        <v xml:space="preserve"> MO</v>
      </c>
      <c r="AI221" t="str">
        <f>pasteData!J220</f>
        <v>Vashon High School</v>
      </c>
      <c r="AJ221" t="str">
        <f>pasteData!K220</f>
        <v xml:space="preserve"> 1.8 Pts</v>
      </c>
      <c r="AK221" t="str">
        <f>pasteData!L220</f>
        <v xml:space="preserve"> 1.5 Reb</v>
      </c>
      <c r="AL221" t="str">
        <f>pasteData!M220</f>
        <v xml:space="preserve"> 0.1 Ast</v>
      </c>
      <c r="AM221">
        <f>pasteData!N220</f>
        <v>0</v>
      </c>
    </row>
    <row r="222" spans="1:39" x14ac:dyDescent="0.3">
      <c r="A222">
        <v>220</v>
      </c>
      <c r="B222" t="str">
        <f>pasteData!A221</f>
        <v>kansas-state</v>
      </c>
      <c r="C222" t="str">
        <f>pasteData!B221</f>
        <v>Austin Trice</v>
      </c>
      <c r="D222">
        <f>INDEX(pasteStatistics!D$1:'pasteStatistics'!D$5000,MATCH($C222,pasteStatistics!$C$1:'pasteStatistics'!$C$5000,0))</f>
        <v>28</v>
      </c>
      <c r="E222">
        <f>INDEX(pasteStatistics!E$1:'pasteStatistics'!E$5000,MATCH($C222,pasteStatistics!$C$1:'pasteStatistics'!$C$5000,0))</f>
        <v>1</v>
      </c>
      <c r="F222">
        <f>INDEX(pasteStatistics!F$1:'pasteStatistics'!F$5000,MATCH($C222,pasteStatistics!$C$1:'pasteStatistics'!$C$5000,0))</f>
        <v>7.7</v>
      </c>
      <c r="G222">
        <f>INDEX(pasteStatistics!G$1:'pasteStatistics'!G$5000,MATCH($C222,pasteStatistics!$C$1:'pasteStatistics'!$C$5000,0))</f>
        <v>0.7</v>
      </c>
      <c r="H222">
        <f>INDEX(pasteStatistics!H$1:'pasteStatistics'!H$5000,MATCH($C222,pasteStatistics!$C$1:'pasteStatistics'!$C$5000,0))</f>
        <v>1.1000000000000001</v>
      </c>
      <c r="I222">
        <f>INDEX(pasteStatistics!I$1:'pasteStatistics'!I$5000,MATCH($C222,pasteStatistics!$C$1:'pasteStatistics'!$C$5000,0))</f>
        <v>0.59399999999999997</v>
      </c>
      <c r="J222">
        <f>INDEX(pasteStatistics!J$1:'pasteStatistics'!J$5000,MATCH($C222,pasteStatistics!$C$1:'pasteStatistics'!$C$5000,0))</f>
        <v>0.7</v>
      </c>
      <c r="K222">
        <f>INDEX(pasteStatistics!K$1:'pasteStatistics'!K$5000,MATCH($C222,pasteStatistics!$C$1:'pasteStatistics'!$C$5000,0))</f>
        <v>1.1000000000000001</v>
      </c>
      <c r="L222">
        <f>INDEX(pasteStatistics!L$1:'pasteStatistics'!L$5000,MATCH($C222,pasteStatistics!$C$1:'pasteStatistics'!$C$5000,0))</f>
        <v>0.59399999999999997</v>
      </c>
      <c r="M222">
        <f>INDEX(pasteStatistics!M$1:'pasteStatistics'!M$5000,MATCH($C222,pasteStatistics!$C$1:'pasteStatistics'!$C$5000,0))</f>
        <v>0</v>
      </c>
      <c r="N222">
        <f>INDEX(pasteStatistics!N$1:'pasteStatistics'!N$5000,MATCH($C222,pasteStatistics!$C$1:'pasteStatistics'!$C$5000,0))</f>
        <v>0</v>
      </c>
      <c r="O222">
        <f>INDEX(pasteStatistics!O$1:'pasteStatistics'!O$5000,MATCH($C222,pasteStatistics!$C$1:'pasteStatistics'!$C$5000,0))</f>
        <v>0</v>
      </c>
      <c r="P222">
        <f>INDEX(pasteStatistics!P$1:'pasteStatistics'!P$5000,MATCH($C222,pasteStatistics!$C$1:'pasteStatistics'!$C$5000,0))</f>
        <v>0.5</v>
      </c>
      <c r="Q222">
        <f>INDEX(pasteStatistics!Q$1:'pasteStatistics'!Q$5000,MATCH($C222,pasteStatistics!$C$1:'pasteStatistics'!$C$5000,0))</f>
        <v>1.5</v>
      </c>
      <c r="R222">
        <f>INDEX(pasteStatistics!R$1:'pasteStatistics'!R$5000,MATCH($C222,pasteStatistics!$C$1:'pasteStatistics'!$C$5000,0))</f>
        <v>0.33300000000000002</v>
      </c>
      <c r="S222">
        <f>INDEX(pasteStatistics!S$1:'pasteStatistics'!S$5000,MATCH($C222,pasteStatistics!$C$1:'pasteStatistics'!$C$5000,0))</f>
        <v>0.9</v>
      </c>
      <c r="T222">
        <f>INDEX(pasteStatistics!T$1:'pasteStatistics'!T$5000,MATCH($C222,pasteStatistics!$C$1:'pasteStatistics'!$C$5000,0))</f>
        <v>1.6</v>
      </c>
      <c r="U222">
        <f>INDEX(pasteStatistics!U$1:'pasteStatistics'!U$5000,MATCH($C222,pasteStatistics!$C$1:'pasteStatistics'!$C$5000,0))</f>
        <v>2.5</v>
      </c>
      <c r="V222">
        <f>INDEX(pasteStatistics!V$1:'pasteStatistics'!V$5000,MATCH($C222,pasteStatistics!$C$1:'pasteStatistics'!$C$5000,0))</f>
        <v>0.1</v>
      </c>
      <c r="W222">
        <f>INDEX(pasteStatistics!W$1:'pasteStatistics'!W$5000,MATCH($C222,pasteStatistics!$C$1:'pasteStatistics'!$C$5000,0))</f>
        <v>0.1</v>
      </c>
      <c r="X222">
        <f>INDEX(pasteStatistics!X$1:'pasteStatistics'!X$5000,MATCH($C222,pasteStatistics!$C$1:'pasteStatistics'!$C$5000,0))</f>
        <v>0.2</v>
      </c>
      <c r="Y222">
        <f>INDEX(pasteStatistics!Y$1:'pasteStatistics'!Y$5000,MATCH($C222,pasteStatistics!$C$1:'pasteStatistics'!$C$5000,0))</f>
        <v>0.3</v>
      </c>
      <c r="Z222">
        <f>INDEX(pasteStatistics!Z$1:'pasteStatistics'!Z$5000,MATCH($C222,pasteStatistics!$C$1:'pasteStatistics'!$C$5000,0))</f>
        <v>0.8</v>
      </c>
      <c r="AA222">
        <f>INDEX(pasteStatistics!AA$1:'pasteStatistics'!AA$5000,MATCH($C222,pasteStatistics!$C$1:'pasteStatistics'!$C$5000,0))</f>
        <v>1.9</v>
      </c>
      <c r="AB222">
        <f>pasteData!C221</f>
        <v>23</v>
      </c>
      <c r="AC222" t="str">
        <f>pasteData!D221</f>
        <v>JR</v>
      </c>
      <c r="AD222" t="str">
        <f>pasteData!E221</f>
        <v>F</v>
      </c>
      <c r="AE222">
        <f>pasteData!F221</f>
        <v>43623</v>
      </c>
      <c r="AF222">
        <f>pasteData!G221</f>
        <v>235</v>
      </c>
      <c r="AG222" t="str">
        <f>pasteData!H221</f>
        <v>Chicago</v>
      </c>
      <c r="AH222" t="str">
        <f>pasteData!I221</f>
        <v xml:space="preserve"> IL</v>
      </c>
      <c r="AI222">
        <f>pasteData!J221</f>
        <v>0</v>
      </c>
      <c r="AJ222" t="str">
        <f>pasteData!K221</f>
        <v xml:space="preserve"> 1.9 Pts</v>
      </c>
      <c r="AK222" t="str">
        <f>pasteData!L221</f>
        <v xml:space="preserve"> 2.5 Reb</v>
      </c>
      <c r="AL222" t="str">
        <f>pasteData!M221</f>
        <v xml:space="preserve"> 0.1 Ast</v>
      </c>
      <c r="AM222">
        <f>pasteData!N221</f>
        <v>0</v>
      </c>
    </row>
    <row r="223" spans="1:39" x14ac:dyDescent="0.3">
      <c r="A223">
        <v>221</v>
      </c>
      <c r="B223" t="str">
        <f>pasteData!A222</f>
        <v>kansas-state</v>
      </c>
      <c r="C223" t="str">
        <f>pasteData!B222</f>
        <v>Shaun Neal-Williams</v>
      </c>
      <c r="D223">
        <f>INDEX(pasteStatistics!D$1:'pasteStatistics'!D$5000,MATCH($C223,pasteStatistics!$C$1:'pasteStatistics'!$C$5000,0))</f>
        <v>30</v>
      </c>
      <c r="E223">
        <f>INDEX(pasteStatistics!E$1:'pasteStatistics'!E$5000,MATCH($C223,pasteStatistics!$C$1:'pasteStatistics'!$C$5000,0))</f>
        <v>0</v>
      </c>
      <c r="F223">
        <f>INDEX(pasteStatistics!F$1:'pasteStatistics'!F$5000,MATCH($C223,pasteStatistics!$C$1:'pasteStatistics'!$C$5000,0))</f>
        <v>7.1</v>
      </c>
      <c r="G223">
        <f>INDEX(pasteStatistics!G$1:'pasteStatistics'!G$5000,MATCH($C223,pasteStatistics!$C$1:'pasteStatistics'!$C$5000,0))</f>
        <v>0.5</v>
      </c>
      <c r="H223">
        <f>INDEX(pasteStatistics!H$1:'pasteStatistics'!H$5000,MATCH($C223,pasteStatistics!$C$1:'pasteStatistics'!$C$5000,0))</f>
        <v>1.9</v>
      </c>
      <c r="I223">
        <f>INDEX(pasteStatistics!I$1:'pasteStatistics'!I$5000,MATCH($C223,pasteStatistics!$C$1:'pasteStatistics'!$C$5000,0))</f>
        <v>0.24099999999999999</v>
      </c>
      <c r="J223">
        <f>INDEX(pasteStatistics!J$1:'pasteStatistics'!J$5000,MATCH($C223,pasteStatistics!$C$1:'pasteStatistics'!$C$5000,0))</f>
        <v>0.2</v>
      </c>
      <c r="K223">
        <f>INDEX(pasteStatistics!K$1:'pasteStatistics'!K$5000,MATCH($C223,pasteStatistics!$C$1:'pasteStatistics'!$C$5000,0))</f>
        <v>0.9</v>
      </c>
      <c r="L223">
        <f>INDEX(pasteStatistics!L$1:'pasteStatistics'!L$5000,MATCH($C223,pasteStatistics!$C$1:'pasteStatistics'!$C$5000,0))</f>
        <v>0.25900000000000001</v>
      </c>
      <c r="M223">
        <f>INDEX(pasteStatistics!M$1:'pasteStatistics'!M$5000,MATCH($C223,pasteStatistics!$C$1:'pasteStatistics'!$C$5000,0))</f>
        <v>0.2</v>
      </c>
      <c r="N223">
        <f>INDEX(pasteStatistics!N$1:'pasteStatistics'!N$5000,MATCH($C223,pasteStatistics!$C$1:'pasteStatistics'!$C$5000,0))</f>
        <v>1</v>
      </c>
      <c r="O223">
        <f>INDEX(pasteStatistics!O$1:'pasteStatistics'!O$5000,MATCH($C223,pasteStatistics!$C$1:'pasteStatistics'!$C$5000,0))</f>
        <v>0.22600000000000001</v>
      </c>
      <c r="P223">
        <f>INDEX(pasteStatistics!P$1:'pasteStatistics'!P$5000,MATCH($C223,pasteStatistics!$C$1:'pasteStatistics'!$C$5000,0))</f>
        <v>0.2</v>
      </c>
      <c r="Q223">
        <f>INDEX(pasteStatistics!Q$1:'pasteStatistics'!Q$5000,MATCH($C223,pasteStatistics!$C$1:'pasteStatistics'!$C$5000,0))</f>
        <v>0.4</v>
      </c>
      <c r="R223">
        <f>INDEX(pasteStatistics!R$1:'pasteStatistics'!R$5000,MATCH($C223,pasteStatistics!$C$1:'pasteStatistics'!$C$5000,0))</f>
        <v>0.58299999999999996</v>
      </c>
      <c r="S223">
        <f>INDEX(pasteStatistics!S$1:'pasteStatistics'!S$5000,MATCH($C223,pasteStatistics!$C$1:'pasteStatistics'!$C$5000,0))</f>
        <v>0.3</v>
      </c>
      <c r="T223">
        <f>INDEX(pasteStatistics!T$1:'pasteStatistics'!T$5000,MATCH($C223,pasteStatistics!$C$1:'pasteStatistics'!$C$5000,0))</f>
        <v>0.8</v>
      </c>
      <c r="U223">
        <f>INDEX(pasteStatistics!U$1:'pasteStatistics'!U$5000,MATCH($C223,pasteStatistics!$C$1:'pasteStatistics'!$C$5000,0))</f>
        <v>1.1000000000000001</v>
      </c>
      <c r="V223">
        <f>INDEX(pasteStatistics!V$1:'pasteStatistics'!V$5000,MATCH($C223,pasteStatistics!$C$1:'pasteStatistics'!$C$5000,0))</f>
        <v>0.6</v>
      </c>
      <c r="W223">
        <f>INDEX(pasteStatistics!W$1:'pasteStatistics'!W$5000,MATCH($C223,pasteStatistics!$C$1:'pasteStatistics'!$C$5000,0))</f>
        <v>0.3</v>
      </c>
      <c r="X223">
        <f>INDEX(pasteStatistics!X$1:'pasteStatistics'!X$5000,MATCH($C223,pasteStatistics!$C$1:'pasteStatistics'!$C$5000,0))</f>
        <v>0.1</v>
      </c>
      <c r="Y223">
        <f>INDEX(pasteStatistics!Y$1:'pasteStatistics'!Y$5000,MATCH($C223,pasteStatistics!$C$1:'pasteStatistics'!$C$5000,0))</f>
        <v>0.5</v>
      </c>
      <c r="Z223">
        <f>INDEX(pasteStatistics!Z$1:'pasteStatistics'!Z$5000,MATCH($C223,pasteStatistics!$C$1:'pasteStatistics'!$C$5000,0))</f>
        <v>0.7</v>
      </c>
      <c r="AA223">
        <f>INDEX(pasteStatistics!AA$1:'pasteStatistics'!AA$5000,MATCH($C223,pasteStatistics!$C$1:'pasteStatistics'!$C$5000,0))</f>
        <v>1.4</v>
      </c>
      <c r="AB223">
        <f>pasteData!C222</f>
        <v>1</v>
      </c>
      <c r="AC223" t="str">
        <f>pasteData!D222</f>
        <v>FR</v>
      </c>
      <c r="AD223" t="str">
        <f>pasteData!E222</f>
        <v>G</v>
      </c>
      <c r="AE223">
        <f>pasteData!F222</f>
        <v>43619</v>
      </c>
      <c r="AF223">
        <f>pasteData!G222</f>
        <v>170</v>
      </c>
      <c r="AG223" t="str">
        <f>pasteData!H222</f>
        <v>St. Louis</v>
      </c>
      <c r="AH223" t="str">
        <f>pasteData!I222</f>
        <v xml:space="preserve"> MO</v>
      </c>
      <c r="AI223" t="str">
        <f>pasteData!J222</f>
        <v>Hazelwood Central HS</v>
      </c>
      <c r="AJ223" t="str">
        <f>pasteData!K222</f>
        <v xml:space="preserve"> 1.4 Pts</v>
      </c>
      <c r="AK223" t="str">
        <f>pasteData!L222</f>
        <v xml:space="preserve"> 1.1 Reb</v>
      </c>
      <c r="AL223" t="str">
        <f>pasteData!M222</f>
        <v xml:space="preserve"> 0.6 Ast</v>
      </c>
      <c r="AM223">
        <f>pasteData!N222</f>
        <v>0</v>
      </c>
    </row>
    <row r="224" spans="1:39" x14ac:dyDescent="0.3">
      <c r="A224">
        <v>222</v>
      </c>
      <c r="B224" t="str">
        <f>pasteData!A223</f>
        <v>kansas-state</v>
      </c>
      <c r="C224" t="str">
        <f>pasteData!B223</f>
        <v>Pierson McAtee</v>
      </c>
      <c r="D224">
        <f>INDEX(pasteStatistics!D$1:'pasteStatistics'!D$5000,MATCH($C224,pasteStatistics!$C$1:'pasteStatistics'!$C$5000,0))</f>
        <v>15</v>
      </c>
      <c r="E224">
        <f>INDEX(pasteStatistics!E$1:'pasteStatistics'!E$5000,MATCH($C224,pasteStatistics!$C$1:'pasteStatistics'!$C$5000,0))</f>
        <v>0</v>
      </c>
      <c r="F224">
        <f>INDEX(pasteStatistics!F$1:'pasteStatistics'!F$5000,MATCH($C224,pasteStatistics!$C$1:'pasteStatistics'!$C$5000,0))</f>
        <v>2</v>
      </c>
      <c r="G224">
        <f>INDEX(pasteStatistics!G$1:'pasteStatistics'!G$5000,MATCH($C224,pasteStatistics!$C$1:'pasteStatistics'!$C$5000,0))</f>
        <v>0.2</v>
      </c>
      <c r="H224">
        <f>INDEX(pasteStatistics!H$1:'pasteStatistics'!H$5000,MATCH($C224,pasteStatistics!$C$1:'pasteStatistics'!$C$5000,0))</f>
        <v>0.3</v>
      </c>
      <c r="I224">
        <f>INDEX(pasteStatistics!I$1:'pasteStatistics'!I$5000,MATCH($C224,pasteStatistics!$C$1:'pasteStatistics'!$C$5000,0))</f>
        <v>0.6</v>
      </c>
      <c r="J224">
        <f>INDEX(pasteStatistics!J$1:'pasteStatistics'!J$5000,MATCH($C224,pasteStatistics!$C$1:'pasteStatistics'!$C$5000,0))</f>
        <v>0.1</v>
      </c>
      <c r="K224">
        <f>INDEX(pasteStatistics!K$1:'pasteStatistics'!K$5000,MATCH($C224,pasteStatistics!$C$1:'pasteStatistics'!$C$5000,0))</f>
        <v>0.1</v>
      </c>
      <c r="L224">
        <f>INDEX(pasteStatistics!L$1:'pasteStatistics'!L$5000,MATCH($C224,pasteStatistics!$C$1:'pasteStatistics'!$C$5000,0))</f>
        <v>1</v>
      </c>
      <c r="M224">
        <f>INDEX(pasteStatistics!M$1:'pasteStatistics'!M$5000,MATCH($C224,pasteStatistics!$C$1:'pasteStatistics'!$C$5000,0))</f>
        <v>0.1</v>
      </c>
      <c r="N224">
        <f>INDEX(pasteStatistics!N$1:'pasteStatistics'!N$5000,MATCH($C224,pasteStatistics!$C$1:'pasteStatistics'!$C$5000,0))</f>
        <v>0.2</v>
      </c>
      <c r="O224">
        <f>INDEX(pasteStatistics!O$1:'pasteStatistics'!O$5000,MATCH($C224,pasteStatistics!$C$1:'pasteStatistics'!$C$5000,0))</f>
        <v>0.33300000000000002</v>
      </c>
      <c r="P224">
        <f>INDEX(pasteStatistics!P$1:'pasteStatistics'!P$5000,MATCH($C224,pasteStatistics!$C$1:'pasteStatistics'!$C$5000,0))</f>
        <v>0</v>
      </c>
      <c r="Q224">
        <f>INDEX(pasteStatistics!Q$1:'pasteStatistics'!Q$5000,MATCH($C224,pasteStatistics!$C$1:'pasteStatistics'!$C$5000,0))</f>
        <v>0.1</v>
      </c>
      <c r="R224">
        <f>INDEX(pasteStatistics!R$1:'pasteStatistics'!R$5000,MATCH($C224,pasteStatistics!$C$1:'pasteStatistics'!$C$5000,0))</f>
        <v>0</v>
      </c>
      <c r="S224">
        <f>INDEX(pasteStatistics!S$1:'pasteStatistics'!S$5000,MATCH($C224,pasteStatistics!$C$1:'pasteStatistics'!$C$5000,0))</f>
        <v>0.1</v>
      </c>
      <c r="T224">
        <f>INDEX(pasteStatistics!T$1:'pasteStatistics'!T$5000,MATCH($C224,pasteStatistics!$C$1:'pasteStatistics'!$C$5000,0))</f>
        <v>0.5</v>
      </c>
      <c r="U224">
        <f>INDEX(pasteStatistics!U$1:'pasteStatistics'!U$5000,MATCH($C224,pasteStatistics!$C$1:'pasteStatistics'!$C$5000,0))</f>
        <v>0.5</v>
      </c>
      <c r="V224">
        <f>INDEX(pasteStatistics!V$1:'pasteStatistics'!V$5000,MATCH($C224,pasteStatistics!$C$1:'pasteStatistics'!$C$5000,0))</f>
        <v>0</v>
      </c>
      <c r="W224">
        <f>INDEX(pasteStatistics!W$1:'pasteStatistics'!W$5000,MATCH($C224,pasteStatistics!$C$1:'pasteStatistics'!$C$5000,0))</f>
        <v>0</v>
      </c>
      <c r="X224">
        <f>INDEX(pasteStatistics!X$1:'pasteStatistics'!X$5000,MATCH($C224,pasteStatistics!$C$1:'pasteStatistics'!$C$5000,0))</f>
        <v>0.1</v>
      </c>
      <c r="Y224">
        <f>INDEX(pasteStatistics!Y$1:'pasteStatistics'!Y$5000,MATCH($C224,pasteStatistics!$C$1:'pasteStatistics'!$C$5000,0))</f>
        <v>0.1</v>
      </c>
      <c r="Z224">
        <f>INDEX(pasteStatistics!Z$1:'pasteStatistics'!Z$5000,MATCH($C224,pasteStatistics!$C$1:'pasteStatistics'!$C$5000,0))</f>
        <v>0.1</v>
      </c>
      <c r="AA224">
        <f>INDEX(pasteStatistics!AA$1:'pasteStatistics'!AA$5000,MATCH($C224,pasteStatistics!$C$1:'pasteStatistics'!$C$5000,0))</f>
        <v>0.5</v>
      </c>
      <c r="AB224">
        <f>pasteData!C223</f>
        <v>24</v>
      </c>
      <c r="AC224" t="str">
        <f>pasteData!D223</f>
        <v>JR</v>
      </c>
      <c r="AD224" t="str">
        <f>pasteData!E223</f>
        <v>F</v>
      </c>
      <c r="AE224">
        <f>pasteData!F223</f>
        <v>43622</v>
      </c>
      <c r="AF224">
        <f>pasteData!G223</f>
        <v>200</v>
      </c>
      <c r="AG224" t="str">
        <f>pasteData!H223</f>
        <v>Manhattan</v>
      </c>
      <c r="AH224" t="str">
        <f>pasteData!I223</f>
        <v xml:space="preserve"> KS</v>
      </c>
      <c r="AI224" t="str">
        <f>pasteData!J223</f>
        <v>Manhattan HS</v>
      </c>
      <c r="AJ224" t="str">
        <f>pasteData!K223</f>
        <v xml:space="preserve"> 0.5 Pts</v>
      </c>
      <c r="AK224" t="str">
        <f>pasteData!L223</f>
        <v xml:space="preserve"> 0.5 Reb</v>
      </c>
      <c r="AL224" t="str">
        <f>pasteData!M223</f>
        <v xml:space="preserve"> 0.0 Ast</v>
      </c>
      <c r="AM224">
        <f>pasteData!N223</f>
        <v>0</v>
      </c>
    </row>
    <row r="225" spans="1:39" x14ac:dyDescent="0.3">
      <c r="A225">
        <v>223</v>
      </c>
      <c r="B225" t="str">
        <f>pasteData!A224</f>
        <v>kansas-state</v>
      </c>
      <c r="C225" t="str">
        <f>pasteData!B224</f>
        <v>James Love</v>
      </c>
      <c r="D225">
        <f>INDEX(pasteStatistics!D$1:'pasteStatistics'!D$5000,MATCH($C225,pasteStatistics!$C$1:'pasteStatistics'!$C$5000,0))</f>
        <v>19</v>
      </c>
      <c r="E225">
        <f>INDEX(pasteStatistics!E$1:'pasteStatistics'!E$5000,MATCH($C225,pasteStatistics!$C$1:'pasteStatistics'!$C$5000,0))</f>
        <v>0</v>
      </c>
      <c r="F225">
        <f>INDEX(pasteStatistics!F$1:'pasteStatistics'!F$5000,MATCH($C225,pasteStatistics!$C$1:'pasteStatistics'!$C$5000,0))</f>
        <v>2.6</v>
      </c>
      <c r="G225">
        <f>INDEX(pasteStatistics!G$1:'pasteStatistics'!G$5000,MATCH($C225,pasteStatistics!$C$1:'pasteStatistics'!$C$5000,0))</f>
        <v>0.2</v>
      </c>
      <c r="H225">
        <f>INDEX(pasteStatistics!H$1:'pasteStatistics'!H$5000,MATCH($C225,pasteStatistics!$C$1:'pasteStatistics'!$C$5000,0))</f>
        <v>0.3</v>
      </c>
      <c r="I225">
        <f>INDEX(pasteStatistics!I$1:'pasteStatistics'!I$5000,MATCH($C225,pasteStatistics!$C$1:'pasteStatistics'!$C$5000,0))</f>
        <v>0.6</v>
      </c>
      <c r="J225">
        <f>INDEX(pasteStatistics!J$1:'pasteStatistics'!J$5000,MATCH($C225,pasteStatistics!$C$1:'pasteStatistics'!$C$5000,0))</f>
        <v>0.2</v>
      </c>
      <c r="K225">
        <f>INDEX(pasteStatistics!K$1:'pasteStatistics'!K$5000,MATCH($C225,pasteStatistics!$C$1:'pasteStatistics'!$C$5000,0))</f>
        <v>0.3</v>
      </c>
      <c r="L225">
        <f>INDEX(pasteStatistics!L$1:'pasteStatistics'!L$5000,MATCH($C225,pasteStatistics!$C$1:'pasteStatistics'!$C$5000,0))</f>
        <v>0.6</v>
      </c>
      <c r="M225">
        <f>INDEX(pasteStatistics!M$1:'pasteStatistics'!M$5000,MATCH($C225,pasteStatistics!$C$1:'pasteStatistics'!$C$5000,0))</f>
        <v>0</v>
      </c>
      <c r="N225">
        <f>INDEX(pasteStatistics!N$1:'pasteStatistics'!N$5000,MATCH($C225,pasteStatistics!$C$1:'pasteStatistics'!$C$5000,0))</f>
        <v>0</v>
      </c>
      <c r="O225">
        <f>INDEX(pasteStatistics!O$1:'pasteStatistics'!O$5000,MATCH($C225,pasteStatistics!$C$1:'pasteStatistics'!$C$5000,0))</f>
        <v>0</v>
      </c>
      <c r="P225">
        <f>INDEX(pasteStatistics!P$1:'pasteStatistics'!P$5000,MATCH($C225,pasteStatistics!$C$1:'pasteStatistics'!$C$5000,0))</f>
        <v>0</v>
      </c>
      <c r="Q225">
        <f>INDEX(pasteStatistics!Q$1:'pasteStatistics'!Q$5000,MATCH($C225,pasteStatistics!$C$1:'pasteStatistics'!$C$5000,0))</f>
        <v>0</v>
      </c>
      <c r="R225">
        <f>INDEX(pasteStatistics!R$1:'pasteStatistics'!R$5000,MATCH($C225,pasteStatistics!$C$1:'pasteStatistics'!$C$5000,0))</f>
        <v>0</v>
      </c>
      <c r="S225">
        <f>INDEX(pasteStatistics!S$1:'pasteStatistics'!S$5000,MATCH($C225,pasteStatistics!$C$1:'pasteStatistics'!$C$5000,0))</f>
        <v>0.1</v>
      </c>
      <c r="T225">
        <f>INDEX(pasteStatistics!T$1:'pasteStatistics'!T$5000,MATCH($C225,pasteStatistics!$C$1:'pasteStatistics'!$C$5000,0))</f>
        <v>0.3</v>
      </c>
      <c r="U225">
        <f>INDEX(pasteStatistics!U$1:'pasteStatistics'!U$5000,MATCH($C225,pasteStatistics!$C$1:'pasteStatistics'!$C$5000,0))</f>
        <v>0.4</v>
      </c>
      <c r="V225">
        <f>INDEX(pasteStatistics!V$1:'pasteStatistics'!V$5000,MATCH($C225,pasteStatistics!$C$1:'pasteStatistics'!$C$5000,0))</f>
        <v>0</v>
      </c>
      <c r="W225">
        <f>INDEX(pasteStatistics!W$1:'pasteStatistics'!W$5000,MATCH($C225,pasteStatistics!$C$1:'pasteStatistics'!$C$5000,0))</f>
        <v>0</v>
      </c>
      <c r="X225">
        <f>INDEX(pasteStatistics!X$1:'pasteStatistics'!X$5000,MATCH($C225,pasteStatistics!$C$1:'pasteStatistics'!$C$5000,0))</f>
        <v>0</v>
      </c>
      <c r="Y225">
        <f>INDEX(pasteStatistics!Y$1:'pasteStatistics'!Y$5000,MATCH($C225,pasteStatistics!$C$1:'pasteStatistics'!$C$5000,0))</f>
        <v>0.1</v>
      </c>
      <c r="Z225">
        <f>INDEX(pasteStatistics!Z$1:'pasteStatistics'!Z$5000,MATCH($C225,pasteStatistics!$C$1:'pasteStatistics'!$C$5000,0))</f>
        <v>0.7</v>
      </c>
      <c r="AA225">
        <f>INDEX(pasteStatistics!AA$1:'pasteStatistics'!AA$5000,MATCH($C225,pasteStatistics!$C$1:'pasteStatistics'!$C$5000,0))</f>
        <v>0.3</v>
      </c>
      <c r="AB225">
        <f>pasteData!C224</f>
        <v>21</v>
      </c>
      <c r="AC225" t="str">
        <f>pasteData!D224</f>
        <v>SO</v>
      </c>
      <c r="AD225" t="str">
        <f>pasteData!E224</f>
        <v>F</v>
      </c>
      <c r="AE225">
        <f>pasteData!F224</f>
        <v>43627</v>
      </c>
      <c r="AF225">
        <f>pasteData!G224</f>
        <v>240</v>
      </c>
      <c r="AG225" t="str">
        <f>pasteData!H224</f>
        <v>Fort Lauderdale</v>
      </c>
      <c r="AH225" t="str">
        <f>pasteData!I224</f>
        <v xml:space="preserve"> FL</v>
      </c>
      <c r="AI225" t="str">
        <f>pasteData!J224</f>
        <v>American Heritage School</v>
      </c>
      <c r="AJ225" t="str">
        <f>pasteData!K224</f>
        <v xml:space="preserve"> 0.3 Pts</v>
      </c>
      <c r="AK225" t="str">
        <f>pasteData!L224</f>
        <v xml:space="preserve"> 0.4 Reb</v>
      </c>
      <c r="AL225" t="str">
        <f>pasteData!M224</f>
        <v xml:space="preserve"> 0.0 Ast</v>
      </c>
      <c r="AM225">
        <f>pasteData!N224</f>
        <v>0</v>
      </c>
    </row>
    <row r="226" spans="1:39" x14ac:dyDescent="0.3">
      <c r="A226">
        <v>224</v>
      </c>
      <c r="B226" t="str">
        <f>pasteData!A225</f>
        <v>kansas-state</v>
      </c>
      <c r="C226" t="str">
        <f>pasteData!B225</f>
        <v>Nigel Shadd</v>
      </c>
      <c r="D226">
        <f>INDEX(pasteStatistics!D$1:'pasteStatistics'!D$5000,MATCH($C226,pasteStatistics!$C$1:'pasteStatistics'!$C$5000,0))</f>
        <v>13</v>
      </c>
      <c r="E226">
        <f>INDEX(pasteStatistics!E$1:'pasteStatistics'!E$5000,MATCH($C226,pasteStatistics!$C$1:'pasteStatistics'!$C$5000,0))</f>
        <v>0</v>
      </c>
      <c r="F226">
        <f>INDEX(pasteStatistics!F$1:'pasteStatistics'!F$5000,MATCH($C226,pasteStatistics!$C$1:'pasteStatistics'!$C$5000,0))</f>
        <v>1.4</v>
      </c>
      <c r="G226">
        <f>INDEX(pasteStatistics!G$1:'pasteStatistics'!G$5000,MATCH($C226,pasteStatistics!$C$1:'pasteStatistics'!$C$5000,0))</f>
        <v>0.1</v>
      </c>
      <c r="H226">
        <f>INDEX(pasteStatistics!H$1:'pasteStatistics'!H$5000,MATCH($C226,pasteStatistics!$C$1:'pasteStatistics'!$C$5000,0))</f>
        <v>0.2</v>
      </c>
      <c r="I226">
        <f>INDEX(pasteStatistics!I$1:'pasteStatistics'!I$5000,MATCH($C226,pasteStatistics!$C$1:'pasteStatistics'!$C$5000,0))</f>
        <v>0.33300000000000002</v>
      </c>
      <c r="J226">
        <f>INDEX(pasteStatistics!J$1:'pasteStatistics'!J$5000,MATCH($C226,pasteStatistics!$C$1:'pasteStatistics'!$C$5000,0))</f>
        <v>0.1</v>
      </c>
      <c r="K226">
        <f>INDEX(pasteStatistics!K$1:'pasteStatistics'!K$5000,MATCH($C226,pasteStatistics!$C$1:'pasteStatistics'!$C$5000,0))</f>
        <v>0.2</v>
      </c>
      <c r="L226">
        <f>INDEX(pasteStatistics!L$1:'pasteStatistics'!L$5000,MATCH($C226,pasteStatistics!$C$1:'pasteStatistics'!$C$5000,0))</f>
        <v>0.33300000000000002</v>
      </c>
      <c r="M226">
        <f>INDEX(pasteStatistics!M$1:'pasteStatistics'!M$5000,MATCH($C226,pasteStatistics!$C$1:'pasteStatistics'!$C$5000,0))</f>
        <v>0</v>
      </c>
      <c r="N226">
        <f>INDEX(pasteStatistics!N$1:'pasteStatistics'!N$5000,MATCH($C226,pasteStatistics!$C$1:'pasteStatistics'!$C$5000,0))</f>
        <v>0</v>
      </c>
      <c r="O226">
        <f>INDEX(pasteStatistics!O$1:'pasteStatistics'!O$5000,MATCH($C226,pasteStatistics!$C$1:'pasteStatistics'!$C$5000,0))</f>
        <v>0</v>
      </c>
      <c r="P226">
        <f>INDEX(pasteStatistics!P$1:'pasteStatistics'!P$5000,MATCH($C226,pasteStatistics!$C$1:'pasteStatistics'!$C$5000,0))</f>
        <v>0</v>
      </c>
      <c r="Q226">
        <f>INDEX(pasteStatistics!Q$1:'pasteStatistics'!Q$5000,MATCH($C226,pasteStatistics!$C$1:'pasteStatistics'!$C$5000,0))</f>
        <v>0.2</v>
      </c>
      <c r="R226">
        <f>INDEX(pasteStatistics!R$1:'pasteStatistics'!R$5000,MATCH($C226,pasteStatistics!$C$1:'pasteStatistics'!$C$5000,0))</f>
        <v>0</v>
      </c>
      <c r="S226">
        <f>INDEX(pasteStatistics!S$1:'pasteStatistics'!S$5000,MATCH($C226,pasteStatistics!$C$1:'pasteStatistics'!$C$5000,0))</f>
        <v>0.1</v>
      </c>
      <c r="T226">
        <f>INDEX(pasteStatistics!T$1:'pasteStatistics'!T$5000,MATCH($C226,pasteStatistics!$C$1:'pasteStatistics'!$C$5000,0))</f>
        <v>0.3</v>
      </c>
      <c r="U226">
        <f>INDEX(pasteStatistics!U$1:'pasteStatistics'!U$5000,MATCH($C226,pasteStatistics!$C$1:'pasteStatistics'!$C$5000,0))</f>
        <v>0.4</v>
      </c>
      <c r="V226">
        <f>INDEX(pasteStatistics!V$1:'pasteStatistics'!V$5000,MATCH($C226,pasteStatistics!$C$1:'pasteStatistics'!$C$5000,0))</f>
        <v>0.1</v>
      </c>
      <c r="W226">
        <f>INDEX(pasteStatistics!W$1:'pasteStatistics'!W$5000,MATCH($C226,pasteStatistics!$C$1:'pasteStatistics'!$C$5000,0))</f>
        <v>0</v>
      </c>
      <c r="X226">
        <f>INDEX(pasteStatistics!X$1:'pasteStatistics'!X$5000,MATCH($C226,pasteStatistics!$C$1:'pasteStatistics'!$C$5000,0))</f>
        <v>0</v>
      </c>
      <c r="Y226">
        <f>INDEX(pasteStatistics!Y$1:'pasteStatistics'!Y$5000,MATCH($C226,pasteStatistics!$C$1:'pasteStatistics'!$C$5000,0))</f>
        <v>0</v>
      </c>
      <c r="Z226">
        <f>INDEX(pasteStatistics!Z$1:'pasteStatistics'!Z$5000,MATCH($C226,pasteStatistics!$C$1:'pasteStatistics'!$C$5000,0))</f>
        <v>0.1</v>
      </c>
      <c r="AA226">
        <f>INDEX(pasteStatistics!AA$1:'pasteStatistics'!AA$5000,MATCH($C226,pasteStatistics!$C$1:'pasteStatistics'!$C$5000,0))</f>
        <v>0.2</v>
      </c>
      <c r="AB226">
        <f>pasteData!C225</f>
        <v>45</v>
      </c>
      <c r="AC226" t="str">
        <f>pasteData!D225</f>
        <v>FR</v>
      </c>
      <c r="AD226" t="str">
        <f>pasteData!E225</f>
        <v>F</v>
      </c>
      <c r="AE226">
        <f>pasteData!F225</f>
        <v>43625</v>
      </c>
      <c r="AF226">
        <f>pasteData!G225</f>
        <v>250</v>
      </c>
      <c r="AG226" t="str">
        <f>pasteData!H225</f>
        <v>Mesa</v>
      </c>
      <c r="AH226" t="str">
        <f>pasteData!I225</f>
        <v xml:space="preserve"> AZ</v>
      </c>
      <c r="AI226" t="str">
        <f>pasteData!J225</f>
        <v>Tri-City Christian Academy</v>
      </c>
      <c r="AJ226" t="str">
        <f>pasteData!K225</f>
        <v xml:space="preserve"> 0.2 Pts</v>
      </c>
      <c r="AK226" t="str">
        <f>pasteData!L225</f>
        <v xml:space="preserve"> 0.4 Reb</v>
      </c>
      <c r="AL226" t="str">
        <f>pasteData!M225</f>
        <v xml:space="preserve"> 0.1 Ast</v>
      </c>
      <c r="AM226">
        <f>pasteData!N225</f>
        <v>0</v>
      </c>
    </row>
    <row r="227" spans="1:39" x14ac:dyDescent="0.3">
      <c r="A227">
        <v>225</v>
      </c>
      <c r="B227" t="str">
        <f>pasteData!A226</f>
        <v>kansas-state</v>
      </c>
      <c r="C227" t="str">
        <f>pasteData!B226</f>
        <v>Patrick Muldoon</v>
      </c>
      <c r="D227">
        <f>INDEX(pasteStatistics!D$1:'pasteStatistics'!D$5000,MATCH($C227,pasteStatistics!$C$1:'pasteStatistics'!$C$5000,0))</f>
        <v>8</v>
      </c>
      <c r="E227">
        <f>INDEX(pasteStatistics!E$1:'pasteStatistics'!E$5000,MATCH($C227,pasteStatistics!$C$1:'pasteStatistics'!$C$5000,0))</f>
        <v>0</v>
      </c>
      <c r="F227">
        <f>INDEX(pasteStatistics!F$1:'pasteStatistics'!F$5000,MATCH($C227,pasteStatistics!$C$1:'pasteStatistics'!$C$5000,0))</f>
        <v>1.1000000000000001</v>
      </c>
      <c r="G227">
        <f>INDEX(pasteStatistics!G$1:'pasteStatistics'!G$5000,MATCH($C227,pasteStatistics!$C$1:'pasteStatistics'!$C$5000,0))</f>
        <v>0</v>
      </c>
      <c r="H227">
        <f>INDEX(pasteStatistics!H$1:'pasteStatistics'!H$5000,MATCH($C227,pasteStatistics!$C$1:'pasteStatistics'!$C$5000,0))</f>
        <v>0.3</v>
      </c>
      <c r="I227">
        <f>INDEX(pasteStatistics!I$1:'pasteStatistics'!I$5000,MATCH($C227,pasteStatistics!$C$1:'pasteStatistics'!$C$5000,0))</f>
        <v>0</v>
      </c>
      <c r="J227">
        <f>INDEX(pasteStatistics!J$1:'pasteStatistics'!J$5000,MATCH($C227,pasteStatistics!$C$1:'pasteStatistics'!$C$5000,0))</f>
        <v>0</v>
      </c>
      <c r="K227">
        <f>INDEX(pasteStatistics!K$1:'pasteStatistics'!K$5000,MATCH($C227,pasteStatistics!$C$1:'pasteStatistics'!$C$5000,0))</f>
        <v>0</v>
      </c>
      <c r="L227">
        <f>INDEX(pasteStatistics!L$1:'pasteStatistics'!L$5000,MATCH($C227,pasteStatistics!$C$1:'pasteStatistics'!$C$5000,0))</f>
        <v>0</v>
      </c>
      <c r="M227">
        <f>INDEX(pasteStatistics!M$1:'pasteStatistics'!M$5000,MATCH($C227,pasteStatistics!$C$1:'pasteStatistics'!$C$5000,0))</f>
        <v>0</v>
      </c>
      <c r="N227">
        <f>INDEX(pasteStatistics!N$1:'pasteStatistics'!N$5000,MATCH($C227,pasteStatistics!$C$1:'pasteStatistics'!$C$5000,0))</f>
        <v>0.3</v>
      </c>
      <c r="O227">
        <f>INDEX(pasteStatistics!O$1:'pasteStatistics'!O$5000,MATCH($C227,pasteStatistics!$C$1:'pasteStatistics'!$C$5000,0))</f>
        <v>0</v>
      </c>
      <c r="P227">
        <f>INDEX(pasteStatistics!P$1:'pasteStatistics'!P$5000,MATCH($C227,pasteStatistics!$C$1:'pasteStatistics'!$C$5000,0))</f>
        <v>0</v>
      </c>
      <c r="Q227">
        <f>INDEX(pasteStatistics!Q$1:'pasteStatistics'!Q$5000,MATCH($C227,pasteStatistics!$C$1:'pasteStatistics'!$C$5000,0))</f>
        <v>0</v>
      </c>
      <c r="R227">
        <f>INDEX(pasteStatistics!R$1:'pasteStatistics'!R$5000,MATCH($C227,pasteStatistics!$C$1:'pasteStatistics'!$C$5000,0))</f>
        <v>0</v>
      </c>
      <c r="S227">
        <f>INDEX(pasteStatistics!S$1:'pasteStatistics'!S$5000,MATCH($C227,pasteStatistics!$C$1:'pasteStatistics'!$C$5000,0))</f>
        <v>0.1</v>
      </c>
      <c r="T227">
        <f>INDEX(pasteStatistics!T$1:'pasteStatistics'!T$5000,MATCH($C227,pasteStatistics!$C$1:'pasteStatistics'!$C$5000,0))</f>
        <v>0.4</v>
      </c>
      <c r="U227">
        <f>INDEX(pasteStatistics!U$1:'pasteStatistics'!U$5000,MATCH($C227,pasteStatistics!$C$1:'pasteStatistics'!$C$5000,0))</f>
        <v>0.5</v>
      </c>
      <c r="V227">
        <f>INDEX(pasteStatistics!V$1:'pasteStatistics'!V$5000,MATCH($C227,pasteStatistics!$C$1:'pasteStatistics'!$C$5000,0))</f>
        <v>0</v>
      </c>
      <c r="W227">
        <f>INDEX(pasteStatistics!W$1:'pasteStatistics'!W$5000,MATCH($C227,pasteStatistics!$C$1:'pasteStatistics'!$C$5000,0))</f>
        <v>0</v>
      </c>
      <c r="X227">
        <f>INDEX(pasteStatistics!X$1:'pasteStatistics'!X$5000,MATCH($C227,pasteStatistics!$C$1:'pasteStatistics'!$C$5000,0))</f>
        <v>0</v>
      </c>
      <c r="Y227">
        <f>INDEX(pasteStatistics!Y$1:'pasteStatistics'!Y$5000,MATCH($C227,pasteStatistics!$C$1:'pasteStatistics'!$C$5000,0))</f>
        <v>0.3</v>
      </c>
      <c r="Z227">
        <f>INDEX(pasteStatistics!Z$1:'pasteStatistics'!Z$5000,MATCH($C227,pasteStatistics!$C$1:'pasteStatistics'!$C$5000,0))</f>
        <v>0.3</v>
      </c>
      <c r="AA227">
        <f>INDEX(pasteStatistics!AA$1:'pasteStatistics'!AA$5000,MATCH($C227,pasteStatistics!$C$1:'pasteStatistics'!$C$5000,0))</f>
        <v>0</v>
      </c>
      <c r="AB227">
        <f>pasteData!C226</f>
        <v>35</v>
      </c>
      <c r="AC227" t="str">
        <f>pasteData!D226</f>
        <v>JR</v>
      </c>
      <c r="AD227" t="str">
        <f>pasteData!E226</f>
        <v>F</v>
      </c>
      <c r="AE227">
        <f>pasteData!F226</f>
        <v>43623</v>
      </c>
      <c r="AF227">
        <f>pasteData!G226</f>
        <v>210</v>
      </c>
      <c r="AG227" t="str">
        <f>pasteData!H226</f>
        <v>Basehor</v>
      </c>
      <c r="AH227" t="str">
        <f>pasteData!I226</f>
        <v xml:space="preserve"> KS</v>
      </c>
      <c r="AI227" t="str">
        <f>pasteData!J226</f>
        <v>Basehor-Linwood HS</v>
      </c>
      <c r="AJ227" t="str">
        <f>pasteData!K226</f>
        <v xml:space="preserve"> 0.0 Pts</v>
      </c>
      <c r="AK227" t="str">
        <f>pasteData!L226</f>
        <v xml:space="preserve"> 0.5 Reb</v>
      </c>
      <c r="AL227" t="str">
        <f>pasteData!M226</f>
        <v xml:space="preserve"> 0.0 Ast</v>
      </c>
      <c r="AM227">
        <f>pasteData!N226</f>
        <v>0</v>
      </c>
    </row>
    <row r="228" spans="1:39" x14ac:dyDescent="0.3">
      <c r="A228">
        <v>226</v>
      </c>
      <c r="B228" t="str">
        <f>pasteData!A227</f>
        <v>kansas-state</v>
      </c>
      <c r="C228" t="str">
        <f>pasteData!B227</f>
        <v>Goodnews Kpegeol</v>
      </c>
      <c r="D228" t="e">
        <f>INDEX(pasteStatistics!D$1:'pasteStatistics'!D$5000,MATCH($C228,pasteStatistics!$C$1:'pasteStatistics'!$C$5000,0))</f>
        <v>#N/A</v>
      </c>
      <c r="E228" t="e">
        <f>INDEX(pasteStatistics!E$1:'pasteStatistics'!E$5000,MATCH($C228,pasteStatistics!$C$1:'pasteStatistics'!$C$5000,0))</f>
        <v>#N/A</v>
      </c>
      <c r="F228" t="e">
        <f>INDEX(pasteStatistics!F$1:'pasteStatistics'!F$5000,MATCH($C228,pasteStatistics!$C$1:'pasteStatistics'!$C$5000,0))</f>
        <v>#N/A</v>
      </c>
      <c r="G228" t="e">
        <f>INDEX(pasteStatistics!G$1:'pasteStatistics'!G$5000,MATCH($C228,pasteStatistics!$C$1:'pasteStatistics'!$C$5000,0))</f>
        <v>#N/A</v>
      </c>
      <c r="H228" t="e">
        <f>INDEX(pasteStatistics!H$1:'pasteStatistics'!H$5000,MATCH($C228,pasteStatistics!$C$1:'pasteStatistics'!$C$5000,0))</f>
        <v>#N/A</v>
      </c>
      <c r="I228" t="e">
        <f>INDEX(pasteStatistics!I$1:'pasteStatistics'!I$5000,MATCH($C228,pasteStatistics!$C$1:'pasteStatistics'!$C$5000,0))</f>
        <v>#N/A</v>
      </c>
      <c r="J228" t="e">
        <f>INDEX(pasteStatistics!J$1:'pasteStatistics'!J$5000,MATCH($C228,pasteStatistics!$C$1:'pasteStatistics'!$C$5000,0))</f>
        <v>#N/A</v>
      </c>
      <c r="K228" t="e">
        <f>INDEX(pasteStatistics!K$1:'pasteStatistics'!K$5000,MATCH($C228,pasteStatistics!$C$1:'pasteStatistics'!$C$5000,0))</f>
        <v>#N/A</v>
      </c>
      <c r="L228" t="e">
        <f>INDEX(pasteStatistics!L$1:'pasteStatistics'!L$5000,MATCH($C228,pasteStatistics!$C$1:'pasteStatistics'!$C$5000,0))</f>
        <v>#N/A</v>
      </c>
      <c r="M228" t="e">
        <f>INDEX(pasteStatistics!M$1:'pasteStatistics'!M$5000,MATCH($C228,pasteStatistics!$C$1:'pasteStatistics'!$C$5000,0))</f>
        <v>#N/A</v>
      </c>
      <c r="N228" t="e">
        <f>INDEX(pasteStatistics!N$1:'pasteStatistics'!N$5000,MATCH($C228,pasteStatistics!$C$1:'pasteStatistics'!$C$5000,0))</f>
        <v>#N/A</v>
      </c>
      <c r="O228" t="e">
        <f>INDEX(pasteStatistics!O$1:'pasteStatistics'!O$5000,MATCH($C228,pasteStatistics!$C$1:'pasteStatistics'!$C$5000,0))</f>
        <v>#N/A</v>
      </c>
      <c r="P228" t="e">
        <f>INDEX(pasteStatistics!P$1:'pasteStatistics'!P$5000,MATCH($C228,pasteStatistics!$C$1:'pasteStatistics'!$C$5000,0))</f>
        <v>#N/A</v>
      </c>
      <c r="Q228" t="e">
        <f>INDEX(pasteStatistics!Q$1:'pasteStatistics'!Q$5000,MATCH($C228,pasteStatistics!$C$1:'pasteStatistics'!$C$5000,0))</f>
        <v>#N/A</v>
      </c>
      <c r="R228" t="e">
        <f>INDEX(pasteStatistics!R$1:'pasteStatistics'!R$5000,MATCH($C228,pasteStatistics!$C$1:'pasteStatistics'!$C$5000,0))</f>
        <v>#N/A</v>
      </c>
      <c r="S228" t="e">
        <f>INDEX(pasteStatistics!S$1:'pasteStatistics'!S$5000,MATCH($C228,pasteStatistics!$C$1:'pasteStatistics'!$C$5000,0))</f>
        <v>#N/A</v>
      </c>
      <c r="T228" t="e">
        <f>INDEX(pasteStatistics!T$1:'pasteStatistics'!T$5000,MATCH($C228,pasteStatistics!$C$1:'pasteStatistics'!$C$5000,0))</f>
        <v>#N/A</v>
      </c>
      <c r="U228" t="e">
        <f>INDEX(pasteStatistics!U$1:'pasteStatistics'!U$5000,MATCH($C228,pasteStatistics!$C$1:'pasteStatistics'!$C$5000,0))</f>
        <v>#N/A</v>
      </c>
      <c r="V228" t="e">
        <f>INDEX(pasteStatistics!V$1:'pasteStatistics'!V$5000,MATCH($C228,pasteStatistics!$C$1:'pasteStatistics'!$C$5000,0))</f>
        <v>#N/A</v>
      </c>
      <c r="W228" t="e">
        <f>INDEX(pasteStatistics!W$1:'pasteStatistics'!W$5000,MATCH($C228,pasteStatistics!$C$1:'pasteStatistics'!$C$5000,0))</f>
        <v>#N/A</v>
      </c>
      <c r="X228" t="e">
        <f>INDEX(pasteStatistics!X$1:'pasteStatistics'!X$5000,MATCH($C228,pasteStatistics!$C$1:'pasteStatistics'!$C$5000,0))</f>
        <v>#N/A</v>
      </c>
      <c r="Y228" t="e">
        <f>INDEX(pasteStatistics!Y$1:'pasteStatistics'!Y$5000,MATCH($C228,pasteStatistics!$C$1:'pasteStatistics'!$C$5000,0))</f>
        <v>#N/A</v>
      </c>
      <c r="Z228" t="e">
        <f>INDEX(pasteStatistics!Z$1:'pasteStatistics'!Z$5000,MATCH($C228,pasteStatistics!$C$1:'pasteStatistics'!$C$5000,0))</f>
        <v>#N/A</v>
      </c>
      <c r="AA228" t="e">
        <f>INDEX(pasteStatistics!AA$1:'pasteStatistics'!AA$5000,MATCH($C228,pasteStatistics!$C$1:'pasteStatistics'!$C$5000,0))</f>
        <v>#N/A</v>
      </c>
      <c r="AB228">
        <f>pasteData!C227</f>
        <v>4</v>
      </c>
      <c r="AC228">
        <f>pasteData!D227</f>
        <v>0</v>
      </c>
      <c r="AD228" t="str">
        <f>pasteData!E227</f>
        <v>G</v>
      </c>
      <c r="AE228">
        <f>pasteData!F227</f>
        <v>43622</v>
      </c>
      <c r="AF228">
        <f>pasteData!G227</f>
        <v>180</v>
      </c>
      <c r="AG228" t="str">
        <f>pasteData!H227</f>
        <v>Saint Paul</v>
      </c>
      <c r="AH228" t="str">
        <f>pasteData!I227</f>
        <v xml:space="preserve"> MN</v>
      </c>
      <c r="AI228" t="str">
        <f>pasteData!J227</f>
        <v>Taylormade Academy</v>
      </c>
      <c r="AJ228">
        <f>pasteData!K227</f>
        <v>0</v>
      </c>
      <c r="AK228">
        <f>pasteData!L227</f>
        <v>0</v>
      </c>
      <c r="AL228">
        <f>pasteData!M227</f>
        <v>0</v>
      </c>
      <c r="AM228">
        <f>pasteData!N227</f>
        <v>0</v>
      </c>
    </row>
    <row r="229" spans="1:39" x14ac:dyDescent="0.3">
      <c r="A229">
        <v>227</v>
      </c>
      <c r="B229" t="str">
        <f>pasteData!A228</f>
        <v>virginia-tech</v>
      </c>
      <c r="C229" t="str">
        <f>pasteData!B228</f>
        <v>Nickeil Alexander-Walker</v>
      </c>
      <c r="D229">
        <f>INDEX(pasteStatistics!D$1:'pasteStatistics'!D$5000,MATCH($C229,pasteStatistics!$C$1:'pasteStatistics'!$C$5000,0))</f>
        <v>34</v>
      </c>
      <c r="E229">
        <f>INDEX(pasteStatistics!E$1:'pasteStatistics'!E$5000,MATCH($C229,pasteStatistics!$C$1:'pasteStatistics'!$C$5000,0))</f>
        <v>34</v>
      </c>
      <c r="F229">
        <f>INDEX(pasteStatistics!F$1:'pasteStatistics'!F$5000,MATCH($C229,pasteStatistics!$C$1:'pasteStatistics'!$C$5000,0))</f>
        <v>34.299999999999997</v>
      </c>
      <c r="G229">
        <f>INDEX(pasteStatistics!G$1:'pasteStatistics'!G$5000,MATCH($C229,pasteStatistics!$C$1:'pasteStatistics'!$C$5000,0))</f>
        <v>5.6</v>
      </c>
      <c r="H229">
        <f>INDEX(pasteStatistics!H$1:'pasteStatistics'!H$5000,MATCH($C229,pasteStatistics!$C$1:'pasteStatistics'!$C$5000,0))</f>
        <v>11.8</v>
      </c>
      <c r="I229">
        <f>INDEX(pasteStatistics!I$1:'pasteStatistics'!I$5000,MATCH($C229,pasteStatistics!$C$1:'pasteStatistics'!$C$5000,0))</f>
        <v>0.47399999999999998</v>
      </c>
      <c r="J229">
        <f>INDEX(pasteStatistics!J$1:'pasteStatistics'!J$5000,MATCH($C229,pasteStatistics!$C$1:'pasteStatistics'!$C$5000,0))</f>
        <v>3.9</v>
      </c>
      <c r="K229">
        <f>INDEX(pasteStatistics!K$1:'pasteStatistics'!K$5000,MATCH($C229,pasteStatistics!$C$1:'pasteStatistics'!$C$5000,0))</f>
        <v>7.2</v>
      </c>
      <c r="L229">
        <f>INDEX(pasteStatistics!L$1:'pasteStatistics'!L$5000,MATCH($C229,pasteStatistics!$C$1:'pasteStatistics'!$C$5000,0))</f>
        <v>0.53700000000000003</v>
      </c>
      <c r="M229">
        <f>INDEX(pasteStatistics!M$1:'pasteStatistics'!M$5000,MATCH($C229,pasteStatistics!$C$1:'pasteStatistics'!$C$5000,0))</f>
        <v>1.7</v>
      </c>
      <c r="N229">
        <f>INDEX(pasteStatistics!N$1:'pasteStatistics'!N$5000,MATCH($C229,pasteStatistics!$C$1:'pasteStatistics'!$C$5000,0))</f>
        <v>4.5999999999999996</v>
      </c>
      <c r="O229">
        <f>INDEX(pasteStatistics!O$1:'pasteStatistics'!O$5000,MATCH($C229,pasteStatistics!$C$1:'pasteStatistics'!$C$5000,0))</f>
        <v>0.374</v>
      </c>
      <c r="P229">
        <f>INDEX(pasteStatistics!P$1:'pasteStatistics'!P$5000,MATCH($C229,pasteStatistics!$C$1:'pasteStatistics'!$C$5000,0))</f>
        <v>3.3</v>
      </c>
      <c r="Q229">
        <f>INDEX(pasteStatistics!Q$1:'pasteStatistics'!Q$5000,MATCH($C229,pasteStatistics!$C$1:'pasteStatistics'!$C$5000,0))</f>
        <v>4.2</v>
      </c>
      <c r="R229">
        <f>INDEX(pasteStatistics!R$1:'pasteStatistics'!R$5000,MATCH($C229,pasteStatistics!$C$1:'pasteStatistics'!$C$5000,0))</f>
        <v>0.77800000000000002</v>
      </c>
      <c r="S229">
        <f>INDEX(pasteStatistics!S$1:'pasteStatistics'!S$5000,MATCH($C229,pasteStatistics!$C$1:'pasteStatistics'!$C$5000,0))</f>
        <v>0.5</v>
      </c>
      <c r="T229">
        <f>INDEX(pasteStatistics!T$1:'pasteStatistics'!T$5000,MATCH($C229,pasteStatistics!$C$1:'pasteStatistics'!$C$5000,0))</f>
        <v>3.6</v>
      </c>
      <c r="U229">
        <f>INDEX(pasteStatistics!U$1:'pasteStatistics'!U$5000,MATCH($C229,pasteStatistics!$C$1:'pasteStatistics'!$C$5000,0))</f>
        <v>4.0999999999999996</v>
      </c>
      <c r="V229">
        <f>INDEX(pasteStatistics!V$1:'pasteStatistics'!V$5000,MATCH($C229,pasteStatistics!$C$1:'pasteStatistics'!$C$5000,0))</f>
        <v>4</v>
      </c>
      <c r="W229">
        <f>INDEX(pasteStatistics!W$1:'pasteStatistics'!W$5000,MATCH($C229,pasteStatistics!$C$1:'pasteStatistics'!$C$5000,0))</f>
        <v>1.9</v>
      </c>
      <c r="X229">
        <f>INDEX(pasteStatistics!X$1:'pasteStatistics'!X$5000,MATCH($C229,pasteStatistics!$C$1:'pasteStatistics'!$C$5000,0))</f>
        <v>0.5</v>
      </c>
      <c r="Y229">
        <f>INDEX(pasteStatistics!Y$1:'pasteStatistics'!Y$5000,MATCH($C229,pasteStatistics!$C$1:'pasteStatistics'!$C$5000,0))</f>
        <v>2.9</v>
      </c>
      <c r="Z229">
        <f>INDEX(pasteStatistics!Z$1:'pasteStatistics'!Z$5000,MATCH($C229,pasteStatistics!$C$1:'pasteStatistics'!$C$5000,0))</f>
        <v>2.2999999999999998</v>
      </c>
      <c r="AA229">
        <f>INDEX(pasteStatistics!AA$1:'pasteStatistics'!AA$5000,MATCH($C229,pasteStatistics!$C$1:'pasteStatistics'!$C$5000,0))</f>
        <v>16.2</v>
      </c>
      <c r="AB229">
        <f>pasteData!C228</f>
        <v>4</v>
      </c>
      <c r="AC229" t="str">
        <f>pasteData!D228</f>
        <v>SO</v>
      </c>
      <c r="AD229" t="str">
        <f>pasteData!E228</f>
        <v>G</v>
      </c>
      <c r="AE229">
        <f>pasteData!F228</f>
        <v>43621</v>
      </c>
      <c r="AF229">
        <f>pasteData!G228</f>
        <v>205</v>
      </c>
      <c r="AG229" t="str">
        <f>pasteData!H228</f>
        <v>Toronto</v>
      </c>
      <c r="AH229" t="str">
        <f>pasteData!I228</f>
        <v xml:space="preserve"> Canada</v>
      </c>
      <c r="AI229" t="str">
        <f>pasteData!J228</f>
        <v>Hamilton Heights Christian Academy</v>
      </c>
      <c r="AJ229" t="str">
        <f>pasteData!K228</f>
        <v>33 (2017)</v>
      </c>
      <c r="AK229" t="str">
        <f>pasteData!L228</f>
        <v xml:space="preserve"> 16.2 Pts</v>
      </c>
      <c r="AL229" t="str">
        <f>pasteData!M228</f>
        <v xml:space="preserve"> 4.1 Reb</v>
      </c>
      <c r="AM229" t="str">
        <f>pasteData!N228</f>
        <v xml:space="preserve"> 4.0 Ast</v>
      </c>
    </row>
    <row r="230" spans="1:39" x14ac:dyDescent="0.3">
      <c r="A230">
        <v>228</v>
      </c>
      <c r="B230" t="str">
        <f>pasteData!A229</f>
        <v>virginia-tech</v>
      </c>
      <c r="C230" t="str">
        <f>pasteData!B229</f>
        <v>Kerry Blackshear Jr.</v>
      </c>
      <c r="D230">
        <f>INDEX(pasteStatistics!D$1:'pasteStatistics'!D$5000,MATCH($C230,pasteStatistics!$C$1:'pasteStatistics'!$C$5000,0))</f>
        <v>35</v>
      </c>
      <c r="E230">
        <f>INDEX(pasteStatistics!E$1:'pasteStatistics'!E$5000,MATCH($C230,pasteStatistics!$C$1:'pasteStatistics'!$C$5000,0))</f>
        <v>35</v>
      </c>
      <c r="F230">
        <f>INDEX(pasteStatistics!F$1:'pasteStatistics'!F$5000,MATCH($C230,pasteStatistics!$C$1:'pasteStatistics'!$C$5000,0))</f>
        <v>30</v>
      </c>
      <c r="G230">
        <f>INDEX(pasteStatistics!G$1:'pasteStatistics'!G$5000,MATCH($C230,pasteStatistics!$C$1:'pasteStatistics'!$C$5000,0))</f>
        <v>5.3</v>
      </c>
      <c r="H230">
        <f>INDEX(pasteStatistics!H$1:'pasteStatistics'!H$5000,MATCH($C230,pasteStatistics!$C$1:'pasteStatistics'!$C$5000,0))</f>
        <v>10.3</v>
      </c>
      <c r="I230">
        <f>INDEX(pasteStatistics!I$1:'pasteStatistics'!I$5000,MATCH($C230,pasteStatistics!$C$1:'pasteStatistics'!$C$5000,0))</f>
        <v>0.50800000000000001</v>
      </c>
      <c r="J230">
        <f>INDEX(pasteStatistics!J$1:'pasteStatistics'!J$5000,MATCH($C230,pasteStatistics!$C$1:'pasteStatistics'!$C$5000,0))</f>
        <v>4.7</v>
      </c>
      <c r="K230">
        <f>INDEX(pasteStatistics!K$1:'pasteStatistics'!K$5000,MATCH($C230,pasteStatistics!$C$1:'pasteStatistics'!$C$5000,0))</f>
        <v>8.5</v>
      </c>
      <c r="L230">
        <f>INDEX(pasteStatistics!L$1:'pasteStatistics'!L$5000,MATCH($C230,pasteStatistics!$C$1:'pasteStatistics'!$C$5000,0))</f>
        <v>0.54500000000000004</v>
      </c>
      <c r="M230">
        <f>INDEX(pasteStatistics!M$1:'pasteStatistics'!M$5000,MATCH($C230,pasteStatistics!$C$1:'pasteStatistics'!$C$5000,0))</f>
        <v>0.6</v>
      </c>
      <c r="N230">
        <f>INDEX(pasteStatistics!N$1:'pasteStatistics'!N$5000,MATCH($C230,pasteStatistics!$C$1:'pasteStatistics'!$C$5000,0))</f>
        <v>1.8</v>
      </c>
      <c r="O230">
        <f>INDEX(pasteStatistics!O$1:'pasteStatistics'!O$5000,MATCH($C230,pasteStatistics!$C$1:'pasteStatistics'!$C$5000,0))</f>
        <v>0.33300000000000002</v>
      </c>
      <c r="P230">
        <f>INDEX(pasteStatistics!P$1:'pasteStatistics'!P$5000,MATCH($C230,pasteStatistics!$C$1:'pasteStatistics'!$C$5000,0))</f>
        <v>3.8</v>
      </c>
      <c r="Q230">
        <f>INDEX(pasteStatistics!Q$1:'pasteStatistics'!Q$5000,MATCH($C230,pasteStatistics!$C$1:'pasteStatistics'!$C$5000,0))</f>
        <v>5.2</v>
      </c>
      <c r="R230">
        <f>INDEX(pasteStatistics!R$1:'pasteStatistics'!R$5000,MATCH($C230,pasteStatistics!$C$1:'pasteStatistics'!$C$5000,0))</f>
        <v>0.73599999999999999</v>
      </c>
      <c r="S230">
        <f>INDEX(pasteStatistics!S$1:'pasteStatistics'!S$5000,MATCH($C230,pasteStatistics!$C$1:'pasteStatistics'!$C$5000,0))</f>
        <v>3.1</v>
      </c>
      <c r="T230">
        <f>INDEX(pasteStatistics!T$1:'pasteStatistics'!T$5000,MATCH($C230,pasteStatistics!$C$1:'pasteStatistics'!$C$5000,0))</f>
        <v>4.5</v>
      </c>
      <c r="U230">
        <f>INDEX(pasteStatistics!U$1:'pasteStatistics'!U$5000,MATCH($C230,pasteStatistics!$C$1:'pasteStatistics'!$C$5000,0))</f>
        <v>7.5</v>
      </c>
      <c r="V230">
        <f>INDEX(pasteStatistics!V$1:'pasteStatistics'!V$5000,MATCH($C230,pasteStatistics!$C$1:'pasteStatistics'!$C$5000,0))</f>
        <v>2.4</v>
      </c>
      <c r="W230">
        <f>INDEX(pasteStatistics!W$1:'pasteStatistics'!W$5000,MATCH($C230,pasteStatistics!$C$1:'pasteStatistics'!$C$5000,0))</f>
        <v>0.7</v>
      </c>
      <c r="X230">
        <f>INDEX(pasteStatistics!X$1:'pasteStatistics'!X$5000,MATCH($C230,pasteStatistics!$C$1:'pasteStatistics'!$C$5000,0))</f>
        <v>0.8</v>
      </c>
      <c r="Y230">
        <f>INDEX(pasteStatistics!Y$1:'pasteStatistics'!Y$5000,MATCH($C230,pasteStatistics!$C$1:'pasteStatistics'!$C$5000,0))</f>
        <v>1.8</v>
      </c>
      <c r="Z230">
        <f>INDEX(pasteStatistics!Z$1:'pasteStatistics'!Z$5000,MATCH($C230,pasteStatistics!$C$1:'pasteStatistics'!$C$5000,0))</f>
        <v>3.3</v>
      </c>
      <c r="AA230">
        <f>INDEX(pasteStatistics!AA$1:'pasteStatistics'!AA$5000,MATCH($C230,pasteStatistics!$C$1:'pasteStatistics'!$C$5000,0))</f>
        <v>14.9</v>
      </c>
      <c r="AB230">
        <f>pasteData!C229</f>
        <v>24</v>
      </c>
      <c r="AC230" t="str">
        <f>pasteData!D229</f>
        <v>JR</v>
      </c>
      <c r="AD230" t="str">
        <f>pasteData!E229</f>
        <v>F</v>
      </c>
      <c r="AE230">
        <f>pasteData!F229</f>
        <v>43626</v>
      </c>
      <c r="AF230">
        <f>pasteData!G229</f>
        <v>250</v>
      </c>
      <c r="AG230" t="str">
        <f>pasteData!H229</f>
        <v>Orlando</v>
      </c>
      <c r="AH230" t="str">
        <f>pasteData!I229</f>
        <v xml:space="preserve"> FL</v>
      </c>
      <c r="AI230" t="str">
        <f>pasteData!J229</f>
        <v>Maynard Evans HS</v>
      </c>
      <c r="AJ230">
        <f>pasteData!K229</f>
        <v>0</v>
      </c>
      <c r="AK230" t="str">
        <f>pasteData!L229</f>
        <v xml:space="preserve"> 14.9 Pts</v>
      </c>
      <c r="AL230" t="str">
        <f>pasteData!M229</f>
        <v xml:space="preserve"> 7.5 Reb</v>
      </c>
      <c r="AM230" t="str">
        <f>pasteData!N229</f>
        <v xml:space="preserve"> 2.4 Ast</v>
      </c>
    </row>
    <row r="231" spans="1:39" x14ac:dyDescent="0.3">
      <c r="A231">
        <v>229</v>
      </c>
      <c r="B231" t="str">
        <f>pasteData!A230</f>
        <v>virginia-tech</v>
      </c>
      <c r="C231" t="str">
        <f>pasteData!B230</f>
        <v>Ahmed Hill</v>
      </c>
      <c r="D231">
        <f>INDEX(pasteStatistics!D$1:'pasteStatistics'!D$5000,MATCH($C231,pasteStatistics!$C$1:'pasteStatistics'!$C$5000,0))</f>
        <v>35</v>
      </c>
      <c r="E231">
        <f>INDEX(pasteStatistics!E$1:'pasteStatistics'!E$5000,MATCH($C231,pasteStatistics!$C$1:'pasteStatistics'!$C$5000,0))</f>
        <v>35</v>
      </c>
      <c r="F231">
        <f>INDEX(pasteStatistics!F$1:'pasteStatistics'!F$5000,MATCH($C231,pasteStatistics!$C$1:'pasteStatistics'!$C$5000,0))</f>
        <v>35.299999999999997</v>
      </c>
      <c r="G231">
        <f>INDEX(pasteStatistics!G$1:'pasteStatistics'!G$5000,MATCH($C231,pasteStatistics!$C$1:'pasteStatistics'!$C$5000,0))</f>
        <v>4.7</v>
      </c>
      <c r="H231">
        <f>INDEX(pasteStatistics!H$1:'pasteStatistics'!H$5000,MATCH($C231,pasteStatistics!$C$1:'pasteStatistics'!$C$5000,0))</f>
        <v>10.6</v>
      </c>
      <c r="I231">
        <f>INDEX(pasteStatistics!I$1:'pasteStatistics'!I$5000,MATCH($C231,pasteStatistics!$C$1:'pasteStatistics'!$C$5000,0))</f>
        <v>0.443</v>
      </c>
      <c r="J231">
        <f>INDEX(pasteStatistics!J$1:'pasteStatistics'!J$5000,MATCH($C231,pasteStatistics!$C$1:'pasteStatistics'!$C$5000,0))</f>
        <v>2.5</v>
      </c>
      <c r="K231">
        <f>INDEX(pasteStatistics!K$1:'pasteStatistics'!K$5000,MATCH($C231,pasteStatistics!$C$1:'pasteStatistics'!$C$5000,0))</f>
        <v>5.0999999999999996</v>
      </c>
      <c r="L231">
        <f>INDEX(pasteStatistics!L$1:'pasteStatistics'!L$5000,MATCH($C231,pasteStatistics!$C$1:'pasteStatistics'!$C$5000,0))</f>
        <v>0.5</v>
      </c>
      <c r="M231">
        <f>INDEX(pasteStatistics!M$1:'pasteStatistics'!M$5000,MATCH($C231,pasteStatistics!$C$1:'pasteStatistics'!$C$5000,0))</f>
        <v>2.1</v>
      </c>
      <c r="N231">
        <f>INDEX(pasteStatistics!N$1:'pasteStatistics'!N$5000,MATCH($C231,pasteStatistics!$C$1:'pasteStatistics'!$C$5000,0))</f>
        <v>5.5</v>
      </c>
      <c r="O231">
        <f>INDEX(pasteStatistics!O$1:'pasteStatistics'!O$5000,MATCH($C231,pasteStatistics!$C$1:'pasteStatistics'!$C$5000,0))</f>
        <v>0.39100000000000001</v>
      </c>
      <c r="P231">
        <f>INDEX(pasteStatistics!P$1:'pasteStatistics'!P$5000,MATCH($C231,pasteStatistics!$C$1:'pasteStatistics'!$C$5000,0))</f>
        <v>1.6</v>
      </c>
      <c r="Q231">
        <f>INDEX(pasteStatistics!Q$1:'pasteStatistics'!Q$5000,MATCH($C231,pasteStatistics!$C$1:'pasteStatistics'!$C$5000,0))</f>
        <v>2</v>
      </c>
      <c r="R231">
        <f>INDEX(pasteStatistics!R$1:'pasteStatistics'!R$5000,MATCH($C231,pasteStatistics!$C$1:'pasteStatistics'!$C$5000,0))</f>
        <v>0.81200000000000006</v>
      </c>
      <c r="S231">
        <f>INDEX(pasteStatistics!S$1:'pasteStatistics'!S$5000,MATCH($C231,pasteStatistics!$C$1:'pasteStatistics'!$C$5000,0))</f>
        <v>0.7</v>
      </c>
      <c r="T231">
        <f>INDEX(pasteStatistics!T$1:'pasteStatistics'!T$5000,MATCH($C231,pasteStatistics!$C$1:'pasteStatistics'!$C$5000,0))</f>
        <v>3.2</v>
      </c>
      <c r="U231">
        <f>INDEX(pasteStatistics!U$1:'pasteStatistics'!U$5000,MATCH($C231,pasteStatistics!$C$1:'pasteStatistics'!$C$5000,0))</f>
        <v>3.9</v>
      </c>
      <c r="V231">
        <f>INDEX(pasteStatistics!V$1:'pasteStatistics'!V$5000,MATCH($C231,pasteStatistics!$C$1:'pasteStatistics'!$C$5000,0))</f>
        <v>1.3</v>
      </c>
      <c r="W231">
        <f>INDEX(pasteStatistics!W$1:'pasteStatistics'!W$5000,MATCH($C231,pasteStatistics!$C$1:'pasteStatistics'!$C$5000,0))</f>
        <v>0.8</v>
      </c>
      <c r="X231">
        <f>INDEX(pasteStatistics!X$1:'pasteStatistics'!X$5000,MATCH($C231,pasteStatistics!$C$1:'pasteStatistics'!$C$5000,0))</f>
        <v>0.1</v>
      </c>
      <c r="Y231">
        <f>INDEX(pasteStatistics!Y$1:'pasteStatistics'!Y$5000,MATCH($C231,pasteStatistics!$C$1:'pasteStatistics'!$C$5000,0))</f>
        <v>1.3</v>
      </c>
      <c r="Z231">
        <f>INDEX(pasteStatistics!Z$1:'pasteStatistics'!Z$5000,MATCH($C231,pasteStatistics!$C$1:'pasteStatistics'!$C$5000,0))</f>
        <v>2</v>
      </c>
      <c r="AA231">
        <f>INDEX(pasteStatistics!AA$1:'pasteStatistics'!AA$5000,MATCH($C231,pasteStatistics!$C$1:'pasteStatistics'!$C$5000,0))</f>
        <v>13.1</v>
      </c>
      <c r="AB231">
        <f>pasteData!C230</f>
        <v>13</v>
      </c>
      <c r="AC231" t="str">
        <f>pasteData!D230</f>
        <v>SR</v>
      </c>
      <c r="AD231" t="str">
        <f>pasteData!E230</f>
        <v>G</v>
      </c>
      <c r="AE231">
        <f>pasteData!F230</f>
        <v>43621</v>
      </c>
      <c r="AF231">
        <f>pasteData!G230</f>
        <v>210</v>
      </c>
      <c r="AG231" t="str">
        <f>pasteData!H230</f>
        <v>Augusta</v>
      </c>
      <c r="AH231" t="str">
        <f>pasteData!I230</f>
        <v xml:space="preserve"> GA</v>
      </c>
      <c r="AI231" t="str">
        <f>pasteData!J230</f>
        <v>Aquinas HS</v>
      </c>
      <c r="AJ231" t="str">
        <f>pasteData!K230</f>
        <v>61 (2014)</v>
      </c>
      <c r="AK231" t="str">
        <f>pasteData!L230</f>
        <v xml:space="preserve"> 13.1 Pts</v>
      </c>
      <c r="AL231" t="str">
        <f>pasteData!M230</f>
        <v xml:space="preserve"> 3.9 Reb</v>
      </c>
      <c r="AM231" t="str">
        <f>pasteData!N230</f>
        <v xml:space="preserve"> 1.3 Ast</v>
      </c>
    </row>
    <row r="232" spans="1:39" x14ac:dyDescent="0.3">
      <c r="A232">
        <v>230</v>
      </c>
      <c r="B232" t="str">
        <f>pasteData!A231</f>
        <v>virginia-tech</v>
      </c>
      <c r="C232" t="str">
        <f>pasteData!B231</f>
        <v>Justin Robinson</v>
      </c>
      <c r="D232">
        <f>INDEX(pasteStatistics!D$1:'pasteStatistics'!D$5000,MATCH($C232,pasteStatistics!$C$1:'pasteStatistics'!$C$5000,0))</f>
        <v>17</v>
      </c>
      <c r="E232">
        <f>INDEX(pasteStatistics!E$1:'pasteStatistics'!E$5000,MATCH($C232,pasteStatistics!$C$1:'pasteStatistics'!$C$5000,0))</f>
        <v>0</v>
      </c>
      <c r="F232">
        <f>INDEX(pasteStatistics!F$1:'pasteStatistics'!F$5000,MATCH($C232,pasteStatistics!$C$1:'pasteStatistics'!$C$5000,0))</f>
        <v>3.4</v>
      </c>
      <c r="G232">
        <f>INDEX(pasteStatistics!G$1:'pasteStatistics'!G$5000,MATCH($C232,pasteStatistics!$C$1:'pasteStatistics'!$C$5000,0))</f>
        <v>0.5</v>
      </c>
      <c r="H232">
        <f>INDEX(pasteStatistics!H$1:'pasteStatistics'!H$5000,MATCH($C232,pasteStatistics!$C$1:'pasteStatistics'!$C$5000,0))</f>
        <v>0.8</v>
      </c>
      <c r="I232">
        <f>INDEX(pasteStatistics!I$1:'pasteStatistics'!I$5000,MATCH($C232,pasteStatistics!$C$1:'pasteStatistics'!$C$5000,0))</f>
        <v>0.61499999999999999</v>
      </c>
      <c r="J232">
        <f>INDEX(pasteStatistics!J$1:'pasteStatistics'!J$5000,MATCH($C232,pasteStatistics!$C$1:'pasteStatistics'!$C$5000,0))</f>
        <v>0.2</v>
      </c>
      <c r="K232">
        <f>INDEX(pasteStatistics!K$1:'pasteStatistics'!K$5000,MATCH($C232,pasteStatistics!$C$1:'pasteStatistics'!$C$5000,0))</f>
        <v>0.2</v>
      </c>
      <c r="L232">
        <f>INDEX(pasteStatistics!L$1:'pasteStatistics'!L$5000,MATCH($C232,pasteStatistics!$C$1:'pasteStatistics'!$C$5000,0))</f>
        <v>1</v>
      </c>
      <c r="M232">
        <f>INDEX(pasteStatistics!M$1:'pasteStatistics'!M$5000,MATCH($C232,pasteStatistics!$C$1:'pasteStatistics'!$C$5000,0))</f>
        <v>0.2</v>
      </c>
      <c r="N232">
        <f>INDEX(pasteStatistics!N$1:'pasteStatistics'!N$5000,MATCH($C232,pasteStatistics!$C$1:'pasteStatistics'!$C$5000,0))</f>
        <v>0.5</v>
      </c>
      <c r="O232">
        <f>INDEX(pasteStatistics!O$1:'pasteStatistics'!O$5000,MATCH($C232,pasteStatistics!$C$1:'pasteStatistics'!$C$5000,0))</f>
        <v>0.44400000000000001</v>
      </c>
      <c r="P232">
        <f>INDEX(pasteStatistics!P$1:'pasteStatistics'!P$5000,MATCH($C232,pasteStatistics!$C$1:'pasteStatistics'!$C$5000,0))</f>
        <v>0</v>
      </c>
      <c r="Q232">
        <f>INDEX(pasteStatistics!Q$1:'pasteStatistics'!Q$5000,MATCH($C232,pasteStatistics!$C$1:'pasteStatistics'!$C$5000,0))</f>
        <v>0.1</v>
      </c>
      <c r="R232">
        <f>INDEX(pasteStatistics!R$1:'pasteStatistics'!R$5000,MATCH($C232,pasteStatistics!$C$1:'pasteStatistics'!$C$5000,0))</f>
        <v>0</v>
      </c>
      <c r="S232">
        <f>INDEX(pasteStatistics!S$1:'pasteStatistics'!S$5000,MATCH($C232,pasteStatistics!$C$1:'pasteStatistics'!$C$5000,0))</f>
        <v>0.1</v>
      </c>
      <c r="T232">
        <f>INDEX(pasteStatistics!T$1:'pasteStatistics'!T$5000,MATCH($C232,pasteStatistics!$C$1:'pasteStatistics'!$C$5000,0))</f>
        <v>0.4</v>
      </c>
      <c r="U232">
        <f>INDEX(pasteStatistics!U$1:'pasteStatistics'!U$5000,MATCH($C232,pasteStatistics!$C$1:'pasteStatistics'!$C$5000,0))</f>
        <v>0.5</v>
      </c>
      <c r="V232">
        <f>INDEX(pasteStatistics!V$1:'pasteStatistics'!V$5000,MATCH($C232,pasteStatistics!$C$1:'pasteStatistics'!$C$5000,0))</f>
        <v>0.1</v>
      </c>
      <c r="W232">
        <f>INDEX(pasteStatistics!W$1:'pasteStatistics'!W$5000,MATCH($C232,pasteStatistics!$C$1:'pasteStatistics'!$C$5000,0))</f>
        <v>0.1</v>
      </c>
      <c r="X232">
        <f>INDEX(pasteStatistics!X$1:'pasteStatistics'!X$5000,MATCH($C232,pasteStatistics!$C$1:'pasteStatistics'!$C$5000,0))</f>
        <v>0.2</v>
      </c>
      <c r="Y232">
        <f>INDEX(pasteStatistics!Y$1:'pasteStatistics'!Y$5000,MATCH($C232,pasteStatistics!$C$1:'pasteStatistics'!$C$5000,0))</f>
        <v>0.2</v>
      </c>
      <c r="Z232">
        <f>INDEX(pasteStatistics!Z$1:'pasteStatistics'!Z$5000,MATCH($C232,pasteStatistics!$C$1:'pasteStatistics'!$C$5000,0))</f>
        <v>0.4</v>
      </c>
      <c r="AA232">
        <f>INDEX(pasteStatistics!AA$1:'pasteStatistics'!AA$5000,MATCH($C232,pasteStatistics!$C$1:'pasteStatistics'!$C$5000,0))</f>
        <v>1.2</v>
      </c>
      <c r="AB232">
        <f>pasteData!C231</f>
        <v>5</v>
      </c>
      <c r="AC232" t="str">
        <f>pasteData!D231</f>
        <v>SR</v>
      </c>
      <c r="AD232" t="str">
        <f>pasteData!E231</f>
        <v>G</v>
      </c>
      <c r="AE232">
        <f>pasteData!F231</f>
        <v>43618</v>
      </c>
      <c r="AF232">
        <f>pasteData!G231</f>
        <v>195</v>
      </c>
      <c r="AG232" t="str">
        <f>pasteData!H231</f>
        <v>Manassas</v>
      </c>
      <c r="AH232" t="str">
        <f>pasteData!I231</f>
        <v xml:space="preserve"> VA</v>
      </c>
      <c r="AI232" t="str">
        <f>pasteData!J231</f>
        <v>St. James School</v>
      </c>
      <c r="AJ232" t="str">
        <f>pasteData!K231</f>
        <v>95 (2015)</v>
      </c>
      <c r="AK232" t="str">
        <f>pasteData!L231</f>
        <v xml:space="preserve"> 13.5 Pts</v>
      </c>
      <c r="AL232" t="str">
        <f>pasteData!M231</f>
        <v xml:space="preserve"> 3.2 Reb</v>
      </c>
      <c r="AM232" t="str">
        <f>pasteData!N231</f>
        <v xml:space="preserve"> 5.0 Ast</v>
      </c>
    </row>
    <row r="233" spans="1:39" x14ac:dyDescent="0.3">
      <c r="A233">
        <v>231</v>
      </c>
      <c r="B233" t="str">
        <f>pasteData!A232</f>
        <v>virginia-tech</v>
      </c>
      <c r="C233" t="str">
        <f>pasteData!B232</f>
        <v>Ty Outlaw</v>
      </c>
      <c r="D233">
        <f>INDEX(pasteStatistics!D$1:'pasteStatistics'!D$5000,MATCH($C233,pasteStatistics!$C$1:'pasteStatistics'!$C$5000,0))</f>
        <v>35</v>
      </c>
      <c r="E233">
        <f>INDEX(pasteStatistics!E$1:'pasteStatistics'!E$5000,MATCH($C233,pasteStatistics!$C$1:'pasteStatistics'!$C$5000,0))</f>
        <v>20</v>
      </c>
      <c r="F233">
        <f>INDEX(pasteStatistics!F$1:'pasteStatistics'!F$5000,MATCH($C233,pasteStatistics!$C$1:'pasteStatistics'!$C$5000,0))</f>
        <v>29.5</v>
      </c>
      <c r="G233">
        <f>INDEX(pasteStatistics!G$1:'pasteStatistics'!G$5000,MATCH($C233,pasteStatistics!$C$1:'pasteStatistics'!$C$5000,0))</f>
        <v>2.8</v>
      </c>
      <c r="H233">
        <f>INDEX(pasteStatistics!H$1:'pasteStatistics'!H$5000,MATCH($C233,pasteStatistics!$C$1:'pasteStatistics'!$C$5000,0))</f>
        <v>6.2</v>
      </c>
      <c r="I233">
        <f>INDEX(pasteStatistics!I$1:'pasteStatistics'!I$5000,MATCH($C233,pasteStatistics!$C$1:'pasteStatistics'!$C$5000,0))</f>
        <v>0.45</v>
      </c>
      <c r="J233">
        <f>INDEX(pasteStatistics!J$1:'pasteStatistics'!J$5000,MATCH($C233,pasteStatistics!$C$1:'pasteStatistics'!$C$5000,0))</f>
        <v>0.5</v>
      </c>
      <c r="K233">
        <f>INDEX(pasteStatistics!K$1:'pasteStatistics'!K$5000,MATCH($C233,pasteStatistics!$C$1:'pasteStatistics'!$C$5000,0))</f>
        <v>1.3</v>
      </c>
      <c r="L233">
        <f>INDEX(pasteStatistics!L$1:'pasteStatistics'!L$5000,MATCH($C233,pasteStatistics!$C$1:'pasteStatistics'!$C$5000,0))</f>
        <v>0.432</v>
      </c>
      <c r="M233">
        <f>INDEX(pasteStatistics!M$1:'pasteStatistics'!M$5000,MATCH($C233,pasteStatistics!$C$1:'pasteStatistics'!$C$5000,0))</f>
        <v>2.2999999999999998</v>
      </c>
      <c r="N233">
        <f>INDEX(pasteStatistics!N$1:'pasteStatistics'!N$5000,MATCH($C233,pasteStatistics!$C$1:'pasteStatistics'!$C$5000,0))</f>
        <v>5</v>
      </c>
      <c r="O233">
        <f>INDEX(pasteStatistics!O$1:'pasteStatistics'!O$5000,MATCH($C233,pasteStatistics!$C$1:'pasteStatistics'!$C$5000,0))</f>
        <v>0.45400000000000001</v>
      </c>
      <c r="P233">
        <f>INDEX(pasteStatistics!P$1:'pasteStatistics'!P$5000,MATCH($C233,pasteStatistics!$C$1:'pasteStatistics'!$C$5000,0))</f>
        <v>0.7</v>
      </c>
      <c r="Q233">
        <f>INDEX(pasteStatistics!Q$1:'pasteStatistics'!Q$5000,MATCH($C233,pasteStatistics!$C$1:'pasteStatistics'!$C$5000,0))</f>
        <v>1</v>
      </c>
      <c r="R233">
        <f>INDEX(pasteStatistics!R$1:'pasteStatistics'!R$5000,MATCH($C233,pasteStatistics!$C$1:'pasteStatistics'!$C$5000,0))</f>
        <v>0.69399999999999995</v>
      </c>
      <c r="S233">
        <f>INDEX(pasteStatistics!S$1:'pasteStatistics'!S$5000,MATCH($C233,pasteStatistics!$C$1:'pasteStatistics'!$C$5000,0))</f>
        <v>1</v>
      </c>
      <c r="T233">
        <f>INDEX(pasteStatistics!T$1:'pasteStatistics'!T$5000,MATCH($C233,pasteStatistics!$C$1:'pasteStatistics'!$C$5000,0))</f>
        <v>4.3</v>
      </c>
      <c r="U233">
        <f>INDEX(pasteStatistics!U$1:'pasteStatistics'!U$5000,MATCH($C233,pasteStatistics!$C$1:'pasteStatistics'!$C$5000,0))</f>
        <v>5.2</v>
      </c>
      <c r="V233">
        <f>INDEX(pasteStatistics!V$1:'pasteStatistics'!V$5000,MATCH($C233,pasteStatistics!$C$1:'pasteStatistics'!$C$5000,0))</f>
        <v>0.9</v>
      </c>
      <c r="W233">
        <f>INDEX(pasteStatistics!W$1:'pasteStatistics'!W$5000,MATCH($C233,pasteStatistics!$C$1:'pasteStatistics'!$C$5000,0))</f>
        <v>0.5</v>
      </c>
      <c r="X233">
        <f>INDEX(pasteStatistics!X$1:'pasteStatistics'!X$5000,MATCH($C233,pasteStatistics!$C$1:'pasteStatistics'!$C$5000,0))</f>
        <v>0.4</v>
      </c>
      <c r="Y233">
        <f>INDEX(pasteStatistics!Y$1:'pasteStatistics'!Y$5000,MATCH($C233,pasteStatistics!$C$1:'pasteStatistics'!$C$5000,0))</f>
        <v>0.6</v>
      </c>
      <c r="Z233">
        <f>INDEX(pasteStatistics!Z$1:'pasteStatistics'!Z$5000,MATCH($C233,pasteStatistics!$C$1:'pasteStatistics'!$C$5000,0))</f>
        <v>2.2999999999999998</v>
      </c>
      <c r="AA233">
        <f>INDEX(pasteStatistics!AA$1:'pasteStatistics'!AA$5000,MATCH($C233,pasteStatistics!$C$1:'pasteStatistics'!$C$5000,0))</f>
        <v>8.6</v>
      </c>
      <c r="AB233">
        <f>pasteData!C232</f>
        <v>42</v>
      </c>
      <c r="AC233" t="str">
        <f>pasteData!D232</f>
        <v>SR</v>
      </c>
      <c r="AD233" t="str">
        <f>pasteData!E232</f>
        <v>G</v>
      </c>
      <c r="AE233">
        <f>pasteData!F232</f>
        <v>43622</v>
      </c>
      <c r="AF233">
        <f>pasteData!G232</f>
        <v>220</v>
      </c>
      <c r="AG233" t="str">
        <f>pasteData!H232</f>
        <v>Roxboro</v>
      </c>
      <c r="AH233" t="str">
        <f>pasteData!I232</f>
        <v xml:space="preserve"> NC</v>
      </c>
      <c r="AI233" t="str">
        <f>pasteData!J232</f>
        <v>Person County High School</v>
      </c>
      <c r="AJ233">
        <f>pasteData!K232</f>
        <v>0</v>
      </c>
      <c r="AK233" t="str">
        <f>pasteData!L232</f>
        <v xml:space="preserve"> 8.6 Pts</v>
      </c>
      <c r="AL233" t="str">
        <f>pasteData!M232</f>
        <v xml:space="preserve"> 5.2 Reb</v>
      </c>
      <c r="AM233" t="str">
        <f>pasteData!N232</f>
        <v xml:space="preserve"> 0.9 Ast</v>
      </c>
    </row>
    <row r="234" spans="1:39" x14ac:dyDescent="0.3">
      <c r="A234">
        <v>232</v>
      </c>
      <c r="B234" t="str">
        <f>pasteData!A233</f>
        <v>virginia-tech</v>
      </c>
      <c r="C234" t="str">
        <f>pasteData!B233</f>
        <v>Isaiah Wilkins</v>
      </c>
      <c r="D234">
        <f>INDEX(pasteStatistics!D$1:'pasteStatistics'!D$5000,MATCH($C234,pasteStatistics!$C$1:'pasteStatistics'!$C$5000,0))</f>
        <v>34</v>
      </c>
      <c r="E234">
        <f>INDEX(pasteStatistics!E$1:'pasteStatistics'!E$5000,MATCH($C234,pasteStatistics!$C$1:'pasteStatistics'!$C$5000,0))</f>
        <v>1</v>
      </c>
      <c r="F234">
        <f>INDEX(pasteStatistics!F$1:'pasteStatistics'!F$5000,MATCH($C234,pasteStatistics!$C$1:'pasteStatistics'!$C$5000,0))</f>
        <v>14.3</v>
      </c>
      <c r="G234">
        <f>INDEX(pasteStatistics!G$1:'pasteStatistics'!G$5000,MATCH($C234,pasteStatistics!$C$1:'pasteStatistics'!$C$5000,0))</f>
        <v>1.7</v>
      </c>
      <c r="H234">
        <f>INDEX(pasteStatistics!H$1:'pasteStatistics'!H$5000,MATCH($C234,pasteStatistics!$C$1:'pasteStatistics'!$C$5000,0))</f>
        <v>3.4</v>
      </c>
      <c r="I234">
        <f>INDEX(pasteStatistics!I$1:'pasteStatistics'!I$5000,MATCH($C234,pasteStatistics!$C$1:'pasteStatistics'!$C$5000,0))</f>
        <v>0.48699999999999999</v>
      </c>
      <c r="J234">
        <f>INDEX(pasteStatistics!J$1:'pasteStatistics'!J$5000,MATCH($C234,pasteStatistics!$C$1:'pasteStatistics'!$C$5000,0))</f>
        <v>1</v>
      </c>
      <c r="K234">
        <f>INDEX(pasteStatistics!K$1:'pasteStatistics'!K$5000,MATCH($C234,pasteStatistics!$C$1:'pasteStatistics'!$C$5000,0))</f>
        <v>1.9</v>
      </c>
      <c r="L234">
        <f>INDEX(pasteStatistics!L$1:'pasteStatistics'!L$5000,MATCH($C234,pasteStatistics!$C$1:'pasteStatistics'!$C$5000,0))</f>
        <v>0.55600000000000005</v>
      </c>
      <c r="M234">
        <f>INDEX(pasteStatistics!M$1:'pasteStatistics'!M$5000,MATCH($C234,pasteStatistics!$C$1:'pasteStatistics'!$C$5000,0))</f>
        <v>0.6</v>
      </c>
      <c r="N234">
        <f>INDEX(pasteStatistics!N$1:'pasteStatistics'!N$5000,MATCH($C234,pasteStatistics!$C$1:'pasteStatistics'!$C$5000,0))</f>
        <v>1.6</v>
      </c>
      <c r="O234">
        <f>INDEX(pasteStatistics!O$1:'pasteStatistics'!O$5000,MATCH($C234,pasteStatistics!$C$1:'pasteStatistics'!$C$5000,0))</f>
        <v>0.40699999999999997</v>
      </c>
      <c r="P234">
        <f>INDEX(pasteStatistics!P$1:'pasteStatistics'!P$5000,MATCH($C234,pasteStatistics!$C$1:'pasteStatistics'!$C$5000,0))</f>
        <v>0.7</v>
      </c>
      <c r="Q234">
        <f>INDEX(pasteStatistics!Q$1:'pasteStatistics'!Q$5000,MATCH($C234,pasteStatistics!$C$1:'pasteStatistics'!$C$5000,0))</f>
        <v>0.9</v>
      </c>
      <c r="R234">
        <f>INDEX(pasteStatistics!R$1:'pasteStatistics'!R$5000,MATCH($C234,pasteStatistics!$C$1:'pasteStatistics'!$C$5000,0))</f>
        <v>0.74199999999999999</v>
      </c>
      <c r="S234">
        <f>INDEX(pasteStatistics!S$1:'pasteStatistics'!S$5000,MATCH($C234,pasteStatistics!$C$1:'pasteStatistics'!$C$5000,0))</f>
        <v>0.9</v>
      </c>
      <c r="T234">
        <f>INDEX(pasteStatistics!T$1:'pasteStatistics'!T$5000,MATCH($C234,pasteStatistics!$C$1:'pasteStatistics'!$C$5000,0))</f>
        <v>1.4</v>
      </c>
      <c r="U234">
        <f>INDEX(pasteStatistics!U$1:'pasteStatistics'!U$5000,MATCH($C234,pasteStatistics!$C$1:'pasteStatistics'!$C$5000,0))</f>
        <v>2.2999999999999998</v>
      </c>
      <c r="V234">
        <f>INDEX(pasteStatistics!V$1:'pasteStatistics'!V$5000,MATCH($C234,pasteStatistics!$C$1:'pasteStatistics'!$C$5000,0))</f>
        <v>0.6</v>
      </c>
      <c r="W234">
        <f>INDEX(pasteStatistics!W$1:'pasteStatistics'!W$5000,MATCH($C234,pasteStatistics!$C$1:'pasteStatistics'!$C$5000,0))</f>
        <v>0.5</v>
      </c>
      <c r="X234">
        <f>INDEX(pasteStatistics!X$1:'pasteStatistics'!X$5000,MATCH($C234,pasteStatistics!$C$1:'pasteStatistics'!$C$5000,0))</f>
        <v>0.1</v>
      </c>
      <c r="Y234">
        <f>INDEX(pasteStatistics!Y$1:'pasteStatistics'!Y$5000,MATCH($C234,pasteStatistics!$C$1:'pasteStatistics'!$C$5000,0))</f>
        <v>0.6</v>
      </c>
      <c r="Z234">
        <f>INDEX(pasteStatistics!Z$1:'pasteStatistics'!Z$5000,MATCH($C234,pasteStatistics!$C$1:'pasteStatistics'!$C$5000,0))</f>
        <v>1.1000000000000001</v>
      </c>
      <c r="AA234">
        <f>INDEX(pasteStatistics!AA$1:'pasteStatistics'!AA$5000,MATCH($C234,pasteStatistics!$C$1:'pasteStatistics'!$C$5000,0))</f>
        <v>4.7</v>
      </c>
      <c r="AB234">
        <f>pasteData!C233</f>
        <v>1</v>
      </c>
      <c r="AC234" t="str">
        <f>pasteData!D233</f>
        <v>FR</v>
      </c>
      <c r="AD234" t="str">
        <f>pasteData!E233</f>
        <v>G</v>
      </c>
      <c r="AE234">
        <f>pasteData!F233</f>
        <v>43619</v>
      </c>
      <c r="AF234">
        <f>pasteData!G233</f>
        <v>230</v>
      </c>
      <c r="AG234" t="str">
        <f>pasteData!H233</f>
        <v>Winston-Salem</v>
      </c>
      <c r="AH234" t="str">
        <f>pasteData!I233</f>
        <v xml:space="preserve"> NC</v>
      </c>
      <c r="AI234" t="str">
        <f>pasteData!J233</f>
        <v>Mount Tabor HS</v>
      </c>
      <c r="AJ234">
        <f>pasteData!K233</f>
        <v>0</v>
      </c>
      <c r="AK234" t="str">
        <f>pasteData!L233</f>
        <v xml:space="preserve"> 4.7 Pts</v>
      </c>
      <c r="AL234" t="str">
        <f>pasteData!M233</f>
        <v xml:space="preserve"> 2.3 Reb</v>
      </c>
      <c r="AM234" t="str">
        <f>pasteData!N233</f>
        <v xml:space="preserve"> 0.6 Ast</v>
      </c>
    </row>
    <row r="235" spans="1:39" x14ac:dyDescent="0.3">
      <c r="A235">
        <v>233</v>
      </c>
      <c r="B235" t="str">
        <f>pasteData!A234</f>
        <v>virginia-tech</v>
      </c>
      <c r="C235" t="str">
        <f>pasteData!B234</f>
        <v>Wabissa Bede</v>
      </c>
      <c r="D235">
        <f>INDEX(pasteStatistics!D$1:'pasteStatistics'!D$5000,MATCH($C235,pasteStatistics!$C$1:'pasteStatistics'!$C$5000,0))</f>
        <v>35</v>
      </c>
      <c r="E235">
        <f>INDEX(pasteStatistics!E$1:'pasteStatistics'!E$5000,MATCH($C235,pasteStatistics!$C$1:'pasteStatistics'!$C$5000,0))</f>
        <v>26</v>
      </c>
      <c r="F235">
        <f>INDEX(pasteStatistics!F$1:'pasteStatistics'!F$5000,MATCH($C235,pasteStatistics!$C$1:'pasteStatistics'!$C$5000,0))</f>
        <v>25.3</v>
      </c>
      <c r="G235">
        <f>INDEX(pasteStatistics!G$1:'pasteStatistics'!G$5000,MATCH($C235,pasteStatistics!$C$1:'pasteStatistics'!$C$5000,0))</f>
        <v>1.5</v>
      </c>
      <c r="H235">
        <f>INDEX(pasteStatistics!H$1:'pasteStatistics'!H$5000,MATCH($C235,pasteStatistics!$C$1:'pasteStatistics'!$C$5000,0))</f>
        <v>3.6</v>
      </c>
      <c r="I235">
        <f>INDEX(pasteStatistics!I$1:'pasteStatistics'!I$5000,MATCH($C235,pasteStatistics!$C$1:'pasteStatistics'!$C$5000,0))</f>
        <v>0.40200000000000002</v>
      </c>
      <c r="J235">
        <f>INDEX(pasteStatistics!J$1:'pasteStatistics'!J$5000,MATCH($C235,pasteStatistics!$C$1:'pasteStatistics'!$C$5000,0))</f>
        <v>0.8</v>
      </c>
      <c r="K235">
        <f>INDEX(pasteStatistics!K$1:'pasteStatistics'!K$5000,MATCH($C235,pasteStatistics!$C$1:'pasteStatistics'!$C$5000,0))</f>
        <v>1.8</v>
      </c>
      <c r="L235">
        <f>INDEX(pasteStatistics!L$1:'pasteStatistics'!L$5000,MATCH($C235,pasteStatistics!$C$1:'pasteStatistics'!$C$5000,0))</f>
        <v>0.45200000000000001</v>
      </c>
      <c r="M235">
        <f>INDEX(pasteStatistics!M$1:'pasteStatistics'!M$5000,MATCH($C235,pasteStatistics!$C$1:'pasteStatistics'!$C$5000,0))</f>
        <v>0.7</v>
      </c>
      <c r="N235">
        <f>INDEX(pasteStatistics!N$1:'pasteStatistics'!N$5000,MATCH($C235,pasteStatistics!$C$1:'pasteStatistics'!$C$5000,0))</f>
        <v>1.9</v>
      </c>
      <c r="O235">
        <f>INDEX(pasteStatistics!O$1:'pasteStatistics'!O$5000,MATCH($C235,pasteStatistics!$C$1:'pasteStatistics'!$C$5000,0))</f>
        <v>0.35399999999999998</v>
      </c>
      <c r="P235">
        <f>INDEX(pasteStatistics!P$1:'pasteStatistics'!P$5000,MATCH($C235,pasteStatistics!$C$1:'pasteStatistics'!$C$5000,0))</f>
        <v>0.2</v>
      </c>
      <c r="Q235">
        <f>INDEX(pasteStatistics!Q$1:'pasteStatistics'!Q$5000,MATCH($C235,pasteStatistics!$C$1:'pasteStatistics'!$C$5000,0))</f>
        <v>0.4</v>
      </c>
      <c r="R235">
        <f>INDEX(pasteStatistics!R$1:'pasteStatistics'!R$5000,MATCH($C235,pasteStatistics!$C$1:'pasteStatistics'!$C$5000,0))</f>
        <v>0.53800000000000003</v>
      </c>
      <c r="S235">
        <f>INDEX(pasteStatistics!S$1:'pasteStatistics'!S$5000,MATCH($C235,pasteStatistics!$C$1:'pasteStatistics'!$C$5000,0))</f>
        <v>0.2</v>
      </c>
      <c r="T235">
        <f>INDEX(pasteStatistics!T$1:'pasteStatistics'!T$5000,MATCH($C235,pasteStatistics!$C$1:'pasteStatistics'!$C$5000,0))</f>
        <v>2.2000000000000002</v>
      </c>
      <c r="U235">
        <f>INDEX(pasteStatistics!U$1:'pasteStatistics'!U$5000,MATCH($C235,pasteStatistics!$C$1:'pasteStatistics'!$C$5000,0))</f>
        <v>2.5</v>
      </c>
      <c r="V235">
        <f>INDEX(pasteStatistics!V$1:'pasteStatistics'!V$5000,MATCH($C235,pasteStatistics!$C$1:'pasteStatistics'!$C$5000,0))</f>
        <v>2.2999999999999998</v>
      </c>
      <c r="W235">
        <f>INDEX(pasteStatistics!W$1:'pasteStatistics'!W$5000,MATCH($C235,pasteStatistics!$C$1:'pasteStatistics'!$C$5000,0))</f>
        <v>1.1000000000000001</v>
      </c>
      <c r="X235">
        <f>INDEX(pasteStatistics!X$1:'pasteStatistics'!X$5000,MATCH($C235,pasteStatistics!$C$1:'pasteStatistics'!$C$5000,0))</f>
        <v>0.1</v>
      </c>
      <c r="Y235">
        <f>INDEX(pasteStatistics!Y$1:'pasteStatistics'!Y$5000,MATCH($C235,pasteStatistics!$C$1:'pasteStatistics'!$C$5000,0))</f>
        <v>1.1000000000000001</v>
      </c>
      <c r="Z235">
        <f>INDEX(pasteStatistics!Z$1:'pasteStatistics'!Z$5000,MATCH($C235,pasteStatistics!$C$1:'pasteStatistics'!$C$5000,0))</f>
        <v>1.7</v>
      </c>
      <c r="AA235">
        <f>INDEX(pasteStatistics!AA$1:'pasteStatistics'!AA$5000,MATCH($C235,pasteStatistics!$C$1:'pasteStatistics'!$C$5000,0))</f>
        <v>3.8</v>
      </c>
      <c r="AB235">
        <f>pasteData!C234</f>
        <v>3</v>
      </c>
      <c r="AC235" t="str">
        <f>pasteData!D234</f>
        <v>SO</v>
      </c>
      <c r="AD235" t="str">
        <f>pasteData!E234</f>
        <v>G</v>
      </c>
      <c r="AE235">
        <f>pasteData!F234</f>
        <v>43617</v>
      </c>
      <c r="AF235">
        <f>pasteData!G234</f>
        <v>195</v>
      </c>
      <c r="AG235" t="str">
        <f>pasteData!H234</f>
        <v>North Andover</v>
      </c>
      <c r="AH235" t="str">
        <f>pasteData!I234</f>
        <v xml:space="preserve"> MA</v>
      </c>
      <c r="AI235" t="str">
        <f>pasteData!J234</f>
        <v>Cushing Academy</v>
      </c>
      <c r="AJ235" t="str">
        <f>pasteData!K234</f>
        <v>81 (2017)</v>
      </c>
      <c r="AK235" t="str">
        <f>pasteData!L234</f>
        <v xml:space="preserve"> 3.8 Pts</v>
      </c>
      <c r="AL235" t="str">
        <f>pasteData!M234</f>
        <v xml:space="preserve"> 2.5 Reb</v>
      </c>
      <c r="AM235" t="str">
        <f>pasteData!N234</f>
        <v xml:space="preserve"> 2.3 Ast</v>
      </c>
    </row>
    <row r="236" spans="1:39" x14ac:dyDescent="0.3">
      <c r="A236">
        <v>234</v>
      </c>
      <c r="B236" t="str">
        <f>pasteData!A235</f>
        <v>virginia-tech</v>
      </c>
      <c r="C236" t="str">
        <f>pasteData!B235</f>
        <v>P.J. Horne</v>
      </c>
      <c r="D236">
        <f>INDEX(pasteStatistics!D$1:'pasteStatistics'!D$5000,MATCH($C236,pasteStatistics!$C$1:'pasteStatistics'!$C$5000,0))</f>
        <v>29</v>
      </c>
      <c r="E236">
        <f>INDEX(pasteStatistics!E$1:'pasteStatistics'!E$5000,MATCH($C236,pasteStatistics!$C$1:'pasteStatistics'!$C$5000,0))</f>
        <v>4</v>
      </c>
      <c r="F236">
        <f>INDEX(pasteStatistics!F$1:'pasteStatistics'!F$5000,MATCH($C236,pasteStatistics!$C$1:'pasteStatistics'!$C$5000,0))</f>
        <v>13.1</v>
      </c>
      <c r="G236">
        <f>INDEX(pasteStatistics!G$1:'pasteStatistics'!G$5000,MATCH($C236,pasteStatistics!$C$1:'pasteStatistics'!$C$5000,0))</f>
        <v>1.4</v>
      </c>
      <c r="H236">
        <f>INDEX(pasteStatistics!H$1:'pasteStatistics'!H$5000,MATCH($C236,pasteStatistics!$C$1:'pasteStatistics'!$C$5000,0))</f>
        <v>2.6</v>
      </c>
      <c r="I236">
        <f>INDEX(pasteStatistics!I$1:'pasteStatistics'!I$5000,MATCH($C236,pasteStatistics!$C$1:'pasteStatistics'!$C$5000,0))</f>
        <v>0.56799999999999995</v>
      </c>
      <c r="J236">
        <f>INDEX(pasteStatistics!J$1:'pasteStatistics'!J$5000,MATCH($C236,pasteStatistics!$C$1:'pasteStatistics'!$C$5000,0))</f>
        <v>1.4</v>
      </c>
      <c r="K236">
        <f>INDEX(pasteStatistics!K$1:'pasteStatistics'!K$5000,MATCH($C236,pasteStatistics!$C$1:'pasteStatistics'!$C$5000,0))</f>
        <v>2.2999999999999998</v>
      </c>
      <c r="L236">
        <f>INDEX(pasteStatistics!L$1:'pasteStatistics'!L$5000,MATCH($C236,pasteStatistics!$C$1:'pasteStatistics'!$C$5000,0))</f>
        <v>0.621</v>
      </c>
      <c r="M236">
        <f>INDEX(pasteStatistics!M$1:'pasteStatistics'!M$5000,MATCH($C236,pasteStatistics!$C$1:'pasteStatistics'!$C$5000,0))</f>
        <v>0</v>
      </c>
      <c r="N236">
        <f>INDEX(pasteStatistics!N$1:'pasteStatistics'!N$5000,MATCH($C236,pasteStatistics!$C$1:'pasteStatistics'!$C$5000,0))</f>
        <v>0.3</v>
      </c>
      <c r="O236">
        <f>INDEX(pasteStatistics!O$1:'pasteStatistics'!O$5000,MATCH($C236,pasteStatistics!$C$1:'pasteStatistics'!$C$5000,0))</f>
        <v>0.125</v>
      </c>
      <c r="P236">
        <f>INDEX(pasteStatistics!P$1:'pasteStatistics'!P$5000,MATCH($C236,pasteStatistics!$C$1:'pasteStatistics'!$C$5000,0))</f>
        <v>0.4</v>
      </c>
      <c r="Q236">
        <f>INDEX(pasteStatistics!Q$1:'pasteStatistics'!Q$5000,MATCH($C236,pasteStatistics!$C$1:'pasteStatistics'!$C$5000,0))</f>
        <v>0.6</v>
      </c>
      <c r="R236">
        <f>INDEX(pasteStatistics!R$1:'pasteStatistics'!R$5000,MATCH($C236,pasteStatistics!$C$1:'pasteStatistics'!$C$5000,0))</f>
        <v>0.75</v>
      </c>
      <c r="S236">
        <f>INDEX(pasteStatistics!S$1:'pasteStatistics'!S$5000,MATCH($C236,pasteStatistics!$C$1:'pasteStatistics'!$C$5000,0))</f>
        <v>1.1000000000000001</v>
      </c>
      <c r="T236">
        <f>INDEX(pasteStatistics!T$1:'pasteStatistics'!T$5000,MATCH($C236,pasteStatistics!$C$1:'pasteStatistics'!$C$5000,0))</f>
        <v>1.1000000000000001</v>
      </c>
      <c r="U236">
        <f>INDEX(pasteStatistics!U$1:'pasteStatistics'!U$5000,MATCH($C236,pasteStatistics!$C$1:'pasteStatistics'!$C$5000,0))</f>
        <v>2.2000000000000002</v>
      </c>
      <c r="V236">
        <f>INDEX(pasteStatistics!V$1:'pasteStatistics'!V$5000,MATCH($C236,pasteStatistics!$C$1:'pasteStatistics'!$C$5000,0))</f>
        <v>0.3</v>
      </c>
      <c r="W236">
        <f>INDEX(pasteStatistics!W$1:'pasteStatistics'!W$5000,MATCH($C236,pasteStatistics!$C$1:'pasteStatistics'!$C$5000,0))</f>
        <v>0.2</v>
      </c>
      <c r="X236">
        <f>INDEX(pasteStatistics!X$1:'pasteStatistics'!X$5000,MATCH($C236,pasteStatistics!$C$1:'pasteStatistics'!$C$5000,0))</f>
        <v>0.3</v>
      </c>
      <c r="Y236">
        <f>INDEX(pasteStatistics!Y$1:'pasteStatistics'!Y$5000,MATCH($C236,pasteStatistics!$C$1:'pasteStatistics'!$C$5000,0))</f>
        <v>0.9</v>
      </c>
      <c r="Z236">
        <f>INDEX(pasteStatistics!Z$1:'pasteStatistics'!Z$5000,MATCH($C236,pasteStatistics!$C$1:'pasteStatistics'!$C$5000,0))</f>
        <v>1.7</v>
      </c>
      <c r="AA236">
        <f>INDEX(pasteStatistics!AA$1:'pasteStatistics'!AA$5000,MATCH($C236,pasteStatistics!$C$1:'pasteStatistics'!$C$5000,0))</f>
        <v>3.3</v>
      </c>
      <c r="AB236">
        <f>pasteData!C235</f>
        <v>14</v>
      </c>
      <c r="AC236" t="str">
        <f>pasteData!D235</f>
        <v>SO</v>
      </c>
      <c r="AD236" t="str">
        <f>pasteData!E235</f>
        <v>F</v>
      </c>
      <c r="AE236">
        <f>pasteData!F235</f>
        <v>43621</v>
      </c>
      <c r="AF236">
        <f>pasteData!G235</f>
        <v>230</v>
      </c>
      <c r="AG236" t="str">
        <f>pasteData!H235</f>
        <v>Tifton</v>
      </c>
      <c r="AH236" t="str">
        <f>pasteData!I235</f>
        <v xml:space="preserve"> GA</v>
      </c>
      <c r="AI236" t="str">
        <f>pasteData!J235</f>
        <v>Tift County High School</v>
      </c>
      <c r="AJ236">
        <f>pasteData!K235</f>
        <v>0</v>
      </c>
      <c r="AK236" t="str">
        <f>pasteData!L235</f>
        <v xml:space="preserve"> 3.3 Pts</v>
      </c>
      <c r="AL236" t="str">
        <f>pasteData!M235</f>
        <v xml:space="preserve"> 2.2 Reb</v>
      </c>
      <c r="AM236" t="str">
        <f>pasteData!N235</f>
        <v xml:space="preserve"> 0.3 Ast</v>
      </c>
    </row>
    <row r="237" spans="1:39" x14ac:dyDescent="0.3">
      <c r="A237">
        <v>235</v>
      </c>
      <c r="B237" t="str">
        <f>pasteData!A236</f>
        <v>virginia-tech</v>
      </c>
      <c r="C237" t="str">
        <f>pasteData!B236</f>
        <v>Jonathan Kabongo</v>
      </c>
      <c r="D237">
        <f>INDEX(pasteStatistics!D$1:'pasteStatistics'!D$5000,MATCH($C237,pasteStatistics!$C$1:'pasteStatistics'!$C$5000,0))</f>
        <v>21</v>
      </c>
      <c r="E237">
        <f>INDEX(pasteStatistics!E$1:'pasteStatistics'!E$5000,MATCH($C237,pasteStatistics!$C$1:'pasteStatistics'!$C$5000,0))</f>
        <v>0</v>
      </c>
      <c r="F237">
        <f>INDEX(pasteStatistics!F$1:'pasteStatistics'!F$5000,MATCH($C237,pasteStatistics!$C$1:'pasteStatistics'!$C$5000,0))</f>
        <v>4.9000000000000004</v>
      </c>
      <c r="G237">
        <f>INDEX(pasteStatistics!G$1:'pasteStatistics'!G$5000,MATCH($C237,pasteStatistics!$C$1:'pasteStatistics'!$C$5000,0))</f>
        <v>0.5</v>
      </c>
      <c r="H237">
        <f>INDEX(pasteStatistics!H$1:'pasteStatistics'!H$5000,MATCH($C237,pasteStatistics!$C$1:'pasteStatistics'!$C$5000,0))</f>
        <v>1.3</v>
      </c>
      <c r="I237">
        <f>INDEX(pasteStatistics!I$1:'pasteStatistics'!I$5000,MATCH($C237,pasteStatistics!$C$1:'pasteStatistics'!$C$5000,0))</f>
        <v>0.39300000000000002</v>
      </c>
      <c r="J237">
        <f>INDEX(pasteStatistics!J$1:'pasteStatistics'!J$5000,MATCH($C237,pasteStatistics!$C$1:'pasteStatistics'!$C$5000,0))</f>
        <v>0.2</v>
      </c>
      <c r="K237">
        <f>INDEX(pasteStatistics!K$1:'pasteStatistics'!K$5000,MATCH($C237,pasteStatistics!$C$1:'pasteStatistics'!$C$5000,0))</f>
        <v>0.3</v>
      </c>
      <c r="L237">
        <f>INDEX(pasteStatistics!L$1:'pasteStatistics'!L$5000,MATCH($C237,pasteStatistics!$C$1:'pasteStatistics'!$C$5000,0))</f>
        <v>0.66700000000000004</v>
      </c>
      <c r="M237">
        <f>INDEX(pasteStatistics!M$1:'pasteStatistics'!M$5000,MATCH($C237,pasteStatistics!$C$1:'pasteStatistics'!$C$5000,0))</f>
        <v>0.3</v>
      </c>
      <c r="N237">
        <f>INDEX(pasteStatistics!N$1:'pasteStatistics'!N$5000,MATCH($C237,pasteStatistics!$C$1:'pasteStatistics'!$C$5000,0))</f>
        <v>1</v>
      </c>
      <c r="O237">
        <f>INDEX(pasteStatistics!O$1:'pasteStatistics'!O$5000,MATCH($C237,pasteStatistics!$C$1:'pasteStatistics'!$C$5000,0))</f>
        <v>0.318</v>
      </c>
      <c r="P237">
        <f>INDEX(pasteStatistics!P$1:'pasteStatistics'!P$5000,MATCH($C237,pasteStatistics!$C$1:'pasteStatistics'!$C$5000,0))</f>
        <v>0.1</v>
      </c>
      <c r="Q237">
        <f>INDEX(pasteStatistics!Q$1:'pasteStatistics'!Q$5000,MATCH($C237,pasteStatistics!$C$1:'pasteStatistics'!$C$5000,0))</f>
        <v>0.2</v>
      </c>
      <c r="R237">
        <f>INDEX(pasteStatistics!R$1:'pasteStatistics'!R$5000,MATCH($C237,pasteStatistics!$C$1:'pasteStatistics'!$C$5000,0))</f>
        <v>0.5</v>
      </c>
      <c r="S237">
        <f>INDEX(pasteStatistics!S$1:'pasteStatistics'!S$5000,MATCH($C237,pasteStatistics!$C$1:'pasteStatistics'!$C$5000,0))</f>
        <v>0</v>
      </c>
      <c r="T237">
        <f>INDEX(pasteStatistics!T$1:'pasteStatistics'!T$5000,MATCH($C237,pasteStatistics!$C$1:'pasteStatistics'!$C$5000,0))</f>
        <v>0.6</v>
      </c>
      <c r="U237">
        <f>INDEX(pasteStatistics!U$1:'pasteStatistics'!U$5000,MATCH($C237,pasteStatistics!$C$1:'pasteStatistics'!$C$5000,0))</f>
        <v>0.6</v>
      </c>
      <c r="V237">
        <f>INDEX(pasteStatistics!V$1:'pasteStatistics'!V$5000,MATCH($C237,pasteStatistics!$C$1:'pasteStatistics'!$C$5000,0))</f>
        <v>0.2</v>
      </c>
      <c r="W237">
        <f>INDEX(pasteStatistics!W$1:'pasteStatistics'!W$5000,MATCH($C237,pasteStatistics!$C$1:'pasteStatistics'!$C$5000,0))</f>
        <v>0.1</v>
      </c>
      <c r="X237">
        <f>INDEX(pasteStatistics!X$1:'pasteStatistics'!X$5000,MATCH($C237,pasteStatistics!$C$1:'pasteStatistics'!$C$5000,0))</f>
        <v>0</v>
      </c>
      <c r="Y237">
        <f>INDEX(pasteStatistics!Y$1:'pasteStatistics'!Y$5000,MATCH($C237,pasteStatistics!$C$1:'pasteStatistics'!$C$5000,0))</f>
        <v>0.2</v>
      </c>
      <c r="Z237">
        <f>INDEX(pasteStatistics!Z$1:'pasteStatistics'!Z$5000,MATCH($C237,pasteStatistics!$C$1:'pasteStatistics'!$C$5000,0))</f>
        <v>0.5</v>
      </c>
      <c r="AA237">
        <f>INDEX(pasteStatistics!AA$1:'pasteStatistics'!AA$5000,MATCH($C237,pasteStatistics!$C$1:'pasteStatistics'!$C$5000,0))</f>
        <v>1.5</v>
      </c>
      <c r="AB237">
        <f>pasteData!C236</f>
        <v>10</v>
      </c>
      <c r="AC237" t="str">
        <f>pasteData!D236</f>
        <v>FR</v>
      </c>
      <c r="AD237" t="str">
        <f>pasteData!E236</f>
        <v>G</v>
      </c>
      <c r="AE237">
        <f>pasteData!F236</f>
        <v>43620</v>
      </c>
      <c r="AF237">
        <f>pasteData!G236</f>
        <v>195</v>
      </c>
      <c r="AG237" t="str">
        <f>pasteData!H236</f>
        <v>Toronto</v>
      </c>
      <c r="AH237" t="str">
        <f>pasteData!I236</f>
        <v xml:space="preserve"> Canada</v>
      </c>
      <c r="AI237">
        <f>pasteData!J236</f>
        <v>0</v>
      </c>
      <c r="AJ237">
        <f>pasteData!K236</f>
        <v>0</v>
      </c>
      <c r="AK237" t="str">
        <f>pasteData!L236</f>
        <v xml:space="preserve"> 1.5 Pts</v>
      </c>
      <c r="AL237" t="str">
        <f>pasteData!M236</f>
        <v xml:space="preserve"> 0.6 Reb</v>
      </c>
      <c r="AM237" t="str">
        <f>pasteData!N236</f>
        <v xml:space="preserve"> 0.2 Ast</v>
      </c>
    </row>
    <row r="238" spans="1:39" x14ac:dyDescent="0.3">
      <c r="A238">
        <v>236</v>
      </c>
      <c r="B238" t="str">
        <f>pasteData!A237</f>
        <v>virginia-tech</v>
      </c>
      <c r="C238" t="str">
        <f>pasteData!B237</f>
        <v>Brendan Palmer</v>
      </c>
      <c r="D238">
        <f>INDEX(pasteStatistics!D$1:'pasteStatistics'!D$5000,MATCH($C238,pasteStatistics!$C$1:'pasteStatistics'!$C$5000,0))</f>
        <v>4</v>
      </c>
      <c r="E238">
        <f>INDEX(pasteStatistics!E$1:'pasteStatistics'!E$5000,MATCH($C238,pasteStatistics!$C$1:'pasteStatistics'!$C$5000,0))</f>
        <v>0</v>
      </c>
      <c r="F238">
        <f>INDEX(pasteStatistics!F$1:'pasteStatistics'!F$5000,MATCH($C238,pasteStatistics!$C$1:'pasteStatistics'!$C$5000,0))</f>
        <v>0.5</v>
      </c>
      <c r="G238">
        <f>INDEX(pasteStatistics!G$1:'pasteStatistics'!G$5000,MATCH($C238,pasteStatistics!$C$1:'pasteStatistics'!$C$5000,0))</f>
        <v>0</v>
      </c>
      <c r="H238">
        <f>INDEX(pasteStatistics!H$1:'pasteStatistics'!H$5000,MATCH($C238,pasteStatistics!$C$1:'pasteStatistics'!$C$5000,0))</f>
        <v>0</v>
      </c>
      <c r="I238">
        <f>INDEX(pasteStatistics!I$1:'pasteStatistics'!I$5000,MATCH($C238,pasteStatistics!$C$1:'pasteStatistics'!$C$5000,0))</f>
        <v>0</v>
      </c>
      <c r="J238">
        <f>INDEX(pasteStatistics!J$1:'pasteStatistics'!J$5000,MATCH($C238,pasteStatistics!$C$1:'pasteStatistics'!$C$5000,0))</f>
        <v>0</v>
      </c>
      <c r="K238">
        <f>INDEX(pasteStatistics!K$1:'pasteStatistics'!K$5000,MATCH($C238,pasteStatistics!$C$1:'pasteStatistics'!$C$5000,0))</f>
        <v>0</v>
      </c>
      <c r="L238">
        <f>INDEX(pasteStatistics!L$1:'pasteStatistics'!L$5000,MATCH($C238,pasteStatistics!$C$1:'pasteStatistics'!$C$5000,0))</f>
        <v>0</v>
      </c>
      <c r="M238">
        <f>INDEX(pasteStatistics!M$1:'pasteStatistics'!M$5000,MATCH($C238,pasteStatistics!$C$1:'pasteStatistics'!$C$5000,0))</f>
        <v>0</v>
      </c>
      <c r="N238">
        <f>INDEX(pasteStatistics!N$1:'pasteStatistics'!N$5000,MATCH($C238,pasteStatistics!$C$1:'pasteStatistics'!$C$5000,0))</f>
        <v>0</v>
      </c>
      <c r="O238">
        <f>INDEX(pasteStatistics!O$1:'pasteStatistics'!O$5000,MATCH($C238,pasteStatistics!$C$1:'pasteStatistics'!$C$5000,0))</f>
        <v>0</v>
      </c>
      <c r="P238">
        <f>INDEX(pasteStatistics!P$1:'pasteStatistics'!P$5000,MATCH($C238,pasteStatistics!$C$1:'pasteStatistics'!$C$5000,0))</f>
        <v>0</v>
      </c>
      <c r="Q238">
        <f>INDEX(pasteStatistics!Q$1:'pasteStatistics'!Q$5000,MATCH($C238,pasteStatistics!$C$1:'pasteStatistics'!$C$5000,0))</f>
        <v>0</v>
      </c>
      <c r="R238">
        <f>INDEX(pasteStatistics!R$1:'pasteStatistics'!R$5000,MATCH($C238,pasteStatistics!$C$1:'pasteStatistics'!$C$5000,0))</f>
        <v>0</v>
      </c>
      <c r="S238">
        <f>INDEX(pasteStatistics!S$1:'pasteStatistics'!S$5000,MATCH($C238,pasteStatistics!$C$1:'pasteStatistics'!$C$5000,0))</f>
        <v>0</v>
      </c>
      <c r="T238">
        <f>INDEX(pasteStatistics!T$1:'pasteStatistics'!T$5000,MATCH($C238,pasteStatistics!$C$1:'pasteStatistics'!$C$5000,0))</f>
        <v>0</v>
      </c>
      <c r="U238">
        <f>INDEX(pasteStatistics!U$1:'pasteStatistics'!U$5000,MATCH($C238,pasteStatistics!$C$1:'pasteStatistics'!$C$5000,0))</f>
        <v>0</v>
      </c>
      <c r="V238">
        <f>INDEX(pasteStatistics!V$1:'pasteStatistics'!V$5000,MATCH($C238,pasteStatistics!$C$1:'pasteStatistics'!$C$5000,0))</f>
        <v>0</v>
      </c>
      <c r="W238">
        <f>INDEX(pasteStatistics!W$1:'pasteStatistics'!W$5000,MATCH($C238,pasteStatistics!$C$1:'pasteStatistics'!$C$5000,0))</f>
        <v>0</v>
      </c>
      <c r="X238">
        <f>INDEX(pasteStatistics!X$1:'pasteStatistics'!X$5000,MATCH($C238,pasteStatistics!$C$1:'pasteStatistics'!$C$5000,0))</f>
        <v>0</v>
      </c>
      <c r="Y238">
        <f>INDEX(pasteStatistics!Y$1:'pasteStatistics'!Y$5000,MATCH($C238,pasteStatistics!$C$1:'pasteStatistics'!$C$5000,0))</f>
        <v>0</v>
      </c>
      <c r="Z238">
        <f>INDEX(pasteStatistics!Z$1:'pasteStatistics'!Z$5000,MATCH($C238,pasteStatistics!$C$1:'pasteStatistics'!$C$5000,0))</f>
        <v>0</v>
      </c>
      <c r="AA238">
        <f>INDEX(pasteStatistics!AA$1:'pasteStatistics'!AA$5000,MATCH($C238,pasteStatistics!$C$1:'pasteStatistics'!$C$5000,0))</f>
        <v>0</v>
      </c>
      <c r="AB238">
        <f>pasteData!C237</f>
        <v>11</v>
      </c>
      <c r="AC238" t="str">
        <f>pasteData!D237</f>
        <v>FR</v>
      </c>
      <c r="AD238" t="str">
        <f>pasteData!E237</f>
        <v>G</v>
      </c>
      <c r="AE238">
        <f>pasteData!F237</f>
        <v>43619</v>
      </c>
      <c r="AF238">
        <f>pasteData!G237</f>
        <v>190</v>
      </c>
      <c r="AG238" t="str">
        <f>pasteData!H237</f>
        <v>Lewisville</v>
      </c>
      <c r="AH238" t="str">
        <f>pasteData!I237</f>
        <v xml:space="preserve"> NC</v>
      </c>
      <c r="AI238">
        <f>pasteData!J237</f>
        <v>0</v>
      </c>
      <c r="AJ238">
        <f>pasteData!K237</f>
        <v>0</v>
      </c>
      <c r="AK238" t="str">
        <f>pasteData!L237</f>
        <v xml:space="preserve"> 0.0 Pts</v>
      </c>
      <c r="AL238" t="str">
        <f>pasteData!M237</f>
        <v xml:space="preserve"> 0.0 Reb</v>
      </c>
      <c r="AM238" t="str">
        <f>pasteData!N237</f>
        <v xml:space="preserve"> 0.0 Ast</v>
      </c>
    </row>
    <row r="239" spans="1:39" x14ac:dyDescent="0.3">
      <c r="A239">
        <v>237</v>
      </c>
      <c r="B239" t="str">
        <f>pasteData!A238</f>
        <v>virginia-tech</v>
      </c>
      <c r="C239" t="str">
        <f>pasteData!B238</f>
        <v>Landers Nolley II</v>
      </c>
      <c r="D239" t="e">
        <f>INDEX(pasteStatistics!D$1:'pasteStatistics'!D$5000,MATCH($C239,pasteStatistics!$C$1:'pasteStatistics'!$C$5000,0))</f>
        <v>#N/A</v>
      </c>
      <c r="E239" t="e">
        <f>INDEX(pasteStatistics!E$1:'pasteStatistics'!E$5000,MATCH($C239,pasteStatistics!$C$1:'pasteStatistics'!$C$5000,0))</f>
        <v>#N/A</v>
      </c>
      <c r="F239" t="e">
        <f>INDEX(pasteStatistics!F$1:'pasteStatistics'!F$5000,MATCH($C239,pasteStatistics!$C$1:'pasteStatistics'!$C$5000,0))</f>
        <v>#N/A</v>
      </c>
      <c r="G239" t="e">
        <f>INDEX(pasteStatistics!G$1:'pasteStatistics'!G$5000,MATCH($C239,pasteStatistics!$C$1:'pasteStatistics'!$C$5000,0))</f>
        <v>#N/A</v>
      </c>
      <c r="H239" t="e">
        <f>INDEX(pasteStatistics!H$1:'pasteStatistics'!H$5000,MATCH($C239,pasteStatistics!$C$1:'pasteStatistics'!$C$5000,0))</f>
        <v>#N/A</v>
      </c>
      <c r="I239" t="e">
        <f>INDEX(pasteStatistics!I$1:'pasteStatistics'!I$5000,MATCH($C239,pasteStatistics!$C$1:'pasteStatistics'!$C$5000,0))</f>
        <v>#N/A</v>
      </c>
      <c r="J239" t="e">
        <f>INDEX(pasteStatistics!J$1:'pasteStatistics'!J$5000,MATCH($C239,pasteStatistics!$C$1:'pasteStatistics'!$C$5000,0))</f>
        <v>#N/A</v>
      </c>
      <c r="K239" t="e">
        <f>INDEX(pasteStatistics!K$1:'pasteStatistics'!K$5000,MATCH($C239,pasteStatistics!$C$1:'pasteStatistics'!$C$5000,0))</f>
        <v>#N/A</v>
      </c>
      <c r="L239" t="e">
        <f>INDEX(pasteStatistics!L$1:'pasteStatistics'!L$5000,MATCH($C239,pasteStatistics!$C$1:'pasteStatistics'!$C$5000,0))</f>
        <v>#N/A</v>
      </c>
      <c r="M239" t="e">
        <f>INDEX(pasteStatistics!M$1:'pasteStatistics'!M$5000,MATCH($C239,pasteStatistics!$C$1:'pasteStatistics'!$C$5000,0))</f>
        <v>#N/A</v>
      </c>
      <c r="N239" t="e">
        <f>INDEX(pasteStatistics!N$1:'pasteStatistics'!N$5000,MATCH($C239,pasteStatistics!$C$1:'pasteStatistics'!$C$5000,0))</f>
        <v>#N/A</v>
      </c>
      <c r="O239" t="e">
        <f>INDEX(pasteStatistics!O$1:'pasteStatistics'!O$5000,MATCH($C239,pasteStatistics!$C$1:'pasteStatistics'!$C$5000,0))</f>
        <v>#N/A</v>
      </c>
      <c r="P239" t="e">
        <f>INDEX(pasteStatistics!P$1:'pasteStatistics'!P$5000,MATCH($C239,pasteStatistics!$C$1:'pasteStatistics'!$C$5000,0))</f>
        <v>#N/A</v>
      </c>
      <c r="Q239" t="e">
        <f>INDEX(pasteStatistics!Q$1:'pasteStatistics'!Q$5000,MATCH($C239,pasteStatistics!$C$1:'pasteStatistics'!$C$5000,0))</f>
        <v>#N/A</v>
      </c>
      <c r="R239" t="e">
        <f>INDEX(pasteStatistics!R$1:'pasteStatistics'!R$5000,MATCH($C239,pasteStatistics!$C$1:'pasteStatistics'!$C$5000,0))</f>
        <v>#N/A</v>
      </c>
      <c r="S239" t="e">
        <f>INDEX(pasteStatistics!S$1:'pasteStatistics'!S$5000,MATCH($C239,pasteStatistics!$C$1:'pasteStatistics'!$C$5000,0))</f>
        <v>#N/A</v>
      </c>
      <c r="T239" t="e">
        <f>INDEX(pasteStatistics!T$1:'pasteStatistics'!T$5000,MATCH($C239,pasteStatistics!$C$1:'pasteStatistics'!$C$5000,0))</f>
        <v>#N/A</v>
      </c>
      <c r="U239" t="e">
        <f>INDEX(pasteStatistics!U$1:'pasteStatistics'!U$5000,MATCH($C239,pasteStatistics!$C$1:'pasteStatistics'!$C$5000,0))</f>
        <v>#N/A</v>
      </c>
      <c r="V239" t="e">
        <f>INDEX(pasteStatistics!V$1:'pasteStatistics'!V$5000,MATCH($C239,pasteStatistics!$C$1:'pasteStatistics'!$C$5000,0))</f>
        <v>#N/A</v>
      </c>
      <c r="W239" t="e">
        <f>INDEX(pasteStatistics!W$1:'pasteStatistics'!W$5000,MATCH($C239,pasteStatistics!$C$1:'pasteStatistics'!$C$5000,0))</f>
        <v>#N/A</v>
      </c>
      <c r="X239" t="e">
        <f>INDEX(pasteStatistics!X$1:'pasteStatistics'!X$5000,MATCH($C239,pasteStatistics!$C$1:'pasteStatistics'!$C$5000,0))</f>
        <v>#N/A</v>
      </c>
      <c r="Y239" t="e">
        <f>INDEX(pasteStatistics!Y$1:'pasteStatistics'!Y$5000,MATCH($C239,pasteStatistics!$C$1:'pasteStatistics'!$C$5000,0))</f>
        <v>#N/A</v>
      </c>
      <c r="Z239" t="e">
        <f>INDEX(pasteStatistics!Z$1:'pasteStatistics'!Z$5000,MATCH($C239,pasteStatistics!$C$1:'pasteStatistics'!$C$5000,0))</f>
        <v>#N/A</v>
      </c>
      <c r="AA239" t="e">
        <f>INDEX(pasteStatistics!AA$1:'pasteStatistics'!AA$5000,MATCH($C239,pasteStatistics!$C$1:'pasteStatistics'!$C$5000,0))</f>
        <v>#N/A</v>
      </c>
      <c r="AB239">
        <f>pasteData!C238</f>
        <v>21</v>
      </c>
      <c r="AC239" t="str">
        <f>pasteData!D238</f>
        <v>FR</v>
      </c>
      <c r="AD239" t="str">
        <f>pasteData!E238</f>
        <v>G</v>
      </c>
      <c r="AE239">
        <f>pasteData!F238</f>
        <v>43623</v>
      </c>
      <c r="AF239">
        <f>pasteData!G238</f>
        <v>230</v>
      </c>
      <c r="AG239" t="str">
        <f>pasteData!H238</f>
        <v>Fairburn</v>
      </c>
      <c r="AH239" t="str">
        <f>pasteData!I238</f>
        <v xml:space="preserve"> GA</v>
      </c>
      <c r="AI239" t="str">
        <f>pasteData!J238</f>
        <v>Langston Hughes HS</v>
      </c>
      <c r="AJ239" t="str">
        <f>pasteData!K238</f>
        <v>72 (2018)</v>
      </c>
      <c r="AK239">
        <f>pasteData!L238</f>
        <v>0</v>
      </c>
      <c r="AL239">
        <f>pasteData!M238</f>
        <v>0</v>
      </c>
      <c r="AM239">
        <f>pasteData!N238</f>
        <v>0</v>
      </c>
    </row>
    <row r="240" spans="1:39" x14ac:dyDescent="0.3">
      <c r="A240">
        <v>238</v>
      </c>
      <c r="B240" t="str">
        <f>pasteData!A239</f>
        <v>virginia-tech</v>
      </c>
      <c r="C240" t="str">
        <f>pasteData!B239</f>
        <v>Tyrece Radford</v>
      </c>
      <c r="D240" t="e">
        <f>INDEX(pasteStatistics!D$1:'pasteStatistics'!D$5000,MATCH($C240,pasteStatistics!$C$1:'pasteStatistics'!$C$5000,0))</f>
        <v>#N/A</v>
      </c>
      <c r="E240" t="e">
        <f>INDEX(pasteStatistics!E$1:'pasteStatistics'!E$5000,MATCH($C240,pasteStatistics!$C$1:'pasteStatistics'!$C$5000,0))</f>
        <v>#N/A</v>
      </c>
      <c r="F240" t="e">
        <f>INDEX(pasteStatistics!F$1:'pasteStatistics'!F$5000,MATCH($C240,pasteStatistics!$C$1:'pasteStatistics'!$C$5000,0))</f>
        <v>#N/A</v>
      </c>
      <c r="G240" t="e">
        <f>INDEX(pasteStatistics!G$1:'pasteStatistics'!G$5000,MATCH($C240,pasteStatistics!$C$1:'pasteStatistics'!$C$5000,0))</f>
        <v>#N/A</v>
      </c>
      <c r="H240" t="e">
        <f>INDEX(pasteStatistics!H$1:'pasteStatistics'!H$5000,MATCH($C240,pasteStatistics!$C$1:'pasteStatistics'!$C$5000,0))</f>
        <v>#N/A</v>
      </c>
      <c r="I240" t="e">
        <f>INDEX(pasteStatistics!I$1:'pasteStatistics'!I$5000,MATCH($C240,pasteStatistics!$C$1:'pasteStatistics'!$C$5000,0))</f>
        <v>#N/A</v>
      </c>
      <c r="J240" t="e">
        <f>INDEX(pasteStatistics!J$1:'pasteStatistics'!J$5000,MATCH($C240,pasteStatistics!$C$1:'pasteStatistics'!$C$5000,0))</f>
        <v>#N/A</v>
      </c>
      <c r="K240" t="e">
        <f>INDEX(pasteStatistics!K$1:'pasteStatistics'!K$5000,MATCH($C240,pasteStatistics!$C$1:'pasteStatistics'!$C$5000,0))</f>
        <v>#N/A</v>
      </c>
      <c r="L240" t="e">
        <f>INDEX(pasteStatistics!L$1:'pasteStatistics'!L$5000,MATCH($C240,pasteStatistics!$C$1:'pasteStatistics'!$C$5000,0))</f>
        <v>#N/A</v>
      </c>
      <c r="M240" t="e">
        <f>INDEX(pasteStatistics!M$1:'pasteStatistics'!M$5000,MATCH($C240,pasteStatistics!$C$1:'pasteStatistics'!$C$5000,0))</f>
        <v>#N/A</v>
      </c>
      <c r="N240" t="e">
        <f>INDEX(pasteStatistics!N$1:'pasteStatistics'!N$5000,MATCH($C240,pasteStatistics!$C$1:'pasteStatistics'!$C$5000,0))</f>
        <v>#N/A</v>
      </c>
      <c r="O240" t="e">
        <f>INDEX(pasteStatistics!O$1:'pasteStatistics'!O$5000,MATCH($C240,pasteStatistics!$C$1:'pasteStatistics'!$C$5000,0))</f>
        <v>#N/A</v>
      </c>
      <c r="P240" t="e">
        <f>INDEX(pasteStatistics!P$1:'pasteStatistics'!P$5000,MATCH($C240,pasteStatistics!$C$1:'pasteStatistics'!$C$5000,0))</f>
        <v>#N/A</v>
      </c>
      <c r="Q240" t="e">
        <f>INDEX(pasteStatistics!Q$1:'pasteStatistics'!Q$5000,MATCH($C240,pasteStatistics!$C$1:'pasteStatistics'!$C$5000,0))</f>
        <v>#N/A</v>
      </c>
      <c r="R240" t="e">
        <f>INDEX(pasteStatistics!R$1:'pasteStatistics'!R$5000,MATCH($C240,pasteStatistics!$C$1:'pasteStatistics'!$C$5000,0))</f>
        <v>#N/A</v>
      </c>
      <c r="S240" t="e">
        <f>INDEX(pasteStatistics!S$1:'pasteStatistics'!S$5000,MATCH($C240,pasteStatistics!$C$1:'pasteStatistics'!$C$5000,0))</f>
        <v>#N/A</v>
      </c>
      <c r="T240" t="e">
        <f>INDEX(pasteStatistics!T$1:'pasteStatistics'!T$5000,MATCH($C240,pasteStatistics!$C$1:'pasteStatistics'!$C$5000,0))</f>
        <v>#N/A</v>
      </c>
      <c r="U240" t="e">
        <f>INDEX(pasteStatistics!U$1:'pasteStatistics'!U$5000,MATCH($C240,pasteStatistics!$C$1:'pasteStatistics'!$C$5000,0))</f>
        <v>#N/A</v>
      </c>
      <c r="V240" t="e">
        <f>INDEX(pasteStatistics!V$1:'pasteStatistics'!V$5000,MATCH($C240,pasteStatistics!$C$1:'pasteStatistics'!$C$5000,0))</f>
        <v>#N/A</v>
      </c>
      <c r="W240" t="e">
        <f>INDEX(pasteStatistics!W$1:'pasteStatistics'!W$5000,MATCH($C240,pasteStatistics!$C$1:'pasteStatistics'!$C$5000,0))</f>
        <v>#N/A</v>
      </c>
      <c r="X240" t="e">
        <f>INDEX(pasteStatistics!X$1:'pasteStatistics'!X$5000,MATCH($C240,pasteStatistics!$C$1:'pasteStatistics'!$C$5000,0))</f>
        <v>#N/A</v>
      </c>
      <c r="Y240" t="e">
        <f>INDEX(pasteStatistics!Y$1:'pasteStatistics'!Y$5000,MATCH($C240,pasteStatistics!$C$1:'pasteStatistics'!$C$5000,0))</f>
        <v>#N/A</v>
      </c>
      <c r="Z240" t="e">
        <f>INDEX(pasteStatistics!Z$1:'pasteStatistics'!Z$5000,MATCH($C240,pasteStatistics!$C$1:'pasteStatistics'!$C$5000,0))</f>
        <v>#N/A</v>
      </c>
      <c r="AA240" t="e">
        <f>INDEX(pasteStatistics!AA$1:'pasteStatistics'!AA$5000,MATCH($C240,pasteStatistics!$C$1:'pasteStatistics'!$C$5000,0))</f>
        <v>#N/A</v>
      </c>
      <c r="AB240">
        <f>pasteData!C239</f>
        <v>23</v>
      </c>
      <c r="AC240" t="str">
        <f>pasteData!D239</f>
        <v>FR</v>
      </c>
      <c r="AD240" t="str">
        <f>pasteData!E239</f>
        <v>G</v>
      </c>
      <c r="AE240">
        <f>pasteData!F239</f>
        <v>43618</v>
      </c>
      <c r="AF240">
        <f>pasteData!G239</f>
        <v>195</v>
      </c>
      <c r="AG240" t="str">
        <f>pasteData!H239</f>
        <v>Baton Rouge</v>
      </c>
      <c r="AH240" t="str">
        <f>pasteData!I239</f>
        <v xml:space="preserve"> LA</v>
      </c>
      <c r="AI240" t="str">
        <f>pasteData!J239</f>
        <v>McKinley HS</v>
      </c>
      <c r="AJ240">
        <f>pasteData!K239</f>
        <v>0</v>
      </c>
      <c r="AK240">
        <f>pasteData!L239</f>
        <v>0</v>
      </c>
      <c r="AL240">
        <f>pasteData!M239</f>
        <v>0</v>
      </c>
      <c r="AM240">
        <f>pasteData!N239</f>
        <v>0</v>
      </c>
    </row>
    <row r="241" spans="1:39" x14ac:dyDescent="0.3">
      <c r="A241">
        <v>239</v>
      </c>
      <c r="B241" t="str">
        <f>pasteData!A240</f>
        <v>marquette</v>
      </c>
      <c r="C241" t="str">
        <f>pasteData!B240</f>
        <v>Markus Howard</v>
      </c>
      <c r="D241">
        <f>INDEX(pasteStatistics!D$1:'pasteStatistics'!D$5000,MATCH($C241,pasteStatistics!$C$1:'pasteStatistics'!$C$5000,0))</f>
        <v>34</v>
      </c>
      <c r="E241">
        <f>INDEX(pasteStatistics!E$1:'pasteStatistics'!E$5000,MATCH($C241,pasteStatistics!$C$1:'pasteStatistics'!$C$5000,0))</f>
        <v>34</v>
      </c>
      <c r="F241">
        <f>INDEX(pasteStatistics!F$1:'pasteStatistics'!F$5000,MATCH($C241,pasteStatistics!$C$1:'pasteStatistics'!$C$5000,0))</f>
        <v>33.5</v>
      </c>
      <c r="G241">
        <f>INDEX(pasteStatistics!G$1:'pasteStatistics'!G$5000,MATCH($C241,pasteStatistics!$C$1:'pasteStatistics'!$C$5000,0))</f>
        <v>7.4</v>
      </c>
      <c r="H241">
        <f>INDEX(pasteStatistics!H$1:'pasteStatistics'!H$5000,MATCH($C241,pasteStatistics!$C$1:'pasteStatistics'!$C$5000,0))</f>
        <v>17.600000000000001</v>
      </c>
      <c r="I241">
        <f>INDEX(pasteStatistics!I$1:'pasteStatistics'!I$5000,MATCH($C241,pasteStatistics!$C$1:'pasteStatistics'!$C$5000,0))</f>
        <v>0.42</v>
      </c>
      <c r="J241">
        <f>INDEX(pasteStatistics!J$1:'pasteStatistics'!J$5000,MATCH($C241,pasteStatistics!$C$1:'pasteStatistics'!$C$5000,0))</f>
        <v>3.9</v>
      </c>
      <c r="K241">
        <f>INDEX(pasteStatistics!K$1:'pasteStatistics'!K$5000,MATCH($C241,pasteStatistics!$C$1:'pasteStatistics'!$C$5000,0))</f>
        <v>8.9</v>
      </c>
      <c r="L241">
        <f>INDEX(pasteStatistics!L$1:'pasteStatistics'!L$5000,MATCH($C241,pasteStatistics!$C$1:'pasteStatistics'!$C$5000,0))</f>
        <v>0.437</v>
      </c>
      <c r="M241">
        <f>INDEX(pasteStatistics!M$1:'pasteStatistics'!M$5000,MATCH($C241,pasteStatistics!$C$1:'pasteStatistics'!$C$5000,0))</f>
        <v>3.5</v>
      </c>
      <c r="N241">
        <f>INDEX(pasteStatistics!N$1:'pasteStatistics'!N$5000,MATCH($C241,pasteStatistics!$C$1:'pasteStatistics'!$C$5000,0))</f>
        <v>8.8000000000000007</v>
      </c>
      <c r="O241">
        <f>INDEX(pasteStatistics!O$1:'pasteStatistics'!O$5000,MATCH($C241,pasteStatistics!$C$1:'pasteStatistics'!$C$5000,0))</f>
        <v>0.40300000000000002</v>
      </c>
      <c r="P241">
        <f>INDEX(pasteStatistics!P$1:'pasteStatistics'!P$5000,MATCH($C241,pasteStatistics!$C$1:'pasteStatistics'!$C$5000,0))</f>
        <v>6.7</v>
      </c>
      <c r="Q241">
        <f>INDEX(pasteStatistics!Q$1:'pasteStatistics'!Q$5000,MATCH($C241,pasteStatistics!$C$1:'pasteStatistics'!$C$5000,0))</f>
        <v>7.5</v>
      </c>
      <c r="R241">
        <f>INDEX(pasteStatistics!R$1:'pasteStatistics'!R$5000,MATCH($C241,pasteStatistics!$C$1:'pasteStatistics'!$C$5000,0))</f>
        <v>0.89</v>
      </c>
      <c r="S241">
        <f>INDEX(pasteStatistics!S$1:'pasteStatistics'!S$5000,MATCH($C241,pasteStatistics!$C$1:'pasteStatistics'!$C$5000,0))</f>
        <v>0.4</v>
      </c>
      <c r="T241">
        <f>INDEX(pasteStatistics!T$1:'pasteStatistics'!T$5000,MATCH($C241,pasteStatistics!$C$1:'pasteStatistics'!$C$5000,0))</f>
        <v>3.6</v>
      </c>
      <c r="U241">
        <f>INDEX(pasteStatistics!U$1:'pasteStatistics'!U$5000,MATCH($C241,pasteStatistics!$C$1:'pasteStatistics'!$C$5000,0))</f>
        <v>4</v>
      </c>
      <c r="V241">
        <f>INDEX(pasteStatistics!V$1:'pasteStatistics'!V$5000,MATCH($C241,pasteStatistics!$C$1:'pasteStatistics'!$C$5000,0))</f>
        <v>3.9</v>
      </c>
      <c r="W241">
        <f>INDEX(pasteStatistics!W$1:'pasteStatistics'!W$5000,MATCH($C241,pasteStatistics!$C$1:'pasteStatistics'!$C$5000,0))</f>
        <v>1.1000000000000001</v>
      </c>
      <c r="X241">
        <f>INDEX(pasteStatistics!X$1:'pasteStatistics'!X$5000,MATCH($C241,pasteStatistics!$C$1:'pasteStatistics'!$C$5000,0))</f>
        <v>0</v>
      </c>
      <c r="Y241">
        <f>INDEX(pasteStatistics!Y$1:'pasteStatistics'!Y$5000,MATCH($C241,pasteStatistics!$C$1:'pasteStatistics'!$C$5000,0))</f>
        <v>3.9</v>
      </c>
      <c r="Z241">
        <f>INDEX(pasteStatistics!Z$1:'pasteStatistics'!Z$5000,MATCH($C241,pasteStatistics!$C$1:'pasteStatistics'!$C$5000,0))</f>
        <v>2.1</v>
      </c>
      <c r="AA241">
        <f>INDEX(pasteStatistics!AA$1:'pasteStatistics'!AA$5000,MATCH($C241,pasteStatistics!$C$1:'pasteStatistics'!$C$5000,0))</f>
        <v>25</v>
      </c>
      <c r="AB241">
        <f>pasteData!C240</f>
        <v>0</v>
      </c>
      <c r="AC241" t="str">
        <f>pasteData!D240</f>
        <v>JR</v>
      </c>
      <c r="AD241" t="str">
        <f>pasteData!E240</f>
        <v>G</v>
      </c>
      <c r="AE241">
        <f>pasteData!F240</f>
        <v>43596</v>
      </c>
      <c r="AF241">
        <f>pasteData!G240</f>
        <v>175</v>
      </c>
      <c r="AG241" t="str">
        <f>pasteData!H240</f>
        <v>Chandler</v>
      </c>
      <c r="AH241" t="str">
        <f>pasteData!I240</f>
        <v xml:space="preserve"> AZ</v>
      </c>
      <c r="AI241" t="str">
        <f>pasteData!J240</f>
        <v>Findlay College Prep</v>
      </c>
      <c r="AJ241" t="str">
        <f>pasteData!K240</f>
        <v>71 (2016)</v>
      </c>
      <c r="AK241" t="str">
        <f>pasteData!L240</f>
        <v xml:space="preserve"> 25.0 Pts</v>
      </c>
      <c r="AL241" t="str">
        <f>pasteData!M240</f>
        <v xml:space="preserve"> 4.0 Reb</v>
      </c>
      <c r="AM241" t="str">
        <f>pasteData!N240</f>
        <v xml:space="preserve"> 3.9 Ast</v>
      </c>
    </row>
    <row r="242" spans="1:39" x14ac:dyDescent="0.3">
      <c r="A242">
        <v>240</v>
      </c>
      <c r="B242" t="str">
        <f>pasteData!A241</f>
        <v>marquette</v>
      </c>
      <c r="C242" t="str">
        <f>pasteData!B241</f>
        <v>Sam Hauser</v>
      </c>
      <c r="D242">
        <f>INDEX(pasteStatistics!D$1:'pasteStatistics'!D$5000,MATCH($C242,pasteStatistics!$C$1:'pasteStatistics'!$C$5000,0))</f>
        <v>34</v>
      </c>
      <c r="E242">
        <f>INDEX(pasteStatistics!E$1:'pasteStatistics'!E$5000,MATCH($C242,pasteStatistics!$C$1:'pasteStatistics'!$C$5000,0))</f>
        <v>33</v>
      </c>
      <c r="F242">
        <f>INDEX(pasteStatistics!F$1:'pasteStatistics'!F$5000,MATCH($C242,pasteStatistics!$C$1:'pasteStatistics'!$C$5000,0))</f>
        <v>33.4</v>
      </c>
      <c r="G242">
        <f>INDEX(pasteStatistics!G$1:'pasteStatistics'!G$5000,MATCH($C242,pasteStatistics!$C$1:'pasteStatistics'!$C$5000,0))</f>
        <v>5.0999999999999996</v>
      </c>
      <c r="H242">
        <f>INDEX(pasteStatistics!H$1:'pasteStatistics'!H$5000,MATCH($C242,pasteStatistics!$C$1:'pasteStatistics'!$C$5000,0))</f>
        <v>11.1</v>
      </c>
      <c r="I242">
        <f>INDEX(pasteStatistics!I$1:'pasteStatistics'!I$5000,MATCH($C242,pasteStatistics!$C$1:'pasteStatistics'!$C$5000,0))</f>
        <v>0.45900000000000002</v>
      </c>
      <c r="J242">
        <f>INDEX(pasteStatistics!J$1:'pasteStatistics'!J$5000,MATCH($C242,pasteStatistics!$C$1:'pasteStatistics'!$C$5000,0))</f>
        <v>2.5</v>
      </c>
      <c r="K242">
        <f>INDEX(pasteStatistics!K$1:'pasteStatistics'!K$5000,MATCH($C242,pasteStatistics!$C$1:'pasteStatistics'!$C$5000,0))</f>
        <v>4.5999999999999996</v>
      </c>
      <c r="L242">
        <f>INDEX(pasteStatistics!L$1:'pasteStatistics'!L$5000,MATCH($C242,pasteStatistics!$C$1:'pasteStatistics'!$C$5000,0))</f>
        <v>0.53800000000000003</v>
      </c>
      <c r="M242">
        <f>INDEX(pasteStatistics!M$1:'pasteStatistics'!M$5000,MATCH($C242,pasteStatistics!$C$1:'pasteStatistics'!$C$5000,0))</f>
        <v>2.6</v>
      </c>
      <c r="N242">
        <f>INDEX(pasteStatistics!N$1:'pasteStatistics'!N$5000,MATCH($C242,pasteStatistics!$C$1:'pasteStatistics'!$C$5000,0))</f>
        <v>6.4</v>
      </c>
      <c r="O242">
        <f>INDEX(pasteStatistics!O$1:'pasteStatistics'!O$5000,MATCH($C242,pasteStatistics!$C$1:'pasteStatistics'!$C$5000,0))</f>
        <v>0.40200000000000002</v>
      </c>
      <c r="P242">
        <f>INDEX(pasteStatistics!P$1:'pasteStatistics'!P$5000,MATCH($C242,pasteStatistics!$C$1:'pasteStatistics'!$C$5000,0))</f>
        <v>2.1</v>
      </c>
      <c r="Q242">
        <f>INDEX(pasteStatistics!Q$1:'pasteStatistics'!Q$5000,MATCH($C242,pasteStatistics!$C$1:'pasteStatistics'!$C$5000,0))</f>
        <v>2.2999999999999998</v>
      </c>
      <c r="R242">
        <f>INDEX(pasteStatistics!R$1:'pasteStatistics'!R$5000,MATCH($C242,pasteStatistics!$C$1:'pasteStatistics'!$C$5000,0))</f>
        <v>0.92400000000000004</v>
      </c>
      <c r="S242">
        <f>INDEX(pasteStatistics!S$1:'pasteStatistics'!S$5000,MATCH($C242,pasteStatistics!$C$1:'pasteStatistics'!$C$5000,0))</f>
        <v>1</v>
      </c>
      <c r="T242">
        <f>INDEX(pasteStatistics!T$1:'pasteStatistics'!T$5000,MATCH($C242,pasteStatistics!$C$1:'pasteStatistics'!$C$5000,0))</f>
        <v>6.1</v>
      </c>
      <c r="U242">
        <f>INDEX(pasteStatistics!U$1:'pasteStatistics'!U$5000,MATCH($C242,pasteStatistics!$C$1:'pasteStatistics'!$C$5000,0))</f>
        <v>7.2</v>
      </c>
      <c r="V242">
        <f>INDEX(pasteStatistics!V$1:'pasteStatistics'!V$5000,MATCH($C242,pasteStatistics!$C$1:'pasteStatistics'!$C$5000,0))</f>
        <v>2.4</v>
      </c>
      <c r="W242">
        <f>INDEX(pasteStatistics!W$1:'pasteStatistics'!W$5000,MATCH($C242,pasteStatistics!$C$1:'pasteStatistics'!$C$5000,0))</f>
        <v>0.6</v>
      </c>
      <c r="X242">
        <f>INDEX(pasteStatistics!X$1:'pasteStatistics'!X$5000,MATCH($C242,pasteStatistics!$C$1:'pasteStatistics'!$C$5000,0))</f>
        <v>0.5</v>
      </c>
      <c r="Y242">
        <f>INDEX(pasteStatistics!Y$1:'pasteStatistics'!Y$5000,MATCH($C242,pasteStatistics!$C$1:'pasteStatistics'!$C$5000,0))</f>
        <v>1.4</v>
      </c>
      <c r="Z242">
        <f>INDEX(pasteStatistics!Z$1:'pasteStatistics'!Z$5000,MATCH($C242,pasteStatistics!$C$1:'pasteStatistics'!$C$5000,0))</f>
        <v>2.1</v>
      </c>
      <c r="AA242">
        <f>INDEX(pasteStatistics!AA$1:'pasteStatistics'!AA$5000,MATCH($C242,pasteStatistics!$C$1:'pasteStatistics'!$C$5000,0))</f>
        <v>14.9</v>
      </c>
      <c r="AB242">
        <f>pasteData!C241</f>
        <v>10</v>
      </c>
      <c r="AC242" t="str">
        <f>pasteData!D241</f>
        <v>JR</v>
      </c>
      <c r="AD242" t="str">
        <f>pasteData!E241</f>
        <v>F</v>
      </c>
      <c r="AE242">
        <f>pasteData!F241</f>
        <v>43624</v>
      </c>
      <c r="AF242">
        <f>pasteData!G241</f>
        <v>225</v>
      </c>
      <c r="AG242" t="str">
        <f>pasteData!H241</f>
        <v>Stevens Point</v>
      </c>
      <c r="AH242" t="str">
        <f>pasteData!I241</f>
        <v xml:space="preserve"> WI</v>
      </c>
      <c r="AI242" t="str">
        <f>pasteData!J241</f>
        <v>Stevens Point High School</v>
      </c>
      <c r="AJ242" t="str">
        <f>pasteData!K241</f>
        <v>94 (2016)</v>
      </c>
      <c r="AK242" t="str">
        <f>pasteData!L241</f>
        <v xml:space="preserve"> 14.9 Pts</v>
      </c>
      <c r="AL242" t="str">
        <f>pasteData!M241</f>
        <v xml:space="preserve"> 7.2 Reb</v>
      </c>
      <c r="AM242" t="str">
        <f>pasteData!N241</f>
        <v xml:space="preserve"> 2.4 Ast</v>
      </c>
    </row>
    <row r="243" spans="1:39" x14ac:dyDescent="0.3">
      <c r="A243">
        <v>241</v>
      </c>
      <c r="B243" t="str">
        <f>pasteData!A242</f>
        <v>marquette</v>
      </c>
      <c r="C243" t="str">
        <f>pasteData!B242</f>
        <v>Joey Hauser</v>
      </c>
      <c r="D243">
        <f>INDEX(pasteStatistics!D$1:'pasteStatistics'!D$5000,MATCH($C243,pasteStatistics!$C$1:'pasteStatistics'!$C$5000,0))</f>
        <v>34</v>
      </c>
      <c r="E243">
        <f>INDEX(pasteStatistics!E$1:'pasteStatistics'!E$5000,MATCH($C243,pasteStatistics!$C$1:'pasteStatistics'!$C$5000,0))</f>
        <v>31</v>
      </c>
      <c r="F243">
        <f>INDEX(pasteStatistics!F$1:'pasteStatistics'!F$5000,MATCH($C243,pasteStatistics!$C$1:'pasteStatistics'!$C$5000,0))</f>
        <v>29.2</v>
      </c>
      <c r="G243">
        <f>INDEX(pasteStatistics!G$1:'pasteStatistics'!G$5000,MATCH($C243,pasteStatistics!$C$1:'pasteStatistics'!$C$5000,0))</f>
        <v>3.1</v>
      </c>
      <c r="H243">
        <f>INDEX(pasteStatistics!H$1:'pasteStatistics'!H$5000,MATCH($C243,pasteStatistics!$C$1:'pasteStatistics'!$C$5000,0))</f>
        <v>7</v>
      </c>
      <c r="I243">
        <f>INDEX(pasteStatistics!I$1:'pasteStatistics'!I$5000,MATCH($C243,pasteStatistics!$C$1:'pasteStatistics'!$C$5000,0))</f>
        <v>0.44700000000000001</v>
      </c>
      <c r="J243">
        <f>INDEX(pasteStatistics!J$1:'pasteStatistics'!J$5000,MATCH($C243,pasteStatistics!$C$1:'pasteStatistics'!$C$5000,0))</f>
        <v>1.8</v>
      </c>
      <c r="K243">
        <f>INDEX(pasteStatistics!K$1:'pasteStatistics'!K$5000,MATCH($C243,pasteStatistics!$C$1:'pasteStatistics'!$C$5000,0))</f>
        <v>3.9</v>
      </c>
      <c r="L243">
        <f>INDEX(pasteStatistics!L$1:'pasteStatistics'!L$5000,MATCH($C243,pasteStatistics!$C$1:'pasteStatistics'!$C$5000,0))</f>
        <v>0.46600000000000003</v>
      </c>
      <c r="M243">
        <f>INDEX(pasteStatistics!M$1:'pasteStatistics'!M$5000,MATCH($C243,pasteStatistics!$C$1:'pasteStatistics'!$C$5000,0))</f>
        <v>1.3</v>
      </c>
      <c r="N243">
        <f>INDEX(pasteStatistics!N$1:'pasteStatistics'!N$5000,MATCH($C243,pasteStatistics!$C$1:'pasteStatistics'!$C$5000,0))</f>
        <v>3.1</v>
      </c>
      <c r="O243">
        <f>INDEX(pasteStatistics!O$1:'pasteStatistics'!O$5000,MATCH($C243,pasteStatistics!$C$1:'pasteStatistics'!$C$5000,0))</f>
        <v>0.42499999999999999</v>
      </c>
      <c r="P243">
        <f>INDEX(pasteStatistics!P$1:'pasteStatistics'!P$5000,MATCH($C243,pasteStatistics!$C$1:'pasteStatistics'!$C$5000,0))</f>
        <v>2.1</v>
      </c>
      <c r="Q243">
        <f>INDEX(pasteStatistics!Q$1:'pasteStatistics'!Q$5000,MATCH($C243,pasteStatistics!$C$1:'pasteStatistics'!$C$5000,0))</f>
        <v>2.7</v>
      </c>
      <c r="R243">
        <f>INDEX(pasteStatistics!R$1:'pasteStatistics'!R$5000,MATCH($C243,pasteStatistics!$C$1:'pasteStatistics'!$C$5000,0))</f>
        <v>0.79100000000000004</v>
      </c>
      <c r="S243">
        <f>INDEX(pasteStatistics!S$1:'pasteStatistics'!S$5000,MATCH($C243,pasteStatistics!$C$1:'pasteStatistics'!$C$5000,0))</f>
        <v>0.9</v>
      </c>
      <c r="T243">
        <f>INDEX(pasteStatistics!T$1:'pasteStatistics'!T$5000,MATCH($C243,pasteStatistics!$C$1:'pasteStatistics'!$C$5000,0))</f>
        <v>4.4000000000000004</v>
      </c>
      <c r="U243">
        <f>INDEX(pasteStatistics!U$1:'pasteStatistics'!U$5000,MATCH($C243,pasteStatistics!$C$1:'pasteStatistics'!$C$5000,0))</f>
        <v>5.3</v>
      </c>
      <c r="V243">
        <f>INDEX(pasteStatistics!V$1:'pasteStatistics'!V$5000,MATCH($C243,pasteStatistics!$C$1:'pasteStatistics'!$C$5000,0))</f>
        <v>2.4</v>
      </c>
      <c r="W243">
        <f>INDEX(pasteStatistics!W$1:'pasteStatistics'!W$5000,MATCH($C243,pasteStatistics!$C$1:'pasteStatistics'!$C$5000,0))</f>
        <v>0.4</v>
      </c>
      <c r="X243">
        <f>INDEX(pasteStatistics!X$1:'pasteStatistics'!X$5000,MATCH($C243,pasteStatistics!$C$1:'pasteStatistics'!$C$5000,0))</f>
        <v>0.1</v>
      </c>
      <c r="Y243">
        <f>INDEX(pasteStatistics!Y$1:'pasteStatistics'!Y$5000,MATCH($C243,pasteStatistics!$C$1:'pasteStatistics'!$C$5000,0))</f>
        <v>2.1</v>
      </c>
      <c r="Z243">
        <f>INDEX(pasteStatistics!Z$1:'pasteStatistics'!Z$5000,MATCH($C243,pasteStatistics!$C$1:'pasteStatistics'!$C$5000,0))</f>
        <v>2.8</v>
      </c>
      <c r="AA243">
        <f>INDEX(pasteStatistics!AA$1:'pasteStatistics'!AA$5000,MATCH($C243,pasteStatistics!$C$1:'pasteStatistics'!$C$5000,0))</f>
        <v>9.6999999999999993</v>
      </c>
      <c r="AB243">
        <f>pasteData!C242</f>
        <v>22</v>
      </c>
      <c r="AC243" t="str">
        <f>pasteData!D242</f>
        <v>FR</v>
      </c>
      <c r="AD243" t="str">
        <f>pasteData!E242</f>
        <v>F</v>
      </c>
      <c r="AE243">
        <f>pasteData!F242</f>
        <v>43625</v>
      </c>
      <c r="AF243">
        <f>pasteData!G242</f>
        <v>230</v>
      </c>
      <c r="AG243" t="str">
        <f>pasteData!H242</f>
        <v>Stevens Point</v>
      </c>
      <c r="AH243" t="str">
        <f>pasteData!I242</f>
        <v xml:space="preserve"> WI</v>
      </c>
      <c r="AI243">
        <f>pasteData!J242</f>
        <v>0</v>
      </c>
      <c r="AJ243" t="str">
        <f>pasteData!K242</f>
        <v>57 (2018)</v>
      </c>
      <c r="AK243" t="str">
        <f>pasteData!L242</f>
        <v xml:space="preserve"> 9.7 Pts</v>
      </c>
      <c r="AL243" t="str">
        <f>pasteData!M242</f>
        <v xml:space="preserve"> 5.3 Reb</v>
      </c>
      <c r="AM243" t="str">
        <f>pasteData!N242</f>
        <v xml:space="preserve"> 2.4 Ast</v>
      </c>
    </row>
    <row r="244" spans="1:39" x14ac:dyDescent="0.3">
      <c r="A244">
        <v>242</v>
      </c>
      <c r="B244" t="str">
        <f>pasteData!A243</f>
        <v>marquette</v>
      </c>
      <c r="C244" t="str">
        <f>pasteData!B243</f>
        <v>Sacar Anim</v>
      </c>
      <c r="D244">
        <f>INDEX(pasteStatistics!D$1:'pasteStatistics'!D$5000,MATCH($C244,pasteStatistics!$C$1:'pasteStatistics'!$C$5000,0))</f>
        <v>34</v>
      </c>
      <c r="E244">
        <f>INDEX(pasteStatistics!E$1:'pasteStatistics'!E$5000,MATCH($C244,pasteStatistics!$C$1:'pasteStatistics'!$C$5000,0))</f>
        <v>31</v>
      </c>
      <c r="F244">
        <f>INDEX(pasteStatistics!F$1:'pasteStatistics'!F$5000,MATCH($C244,pasteStatistics!$C$1:'pasteStatistics'!$C$5000,0))</f>
        <v>30.2</v>
      </c>
      <c r="G244">
        <f>INDEX(pasteStatistics!G$1:'pasteStatistics'!G$5000,MATCH($C244,pasteStatistics!$C$1:'pasteStatistics'!$C$5000,0))</f>
        <v>3.2</v>
      </c>
      <c r="H244">
        <f>INDEX(pasteStatistics!H$1:'pasteStatistics'!H$5000,MATCH($C244,pasteStatistics!$C$1:'pasteStatistics'!$C$5000,0))</f>
        <v>7.3</v>
      </c>
      <c r="I244">
        <f>INDEX(pasteStatistics!I$1:'pasteStatistics'!I$5000,MATCH($C244,pasteStatistics!$C$1:'pasteStatistics'!$C$5000,0))</f>
        <v>0.438</v>
      </c>
      <c r="J244">
        <f>INDEX(pasteStatistics!J$1:'pasteStatistics'!J$5000,MATCH($C244,pasteStatistics!$C$1:'pasteStatistics'!$C$5000,0))</f>
        <v>2.4</v>
      </c>
      <c r="K244">
        <f>INDEX(pasteStatistics!K$1:'pasteStatistics'!K$5000,MATCH($C244,pasteStatistics!$C$1:'pasteStatistics'!$C$5000,0))</f>
        <v>5.3</v>
      </c>
      <c r="L244">
        <f>INDEX(pasteStatistics!L$1:'pasteStatistics'!L$5000,MATCH($C244,pasteStatistics!$C$1:'pasteStatistics'!$C$5000,0))</f>
        <v>0.45600000000000002</v>
      </c>
      <c r="M244">
        <f>INDEX(pasteStatistics!M$1:'pasteStatistics'!M$5000,MATCH($C244,pasteStatistics!$C$1:'pasteStatistics'!$C$5000,0))</f>
        <v>0.8</v>
      </c>
      <c r="N244">
        <f>INDEX(pasteStatistics!N$1:'pasteStatistics'!N$5000,MATCH($C244,pasteStatistics!$C$1:'pasteStatistics'!$C$5000,0))</f>
        <v>2</v>
      </c>
      <c r="O244">
        <f>INDEX(pasteStatistics!O$1:'pasteStatistics'!O$5000,MATCH($C244,pasteStatistics!$C$1:'pasteStatistics'!$C$5000,0))</f>
        <v>0.39100000000000001</v>
      </c>
      <c r="P244">
        <f>INDEX(pasteStatistics!P$1:'pasteStatistics'!P$5000,MATCH($C244,pasteStatistics!$C$1:'pasteStatistics'!$C$5000,0))</f>
        <v>1.1000000000000001</v>
      </c>
      <c r="Q244">
        <f>INDEX(pasteStatistics!Q$1:'pasteStatistics'!Q$5000,MATCH($C244,pasteStatistics!$C$1:'pasteStatistics'!$C$5000,0))</f>
        <v>1.9</v>
      </c>
      <c r="R244">
        <f>INDEX(pasteStatistics!R$1:'pasteStatistics'!R$5000,MATCH($C244,pasteStatistics!$C$1:'pasteStatistics'!$C$5000,0))</f>
        <v>0.58499999999999996</v>
      </c>
      <c r="S244">
        <f>INDEX(pasteStatistics!S$1:'pasteStatistics'!S$5000,MATCH($C244,pasteStatistics!$C$1:'pasteStatistics'!$C$5000,0))</f>
        <v>0.6</v>
      </c>
      <c r="T244">
        <f>INDEX(pasteStatistics!T$1:'pasteStatistics'!T$5000,MATCH($C244,pasteStatistics!$C$1:'pasteStatistics'!$C$5000,0))</f>
        <v>2.5</v>
      </c>
      <c r="U244">
        <f>INDEX(pasteStatistics!U$1:'pasteStatistics'!U$5000,MATCH($C244,pasteStatistics!$C$1:'pasteStatistics'!$C$5000,0))</f>
        <v>3.1</v>
      </c>
      <c r="V244">
        <f>INDEX(pasteStatistics!V$1:'pasteStatistics'!V$5000,MATCH($C244,pasteStatistics!$C$1:'pasteStatistics'!$C$5000,0))</f>
        <v>1.2</v>
      </c>
      <c r="W244">
        <f>INDEX(pasteStatistics!W$1:'pasteStatistics'!W$5000,MATCH($C244,pasteStatistics!$C$1:'pasteStatistics'!$C$5000,0))</f>
        <v>0.5</v>
      </c>
      <c r="X244">
        <f>INDEX(pasteStatistics!X$1:'pasteStatistics'!X$5000,MATCH($C244,pasteStatistics!$C$1:'pasteStatistics'!$C$5000,0))</f>
        <v>0.1</v>
      </c>
      <c r="Y244">
        <f>INDEX(pasteStatistics!Y$1:'pasteStatistics'!Y$5000,MATCH($C244,pasteStatistics!$C$1:'pasteStatistics'!$C$5000,0))</f>
        <v>1.2</v>
      </c>
      <c r="Z244">
        <f>INDEX(pasteStatistics!Z$1:'pasteStatistics'!Z$5000,MATCH($C244,pasteStatistics!$C$1:'pasteStatistics'!$C$5000,0))</f>
        <v>2</v>
      </c>
      <c r="AA244">
        <f>INDEX(pasteStatistics!AA$1:'pasteStatistics'!AA$5000,MATCH($C244,pasteStatistics!$C$1:'pasteStatistics'!$C$5000,0))</f>
        <v>8.3000000000000007</v>
      </c>
      <c r="AB244">
        <f>pasteData!C243</f>
        <v>2</v>
      </c>
      <c r="AC244" t="str">
        <f>pasteData!D243</f>
        <v>JR</v>
      </c>
      <c r="AD244" t="str">
        <f>pasteData!E243</f>
        <v>F</v>
      </c>
      <c r="AE244">
        <f>pasteData!F243</f>
        <v>43621</v>
      </c>
      <c r="AF244">
        <f>pasteData!G243</f>
        <v>210</v>
      </c>
      <c r="AG244" t="str">
        <f>pasteData!H243</f>
        <v>Minneapolis</v>
      </c>
      <c r="AH244" t="str">
        <f>pasteData!I243</f>
        <v xml:space="preserve"> MN</v>
      </c>
      <c r="AI244" t="str">
        <f>pasteData!J243</f>
        <v>DeLaSalle HS</v>
      </c>
      <c r="AJ244">
        <f>pasteData!K243</f>
        <v>0</v>
      </c>
      <c r="AK244" t="str">
        <f>pasteData!L243</f>
        <v xml:space="preserve"> 8.3 Pts</v>
      </c>
      <c r="AL244" t="str">
        <f>pasteData!M243</f>
        <v xml:space="preserve"> 3.1 Reb</v>
      </c>
      <c r="AM244" t="str">
        <f>pasteData!N243</f>
        <v xml:space="preserve"> 1.2 Ast</v>
      </c>
    </row>
    <row r="245" spans="1:39" x14ac:dyDescent="0.3">
      <c r="A245">
        <v>243</v>
      </c>
      <c r="B245" t="str">
        <f>pasteData!A244</f>
        <v>marquette</v>
      </c>
      <c r="C245" t="str">
        <f>pasteData!B244</f>
        <v>Theo John</v>
      </c>
      <c r="D245">
        <f>INDEX(pasteStatistics!D$1:'pasteStatistics'!D$5000,MATCH($C245,pasteStatistics!$C$1:'pasteStatistics'!$C$5000,0))</f>
        <v>34</v>
      </c>
      <c r="E245">
        <f>INDEX(pasteStatistics!E$1:'pasteStatistics'!E$5000,MATCH($C245,pasteStatistics!$C$1:'pasteStatistics'!$C$5000,0))</f>
        <v>33</v>
      </c>
      <c r="F245">
        <f>INDEX(pasteStatistics!F$1:'pasteStatistics'!F$5000,MATCH($C245,pasteStatistics!$C$1:'pasteStatistics'!$C$5000,0))</f>
        <v>19.7</v>
      </c>
      <c r="G245">
        <f>INDEX(pasteStatistics!G$1:'pasteStatistics'!G$5000,MATCH($C245,pasteStatistics!$C$1:'pasteStatistics'!$C$5000,0))</f>
        <v>2.1</v>
      </c>
      <c r="H245">
        <f>INDEX(pasteStatistics!H$1:'pasteStatistics'!H$5000,MATCH($C245,pasteStatistics!$C$1:'pasteStatistics'!$C$5000,0))</f>
        <v>3.5</v>
      </c>
      <c r="I245">
        <f>INDEX(pasteStatistics!I$1:'pasteStatistics'!I$5000,MATCH($C245,pasteStatistics!$C$1:'pasteStatistics'!$C$5000,0))</f>
        <v>0.60199999999999998</v>
      </c>
      <c r="J245">
        <f>INDEX(pasteStatistics!J$1:'pasteStatistics'!J$5000,MATCH($C245,pasteStatistics!$C$1:'pasteStatistics'!$C$5000,0))</f>
        <v>2.1</v>
      </c>
      <c r="K245">
        <f>INDEX(pasteStatistics!K$1:'pasteStatistics'!K$5000,MATCH($C245,pasteStatistics!$C$1:'pasteStatistics'!$C$5000,0))</f>
        <v>3.5</v>
      </c>
      <c r="L245">
        <f>INDEX(pasteStatistics!L$1:'pasteStatistics'!L$5000,MATCH($C245,pasteStatistics!$C$1:'pasteStatistics'!$C$5000,0))</f>
        <v>0.60199999999999998</v>
      </c>
      <c r="M245">
        <f>INDEX(pasteStatistics!M$1:'pasteStatistics'!M$5000,MATCH($C245,pasteStatistics!$C$1:'pasteStatistics'!$C$5000,0))</f>
        <v>0</v>
      </c>
      <c r="N245">
        <f>INDEX(pasteStatistics!N$1:'pasteStatistics'!N$5000,MATCH($C245,pasteStatistics!$C$1:'pasteStatistics'!$C$5000,0))</f>
        <v>0</v>
      </c>
      <c r="O245">
        <f>INDEX(pasteStatistics!O$1:'pasteStatistics'!O$5000,MATCH($C245,pasteStatistics!$C$1:'pasteStatistics'!$C$5000,0))</f>
        <v>0</v>
      </c>
      <c r="P245">
        <f>INDEX(pasteStatistics!P$1:'pasteStatistics'!P$5000,MATCH($C245,pasteStatistics!$C$1:'pasteStatistics'!$C$5000,0))</f>
        <v>1.3</v>
      </c>
      <c r="Q245">
        <f>INDEX(pasteStatistics!Q$1:'pasteStatistics'!Q$5000,MATCH($C245,pasteStatistics!$C$1:'pasteStatistics'!$C$5000,0))</f>
        <v>2.6</v>
      </c>
      <c r="R245">
        <f>INDEX(pasteStatistics!R$1:'pasteStatistics'!R$5000,MATCH($C245,pasteStatistics!$C$1:'pasteStatistics'!$C$5000,0))</f>
        <v>0.50600000000000001</v>
      </c>
      <c r="S245">
        <f>INDEX(pasteStatistics!S$1:'pasteStatistics'!S$5000,MATCH($C245,pasteStatistics!$C$1:'pasteStatistics'!$C$5000,0))</f>
        <v>1.8</v>
      </c>
      <c r="T245">
        <f>INDEX(pasteStatistics!T$1:'pasteStatistics'!T$5000,MATCH($C245,pasteStatistics!$C$1:'pasteStatistics'!$C$5000,0))</f>
        <v>3</v>
      </c>
      <c r="U245">
        <f>INDEX(pasteStatistics!U$1:'pasteStatistics'!U$5000,MATCH($C245,pasteStatistics!$C$1:'pasteStatistics'!$C$5000,0))</f>
        <v>4.9000000000000004</v>
      </c>
      <c r="V245">
        <f>INDEX(pasteStatistics!V$1:'pasteStatistics'!V$5000,MATCH($C245,pasteStatistics!$C$1:'pasteStatistics'!$C$5000,0))</f>
        <v>0.5</v>
      </c>
      <c r="W245">
        <f>INDEX(pasteStatistics!W$1:'pasteStatistics'!W$5000,MATCH($C245,pasteStatistics!$C$1:'pasteStatistics'!$C$5000,0))</f>
        <v>0.3</v>
      </c>
      <c r="X245">
        <f>INDEX(pasteStatistics!X$1:'pasteStatistics'!X$5000,MATCH($C245,pasteStatistics!$C$1:'pasteStatistics'!$C$5000,0))</f>
        <v>2.1</v>
      </c>
      <c r="Y245">
        <f>INDEX(pasteStatistics!Y$1:'pasteStatistics'!Y$5000,MATCH($C245,pasteStatistics!$C$1:'pasteStatistics'!$C$5000,0))</f>
        <v>1.1000000000000001</v>
      </c>
      <c r="Z245">
        <f>INDEX(pasteStatistics!Z$1:'pasteStatistics'!Z$5000,MATCH($C245,pasteStatistics!$C$1:'pasteStatistics'!$C$5000,0))</f>
        <v>3.6</v>
      </c>
      <c r="AA245">
        <f>INDEX(pasteStatistics!AA$1:'pasteStatistics'!AA$5000,MATCH($C245,pasteStatistics!$C$1:'pasteStatistics'!$C$5000,0))</f>
        <v>5.5</v>
      </c>
      <c r="AB245">
        <f>pasteData!C244</f>
        <v>4</v>
      </c>
      <c r="AC245" t="str">
        <f>pasteData!D244</f>
        <v>SO</v>
      </c>
      <c r="AD245" t="str">
        <f>pasteData!E244</f>
        <v>F</v>
      </c>
      <c r="AE245">
        <f>pasteData!F244</f>
        <v>43625</v>
      </c>
      <c r="AF245">
        <f>pasteData!G244</f>
        <v>240</v>
      </c>
      <c r="AG245" t="str">
        <f>pasteData!H244</f>
        <v>Minneapolis</v>
      </c>
      <c r="AH245" t="str">
        <f>pasteData!I244</f>
        <v xml:space="preserve"> MN</v>
      </c>
      <c r="AI245" t="str">
        <f>pasteData!J244</f>
        <v>Champlin Park High School</v>
      </c>
      <c r="AJ245">
        <f>pasteData!K244</f>
        <v>0</v>
      </c>
      <c r="AK245" t="str">
        <f>pasteData!L244</f>
        <v xml:space="preserve"> 5.5 Pts</v>
      </c>
      <c r="AL245" t="str">
        <f>pasteData!M244</f>
        <v xml:space="preserve"> 4.9 Reb</v>
      </c>
      <c r="AM245" t="str">
        <f>pasteData!N244</f>
        <v xml:space="preserve"> 0.5 Ast</v>
      </c>
    </row>
    <row r="246" spans="1:39" x14ac:dyDescent="0.3">
      <c r="A246">
        <v>244</v>
      </c>
      <c r="B246" t="str">
        <f>pasteData!A245</f>
        <v>marquette</v>
      </c>
      <c r="C246" t="str">
        <f>pasteData!B245</f>
        <v>Ed Morrow</v>
      </c>
      <c r="D246">
        <f>INDEX(pasteStatistics!D$1:'pasteStatistics'!D$5000,MATCH($C246,pasteStatistics!$C$1:'pasteStatistics'!$C$5000,0))</f>
        <v>33</v>
      </c>
      <c r="E246">
        <f>INDEX(pasteStatistics!E$1:'pasteStatistics'!E$5000,MATCH($C246,pasteStatistics!$C$1:'pasteStatistics'!$C$5000,0))</f>
        <v>1</v>
      </c>
      <c r="F246">
        <f>INDEX(pasteStatistics!F$1:'pasteStatistics'!F$5000,MATCH($C246,pasteStatistics!$C$1:'pasteStatistics'!$C$5000,0))</f>
        <v>15</v>
      </c>
      <c r="G246">
        <f>INDEX(pasteStatistics!G$1:'pasteStatistics'!G$5000,MATCH($C246,pasteStatistics!$C$1:'pasteStatistics'!$C$5000,0))</f>
        <v>2.4</v>
      </c>
      <c r="H246">
        <f>INDEX(pasteStatistics!H$1:'pasteStatistics'!H$5000,MATCH($C246,pasteStatistics!$C$1:'pasteStatistics'!$C$5000,0))</f>
        <v>4.0999999999999996</v>
      </c>
      <c r="I246">
        <f>INDEX(pasteStatistics!I$1:'pasteStatistics'!I$5000,MATCH($C246,pasteStatistics!$C$1:'pasteStatistics'!$C$5000,0))</f>
        <v>0.58799999999999997</v>
      </c>
      <c r="J246">
        <f>INDEX(pasteStatistics!J$1:'pasteStatistics'!J$5000,MATCH($C246,pasteStatistics!$C$1:'pasteStatistics'!$C$5000,0))</f>
        <v>2.4</v>
      </c>
      <c r="K246">
        <f>INDEX(pasteStatistics!K$1:'pasteStatistics'!K$5000,MATCH($C246,pasteStatistics!$C$1:'pasteStatistics'!$C$5000,0))</f>
        <v>4.0999999999999996</v>
      </c>
      <c r="L246">
        <f>INDEX(pasteStatistics!L$1:'pasteStatistics'!L$5000,MATCH($C246,pasteStatistics!$C$1:'pasteStatistics'!$C$5000,0))</f>
        <v>0.58799999999999997</v>
      </c>
      <c r="M246">
        <f>INDEX(pasteStatistics!M$1:'pasteStatistics'!M$5000,MATCH($C246,pasteStatistics!$C$1:'pasteStatistics'!$C$5000,0))</f>
        <v>0</v>
      </c>
      <c r="N246">
        <f>INDEX(pasteStatistics!N$1:'pasteStatistics'!N$5000,MATCH($C246,pasteStatistics!$C$1:'pasteStatistics'!$C$5000,0))</f>
        <v>0</v>
      </c>
      <c r="O246">
        <f>INDEX(pasteStatistics!O$1:'pasteStatistics'!O$5000,MATCH($C246,pasteStatistics!$C$1:'pasteStatistics'!$C$5000,0))</f>
        <v>0</v>
      </c>
      <c r="P246">
        <f>INDEX(pasteStatistics!P$1:'pasteStatistics'!P$5000,MATCH($C246,pasteStatistics!$C$1:'pasteStatistics'!$C$5000,0))</f>
        <v>0.8</v>
      </c>
      <c r="Q246">
        <f>INDEX(pasteStatistics!Q$1:'pasteStatistics'!Q$5000,MATCH($C246,pasteStatistics!$C$1:'pasteStatistics'!$C$5000,0))</f>
        <v>1.3</v>
      </c>
      <c r="R246">
        <f>INDEX(pasteStatistics!R$1:'pasteStatistics'!R$5000,MATCH($C246,pasteStatistics!$C$1:'pasteStatistics'!$C$5000,0))</f>
        <v>0.61899999999999999</v>
      </c>
      <c r="S246">
        <f>INDEX(pasteStatistics!S$1:'pasteStatistics'!S$5000,MATCH($C246,pasteStatistics!$C$1:'pasteStatistics'!$C$5000,0))</f>
        <v>1.9</v>
      </c>
      <c r="T246">
        <f>INDEX(pasteStatistics!T$1:'pasteStatistics'!T$5000,MATCH($C246,pasteStatistics!$C$1:'pasteStatistics'!$C$5000,0))</f>
        <v>2.6</v>
      </c>
      <c r="U246">
        <f>INDEX(pasteStatistics!U$1:'pasteStatistics'!U$5000,MATCH($C246,pasteStatistics!$C$1:'pasteStatistics'!$C$5000,0))</f>
        <v>4.5</v>
      </c>
      <c r="V246">
        <f>INDEX(pasteStatistics!V$1:'pasteStatistics'!V$5000,MATCH($C246,pasteStatistics!$C$1:'pasteStatistics'!$C$5000,0))</f>
        <v>0.4</v>
      </c>
      <c r="W246">
        <f>INDEX(pasteStatistics!W$1:'pasteStatistics'!W$5000,MATCH($C246,pasteStatistics!$C$1:'pasteStatistics'!$C$5000,0))</f>
        <v>0.5</v>
      </c>
      <c r="X246">
        <f>INDEX(pasteStatistics!X$1:'pasteStatistics'!X$5000,MATCH($C246,pasteStatistics!$C$1:'pasteStatistics'!$C$5000,0))</f>
        <v>0.6</v>
      </c>
      <c r="Y246">
        <f>INDEX(pasteStatistics!Y$1:'pasteStatistics'!Y$5000,MATCH($C246,pasteStatistics!$C$1:'pasteStatistics'!$C$5000,0))</f>
        <v>1.3</v>
      </c>
      <c r="Z246">
        <f>INDEX(pasteStatistics!Z$1:'pasteStatistics'!Z$5000,MATCH($C246,pasteStatistics!$C$1:'pasteStatistics'!$C$5000,0))</f>
        <v>2.1</v>
      </c>
      <c r="AA246">
        <f>INDEX(pasteStatistics!AA$1:'pasteStatistics'!AA$5000,MATCH($C246,pasteStatistics!$C$1:'pasteStatistics'!$C$5000,0))</f>
        <v>5.6</v>
      </c>
      <c r="AB246">
        <f>pasteData!C245</f>
        <v>30</v>
      </c>
      <c r="AC246" t="str">
        <f>pasteData!D245</f>
        <v>JR</v>
      </c>
      <c r="AD246" t="str">
        <f>pasteData!E245</f>
        <v>F</v>
      </c>
      <c r="AE246">
        <f>pasteData!F245</f>
        <v>43623</v>
      </c>
      <c r="AF246">
        <f>pasteData!G245</f>
        <v>235</v>
      </c>
      <c r="AG246" t="str">
        <f>pasteData!H245</f>
        <v>Chicago</v>
      </c>
      <c r="AH246" t="str">
        <f>pasteData!I245</f>
        <v xml:space="preserve"> IL</v>
      </c>
      <c r="AI246" t="str">
        <f>pasteData!J245</f>
        <v>Simeon Career Academy</v>
      </c>
      <c r="AJ246" t="str">
        <f>pasteData!K245</f>
        <v>85 (2015)</v>
      </c>
      <c r="AK246" t="str">
        <f>pasteData!L245</f>
        <v xml:space="preserve"> 5.6 Pts</v>
      </c>
      <c r="AL246" t="str">
        <f>pasteData!M245</f>
        <v xml:space="preserve"> 4.5 Reb</v>
      </c>
      <c r="AM246" t="str">
        <f>pasteData!N245</f>
        <v xml:space="preserve"> 0.4 Ast</v>
      </c>
    </row>
    <row r="247" spans="1:39" x14ac:dyDescent="0.3">
      <c r="A247">
        <v>245</v>
      </c>
      <c r="B247" t="str">
        <f>pasteData!A246</f>
        <v>marquette</v>
      </c>
      <c r="C247" t="str">
        <f>pasteData!B246</f>
        <v>Brendan Bailey</v>
      </c>
      <c r="D247">
        <f>INDEX(pasteStatistics!D$1:'pasteStatistics'!D$5000,MATCH($C247,pasteStatistics!$C$1:'pasteStatistics'!$C$5000,0))</f>
        <v>34</v>
      </c>
      <c r="E247">
        <f>INDEX(pasteStatistics!E$1:'pasteStatistics'!E$5000,MATCH($C247,pasteStatistics!$C$1:'pasteStatistics'!$C$5000,0))</f>
        <v>3</v>
      </c>
      <c r="F247">
        <f>INDEX(pasteStatistics!F$1:'pasteStatistics'!F$5000,MATCH($C247,pasteStatistics!$C$1:'pasteStatistics'!$C$5000,0))</f>
        <v>14.1</v>
      </c>
      <c r="G247">
        <f>INDEX(pasteStatistics!G$1:'pasteStatistics'!G$5000,MATCH($C247,pasteStatistics!$C$1:'pasteStatistics'!$C$5000,0))</f>
        <v>1.1000000000000001</v>
      </c>
      <c r="H247">
        <f>INDEX(pasteStatistics!H$1:'pasteStatistics'!H$5000,MATCH($C247,pasteStatistics!$C$1:'pasteStatistics'!$C$5000,0))</f>
        <v>3.3</v>
      </c>
      <c r="I247">
        <f>INDEX(pasteStatistics!I$1:'pasteStatistics'!I$5000,MATCH($C247,pasteStatistics!$C$1:'pasteStatistics'!$C$5000,0))</f>
        <v>0.34499999999999997</v>
      </c>
      <c r="J247">
        <f>INDEX(pasteStatistics!J$1:'pasteStatistics'!J$5000,MATCH($C247,pasteStatistics!$C$1:'pasteStatistics'!$C$5000,0))</f>
        <v>0.7</v>
      </c>
      <c r="K247">
        <f>INDEX(pasteStatistics!K$1:'pasteStatistics'!K$5000,MATCH($C247,pasteStatistics!$C$1:'pasteStatistics'!$C$5000,0))</f>
        <v>1.5</v>
      </c>
      <c r="L247">
        <f>INDEX(pasteStatistics!L$1:'pasteStatistics'!L$5000,MATCH($C247,pasteStatistics!$C$1:'pasteStatistics'!$C$5000,0))</f>
        <v>0.46</v>
      </c>
      <c r="M247">
        <f>INDEX(pasteStatistics!M$1:'pasteStatistics'!M$5000,MATCH($C247,pasteStatistics!$C$1:'pasteStatistics'!$C$5000,0))</f>
        <v>0.5</v>
      </c>
      <c r="N247">
        <f>INDEX(pasteStatistics!N$1:'pasteStatistics'!N$5000,MATCH($C247,pasteStatistics!$C$1:'pasteStatistics'!$C$5000,0))</f>
        <v>1.9</v>
      </c>
      <c r="O247">
        <f>INDEX(pasteStatistics!O$1:'pasteStatistics'!O$5000,MATCH($C247,pasteStatistics!$C$1:'pasteStatistics'!$C$5000,0))</f>
        <v>0.254</v>
      </c>
      <c r="P247">
        <f>INDEX(pasteStatistics!P$1:'pasteStatistics'!P$5000,MATCH($C247,pasteStatistics!$C$1:'pasteStatistics'!$C$5000,0))</f>
        <v>0.5</v>
      </c>
      <c r="Q247">
        <f>INDEX(pasteStatistics!Q$1:'pasteStatistics'!Q$5000,MATCH($C247,pasteStatistics!$C$1:'pasteStatistics'!$C$5000,0))</f>
        <v>0.7</v>
      </c>
      <c r="R247">
        <f>INDEX(pasteStatistics!R$1:'pasteStatistics'!R$5000,MATCH($C247,pasteStatistics!$C$1:'pasteStatistics'!$C$5000,0))</f>
        <v>0.64</v>
      </c>
      <c r="S247">
        <f>INDEX(pasteStatistics!S$1:'pasteStatistics'!S$5000,MATCH($C247,pasteStatistics!$C$1:'pasteStatistics'!$C$5000,0))</f>
        <v>0.8</v>
      </c>
      <c r="T247">
        <f>INDEX(pasteStatistics!T$1:'pasteStatistics'!T$5000,MATCH($C247,pasteStatistics!$C$1:'pasteStatistics'!$C$5000,0))</f>
        <v>1</v>
      </c>
      <c r="U247">
        <f>INDEX(pasteStatistics!U$1:'pasteStatistics'!U$5000,MATCH($C247,pasteStatistics!$C$1:'pasteStatistics'!$C$5000,0))</f>
        <v>1.8</v>
      </c>
      <c r="V247">
        <f>INDEX(pasteStatistics!V$1:'pasteStatistics'!V$5000,MATCH($C247,pasteStatistics!$C$1:'pasteStatistics'!$C$5000,0))</f>
        <v>0.4</v>
      </c>
      <c r="W247">
        <f>INDEX(pasteStatistics!W$1:'pasteStatistics'!W$5000,MATCH($C247,pasteStatistics!$C$1:'pasteStatistics'!$C$5000,0))</f>
        <v>0.4</v>
      </c>
      <c r="X247">
        <f>INDEX(pasteStatistics!X$1:'pasteStatistics'!X$5000,MATCH($C247,pasteStatistics!$C$1:'pasteStatistics'!$C$5000,0))</f>
        <v>0.5</v>
      </c>
      <c r="Y247">
        <f>INDEX(pasteStatistics!Y$1:'pasteStatistics'!Y$5000,MATCH($C247,pasteStatistics!$C$1:'pasteStatistics'!$C$5000,0))</f>
        <v>0.2</v>
      </c>
      <c r="Z247">
        <f>INDEX(pasteStatistics!Z$1:'pasteStatistics'!Z$5000,MATCH($C247,pasteStatistics!$C$1:'pasteStatistics'!$C$5000,0))</f>
        <v>1.2</v>
      </c>
      <c r="AA247">
        <f>INDEX(pasteStatistics!AA$1:'pasteStatistics'!AA$5000,MATCH($C247,pasteStatistics!$C$1:'pasteStatistics'!$C$5000,0))</f>
        <v>3.2</v>
      </c>
      <c r="AB247">
        <f>pasteData!C246</f>
        <v>1</v>
      </c>
      <c r="AC247" t="str">
        <f>pasteData!D246</f>
        <v>FR</v>
      </c>
      <c r="AD247" t="str">
        <f>pasteData!E246</f>
        <v>F</v>
      </c>
      <c r="AE247">
        <f>pasteData!F246</f>
        <v>43624</v>
      </c>
      <c r="AF247">
        <f>pasteData!G246</f>
        <v>190</v>
      </c>
      <c r="AG247" t="str">
        <f>pasteData!H246</f>
        <v>Salt Lake City</v>
      </c>
      <c r="AH247" t="str">
        <f>pasteData!I246</f>
        <v xml:space="preserve"> UT</v>
      </c>
      <c r="AI247" t="str">
        <f>pasteData!J246</f>
        <v>American Fork HS</v>
      </c>
      <c r="AJ247">
        <f>pasteData!K246</f>
        <v>0</v>
      </c>
      <c r="AK247" t="str">
        <f>pasteData!L246</f>
        <v xml:space="preserve"> 3.2 Pts</v>
      </c>
      <c r="AL247" t="str">
        <f>pasteData!M246</f>
        <v xml:space="preserve"> 1.8 Reb</v>
      </c>
      <c r="AM247" t="str">
        <f>pasteData!N246</f>
        <v xml:space="preserve"> 0.4 Ast</v>
      </c>
    </row>
    <row r="248" spans="1:39" x14ac:dyDescent="0.3">
      <c r="A248">
        <v>246</v>
      </c>
      <c r="B248" t="str">
        <f>pasteData!A247</f>
        <v>marquette</v>
      </c>
      <c r="C248" t="str">
        <f>pasteData!B247</f>
        <v>Joseph Chartouny</v>
      </c>
      <c r="D248">
        <f>INDEX(pasteStatistics!D$1:'pasteStatistics'!D$5000,MATCH($C248,pasteStatistics!$C$1:'pasteStatistics'!$C$5000,0))</f>
        <v>34</v>
      </c>
      <c r="E248">
        <f>INDEX(pasteStatistics!E$1:'pasteStatistics'!E$5000,MATCH($C248,pasteStatistics!$C$1:'pasteStatistics'!$C$5000,0))</f>
        <v>0</v>
      </c>
      <c r="F248">
        <f>INDEX(pasteStatistics!F$1:'pasteStatistics'!F$5000,MATCH($C248,pasteStatistics!$C$1:'pasteStatistics'!$C$5000,0))</f>
        <v>15</v>
      </c>
      <c r="G248">
        <f>INDEX(pasteStatistics!G$1:'pasteStatistics'!G$5000,MATCH($C248,pasteStatistics!$C$1:'pasteStatistics'!$C$5000,0))</f>
        <v>1.1000000000000001</v>
      </c>
      <c r="H248">
        <f>INDEX(pasteStatistics!H$1:'pasteStatistics'!H$5000,MATCH($C248,pasteStatistics!$C$1:'pasteStatistics'!$C$5000,0))</f>
        <v>2.4</v>
      </c>
      <c r="I248">
        <f>INDEX(pasteStatistics!I$1:'pasteStatistics'!I$5000,MATCH($C248,pasteStatistics!$C$1:'pasteStatistics'!$C$5000,0))</f>
        <v>0.45</v>
      </c>
      <c r="J248">
        <f>INDEX(pasteStatistics!J$1:'pasteStatistics'!J$5000,MATCH($C248,pasteStatistics!$C$1:'pasteStatistics'!$C$5000,0))</f>
        <v>0.6</v>
      </c>
      <c r="K248">
        <f>INDEX(pasteStatistics!K$1:'pasteStatistics'!K$5000,MATCH($C248,pasteStatistics!$C$1:'pasteStatistics'!$C$5000,0))</f>
        <v>1.1000000000000001</v>
      </c>
      <c r="L248">
        <f>INDEX(pasteStatistics!L$1:'pasteStatistics'!L$5000,MATCH($C248,pasteStatistics!$C$1:'pasteStatistics'!$C$5000,0))</f>
        <v>0.52600000000000002</v>
      </c>
      <c r="M248">
        <f>INDEX(pasteStatistics!M$1:'pasteStatistics'!M$5000,MATCH($C248,pasteStatistics!$C$1:'pasteStatistics'!$C$5000,0))</f>
        <v>0.5</v>
      </c>
      <c r="N248">
        <f>INDEX(pasteStatistics!N$1:'pasteStatistics'!N$5000,MATCH($C248,pasteStatistics!$C$1:'pasteStatistics'!$C$5000,0))</f>
        <v>1.2</v>
      </c>
      <c r="O248">
        <f>INDEX(pasteStatistics!O$1:'pasteStatistics'!O$5000,MATCH($C248,pasteStatistics!$C$1:'pasteStatistics'!$C$5000,0))</f>
        <v>0.38100000000000001</v>
      </c>
      <c r="P248">
        <f>INDEX(pasteStatistics!P$1:'pasteStatistics'!P$5000,MATCH($C248,pasteStatistics!$C$1:'pasteStatistics'!$C$5000,0))</f>
        <v>0.4</v>
      </c>
      <c r="Q248">
        <f>INDEX(pasteStatistics!Q$1:'pasteStatistics'!Q$5000,MATCH($C248,pasteStatistics!$C$1:'pasteStatistics'!$C$5000,0))</f>
        <v>0.7</v>
      </c>
      <c r="R248">
        <f>INDEX(pasteStatistics!R$1:'pasteStatistics'!R$5000,MATCH($C248,pasteStatistics!$C$1:'pasteStatistics'!$C$5000,0))</f>
        <v>0.625</v>
      </c>
      <c r="S248">
        <f>INDEX(pasteStatistics!S$1:'pasteStatistics'!S$5000,MATCH($C248,pasteStatistics!$C$1:'pasteStatistics'!$C$5000,0))</f>
        <v>0.1</v>
      </c>
      <c r="T248">
        <f>INDEX(pasteStatistics!T$1:'pasteStatistics'!T$5000,MATCH($C248,pasteStatistics!$C$1:'pasteStatistics'!$C$5000,0))</f>
        <v>2.1</v>
      </c>
      <c r="U248">
        <f>INDEX(pasteStatistics!U$1:'pasteStatistics'!U$5000,MATCH($C248,pasteStatistics!$C$1:'pasteStatistics'!$C$5000,0))</f>
        <v>2.2999999999999998</v>
      </c>
      <c r="V248">
        <f>INDEX(pasteStatistics!V$1:'pasteStatistics'!V$5000,MATCH($C248,pasteStatistics!$C$1:'pasteStatistics'!$C$5000,0))</f>
        <v>1.9</v>
      </c>
      <c r="W248">
        <f>INDEX(pasteStatistics!W$1:'pasteStatistics'!W$5000,MATCH($C248,pasteStatistics!$C$1:'pasteStatistics'!$C$5000,0))</f>
        <v>0.7</v>
      </c>
      <c r="X248">
        <f>INDEX(pasteStatistics!X$1:'pasteStatistics'!X$5000,MATCH($C248,pasteStatistics!$C$1:'pasteStatistics'!$C$5000,0))</f>
        <v>0</v>
      </c>
      <c r="Y248">
        <f>INDEX(pasteStatistics!Y$1:'pasteStatistics'!Y$5000,MATCH($C248,pasteStatistics!$C$1:'pasteStatistics'!$C$5000,0))</f>
        <v>1.4</v>
      </c>
      <c r="Z248">
        <f>INDEX(pasteStatistics!Z$1:'pasteStatistics'!Z$5000,MATCH($C248,pasteStatistics!$C$1:'pasteStatistics'!$C$5000,0))</f>
        <v>1.1000000000000001</v>
      </c>
      <c r="AA248">
        <f>INDEX(pasteStatistics!AA$1:'pasteStatistics'!AA$5000,MATCH($C248,pasteStatistics!$C$1:'pasteStatistics'!$C$5000,0))</f>
        <v>3</v>
      </c>
      <c r="AB248">
        <f>pasteData!C247</f>
        <v>21</v>
      </c>
      <c r="AC248" t="str">
        <f>pasteData!D247</f>
        <v>SR</v>
      </c>
      <c r="AD248" t="str">
        <f>pasteData!E247</f>
        <v>G</v>
      </c>
      <c r="AE248">
        <f>pasteData!F247</f>
        <v>43619</v>
      </c>
      <c r="AF248">
        <f>pasteData!G247</f>
        <v>200</v>
      </c>
      <c r="AG248" t="str">
        <f>pasteData!H247</f>
        <v>Montreal</v>
      </c>
      <c r="AH248" t="str">
        <f>pasteData!I247</f>
        <v xml:space="preserve"> Canada</v>
      </c>
      <c r="AI248" t="str">
        <f>pasteData!J247</f>
        <v>College Jean-De-Brebeuf</v>
      </c>
      <c r="AJ248">
        <f>pasteData!K247</f>
        <v>0</v>
      </c>
      <c r="AK248" t="str">
        <f>pasteData!L247</f>
        <v xml:space="preserve"> 3.0 Pts</v>
      </c>
      <c r="AL248" t="str">
        <f>pasteData!M247</f>
        <v xml:space="preserve"> 2.3 Reb</v>
      </c>
      <c r="AM248" t="str">
        <f>pasteData!N247</f>
        <v xml:space="preserve"> 1.9 Ast</v>
      </c>
    </row>
    <row r="249" spans="1:39" x14ac:dyDescent="0.3">
      <c r="A249">
        <v>247</v>
      </c>
      <c r="B249" t="str">
        <f>pasteData!A248</f>
        <v>marquette</v>
      </c>
      <c r="C249" t="str">
        <f>pasteData!B248</f>
        <v>Jamal Cain</v>
      </c>
      <c r="D249">
        <f>INDEX(pasteStatistics!D$1:'pasteStatistics'!D$5000,MATCH($C249,pasteStatistics!$C$1:'pasteStatistics'!$C$5000,0))</f>
        <v>29</v>
      </c>
      <c r="E249">
        <f>INDEX(pasteStatistics!E$1:'pasteStatistics'!E$5000,MATCH($C249,pasteStatistics!$C$1:'pasteStatistics'!$C$5000,0))</f>
        <v>3</v>
      </c>
      <c r="F249">
        <f>INDEX(pasteStatistics!F$1:'pasteStatistics'!F$5000,MATCH($C249,pasteStatistics!$C$1:'pasteStatistics'!$C$5000,0))</f>
        <v>8.6999999999999993</v>
      </c>
      <c r="G249">
        <f>INDEX(pasteStatistics!G$1:'pasteStatistics'!G$5000,MATCH($C249,pasteStatistics!$C$1:'pasteStatistics'!$C$5000,0))</f>
        <v>0.7</v>
      </c>
      <c r="H249">
        <f>INDEX(pasteStatistics!H$1:'pasteStatistics'!H$5000,MATCH($C249,pasteStatistics!$C$1:'pasteStatistics'!$C$5000,0))</f>
        <v>1.7</v>
      </c>
      <c r="I249">
        <f>INDEX(pasteStatistics!I$1:'pasteStatistics'!I$5000,MATCH($C249,pasteStatistics!$C$1:'pasteStatistics'!$C$5000,0))</f>
        <v>0.438</v>
      </c>
      <c r="J249">
        <f>INDEX(pasteStatistics!J$1:'pasteStatistics'!J$5000,MATCH($C249,pasteStatistics!$C$1:'pasteStatistics'!$C$5000,0))</f>
        <v>0.5</v>
      </c>
      <c r="K249">
        <f>INDEX(pasteStatistics!K$1:'pasteStatistics'!K$5000,MATCH($C249,pasteStatistics!$C$1:'pasteStatistics'!$C$5000,0))</f>
        <v>0.9</v>
      </c>
      <c r="L249">
        <f>INDEX(pasteStatistics!L$1:'pasteStatistics'!L$5000,MATCH($C249,pasteStatistics!$C$1:'pasteStatistics'!$C$5000,0))</f>
        <v>0.57699999999999996</v>
      </c>
      <c r="M249">
        <f>INDEX(pasteStatistics!M$1:'pasteStatistics'!M$5000,MATCH($C249,pasteStatistics!$C$1:'pasteStatistics'!$C$5000,0))</f>
        <v>0.2</v>
      </c>
      <c r="N249">
        <f>INDEX(pasteStatistics!N$1:'pasteStatistics'!N$5000,MATCH($C249,pasteStatistics!$C$1:'pasteStatistics'!$C$5000,0))</f>
        <v>0.8</v>
      </c>
      <c r="O249">
        <f>INDEX(pasteStatistics!O$1:'pasteStatistics'!O$5000,MATCH($C249,pasteStatistics!$C$1:'pasteStatistics'!$C$5000,0))</f>
        <v>0.27300000000000002</v>
      </c>
      <c r="P249">
        <f>INDEX(pasteStatistics!P$1:'pasteStatistics'!P$5000,MATCH($C249,pasteStatistics!$C$1:'pasteStatistics'!$C$5000,0))</f>
        <v>0.1</v>
      </c>
      <c r="Q249">
        <f>INDEX(pasteStatistics!Q$1:'pasteStatistics'!Q$5000,MATCH($C249,pasteStatistics!$C$1:'pasteStatistics'!$C$5000,0))</f>
        <v>0.3</v>
      </c>
      <c r="R249">
        <f>INDEX(pasteStatistics!R$1:'pasteStatistics'!R$5000,MATCH($C249,pasteStatistics!$C$1:'pasteStatistics'!$C$5000,0))</f>
        <v>0.25</v>
      </c>
      <c r="S249">
        <f>INDEX(pasteStatistics!S$1:'pasteStatistics'!S$5000,MATCH($C249,pasteStatistics!$C$1:'pasteStatistics'!$C$5000,0))</f>
        <v>0.5</v>
      </c>
      <c r="T249">
        <f>INDEX(pasteStatistics!T$1:'pasteStatistics'!T$5000,MATCH($C249,pasteStatistics!$C$1:'pasteStatistics'!$C$5000,0))</f>
        <v>1.6</v>
      </c>
      <c r="U249">
        <f>INDEX(pasteStatistics!U$1:'pasteStatistics'!U$5000,MATCH($C249,pasteStatistics!$C$1:'pasteStatistics'!$C$5000,0))</f>
        <v>2.1</v>
      </c>
      <c r="V249">
        <f>INDEX(pasteStatistics!V$1:'pasteStatistics'!V$5000,MATCH($C249,pasteStatistics!$C$1:'pasteStatistics'!$C$5000,0))</f>
        <v>0.2</v>
      </c>
      <c r="W249">
        <f>INDEX(pasteStatistics!W$1:'pasteStatistics'!W$5000,MATCH($C249,pasteStatistics!$C$1:'pasteStatistics'!$C$5000,0))</f>
        <v>0.4</v>
      </c>
      <c r="X249">
        <f>INDEX(pasteStatistics!X$1:'pasteStatistics'!X$5000,MATCH($C249,pasteStatistics!$C$1:'pasteStatistics'!$C$5000,0))</f>
        <v>0.2</v>
      </c>
      <c r="Y249">
        <f>INDEX(pasteStatistics!Y$1:'pasteStatistics'!Y$5000,MATCH($C249,pasteStatistics!$C$1:'pasteStatistics'!$C$5000,0))</f>
        <v>0.7</v>
      </c>
      <c r="Z249">
        <f>INDEX(pasteStatistics!Z$1:'pasteStatistics'!Z$5000,MATCH($C249,pasteStatistics!$C$1:'pasteStatistics'!$C$5000,0))</f>
        <v>1</v>
      </c>
      <c r="AA249">
        <f>INDEX(pasteStatistics!AA$1:'pasteStatistics'!AA$5000,MATCH($C249,pasteStatistics!$C$1:'pasteStatistics'!$C$5000,0))</f>
        <v>1.7</v>
      </c>
      <c r="AB249">
        <f>pasteData!C248</f>
        <v>23</v>
      </c>
      <c r="AC249" t="str">
        <f>pasteData!D248</f>
        <v>SO</v>
      </c>
      <c r="AD249" t="str">
        <f>pasteData!E248</f>
        <v>F</v>
      </c>
      <c r="AE249">
        <f>pasteData!F248</f>
        <v>43623</v>
      </c>
      <c r="AF249">
        <f>pasteData!G248</f>
        <v>195</v>
      </c>
      <c r="AG249" t="str">
        <f>pasteData!H248</f>
        <v>Pontiac</v>
      </c>
      <c r="AH249" t="str">
        <f>pasteData!I248</f>
        <v xml:space="preserve"> MI</v>
      </c>
      <c r="AI249" t="str">
        <f>pasteData!J248</f>
        <v>Cornerstone Health and Technology High School</v>
      </c>
      <c r="AJ249">
        <f>pasteData!K248</f>
        <v>0</v>
      </c>
      <c r="AK249" t="str">
        <f>pasteData!L248</f>
        <v xml:space="preserve"> 1.7 Pts</v>
      </c>
      <c r="AL249" t="str">
        <f>pasteData!M248</f>
        <v xml:space="preserve"> 2.1 Reb</v>
      </c>
      <c r="AM249" t="str">
        <f>pasteData!N248</f>
        <v xml:space="preserve"> 0.2 Ast</v>
      </c>
    </row>
    <row r="250" spans="1:39" x14ac:dyDescent="0.3">
      <c r="A250">
        <v>248</v>
      </c>
      <c r="B250" t="str">
        <f>pasteData!A249</f>
        <v>marquette</v>
      </c>
      <c r="C250" t="str">
        <f>pasteData!B249</f>
        <v>Matt Heldt</v>
      </c>
      <c r="D250">
        <f>INDEX(pasteStatistics!D$1:'pasteStatistics'!D$5000,MATCH($C250,pasteStatistics!$C$1:'pasteStatistics'!$C$5000,0))</f>
        <v>25</v>
      </c>
      <c r="E250">
        <f>INDEX(pasteStatistics!E$1:'pasteStatistics'!E$5000,MATCH($C250,pasteStatistics!$C$1:'pasteStatistics'!$C$5000,0))</f>
        <v>1</v>
      </c>
      <c r="F250">
        <f>INDEX(pasteStatistics!F$1:'pasteStatistics'!F$5000,MATCH($C250,pasteStatistics!$C$1:'pasteStatistics'!$C$5000,0))</f>
        <v>6.4</v>
      </c>
      <c r="G250">
        <f>INDEX(pasteStatistics!G$1:'pasteStatistics'!G$5000,MATCH($C250,pasteStatistics!$C$1:'pasteStatistics'!$C$5000,0))</f>
        <v>0.2</v>
      </c>
      <c r="H250">
        <f>INDEX(pasteStatistics!H$1:'pasteStatistics'!H$5000,MATCH($C250,pasteStatistics!$C$1:'pasteStatistics'!$C$5000,0))</f>
        <v>0.3</v>
      </c>
      <c r="I250">
        <f>INDEX(pasteStatistics!I$1:'pasteStatistics'!I$5000,MATCH($C250,pasteStatistics!$C$1:'pasteStatistics'!$C$5000,0))</f>
        <v>0.625</v>
      </c>
      <c r="J250">
        <f>INDEX(pasteStatistics!J$1:'pasteStatistics'!J$5000,MATCH($C250,pasteStatistics!$C$1:'pasteStatistics'!$C$5000,0))</f>
        <v>0.2</v>
      </c>
      <c r="K250">
        <f>INDEX(pasteStatistics!K$1:'pasteStatistics'!K$5000,MATCH($C250,pasteStatistics!$C$1:'pasteStatistics'!$C$5000,0))</f>
        <v>0.3</v>
      </c>
      <c r="L250">
        <f>INDEX(pasteStatistics!L$1:'pasteStatistics'!L$5000,MATCH($C250,pasteStatistics!$C$1:'pasteStatistics'!$C$5000,0))</f>
        <v>0.625</v>
      </c>
      <c r="M250">
        <f>INDEX(pasteStatistics!M$1:'pasteStatistics'!M$5000,MATCH($C250,pasteStatistics!$C$1:'pasteStatistics'!$C$5000,0))</f>
        <v>0</v>
      </c>
      <c r="N250">
        <f>INDEX(pasteStatistics!N$1:'pasteStatistics'!N$5000,MATCH($C250,pasteStatistics!$C$1:'pasteStatistics'!$C$5000,0))</f>
        <v>0</v>
      </c>
      <c r="O250">
        <f>INDEX(pasteStatistics!O$1:'pasteStatistics'!O$5000,MATCH($C250,pasteStatistics!$C$1:'pasteStatistics'!$C$5000,0))</f>
        <v>0</v>
      </c>
      <c r="P250">
        <f>INDEX(pasteStatistics!P$1:'pasteStatistics'!P$5000,MATCH($C250,pasteStatistics!$C$1:'pasteStatistics'!$C$5000,0))</f>
        <v>0.4</v>
      </c>
      <c r="Q250">
        <f>INDEX(pasteStatistics!Q$1:'pasteStatistics'!Q$5000,MATCH($C250,pasteStatistics!$C$1:'pasteStatistics'!$C$5000,0))</f>
        <v>0.6</v>
      </c>
      <c r="R250">
        <f>INDEX(pasteStatistics!R$1:'pasteStatistics'!R$5000,MATCH($C250,pasteStatistics!$C$1:'pasteStatistics'!$C$5000,0))</f>
        <v>0.71399999999999997</v>
      </c>
      <c r="S250">
        <f>INDEX(pasteStatistics!S$1:'pasteStatistics'!S$5000,MATCH($C250,pasteStatistics!$C$1:'pasteStatistics'!$C$5000,0))</f>
        <v>0.3</v>
      </c>
      <c r="T250">
        <f>INDEX(pasteStatistics!T$1:'pasteStatistics'!T$5000,MATCH($C250,pasteStatistics!$C$1:'pasteStatistics'!$C$5000,0))</f>
        <v>0.7</v>
      </c>
      <c r="U250">
        <f>INDEX(pasteStatistics!U$1:'pasteStatistics'!U$5000,MATCH($C250,pasteStatistics!$C$1:'pasteStatistics'!$C$5000,0))</f>
        <v>1</v>
      </c>
      <c r="V250">
        <f>INDEX(pasteStatistics!V$1:'pasteStatistics'!V$5000,MATCH($C250,pasteStatistics!$C$1:'pasteStatistics'!$C$5000,0))</f>
        <v>0.1</v>
      </c>
      <c r="W250">
        <f>INDEX(pasteStatistics!W$1:'pasteStatistics'!W$5000,MATCH($C250,pasteStatistics!$C$1:'pasteStatistics'!$C$5000,0))</f>
        <v>0.1</v>
      </c>
      <c r="X250">
        <f>INDEX(pasteStatistics!X$1:'pasteStatistics'!X$5000,MATCH($C250,pasteStatistics!$C$1:'pasteStatistics'!$C$5000,0))</f>
        <v>0.2</v>
      </c>
      <c r="Y250">
        <f>INDEX(pasteStatistics!Y$1:'pasteStatistics'!Y$5000,MATCH($C250,pasteStatistics!$C$1:'pasteStatistics'!$C$5000,0))</f>
        <v>0.1</v>
      </c>
      <c r="Z250">
        <f>INDEX(pasteStatistics!Z$1:'pasteStatistics'!Z$5000,MATCH($C250,pasteStatistics!$C$1:'pasteStatistics'!$C$5000,0))</f>
        <v>1.2</v>
      </c>
      <c r="AA250">
        <f>INDEX(pasteStatistics!AA$1:'pasteStatistics'!AA$5000,MATCH($C250,pasteStatistics!$C$1:'pasteStatistics'!$C$5000,0))</f>
        <v>0.8</v>
      </c>
      <c r="AB250">
        <f>pasteData!C249</f>
        <v>12</v>
      </c>
      <c r="AC250" t="str">
        <f>pasteData!D249</f>
        <v>SR</v>
      </c>
      <c r="AD250" t="str">
        <f>pasteData!E249</f>
        <v>C</v>
      </c>
      <c r="AE250">
        <f>pasteData!F249</f>
        <v>43626</v>
      </c>
      <c r="AF250">
        <f>pasteData!G249</f>
        <v>240</v>
      </c>
      <c r="AG250" t="str">
        <f>pasteData!H249</f>
        <v>Neenah</v>
      </c>
      <c r="AH250" t="str">
        <f>pasteData!I249</f>
        <v xml:space="preserve"> WI</v>
      </c>
      <c r="AI250" t="str">
        <f>pasteData!J249</f>
        <v>Neenah HS</v>
      </c>
      <c r="AJ250" t="str">
        <f>pasteData!K249</f>
        <v>96 (2015)</v>
      </c>
      <c r="AK250" t="str">
        <f>pasteData!L249</f>
        <v xml:space="preserve"> 0.8 Pts</v>
      </c>
      <c r="AL250" t="str">
        <f>pasteData!M249</f>
        <v xml:space="preserve"> 1.0 Reb</v>
      </c>
      <c r="AM250" t="str">
        <f>pasteData!N249</f>
        <v xml:space="preserve"> 0.1 Ast</v>
      </c>
    </row>
    <row r="251" spans="1:39" x14ac:dyDescent="0.3">
      <c r="A251">
        <v>249</v>
      </c>
      <c r="B251" t="str">
        <f>pasteData!A250</f>
        <v>marquette</v>
      </c>
      <c r="C251" t="str">
        <f>pasteData!B250</f>
        <v>Cam Marotta</v>
      </c>
      <c r="D251">
        <f>INDEX(pasteStatistics!D$1:'pasteStatistics'!D$5000,MATCH($C251,pasteStatistics!$C$1:'pasteStatistics'!$C$5000,0))</f>
        <v>8</v>
      </c>
      <c r="E251">
        <f>INDEX(pasteStatistics!E$1:'pasteStatistics'!E$5000,MATCH($C251,pasteStatistics!$C$1:'pasteStatistics'!$C$5000,0))</f>
        <v>0</v>
      </c>
      <c r="F251">
        <f>INDEX(pasteStatistics!F$1:'pasteStatistics'!F$5000,MATCH($C251,pasteStatistics!$C$1:'pasteStatistics'!$C$5000,0))</f>
        <v>1.6</v>
      </c>
      <c r="G251">
        <f>INDEX(pasteStatistics!G$1:'pasteStatistics'!G$5000,MATCH($C251,pasteStatistics!$C$1:'pasteStatistics'!$C$5000,0))</f>
        <v>0.1</v>
      </c>
      <c r="H251">
        <f>INDEX(pasteStatistics!H$1:'pasteStatistics'!H$5000,MATCH($C251,pasteStatistics!$C$1:'pasteStatistics'!$C$5000,0))</f>
        <v>0.3</v>
      </c>
      <c r="I251">
        <f>INDEX(pasteStatistics!I$1:'pasteStatistics'!I$5000,MATCH($C251,pasteStatistics!$C$1:'pasteStatistics'!$C$5000,0))</f>
        <v>0.5</v>
      </c>
      <c r="J251">
        <f>INDEX(pasteStatistics!J$1:'pasteStatistics'!J$5000,MATCH($C251,pasteStatistics!$C$1:'pasteStatistics'!$C$5000,0))</f>
        <v>0</v>
      </c>
      <c r="K251">
        <f>INDEX(pasteStatistics!K$1:'pasteStatistics'!K$5000,MATCH($C251,pasteStatistics!$C$1:'pasteStatistics'!$C$5000,0))</f>
        <v>0</v>
      </c>
      <c r="L251">
        <f>INDEX(pasteStatistics!L$1:'pasteStatistics'!L$5000,MATCH($C251,pasteStatistics!$C$1:'pasteStatistics'!$C$5000,0))</f>
        <v>0</v>
      </c>
      <c r="M251">
        <f>INDEX(pasteStatistics!M$1:'pasteStatistics'!M$5000,MATCH($C251,pasteStatistics!$C$1:'pasteStatistics'!$C$5000,0))</f>
        <v>0.1</v>
      </c>
      <c r="N251">
        <f>INDEX(pasteStatistics!N$1:'pasteStatistics'!N$5000,MATCH($C251,pasteStatistics!$C$1:'pasteStatistics'!$C$5000,0))</f>
        <v>0.3</v>
      </c>
      <c r="O251">
        <f>INDEX(pasteStatistics!O$1:'pasteStatistics'!O$5000,MATCH($C251,pasteStatistics!$C$1:'pasteStatistics'!$C$5000,0))</f>
        <v>0.5</v>
      </c>
      <c r="P251">
        <f>INDEX(pasteStatistics!P$1:'pasteStatistics'!P$5000,MATCH($C251,pasteStatistics!$C$1:'pasteStatistics'!$C$5000,0))</f>
        <v>0</v>
      </c>
      <c r="Q251">
        <f>INDEX(pasteStatistics!Q$1:'pasteStatistics'!Q$5000,MATCH($C251,pasteStatistics!$C$1:'pasteStatistics'!$C$5000,0))</f>
        <v>0</v>
      </c>
      <c r="R251">
        <f>INDEX(pasteStatistics!R$1:'pasteStatistics'!R$5000,MATCH($C251,pasteStatistics!$C$1:'pasteStatistics'!$C$5000,0))</f>
        <v>0</v>
      </c>
      <c r="S251">
        <f>INDEX(pasteStatistics!S$1:'pasteStatistics'!S$5000,MATCH($C251,pasteStatistics!$C$1:'pasteStatistics'!$C$5000,0))</f>
        <v>0</v>
      </c>
      <c r="T251">
        <f>INDEX(pasteStatistics!T$1:'pasteStatistics'!T$5000,MATCH($C251,pasteStatistics!$C$1:'pasteStatistics'!$C$5000,0))</f>
        <v>0</v>
      </c>
      <c r="U251">
        <f>INDEX(pasteStatistics!U$1:'pasteStatistics'!U$5000,MATCH($C251,pasteStatistics!$C$1:'pasteStatistics'!$C$5000,0))</f>
        <v>0</v>
      </c>
      <c r="V251">
        <f>INDEX(pasteStatistics!V$1:'pasteStatistics'!V$5000,MATCH($C251,pasteStatistics!$C$1:'pasteStatistics'!$C$5000,0))</f>
        <v>0.1</v>
      </c>
      <c r="W251">
        <f>INDEX(pasteStatistics!W$1:'pasteStatistics'!W$5000,MATCH($C251,pasteStatistics!$C$1:'pasteStatistics'!$C$5000,0))</f>
        <v>0.1</v>
      </c>
      <c r="X251">
        <f>INDEX(pasteStatistics!X$1:'pasteStatistics'!X$5000,MATCH($C251,pasteStatistics!$C$1:'pasteStatistics'!$C$5000,0))</f>
        <v>0</v>
      </c>
      <c r="Y251">
        <f>INDEX(pasteStatistics!Y$1:'pasteStatistics'!Y$5000,MATCH($C251,pasteStatistics!$C$1:'pasteStatistics'!$C$5000,0))</f>
        <v>0.1</v>
      </c>
      <c r="Z251">
        <f>INDEX(pasteStatistics!Z$1:'pasteStatistics'!Z$5000,MATCH($C251,pasteStatistics!$C$1:'pasteStatistics'!$C$5000,0))</f>
        <v>0</v>
      </c>
      <c r="AA251">
        <f>INDEX(pasteStatistics!AA$1:'pasteStatistics'!AA$5000,MATCH($C251,pasteStatistics!$C$1:'pasteStatistics'!$C$5000,0))</f>
        <v>0.4</v>
      </c>
      <c r="AB251">
        <f>pasteData!C250</f>
        <v>52</v>
      </c>
      <c r="AC251" t="str">
        <f>pasteData!D250</f>
        <v>SR</v>
      </c>
      <c r="AD251" t="str">
        <f>pasteData!E250</f>
        <v>G</v>
      </c>
      <c r="AE251">
        <f>pasteData!F250</f>
        <v>43595</v>
      </c>
      <c r="AF251">
        <f>pasteData!G250</f>
        <v>175</v>
      </c>
      <c r="AG251" t="str">
        <f>pasteData!H250</f>
        <v>Mequon</v>
      </c>
      <c r="AH251" t="str">
        <f>pasteData!I250</f>
        <v xml:space="preserve"> WI</v>
      </c>
      <c r="AI251" t="str">
        <f>pasteData!J250</f>
        <v>Homestead HS</v>
      </c>
      <c r="AJ251">
        <f>pasteData!K250</f>
        <v>0</v>
      </c>
      <c r="AK251" t="str">
        <f>pasteData!L250</f>
        <v xml:space="preserve"> 0.4 Pts</v>
      </c>
      <c r="AL251" t="str">
        <f>pasteData!M250</f>
        <v xml:space="preserve"> 0.0 Reb</v>
      </c>
      <c r="AM251" t="str">
        <f>pasteData!N250</f>
        <v xml:space="preserve"> 0.1 Ast</v>
      </c>
    </row>
    <row r="252" spans="1:39" x14ac:dyDescent="0.3">
      <c r="A252">
        <v>250</v>
      </c>
      <c r="B252" t="str">
        <f>pasteData!A251</f>
        <v>marquette</v>
      </c>
      <c r="C252" t="str">
        <f>pasteData!B251</f>
        <v>Tommy Gardiner</v>
      </c>
      <c r="D252">
        <f>INDEX(pasteStatistics!D$1:'pasteStatistics'!D$5000,MATCH($C252,pasteStatistics!$C$1:'pasteStatistics'!$C$5000,0))</f>
        <v>3</v>
      </c>
      <c r="E252">
        <f>INDEX(pasteStatistics!E$1:'pasteStatistics'!E$5000,MATCH($C252,pasteStatistics!$C$1:'pasteStatistics'!$C$5000,0))</f>
        <v>0</v>
      </c>
      <c r="F252">
        <f>INDEX(pasteStatistics!F$1:'pasteStatistics'!F$5000,MATCH($C252,pasteStatistics!$C$1:'pasteStatistics'!$C$5000,0))</f>
        <v>0.7</v>
      </c>
      <c r="G252">
        <f>INDEX(pasteStatistics!G$1:'pasteStatistics'!G$5000,MATCH($C252,pasteStatistics!$C$1:'pasteStatistics'!$C$5000,0))</f>
        <v>0</v>
      </c>
      <c r="H252">
        <f>INDEX(pasteStatistics!H$1:'pasteStatistics'!H$5000,MATCH($C252,pasteStatistics!$C$1:'pasteStatistics'!$C$5000,0))</f>
        <v>0</v>
      </c>
      <c r="I252">
        <f>INDEX(pasteStatistics!I$1:'pasteStatistics'!I$5000,MATCH($C252,pasteStatistics!$C$1:'pasteStatistics'!$C$5000,0))</f>
        <v>0</v>
      </c>
      <c r="J252">
        <f>INDEX(pasteStatistics!J$1:'pasteStatistics'!J$5000,MATCH($C252,pasteStatistics!$C$1:'pasteStatistics'!$C$5000,0))</f>
        <v>0</v>
      </c>
      <c r="K252">
        <f>INDEX(pasteStatistics!K$1:'pasteStatistics'!K$5000,MATCH($C252,pasteStatistics!$C$1:'pasteStatistics'!$C$5000,0))</f>
        <v>0</v>
      </c>
      <c r="L252">
        <f>INDEX(pasteStatistics!L$1:'pasteStatistics'!L$5000,MATCH($C252,pasteStatistics!$C$1:'pasteStatistics'!$C$5000,0))</f>
        <v>0</v>
      </c>
      <c r="M252">
        <f>INDEX(pasteStatistics!M$1:'pasteStatistics'!M$5000,MATCH($C252,pasteStatistics!$C$1:'pasteStatistics'!$C$5000,0))</f>
        <v>0</v>
      </c>
      <c r="N252">
        <f>INDEX(pasteStatistics!N$1:'pasteStatistics'!N$5000,MATCH($C252,pasteStatistics!$C$1:'pasteStatistics'!$C$5000,0))</f>
        <v>0</v>
      </c>
      <c r="O252">
        <f>INDEX(pasteStatistics!O$1:'pasteStatistics'!O$5000,MATCH($C252,pasteStatistics!$C$1:'pasteStatistics'!$C$5000,0))</f>
        <v>0</v>
      </c>
      <c r="P252">
        <f>INDEX(pasteStatistics!P$1:'pasteStatistics'!P$5000,MATCH($C252,pasteStatistics!$C$1:'pasteStatistics'!$C$5000,0))</f>
        <v>0</v>
      </c>
      <c r="Q252">
        <f>INDEX(pasteStatistics!Q$1:'pasteStatistics'!Q$5000,MATCH($C252,pasteStatistics!$C$1:'pasteStatistics'!$C$5000,0))</f>
        <v>0</v>
      </c>
      <c r="R252">
        <f>INDEX(pasteStatistics!R$1:'pasteStatistics'!R$5000,MATCH($C252,pasteStatistics!$C$1:'pasteStatistics'!$C$5000,0))</f>
        <v>0</v>
      </c>
      <c r="S252">
        <f>INDEX(pasteStatistics!S$1:'pasteStatistics'!S$5000,MATCH($C252,pasteStatistics!$C$1:'pasteStatistics'!$C$5000,0))</f>
        <v>0</v>
      </c>
      <c r="T252">
        <f>INDEX(pasteStatistics!T$1:'pasteStatistics'!T$5000,MATCH($C252,pasteStatistics!$C$1:'pasteStatistics'!$C$5000,0))</f>
        <v>0</v>
      </c>
      <c r="U252">
        <f>INDEX(pasteStatistics!U$1:'pasteStatistics'!U$5000,MATCH($C252,pasteStatistics!$C$1:'pasteStatistics'!$C$5000,0))</f>
        <v>0</v>
      </c>
      <c r="V252">
        <f>INDEX(pasteStatistics!V$1:'pasteStatistics'!V$5000,MATCH($C252,pasteStatistics!$C$1:'pasteStatistics'!$C$5000,0))</f>
        <v>0</v>
      </c>
      <c r="W252">
        <f>INDEX(pasteStatistics!W$1:'pasteStatistics'!W$5000,MATCH($C252,pasteStatistics!$C$1:'pasteStatistics'!$C$5000,0))</f>
        <v>0</v>
      </c>
      <c r="X252">
        <f>INDEX(pasteStatistics!X$1:'pasteStatistics'!X$5000,MATCH($C252,pasteStatistics!$C$1:'pasteStatistics'!$C$5000,0))</f>
        <v>0</v>
      </c>
      <c r="Y252">
        <f>INDEX(pasteStatistics!Y$1:'pasteStatistics'!Y$5000,MATCH($C252,pasteStatistics!$C$1:'pasteStatistics'!$C$5000,0))</f>
        <v>0</v>
      </c>
      <c r="Z252">
        <f>INDEX(pasteStatistics!Z$1:'pasteStatistics'!Z$5000,MATCH($C252,pasteStatistics!$C$1:'pasteStatistics'!$C$5000,0))</f>
        <v>0.3</v>
      </c>
      <c r="AA252">
        <f>INDEX(pasteStatistics!AA$1:'pasteStatistics'!AA$5000,MATCH($C252,pasteStatistics!$C$1:'pasteStatistics'!$C$5000,0))</f>
        <v>0</v>
      </c>
      <c r="AB252">
        <f>pasteData!C251</f>
        <v>40</v>
      </c>
      <c r="AC252" t="str">
        <f>pasteData!D251</f>
        <v>FR</v>
      </c>
      <c r="AD252" t="str">
        <f>pasteData!E251</f>
        <v>F</v>
      </c>
      <c r="AE252">
        <f>pasteData!F251</f>
        <v>43623</v>
      </c>
      <c r="AF252">
        <f>pasteData!G251</f>
        <v>210</v>
      </c>
      <c r="AG252" t="str">
        <f>pasteData!H251</f>
        <v>Park Ridge</v>
      </c>
      <c r="AH252" t="str">
        <f>pasteData!I251</f>
        <v xml:space="preserve"> IL</v>
      </c>
      <c r="AI252" t="str">
        <f>pasteData!J251</f>
        <v>Maine South HS</v>
      </c>
      <c r="AJ252">
        <f>pasteData!K251</f>
        <v>0</v>
      </c>
      <c r="AK252" t="str">
        <f>pasteData!L251</f>
        <v xml:space="preserve"> 0.0 Pts</v>
      </c>
      <c r="AL252" t="str">
        <f>pasteData!M251</f>
        <v xml:space="preserve"> 0.0 Reb</v>
      </c>
      <c r="AM252" t="str">
        <f>pasteData!N251</f>
        <v xml:space="preserve"> 0.0 Ast</v>
      </c>
    </row>
    <row r="253" spans="1:39" x14ac:dyDescent="0.3">
      <c r="A253">
        <v>251</v>
      </c>
      <c r="B253" t="str">
        <f>pasteData!A252</f>
        <v>marquette</v>
      </c>
      <c r="C253" t="str">
        <f>pasteData!B252</f>
        <v>Buddy Jaffee</v>
      </c>
      <c r="D253">
        <f>INDEX(pasteStatistics!D$1:'pasteStatistics'!D$5000,MATCH($C253,pasteStatistics!$C$1:'pasteStatistics'!$C$5000,0))</f>
        <v>2</v>
      </c>
      <c r="E253">
        <f>INDEX(pasteStatistics!E$1:'pasteStatistics'!E$5000,MATCH($C253,pasteStatistics!$C$1:'pasteStatistics'!$C$5000,0))</f>
        <v>0</v>
      </c>
      <c r="F253">
        <f>INDEX(pasteStatistics!F$1:'pasteStatistics'!F$5000,MATCH($C253,pasteStatistics!$C$1:'pasteStatistics'!$C$5000,0))</f>
        <v>0.5</v>
      </c>
      <c r="G253">
        <f>INDEX(pasteStatistics!G$1:'pasteStatistics'!G$5000,MATCH($C253,pasteStatistics!$C$1:'pasteStatistics'!$C$5000,0))</f>
        <v>0</v>
      </c>
      <c r="H253">
        <f>INDEX(pasteStatistics!H$1:'pasteStatistics'!H$5000,MATCH($C253,pasteStatistics!$C$1:'pasteStatistics'!$C$5000,0))</f>
        <v>0</v>
      </c>
      <c r="I253">
        <f>INDEX(pasteStatistics!I$1:'pasteStatistics'!I$5000,MATCH($C253,pasteStatistics!$C$1:'pasteStatistics'!$C$5000,0))</f>
        <v>0</v>
      </c>
      <c r="J253">
        <f>INDEX(pasteStatistics!J$1:'pasteStatistics'!J$5000,MATCH($C253,pasteStatistics!$C$1:'pasteStatistics'!$C$5000,0))</f>
        <v>0</v>
      </c>
      <c r="K253">
        <f>INDEX(pasteStatistics!K$1:'pasteStatistics'!K$5000,MATCH($C253,pasteStatistics!$C$1:'pasteStatistics'!$C$5000,0))</f>
        <v>0</v>
      </c>
      <c r="L253">
        <f>INDEX(pasteStatistics!L$1:'pasteStatistics'!L$5000,MATCH($C253,pasteStatistics!$C$1:'pasteStatistics'!$C$5000,0))</f>
        <v>0</v>
      </c>
      <c r="M253">
        <f>INDEX(pasteStatistics!M$1:'pasteStatistics'!M$5000,MATCH($C253,pasteStatistics!$C$1:'pasteStatistics'!$C$5000,0))</f>
        <v>0</v>
      </c>
      <c r="N253">
        <f>INDEX(pasteStatistics!N$1:'pasteStatistics'!N$5000,MATCH($C253,pasteStatistics!$C$1:'pasteStatistics'!$C$5000,0))</f>
        <v>0</v>
      </c>
      <c r="O253">
        <f>INDEX(pasteStatistics!O$1:'pasteStatistics'!O$5000,MATCH($C253,pasteStatistics!$C$1:'pasteStatistics'!$C$5000,0))</f>
        <v>0</v>
      </c>
      <c r="P253">
        <f>INDEX(pasteStatistics!P$1:'pasteStatistics'!P$5000,MATCH($C253,pasteStatistics!$C$1:'pasteStatistics'!$C$5000,0))</f>
        <v>0</v>
      </c>
      <c r="Q253">
        <f>INDEX(pasteStatistics!Q$1:'pasteStatistics'!Q$5000,MATCH($C253,pasteStatistics!$C$1:'pasteStatistics'!$C$5000,0))</f>
        <v>0</v>
      </c>
      <c r="R253">
        <f>INDEX(pasteStatistics!R$1:'pasteStatistics'!R$5000,MATCH($C253,pasteStatistics!$C$1:'pasteStatistics'!$C$5000,0))</f>
        <v>0</v>
      </c>
      <c r="S253">
        <f>INDEX(pasteStatistics!S$1:'pasteStatistics'!S$5000,MATCH($C253,pasteStatistics!$C$1:'pasteStatistics'!$C$5000,0))</f>
        <v>0</v>
      </c>
      <c r="T253">
        <f>INDEX(pasteStatistics!T$1:'pasteStatistics'!T$5000,MATCH($C253,pasteStatistics!$C$1:'pasteStatistics'!$C$5000,0))</f>
        <v>0</v>
      </c>
      <c r="U253">
        <f>INDEX(pasteStatistics!U$1:'pasteStatistics'!U$5000,MATCH($C253,pasteStatistics!$C$1:'pasteStatistics'!$C$5000,0))</f>
        <v>0</v>
      </c>
      <c r="V253">
        <f>INDEX(pasteStatistics!V$1:'pasteStatistics'!V$5000,MATCH($C253,pasteStatistics!$C$1:'pasteStatistics'!$C$5000,0))</f>
        <v>0</v>
      </c>
      <c r="W253">
        <f>INDEX(pasteStatistics!W$1:'pasteStatistics'!W$5000,MATCH($C253,pasteStatistics!$C$1:'pasteStatistics'!$C$5000,0))</f>
        <v>0</v>
      </c>
      <c r="X253">
        <f>INDEX(pasteStatistics!X$1:'pasteStatistics'!X$5000,MATCH($C253,pasteStatistics!$C$1:'pasteStatistics'!$C$5000,0))</f>
        <v>0</v>
      </c>
      <c r="Y253">
        <f>INDEX(pasteStatistics!Y$1:'pasteStatistics'!Y$5000,MATCH($C253,pasteStatistics!$C$1:'pasteStatistics'!$C$5000,0))</f>
        <v>0</v>
      </c>
      <c r="Z253">
        <f>INDEX(pasteStatistics!Z$1:'pasteStatistics'!Z$5000,MATCH($C253,pasteStatistics!$C$1:'pasteStatistics'!$C$5000,0))</f>
        <v>0.5</v>
      </c>
      <c r="AA253">
        <f>INDEX(pasteStatistics!AA$1:'pasteStatistics'!AA$5000,MATCH($C253,pasteStatistics!$C$1:'pasteStatistics'!$C$5000,0))</f>
        <v>0</v>
      </c>
      <c r="AB253">
        <f>pasteData!C252</f>
        <v>42</v>
      </c>
      <c r="AC253" t="str">
        <f>pasteData!D252</f>
        <v>FR</v>
      </c>
      <c r="AD253" t="str">
        <f>pasteData!E252</f>
        <v>G</v>
      </c>
      <c r="AE253">
        <f>pasteData!F252</f>
        <v>43619</v>
      </c>
      <c r="AF253">
        <f>pasteData!G252</f>
        <v>195</v>
      </c>
      <c r="AG253" t="str">
        <f>pasteData!H252</f>
        <v>Michigan City</v>
      </c>
      <c r="AH253" t="str">
        <f>pasteData!I252</f>
        <v xml:space="preserve"> IN</v>
      </c>
      <c r="AI253" t="str">
        <f>pasteData!J252</f>
        <v>Marquette HS</v>
      </c>
      <c r="AJ253">
        <f>pasteData!K252</f>
        <v>0</v>
      </c>
      <c r="AK253" t="str">
        <f>pasteData!L252</f>
        <v xml:space="preserve"> 0.0 Pts</v>
      </c>
      <c r="AL253" t="str">
        <f>pasteData!M252</f>
        <v xml:space="preserve"> 0.0 Reb</v>
      </c>
      <c r="AM253" t="str">
        <f>pasteData!N252</f>
        <v xml:space="preserve"> 0.0 Ast</v>
      </c>
    </row>
    <row r="254" spans="1:39" x14ac:dyDescent="0.3">
      <c r="A254">
        <v>252</v>
      </c>
      <c r="B254" t="str">
        <f>pasteData!A253</f>
        <v>marquette</v>
      </c>
      <c r="C254" t="str">
        <f>pasteData!B253</f>
        <v>Mike Lelito</v>
      </c>
      <c r="D254">
        <f>INDEX(pasteStatistics!D$1:'pasteStatistics'!D$5000,MATCH($C254,pasteStatistics!$C$1:'pasteStatistics'!$C$5000,0))</f>
        <v>3</v>
      </c>
      <c r="E254">
        <f>INDEX(pasteStatistics!E$1:'pasteStatistics'!E$5000,MATCH($C254,pasteStatistics!$C$1:'pasteStatistics'!$C$5000,0))</f>
        <v>0</v>
      </c>
      <c r="F254">
        <f>INDEX(pasteStatistics!F$1:'pasteStatistics'!F$5000,MATCH($C254,pasteStatistics!$C$1:'pasteStatistics'!$C$5000,0))</f>
        <v>1</v>
      </c>
      <c r="G254">
        <f>INDEX(pasteStatistics!G$1:'pasteStatistics'!G$5000,MATCH($C254,pasteStatistics!$C$1:'pasteStatistics'!$C$5000,0))</f>
        <v>0</v>
      </c>
      <c r="H254">
        <f>INDEX(pasteStatistics!H$1:'pasteStatistics'!H$5000,MATCH($C254,pasteStatistics!$C$1:'pasteStatistics'!$C$5000,0))</f>
        <v>0.3</v>
      </c>
      <c r="I254">
        <f>INDEX(pasteStatistics!I$1:'pasteStatistics'!I$5000,MATCH($C254,pasteStatistics!$C$1:'pasteStatistics'!$C$5000,0))</f>
        <v>0</v>
      </c>
      <c r="J254">
        <f>INDEX(pasteStatistics!J$1:'pasteStatistics'!J$5000,MATCH($C254,pasteStatistics!$C$1:'pasteStatistics'!$C$5000,0))</f>
        <v>0</v>
      </c>
      <c r="K254">
        <f>INDEX(pasteStatistics!K$1:'pasteStatistics'!K$5000,MATCH($C254,pasteStatistics!$C$1:'pasteStatistics'!$C$5000,0))</f>
        <v>0</v>
      </c>
      <c r="L254">
        <f>INDEX(pasteStatistics!L$1:'pasteStatistics'!L$5000,MATCH($C254,pasteStatistics!$C$1:'pasteStatistics'!$C$5000,0))</f>
        <v>0</v>
      </c>
      <c r="M254">
        <f>INDEX(pasteStatistics!M$1:'pasteStatistics'!M$5000,MATCH($C254,pasteStatistics!$C$1:'pasteStatistics'!$C$5000,0))</f>
        <v>0</v>
      </c>
      <c r="N254">
        <f>INDEX(pasteStatistics!N$1:'pasteStatistics'!N$5000,MATCH($C254,pasteStatistics!$C$1:'pasteStatistics'!$C$5000,0))</f>
        <v>0.3</v>
      </c>
      <c r="O254">
        <f>INDEX(pasteStatistics!O$1:'pasteStatistics'!O$5000,MATCH($C254,pasteStatistics!$C$1:'pasteStatistics'!$C$5000,0))</f>
        <v>0</v>
      </c>
      <c r="P254">
        <f>INDEX(pasteStatistics!P$1:'pasteStatistics'!P$5000,MATCH($C254,pasteStatistics!$C$1:'pasteStatistics'!$C$5000,0))</f>
        <v>0</v>
      </c>
      <c r="Q254">
        <f>INDEX(pasteStatistics!Q$1:'pasteStatistics'!Q$5000,MATCH($C254,pasteStatistics!$C$1:'pasteStatistics'!$C$5000,0))</f>
        <v>0</v>
      </c>
      <c r="R254">
        <f>INDEX(pasteStatistics!R$1:'pasteStatistics'!R$5000,MATCH($C254,pasteStatistics!$C$1:'pasteStatistics'!$C$5000,0))</f>
        <v>0</v>
      </c>
      <c r="S254">
        <f>INDEX(pasteStatistics!S$1:'pasteStatistics'!S$5000,MATCH($C254,pasteStatistics!$C$1:'pasteStatistics'!$C$5000,0))</f>
        <v>0</v>
      </c>
      <c r="T254">
        <f>INDEX(pasteStatistics!T$1:'pasteStatistics'!T$5000,MATCH($C254,pasteStatistics!$C$1:'pasteStatistics'!$C$5000,0))</f>
        <v>0.3</v>
      </c>
      <c r="U254">
        <f>INDEX(pasteStatistics!U$1:'pasteStatistics'!U$5000,MATCH($C254,pasteStatistics!$C$1:'pasteStatistics'!$C$5000,0))</f>
        <v>0.3</v>
      </c>
      <c r="V254">
        <f>INDEX(pasteStatistics!V$1:'pasteStatistics'!V$5000,MATCH($C254,pasteStatistics!$C$1:'pasteStatistics'!$C$5000,0))</f>
        <v>0</v>
      </c>
      <c r="W254">
        <f>INDEX(pasteStatistics!W$1:'pasteStatistics'!W$5000,MATCH($C254,pasteStatistics!$C$1:'pasteStatistics'!$C$5000,0))</f>
        <v>0</v>
      </c>
      <c r="X254">
        <f>INDEX(pasteStatistics!X$1:'pasteStatistics'!X$5000,MATCH($C254,pasteStatistics!$C$1:'pasteStatistics'!$C$5000,0))</f>
        <v>0</v>
      </c>
      <c r="Y254">
        <f>INDEX(pasteStatistics!Y$1:'pasteStatistics'!Y$5000,MATCH($C254,pasteStatistics!$C$1:'pasteStatistics'!$C$5000,0))</f>
        <v>0</v>
      </c>
      <c r="Z254">
        <f>INDEX(pasteStatistics!Z$1:'pasteStatistics'!Z$5000,MATCH($C254,pasteStatistics!$C$1:'pasteStatistics'!$C$5000,0))</f>
        <v>0</v>
      </c>
      <c r="AA254">
        <f>INDEX(pasteStatistics!AA$1:'pasteStatistics'!AA$5000,MATCH($C254,pasteStatistics!$C$1:'pasteStatistics'!$C$5000,0))</f>
        <v>0</v>
      </c>
      <c r="AB254">
        <f>pasteData!C253</f>
        <v>41</v>
      </c>
      <c r="AC254" t="str">
        <f>pasteData!D253</f>
        <v>SO</v>
      </c>
      <c r="AD254" t="str">
        <f>pasteData!E253</f>
        <v>G</v>
      </c>
      <c r="AE254">
        <f>pasteData!F253</f>
        <v>43621</v>
      </c>
      <c r="AF254">
        <f>pasteData!G253</f>
        <v>190</v>
      </c>
      <c r="AG254" t="str">
        <f>pasteData!H253</f>
        <v>Mt. Prospect</v>
      </c>
      <c r="AH254" t="str">
        <f>pasteData!I253</f>
        <v xml:space="preserve"> IL</v>
      </c>
      <c r="AI254" t="str">
        <f>pasteData!J253</f>
        <v>Hersey High School</v>
      </c>
      <c r="AJ254">
        <f>pasteData!K253</f>
        <v>0</v>
      </c>
      <c r="AK254" t="str">
        <f>pasteData!L253</f>
        <v xml:space="preserve"> 0.0 Pts</v>
      </c>
      <c r="AL254" t="str">
        <f>pasteData!M253</f>
        <v xml:space="preserve"> 0.3 Reb</v>
      </c>
      <c r="AM254" t="str">
        <f>pasteData!N253</f>
        <v xml:space="preserve"> 0.0 Ast</v>
      </c>
    </row>
    <row r="255" spans="1:39" x14ac:dyDescent="0.3">
      <c r="A255">
        <v>253</v>
      </c>
      <c r="B255" t="str">
        <f>pasteData!A254</f>
        <v>marquette</v>
      </c>
      <c r="C255" t="str">
        <f>pasteData!B254</f>
        <v>Ike Eke</v>
      </c>
      <c r="D255" t="e">
        <f>INDEX(pasteStatistics!D$1:'pasteStatistics'!D$5000,MATCH($C255,pasteStatistics!$C$1:'pasteStatistics'!$C$5000,0))</f>
        <v>#N/A</v>
      </c>
      <c r="E255" t="e">
        <f>INDEX(pasteStatistics!E$1:'pasteStatistics'!E$5000,MATCH($C255,pasteStatistics!$C$1:'pasteStatistics'!$C$5000,0))</f>
        <v>#N/A</v>
      </c>
      <c r="F255" t="e">
        <f>INDEX(pasteStatistics!F$1:'pasteStatistics'!F$5000,MATCH($C255,pasteStatistics!$C$1:'pasteStatistics'!$C$5000,0))</f>
        <v>#N/A</v>
      </c>
      <c r="G255" t="e">
        <f>INDEX(pasteStatistics!G$1:'pasteStatistics'!G$5000,MATCH($C255,pasteStatistics!$C$1:'pasteStatistics'!$C$5000,0))</f>
        <v>#N/A</v>
      </c>
      <c r="H255" t="e">
        <f>INDEX(pasteStatistics!H$1:'pasteStatistics'!H$5000,MATCH($C255,pasteStatistics!$C$1:'pasteStatistics'!$C$5000,0))</f>
        <v>#N/A</v>
      </c>
      <c r="I255" t="e">
        <f>INDEX(pasteStatistics!I$1:'pasteStatistics'!I$5000,MATCH($C255,pasteStatistics!$C$1:'pasteStatistics'!$C$5000,0))</f>
        <v>#N/A</v>
      </c>
      <c r="J255" t="e">
        <f>INDEX(pasteStatistics!J$1:'pasteStatistics'!J$5000,MATCH($C255,pasteStatistics!$C$1:'pasteStatistics'!$C$5000,0))</f>
        <v>#N/A</v>
      </c>
      <c r="K255" t="e">
        <f>INDEX(pasteStatistics!K$1:'pasteStatistics'!K$5000,MATCH($C255,pasteStatistics!$C$1:'pasteStatistics'!$C$5000,0))</f>
        <v>#N/A</v>
      </c>
      <c r="L255" t="e">
        <f>INDEX(pasteStatistics!L$1:'pasteStatistics'!L$5000,MATCH($C255,pasteStatistics!$C$1:'pasteStatistics'!$C$5000,0))</f>
        <v>#N/A</v>
      </c>
      <c r="M255" t="e">
        <f>INDEX(pasteStatistics!M$1:'pasteStatistics'!M$5000,MATCH($C255,pasteStatistics!$C$1:'pasteStatistics'!$C$5000,0))</f>
        <v>#N/A</v>
      </c>
      <c r="N255" t="e">
        <f>INDEX(pasteStatistics!N$1:'pasteStatistics'!N$5000,MATCH($C255,pasteStatistics!$C$1:'pasteStatistics'!$C$5000,0))</f>
        <v>#N/A</v>
      </c>
      <c r="O255" t="e">
        <f>INDEX(pasteStatistics!O$1:'pasteStatistics'!O$5000,MATCH($C255,pasteStatistics!$C$1:'pasteStatistics'!$C$5000,0))</f>
        <v>#N/A</v>
      </c>
      <c r="P255" t="e">
        <f>INDEX(pasteStatistics!P$1:'pasteStatistics'!P$5000,MATCH($C255,pasteStatistics!$C$1:'pasteStatistics'!$C$5000,0))</f>
        <v>#N/A</v>
      </c>
      <c r="Q255" t="e">
        <f>INDEX(pasteStatistics!Q$1:'pasteStatistics'!Q$5000,MATCH($C255,pasteStatistics!$C$1:'pasteStatistics'!$C$5000,0))</f>
        <v>#N/A</v>
      </c>
      <c r="R255" t="e">
        <f>INDEX(pasteStatistics!R$1:'pasteStatistics'!R$5000,MATCH($C255,pasteStatistics!$C$1:'pasteStatistics'!$C$5000,0))</f>
        <v>#N/A</v>
      </c>
      <c r="S255" t="e">
        <f>INDEX(pasteStatistics!S$1:'pasteStatistics'!S$5000,MATCH($C255,pasteStatistics!$C$1:'pasteStatistics'!$C$5000,0))</f>
        <v>#N/A</v>
      </c>
      <c r="T255" t="e">
        <f>INDEX(pasteStatistics!T$1:'pasteStatistics'!T$5000,MATCH($C255,pasteStatistics!$C$1:'pasteStatistics'!$C$5000,0))</f>
        <v>#N/A</v>
      </c>
      <c r="U255" t="e">
        <f>INDEX(pasteStatistics!U$1:'pasteStatistics'!U$5000,MATCH($C255,pasteStatistics!$C$1:'pasteStatistics'!$C$5000,0))</f>
        <v>#N/A</v>
      </c>
      <c r="V255" t="e">
        <f>INDEX(pasteStatistics!V$1:'pasteStatistics'!V$5000,MATCH($C255,pasteStatistics!$C$1:'pasteStatistics'!$C$5000,0))</f>
        <v>#N/A</v>
      </c>
      <c r="W255" t="e">
        <f>INDEX(pasteStatistics!W$1:'pasteStatistics'!W$5000,MATCH($C255,pasteStatistics!$C$1:'pasteStatistics'!$C$5000,0))</f>
        <v>#N/A</v>
      </c>
      <c r="X255" t="e">
        <f>INDEX(pasteStatistics!X$1:'pasteStatistics'!X$5000,MATCH($C255,pasteStatistics!$C$1:'pasteStatistics'!$C$5000,0))</f>
        <v>#N/A</v>
      </c>
      <c r="Y255" t="e">
        <f>INDEX(pasteStatistics!Y$1:'pasteStatistics'!Y$5000,MATCH($C255,pasteStatistics!$C$1:'pasteStatistics'!$C$5000,0))</f>
        <v>#N/A</v>
      </c>
      <c r="Z255" t="e">
        <f>INDEX(pasteStatistics!Z$1:'pasteStatistics'!Z$5000,MATCH($C255,pasteStatistics!$C$1:'pasteStatistics'!$C$5000,0))</f>
        <v>#N/A</v>
      </c>
      <c r="AA255" t="e">
        <f>INDEX(pasteStatistics!AA$1:'pasteStatistics'!AA$5000,MATCH($C255,pasteStatistics!$C$1:'pasteStatistics'!$C$5000,0))</f>
        <v>#N/A</v>
      </c>
      <c r="AB255">
        <f>pasteData!C254</f>
        <v>13</v>
      </c>
      <c r="AC255" t="str">
        <f>pasteData!D254</f>
        <v>FR</v>
      </c>
      <c r="AD255" t="str">
        <f>pasteData!E254</f>
        <v>F</v>
      </c>
      <c r="AE255">
        <f>pasteData!F254</f>
        <v>43625</v>
      </c>
      <c r="AF255">
        <f>pasteData!G254</f>
        <v>220</v>
      </c>
      <c r="AG255" t="str">
        <f>pasteData!H254</f>
        <v>Lagos</v>
      </c>
      <c r="AH255" t="str">
        <f>pasteData!I254</f>
        <v xml:space="preserve"> Nigeria</v>
      </c>
      <c r="AI255" t="str">
        <f>pasteData!J254</f>
        <v>Univ. of Detroit Jesuit HS</v>
      </c>
      <c r="AJ255">
        <f>pasteData!K254</f>
        <v>0</v>
      </c>
      <c r="AK255">
        <f>pasteData!L254</f>
        <v>0</v>
      </c>
      <c r="AL255">
        <f>pasteData!M254</f>
        <v>0</v>
      </c>
      <c r="AM255">
        <f>pasteData!N254</f>
        <v>0</v>
      </c>
    </row>
    <row r="256" spans="1:39" x14ac:dyDescent="0.3">
      <c r="A256">
        <v>254</v>
      </c>
      <c r="B256" t="str">
        <f>pasteData!A255</f>
        <v>marquette</v>
      </c>
      <c r="C256" t="str">
        <f>pasteData!B255</f>
        <v>Greg Elliott</v>
      </c>
      <c r="D256" t="e">
        <f>INDEX(pasteStatistics!D$1:'pasteStatistics'!D$5000,MATCH($C256,pasteStatistics!$C$1:'pasteStatistics'!$C$5000,0))</f>
        <v>#N/A</v>
      </c>
      <c r="E256" t="e">
        <f>INDEX(pasteStatistics!E$1:'pasteStatistics'!E$5000,MATCH($C256,pasteStatistics!$C$1:'pasteStatistics'!$C$5000,0))</f>
        <v>#N/A</v>
      </c>
      <c r="F256" t="e">
        <f>INDEX(pasteStatistics!F$1:'pasteStatistics'!F$5000,MATCH($C256,pasteStatistics!$C$1:'pasteStatistics'!$C$5000,0))</f>
        <v>#N/A</v>
      </c>
      <c r="G256" t="e">
        <f>INDEX(pasteStatistics!G$1:'pasteStatistics'!G$5000,MATCH($C256,pasteStatistics!$C$1:'pasteStatistics'!$C$5000,0))</f>
        <v>#N/A</v>
      </c>
      <c r="H256" t="e">
        <f>INDEX(pasteStatistics!H$1:'pasteStatistics'!H$5000,MATCH($C256,pasteStatistics!$C$1:'pasteStatistics'!$C$5000,0))</f>
        <v>#N/A</v>
      </c>
      <c r="I256" t="e">
        <f>INDEX(pasteStatistics!I$1:'pasteStatistics'!I$5000,MATCH($C256,pasteStatistics!$C$1:'pasteStatistics'!$C$5000,0))</f>
        <v>#N/A</v>
      </c>
      <c r="J256" t="e">
        <f>INDEX(pasteStatistics!J$1:'pasteStatistics'!J$5000,MATCH($C256,pasteStatistics!$C$1:'pasteStatistics'!$C$5000,0))</f>
        <v>#N/A</v>
      </c>
      <c r="K256" t="e">
        <f>INDEX(pasteStatistics!K$1:'pasteStatistics'!K$5000,MATCH($C256,pasteStatistics!$C$1:'pasteStatistics'!$C$5000,0))</f>
        <v>#N/A</v>
      </c>
      <c r="L256" t="e">
        <f>INDEX(pasteStatistics!L$1:'pasteStatistics'!L$5000,MATCH($C256,pasteStatistics!$C$1:'pasteStatistics'!$C$5000,0))</f>
        <v>#N/A</v>
      </c>
      <c r="M256" t="e">
        <f>INDEX(pasteStatistics!M$1:'pasteStatistics'!M$5000,MATCH($C256,pasteStatistics!$C$1:'pasteStatistics'!$C$5000,0))</f>
        <v>#N/A</v>
      </c>
      <c r="N256" t="e">
        <f>INDEX(pasteStatistics!N$1:'pasteStatistics'!N$5000,MATCH($C256,pasteStatistics!$C$1:'pasteStatistics'!$C$5000,0))</f>
        <v>#N/A</v>
      </c>
      <c r="O256" t="e">
        <f>INDEX(pasteStatistics!O$1:'pasteStatistics'!O$5000,MATCH($C256,pasteStatistics!$C$1:'pasteStatistics'!$C$5000,0))</f>
        <v>#N/A</v>
      </c>
      <c r="P256" t="e">
        <f>INDEX(pasteStatistics!P$1:'pasteStatistics'!P$5000,MATCH($C256,pasteStatistics!$C$1:'pasteStatistics'!$C$5000,0))</f>
        <v>#N/A</v>
      </c>
      <c r="Q256" t="e">
        <f>INDEX(pasteStatistics!Q$1:'pasteStatistics'!Q$5000,MATCH($C256,pasteStatistics!$C$1:'pasteStatistics'!$C$5000,0))</f>
        <v>#N/A</v>
      </c>
      <c r="R256" t="e">
        <f>INDEX(pasteStatistics!R$1:'pasteStatistics'!R$5000,MATCH($C256,pasteStatistics!$C$1:'pasteStatistics'!$C$5000,0))</f>
        <v>#N/A</v>
      </c>
      <c r="S256" t="e">
        <f>INDEX(pasteStatistics!S$1:'pasteStatistics'!S$5000,MATCH($C256,pasteStatistics!$C$1:'pasteStatistics'!$C$5000,0))</f>
        <v>#N/A</v>
      </c>
      <c r="T256" t="e">
        <f>INDEX(pasteStatistics!T$1:'pasteStatistics'!T$5000,MATCH($C256,pasteStatistics!$C$1:'pasteStatistics'!$C$5000,0))</f>
        <v>#N/A</v>
      </c>
      <c r="U256" t="e">
        <f>INDEX(pasteStatistics!U$1:'pasteStatistics'!U$5000,MATCH($C256,pasteStatistics!$C$1:'pasteStatistics'!$C$5000,0))</f>
        <v>#N/A</v>
      </c>
      <c r="V256" t="e">
        <f>INDEX(pasteStatistics!V$1:'pasteStatistics'!V$5000,MATCH($C256,pasteStatistics!$C$1:'pasteStatistics'!$C$5000,0))</f>
        <v>#N/A</v>
      </c>
      <c r="W256" t="e">
        <f>INDEX(pasteStatistics!W$1:'pasteStatistics'!W$5000,MATCH($C256,pasteStatistics!$C$1:'pasteStatistics'!$C$5000,0))</f>
        <v>#N/A</v>
      </c>
      <c r="X256" t="e">
        <f>INDEX(pasteStatistics!X$1:'pasteStatistics'!X$5000,MATCH($C256,pasteStatistics!$C$1:'pasteStatistics'!$C$5000,0))</f>
        <v>#N/A</v>
      </c>
      <c r="Y256" t="e">
        <f>INDEX(pasteStatistics!Y$1:'pasteStatistics'!Y$5000,MATCH($C256,pasteStatistics!$C$1:'pasteStatistics'!$C$5000,0))</f>
        <v>#N/A</v>
      </c>
      <c r="Z256" t="e">
        <f>INDEX(pasteStatistics!Z$1:'pasteStatistics'!Z$5000,MATCH($C256,pasteStatistics!$C$1:'pasteStatistics'!$C$5000,0))</f>
        <v>#N/A</v>
      </c>
      <c r="AA256" t="e">
        <f>INDEX(pasteStatistics!AA$1:'pasteStatistics'!AA$5000,MATCH($C256,pasteStatistics!$C$1:'pasteStatistics'!$C$5000,0))</f>
        <v>#N/A</v>
      </c>
      <c r="AB256">
        <f>pasteData!C255</f>
        <v>5</v>
      </c>
      <c r="AC256" t="str">
        <f>pasteData!D255</f>
        <v>SO</v>
      </c>
      <c r="AD256" t="str">
        <f>pasteData!E255</f>
        <v>G</v>
      </c>
      <c r="AE256">
        <f>pasteData!F255</f>
        <v>43619</v>
      </c>
      <c r="AF256">
        <f>pasteData!G255</f>
        <v>175</v>
      </c>
      <c r="AG256" t="str">
        <f>pasteData!H255</f>
        <v>Detroit</v>
      </c>
      <c r="AH256" t="str">
        <f>pasteData!I255</f>
        <v xml:space="preserve"> MI</v>
      </c>
      <c r="AI256" t="str">
        <f>pasteData!J255</f>
        <v>East English Village Preparatory Academy</v>
      </c>
      <c r="AJ256">
        <f>pasteData!K255</f>
        <v>0</v>
      </c>
      <c r="AK256">
        <f>pasteData!L255</f>
        <v>0</v>
      </c>
      <c r="AL256">
        <f>pasteData!M255</f>
        <v>0</v>
      </c>
      <c r="AM256">
        <f>pasteData!N255</f>
        <v>0</v>
      </c>
    </row>
    <row r="257" spans="1:39" x14ac:dyDescent="0.3">
      <c r="A257">
        <v>255</v>
      </c>
      <c r="B257" t="str">
        <f>pasteData!A256</f>
        <v>marquette</v>
      </c>
      <c r="C257" t="str">
        <f>pasteData!B256</f>
        <v>Koby McEwen</v>
      </c>
      <c r="D257" t="e">
        <f>INDEX(pasteStatistics!D$1:'pasteStatistics'!D$5000,MATCH($C257,pasteStatistics!$C$1:'pasteStatistics'!$C$5000,0))</f>
        <v>#N/A</v>
      </c>
      <c r="E257" t="e">
        <f>INDEX(pasteStatistics!E$1:'pasteStatistics'!E$5000,MATCH($C257,pasteStatistics!$C$1:'pasteStatistics'!$C$5000,0))</f>
        <v>#N/A</v>
      </c>
      <c r="F257" t="e">
        <f>INDEX(pasteStatistics!F$1:'pasteStatistics'!F$5000,MATCH($C257,pasteStatistics!$C$1:'pasteStatistics'!$C$5000,0))</f>
        <v>#N/A</v>
      </c>
      <c r="G257" t="e">
        <f>INDEX(pasteStatistics!G$1:'pasteStatistics'!G$5000,MATCH($C257,pasteStatistics!$C$1:'pasteStatistics'!$C$5000,0))</f>
        <v>#N/A</v>
      </c>
      <c r="H257" t="e">
        <f>INDEX(pasteStatistics!H$1:'pasteStatistics'!H$5000,MATCH($C257,pasteStatistics!$C$1:'pasteStatistics'!$C$5000,0))</f>
        <v>#N/A</v>
      </c>
      <c r="I257" t="e">
        <f>INDEX(pasteStatistics!I$1:'pasteStatistics'!I$5000,MATCH($C257,pasteStatistics!$C$1:'pasteStatistics'!$C$5000,0))</f>
        <v>#N/A</v>
      </c>
      <c r="J257" t="e">
        <f>INDEX(pasteStatistics!J$1:'pasteStatistics'!J$5000,MATCH($C257,pasteStatistics!$C$1:'pasteStatistics'!$C$5000,0))</f>
        <v>#N/A</v>
      </c>
      <c r="K257" t="e">
        <f>INDEX(pasteStatistics!K$1:'pasteStatistics'!K$5000,MATCH($C257,pasteStatistics!$C$1:'pasteStatistics'!$C$5000,0))</f>
        <v>#N/A</v>
      </c>
      <c r="L257" t="e">
        <f>INDEX(pasteStatistics!L$1:'pasteStatistics'!L$5000,MATCH($C257,pasteStatistics!$C$1:'pasteStatistics'!$C$5000,0))</f>
        <v>#N/A</v>
      </c>
      <c r="M257" t="e">
        <f>INDEX(pasteStatistics!M$1:'pasteStatistics'!M$5000,MATCH($C257,pasteStatistics!$C$1:'pasteStatistics'!$C$5000,0))</f>
        <v>#N/A</v>
      </c>
      <c r="N257" t="e">
        <f>INDEX(pasteStatistics!N$1:'pasteStatistics'!N$5000,MATCH($C257,pasteStatistics!$C$1:'pasteStatistics'!$C$5000,0))</f>
        <v>#N/A</v>
      </c>
      <c r="O257" t="e">
        <f>INDEX(pasteStatistics!O$1:'pasteStatistics'!O$5000,MATCH($C257,pasteStatistics!$C$1:'pasteStatistics'!$C$5000,0))</f>
        <v>#N/A</v>
      </c>
      <c r="P257" t="e">
        <f>INDEX(pasteStatistics!P$1:'pasteStatistics'!P$5000,MATCH($C257,pasteStatistics!$C$1:'pasteStatistics'!$C$5000,0))</f>
        <v>#N/A</v>
      </c>
      <c r="Q257" t="e">
        <f>INDEX(pasteStatistics!Q$1:'pasteStatistics'!Q$5000,MATCH($C257,pasteStatistics!$C$1:'pasteStatistics'!$C$5000,0))</f>
        <v>#N/A</v>
      </c>
      <c r="R257" t="e">
        <f>INDEX(pasteStatistics!R$1:'pasteStatistics'!R$5000,MATCH($C257,pasteStatistics!$C$1:'pasteStatistics'!$C$5000,0))</f>
        <v>#N/A</v>
      </c>
      <c r="S257" t="e">
        <f>INDEX(pasteStatistics!S$1:'pasteStatistics'!S$5000,MATCH($C257,pasteStatistics!$C$1:'pasteStatistics'!$C$5000,0))</f>
        <v>#N/A</v>
      </c>
      <c r="T257" t="e">
        <f>INDEX(pasteStatistics!T$1:'pasteStatistics'!T$5000,MATCH($C257,pasteStatistics!$C$1:'pasteStatistics'!$C$5000,0))</f>
        <v>#N/A</v>
      </c>
      <c r="U257" t="e">
        <f>INDEX(pasteStatistics!U$1:'pasteStatistics'!U$5000,MATCH($C257,pasteStatistics!$C$1:'pasteStatistics'!$C$5000,0))</f>
        <v>#N/A</v>
      </c>
      <c r="V257" t="e">
        <f>INDEX(pasteStatistics!V$1:'pasteStatistics'!V$5000,MATCH($C257,pasteStatistics!$C$1:'pasteStatistics'!$C$5000,0))</f>
        <v>#N/A</v>
      </c>
      <c r="W257" t="e">
        <f>INDEX(pasteStatistics!W$1:'pasteStatistics'!W$5000,MATCH($C257,pasteStatistics!$C$1:'pasteStatistics'!$C$5000,0))</f>
        <v>#N/A</v>
      </c>
      <c r="X257" t="e">
        <f>INDEX(pasteStatistics!X$1:'pasteStatistics'!X$5000,MATCH($C257,pasteStatistics!$C$1:'pasteStatistics'!$C$5000,0))</f>
        <v>#N/A</v>
      </c>
      <c r="Y257" t="e">
        <f>INDEX(pasteStatistics!Y$1:'pasteStatistics'!Y$5000,MATCH($C257,pasteStatistics!$C$1:'pasteStatistics'!$C$5000,0))</f>
        <v>#N/A</v>
      </c>
      <c r="Z257" t="e">
        <f>INDEX(pasteStatistics!Z$1:'pasteStatistics'!Z$5000,MATCH($C257,pasteStatistics!$C$1:'pasteStatistics'!$C$5000,0))</f>
        <v>#N/A</v>
      </c>
      <c r="AA257" t="e">
        <f>INDEX(pasteStatistics!AA$1:'pasteStatistics'!AA$5000,MATCH($C257,pasteStatistics!$C$1:'pasteStatistics'!$C$5000,0))</f>
        <v>#N/A</v>
      </c>
      <c r="AB257">
        <f>pasteData!C256</f>
        <v>25</v>
      </c>
      <c r="AC257" t="str">
        <f>pasteData!D256</f>
        <v>JR</v>
      </c>
      <c r="AD257" t="str">
        <f>pasteData!E256</f>
        <v>G</v>
      </c>
      <c r="AE257">
        <f>pasteData!F256</f>
        <v>43620</v>
      </c>
      <c r="AF257">
        <f>pasteData!G256</f>
        <v>200</v>
      </c>
      <c r="AG257" t="str">
        <f>pasteData!H256</f>
        <v>Toronto</v>
      </c>
      <c r="AH257" t="str">
        <f>pasteData!I256</f>
        <v xml:space="preserve"> Canada</v>
      </c>
      <c r="AI257" t="str">
        <f>pasteData!J256</f>
        <v>Wasatch Academy</v>
      </c>
      <c r="AJ257">
        <f>pasteData!K256</f>
        <v>0</v>
      </c>
      <c r="AK257">
        <f>pasteData!L256</f>
        <v>0</v>
      </c>
      <c r="AL257">
        <f>pasteData!M256</f>
        <v>0</v>
      </c>
      <c r="AM257">
        <f>pasteData!N256</f>
        <v>0</v>
      </c>
    </row>
    <row r="258" spans="1:39" x14ac:dyDescent="0.3">
      <c r="A258">
        <v>256</v>
      </c>
      <c r="B258" t="str">
        <f>pasteData!A257</f>
        <v>auburn</v>
      </c>
      <c r="C258" t="str">
        <f>pasteData!B257</f>
        <v>Bryce Brown</v>
      </c>
      <c r="D258">
        <f>INDEX(pasteStatistics!D$1:'pasteStatistics'!D$5000,MATCH($C258,pasteStatistics!$C$1:'pasteStatistics'!$C$5000,0))</f>
        <v>40</v>
      </c>
      <c r="E258">
        <f>INDEX(pasteStatistics!E$1:'pasteStatistics'!E$5000,MATCH($C258,pasteStatistics!$C$1:'pasteStatistics'!$C$5000,0))</f>
        <v>40</v>
      </c>
      <c r="F258">
        <f>INDEX(pasteStatistics!F$1:'pasteStatistics'!F$5000,MATCH($C258,pasteStatistics!$C$1:'pasteStatistics'!$C$5000,0))</f>
        <v>32</v>
      </c>
      <c r="G258">
        <f>INDEX(pasteStatistics!G$1:'pasteStatistics'!G$5000,MATCH($C258,pasteStatistics!$C$1:'pasteStatistics'!$C$5000,0))</f>
        <v>5.0999999999999996</v>
      </c>
      <c r="H258">
        <f>INDEX(pasteStatistics!H$1:'pasteStatistics'!H$5000,MATCH($C258,pasteStatistics!$C$1:'pasteStatistics'!$C$5000,0))</f>
        <v>11.7</v>
      </c>
      <c r="I258">
        <f>INDEX(pasteStatistics!I$1:'pasteStatistics'!I$5000,MATCH($C258,pasteStatistics!$C$1:'pasteStatistics'!$C$5000,0))</f>
        <v>0.437</v>
      </c>
      <c r="J258">
        <f>INDEX(pasteStatistics!J$1:'pasteStatistics'!J$5000,MATCH($C258,pasteStatistics!$C$1:'pasteStatistics'!$C$5000,0))</f>
        <v>1.6</v>
      </c>
      <c r="K258">
        <f>INDEX(pasteStatistics!K$1:'pasteStatistics'!K$5000,MATCH($C258,pasteStatistics!$C$1:'pasteStatistics'!$C$5000,0))</f>
        <v>3.1</v>
      </c>
      <c r="L258">
        <f>INDEX(pasteStatistics!L$1:'pasteStatistics'!L$5000,MATCH($C258,pasteStatistics!$C$1:'pasteStatistics'!$C$5000,0))</f>
        <v>0.51200000000000001</v>
      </c>
      <c r="M258">
        <f>INDEX(pasteStatistics!M$1:'pasteStatistics'!M$5000,MATCH($C258,pasteStatistics!$C$1:'pasteStatistics'!$C$5000,0))</f>
        <v>3.5</v>
      </c>
      <c r="N258">
        <f>INDEX(pasteStatistics!N$1:'pasteStatistics'!N$5000,MATCH($C258,pasteStatistics!$C$1:'pasteStatistics'!$C$5000,0))</f>
        <v>8.6</v>
      </c>
      <c r="O258">
        <f>INDEX(pasteStatistics!O$1:'pasteStatistics'!O$5000,MATCH($C258,pasteStatistics!$C$1:'pasteStatistics'!$C$5000,0))</f>
        <v>0.41</v>
      </c>
      <c r="P258">
        <f>INDEX(pasteStatistics!P$1:'pasteStatistics'!P$5000,MATCH($C258,pasteStatistics!$C$1:'pasteStatistics'!$C$5000,0))</f>
        <v>2.2000000000000002</v>
      </c>
      <c r="Q258">
        <f>INDEX(pasteStatistics!Q$1:'pasteStatistics'!Q$5000,MATCH($C258,pasteStatistics!$C$1:'pasteStatistics'!$C$5000,0))</f>
        <v>2.7</v>
      </c>
      <c r="R258">
        <f>INDEX(pasteStatistics!R$1:'pasteStatistics'!R$5000,MATCH($C258,pasteStatistics!$C$1:'pasteStatistics'!$C$5000,0))</f>
        <v>0.80700000000000005</v>
      </c>
      <c r="S258">
        <f>INDEX(pasteStatistics!S$1:'pasteStatistics'!S$5000,MATCH($C258,pasteStatistics!$C$1:'pasteStatistics'!$C$5000,0))</f>
        <v>0.5</v>
      </c>
      <c r="T258">
        <f>INDEX(pasteStatistics!T$1:'pasteStatistics'!T$5000,MATCH($C258,pasteStatistics!$C$1:'pasteStatistics'!$C$5000,0))</f>
        <v>1.6</v>
      </c>
      <c r="U258">
        <f>INDEX(pasteStatistics!U$1:'pasteStatistics'!U$5000,MATCH($C258,pasteStatistics!$C$1:'pasteStatistics'!$C$5000,0))</f>
        <v>2.1</v>
      </c>
      <c r="V258">
        <f>INDEX(pasteStatistics!V$1:'pasteStatistics'!V$5000,MATCH($C258,pasteStatistics!$C$1:'pasteStatistics'!$C$5000,0))</f>
        <v>1.9</v>
      </c>
      <c r="W258">
        <f>INDEX(pasteStatistics!W$1:'pasteStatistics'!W$5000,MATCH($C258,pasteStatistics!$C$1:'pasteStatistics'!$C$5000,0))</f>
        <v>1.1000000000000001</v>
      </c>
      <c r="X258">
        <f>INDEX(pasteStatistics!X$1:'pasteStatistics'!X$5000,MATCH($C258,pasteStatistics!$C$1:'pasteStatistics'!$C$5000,0))</f>
        <v>0.1</v>
      </c>
      <c r="Y258">
        <f>INDEX(pasteStatistics!Y$1:'pasteStatistics'!Y$5000,MATCH($C258,pasteStatistics!$C$1:'pasteStatistics'!$C$5000,0))</f>
        <v>1.7</v>
      </c>
      <c r="Z258">
        <f>INDEX(pasteStatistics!Z$1:'pasteStatistics'!Z$5000,MATCH($C258,pasteStatistics!$C$1:'pasteStatistics'!$C$5000,0))</f>
        <v>1.4</v>
      </c>
      <c r="AA258">
        <f>INDEX(pasteStatistics!AA$1:'pasteStatistics'!AA$5000,MATCH($C258,pasteStatistics!$C$1:'pasteStatistics'!$C$5000,0))</f>
        <v>15.9</v>
      </c>
      <c r="AB258">
        <f>pasteData!C257</f>
        <v>2</v>
      </c>
      <c r="AC258" t="str">
        <f>pasteData!D257</f>
        <v>SR</v>
      </c>
      <c r="AD258" t="str">
        <f>pasteData!E257</f>
        <v>G</v>
      </c>
      <c r="AE258">
        <f>pasteData!F257</f>
        <v>43619</v>
      </c>
      <c r="AF258">
        <f>pasteData!G257</f>
        <v>198</v>
      </c>
      <c r="AG258" t="str">
        <f>pasteData!H257</f>
        <v>Stone Mountain</v>
      </c>
      <c r="AH258" t="str">
        <f>pasteData!I257</f>
        <v xml:space="preserve"> GA</v>
      </c>
      <c r="AI258" t="str">
        <f>pasteData!J257</f>
        <v>Tucker HS</v>
      </c>
      <c r="AJ258">
        <f>pasteData!K257</f>
        <v>0</v>
      </c>
      <c r="AK258" t="str">
        <f>pasteData!L257</f>
        <v xml:space="preserve"> 15.9 Pts</v>
      </c>
      <c r="AL258" t="str">
        <f>pasteData!M257</f>
        <v xml:space="preserve"> 2.1 Reb</v>
      </c>
      <c r="AM258" t="str">
        <f>pasteData!N257</f>
        <v xml:space="preserve"> 1.9 Ast</v>
      </c>
    </row>
    <row r="259" spans="1:39" x14ac:dyDescent="0.3">
      <c r="A259">
        <v>257</v>
      </c>
      <c r="B259" t="str">
        <f>pasteData!A258</f>
        <v>auburn</v>
      </c>
      <c r="C259" t="str">
        <f>pasteData!B258</f>
        <v>Jared Harper</v>
      </c>
      <c r="D259">
        <f>INDEX(pasteStatistics!D$1:'pasteStatistics'!D$5000,MATCH($C259,pasteStatistics!$C$1:'pasteStatistics'!$C$5000,0))</f>
        <v>40</v>
      </c>
      <c r="E259">
        <f>INDEX(pasteStatistics!E$1:'pasteStatistics'!E$5000,MATCH($C259,pasteStatistics!$C$1:'pasteStatistics'!$C$5000,0))</f>
        <v>40</v>
      </c>
      <c r="F259">
        <f>INDEX(pasteStatistics!F$1:'pasteStatistics'!F$5000,MATCH($C259,pasteStatistics!$C$1:'pasteStatistics'!$C$5000,0))</f>
        <v>33</v>
      </c>
      <c r="G259">
        <f>INDEX(pasteStatistics!G$1:'pasteStatistics'!G$5000,MATCH($C259,pasteStatistics!$C$1:'pasteStatistics'!$C$5000,0))</f>
        <v>4.5999999999999996</v>
      </c>
      <c r="H259">
        <f>INDEX(pasteStatistics!H$1:'pasteStatistics'!H$5000,MATCH($C259,pasteStatistics!$C$1:'pasteStatistics'!$C$5000,0))</f>
        <v>11.5</v>
      </c>
      <c r="I259">
        <f>INDEX(pasteStatistics!I$1:'pasteStatistics'!I$5000,MATCH($C259,pasteStatistics!$C$1:'pasteStatistics'!$C$5000,0))</f>
        <v>0.39900000000000002</v>
      </c>
      <c r="J259">
        <f>INDEX(pasteStatistics!J$1:'pasteStatistics'!J$5000,MATCH($C259,pasteStatistics!$C$1:'pasteStatistics'!$C$5000,0))</f>
        <v>2.1</v>
      </c>
      <c r="K259">
        <f>INDEX(pasteStatistics!K$1:'pasteStatistics'!K$5000,MATCH($C259,pasteStatistics!$C$1:'pasteStatistics'!$C$5000,0))</f>
        <v>4.9000000000000004</v>
      </c>
      <c r="L259">
        <f>INDEX(pasteStatistics!L$1:'pasteStatistics'!L$5000,MATCH($C259,pasteStatistics!$C$1:'pasteStatistics'!$C$5000,0))</f>
        <v>0.438</v>
      </c>
      <c r="M259">
        <f>INDEX(pasteStatistics!M$1:'pasteStatistics'!M$5000,MATCH($C259,pasteStatistics!$C$1:'pasteStatistics'!$C$5000,0))</f>
        <v>2.5</v>
      </c>
      <c r="N259">
        <f>INDEX(pasteStatistics!N$1:'pasteStatistics'!N$5000,MATCH($C259,pasteStatistics!$C$1:'pasteStatistics'!$C$5000,0))</f>
        <v>6.6</v>
      </c>
      <c r="O259">
        <f>INDEX(pasteStatistics!O$1:'pasteStatistics'!O$5000,MATCH($C259,pasteStatistics!$C$1:'pasteStatistics'!$C$5000,0))</f>
        <v>0.37</v>
      </c>
      <c r="P259">
        <f>INDEX(pasteStatistics!P$1:'pasteStatistics'!P$5000,MATCH($C259,pasteStatistics!$C$1:'pasteStatistics'!$C$5000,0))</f>
        <v>3.7</v>
      </c>
      <c r="Q259">
        <f>INDEX(pasteStatistics!Q$1:'pasteStatistics'!Q$5000,MATCH($C259,pasteStatistics!$C$1:'pasteStatistics'!$C$5000,0))</f>
        <v>4.5</v>
      </c>
      <c r="R259">
        <f>INDEX(pasteStatistics!R$1:'pasteStatistics'!R$5000,MATCH($C259,pasteStatistics!$C$1:'pasteStatistics'!$C$5000,0))</f>
        <v>0.82799999999999996</v>
      </c>
      <c r="S259">
        <f>INDEX(pasteStatistics!S$1:'pasteStatistics'!S$5000,MATCH($C259,pasteStatistics!$C$1:'pasteStatistics'!$C$5000,0))</f>
        <v>0.3</v>
      </c>
      <c r="T259">
        <f>INDEX(pasteStatistics!T$1:'pasteStatistics'!T$5000,MATCH($C259,pasteStatistics!$C$1:'pasteStatistics'!$C$5000,0))</f>
        <v>2.2000000000000002</v>
      </c>
      <c r="U259">
        <f>INDEX(pasteStatistics!U$1:'pasteStatistics'!U$5000,MATCH($C259,pasteStatistics!$C$1:'pasteStatistics'!$C$5000,0))</f>
        <v>2.5</v>
      </c>
      <c r="V259">
        <f>INDEX(pasteStatistics!V$1:'pasteStatistics'!V$5000,MATCH($C259,pasteStatistics!$C$1:'pasteStatistics'!$C$5000,0))</f>
        <v>5.8</v>
      </c>
      <c r="W259">
        <f>INDEX(pasteStatistics!W$1:'pasteStatistics'!W$5000,MATCH($C259,pasteStatistics!$C$1:'pasteStatistics'!$C$5000,0))</f>
        <v>1.1000000000000001</v>
      </c>
      <c r="X259">
        <f>INDEX(pasteStatistics!X$1:'pasteStatistics'!X$5000,MATCH($C259,pasteStatistics!$C$1:'pasteStatistics'!$C$5000,0))</f>
        <v>0.1</v>
      </c>
      <c r="Y259">
        <f>INDEX(pasteStatistics!Y$1:'pasteStatistics'!Y$5000,MATCH($C259,pasteStatistics!$C$1:'pasteStatistics'!$C$5000,0))</f>
        <v>2.4</v>
      </c>
      <c r="Z259">
        <f>INDEX(pasteStatistics!Z$1:'pasteStatistics'!Z$5000,MATCH($C259,pasteStatistics!$C$1:'pasteStatistics'!$C$5000,0))</f>
        <v>1.8</v>
      </c>
      <c r="AA259">
        <f>INDEX(pasteStatistics!AA$1:'pasteStatistics'!AA$5000,MATCH($C259,pasteStatistics!$C$1:'pasteStatistics'!$C$5000,0))</f>
        <v>15.3</v>
      </c>
      <c r="AB259">
        <f>pasteData!C258</f>
        <v>1</v>
      </c>
      <c r="AC259" t="str">
        <f>pasteData!D258</f>
        <v>JR</v>
      </c>
      <c r="AD259" t="str">
        <f>pasteData!E258</f>
        <v>G</v>
      </c>
      <c r="AE259">
        <f>pasteData!F258</f>
        <v>43596</v>
      </c>
      <c r="AF259">
        <f>pasteData!G258</f>
        <v>175</v>
      </c>
      <c r="AG259" t="str">
        <f>pasteData!H258</f>
        <v>Mableton</v>
      </c>
      <c r="AH259" t="str">
        <f>pasteData!I258</f>
        <v xml:space="preserve"> GA</v>
      </c>
      <c r="AI259" t="str">
        <f>pasteData!J258</f>
        <v>Pebblebrook High School</v>
      </c>
      <c r="AJ259" t="str">
        <f>pasteData!K258</f>
        <v>87 (2016)</v>
      </c>
      <c r="AK259" t="str">
        <f>pasteData!L258</f>
        <v xml:space="preserve"> 15.3 Pts</v>
      </c>
      <c r="AL259" t="str">
        <f>pasteData!M258</f>
        <v xml:space="preserve"> 2.5 Reb</v>
      </c>
      <c r="AM259" t="str">
        <f>pasteData!N258</f>
        <v xml:space="preserve"> 5.8 Ast</v>
      </c>
    </row>
    <row r="260" spans="1:39" x14ac:dyDescent="0.3">
      <c r="A260">
        <v>258</v>
      </c>
      <c r="B260" t="str">
        <f>pasteData!A259</f>
        <v>auburn</v>
      </c>
      <c r="C260" t="str">
        <f>pasteData!B259</f>
        <v>Chuma Okeke</v>
      </c>
      <c r="D260">
        <f>INDEX(pasteStatistics!D$1:'pasteStatistics'!D$5000,MATCH($C260,pasteStatistics!$C$1:'pasteStatistics'!$C$5000,0))</f>
        <v>38</v>
      </c>
      <c r="E260">
        <f>INDEX(pasteStatistics!E$1:'pasteStatistics'!E$5000,MATCH($C260,pasteStatistics!$C$1:'pasteStatistics'!$C$5000,0))</f>
        <v>38</v>
      </c>
      <c r="F260">
        <f>INDEX(pasteStatistics!F$1:'pasteStatistics'!F$5000,MATCH($C260,pasteStatistics!$C$1:'pasteStatistics'!$C$5000,0))</f>
        <v>29.1</v>
      </c>
      <c r="G260">
        <f>INDEX(pasteStatistics!G$1:'pasteStatistics'!G$5000,MATCH($C260,pasteStatistics!$C$1:'pasteStatistics'!$C$5000,0))</f>
        <v>4.4000000000000004</v>
      </c>
      <c r="H260">
        <f>INDEX(pasteStatistics!H$1:'pasteStatistics'!H$5000,MATCH($C260,pasteStatistics!$C$1:'pasteStatistics'!$C$5000,0))</f>
        <v>8.9</v>
      </c>
      <c r="I260">
        <f>INDEX(pasteStatistics!I$1:'pasteStatistics'!I$5000,MATCH($C260,pasteStatistics!$C$1:'pasteStatistics'!$C$5000,0))</f>
        <v>0.496</v>
      </c>
      <c r="J260">
        <f>INDEX(pasteStatistics!J$1:'pasteStatistics'!J$5000,MATCH($C260,pasteStatistics!$C$1:'pasteStatistics'!$C$5000,0))</f>
        <v>3</v>
      </c>
      <c r="K260">
        <f>INDEX(pasteStatistics!K$1:'pasteStatistics'!K$5000,MATCH($C260,pasteStatistics!$C$1:'pasteStatistics'!$C$5000,0))</f>
        <v>5.2</v>
      </c>
      <c r="L260">
        <f>INDEX(pasteStatistics!L$1:'pasteStatistics'!L$5000,MATCH($C260,pasteStatistics!$C$1:'pasteStatistics'!$C$5000,0))</f>
        <v>0.57399999999999995</v>
      </c>
      <c r="M260">
        <f>INDEX(pasteStatistics!M$1:'pasteStatistics'!M$5000,MATCH($C260,pasteStatistics!$C$1:'pasteStatistics'!$C$5000,0))</f>
        <v>1.4</v>
      </c>
      <c r="N260">
        <f>INDEX(pasteStatistics!N$1:'pasteStatistics'!N$5000,MATCH($C260,pasteStatistics!$C$1:'pasteStatistics'!$C$5000,0))</f>
        <v>3.7</v>
      </c>
      <c r="O260">
        <f>INDEX(pasteStatistics!O$1:'pasteStatistics'!O$5000,MATCH($C260,pasteStatistics!$C$1:'pasteStatistics'!$C$5000,0))</f>
        <v>0.38700000000000001</v>
      </c>
      <c r="P260">
        <f>INDEX(pasteStatistics!P$1:'pasteStatistics'!P$5000,MATCH($C260,pasteStatistics!$C$1:'pasteStatistics'!$C$5000,0))</f>
        <v>1.7</v>
      </c>
      <c r="Q260">
        <f>INDEX(pasteStatistics!Q$1:'pasteStatistics'!Q$5000,MATCH($C260,pasteStatistics!$C$1:'pasteStatistics'!$C$5000,0))</f>
        <v>2.4</v>
      </c>
      <c r="R260">
        <f>INDEX(pasteStatistics!R$1:'pasteStatistics'!R$5000,MATCH($C260,pasteStatistics!$C$1:'pasteStatistics'!$C$5000,0))</f>
        <v>0.72199999999999998</v>
      </c>
      <c r="S260">
        <f>INDEX(pasteStatistics!S$1:'pasteStatistics'!S$5000,MATCH($C260,pasteStatistics!$C$1:'pasteStatistics'!$C$5000,0))</f>
        <v>2.8</v>
      </c>
      <c r="T260">
        <f>INDEX(pasteStatistics!T$1:'pasteStatistics'!T$5000,MATCH($C260,pasteStatistics!$C$1:'pasteStatistics'!$C$5000,0))</f>
        <v>4.0999999999999996</v>
      </c>
      <c r="U260">
        <f>INDEX(pasteStatistics!U$1:'pasteStatistics'!U$5000,MATCH($C260,pasteStatistics!$C$1:'pasteStatistics'!$C$5000,0))</f>
        <v>6.8</v>
      </c>
      <c r="V260">
        <f>INDEX(pasteStatistics!V$1:'pasteStatistics'!V$5000,MATCH($C260,pasteStatistics!$C$1:'pasteStatistics'!$C$5000,0))</f>
        <v>1.9</v>
      </c>
      <c r="W260">
        <f>INDEX(pasteStatistics!W$1:'pasteStatistics'!W$5000,MATCH($C260,pasteStatistics!$C$1:'pasteStatistics'!$C$5000,0))</f>
        <v>1.8</v>
      </c>
      <c r="X260">
        <f>INDEX(pasteStatistics!X$1:'pasteStatistics'!X$5000,MATCH($C260,pasteStatistics!$C$1:'pasteStatistics'!$C$5000,0))</f>
        <v>1.2</v>
      </c>
      <c r="Y260">
        <f>INDEX(pasteStatistics!Y$1:'pasteStatistics'!Y$5000,MATCH($C260,pasteStatistics!$C$1:'pasteStatistics'!$C$5000,0))</f>
        <v>1.7</v>
      </c>
      <c r="Z260">
        <f>INDEX(pasteStatistics!Z$1:'pasteStatistics'!Z$5000,MATCH($C260,pasteStatistics!$C$1:'pasteStatistics'!$C$5000,0))</f>
        <v>1.9</v>
      </c>
      <c r="AA260">
        <f>INDEX(pasteStatistics!AA$1:'pasteStatistics'!AA$5000,MATCH($C260,pasteStatistics!$C$1:'pasteStatistics'!$C$5000,0))</f>
        <v>12</v>
      </c>
      <c r="AB260">
        <f>pasteData!C259</f>
        <v>5</v>
      </c>
      <c r="AC260" t="str">
        <f>pasteData!D259</f>
        <v>SO</v>
      </c>
      <c r="AD260" t="str">
        <f>pasteData!E259</f>
        <v>F</v>
      </c>
      <c r="AE260">
        <f>pasteData!F259</f>
        <v>43624</v>
      </c>
      <c r="AF260">
        <f>pasteData!G259</f>
        <v>230</v>
      </c>
      <c r="AG260" t="str">
        <f>pasteData!H259</f>
        <v>Atlanta</v>
      </c>
      <c r="AH260" t="str">
        <f>pasteData!I259</f>
        <v xml:space="preserve"> GA</v>
      </c>
      <c r="AI260" t="str">
        <f>pasteData!J259</f>
        <v>Westlake High School</v>
      </c>
      <c r="AJ260" t="str">
        <f>pasteData!K259</f>
        <v>48 (2017)</v>
      </c>
      <c r="AK260" t="str">
        <f>pasteData!L259</f>
        <v xml:space="preserve"> 12.0 Pts</v>
      </c>
      <c r="AL260" t="str">
        <f>pasteData!M259</f>
        <v xml:space="preserve"> 6.8 Reb</v>
      </c>
      <c r="AM260" t="str">
        <f>pasteData!N259</f>
        <v xml:space="preserve"> 1.9 Ast</v>
      </c>
    </row>
    <row r="261" spans="1:39" x14ac:dyDescent="0.3">
      <c r="A261">
        <v>259</v>
      </c>
      <c r="B261" t="str">
        <f>pasteData!A260</f>
        <v>auburn</v>
      </c>
      <c r="C261" t="str">
        <f>pasteData!B260</f>
        <v>Samir Doughty</v>
      </c>
      <c r="D261">
        <f>INDEX(pasteStatistics!D$1:'pasteStatistics'!D$5000,MATCH($C261,pasteStatistics!$C$1:'pasteStatistics'!$C$5000,0))</f>
        <v>40</v>
      </c>
      <c r="E261">
        <f>INDEX(pasteStatistics!E$1:'pasteStatistics'!E$5000,MATCH($C261,pasteStatistics!$C$1:'pasteStatistics'!$C$5000,0))</f>
        <v>27</v>
      </c>
      <c r="F261">
        <f>INDEX(pasteStatistics!F$1:'pasteStatistics'!F$5000,MATCH($C261,pasteStatistics!$C$1:'pasteStatistics'!$C$5000,0))</f>
        <v>24.2</v>
      </c>
      <c r="G261">
        <f>INDEX(pasteStatistics!G$1:'pasteStatistics'!G$5000,MATCH($C261,pasteStatistics!$C$1:'pasteStatistics'!$C$5000,0))</f>
        <v>2.5</v>
      </c>
      <c r="H261">
        <f>INDEX(pasteStatistics!H$1:'pasteStatistics'!H$5000,MATCH($C261,pasteStatistics!$C$1:'pasteStatistics'!$C$5000,0))</f>
        <v>5.4</v>
      </c>
      <c r="I261">
        <f>INDEX(pasteStatistics!I$1:'pasteStatistics'!I$5000,MATCH($C261,pasteStatistics!$C$1:'pasteStatistics'!$C$5000,0))</f>
        <v>0.45800000000000002</v>
      </c>
      <c r="J261">
        <f>INDEX(pasteStatistics!J$1:'pasteStatistics'!J$5000,MATCH($C261,pasteStatistics!$C$1:'pasteStatistics'!$C$5000,0))</f>
        <v>1.3</v>
      </c>
      <c r="K261">
        <f>INDEX(pasteStatistics!K$1:'pasteStatistics'!K$5000,MATCH($C261,pasteStatistics!$C$1:'pasteStatistics'!$C$5000,0))</f>
        <v>2.7</v>
      </c>
      <c r="L261">
        <f>INDEX(pasteStatistics!L$1:'pasteStatistics'!L$5000,MATCH($C261,pasteStatistics!$C$1:'pasteStatistics'!$C$5000,0))</f>
        <v>0.49099999999999999</v>
      </c>
      <c r="M261">
        <f>INDEX(pasteStatistics!M$1:'pasteStatistics'!M$5000,MATCH($C261,pasteStatistics!$C$1:'pasteStatistics'!$C$5000,0))</f>
        <v>1.1000000000000001</v>
      </c>
      <c r="N261">
        <f>INDEX(pasteStatistics!N$1:'pasteStatistics'!N$5000,MATCH($C261,pasteStatistics!$C$1:'pasteStatistics'!$C$5000,0))</f>
        <v>2.7</v>
      </c>
      <c r="O261">
        <f>INDEX(pasteStatistics!O$1:'pasteStatistics'!O$5000,MATCH($C261,pasteStatistics!$C$1:'pasteStatistics'!$C$5000,0))</f>
        <v>0.42499999999999999</v>
      </c>
      <c r="P261">
        <f>INDEX(pasteStatistics!P$1:'pasteStatistics'!P$5000,MATCH($C261,pasteStatistics!$C$1:'pasteStatistics'!$C$5000,0))</f>
        <v>1.3</v>
      </c>
      <c r="Q261">
        <f>INDEX(pasteStatistics!Q$1:'pasteStatistics'!Q$5000,MATCH($C261,pasteStatistics!$C$1:'pasteStatistics'!$C$5000,0))</f>
        <v>1.6</v>
      </c>
      <c r="R261">
        <f>INDEX(pasteStatistics!R$1:'pasteStatistics'!R$5000,MATCH($C261,pasteStatistics!$C$1:'pasteStatistics'!$C$5000,0))</f>
        <v>0.78500000000000003</v>
      </c>
      <c r="S261">
        <f>INDEX(pasteStatistics!S$1:'pasteStatistics'!S$5000,MATCH($C261,pasteStatistics!$C$1:'pasteStatistics'!$C$5000,0))</f>
        <v>1.1000000000000001</v>
      </c>
      <c r="T261">
        <f>INDEX(pasteStatistics!T$1:'pasteStatistics'!T$5000,MATCH($C261,pasteStatistics!$C$1:'pasteStatistics'!$C$5000,0))</f>
        <v>2.4</v>
      </c>
      <c r="U261">
        <f>INDEX(pasteStatistics!U$1:'pasteStatistics'!U$5000,MATCH($C261,pasteStatistics!$C$1:'pasteStatistics'!$C$5000,0))</f>
        <v>3.5</v>
      </c>
      <c r="V261">
        <f>INDEX(pasteStatistics!V$1:'pasteStatistics'!V$5000,MATCH($C261,pasteStatistics!$C$1:'pasteStatistics'!$C$5000,0))</f>
        <v>1.7</v>
      </c>
      <c r="W261">
        <f>INDEX(pasteStatistics!W$1:'pasteStatistics'!W$5000,MATCH($C261,pasteStatistics!$C$1:'pasteStatistics'!$C$5000,0))</f>
        <v>1.4</v>
      </c>
      <c r="X261">
        <f>INDEX(pasteStatistics!X$1:'pasteStatistics'!X$5000,MATCH($C261,pasteStatistics!$C$1:'pasteStatistics'!$C$5000,0))</f>
        <v>0.1</v>
      </c>
      <c r="Y261">
        <f>INDEX(pasteStatistics!Y$1:'pasteStatistics'!Y$5000,MATCH($C261,pasteStatistics!$C$1:'pasteStatistics'!$C$5000,0))</f>
        <v>1.4</v>
      </c>
      <c r="Z261">
        <f>INDEX(pasteStatistics!Z$1:'pasteStatistics'!Z$5000,MATCH($C261,pasteStatistics!$C$1:'pasteStatistics'!$C$5000,0))</f>
        <v>2.2000000000000002</v>
      </c>
      <c r="AA261">
        <f>INDEX(pasteStatistics!AA$1:'pasteStatistics'!AA$5000,MATCH($C261,pasteStatistics!$C$1:'pasteStatistics'!$C$5000,0))</f>
        <v>7.3</v>
      </c>
      <c r="AB261">
        <f>pasteData!C260</f>
        <v>10</v>
      </c>
      <c r="AC261" t="str">
        <f>pasteData!D260</f>
        <v>JR</v>
      </c>
      <c r="AD261" t="str">
        <f>pasteData!E260</f>
        <v>G</v>
      </c>
      <c r="AE261">
        <f>pasteData!F260</f>
        <v>43620</v>
      </c>
      <c r="AF261">
        <f>pasteData!G260</f>
        <v>195</v>
      </c>
      <c r="AG261" t="str">
        <f>pasteData!H260</f>
        <v>Philadelphia</v>
      </c>
      <c r="AH261" t="str">
        <f>pasteData!I260</f>
        <v xml:space="preserve"> PA</v>
      </c>
      <c r="AI261" t="str">
        <f>pasteData!J260</f>
        <v>Math Civics &amp; Sciences HS</v>
      </c>
      <c r="AJ261">
        <f>pasteData!K260</f>
        <v>0</v>
      </c>
      <c r="AK261" t="str">
        <f>pasteData!L260</f>
        <v xml:space="preserve"> 7.3 Pts</v>
      </c>
      <c r="AL261" t="str">
        <f>pasteData!M260</f>
        <v xml:space="preserve"> 3.5 Reb</v>
      </c>
      <c r="AM261" t="str">
        <f>pasteData!N260</f>
        <v xml:space="preserve"> 1.7 Ast</v>
      </c>
    </row>
    <row r="262" spans="1:39" x14ac:dyDescent="0.3">
      <c r="A262">
        <v>260</v>
      </c>
      <c r="B262" t="str">
        <f>pasteData!A261</f>
        <v>auburn</v>
      </c>
      <c r="C262" t="str">
        <f>pasteData!B261</f>
        <v>Anfernee McLemore</v>
      </c>
      <c r="D262">
        <f>INDEX(pasteStatistics!D$1:'pasteStatistics'!D$5000,MATCH($C262,pasteStatistics!$C$1:'pasteStatistics'!$C$5000,0))</f>
        <v>40</v>
      </c>
      <c r="E262">
        <f>INDEX(pasteStatistics!E$1:'pasteStatistics'!E$5000,MATCH($C262,pasteStatistics!$C$1:'pasteStatistics'!$C$5000,0))</f>
        <v>34</v>
      </c>
      <c r="F262">
        <f>INDEX(pasteStatistics!F$1:'pasteStatistics'!F$5000,MATCH($C262,pasteStatistics!$C$1:'pasteStatistics'!$C$5000,0))</f>
        <v>19.100000000000001</v>
      </c>
      <c r="G262">
        <f>INDEX(pasteStatistics!G$1:'pasteStatistics'!G$5000,MATCH($C262,pasteStatistics!$C$1:'pasteStatistics'!$C$5000,0))</f>
        <v>2.5</v>
      </c>
      <c r="H262">
        <f>INDEX(pasteStatistics!H$1:'pasteStatistics'!H$5000,MATCH($C262,pasteStatistics!$C$1:'pasteStatistics'!$C$5000,0))</f>
        <v>5.6</v>
      </c>
      <c r="I262">
        <f>INDEX(pasteStatistics!I$1:'pasteStatistics'!I$5000,MATCH($C262,pasteStatistics!$C$1:'pasteStatistics'!$C$5000,0))</f>
        <v>0.45300000000000001</v>
      </c>
      <c r="J262">
        <f>INDEX(pasteStatistics!J$1:'pasteStatistics'!J$5000,MATCH($C262,pasteStatistics!$C$1:'pasteStatistics'!$C$5000,0))</f>
        <v>1.6</v>
      </c>
      <c r="K262">
        <f>INDEX(pasteStatistics!K$1:'pasteStatistics'!K$5000,MATCH($C262,pasteStatistics!$C$1:'pasteStatistics'!$C$5000,0))</f>
        <v>2.8</v>
      </c>
      <c r="L262">
        <f>INDEX(pasteStatistics!L$1:'pasteStatistics'!L$5000,MATCH($C262,pasteStatistics!$C$1:'pasteStatistics'!$C$5000,0))</f>
        <v>0.57699999999999996</v>
      </c>
      <c r="M262">
        <f>INDEX(pasteStatistics!M$1:'pasteStatistics'!M$5000,MATCH($C262,pasteStatistics!$C$1:'pasteStatistics'!$C$5000,0))</f>
        <v>0.9</v>
      </c>
      <c r="N262">
        <f>INDEX(pasteStatistics!N$1:'pasteStatistics'!N$5000,MATCH($C262,pasteStatistics!$C$1:'pasteStatistics'!$C$5000,0))</f>
        <v>2.8</v>
      </c>
      <c r="O262">
        <f>INDEX(pasteStatistics!O$1:'pasteStatistics'!O$5000,MATCH($C262,pasteStatistics!$C$1:'pasteStatistics'!$C$5000,0))</f>
        <v>0.33</v>
      </c>
      <c r="P262">
        <f>INDEX(pasteStatistics!P$1:'pasteStatistics'!P$5000,MATCH($C262,pasteStatistics!$C$1:'pasteStatistics'!$C$5000,0))</f>
        <v>0.7</v>
      </c>
      <c r="Q262">
        <f>INDEX(pasteStatistics!Q$1:'pasteStatistics'!Q$5000,MATCH($C262,pasteStatistics!$C$1:'pasteStatistics'!$C$5000,0))</f>
        <v>1.2</v>
      </c>
      <c r="R262">
        <f>INDEX(pasteStatistics!R$1:'pasteStatistics'!R$5000,MATCH($C262,pasteStatistics!$C$1:'pasteStatistics'!$C$5000,0))</f>
        <v>0.61699999999999999</v>
      </c>
      <c r="S262">
        <f>INDEX(pasteStatistics!S$1:'pasteStatistics'!S$5000,MATCH($C262,pasteStatistics!$C$1:'pasteStatistics'!$C$5000,0))</f>
        <v>1</v>
      </c>
      <c r="T262">
        <f>INDEX(pasteStatistics!T$1:'pasteStatistics'!T$5000,MATCH($C262,pasteStatistics!$C$1:'pasteStatistics'!$C$5000,0))</f>
        <v>3.1</v>
      </c>
      <c r="U262">
        <f>INDEX(pasteStatistics!U$1:'pasteStatistics'!U$5000,MATCH($C262,pasteStatistics!$C$1:'pasteStatistics'!$C$5000,0))</f>
        <v>4</v>
      </c>
      <c r="V262">
        <f>INDEX(pasteStatistics!V$1:'pasteStatistics'!V$5000,MATCH($C262,pasteStatistics!$C$1:'pasteStatistics'!$C$5000,0))</f>
        <v>0.3</v>
      </c>
      <c r="W262">
        <f>INDEX(pasteStatistics!W$1:'pasteStatistics'!W$5000,MATCH($C262,pasteStatistics!$C$1:'pasteStatistics'!$C$5000,0))</f>
        <v>0.7</v>
      </c>
      <c r="X262">
        <f>INDEX(pasteStatistics!X$1:'pasteStatistics'!X$5000,MATCH($C262,pasteStatistics!$C$1:'pasteStatistics'!$C$5000,0))</f>
        <v>1.1000000000000001</v>
      </c>
      <c r="Y262">
        <f>INDEX(pasteStatistics!Y$1:'pasteStatistics'!Y$5000,MATCH($C262,pasteStatistics!$C$1:'pasteStatistics'!$C$5000,0))</f>
        <v>0.8</v>
      </c>
      <c r="Z262">
        <f>INDEX(pasteStatistics!Z$1:'pasteStatistics'!Z$5000,MATCH($C262,pasteStatistics!$C$1:'pasteStatistics'!$C$5000,0))</f>
        <v>3</v>
      </c>
      <c r="AA262">
        <f>INDEX(pasteStatistics!AA$1:'pasteStatistics'!AA$5000,MATCH($C262,pasteStatistics!$C$1:'pasteStatistics'!$C$5000,0))</f>
        <v>6.7</v>
      </c>
      <c r="AB262">
        <f>pasteData!C261</f>
        <v>24</v>
      </c>
      <c r="AC262" t="str">
        <f>pasteData!D261</f>
        <v>JR</v>
      </c>
      <c r="AD262" t="str">
        <f>pasteData!E261</f>
        <v>F</v>
      </c>
      <c r="AE262">
        <f>pasteData!F261</f>
        <v>43623</v>
      </c>
      <c r="AF262">
        <f>pasteData!G261</f>
        <v>220</v>
      </c>
      <c r="AG262" t="str">
        <f>pasteData!H261</f>
        <v>Warwick</v>
      </c>
      <c r="AH262" t="str">
        <f>pasteData!I261</f>
        <v xml:space="preserve"> GA</v>
      </c>
      <c r="AI262" t="str">
        <f>pasteData!J261</f>
        <v>Worth County High School</v>
      </c>
      <c r="AJ262">
        <f>pasteData!K261</f>
        <v>0</v>
      </c>
      <c r="AK262" t="str">
        <f>pasteData!L261</f>
        <v xml:space="preserve"> 6.7 Pts</v>
      </c>
      <c r="AL262" t="str">
        <f>pasteData!M261</f>
        <v xml:space="preserve"> 4.0 Reb</v>
      </c>
      <c r="AM262" t="str">
        <f>pasteData!N261</f>
        <v xml:space="preserve"> 0.3 Ast</v>
      </c>
    </row>
    <row r="263" spans="1:39" x14ac:dyDescent="0.3">
      <c r="A263">
        <v>261</v>
      </c>
      <c r="B263" t="str">
        <f>pasteData!A262</f>
        <v>auburn</v>
      </c>
      <c r="C263" t="str">
        <f>pasteData!B262</f>
        <v>Malik Dunbar</v>
      </c>
      <c r="D263">
        <f>INDEX(pasteStatistics!D$1:'pasteStatistics'!D$5000,MATCH($C263,pasteStatistics!$C$1:'pasteStatistics'!$C$5000,0))</f>
        <v>39</v>
      </c>
      <c r="E263">
        <f>INDEX(pasteStatistics!E$1:'pasteStatistics'!E$5000,MATCH($C263,pasteStatistics!$C$1:'pasteStatistics'!$C$5000,0))</f>
        <v>13</v>
      </c>
      <c r="F263">
        <f>INDEX(pasteStatistics!F$1:'pasteStatistics'!F$5000,MATCH($C263,pasteStatistics!$C$1:'pasteStatistics'!$C$5000,0))</f>
        <v>18</v>
      </c>
      <c r="G263">
        <f>INDEX(pasteStatistics!G$1:'pasteStatistics'!G$5000,MATCH($C263,pasteStatistics!$C$1:'pasteStatistics'!$C$5000,0))</f>
        <v>2.4</v>
      </c>
      <c r="H263">
        <f>INDEX(pasteStatistics!H$1:'pasteStatistics'!H$5000,MATCH($C263,pasteStatistics!$C$1:'pasteStatistics'!$C$5000,0))</f>
        <v>5.4</v>
      </c>
      <c r="I263">
        <f>INDEX(pasteStatistics!I$1:'pasteStatistics'!I$5000,MATCH($C263,pasteStatistics!$C$1:'pasteStatistics'!$C$5000,0))</f>
        <v>0.434</v>
      </c>
      <c r="J263">
        <f>INDEX(pasteStatistics!J$1:'pasteStatistics'!J$5000,MATCH($C263,pasteStatistics!$C$1:'pasteStatistics'!$C$5000,0))</f>
        <v>1.3</v>
      </c>
      <c r="K263">
        <f>INDEX(pasteStatistics!K$1:'pasteStatistics'!K$5000,MATCH($C263,pasteStatistics!$C$1:'pasteStatistics'!$C$5000,0))</f>
        <v>2.2999999999999998</v>
      </c>
      <c r="L263">
        <f>INDEX(pasteStatistics!L$1:'pasteStatistics'!L$5000,MATCH($C263,pasteStatistics!$C$1:'pasteStatistics'!$C$5000,0))</f>
        <v>0.56799999999999995</v>
      </c>
      <c r="M263">
        <f>INDEX(pasteStatistics!M$1:'pasteStatistics'!M$5000,MATCH($C263,pasteStatistics!$C$1:'pasteStatistics'!$C$5000,0))</f>
        <v>1.1000000000000001</v>
      </c>
      <c r="N263">
        <f>INDEX(pasteStatistics!N$1:'pasteStatistics'!N$5000,MATCH($C263,pasteStatistics!$C$1:'pasteStatistics'!$C$5000,0))</f>
        <v>3.2</v>
      </c>
      <c r="O263">
        <f>INDEX(pasteStatistics!O$1:'pasteStatistics'!O$5000,MATCH($C263,pasteStatistics!$C$1:'pasteStatistics'!$C$5000,0))</f>
        <v>0.33900000000000002</v>
      </c>
      <c r="P263">
        <f>INDEX(pasteStatistics!P$1:'pasteStatistics'!P$5000,MATCH($C263,pasteStatistics!$C$1:'pasteStatistics'!$C$5000,0))</f>
        <v>0.8</v>
      </c>
      <c r="Q263">
        <f>INDEX(pasteStatistics!Q$1:'pasteStatistics'!Q$5000,MATCH($C263,pasteStatistics!$C$1:'pasteStatistics'!$C$5000,0))</f>
        <v>1.4</v>
      </c>
      <c r="R263">
        <f>INDEX(pasteStatistics!R$1:'pasteStatistics'!R$5000,MATCH($C263,pasteStatistics!$C$1:'pasteStatistics'!$C$5000,0))</f>
        <v>0.61099999999999999</v>
      </c>
      <c r="S263">
        <f>INDEX(pasteStatistics!S$1:'pasteStatistics'!S$5000,MATCH($C263,pasteStatistics!$C$1:'pasteStatistics'!$C$5000,0))</f>
        <v>0.7</v>
      </c>
      <c r="T263">
        <f>INDEX(pasteStatistics!T$1:'pasteStatistics'!T$5000,MATCH($C263,pasteStatistics!$C$1:'pasteStatistics'!$C$5000,0))</f>
        <v>2.5</v>
      </c>
      <c r="U263">
        <f>INDEX(pasteStatistics!U$1:'pasteStatistics'!U$5000,MATCH($C263,pasteStatistics!$C$1:'pasteStatistics'!$C$5000,0))</f>
        <v>3.2</v>
      </c>
      <c r="V263">
        <f>INDEX(pasteStatistics!V$1:'pasteStatistics'!V$5000,MATCH($C263,pasteStatistics!$C$1:'pasteStatistics'!$C$5000,0))</f>
        <v>0.6</v>
      </c>
      <c r="W263">
        <f>INDEX(pasteStatistics!W$1:'pasteStatistics'!W$5000,MATCH($C263,pasteStatistics!$C$1:'pasteStatistics'!$C$5000,0))</f>
        <v>0.8</v>
      </c>
      <c r="X263">
        <f>INDEX(pasteStatistics!X$1:'pasteStatistics'!X$5000,MATCH($C263,pasteStatistics!$C$1:'pasteStatistics'!$C$5000,0))</f>
        <v>0.4</v>
      </c>
      <c r="Y263">
        <f>INDEX(pasteStatistics!Y$1:'pasteStatistics'!Y$5000,MATCH($C263,pasteStatistics!$C$1:'pasteStatistics'!$C$5000,0))</f>
        <v>0.8</v>
      </c>
      <c r="Z263">
        <f>INDEX(pasteStatistics!Z$1:'pasteStatistics'!Z$5000,MATCH($C263,pasteStatistics!$C$1:'pasteStatistics'!$C$5000,0))</f>
        <v>1.8</v>
      </c>
      <c r="AA263">
        <f>INDEX(pasteStatistics!AA$1:'pasteStatistics'!AA$5000,MATCH($C263,pasteStatistics!$C$1:'pasteStatistics'!$C$5000,0))</f>
        <v>6.6</v>
      </c>
      <c r="AB263">
        <f>pasteData!C262</f>
        <v>4</v>
      </c>
      <c r="AC263" t="str">
        <f>pasteData!D262</f>
        <v>SR</v>
      </c>
      <c r="AD263" t="str">
        <f>pasteData!E262</f>
        <v>G</v>
      </c>
      <c r="AE263">
        <f>pasteData!F262</f>
        <v>43622</v>
      </c>
      <c r="AF263">
        <f>pasteData!G262</f>
        <v>230</v>
      </c>
      <c r="AG263" t="str">
        <f>pasteData!H262</f>
        <v>North Augusta</v>
      </c>
      <c r="AH263" t="str">
        <f>pasteData!I262</f>
        <v xml:space="preserve"> SC</v>
      </c>
      <c r="AI263" t="str">
        <f>pasteData!J262</f>
        <v>Spring Valley High School</v>
      </c>
      <c r="AJ263">
        <f>pasteData!K262</f>
        <v>0</v>
      </c>
      <c r="AK263" t="str">
        <f>pasteData!L262</f>
        <v xml:space="preserve"> 6.6 Pts</v>
      </c>
      <c r="AL263" t="str">
        <f>pasteData!M262</f>
        <v xml:space="preserve"> 3.2 Reb</v>
      </c>
      <c r="AM263" t="str">
        <f>pasteData!N262</f>
        <v xml:space="preserve"> 0.6 Ast</v>
      </c>
    </row>
    <row r="264" spans="1:39" x14ac:dyDescent="0.3">
      <c r="A264">
        <v>262</v>
      </c>
      <c r="B264" t="str">
        <f>pasteData!A263</f>
        <v>auburn</v>
      </c>
      <c r="C264" t="str">
        <f>pasteData!B263</f>
        <v>Austin Wiley</v>
      </c>
      <c r="D264">
        <f>INDEX(pasteStatistics!D$1:'pasteStatistics'!D$5000,MATCH($C264,pasteStatistics!$C$1:'pasteStatistics'!$C$5000,0))</f>
        <v>29</v>
      </c>
      <c r="E264">
        <f>INDEX(pasteStatistics!E$1:'pasteStatistics'!E$5000,MATCH($C264,pasteStatistics!$C$1:'pasteStatistics'!$C$5000,0))</f>
        <v>5</v>
      </c>
      <c r="F264">
        <f>INDEX(pasteStatistics!F$1:'pasteStatistics'!F$5000,MATCH($C264,pasteStatistics!$C$1:'pasteStatistics'!$C$5000,0))</f>
        <v>13</v>
      </c>
      <c r="G264">
        <f>INDEX(pasteStatistics!G$1:'pasteStatistics'!G$5000,MATCH($C264,pasteStatistics!$C$1:'pasteStatistics'!$C$5000,0))</f>
        <v>2.6</v>
      </c>
      <c r="H264">
        <f>INDEX(pasteStatistics!H$1:'pasteStatistics'!H$5000,MATCH($C264,pasteStatistics!$C$1:'pasteStatistics'!$C$5000,0))</f>
        <v>4.5999999999999996</v>
      </c>
      <c r="I264">
        <f>INDEX(pasteStatistics!I$1:'pasteStatistics'!I$5000,MATCH($C264,pasteStatistics!$C$1:'pasteStatistics'!$C$5000,0))</f>
        <v>0.56699999999999995</v>
      </c>
      <c r="J264">
        <f>INDEX(pasteStatistics!J$1:'pasteStatistics'!J$5000,MATCH($C264,pasteStatistics!$C$1:'pasteStatistics'!$C$5000,0))</f>
        <v>2.6</v>
      </c>
      <c r="K264">
        <f>INDEX(pasteStatistics!K$1:'pasteStatistics'!K$5000,MATCH($C264,pasteStatistics!$C$1:'pasteStatistics'!$C$5000,0))</f>
        <v>4.5</v>
      </c>
      <c r="L264">
        <f>INDEX(pasteStatistics!L$1:'pasteStatistics'!L$5000,MATCH($C264,pasteStatistics!$C$1:'pasteStatistics'!$C$5000,0))</f>
        <v>0.57999999999999996</v>
      </c>
      <c r="M264">
        <f>INDEX(pasteStatistics!M$1:'pasteStatistics'!M$5000,MATCH($C264,pasteStatistics!$C$1:'pasteStatistics'!$C$5000,0))</f>
        <v>0</v>
      </c>
      <c r="N264">
        <f>INDEX(pasteStatistics!N$1:'pasteStatistics'!N$5000,MATCH($C264,pasteStatistics!$C$1:'pasteStatistics'!$C$5000,0))</f>
        <v>0.1</v>
      </c>
      <c r="O264">
        <f>INDEX(pasteStatistics!O$1:'pasteStatistics'!O$5000,MATCH($C264,pasteStatistics!$C$1:'pasteStatistics'!$C$5000,0))</f>
        <v>0</v>
      </c>
      <c r="P264">
        <f>INDEX(pasteStatistics!P$1:'pasteStatistics'!P$5000,MATCH($C264,pasteStatistics!$C$1:'pasteStatistics'!$C$5000,0))</f>
        <v>1.7</v>
      </c>
      <c r="Q264">
        <f>INDEX(pasteStatistics!Q$1:'pasteStatistics'!Q$5000,MATCH($C264,pasteStatistics!$C$1:'pasteStatistics'!$C$5000,0))</f>
        <v>2.9</v>
      </c>
      <c r="R264">
        <f>INDEX(pasteStatistics!R$1:'pasteStatistics'!R$5000,MATCH($C264,pasteStatistics!$C$1:'pasteStatistics'!$C$5000,0))</f>
        <v>0.57099999999999995</v>
      </c>
      <c r="S264">
        <f>INDEX(pasteStatistics!S$1:'pasteStatistics'!S$5000,MATCH($C264,pasteStatistics!$C$1:'pasteStatistics'!$C$5000,0))</f>
        <v>1.6</v>
      </c>
      <c r="T264">
        <f>INDEX(pasteStatistics!T$1:'pasteStatistics'!T$5000,MATCH($C264,pasteStatistics!$C$1:'pasteStatistics'!$C$5000,0))</f>
        <v>2.5</v>
      </c>
      <c r="U264">
        <f>INDEX(pasteStatistics!U$1:'pasteStatistics'!U$5000,MATCH($C264,pasteStatistics!$C$1:'pasteStatistics'!$C$5000,0))</f>
        <v>4</v>
      </c>
      <c r="V264">
        <f>INDEX(pasteStatistics!V$1:'pasteStatistics'!V$5000,MATCH($C264,pasteStatistics!$C$1:'pasteStatistics'!$C$5000,0))</f>
        <v>0.1</v>
      </c>
      <c r="W264">
        <f>INDEX(pasteStatistics!W$1:'pasteStatistics'!W$5000,MATCH($C264,pasteStatistics!$C$1:'pasteStatistics'!$C$5000,0))</f>
        <v>0.2</v>
      </c>
      <c r="X264">
        <f>INDEX(pasteStatistics!X$1:'pasteStatistics'!X$5000,MATCH($C264,pasteStatistics!$C$1:'pasteStatistics'!$C$5000,0))</f>
        <v>1.3</v>
      </c>
      <c r="Y264">
        <f>INDEX(pasteStatistics!Y$1:'pasteStatistics'!Y$5000,MATCH($C264,pasteStatistics!$C$1:'pasteStatistics'!$C$5000,0))</f>
        <v>1</v>
      </c>
      <c r="Z264">
        <f>INDEX(pasteStatistics!Z$1:'pasteStatistics'!Z$5000,MATCH($C264,pasteStatistics!$C$1:'pasteStatistics'!$C$5000,0))</f>
        <v>2</v>
      </c>
      <c r="AA264">
        <f>INDEX(pasteStatistics!AA$1:'pasteStatistics'!AA$5000,MATCH($C264,pasteStatistics!$C$1:'pasteStatistics'!$C$5000,0))</f>
        <v>6.9</v>
      </c>
      <c r="AB264">
        <f>pasteData!C263</f>
        <v>50</v>
      </c>
      <c r="AC264" t="str">
        <f>pasteData!D263</f>
        <v>JR</v>
      </c>
      <c r="AD264" t="str">
        <f>pasteData!E263</f>
        <v>C</v>
      </c>
      <c r="AE264">
        <f>pasteData!F263</f>
        <v>43627</v>
      </c>
      <c r="AF264">
        <f>pasteData!G263</f>
        <v>260</v>
      </c>
      <c r="AG264" t="str">
        <f>pasteData!H263</f>
        <v>Hoover</v>
      </c>
      <c r="AH264" t="str">
        <f>pasteData!I263</f>
        <v xml:space="preserve"> AL</v>
      </c>
      <c r="AI264" t="str">
        <f>pasteData!J263</f>
        <v>Spain Pain High School</v>
      </c>
      <c r="AJ264">
        <f>pasteData!K263</f>
        <v>0</v>
      </c>
      <c r="AK264" t="str">
        <f>pasteData!L263</f>
        <v xml:space="preserve"> 6.9 Pts</v>
      </c>
      <c r="AL264" t="str">
        <f>pasteData!M263</f>
        <v xml:space="preserve"> 4.0 Reb</v>
      </c>
      <c r="AM264" t="str">
        <f>pasteData!N263</f>
        <v xml:space="preserve"> 0.1 Ast</v>
      </c>
    </row>
    <row r="265" spans="1:39" x14ac:dyDescent="0.3">
      <c r="A265">
        <v>263</v>
      </c>
      <c r="B265" t="str">
        <f>pasteData!A264</f>
        <v>auburn</v>
      </c>
      <c r="C265" t="str">
        <f>pasteData!B264</f>
        <v>Horace Spencer</v>
      </c>
      <c r="D265">
        <f>INDEX(pasteStatistics!D$1:'pasteStatistics'!D$5000,MATCH($C265,pasteStatistics!$C$1:'pasteStatistics'!$C$5000,0))</f>
        <v>40</v>
      </c>
      <c r="E265">
        <f>INDEX(pasteStatistics!E$1:'pasteStatistics'!E$5000,MATCH($C265,pasteStatistics!$C$1:'pasteStatistics'!$C$5000,0))</f>
        <v>2</v>
      </c>
      <c r="F265">
        <f>INDEX(pasteStatistics!F$1:'pasteStatistics'!F$5000,MATCH($C265,pasteStatistics!$C$1:'pasteStatistics'!$C$5000,0))</f>
        <v>15.6</v>
      </c>
      <c r="G265">
        <f>INDEX(pasteStatistics!G$1:'pasteStatistics'!G$5000,MATCH($C265,pasteStatistics!$C$1:'pasteStatistics'!$C$5000,0))</f>
        <v>1.7</v>
      </c>
      <c r="H265">
        <f>INDEX(pasteStatistics!H$1:'pasteStatistics'!H$5000,MATCH($C265,pasteStatistics!$C$1:'pasteStatistics'!$C$5000,0))</f>
        <v>3.6</v>
      </c>
      <c r="I265">
        <f>INDEX(pasteStatistics!I$1:'pasteStatistics'!I$5000,MATCH($C265,pasteStatistics!$C$1:'pasteStatistics'!$C$5000,0))</f>
        <v>0.45800000000000002</v>
      </c>
      <c r="J265">
        <f>INDEX(pasteStatistics!J$1:'pasteStatistics'!J$5000,MATCH($C265,pasteStatistics!$C$1:'pasteStatistics'!$C$5000,0))</f>
        <v>1.6</v>
      </c>
      <c r="K265">
        <f>INDEX(pasteStatistics!K$1:'pasteStatistics'!K$5000,MATCH($C265,pasteStatistics!$C$1:'pasteStatistics'!$C$5000,0))</f>
        <v>3.1</v>
      </c>
      <c r="L265">
        <f>INDEX(pasteStatistics!L$1:'pasteStatistics'!L$5000,MATCH($C265,pasteStatistics!$C$1:'pasteStatistics'!$C$5000,0))</f>
        <v>0.504</v>
      </c>
      <c r="M265">
        <f>INDEX(pasteStatistics!M$1:'pasteStatistics'!M$5000,MATCH($C265,pasteStatistics!$C$1:'pasteStatistics'!$C$5000,0))</f>
        <v>0.1</v>
      </c>
      <c r="N265">
        <f>INDEX(pasteStatistics!N$1:'pasteStatistics'!N$5000,MATCH($C265,pasteStatistics!$C$1:'pasteStatistics'!$C$5000,0))</f>
        <v>0.5</v>
      </c>
      <c r="O265">
        <f>INDEX(pasteStatistics!O$1:'pasteStatistics'!O$5000,MATCH($C265,pasteStatistics!$C$1:'pasteStatistics'!$C$5000,0))</f>
        <v>0.158</v>
      </c>
      <c r="P265">
        <f>INDEX(pasteStatistics!P$1:'pasteStatistics'!P$5000,MATCH($C265,pasteStatistics!$C$1:'pasteStatistics'!$C$5000,0))</f>
        <v>0.9</v>
      </c>
      <c r="Q265">
        <f>INDEX(pasteStatistics!Q$1:'pasteStatistics'!Q$5000,MATCH($C265,pasteStatistics!$C$1:'pasteStatistics'!$C$5000,0))</f>
        <v>1.5</v>
      </c>
      <c r="R265">
        <f>INDEX(pasteStatistics!R$1:'pasteStatistics'!R$5000,MATCH($C265,pasteStatistics!$C$1:'pasteStatistics'!$C$5000,0))</f>
        <v>0.56699999999999995</v>
      </c>
      <c r="S265">
        <f>INDEX(pasteStatistics!S$1:'pasteStatistics'!S$5000,MATCH($C265,pasteStatistics!$C$1:'pasteStatistics'!$C$5000,0))</f>
        <v>2</v>
      </c>
      <c r="T265">
        <f>INDEX(pasteStatistics!T$1:'pasteStatistics'!T$5000,MATCH($C265,pasteStatistics!$C$1:'pasteStatistics'!$C$5000,0))</f>
        <v>2</v>
      </c>
      <c r="U265">
        <f>INDEX(pasteStatistics!U$1:'pasteStatistics'!U$5000,MATCH($C265,pasteStatistics!$C$1:'pasteStatistics'!$C$5000,0))</f>
        <v>4</v>
      </c>
      <c r="V265">
        <f>INDEX(pasteStatistics!V$1:'pasteStatistics'!V$5000,MATCH($C265,pasteStatistics!$C$1:'pasteStatistics'!$C$5000,0))</f>
        <v>0.4</v>
      </c>
      <c r="W265">
        <f>INDEX(pasteStatistics!W$1:'pasteStatistics'!W$5000,MATCH($C265,pasteStatistics!$C$1:'pasteStatistics'!$C$5000,0))</f>
        <v>0.9</v>
      </c>
      <c r="X265">
        <f>INDEX(pasteStatistics!X$1:'pasteStatistics'!X$5000,MATCH($C265,pasteStatistics!$C$1:'pasteStatistics'!$C$5000,0))</f>
        <v>0.9</v>
      </c>
      <c r="Y265">
        <f>INDEX(pasteStatistics!Y$1:'pasteStatistics'!Y$5000,MATCH($C265,pasteStatistics!$C$1:'pasteStatistics'!$C$5000,0))</f>
        <v>0.9</v>
      </c>
      <c r="Z265">
        <f>INDEX(pasteStatistics!Z$1:'pasteStatistics'!Z$5000,MATCH($C265,pasteStatistics!$C$1:'pasteStatistics'!$C$5000,0))</f>
        <v>2.7</v>
      </c>
      <c r="AA265">
        <f>INDEX(pasteStatistics!AA$1:'pasteStatistics'!AA$5000,MATCH($C265,pasteStatistics!$C$1:'pasteStatistics'!$C$5000,0))</f>
        <v>4.2</v>
      </c>
      <c r="AB265">
        <f>pasteData!C264</f>
        <v>0</v>
      </c>
      <c r="AC265" t="str">
        <f>pasteData!D264</f>
        <v>SR</v>
      </c>
      <c r="AD265" t="str">
        <f>pasteData!E264</f>
        <v>F</v>
      </c>
      <c r="AE265">
        <f>pasteData!F264</f>
        <v>43624</v>
      </c>
      <c r="AF265">
        <f>pasteData!G264</f>
        <v>225</v>
      </c>
      <c r="AG265" t="str">
        <f>pasteData!H264</f>
        <v>Philadelphia</v>
      </c>
      <c r="AH265" t="str">
        <f>pasteData!I264</f>
        <v xml:space="preserve"> PA</v>
      </c>
      <c r="AI265" t="str">
        <f>pasteData!J264</f>
        <v>Findlay College Prep</v>
      </c>
      <c r="AJ265" t="str">
        <f>pasteData!K264</f>
        <v>58 (2015)</v>
      </c>
      <c r="AK265" t="str">
        <f>pasteData!L264</f>
        <v xml:space="preserve"> 4.2 Pts</v>
      </c>
      <c r="AL265" t="str">
        <f>pasteData!M264</f>
        <v xml:space="preserve"> 4.0 Reb</v>
      </c>
      <c r="AM265" t="str">
        <f>pasteData!N264</f>
        <v xml:space="preserve"> 0.4 Ast</v>
      </c>
    </row>
    <row r="266" spans="1:39" x14ac:dyDescent="0.3">
      <c r="A266">
        <v>264</v>
      </c>
      <c r="B266" t="str">
        <f>pasteData!A265</f>
        <v>auburn</v>
      </c>
      <c r="C266" t="str">
        <f>pasteData!B265</f>
        <v>J'Von McCormick</v>
      </c>
      <c r="D266">
        <f>INDEX(pasteStatistics!D$1:'pasteStatistics'!D$5000,MATCH($C266,pasteStatistics!$C$1:'pasteStatistics'!$C$5000,0))</f>
        <v>39</v>
      </c>
      <c r="E266">
        <f>INDEX(pasteStatistics!E$1:'pasteStatistics'!E$5000,MATCH($C266,pasteStatistics!$C$1:'pasteStatistics'!$C$5000,0))</f>
        <v>0</v>
      </c>
      <c r="F266">
        <f>INDEX(pasteStatistics!F$1:'pasteStatistics'!F$5000,MATCH($C266,pasteStatistics!$C$1:'pasteStatistics'!$C$5000,0))</f>
        <v>12.2</v>
      </c>
      <c r="G266">
        <f>INDEX(pasteStatistics!G$1:'pasteStatistics'!G$5000,MATCH($C266,pasteStatistics!$C$1:'pasteStatistics'!$C$5000,0))</f>
        <v>1.6</v>
      </c>
      <c r="H266">
        <f>INDEX(pasteStatistics!H$1:'pasteStatistics'!H$5000,MATCH($C266,pasteStatistics!$C$1:'pasteStatistics'!$C$5000,0))</f>
        <v>3.1</v>
      </c>
      <c r="I266">
        <f>INDEX(pasteStatistics!I$1:'pasteStatistics'!I$5000,MATCH($C266,pasteStatistics!$C$1:'pasteStatistics'!$C$5000,0))</f>
        <v>0.52500000000000002</v>
      </c>
      <c r="J266">
        <f>INDEX(pasteStatistics!J$1:'pasteStatistics'!J$5000,MATCH($C266,pasteStatistics!$C$1:'pasteStatistics'!$C$5000,0))</f>
        <v>1.4</v>
      </c>
      <c r="K266">
        <f>INDEX(pasteStatistics!K$1:'pasteStatistics'!K$5000,MATCH($C266,pasteStatistics!$C$1:'pasteStatistics'!$C$5000,0))</f>
        <v>2.6</v>
      </c>
      <c r="L266">
        <f>INDEX(pasteStatistics!L$1:'pasteStatistics'!L$5000,MATCH($C266,pasteStatistics!$C$1:'pasteStatistics'!$C$5000,0))</f>
        <v>0.53</v>
      </c>
      <c r="M266">
        <f>INDEX(pasteStatistics!M$1:'pasteStatistics'!M$5000,MATCH($C266,pasteStatistics!$C$1:'pasteStatistics'!$C$5000,0))</f>
        <v>0.3</v>
      </c>
      <c r="N266">
        <f>INDEX(pasteStatistics!N$1:'pasteStatistics'!N$5000,MATCH($C266,pasteStatistics!$C$1:'pasteStatistics'!$C$5000,0))</f>
        <v>0.5</v>
      </c>
      <c r="O266">
        <f>INDEX(pasteStatistics!O$1:'pasteStatistics'!O$5000,MATCH($C266,pasteStatistics!$C$1:'pasteStatistics'!$C$5000,0))</f>
        <v>0.5</v>
      </c>
      <c r="P266">
        <f>INDEX(pasteStatistics!P$1:'pasteStatistics'!P$5000,MATCH($C266,pasteStatistics!$C$1:'pasteStatistics'!$C$5000,0))</f>
        <v>0.6</v>
      </c>
      <c r="Q266">
        <f>INDEX(pasteStatistics!Q$1:'pasteStatistics'!Q$5000,MATCH($C266,pasteStatistics!$C$1:'pasteStatistics'!$C$5000,0))</f>
        <v>1</v>
      </c>
      <c r="R266">
        <f>INDEX(pasteStatistics!R$1:'pasteStatistics'!R$5000,MATCH($C266,pasteStatistics!$C$1:'pasteStatistics'!$C$5000,0))</f>
        <v>0.61499999999999999</v>
      </c>
      <c r="S266">
        <f>INDEX(pasteStatistics!S$1:'pasteStatistics'!S$5000,MATCH($C266,pasteStatistics!$C$1:'pasteStatistics'!$C$5000,0))</f>
        <v>0.4</v>
      </c>
      <c r="T266">
        <f>INDEX(pasteStatistics!T$1:'pasteStatistics'!T$5000,MATCH($C266,pasteStatistics!$C$1:'pasteStatistics'!$C$5000,0))</f>
        <v>0.6</v>
      </c>
      <c r="U266">
        <f>INDEX(pasteStatistics!U$1:'pasteStatistics'!U$5000,MATCH($C266,pasteStatistics!$C$1:'pasteStatistics'!$C$5000,0))</f>
        <v>0.9</v>
      </c>
      <c r="V266">
        <f>INDEX(pasteStatistics!V$1:'pasteStatistics'!V$5000,MATCH($C266,pasteStatistics!$C$1:'pasteStatistics'!$C$5000,0))</f>
        <v>1.4</v>
      </c>
      <c r="W266">
        <f>INDEX(pasteStatistics!W$1:'pasteStatistics'!W$5000,MATCH($C266,pasteStatistics!$C$1:'pasteStatistics'!$C$5000,0))</f>
        <v>0.8</v>
      </c>
      <c r="X266">
        <f>INDEX(pasteStatistics!X$1:'pasteStatistics'!X$5000,MATCH($C266,pasteStatistics!$C$1:'pasteStatistics'!$C$5000,0))</f>
        <v>0.1</v>
      </c>
      <c r="Y266">
        <f>INDEX(pasteStatistics!Y$1:'pasteStatistics'!Y$5000,MATCH($C266,pasteStatistics!$C$1:'pasteStatistics'!$C$5000,0))</f>
        <v>0.7</v>
      </c>
      <c r="Z266">
        <f>INDEX(pasteStatistics!Z$1:'pasteStatistics'!Z$5000,MATCH($C266,pasteStatistics!$C$1:'pasteStatistics'!$C$5000,0))</f>
        <v>0.9</v>
      </c>
      <c r="AA266">
        <f>INDEX(pasteStatistics!AA$1:'pasteStatistics'!AA$5000,MATCH($C266,pasteStatistics!$C$1:'pasteStatistics'!$C$5000,0))</f>
        <v>4.0999999999999996</v>
      </c>
      <c r="AB266">
        <f>pasteData!C265</f>
        <v>12</v>
      </c>
      <c r="AC266" t="str">
        <f>pasteData!D265</f>
        <v>JR</v>
      </c>
      <c r="AD266" t="str">
        <f>pasteData!E265</f>
        <v>G</v>
      </c>
      <c r="AE266">
        <f>pasteData!F265</f>
        <v>36678</v>
      </c>
      <c r="AF266">
        <f>pasteData!G265</f>
        <v>175</v>
      </c>
      <c r="AG266" t="str">
        <f>pasteData!H265</f>
        <v>New Orleans</v>
      </c>
      <c r="AH266" t="str">
        <f>pasteData!I265</f>
        <v xml:space="preserve"> LA</v>
      </c>
      <c r="AI266">
        <f>pasteData!J265</f>
        <v>0</v>
      </c>
      <c r="AJ266">
        <f>pasteData!K265</f>
        <v>0</v>
      </c>
      <c r="AK266" t="str">
        <f>pasteData!L265</f>
        <v xml:space="preserve"> 4.1 Pts</v>
      </c>
      <c r="AL266" t="str">
        <f>pasteData!M265</f>
        <v xml:space="preserve"> 0.9 Reb</v>
      </c>
      <c r="AM266" t="str">
        <f>pasteData!N265</f>
        <v xml:space="preserve"> 1.4 Ast</v>
      </c>
    </row>
    <row r="267" spans="1:39" x14ac:dyDescent="0.3">
      <c r="A267">
        <v>265</v>
      </c>
      <c r="B267" t="str">
        <f>pasteData!A266</f>
        <v>auburn</v>
      </c>
      <c r="C267" t="str">
        <f>pasteData!B266</f>
        <v>Danjel Purifoy</v>
      </c>
      <c r="D267">
        <f>INDEX(pasteStatistics!D$1:'pasteStatistics'!D$5000,MATCH($C267,pasteStatistics!$C$1:'pasteStatistics'!$C$5000,0))</f>
        <v>28</v>
      </c>
      <c r="E267">
        <f>INDEX(pasteStatistics!E$1:'pasteStatistics'!E$5000,MATCH($C267,pasteStatistics!$C$1:'pasteStatistics'!$C$5000,0))</f>
        <v>1</v>
      </c>
      <c r="F267">
        <f>INDEX(pasteStatistics!F$1:'pasteStatistics'!F$5000,MATCH($C267,pasteStatistics!$C$1:'pasteStatistics'!$C$5000,0))</f>
        <v>12.3</v>
      </c>
      <c r="G267">
        <f>INDEX(pasteStatistics!G$1:'pasteStatistics'!G$5000,MATCH($C267,pasteStatistics!$C$1:'pasteStatistics'!$C$5000,0))</f>
        <v>1.3</v>
      </c>
      <c r="H267">
        <f>INDEX(pasteStatistics!H$1:'pasteStatistics'!H$5000,MATCH($C267,pasteStatistics!$C$1:'pasteStatistics'!$C$5000,0))</f>
        <v>3.3</v>
      </c>
      <c r="I267">
        <f>INDEX(pasteStatistics!I$1:'pasteStatistics'!I$5000,MATCH($C267,pasteStatistics!$C$1:'pasteStatistics'!$C$5000,0))</f>
        <v>0.40699999999999997</v>
      </c>
      <c r="J267">
        <f>INDEX(pasteStatistics!J$1:'pasteStatistics'!J$5000,MATCH($C267,pasteStatistics!$C$1:'pasteStatistics'!$C$5000,0))</f>
        <v>0.6</v>
      </c>
      <c r="K267">
        <f>INDEX(pasteStatistics!K$1:'pasteStatistics'!K$5000,MATCH($C267,pasteStatistics!$C$1:'pasteStatistics'!$C$5000,0))</f>
        <v>1.3</v>
      </c>
      <c r="L267">
        <f>INDEX(pasteStatistics!L$1:'pasteStatistics'!L$5000,MATCH($C267,pasteStatistics!$C$1:'pasteStatistics'!$C$5000,0))</f>
        <v>0.48599999999999999</v>
      </c>
      <c r="M267">
        <f>INDEX(pasteStatistics!M$1:'pasteStatistics'!M$5000,MATCH($C267,pasteStatistics!$C$1:'pasteStatistics'!$C$5000,0))</f>
        <v>0.7</v>
      </c>
      <c r="N267">
        <f>INDEX(pasteStatistics!N$1:'pasteStatistics'!N$5000,MATCH($C267,pasteStatistics!$C$1:'pasteStatistics'!$C$5000,0))</f>
        <v>2</v>
      </c>
      <c r="O267">
        <f>INDEX(pasteStatistics!O$1:'pasteStatistics'!O$5000,MATCH($C267,pasteStatistics!$C$1:'pasteStatistics'!$C$5000,0))</f>
        <v>0.35699999999999998</v>
      </c>
      <c r="P267">
        <f>INDEX(pasteStatistics!P$1:'pasteStatistics'!P$5000,MATCH($C267,pasteStatistics!$C$1:'pasteStatistics'!$C$5000,0))</f>
        <v>0.3</v>
      </c>
      <c r="Q267">
        <f>INDEX(pasteStatistics!Q$1:'pasteStatistics'!Q$5000,MATCH($C267,pasteStatistics!$C$1:'pasteStatistics'!$C$5000,0))</f>
        <v>0.5</v>
      </c>
      <c r="R267">
        <f>INDEX(pasteStatistics!R$1:'pasteStatistics'!R$5000,MATCH($C267,pasteStatistics!$C$1:'pasteStatistics'!$C$5000,0))</f>
        <v>0.69199999999999995</v>
      </c>
      <c r="S267">
        <f>INDEX(pasteStatistics!S$1:'pasteStatistics'!S$5000,MATCH($C267,pasteStatistics!$C$1:'pasteStatistics'!$C$5000,0))</f>
        <v>0.6</v>
      </c>
      <c r="T267">
        <f>INDEX(pasteStatistics!T$1:'pasteStatistics'!T$5000,MATCH($C267,pasteStatistics!$C$1:'pasteStatistics'!$C$5000,0))</f>
        <v>1.5</v>
      </c>
      <c r="U267">
        <f>INDEX(pasteStatistics!U$1:'pasteStatistics'!U$5000,MATCH($C267,pasteStatistics!$C$1:'pasteStatistics'!$C$5000,0))</f>
        <v>2.1</v>
      </c>
      <c r="V267">
        <f>INDEX(pasteStatistics!V$1:'pasteStatistics'!V$5000,MATCH($C267,pasteStatistics!$C$1:'pasteStatistics'!$C$5000,0))</f>
        <v>0.6</v>
      </c>
      <c r="W267">
        <f>INDEX(pasteStatistics!W$1:'pasteStatistics'!W$5000,MATCH($C267,pasteStatistics!$C$1:'pasteStatistics'!$C$5000,0))</f>
        <v>0.6</v>
      </c>
      <c r="X267">
        <f>INDEX(pasteStatistics!X$1:'pasteStatistics'!X$5000,MATCH($C267,pasteStatistics!$C$1:'pasteStatistics'!$C$5000,0))</f>
        <v>0</v>
      </c>
      <c r="Y267">
        <f>INDEX(pasteStatistics!Y$1:'pasteStatistics'!Y$5000,MATCH($C267,pasteStatistics!$C$1:'pasteStatistics'!$C$5000,0))</f>
        <v>0.3</v>
      </c>
      <c r="Z267">
        <f>INDEX(pasteStatistics!Z$1:'pasteStatistics'!Z$5000,MATCH($C267,pasteStatistics!$C$1:'pasteStatistics'!$C$5000,0))</f>
        <v>1.1000000000000001</v>
      </c>
      <c r="AA267">
        <f>INDEX(pasteStatistics!AA$1:'pasteStatistics'!AA$5000,MATCH($C267,pasteStatistics!$C$1:'pasteStatistics'!$C$5000,0))</f>
        <v>3.7</v>
      </c>
      <c r="AB267">
        <f>pasteData!C266</f>
        <v>3</v>
      </c>
      <c r="AC267" t="str">
        <f>pasteData!D266</f>
        <v>JR</v>
      </c>
      <c r="AD267" t="str">
        <f>pasteData!E266</f>
        <v>F</v>
      </c>
      <c r="AE267">
        <f>pasteData!F266</f>
        <v>43623</v>
      </c>
      <c r="AF267">
        <f>pasteData!G266</f>
        <v>230</v>
      </c>
      <c r="AG267" t="str">
        <f>pasteData!H266</f>
        <v>Centreville</v>
      </c>
      <c r="AH267" t="str">
        <f>pasteData!I266</f>
        <v xml:space="preserve"> AL</v>
      </c>
      <c r="AI267" t="str">
        <f>pasteData!J266</f>
        <v>Hargrave Military Academy</v>
      </c>
      <c r="AJ267" t="str">
        <f>pasteData!K266</f>
        <v>68 (2015)</v>
      </c>
      <c r="AK267" t="str">
        <f>pasteData!L266</f>
        <v xml:space="preserve"> 3.7 Pts</v>
      </c>
      <c r="AL267" t="str">
        <f>pasteData!M266</f>
        <v xml:space="preserve"> 2.1 Reb</v>
      </c>
      <c r="AM267" t="str">
        <f>pasteData!N266</f>
        <v xml:space="preserve"> 0.6 Ast</v>
      </c>
    </row>
    <row r="268" spans="1:39" x14ac:dyDescent="0.3">
      <c r="A268">
        <v>266</v>
      </c>
      <c r="B268" t="str">
        <f>pasteData!A267</f>
        <v>auburn</v>
      </c>
      <c r="C268" t="str">
        <f>pasteData!B267</f>
        <v>Myles Parker</v>
      </c>
      <c r="D268">
        <f>INDEX(pasteStatistics!D$1:'pasteStatistics'!D$5000,MATCH($C268,pasteStatistics!$C$1:'pasteStatistics'!$C$5000,0))</f>
        <v>14</v>
      </c>
      <c r="E268">
        <f>INDEX(pasteStatistics!E$1:'pasteStatistics'!E$5000,MATCH($C268,pasteStatistics!$C$1:'pasteStatistics'!$C$5000,0))</f>
        <v>0</v>
      </c>
      <c r="F268">
        <f>INDEX(pasteStatistics!F$1:'pasteStatistics'!F$5000,MATCH($C268,pasteStatistics!$C$1:'pasteStatistics'!$C$5000,0))</f>
        <v>1.9</v>
      </c>
      <c r="G268">
        <f>INDEX(pasteStatistics!G$1:'pasteStatistics'!G$5000,MATCH($C268,pasteStatistics!$C$1:'pasteStatistics'!$C$5000,0))</f>
        <v>0.3</v>
      </c>
      <c r="H268">
        <f>INDEX(pasteStatistics!H$1:'pasteStatistics'!H$5000,MATCH($C268,pasteStatistics!$C$1:'pasteStatistics'!$C$5000,0))</f>
        <v>1</v>
      </c>
      <c r="I268">
        <f>INDEX(pasteStatistics!I$1:'pasteStatistics'!I$5000,MATCH($C268,pasteStatistics!$C$1:'pasteStatistics'!$C$5000,0))</f>
        <v>0.28599999999999998</v>
      </c>
      <c r="J268">
        <f>INDEX(pasteStatistics!J$1:'pasteStatistics'!J$5000,MATCH($C268,pasteStatistics!$C$1:'pasteStatistics'!$C$5000,0))</f>
        <v>0.2</v>
      </c>
      <c r="K268">
        <f>INDEX(pasteStatistics!K$1:'pasteStatistics'!K$5000,MATCH($C268,pasteStatistics!$C$1:'pasteStatistics'!$C$5000,0))</f>
        <v>0.6</v>
      </c>
      <c r="L268">
        <f>INDEX(pasteStatistics!L$1:'pasteStatistics'!L$5000,MATCH($C268,pasteStatistics!$C$1:'pasteStatistics'!$C$5000,0))</f>
        <v>0.33300000000000002</v>
      </c>
      <c r="M268">
        <f>INDEX(pasteStatistics!M$1:'pasteStatistics'!M$5000,MATCH($C268,pasteStatistics!$C$1:'pasteStatistics'!$C$5000,0))</f>
        <v>0.1</v>
      </c>
      <c r="N268">
        <f>INDEX(pasteStatistics!N$1:'pasteStatistics'!N$5000,MATCH($C268,pasteStatistics!$C$1:'pasteStatistics'!$C$5000,0))</f>
        <v>0.4</v>
      </c>
      <c r="O268">
        <f>INDEX(pasteStatistics!O$1:'pasteStatistics'!O$5000,MATCH($C268,pasteStatistics!$C$1:'pasteStatistics'!$C$5000,0))</f>
        <v>0.2</v>
      </c>
      <c r="P268">
        <f>INDEX(pasteStatistics!P$1:'pasteStatistics'!P$5000,MATCH($C268,pasteStatistics!$C$1:'pasteStatistics'!$C$5000,0))</f>
        <v>0.1</v>
      </c>
      <c r="Q268">
        <f>INDEX(pasteStatistics!Q$1:'pasteStatistics'!Q$5000,MATCH($C268,pasteStatistics!$C$1:'pasteStatistics'!$C$5000,0))</f>
        <v>0.3</v>
      </c>
      <c r="R268">
        <f>INDEX(pasteStatistics!R$1:'pasteStatistics'!R$5000,MATCH($C268,pasteStatistics!$C$1:'pasteStatistics'!$C$5000,0))</f>
        <v>0.5</v>
      </c>
      <c r="S268">
        <f>INDEX(pasteStatistics!S$1:'pasteStatistics'!S$5000,MATCH($C268,pasteStatistics!$C$1:'pasteStatistics'!$C$5000,0))</f>
        <v>0</v>
      </c>
      <c r="T268">
        <f>INDEX(pasteStatistics!T$1:'pasteStatistics'!T$5000,MATCH($C268,pasteStatistics!$C$1:'pasteStatistics'!$C$5000,0))</f>
        <v>0.1</v>
      </c>
      <c r="U268">
        <f>INDEX(pasteStatistics!U$1:'pasteStatistics'!U$5000,MATCH($C268,pasteStatistics!$C$1:'pasteStatistics'!$C$5000,0))</f>
        <v>0.1</v>
      </c>
      <c r="V268">
        <f>INDEX(pasteStatistics!V$1:'pasteStatistics'!V$5000,MATCH($C268,pasteStatistics!$C$1:'pasteStatistics'!$C$5000,0))</f>
        <v>0</v>
      </c>
      <c r="W268">
        <f>INDEX(pasteStatistics!W$1:'pasteStatistics'!W$5000,MATCH($C268,pasteStatistics!$C$1:'pasteStatistics'!$C$5000,0))</f>
        <v>0.1</v>
      </c>
      <c r="X268">
        <f>INDEX(pasteStatistics!X$1:'pasteStatistics'!X$5000,MATCH($C268,pasteStatistics!$C$1:'pasteStatistics'!$C$5000,0))</f>
        <v>0</v>
      </c>
      <c r="Y268">
        <f>INDEX(pasteStatistics!Y$1:'pasteStatistics'!Y$5000,MATCH($C268,pasteStatistics!$C$1:'pasteStatistics'!$C$5000,0))</f>
        <v>0.2</v>
      </c>
      <c r="Z268">
        <f>INDEX(pasteStatistics!Z$1:'pasteStatistics'!Z$5000,MATCH($C268,pasteStatistics!$C$1:'pasteStatistics'!$C$5000,0))</f>
        <v>0.4</v>
      </c>
      <c r="AA268">
        <f>INDEX(pasteStatistics!AA$1:'pasteStatistics'!AA$5000,MATCH($C268,pasteStatistics!$C$1:'pasteStatistics'!$C$5000,0))</f>
        <v>0.8</v>
      </c>
      <c r="AB268">
        <f>pasteData!C267</f>
        <v>20</v>
      </c>
      <c r="AC268" t="str">
        <f>pasteData!D267</f>
        <v>FR</v>
      </c>
      <c r="AD268" t="str">
        <f>pasteData!E267</f>
        <v>F</v>
      </c>
      <c r="AE268">
        <f>pasteData!F267</f>
        <v>43624</v>
      </c>
      <c r="AF268">
        <f>pasteData!G267</f>
        <v>200</v>
      </c>
      <c r="AG268" t="str">
        <f>pasteData!H267</f>
        <v>Madison</v>
      </c>
      <c r="AH268" t="str">
        <f>pasteData!I267</f>
        <v xml:space="preserve"> AL</v>
      </c>
      <c r="AI268" t="str">
        <f>pasteData!J267</f>
        <v>Madison Academy</v>
      </c>
      <c r="AJ268">
        <f>pasteData!K267</f>
        <v>0</v>
      </c>
      <c r="AK268" t="str">
        <f>pasteData!L267</f>
        <v xml:space="preserve"> 0.8 Pts</v>
      </c>
      <c r="AL268" t="str">
        <f>pasteData!M267</f>
        <v xml:space="preserve"> 0.1 Reb</v>
      </c>
      <c r="AM268" t="str">
        <f>pasteData!N267</f>
        <v xml:space="preserve"> 0.0 Ast</v>
      </c>
    </row>
    <row r="269" spans="1:39" x14ac:dyDescent="0.3">
      <c r="A269">
        <v>267</v>
      </c>
      <c r="B269" t="str">
        <f>pasteData!A268</f>
        <v>auburn</v>
      </c>
      <c r="C269" t="str">
        <f>pasteData!B268</f>
        <v>Will Macoy</v>
      </c>
      <c r="D269">
        <f>INDEX(pasteStatistics!D$1:'pasteStatistics'!D$5000,MATCH($C269,pasteStatistics!$C$1:'pasteStatistics'!$C$5000,0))</f>
        <v>12</v>
      </c>
      <c r="E269">
        <f>INDEX(pasteStatistics!E$1:'pasteStatistics'!E$5000,MATCH($C269,pasteStatistics!$C$1:'pasteStatistics'!$C$5000,0))</f>
        <v>0</v>
      </c>
      <c r="F269">
        <f>INDEX(pasteStatistics!F$1:'pasteStatistics'!F$5000,MATCH($C269,pasteStatistics!$C$1:'pasteStatistics'!$C$5000,0))</f>
        <v>1.9</v>
      </c>
      <c r="G269">
        <f>INDEX(pasteStatistics!G$1:'pasteStatistics'!G$5000,MATCH($C269,pasteStatistics!$C$1:'pasteStatistics'!$C$5000,0))</f>
        <v>0.1</v>
      </c>
      <c r="H269">
        <f>INDEX(pasteStatistics!H$1:'pasteStatistics'!H$5000,MATCH($C269,pasteStatistics!$C$1:'pasteStatistics'!$C$5000,0))</f>
        <v>0.4</v>
      </c>
      <c r="I269">
        <f>INDEX(pasteStatistics!I$1:'pasteStatistics'!I$5000,MATCH($C269,pasteStatistics!$C$1:'pasteStatistics'!$C$5000,0))</f>
        <v>0.2</v>
      </c>
      <c r="J269">
        <f>INDEX(pasteStatistics!J$1:'pasteStatistics'!J$5000,MATCH($C269,pasteStatistics!$C$1:'pasteStatistics'!$C$5000,0))</f>
        <v>0.1</v>
      </c>
      <c r="K269">
        <f>INDEX(pasteStatistics!K$1:'pasteStatistics'!K$5000,MATCH($C269,pasteStatistics!$C$1:'pasteStatistics'!$C$5000,0))</f>
        <v>0.2</v>
      </c>
      <c r="L269">
        <f>INDEX(pasteStatistics!L$1:'pasteStatistics'!L$5000,MATCH($C269,pasteStatistics!$C$1:'pasteStatistics'!$C$5000,0))</f>
        <v>0.5</v>
      </c>
      <c r="M269">
        <f>INDEX(pasteStatistics!M$1:'pasteStatistics'!M$5000,MATCH($C269,pasteStatistics!$C$1:'pasteStatistics'!$C$5000,0))</f>
        <v>0</v>
      </c>
      <c r="N269">
        <f>INDEX(pasteStatistics!N$1:'pasteStatistics'!N$5000,MATCH($C269,pasteStatistics!$C$1:'pasteStatistics'!$C$5000,0))</f>
        <v>0.3</v>
      </c>
      <c r="O269">
        <f>INDEX(pasteStatistics!O$1:'pasteStatistics'!O$5000,MATCH($C269,pasteStatistics!$C$1:'pasteStatistics'!$C$5000,0))</f>
        <v>0</v>
      </c>
      <c r="P269">
        <f>INDEX(pasteStatistics!P$1:'pasteStatistics'!P$5000,MATCH($C269,pasteStatistics!$C$1:'pasteStatistics'!$C$5000,0))</f>
        <v>0.3</v>
      </c>
      <c r="Q269">
        <f>INDEX(pasteStatistics!Q$1:'pasteStatistics'!Q$5000,MATCH($C269,pasteStatistics!$C$1:'pasteStatistics'!$C$5000,0))</f>
        <v>0.4</v>
      </c>
      <c r="R269">
        <f>INDEX(pasteStatistics!R$1:'pasteStatistics'!R$5000,MATCH($C269,pasteStatistics!$C$1:'pasteStatistics'!$C$5000,0))</f>
        <v>0.6</v>
      </c>
      <c r="S269">
        <f>INDEX(pasteStatistics!S$1:'pasteStatistics'!S$5000,MATCH($C269,pasteStatistics!$C$1:'pasteStatistics'!$C$5000,0))</f>
        <v>0</v>
      </c>
      <c r="T269">
        <f>INDEX(pasteStatistics!T$1:'pasteStatistics'!T$5000,MATCH($C269,pasteStatistics!$C$1:'pasteStatistics'!$C$5000,0))</f>
        <v>0.1</v>
      </c>
      <c r="U269">
        <f>INDEX(pasteStatistics!U$1:'pasteStatistics'!U$5000,MATCH($C269,pasteStatistics!$C$1:'pasteStatistics'!$C$5000,0))</f>
        <v>0.1</v>
      </c>
      <c r="V269">
        <f>INDEX(pasteStatistics!V$1:'pasteStatistics'!V$5000,MATCH($C269,pasteStatistics!$C$1:'pasteStatistics'!$C$5000,0))</f>
        <v>0.1</v>
      </c>
      <c r="W269">
        <f>INDEX(pasteStatistics!W$1:'pasteStatistics'!W$5000,MATCH($C269,pasteStatistics!$C$1:'pasteStatistics'!$C$5000,0))</f>
        <v>0.2</v>
      </c>
      <c r="X269">
        <f>INDEX(pasteStatistics!X$1:'pasteStatistics'!X$5000,MATCH($C269,pasteStatistics!$C$1:'pasteStatistics'!$C$5000,0))</f>
        <v>0.2</v>
      </c>
      <c r="Y269">
        <f>INDEX(pasteStatistics!Y$1:'pasteStatistics'!Y$5000,MATCH($C269,pasteStatistics!$C$1:'pasteStatistics'!$C$5000,0))</f>
        <v>0.1</v>
      </c>
      <c r="Z269">
        <f>INDEX(pasteStatistics!Z$1:'pasteStatistics'!Z$5000,MATCH($C269,pasteStatistics!$C$1:'pasteStatistics'!$C$5000,0))</f>
        <v>0</v>
      </c>
      <c r="AA269">
        <f>INDEX(pasteStatistics!AA$1:'pasteStatistics'!AA$5000,MATCH($C269,pasteStatistics!$C$1:'pasteStatistics'!$C$5000,0))</f>
        <v>0.4</v>
      </c>
      <c r="AB269">
        <f>pasteData!C268</f>
        <v>22</v>
      </c>
      <c r="AC269" t="str">
        <f>pasteData!D268</f>
        <v>JR</v>
      </c>
      <c r="AD269" t="str">
        <f>pasteData!E268</f>
        <v>G</v>
      </c>
      <c r="AE269">
        <f>pasteData!F268</f>
        <v>43620</v>
      </c>
      <c r="AF269">
        <f>pasteData!G268</f>
        <v>200</v>
      </c>
      <c r="AG269" t="str">
        <f>pasteData!H268</f>
        <v>Birmingham</v>
      </c>
      <c r="AH269" t="str">
        <f>pasteData!I268</f>
        <v xml:space="preserve"> AL</v>
      </c>
      <c r="AI269" t="str">
        <f>pasteData!J268</f>
        <v>Mountain Brook High School</v>
      </c>
      <c r="AJ269">
        <f>pasteData!K268</f>
        <v>0</v>
      </c>
      <c r="AK269" t="str">
        <f>pasteData!L268</f>
        <v xml:space="preserve"> 0.4 Pts</v>
      </c>
      <c r="AL269" t="str">
        <f>pasteData!M268</f>
        <v xml:space="preserve"> 0.1 Reb</v>
      </c>
      <c r="AM269" t="str">
        <f>pasteData!N268</f>
        <v xml:space="preserve"> 0.1 Ast</v>
      </c>
    </row>
    <row r="270" spans="1:39" x14ac:dyDescent="0.3">
      <c r="A270">
        <v>268</v>
      </c>
      <c r="B270" t="str">
        <f>pasteData!A269</f>
        <v>auburn</v>
      </c>
      <c r="C270" t="str">
        <f>pasteData!B269</f>
        <v>Cole Blackstock</v>
      </c>
      <c r="D270">
        <f>INDEX(pasteStatistics!D$1:'pasteStatistics'!D$5000,MATCH($C270,pasteStatistics!$C$1:'pasteStatistics'!$C$5000,0))</f>
        <v>12</v>
      </c>
      <c r="E270">
        <f>INDEX(pasteStatistics!E$1:'pasteStatistics'!E$5000,MATCH($C270,pasteStatistics!$C$1:'pasteStatistics'!$C$5000,0))</f>
        <v>0</v>
      </c>
      <c r="F270">
        <f>INDEX(pasteStatistics!F$1:'pasteStatistics'!F$5000,MATCH($C270,pasteStatistics!$C$1:'pasteStatistics'!$C$5000,0))</f>
        <v>1.8</v>
      </c>
      <c r="G270">
        <f>INDEX(pasteStatistics!G$1:'pasteStatistics'!G$5000,MATCH($C270,pasteStatistics!$C$1:'pasteStatistics'!$C$5000,0))</f>
        <v>0</v>
      </c>
      <c r="H270">
        <f>INDEX(pasteStatistics!H$1:'pasteStatistics'!H$5000,MATCH($C270,pasteStatistics!$C$1:'pasteStatistics'!$C$5000,0))</f>
        <v>0.2</v>
      </c>
      <c r="I270">
        <f>INDEX(pasteStatistics!I$1:'pasteStatistics'!I$5000,MATCH($C270,pasteStatistics!$C$1:'pasteStatistics'!$C$5000,0))</f>
        <v>0</v>
      </c>
      <c r="J270">
        <f>INDEX(pasteStatistics!J$1:'pasteStatistics'!J$5000,MATCH($C270,pasteStatistics!$C$1:'pasteStatistics'!$C$5000,0))</f>
        <v>0</v>
      </c>
      <c r="K270">
        <f>INDEX(pasteStatistics!K$1:'pasteStatistics'!K$5000,MATCH($C270,pasteStatistics!$C$1:'pasteStatistics'!$C$5000,0))</f>
        <v>0.2</v>
      </c>
      <c r="L270">
        <f>INDEX(pasteStatistics!L$1:'pasteStatistics'!L$5000,MATCH($C270,pasteStatistics!$C$1:'pasteStatistics'!$C$5000,0))</f>
        <v>0</v>
      </c>
      <c r="M270">
        <f>INDEX(pasteStatistics!M$1:'pasteStatistics'!M$5000,MATCH($C270,pasteStatistics!$C$1:'pasteStatistics'!$C$5000,0))</f>
        <v>0</v>
      </c>
      <c r="N270">
        <f>INDEX(pasteStatistics!N$1:'pasteStatistics'!N$5000,MATCH($C270,pasteStatistics!$C$1:'pasteStatistics'!$C$5000,0))</f>
        <v>0</v>
      </c>
      <c r="O270">
        <f>INDEX(pasteStatistics!O$1:'pasteStatistics'!O$5000,MATCH($C270,pasteStatistics!$C$1:'pasteStatistics'!$C$5000,0))</f>
        <v>0</v>
      </c>
      <c r="P270">
        <f>INDEX(pasteStatistics!P$1:'pasteStatistics'!P$5000,MATCH($C270,pasteStatistics!$C$1:'pasteStatistics'!$C$5000,0))</f>
        <v>0.3</v>
      </c>
      <c r="Q270">
        <f>INDEX(pasteStatistics!Q$1:'pasteStatistics'!Q$5000,MATCH($C270,pasteStatistics!$C$1:'pasteStatistics'!$C$5000,0))</f>
        <v>0.5</v>
      </c>
      <c r="R270">
        <f>INDEX(pasteStatistics!R$1:'pasteStatistics'!R$5000,MATCH($C270,pasteStatistics!$C$1:'pasteStatistics'!$C$5000,0))</f>
        <v>0.66700000000000004</v>
      </c>
      <c r="S270">
        <f>INDEX(pasteStatistics!S$1:'pasteStatistics'!S$5000,MATCH($C270,pasteStatistics!$C$1:'pasteStatistics'!$C$5000,0))</f>
        <v>0.2</v>
      </c>
      <c r="T270">
        <f>INDEX(pasteStatistics!T$1:'pasteStatistics'!T$5000,MATCH($C270,pasteStatistics!$C$1:'pasteStatistics'!$C$5000,0))</f>
        <v>0.3</v>
      </c>
      <c r="U270">
        <f>INDEX(pasteStatistics!U$1:'pasteStatistics'!U$5000,MATCH($C270,pasteStatistics!$C$1:'pasteStatistics'!$C$5000,0))</f>
        <v>0.4</v>
      </c>
      <c r="V270">
        <f>INDEX(pasteStatistics!V$1:'pasteStatistics'!V$5000,MATCH($C270,pasteStatistics!$C$1:'pasteStatistics'!$C$5000,0))</f>
        <v>0.1</v>
      </c>
      <c r="W270">
        <f>INDEX(pasteStatistics!W$1:'pasteStatistics'!W$5000,MATCH($C270,pasteStatistics!$C$1:'pasteStatistics'!$C$5000,0))</f>
        <v>0</v>
      </c>
      <c r="X270">
        <f>INDEX(pasteStatistics!X$1:'pasteStatistics'!X$5000,MATCH($C270,pasteStatistics!$C$1:'pasteStatistics'!$C$5000,0))</f>
        <v>0.2</v>
      </c>
      <c r="Y270">
        <f>INDEX(pasteStatistics!Y$1:'pasteStatistics'!Y$5000,MATCH($C270,pasteStatistics!$C$1:'pasteStatistics'!$C$5000,0))</f>
        <v>0</v>
      </c>
      <c r="Z270">
        <f>INDEX(pasteStatistics!Z$1:'pasteStatistics'!Z$5000,MATCH($C270,pasteStatistics!$C$1:'pasteStatistics'!$C$5000,0))</f>
        <v>0.7</v>
      </c>
      <c r="AA270">
        <f>INDEX(pasteStatistics!AA$1:'pasteStatistics'!AA$5000,MATCH($C270,pasteStatistics!$C$1:'pasteStatistics'!$C$5000,0))</f>
        <v>0.3</v>
      </c>
      <c r="AB270">
        <f>pasteData!C269</f>
        <v>41</v>
      </c>
      <c r="AC270" t="str">
        <f>pasteData!D269</f>
        <v>SR</v>
      </c>
      <c r="AD270" t="str">
        <f>pasteData!E269</f>
        <v>F</v>
      </c>
      <c r="AE270">
        <f>pasteData!F269</f>
        <v>43625</v>
      </c>
      <c r="AF270">
        <f>pasteData!G269</f>
        <v>260</v>
      </c>
      <c r="AG270" t="str">
        <f>pasteData!H269</f>
        <v>Killen</v>
      </c>
      <c r="AH270" t="str">
        <f>pasteData!I269</f>
        <v xml:space="preserve"> AL</v>
      </c>
      <c r="AI270" t="str">
        <f>pasteData!J269</f>
        <v>Brooks HS</v>
      </c>
      <c r="AJ270">
        <f>pasteData!K269</f>
        <v>0</v>
      </c>
      <c r="AK270" t="str">
        <f>pasteData!L269</f>
        <v xml:space="preserve"> 0.3 Pts</v>
      </c>
      <c r="AL270" t="str">
        <f>pasteData!M269</f>
        <v xml:space="preserve"> 0.4 Reb</v>
      </c>
      <c r="AM270" t="str">
        <f>pasteData!N269</f>
        <v xml:space="preserve"> 0.1 Ast</v>
      </c>
    </row>
    <row r="271" spans="1:39" x14ac:dyDescent="0.3">
      <c r="A271">
        <v>269</v>
      </c>
      <c r="B271" t="str">
        <f>pasteData!A270</f>
        <v>auburn</v>
      </c>
      <c r="C271" t="str">
        <f>pasteData!B270</f>
        <v>Preston Cook</v>
      </c>
      <c r="D271">
        <f>INDEX(pasteStatistics!D$1:'pasteStatistics'!D$5000,MATCH($C271,pasteStatistics!$C$1:'pasteStatistics'!$C$5000,0))</f>
        <v>8</v>
      </c>
      <c r="E271">
        <f>INDEX(pasteStatistics!E$1:'pasteStatistics'!E$5000,MATCH($C271,pasteStatistics!$C$1:'pasteStatistics'!$C$5000,0))</f>
        <v>0</v>
      </c>
      <c r="F271">
        <f>INDEX(pasteStatistics!F$1:'pasteStatistics'!F$5000,MATCH($C271,pasteStatistics!$C$1:'pasteStatistics'!$C$5000,0))</f>
        <v>1.3</v>
      </c>
      <c r="G271">
        <f>INDEX(pasteStatistics!G$1:'pasteStatistics'!G$5000,MATCH($C271,pasteStatistics!$C$1:'pasteStatistics'!$C$5000,0))</f>
        <v>0.3</v>
      </c>
      <c r="H271">
        <f>INDEX(pasteStatistics!H$1:'pasteStatistics'!H$5000,MATCH($C271,pasteStatistics!$C$1:'pasteStatistics'!$C$5000,0))</f>
        <v>0.6</v>
      </c>
      <c r="I271">
        <f>INDEX(pasteStatistics!I$1:'pasteStatistics'!I$5000,MATCH($C271,pasteStatistics!$C$1:'pasteStatistics'!$C$5000,0))</f>
        <v>0.4</v>
      </c>
      <c r="J271">
        <f>INDEX(pasteStatistics!J$1:'pasteStatistics'!J$5000,MATCH($C271,pasteStatistics!$C$1:'pasteStatistics'!$C$5000,0))</f>
        <v>0.3</v>
      </c>
      <c r="K271">
        <f>INDEX(pasteStatistics!K$1:'pasteStatistics'!K$5000,MATCH($C271,pasteStatistics!$C$1:'pasteStatistics'!$C$5000,0))</f>
        <v>0.5</v>
      </c>
      <c r="L271">
        <f>INDEX(pasteStatistics!L$1:'pasteStatistics'!L$5000,MATCH($C271,pasteStatistics!$C$1:'pasteStatistics'!$C$5000,0))</f>
        <v>0.5</v>
      </c>
      <c r="M271">
        <f>INDEX(pasteStatistics!M$1:'pasteStatistics'!M$5000,MATCH($C271,pasteStatistics!$C$1:'pasteStatistics'!$C$5000,0))</f>
        <v>0</v>
      </c>
      <c r="N271">
        <f>INDEX(pasteStatistics!N$1:'pasteStatistics'!N$5000,MATCH($C271,pasteStatistics!$C$1:'pasteStatistics'!$C$5000,0))</f>
        <v>0.1</v>
      </c>
      <c r="O271">
        <f>INDEX(pasteStatistics!O$1:'pasteStatistics'!O$5000,MATCH($C271,pasteStatistics!$C$1:'pasteStatistics'!$C$5000,0))</f>
        <v>0</v>
      </c>
      <c r="P271">
        <f>INDEX(pasteStatistics!P$1:'pasteStatistics'!P$5000,MATCH($C271,pasteStatistics!$C$1:'pasteStatistics'!$C$5000,0))</f>
        <v>0</v>
      </c>
      <c r="Q271">
        <f>INDEX(pasteStatistics!Q$1:'pasteStatistics'!Q$5000,MATCH($C271,pasteStatistics!$C$1:'pasteStatistics'!$C$5000,0))</f>
        <v>0</v>
      </c>
      <c r="R271">
        <f>INDEX(pasteStatistics!R$1:'pasteStatistics'!R$5000,MATCH($C271,pasteStatistics!$C$1:'pasteStatistics'!$C$5000,0))</f>
        <v>0</v>
      </c>
      <c r="S271">
        <f>INDEX(pasteStatistics!S$1:'pasteStatistics'!S$5000,MATCH($C271,pasteStatistics!$C$1:'pasteStatistics'!$C$5000,0))</f>
        <v>0.4</v>
      </c>
      <c r="T271">
        <f>INDEX(pasteStatistics!T$1:'pasteStatistics'!T$5000,MATCH($C271,pasteStatistics!$C$1:'pasteStatistics'!$C$5000,0))</f>
        <v>0.1</v>
      </c>
      <c r="U271">
        <f>INDEX(pasteStatistics!U$1:'pasteStatistics'!U$5000,MATCH($C271,pasteStatistics!$C$1:'pasteStatistics'!$C$5000,0))</f>
        <v>0.5</v>
      </c>
      <c r="V271">
        <f>INDEX(pasteStatistics!V$1:'pasteStatistics'!V$5000,MATCH($C271,pasteStatistics!$C$1:'pasteStatistics'!$C$5000,0))</f>
        <v>0.1</v>
      </c>
      <c r="W271">
        <f>INDEX(pasteStatistics!W$1:'pasteStatistics'!W$5000,MATCH($C271,pasteStatistics!$C$1:'pasteStatistics'!$C$5000,0))</f>
        <v>0.1</v>
      </c>
      <c r="X271">
        <f>INDEX(pasteStatistics!X$1:'pasteStatistics'!X$5000,MATCH($C271,pasteStatistics!$C$1:'pasteStatistics'!$C$5000,0))</f>
        <v>0</v>
      </c>
      <c r="Y271">
        <f>INDEX(pasteStatistics!Y$1:'pasteStatistics'!Y$5000,MATCH($C271,pasteStatistics!$C$1:'pasteStatistics'!$C$5000,0))</f>
        <v>0</v>
      </c>
      <c r="Z271">
        <f>INDEX(pasteStatistics!Z$1:'pasteStatistics'!Z$5000,MATCH($C271,pasteStatistics!$C$1:'pasteStatistics'!$C$5000,0))</f>
        <v>0.1</v>
      </c>
      <c r="AA271">
        <f>INDEX(pasteStatistics!AA$1:'pasteStatistics'!AA$5000,MATCH($C271,pasteStatistics!$C$1:'pasteStatistics'!$C$5000,0))</f>
        <v>0.5</v>
      </c>
      <c r="AB271">
        <f>pasteData!C270</f>
        <v>14</v>
      </c>
      <c r="AC271" t="str">
        <f>pasteData!D270</f>
        <v>FR</v>
      </c>
      <c r="AD271" t="str">
        <f>pasteData!E270</f>
        <v>G</v>
      </c>
      <c r="AE271">
        <f>pasteData!F270</f>
        <v>43620</v>
      </c>
      <c r="AF271">
        <f>pasteData!G270</f>
        <v>190</v>
      </c>
      <c r="AG271" t="str">
        <f>pasteData!H270</f>
        <v>Auburn</v>
      </c>
      <c r="AH271" t="str">
        <f>pasteData!I270</f>
        <v xml:space="preserve"> LA</v>
      </c>
      <c r="AI271" t="str">
        <f>pasteData!J270</f>
        <v>Auburn HS</v>
      </c>
      <c r="AJ271">
        <f>pasteData!K270</f>
        <v>0</v>
      </c>
      <c r="AK271" t="str">
        <f>pasteData!L270</f>
        <v xml:space="preserve"> 0.5 Pts</v>
      </c>
      <c r="AL271" t="str">
        <f>pasteData!M270</f>
        <v xml:space="preserve"> 0.5 Reb</v>
      </c>
      <c r="AM271" t="str">
        <f>pasteData!N270</f>
        <v xml:space="preserve"> 0.1 Ast</v>
      </c>
    </row>
    <row r="272" spans="1:39" x14ac:dyDescent="0.3">
      <c r="A272">
        <v>270</v>
      </c>
      <c r="B272" t="str">
        <f>pasteData!A271</f>
        <v>auburn</v>
      </c>
      <c r="C272" t="str">
        <f>pasteData!B271</f>
        <v>Chase Maasdorp</v>
      </c>
      <c r="D272">
        <f>INDEX(pasteStatistics!D$1:'pasteStatistics'!D$5000,MATCH($C272,pasteStatistics!$C$1:'pasteStatistics'!$C$5000,0))</f>
        <v>10</v>
      </c>
      <c r="E272">
        <f>INDEX(pasteStatistics!E$1:'pasteStatistics'!E$5000,MATCH($C272,pasteStatistics!$C$1:'pasteStatistics'!$C$5000,0))</f>
        <v>0</v>
      </c>
      <c r="F272">
        <f>INDEX(pasteStatistics!F$1:'pasteStatistics'!F$5000,MATCH($C272,pasteStatistics!$C$1:'pasteStatistics'!$C$5000,0))</f>
        <v>1.8</v>
      </c>
      <c r="G272">
        <f>INDEX(pasteStatistics!G$1:'pasteStatistics'!G$5000,MATCH($C272,pasteStatistics!$C$1:'pasteStatistics'!$C$5000,0))</f>
        <v>0.1</v>
      </c>
      <c r="H272">
        <f>INDEX(pasteStatistics!H$1:'pasteStatistics'!H$5000,MATCH($C272,pasteStatistics!$C$1:'pasteStatistics'!$C$5000,0))</f>
        <v>0.6</v>
      </c>
      <c r="I272">
        <f>INDEX(pasteStatistics!I$1:'pasteStatistics'!I$5000,MATCH($C272,pasteStatistics!$C$1:'pasteStatistics'!$C$5000,0))</f>
        <v>0.16700000000000001</v>
      </c>
      <c r="J272">
        <f>INDEX(pasteStatistics!J$1:'pasteStatistics'!J$5000,MATCH($C272,pasteStatistics!$C$1:'pasteStatistics'!$C$5000,0))</f>
        <v>0</v>
      </c>
      <c r="K272">
        <f>INDEX(pasteStatistics!K$1:'pasteStatistics'!K$5000,MATCH($C272,pasteStatistics!$C$1:'pasteStatistics'!$C$5000,0))</f>
        <v>0.4</v>
      </c>
      <c r="L272">
        <f>INDEX(pasteStatistics!L$1:'pasteStatistics'!L$5000,MATCH($C272,pasteStatistics!$C$1:'pasteStatistics'!$C$5000,0))</f>
        <v>0</v>
      </c>
      <c r="M272">
        <f>INDEX(pasteStatistics!M$1:'pasteStatistics'!M$5000,MATCH($C272,pasteStatistics!$C$1:'pasteStatistics'!$C$5000,0))</f>
        <v>0.1</v>
      </c>
      <c r="N272">
        <f>INDEX(pasteStatistics!N$1:'pasteStatistics'!N$5000,MATCH($C272,pasteStatistics!$C$1:'pasteStatistics'!$C$5000,0))</f>
        <v>0.2</v>
      </c>
      <c r="O272">
        <f>INDEX(pasteStatistics!O$1:'pasteStatistics'!O$5000,MATCH($C272,pasteStatistics!$C$1:'pasteStatistics'!$C$5000,0))</f>
        <v>0.5</v>
      </c>
      <c r="P272">
        <f>INDEX(pasteStatistics!P$1:'pasteStatistics'!P$5000,MATCH($C272,pasteStatistics!$C$1:'pasteStatistics'!$C$5000,0))</f>
        <v>0.1</v>
      </c>
      <c r="Q272">
        <f>INDEX(pasteStatistics!Q$1:'pasteStatistics'!Q$5000,MATCH($C272,pasteStatistics!$C$1:'pasteStatistics'!$C$5000,0))</f>
        <v>0.4</v>
      </c>
      <c r="R272">
        <f>INDEX(pasteStatistics!R$1:'pasteStatistics'!R$5000,MATCH($C272,pasteStatistics!$C$1:'pasteStatistics'!$C$5000,0))</f>
        <v>0.25</v>
      </c>
      <c r="S272">
        <f>INDEX(pasteStatistics!S$1:'pasteStatistics'!S$5000,MATCH($C272,pasteStatistics!$C$1:'pasteStatistics'!$C$5000,0))</f>
        <v>0.1</v>
      </c>
      <c r="T272">
        <f>INDEX(pasteStatistics!T$1:'pasteStatistics'!T$5000,MATCH($C272,pasteStatistics!$C$1:'pasteStatistics'!$C$5000,0))</f>
        <v>0</v>
      </c>
      <c r="U272">
        <f>INDEX(pasteStatistics!U$1:'pasteStatistics'!U$5000,MATCH($C272,pasteStatistics!$C$1:'pasteStatistics'!$C$5000,0))</f>
        <v>0.1</v>
      </c>
      <c r="V272">
        <f>INDEX(pasteStatistics!V$1:'pasteStatistics'!V$5000,MATCH($C272,pasteStatistics!$C$1:'pasteStatistics'!$C$5000,0))</f>
        <v>0</v>
      </c>
      <c r="W272">
        <f>INDEX(pasteStatistics!W$1:'pasteStatistics'!W$5000,MATCH($C272,pasteStatistics!$C$1:'pasteStatistics'!$C$5000,0))</f>
        <v>0.1</v>
      </c>
      <c r="X272">
        <f>INDEX(pasteStatistics!X$1:'pasteStatistics'!X$5000,MATCH($C272,pasteStatistics!$C$1:'pasteStatistics'!$C$5000,0))</f>
        <v>0</v>
      </c>
      <c r="Y272">
        <f>INDEX(pasteStatistics!Y$1:'pasteStatistics'!Y$5000,MATCH($C272,pasteStatistics!$C$1:'pasteStatistics'!$C$5000,0))</f>
        <v>0.3</v>
      </c>
      <c r="Z272">
        <f>INDEX(pasteStatistics!Z$1:'pasteStatistics'!Z$5000,MATCH($C272,pasteStatistics!$C$1:'pasteStatistics'!$C$5000,0))</f>
        <v>0.3</v>
      </c>
      <c r="AA272">
        <f>INDEX(pasteStatistics!AA$1:'pasteStatistics'!AA$5000,MATCH($C272,pasteStatistics!$C$1:'pasteStatistics'!$C$5000,0))</f>
        <v>0.4</v>
      </c>
      <c r="AB272">
        <f>pasteData!C271</f>
        <v>33</v>
      </c>
      <c r="AC272" t="str">
        <f>pasteData!D271</f>
        <v>FR</v>
      </c>
      <c r="AD272" t="str">
        <f>pasteData!E271</f>
        <v>G</v>
      </c>
      <c r="AE272">
        <f>pasteData!F271</f>
        <v>36678</v>
      </c>
      <c r="AF272">
        <f>pasteData!G271</f>
        <v>170</v>
      </c>
      <c r="AG272" t="str">
        <f>pasteData!H271</f>
        <v>Sarasota</v>
      </c>
      <c r="AH272" t="str">
        <f>pasteData!I271</f>
        <v xml:space="preserve"> FL</v>
      </c>
      <c r="AI272" t="str">
        <f>pasteData!J271</f>
        <v>The Out-of-Door Academy</v>
      </c>
      <c r="AJ272">
        <f>pasteData!K271</f>
        <v>0</v>
      </c>
      <c r="AK272" t="str">
        <f>pasteData!L271</f>
        <v xml:space="preserve"> 0.4 Pts</v>
      </c>
      <c r="AL272" t="str">
        <f>pasteData!M271</f>
        <v xml:space="preserve"> 0.1 Reb</v>
      </c>
      <c r="AM272" t="str">
        <f>pasteData!N271</f>
        <v xml:space="preserve"> 0.0 Ast</v>
      </c>
    </row>
    <row r="273" spans="1:39" x14ac:dyDescent="0.3">
      <c r="A273">
        <v>271</v>
      </c>
      <c r="B273" t="str">
        <f>pasteData!A272</f>
        <v>auburn</v>
      </c>
      <c r="C273" t="str">
        <f>pasteData!B272</f>
        <v>Devontae Williams</v>
      </c>
      <c r="D273">
        <f>INDEX(pasteStatistics!D$1:'pasteStatistics'!D$5000,MATCH($C273,pasteStatistics!$C$1:'pasteStatistics'!$C$5000,0))</f>
        <v>7</v>
      </c>
      <c r="E273">
        <f>INDEX(pasteStatistics!E$1:'pasteStatistics'!E$5000,MATCH($C273,pasteStatistics!$C$1:'pasteStatistics'!$C$5000,0))</f>
        <v>0</v>
      </c>
      <c r="F273">
        <f>INDEX(pasteStatistics!F$1:'pasteStatistics'!F$5000,MATCH($C273,pasteStatistics!$C$1:'pasteStatistics'!$C$5000,0))</f>
        <v>1.4</v>
      </c>
      <c r="G273">
        <f>INDEX(pasteStatistics!G$1:'pasteStatistics'!G$5000,MATCH($C273,pasteStatistics!$C$1:'pasteStatistics'!$C$5000,0))</f>
        <v>0.1</v>
      </c>
      <c r="H273">
        <f>INDEX(pasteStatistics!H$1:'pasteStatistics'!H$5000,MATCH($C273,pasteStatistics!$C$1:'pasteStatistics'!$C$5000,0))</f>
        <v>0.3</v>
      </c>
      <c r="I273">
        <f>INDEX(pasteStatistics!I$1:'pasteStatistics'!I$5000,MATCH($C273,pasteStatistics!$C$1:'pasteStatistics'!$C$5000,0))</f>
        <v>0.5</v>
      </c>
      <c r="J273">
        <f>INDEX(pasteStatistics!J$1:'pasteStatistics'!J$5000,MATCH($C273,pasteStatistics!$C$1:'pasteStatistics'!$C$5000,0))</f>
        <v>0</v>
      </c>
      <c r="K273">
        <f>INDEX(pasteStatistics!K$1:'pasteStatistics'!K$5000,MATCH($C273,pasteStatistics!$C$1:'pasteStatistics'!$C$5000,0))</f>
        <v>0</v>
      </c>
      <c r="L273">
        <f>INDEX(pasteStatistics!L$1:'pasteStatistics'!L$5000,MATCH($C273,pasteStatistics!$C$1:'pasteStatistics'!$C$5000,0))</f>
        <v>0</v>
      </c>
      <c r="M273">
        <f>INDEX(pasteStatistics!M$1:'pasteStatistics'!M$5000,MATCH($C273,pasteStatistics!$C$1:'pasteStatistics'!$C$5000,0))</f>
        <v>0.1</v>
      </c>
      <c r="N273">
        <f>INDEX(pasteStatistics!N$1:'pasteStatistics'!N$5000,MATCH($C273,pasteStatistics!$C$1:'pasteStatistics'!$C$5000,0))</f>
        <v>0.3</v>
      </c>
      <c r="O273">
        <f>INDEX(pasteStatistics!O$1:'pasteStatistics'!O$5000,MATCH($C273,pasteStatistics!$C$1:'pasteStatistics'!$C$5000,0))</f>
        <v>0.5</v>
      </c>
      <c r="P273">
        <f>INDEX(pasteStatistics!P$1:'pasteStatistics'!P$5000,MATCH($C273,pasteStatistics!$C$1:'pasteStatistics'!$C$5000,0))</f>
        <v>0</v>
      </c>
      <c r="Q273">
        <f>INDEX(pasteStatistics!Q$1:'pasteStatistics'!Q$5000,MATCH($C273,pasteStatistics!$C$1:'pasteStatistics'!$C$5000,0))</f>
        <v>0</v>
      </c>
      <c r="R273">
        <f>INDEX(pasteStatistics!R$1:'pasteStatistics'!R$5000,MATCH($C273,pasteStatistics!$C$1:'pasteStatistics'!$C$5000,0))</f>
        <v>0</v>
      </c>
      <c r="S273">
        <f>INDEX(pasteStatistics!S$1:'pasteStatistics'!S$5000,MATCH($C273,pasteStatistics!$C$1:'pasteStatistics'!$C$5000,0))</f>
        <v>0</v>
      </c>
      <c r="T273">
        <f>INDEX(pasteStatistics!T$1:'pasteStatistics'!T$5000,MATCH($C273,pasteStatistics!$C$1:'pasteStatistics'!$C$5000,0))</f>
        <v>0</v>
      </c>
      <c r="U273">
        <f>INDEX(pasteStatistics!U$1:'pasteStatistics'!U$5000,MATCH($C273,pasteStatistics!$C$1:'pasteStatistics'!$C$5000,0))</f>
        <v>0</v>
      </c>
      <c r="V273">
        <f>INDEX(pasteStatistics!V$1:'pasteStatistics'!V$5000,MATCH($C273,pasteStatistics!$C$1:'pasteStatistics'!$C$5000,0))</f>
        <v>0</v>
      </c>
      <c r="W273">
        <f>INDEX(pasteStatistics!W$1:'pasteStatistics'!W$5000,MATCH($C273,pasteStatistics!$C$1:'pasteStatistics'!$C$5000,0))</f>
        <v>0</v>
      </c>
      <c r="X273">
        <f>INDEX(pasteStatistics!X$1:'pasteStatistics'!X$5000,MATCH($C273,pasteStatistics!$C$1:'pasteStatistics'!$C$5000,0))</f>
        <v>0</v>
      </c>
      <c r="Y273">
        <f>INDEX(pasteStatistics!Y$1:'pasteStatistics'!Y$5000,MATCH($C273,pasteStatistics!$C$1:'pasteStatistics'!$C$5000,0))</f>
        <v>0.1</v>
      </c>
      <c r="Z273">
        <f>INDEX(pasteStatistics!Z$1:'pasteStatistics'!Z$5000,MATCH($C273,pasteStatistics!$C$1:'pasteStatistics'!$C$5000,0))</f>
        <v>0.1</v>
      </c>
      <c r="AA273">
        <f>INDEX(pasteStatistics!AA$1:'pasteStatistics'!AA$5000,MATCH($C273,pasteStatistics!$C$1:'pasteStatistics'!$C$5000,0))</f>
        <v>0.4</v>
      </c>
      <c r="AB273">
        <f>pasteData!C272</f>
        <v>21</v>
      </c>
      <c r="AC273" t="str">
        <f>pasteData!D272</f>
        <v>JR</v>
      </c>
      <c r="AD273" t="str">
        <f>pasteData!E272</f>
        <v>G</v>
      </c>
      <c r="AE273">
        <f>pasteData!F272</f>
        <v>43621</v>
      </c>
      <c r="AF273">
        <f>pasteData!G272</f>
        <v>215</v>
      </c>
      <c r="AG273" t="str">
        <f>pasteData!H272</f>
        <v>Opp</v>
      </c>
      <c r="AH273" t="str">
        <f>pasteData!I272</f>
        <v xml:space="preserve"> AL</v>
      </c>
      <c r="AI273">
        <f>pasteData!J272</f>
        <v>0</v>
      </c>
      <c r="AJ273">
        <f>pasteData!K272</f>
        <v>0</v>
      </c>
      <c r="AK273" t="str">
        <f>pasteData!L272</f>
        <v xml:space="preserve"> 0.4 Pts</v>
      </c>
      <c r="AL273" t="str">
        <f>pasteData!M272</f>
        <v xml:space="preserve"> 0.0 Reb</v>
      </c>
      <c r="AM273" t="str">
        <f>pasteData!N272</f>
        <v xml:space="preserve"> 0.0 Ast</v>
      </c>
    </row>
    <row r="274" spans="1:39" x14ac:dyDescent="0.3">
      <c r="A274">
        <v>272</v>
      </c>
      <c r="B274" t="str">
        <f>pasteData!A273</f>
        <v>auburn</v>
      </c>
      <c r="C274" t="str">
        <f>pasteData!B273</f>
        <v>Thomas Collier</v>
      </c>
      <c r="D274">
        <f>INDEX(pasteStatistics!D$1:'pasteStatistics'!D$5000,MATCH($C274,pasteStatistics!$C$1:'pasteStatistics'!$C$5000,0))</f>
        <v>8</v>
      </c>
      <c r="E274">
        <f>INDEX(pasteStatistics!E$1:'pasteStatistics'!E$5000,MATCH($C274,pasteStatistics!$C$1:'pasteStatistics'!$C$5000,0))</f>
        <v>0</v>
      </c>
      <c r="F274">
        <f>INDEX(pasteStatistics!F$1:'pasteStatistics'!F$5000,MATCH($C274,pasteStatistics!$C$1:'pasteStatistics'!$C$5000,0))</f>
        <v>1.4</v>
      </c>
      <c r="G274">
        <f>INDEX(pasteStatistics!G$1:'pasteStatistics'!G$5000,MATCH($C274,pasteStatistics!$C$1:'pasteStatistics'!$C$5000,0))</f>
        <v>0</v>
      </c>
      <c r="H274">
        <f>INDEX(pasteStatistics!H$1:'pasteStatistics'!H$5000,MATCH($C274,pasteStatistics!$C$1:'pasteStatistics'!$C$5000,0))</f>
        <v>0.3</v>
      </c>
      <c r="I274">
        <f>INDEX(pasteStatistics!I$1:'pasteStatistics'!I$5000,MATCH($C274,pasteStatistics!$C$1:'pasteStatistics'!$C$5000,0))</f>
        <v>0</v>
      </c>
      <c r="J274">
        <f>INDEX(pasteStatistics!J$1:'pasteStatistics'!J$5000,MATCH($C274,pasteStatistics!$C$1:'pasteStatistics'!$C$5000,0))</f>
        <v>0</v>
      </c>
      <c r="K274">
        <f>INDEX(pasteStatistics!K$1:'pasteStatistics'!K$5000,MATCH($C274,pasteStatistics!$C$1:'pasteStatistics'!$C$5000,0))</f>
        <v>0.3</v>
      </c>
      <c r="L274">
        <f>INDEX(pasteStatistics!L$1:'pasteStatistics'!L$5000,MATCH($C274,pasteStatistics!$C$1:'pasteStatistics'!$C$5000,0))</f>
        <v>0</v>
      </c>
      <c r="M274">
        <f>INDEX(pasteStatistics!M$1:'pasteStatistics'!M$5000,MATCH($C274,pasteStatistics!$C$1:'pasteStatistics'!$C$5000,0))</f>
        <v>0</v>
      </c>
      <c r="N274">
        <f>INDEX(pasteStatistics!N$1:'pasteStatistics'!N$5000,MATCH($C274,pasteStatistics!$C$1:'pasteStatistics'!$C$5000,0))</f>
        <v>0</v>
      </c>
      <c r="O274">
        <f>INDEX(pasteStatistics!O$1:'pasteStatistics'!O$5000,MATCH($C274,pasteStatistics!$C$1:'pasteStatistics'!$C$5000,0))</f>
        <v>0</v>
      </c>
      <c r="P274">
        <f>INDEX(pasteStatistics!P$1:'pasteStatistics'!P$5000,MATCH($C274,pasteStatistics!$C$1:'pasteStatistics'!$C$5000,0))</f>
        <v>0</v>
      </c>
      <c r="Q274">
        <f>INDEX(pasteStatistics!Q$1:'pasteStatistics'!Q$5000,MATCH($C274,pasteStatistics!$C$1:'pasteStatistics'!$C$5000,0))</f>
        <v>0</v>
      </c>
      <c r="R274">
        <f>INDEX(pasteStatistics!R$1:'pasteStatistics'!R$5000,MATCH($C274,pasteStatistics!$C$1:'pasteStatistics'!$C$5000,0))</f>
        <v>0</v>
      </c>
      <c r="S274">
        <f>INDEX(pasteStatistics!S$1:'pasteStatistics'!S$5000,MATCH($C274,pasteStatistics!$C$1:'pasteStatistics'!$C$5000,0))</f>
        <v>0.1</v>
      </c>
      <c r="T274">
        <f>INDEX(pasteStatistics!T$1:'pasteStatistics'!T$5000,MATCH($C274,pasteStatistics!$C$1:'pasteStatistics'!$C$5000,0))</f>
        <v>0</v>
      </c>
      <c r="U274">
        <f>INDEX(pasteStatistics!U$1:'pasteStatistics'!U$5000,MATCH($C274,pasteStatistics!$C$1:'pasteStatistics'!$C$5000,0))</f>
        <v>0.1</v>
      </c>
      <c r="V274">
        <f>INDEX(pasteStatistics!V$1:'pasteStatistics'!V$5000,MATCH($C274,pasteStatistics!$C$1:'pasteStatistics'!$C$5000,0))</f>
        <v>0</v>
      </c>
      <c r="W274">
        <f>INDEX(pasteStatistics!W$1:'pasteStatistics'!W$5000,MATCH($C274,pasteStatistics!$C$1:'pasteStatistics'!$C$5000,0))</f>
        <v>0</v>
      </c>
      <c r="X274">
        <f>INDEX(pasteStatistics!X$1:'pasteStatistics'!X$5000,MATCH($C274,pasteStatistics!$C$1:'pasteStatistics'!$C$5000,0))</f>
        <v>0</v>
      </c>
      <c r="Y274">
        <f>INDEX(pasteStatistics!Y$1:'pasteStatistics'!Y$5000,MATCH($C274,pasteStatistics!$C$1:'pasteStatistics'!$C$5000,0))</f>
        <v>0.1</v>
      </c>
      <c r="Z274">
        <f>INDEX(pasteStatistics!Z$1:'pasteStatistics'!Z$5000,MATCH($C274,pasteStatistics!$C$1:'pasteStatistics'!$C$5000,0))</f>
        <v>0.1</v>
      </c>
      <c r="AA274">
        <f>INDEX(pasteStatistics!AA$1:'pasteStatistics'!AA$5000,MATCH($C274,pasteStatistics!$C$1:'pasteStatistics'!$C$5000,0))</f>
        <v>0</v>
      </c>
      <c r="AB274">
        <f>pasteData!C273</f>
        <v>54</v>
      </c>
      <c r="AC274" t="str">
        <f>pasteData!D273</f>
        <v>JR</v>
      </c>
      <c r="AD274" t="str">
        <f>pasteData!E273</f>
        <v>F</v>
      </c>
      <c r="AE274">
        <f>pasteData!F273</f>
        <v>43625</v>
      </c>
      <c r="AF274">
        <f>pasteData!G273</f>
        <v>215</v>
      </c>
      <c r="AG274" t="str">
        <f>pasteData!H273</f>
        <v>Birmingham</v>
      </c>
      <c r="AH274" t="str">
        <f>pasteData!I273</f>
        <v xml:space="preserve"> AL</v>
      </c>
      <c r="AI274" t="str">
        <f>pasteData!J273</f>
        <v>Briarwood Christian High School</v>
      </c>
      <c r="AJ274">
        <f>pasteData!K273</f>
        <v>0</v>
      </c>
      <c r="AK274" t="str">
        <f>pasteData!L273</f>
        <v xml:space="preserve"> 0.0 Pts</v>
      </c>
      <c r="AL274" t="str">
        <f>pasteData!M273</f>
        <v xml:space="preserve"> 0.1 Reb</v>
      </c>
      <c r="AM274" t="str">
        <f>pasteData!N273</f>
        <v xml:space="preserve"> 0.0 Ast</v>
      </c>
    </row>
    <row r="275" spans="1:39" x14ac:dyDescent="0.3">
      <c r="A275">
        <v>273</v>
      </c>
      <c r="B275" t="str">
        <f>pasteData!A274</f>
        <v>auburn</v>
      </c>
      <c r="C275" t="str">
        <f>pasteData!B274</f>
        <v>Brett Easterling</v>
      </c>
      <c r="D275" t="e">
        <f>INDEX(pasteStatistics!D$1:'pasteStatistics'!D$5000,MATCH($C275,pasteStatistics!$C$1:'pasteStatistics'!$C$5000,0))</f>
        <v>#N/A</v>
      </c>
      <c r="E275" t="e">
        <f>INDEX(pasteStatistics!E$1:'pasteStatistics'!E$5000,MATCH($C275,pasteStatistics!$C$1:'pasteStatistics'!$C$5000,0))</f>
        <v>#N/A</v>
      </c>
      <c r="F275" t="e">
        <f>INDEX(pasteStatistics!F$1:'pasteStatistics'!F$5000,MATCH($C275,pasteStatistics!$C$1:'pasteStatistics'!$C$5000,0))</f>
        <v>#N/A</v>
      </c>
      <c r="G275" t="e">
        <f>INDEX(pasteStatistics!G$1:'pasteStatistics'!G$5000,MATCH($C275,pasteStatistics!$C$1:'pasteStatistics'!$C$5000,0))</f>
        <v>#N/A</v>
      </c>
      <c r="H275" t="e">
        <f>INDEX(pasteStatistics!H$1:'pasteStatistics'!H$5000,MATCH($C275,pasteStatistics!$C$1:'pasteStatistics'!$C$5000,0))</f>
        <v>#N/A</v>
      </c>
      <c r="I275" t="e">
        <f>INDEX(pasteStatistics!I$1:'pasteStatistics'!I$5000,MATCH($C275,pasteStatistics!$C$1:'pasteStatistics'!$C$5000,0))</f>
        <v>#N/A</v>
      </c>
      <c r="J275" t="e">
        <f>INDEX(pasteStatistics!J$1:'pasteStatistics'!J$5000,MATCH($C275,pasteStatistics!$C$1:'pasteStatistics'!$C$5000,0))</f>
        <v>#N/A</v>
      </c>
      <c r="K275" t="e">
        <f>INDEX(pasteStatistics!K$1:'pasteStatistics'!K$5000,MATCH($C275,pasteStatistics!$C$1:'pasteStatistics'!$C$5000,0))</f>
        <v>#N/A</v>
      </c>
      <c r="L275" t="e">
        <f>INDEX(pasteStatistics!L$1:'pasteStatistics'!L$5000,MATCH($C275,pasteStatistics!$C$1:'pasteStatistics'!$C$5000,0))</f>
        <v>#N/A</v>
      </c>
      <c r="M275" t="e">
        <f>INDEX(pasteStatistics!M$1:'pasteStatistics'!M$5000,MATCH($C275,pasteStatistics!$C$1:'pasteStatistics'!$C$5000,0))</f>
        <v>#N/A</v>
      </c>
      <c r="N275" t="e">
        <f>INDEX(pasteStatistics!N$1:'pasteStatistics'!N$5000,MATCH($C275,pasteStatistics!$C$1:'pasteStatistics'!$C$5000,0))</f>
        <v>#N/A</v>
      </c>
      <c r="O275" t="e">
        <f>INDEX(pasteStatistics!O$1:'pasteStatistics'!O$5000,MATCH($C275,pasteStatistics!$C$1:'pasteStatistics'!$C$5000,0))</f>
        <v>#N/A</v>
      </c>
      <c r="P275" t="e">
        <f>INDEX(pasteStatistics!P$1:'pasteStatistics'!P$5000,MATCH($C275,pasteStatistics!$C$1:'pasteStatistics'!$C$5000,0))</f>
        <v>#N/A</v>
      </c>
      <c r="Q275" t="e">
        <f>INDEX(pasteStatistics!Q$1:'pasteStatistics'!Q$5000,MATCH($C275,pasteStatistics!$C$1:'pasteStatistics'!$C$5000,0))</f>
        <v>#N/A</v>
      </c>
      <c r="R275" t="e">
        <f>INDEX(pasteStatistics!R$1:'pasteStatistics'!R$5000,MATCH($C275,pasteStatistics!$C$1:'pasteStatistics'!$C$5000,0))</f>
        <v>#N/A</v>
      </c>
      <c r="S275" t="e">
        <f>INDEX(pasteStatistics!S$1:'pasteStatistics'!S$5000,MATCH($C275,pasteStatistics!$C$1:'pasteStatistics'!$C$5000,0))</f>
        <v>#N/A</v>
      </c>
      <c r="T275" t="e">
        <f>INDEX(pasteStatistics!T$1:'pasteStatistics'!T$5000,MATCH($C275,pasteStatistics!$C$1:'pasteStatistics'!$C$5000,0))</f>
        <v>#N/A</v>
      </c>
      <c r="U275" t="e">
        <f>INDEX(pasteStatistics!U$1:'pasteStatistics'!U$5000,MATCH($C275,pasteStatistics!$C$1:'pasteStatistics'!$C$5000,0))</f>
        <v>#N/A</v>
      </c>
      <c r="V275" t="e">
        <f>INDEX(pasteStatistics!V$1:'pasteStatistics'!V$5000,MATCH($C275,pasteStatistics!$C$1:'pasteStatistics'!$C$5000,0))</f>
        <v>#N/A</v>
      </c>
      <c r="W275" t="e">
        <f>INDEX(pasteStatistics!W$1:'pasteStatistics'!W$5000,MATCH($C275,pasteStatistics!$C$1:'pasteStatistics'!$C$5000,0))</f>
        <v>#N/A</v>
      </c>
      <c r="X275" t="e">
        <f>INDEX(pasteStatistics!X$1:'pasteStatistics'!X$5000,MATCH($C275,pasteStatistics!$C$1:'pasteStatistics'!$C$5000,0))</f>
        <v>#N/A</v>
      </c>
      <c r="Y275" t="e">
        <f>INDEX(pasteStatistics!Y$1:'pasteStatistics'!Y$5000,MATCH($C275,pasteStatistics!$C$1:'pasteStatistics'!$C$5000,0))</f>
        <v>#N/A</v>
      </c>
      <c r="Z275" t="e">
        <f>INDEX(pasteStatistics!Z$1:'pasteStatistics'!Z$5000,MATCH($C275,pasteStatistics!$C$1:'pasteStatistics'!$C$5000,0))</f>
        <v>#N/A</v>
      </c>
      <c r="AA275" t="e">
        <f>INDEX(pasteStatistics!AA$1:'pasteStatistics'!AA$5000,MATCH($C275,pasteStatistics!$C$1:'pasteStatistics'!$C$5000,0))</f>
        <v>#N/A</v>
      </c>
      <c r="AB275">
        <f>pasteData!C274</f>
        <v>25</v>
      </c>
      <c r="AC275" t="str">
        <f>pasteData!D274</f>
        <v>SO</v>
      </c>
      <c r="AD275" t="str">
        <f>pasteData!E274</f>
        <v>G</v>
      </c>
      <c r="AE275">
        <f>pasteData!F274</f>
        <v>43617</v>
      </c>
      <c r="AF275">
        <f>pasteData!G274</f>
        <v>170</v>
      </c>
      <c r="AG275" t="str">
        <f>pasteData!H274</f>
        <v>Tallahassee</v>
      </c>
      <c r="AH275" t="str">
        <f>pasteData!I274</f>
        <v xml:space="preserve"> FL</v>
      </c>
      <c r="AI275" t="str">
        <f>pasteData!J274</f>
        <v>Lawton Chiles High School</v>
      </c>
      <c r="AJ275">
        <f>pasteData!K274</f>
        <v>0</v>
      </c>
      <c r="AK275">
        <f>pasteData!L274</f>
        <v>0</v>
      </c>
      <c r="AL275">
        <f>pasteData!M274</f>
        <v>0</v>
      </c>
      <c r="AM275">
        <f>pasteData!N274</f>
        <v>0</v>
      </c>
    </row>
    <row r="276" spans="1:39" x14ac:dyDescent="0.3">
      <c r="A276">
        <v>274</v>
      </c>
      <c r="B276" t="str">
        <f>pasteData!A275</f>
        <v>auburn</v>
      </c>
      <c r="C276" t="str">
        <f>pasteData!B275</f>
        <v>Jamal Johnson</v>
      </c>
      <c r="D276" t="e">
        <f>INDEX(pasteStatistics!D$1:'pasteStatistics'!D$5000,MATCH($C276,pasteStatistics!$C$1:'pasteStatistics'!$C$5000,0))</f>
        <v>#N/A</v>
      </c>
      <c r="E276" t="e">
        <f>INDEX(pasteStatistics!E$1:'pasteStatistics'!E$5000,MATCH($C276,pasteStatistics!$C$1:'pasteStatistics'!$C$5000,0))</f>
        <v>#N/A</v>
      </c>
      <c r="F276" t="e">
        <f>INDEX(pasteStatistics!F$1:'pasteStatistics'!F$5000,MATCH($C276,pasteStatistics!$C$1:'pasteStatistics'!$C$5000,0))</f>
        <v>#N/A</v>
      </c>
      <c r="G276" t="e">
        <f>INDEX(pasteStatistics!G$1:'pasteStatistics'!G$5000,MATCH($C276,pasteStatistics!$C$1:'pasteStatistics'!$C$5000,0))</f>
        <v>#N/A</v>
      </c>
      <c r="H276" t="e">
        <f>INDEX(pasteStatistics!H$1:'pasteStatistics'!H$5000,MATCH($C276,pasteStatistics!$C$1:'pasteStatistics'!$C$5000,0))</f>
        <v>#N/A</v>
      </c>
      <c r="I276" t="e">
        <f>INDEX(pasteStatistics!I$1:'pasteStatistics'!I$5000,MATCH($C276,pasteStatistics!$C$1:'pasteStatistics'!$C$5000,0))</f>
        <v>#N/A</v>
      </c>
      <c r="J276" t="e">
        <f>INDEX(pasteStatistics!J$1:'pasteStatistics'!J$5000,MATCH($C276,pasteStatistics!$C$1:'pasteStatistics'!$C$5000,0))</f>
        <v>#N/A</v>
      </c>
      <c r="K276" t="e">
        <f>INDEX(pasteStatistics!K$1:'pasteStatistics'!K$5000,MATCH($C276,pasteStatistics!$C$1:'pasteStatistics'!$C$5000,0))</f>
        <v>#N/A</v>
      </c>
      <c r="L276" t="e">
        <f>INDEX(pasteStatistics!L$1:'pasteStatistics'!L$5000,MATCH($C276,pasteStatistics!$C$1:'pasteStatistics'!$C$5000,0))</f>
        <v>#N/A</v>
      </c>
      <c r="M276" t="e">
        <f>INDEX(pasteStatistics!M$1:'pasteStatistics'!M$5000,MATCH($C276,pasteStatistics!$C$1:'pasteStatistics'!$C$5000,0))</f>
        <v>#N/A</v>
      </c>
      <c r="N276" t="e">
        <f>INDEX(pasteStatistics!N$1:'pasteStatistics'!N$5000,MATCH($C276,pasteStatistics!$C$1:'pasteStatistics'!$C$5000,0))</f>
        <v>#N/A</v>
      </c>
      <c r="O276" t="e">
        <f>INDEX(pasteStatistics!O$1:'pasteStatistics'!O$5000,MATCH($C276,pasteStatistics!$C$1:'pasteStatistics'!$C$5000,0))</f>
        <v>#N/A</v>
      </c>
      <c r="P276" t="e">
        <f>INDEX(pasteStatistics!P$1:'pasteStatistics'!P$5000,MATCH($C276,pasteStatistics!$C$1:'pasteStatistics'!$C$5000,0))</f>
        <v>#N/A</v>
      </c>
      <c r="Q276" t="e">
        <f>INDEX(pasteStatistics!Q$1:'pasteStatistics'!Q$5000,MATCH($C276,pasteStatistics!$C$1:'pasteStatistics'!$C$5000,0))</f>
        <v>#N/A</v>
      </c>
      <c r="R276" t="e">
        <f>INDEX(pasteStatistics!R$1:'pasteStatistics'!R$5000,MATCH($C276,pasteStatistics!$C$1:'pasteStatistics'!$C$5000,0))</f>
        <v>#N/A</v>
      </c>
      <c r="S276" t="e">
        <f>INDEX(pasteStatistics!S$1:'pasteStatistics'!S$5000,MATCH($C276,pasteStatistics!$C$1:'pasteStatistics'!$C$5000,0))</f>
        <v>#N/A</v>
      </c>
      <c r="T276" t="e">
        <f>INDEX(pasteStatistics!T$1:'pasteStatistics'!T$5000,MATCH($C276,pasteStatistics!$C$1:'pasteStatistics'!$C$5000,0))</f>
        <v>#N/A</v>
      </c>
      <c r="U276" t="e">
        <f>INDEX(pasteStatistics!U$1:'pasteStatistics'!U$5000,MATCH($C276,pasteStatistics!$C$1:'pasteStatistics'!$C$5000,0))</f>
        <v>#N/A</v>
      </c>
      <c r="V276" t="e">
        <f>INDEX(pasteStatistics!V$1:'pasteStatistics'!V$5000,MATCH($C276,pasteStatistics!$C$1:'pasteStatistics'!$C$5000,0))</f>
        <v>#N/A</v>
      </c>
      <c r="W276" t="e">
        <f>INDEX(pasteStatistics!W$1:'pasteStatistics'!W$5000,MATCH($C276,pasteStatistics!$C$1:'pasteStatistics'!$C$5000,0))</f>
        <v>#N/A</v>
      </c>
      <c r="X276" t="e">
        <f>INDEX(pasteStatistics!X$1:'pasteStatistics'!X$5000,MATCH($C276,pasteStatistics!$C$1:'pasteStatistics'!$C$5000,0))</f>
        <v>#N/A</v>
      </c>
      <c r="Y276" t="e">
        <f>INDEX(pasteStatistics!Y$1:'pasteStatistics'!Y$5000,MATCH($C276,pasteStatistics!$C$1:'pasteStatistics'!$C$5000,0))</f>
        <v>#N/A</v>
      </c>
      <c r="Z276" t="e">
        <f>INDEX(pasteStatistics!Z$1:'pasteStatistics'!Z$5000,MATCH($C276,pasteStatistics!$C$1:'pasteStatistics'!$C$5000,0))</f>
        <v>#N/A</v>
      </c>
      <c r="AA276" t="e">
        <f>INDEX(pasteStatistics!AA$1:'pasteStatistics'!AA$5000,MATCH($C276,pasteStatistics!$C$1:'pasteStatistics'!$C$5000,0))</f>
        <v>#N/A</v>
      </c>
      <c r="AB276">
        <f>pasteData!C275</f>
        <v>23</v>
      </c>
      <c r="AC276" t="str">
        <f>pasteData!D275</f>
        <v>SO</v>
      </c>
      <c r="AD276" t="str">
        <f>pasteData!E275</f>
        <v>G</v>
      </c>
      <c r="AE276">
        <f>pasteData!F275</f>
        <v>43620</v>
      </c>
      <c r="AF276">
        <f>pasteData!G275</f>
        <v>185</v>
      </c>
      <c r="AG276" t="str">
        <f>pasteData!H275</f>
        <v>Birmingham</v>
      </c>
      <c r="AH276" t="str">
        <f>pasteData!I275</f>
        <v xml:space="preserve"> AL</v>
      </c>
      <c r="AI276">
        <f>pasteData!J275</f>
        <v>0</v>
      </c>
      <c r="AJ276">
        <f>pasteData!K275</f>
        <v>0</v>
      </c>
      <c r="AK276">
        <f>pasteData!L275</f>
        <v>0</v>
      </c>
      <c r="AL276">
        <f>pasteData!M275</f>
        <v>0</v>
      </c>
      <c r="AM276">
        <f>pasteData!N275</f>
        <v>0</v>
      </c>
    </row>
    <row r="277" spans="1:39" x14ac:dyDescent="0.3">
      <c r="A277">
        <v>275</v>
      </c>
      <c r="B277" t="str">
        <f>pasteData!A276</f>
        <v>wisconsin</v>
      </c>
      <c r="C277" t="str">
        <f>pasteData!B276</f>
        <v>Ethan Happ</v>
      </c>
      <c r="D277">
        <f>INDEX(pasteStatistics!D$1:'pasteStatistics'!D$5000,MATCH($C277,pasteStatistics!$C$1:'pasteStatistics'!$C$5000,0))</f>
        <v>34</v>
      </c>
      <c r="E277">
        <f>INDEX(pasteStatistics!E$1:'pasteStatistics'!E$5000,MATCH($C277,pasteStatistics!$C$1:'pasteStatistics'!$C$5000,0))</f>
        <v>34</v>
      </c>
      <c r="F277">
        <f>INDEX(pasteStatistics!F$1:'pasteStatistics'!F$5000,MATCH($C277,pasteStatistics!$C$1:'pasteStatistics'!$C$5000,0))</f>
        <v>32</v>
      </c>
      <c r="G277">
        <f>INDEX(pasteStatistics!G$1:'pasteStatistics'!G$5000,MATCH($C277,pasteStatistics!$C$1:'pasteStatistics'!$C$5000,0))</f>
        <v>7.6</v>
      </c>
      <c r="H277">
        <f>INDEX(pasteStatistics!H$1:'pasteStatistics'!H$5000,MATCH($C277,pasteStatistics!$C$1:'pasteStatistics'!$C$5000,0))</f>
        <v>14.3</v>
      </c>
      <c r="I277">
        <f>INDEX(pasteStatistics!I$1:'pasteStatistics'!I$5000,MATCH($C277,pasteStatistics!$C$1:'pasteStatistics'!$C$5000,0))</f>
        <v>0.53</v>
      </c>
      <c r="J277">
        <f>INDEX(pasteStatistics!J$1:'pasteStatistics'!J$5000,MATCH($C277,pasteStatistics!$C$1:'pasteStatistics'!$C$5000,0))</f>
        <v>7.6</v>
      </c>
      <c r="K277">
        <f>INDEX(pasteStatistics!K$1:'pasteStatistics'!K$5000,MATCH($C277,pasteStatistics!$C$1:'pasteStatistics'!$C$5000,0))</f>
        <v>14.1</v>
      </c>
      <c r="L277">
        <f>INDEX(pasteStatistics!L$1:'pasteStatistics'!L$5000,MATCH($C277,pasteStatistics!$C$1:'pasteStatistics'!$C$5000,0))</f>
        <v>0.53500000000000003</v>
      </c>
      <c r="M277">
        <f>INDEX(pasteStatistics!M$1:'pasteStatistics'!M$5000,MATCH($C277,pasteStatistics!$C$1:'pasteStatistics'!$C$5000,0))</f>
        <v>0</v>
      </c>
      <c r="N277">
        <f>INDEX(pasteStatistics!N$1:'pasteStatistics'!N$5000,MATCH($C277,pasteStatistics!$C$1:'pasteStatistics'!$C$5000,0))</f>
        <v>0.1</v>
      </c>
      <c r="O277">
        <f>INDEX(pasteStatistics!O$1:'pasteStatistics'!O$5000,MATCH($C277,pasteStatistics!$C$1:'pasteStatistics'!$C$5000,0))</f>
        <v>0</v>
      </c>
      <c r="P277">
        <f>INDEX(pasteStatistics!P$1:'pasteStatistics'!P$5000,MATCH($C277,pasteStatistics!$C$1:'pasteStatistics'!$C$5000,0))</f>
        <v>2.2000000000000002</v>
      </c>
      <c r="Q277">
        <f>INDEX(pasteStatistics!Q$1:'pasteStatistics'!Q$5000,MATCH($C277,pasteStatistics!$C$1:'pasteStatistics'!$C$5000,0))</f>
        <v>4.7</v>
      </c>
      <c r="R277">
        <f>INDEX(pasteStatistics!R$1:'pasteStatistics'!R$5000,MATCH($C277,pasteStatistics!$C$1:'pasteStatistics'!$C$5000,0))</f>
        <v>0.46600000000000003</v>
      </c>
      <c r="S277">
        <f>INDEX(pasteStatistics!S$1:'pasteStatistics'!S$5000,MATCH($C277,pasteStatistics!$C$1:'pasteStatistics'!$C$5000,0))</f>
        <v>2.2999999999999998</v>
      </c>
      <c r="T277">
        <f>INDEX(pasteStatistics!T$1:'pasteStatistics'!T$5000,MATCH($C277,pasteStatistics!$C$1:'pasteStatistics'!$C$5000,0))</f>
        <v>7.8</v>
      </c>
      <c r="U277">
        <f>INDEX(pasteStatistics!U$1:'pasteStatistics'!U$5000,MATCH($C277,pasteStatistics!$C$1:'pasteStatistics'!$C$5000,0))</f>
        <v>10.1</v>
      </c>
      <c r="V277">
        <f>INDEX(pasteStatistics!V$1:'pasteStatistics'!V$5000,MATCH($C277,pasteStatistics!$C$1:'pasteStatistics'!$C$5000,0))</f>
        <v>4.5</v>
      </c>
      <c r="W277">
        <f>INDEX(pasteStatistics!W$1:'pasteStatistics'!W$5000,MATCH($C277,pasteStatistics!$C$1:'pasteStatistics'!$C$5000,0))</f>
        <v>1.1000000000000001</v>
      </c>
      <c r="X277">
        <f>INDEX(pasteStatistics!X$1:'pasteStatistics'!X$5000,MATCH($C277,pasteStatistics!$C$1:'pasteStatistics'!$C$5000,0))</f>
        <v>1.3</v>
      </c>
      <c r="Y277">
        <f>INDEX(pasteStatistics!Y$1:'pasteStatistics'!Y$5000,MATCH($C277,pasteStatistics!$C$1:'pasteStatistics'!$C$5000,0))</f>
        <v>3.1</v>
      </c>
      <c r="Z277">
        <f>INDEX(pasteStatistics!Z$1:'pasteStatistics'!Z$5000,MATCH($C277,pasteStatistics!$C$1:'pasteStatistics'!$C$5000,0))</f>
        <v>2.6</v>
      </c>
      <c r="AA277">
        <f>INDEX(pasteStatistics!AA$1:'pasteStatistics'!AA$5000,MATCH($C277,pasteStatistics!$C$1:'pasteStatistics'!$C$5000,0))</f>
        <v>17.3</v>
      </c>
      <c r="AB277">
        <f>pasteData!C276</f>
        <v>22</v>
      </c>
      <c r="AC277" t="str">
        <f>pasteData!D276</f>
        <v>SR</v>
      </c>
      <c r="AD277" t="str">
        <f>pasteData!E276</f>
        <v>F</v>
      </c>
      <c r="AE277">
        <f>pasteData!F276</f>
        <v>43626</v>
      </c>
      <c r="AF277">
        <f>pasteData!G276</f>
        <v>237</v>
      </c>
      <c r="AG277" t="str">
        <f>pasteData!H276</f>
        <v>Milan</v>
      </c>
      <c r="AH277" t="str">
        <f>pasteData!I276</f>
        <v xml:space="preserve"> IL</v>
      </c>
      <c r="AI277" t="str">
        <f>pasteData!J276</f>
        <v>Rockridge HS</v>
      </c>
      <c r="AJ277">
        <f>pasteData!K276</f>
        <v>0</v>
      </c>
      <c r="AK277" t="str">
        <f>pasteData!L276</f>
        <v xml:space="preserve"> 17.3 Pts</v>
      </c>
      <c r="AL277" t="str">
        <f>pasteData!M276</f>
        <v xml:space="preserve"> 10.1 Reb</v>
      </c>
      <c r="AM277" t="str">
        <f>pasteData!N276</f>
        <v xml:space="preserve"> 4.5 Ast</v>
      </c>
    </row>
    <row r="278" spans="1:39" x14ac:dyDescent="0.3">
      <c r="A278">
        <v>276</v>
      </c>
      <c r="B278" t="str">
        <f>pasteData!A277</f>
        <v>wisconsin</v>
      </c>
      <c r="C278" t="str">
        <f>pasteData!B277</f>
        <v>D'Mitrik Trice</v>
      </c>
      <c r="D278">
        <f>INDEX(pasteStatistics!D$1:'pasteStatistics'!D$5000,MATCH($C278,pasteStatistics!$C$1:'pasteStatistics'!$C$5000,0))</f>
        <v>34</v>
      </c>
      <c r="E278">
        <f>INDEX(pasteStatistics!E$1:'pasteStatistics'!E$5000,MATCH($C278,pasteStatistics!$C$1:'pasteStatistics'!$C$5000,0))</f>
        <v>34</v>
      </c>
      <c r="F278">
        <f>INDEX(pasteStatistics!F$1:'pasteStatistics'!F$5000,MATCH($C278,pasteStatistics!$C$1:'pasteStatistics'!$C$5000,0))</f>
        <v>32.5</v>
      </c>
      <c r="G278">
        <f>INDEX(pasteStatistics!G$1:'pasteStatistics'!G$5000,MATCH($C278,pasteStatistics!$C$1:'pasteStatistics'!$C$5000,0))</f>
        <v>3.9</v>
      </c>
      <c r="H278">
        <f>INDEX(pasteStatistics!H$1:'pasteStatistics'!H$5000,MATCH($C278,pasteStatistics!$C$1:'pasteStatistics'!$C$5000,0))</f>
        <v>10.199999999999999</v>
      </c>
      <c r="I278">
        <f>INDEX(pasteStatistics!I$1:'pasteStatistics'!I$5000,MATCH($C278,pasteStatistics!$C$1:'pasteStatistics'!$C$5000,0))</f>
        <v>0.38400000000000001</v>
      </c>
      <c r="J278">
        <f>INDEX(pasteStatistics!J$1:'pasteStatistics'!J$5000,MATCH($C278,pasteStatistics!$C$1:'pasteStatistics'!$C$5000,0))</f>
        <v>1.7</v>
      </c>
      <c r="K278">
        <f>INDEX(pasteStatistics!K$1:'pasteStatistics'!K$5000,MATCH($C278,pasteStatistics!$C$1:'pasteStatistics'!$C$5000,0))</f>
        <v>4.4000000000000004</v>
      </c>
      <c r="L278">
        <f>INDEX(pasteStatistics!L$1:'pasteStatistics'!L$5000,MATCH($C278,pasteStatistics!$C$1:'pasteStatistics'!$C$5000,0))</f>
        <v>0.377</v>
      </c>
      <c r="M278">
        <f>INDEX(pasteStatistics!M$1:'pasteStatistics'!M$5000,MATCH($C278,pasteStatistics!$C$1:'pasteStatistics'!$C$5000,0))</f>
        <v>2.2000000000000002</v>
      </c>
      <c r="N278">
        <f>INDEX(pasteStatistics!N$1:'pasteStatistics'!N$5000,MATCH($C278,pasteStatistics!$C$1:'pasteStatistics'!$C$5000,0))</f>
        <v>5.7</v>
      </c>
      <c r="O278">
        <f>INDEX(pasteStatistics!O$1:'pasteStatistics'!O$5000,MATCH($C278,pasteStatistics!$C$1:'pasteStatistics'!$C$5000,0))</f>
        <v>0.39</v>
      </c>
      <c r="P278">
        <f>INDEX(pasteStatistics!P$1:'pasteStatistics'!P$5000,MATCH($C278,pasteStatistics!$C$1:'pasteStatistics'!$C$5000,0))</f>
        <v>1.5</v>
      </c>
      <c r="Q278">
        <f>INDEX(pasteStatistics!Q$1:'pasteStatistics'!Q$5000,MATCH($C278,pasteStatistics!$C$1:'pasteStatistics'!$C$5000,0))</f>
        <v>2</v>
      </c>
      <c r="R278">
        <f>INDEX(pasteStatistics!R$1:'pasteStatistics'!R$5000,MATCH($C278,pasteStatistics!$C$1:'pasteStatistics'!$C$5000,0))</f>
        <v>0.75</v>
      </c>
      <c r="S278">
        <f>INDEX(pasteStatistics!S$1:'pasteStatistics'!S$5000,MATCH($C278,pasteStatistics!$C$1:'pasteStatistics'!$C$5000,0))</f>
        <v>0.2</v>
      </c>
      <c r="T278">
        <f>INDEX(pasteStatistics!T$1:'pasteStatistics'!T$5000,MATCH($C278,pasteStatistics!$C$1:'pasteStatistics'!$C$5000,0))</f>
        <v>2.6</v>
      </c>
      <c r="U278">
        <f>INDEX(pasteStatistics!U$1:'pasteStatistics'!U$5000,MATCH($C278,pasteStatistics!$C$1:'pasteStatistics'!$C$5000,0))</f>
        <v>2.8</v>
      </c>
      <c r="V278">
        <f>INDEX(pasteStatistics!V$1:'pasteStatistics'!V$5000,MATCH($C278,pasteStatistics!$C$1:'pasteStatistics'!$C$5000,0))</f>
        <v>2.6</v>
      </c>
      <c r="W278">
        <f>INDEX(pasteStatistics!W$1:'pasteStatistics'!W$5000,MATCH($C278,pasteStatistics!$C$1:'pasteStatistics'!$C$5000,0))</f>
        <v>0.9</v>
      </c>
      <c r="X278">
        <f>INDEX(pasteStatistics!X$1:'pasteStatistics'!X$5000,MATCH($C278,pasteStatistics!$C$1:'pasteStatistics'!$C$5000,0))</f>
        <v>0</v>
      </c>
      <c r="Y278">
        <f>INDEX(pasteStatistics!Y$1:'pasteStatistics'!Y$5000,MATCH($C278,pasteStatistics!$C$1:'pasteStatistics'!$C$5000,0))</f>
        <v>1.3</v>
      </c>
      <c r="Z278">
        <f>INDEX(pasteStatistics!Z$1:'pasteStatistics'!Z$5000,MATCH($C278,pasteStatistics!$C$1:'pasteStatistics'!$C$5000,0))</f>
        <v>1.9</v>
      </c>
      <c r="AA278">
        <f>INDEX(pasteStatistics!AA$1:'pasteStatistics'!AA$5000,MATCH($C278,pasteStatistics!$C$1:'pasteStatistics'!$C$5000,0))</f>
        <v>11.6</v>
      </c>
      <c r="AB278">
        <f>pasteData!C277</f>
        <v>0</v>
      </c>
      <c r="AC278" t="str">
        <f>pasteData!D277</f>
        <v>SO</v>
      </c>
      <c r="AD278" t="str">
        <f>pasteData!E277</f>
        <v>G</v>
      </c>
      <c r="AE278">
        <f>pasteData!F277</f>
        <v>36678</v>
      </c>
      <c r="AF278">
        <f>pasteData!G277</f>
        <v>187</v>
      </c>
      <c r="AG278" t="str">
        <f>pasteData!H277</f>
        <v>Huber Heights</v>
      </c>
      <c r="AH278" t="str">
        <f>pasteData!I277</f>
        <v xml:space="preserve"> OH</v>
      </c>
      <c r="AI278" t="str">
        <f>pasteData!J277</f>
        <v>IMG Academy</v>
      </c>
      <c r="AJ278">
        <f>pasteData!K277</f>
        <v>0</v>
      </c>
      <c r="AK278" t="str">
        <f>pasteData!L277</f>
        <v xml:space="preserve"> 11.6 Pts</v>
      </c>
      <c r="AL278" t="str">
        <f>pasteData!M277</f>
        <v xml:space="preserve"> 2.8 Reb</v>
      </c>
      <c r="AM278" t="str">
        <f>pasteData!N277</f>
        <v xml:space="preserve"> 2.6 Ast</v>
      </c>
    </row>
    <row r="279" spans="1:39" x14ac:dyDescent="0.3">
      <c r="A279">
        <v>277</v>
      </c>
      <c r="B279" t="str">
        <f>pasteData!A278</f>
        <v>wisconsin</v>
      </c>
      <c r="C279" t="str">
        <f>pasteData!B278</f>
        <v>Brad Davison</v>
      </c>
      <c r="D279">
        <f>INDEX(pasteStatistics!D$1:'pasteStatistics'!D$5000,MATCH($C279,pasteStatistics!$C$1:'pasteStatistics'!$C$5000,0))</f>
        <v>34</v>
      </c>
      <c r="E279">
        <f>INDEX(pasteStatistics!E$1:'pasteStatistics'!E$5000,MATCH($C279,pasteStatistics!$C$1:'pasteStatistics'!$C$5000,0))</f>
        <v>34</v>
      </c>
      <c r="F279">
        <f>INDEX(pasteStatistics!F$1:'pasteStatistics'!F$5000,MATCH($C279,pasteStatistics!$C$1:'pasteStatistics'!$C$5000,0))</f>
        <v>32.200000000000003</v>
      </c>
      <c r="G279">
        <f>INDEX(pasteStatistics!G$1:'pasteStatistics'!G$5000,MATCH($C279,pasteStatistics!$C$1:'pasteStatistics'!$C$5000,0))</f>
        <v>3.4</v>
      </c>
      <c r="H279">
        <f>INDEX(pasteStatistics!H$1:'pasteStatistics'!H$5000,MATCH($C279,pasteStatistics!$C$1:'pasteStatistics'!$C$5000,0))</f>
        <v>8.8000000000000007</v>
      </c>
      <c r="I279">
        <f>INDEX(pasteStatistics!I$1:'pasteStatistics'!I$5000,MATCH($C279,pasteStatistics!$C$1:'pasteStatistics'!$C$5000,0))</f>
        <v>0.38500000000000001</v>
      </c>
      <c r="J279">
        <f>INDEX(pasteStatistics!J$1:'pasteStatistics'!J$5000,MATCH($C279,pasteStatistics!$C$1:'pasteStatistics'!$C$5000,0))</f>
        <v>1.9</v>
      </c>
      <c r="K279">
        <f>INDEX(pasteStatistics!K$1:'pasteStatistics'!K$5000,MATCH($C279,pasteStatistics!$C$1:'pasteStatistics'!$C$5000,0))</f>
        <v>4.4000000000000004</v>
      </c>
      <c r="L279">
        <f>INDEX(pasteStatistics!L$1:'pasteStatistics'!L$5000,MATCH($C279,pasteStatistics!$C$1:'pasteStatistics'!$C$5000,0))</f>
        <v>0.42</v>
      </c>
      <c r="M279">
        <f>INDEX(pasteStatistics!M$1:'pasteStatistics'!M$5000,MATCH($C279,pasteStatistics!$C$1:'pasteStatistics'!$C$5000,0))</f>
        <v>1.5</v>
      </c>
      <c r="N279">
        <f>INDEX(pasteStatistics!N$1:'pasteStatistics'!N$5000,MATCH($C279,pasteStatistics!$C$1:'pasteStatistics'!$C$5000,0))</f>
        <v>4.4000000000000004</v>
      </c>
      <c r="O279">
        <f>INDEX(pasteStatistics!O$1:'pasteStatistics'!O$5000,MATCH($C279,pasteStatistics!$C$1:'pasteStatistics'!$C$5000,0))</f>
        <v>0.34899999999999998</v>
      </c>
      <c r="P279">
        <f>INDEX(pasteStatistics!P$1:'pasteStatistics'!P$5000,MATCH($C279,pasteStatistics!$C$1:'pasteStatistics'!$C$5000,0))</f>
        <v>2.2000000000000002</v>
      </c>
      <c r="Q279">
        <f>INDEX(pasteStatistics!Q$1:'pasteStatistics'!Q$5000,MATCH($C279,pasteStatistics!$C$1:'pasteStatistics'!$C$5000,0))</f>
        <v>2.8</v>
      </c>
      <c r="R279">
        <f>INDEX(pasteStatistics!R$1:'pasteStatistics'!R$5000,MATCH($C279,pasteStatistics!$C$1:'pasteStatistics'!$C$5000,0))</f>
        <v>0.80900000000000005</v>
      </c>
      <c r="S279">
        <f>INDEX(pasteStatistics!S$1:'pasteStatistics'!S$5000,MATCH($C279,pasteStatistics!$C$1:'pasteStatistics'!$C$5000,0))</f>
        <v>0.3</v>
      </c>
      <c r="T279">
        <f>INDEX(pasteStatistics!T$1:'pasteStatistics'!T$5000,MATCH($C279,pasteStatistics!$C$1:'pasteStatistics'!$C$5000,0))</f>
        <v>3</v>
      </c>
      <c r="U279">
        <f>INDEX(pasteStatistics!U$1:'pasteStatistics'!U$5000,MATCH($C279,pasteStatistics!$C$1:'pasteStatistics'!$C$5000,0))</f>
        <v>3.3</v>
      </c>
      <c r="V279">
        <f>INDEX(pasteStatistics!V$1:'pasteStatistics'!V$5000,MATCH($C279,pasteStatistics!$C$1:'pasteStatistics'!$C$5000,0))</f>
        <v>1.8</v>
      </c>
      <c r="W279">
        <f>INDEX(pasteStatistics!W$1:'pasteStatistics'!W$5000,MATCH($C279,pasteStatistics!$C$1:'pasteStatistics'!$C$5000,0))</f>
        <v>1.1000000000000001</v>
      </c>
      <c r="X279">
        <f>INDEX(pasteStatistics!X$1:'pasteStatistics'!X$5000,MATCH($C279,pasteStatistics!$C$1:'pasteStatistics'!$C$5000,0))</f>
        <v>0.1</v>
      </c>
      <c r="Y279">
        <f>INDEX(pasteStatistics!Y$1:'pasteStatistics'!Y$5000,MATCH($C279,pasteStatistics!$C$1:'pasteStatistics'!$C$5000,0))</f>
        <v>1</v>
      </c>
      <c r="Z279">
        <f>INDEX(pasteStatistics!Z$1:'pasteStatistics'!Z$5000,MATCH($C279,pasteStatistics!$C$1:'pasteStatistics'!$C$5000,0))</f>
        <v>2.2999999999999998</v>
      </c>
      <c r="AA279">
        <f>INDEX(pasteStatistics!AA$1:'pasteStatistics'!AA$5000,MATCH($C279,pasteStatistics!$C$1:'pasteStatistics'!$C$5000,0))</f>
        <v>10.5</v>
      </c>
      <c r="AB279">
        <f>pasteData!C278</f>
        <v>34</v>
      </c>
      <c r="AC279" t="str">
        <f>pasteData!D278</f>
        <v>SO</v>
      </c>
      <c r="AD279" t="str">
        <f>pasteData!E278</f>
        <v>G</v>
      </c>
      <c r="AE279">
        <f>pasteData!F278</f>
        <v>43619</v>
      </c>
      <c r="AF279">
        <f>pasteData!G278</f>
        <v>206</v>
      </c>
      <c r="AG279" t="str">
        <f>pasteData!H278</f>
        <v>Maple Grove</v>
      </c>
      <c r="AH279" t="str">
        <f>pasteData!I278</f>
        <v xml:space="preserve"> MN</v>
      </c>
      <c r="AI279" t="str">
        <f>pasteData!J278</f>
        <v>Maple Grove Senior High School</v>
      </c>
      <c r="AJ279">
        <f>pasteData!K278</f>
        <v>0</v>
      </c>
      <c r="AK279" t="str">
        <f>pasteData!L278</f>
        <v xml:space="preserve"> 10.5 Pts</v>
      </c>
      <c r="AL279" t="str">
        <f>pasteData!M278</f>
        <v xml:space="preserve"> 3.3 Reb</v>
      </c>
      <c r="AM279" t="str">
        <f>pasteData!N278</f>
        <v xml:space="preserve"> 1.8 Ast</v>
      </c>
    </row>
    <row r="280" spans="1:39" x14ac:dyDescent="0.3">
      <c r="A280">
        <v>278</v>
      </c>
      <c r="B280" t="str">
        <f>pasteData!A279</f>
        <v>wisconsin</v>
      </c>
      <c r="C280" t="str">
        <f>pasteData!B279</f>
        <v>Nate Reuvers</v>
      </c>
      <c r="D280">
        <f>INDEX(pasteStatistics!D$1:'pasteStatistics'!D$5000,MATCH($C280,pasteStatistics!$C$1:'pasteStatistics'!$C$5000,0))</f>
        <v>34</v>
      </c>
      <c r="E280">
        <f>INDEX(pasteStatistics!E$1:'pasteStatistics'!E$5000,MATCH($C280,pasteStatistics!$C$1:'pasteStatistics'!$C$5000,0))</f>
        <v>34</v>
      </c>
      <c r="F280">
        <f>INDEX(pasteStatistics!F$1:'pasteStatistics'!F$5000,MATCH($C280,pasteStatistics!$C$1:'pasteStatistics'!$C$5000,0))</f>
        <v>22.9</v>
      </c>
      <c r="G280">
        <f>INDEX(pasteStatistics!G$1:'pasteStatistics'!G$5000,MATCH($C280,pasteStatistics!$C$1:'pasteStatistics'!$C$5000,0))</f>
        <v>3.1</v>
      </c>
      <c r="H280">
        <f>INDEX(pasteStatistics!H$1:'pasteStatistics'!H$5000,MATCH($C280,pasteStatistics!$C$1:'pasteStatistics'!$C$5000,0))</f>
        <v>6.9</v>
      </c>
      <c r="I280">
        <f>INDEX(pasteStatistics!I$1:'pasteStatistics'!I$5000,MATCH($C280,pasteStatistics!$C$1:'pasteStatistics'!$C$5000,0))</f>
        <v>0.44900000000000001</v>
      </c>
      <c r="J280">
        <f>INDEX(pasteStatistics!J$1:'pasteStatistics'!J$5000,MATCH($C280,pasteStatistics!$C$1:'pasteStatistics'!$C$5000,0))</f>
        <v>2.1</v>
      </c>
      <c r="K280">
        <f>INDEX(pasteStatistics!K$1:'pasteStatistics'!K$5000,MATCH($C280,pasteStatistics!$C$1:'pasteStatistics'!$C$5000,0))</f>
        <v>4.4000000000000004</v>
      </c>
      <c r="L280">
        <f>INDEX(pasteStatistics!L$1:'pasteStatistics'!L$5000,MATCH($C280,pasteStatistics!$C$1:'pasteStatistics'!$C$5000,0))</f>
        <v>0.48699999999999999</v>
      </c>
      <c r="M280">
        <f>INDEX(pasteStatistics!M$1:'pasteStatistics'!M$5000,MATCH($C280,pasteStatistics!$C$1:'pasteStatistics'!$C$5000,0))</f>
        <v>0.9</v>
      </c>
      <c r="N280">
        <f>INDEX(pasteStatistics!N$1:'pasteStatistics'!N$5000,MATCH($C280,pasteStatistics!$C$1:'pasteStatistics'!$C$5000,0))</f>
        <v>2.5</v>
      </c>
      <c r="O280">
        <f>INDEX(pasteStatistics!O$1:'pasteStatistics'!O$5000,MATCH($C280,pasteStatistics!$C$1:'pasteStatistics'!$C$5000,0))</f>
        <v>0.38100000000000001</v>
      </c>
      <c r="P280">
        <f>INDEX(pasteStatistics!P$1:'pasteStatistics'!P$5000,MATCH($C280,pasteStatistics!$C$1:'pasteStatistics'!$C$5000,0))</f>
        <v>0.8</v>
      </c>
      <c r="Q280">
        <f>INDEX(pasteStatistics!Q$1:'pasteStatistics'!Q$5000,MATCH($C280,pasteStatistics!$C$1:'pasteStatistics'!$C$5000,0))</f>
        <v>1.2</v>
      </c>
      <c r="R280">
        <f>INDEX(pasteStatistics!R$1:'pasteStatistics'!R$5000,MATCH($C280,pasteStatistics!$C$1:'pasteStatistics'!$C$5000,0))</f>
        <v>0.63400000000000001</v>
      </c>
      <c r="S280">
        <f>INDEX(pasteStatistics!S$1:'pasteStatistics'!S$5000,MATCH($C280,pasteStatistics!$C$1:'pasteStatistics'!$C$5000,0))</f>
        <v>1.2</v>
      </c>
      <c r="T280">
        <f>INDEX(pasteStatistics!T$1:'pasteStatistics'!T$5000,MATCH($C280,pasteStatistics!$C$1:'pasteStatistics'!$C$5000,0))</f>
        <v>2.7</v>
      </c>
      <c r="U280">
        <f>INDEX(pasteStatistics!U$1:'pasteStatistics'!U$5000,MATCH($C280,pasteStatistics!$C$1:'pasteStatistics'!$C$5000,0))</f>
        <v>3.9</v>
      </c>
      <c r="V280">
        <f>INDEX(pasteStatistics!V$1:'pasteStatistics'!V$5000,MATCH($C280,pasteStatistics!$C$1:'pasteStatistics'!$C$5000,0))</f>
        <v>1</v>
      </c>
      <c r="W280">
        <f>INDEX(pasteStatistics!W$1:'pasteStatistics'!W$5000,MATCH($C280,pasteStatistics!$C$1:'pasteStatistics'!$C$5000,0))</f>
        <v>0.3</v>
      </c>
      <c r="X280">
        <f>INDEX(pasteStatistics!X$1:'pasteStatistics'!X$5000,MATCH($C280,pasteStatistics!$C$1:'pasteStatistics'!$C$5000,0))</f>
        <v>1.8</v>
      </c>
      <c r="Y280">
        <f>INDEX(pasteStatistics!Y$1:'pasteStatistics'!Y$5000,MATCH($C280,pasteStatistics!$C$1:'pasteStatistics'!$C$5000,0))</f>
        <v>0.9</v>
      </c>
      <c r="Z280">
        <f>INDEX(pasteStatistics!Z$1:'pasteStatistics'!Z$5000,MATCH($C280,pasteStatistics!$C$1:'pasteStatistics'!$C$5000,0))</f>
        <v>2.4</v>
      </c>
      <c r="AA280">
        <f>INDEX(pasteStatistics!AA$1:'pasteStatistics'!AA$5000,MATCH($C280,pasteStatistics!$C$1:'pasteStatistics'!$C$5000,0))</f>
        <v>7.9</v>
      </c>
      <c r="AB280">
        <f>pasteData!C279</f>
        <v>35</v>
      </c>
      <c r="AC280" t="str">
        <f>pasteData!D279</f>
        <v>SO</v>
      </c>
      <c r="AD280" t="str">
        <f>pasteData!E279</f>
        <v>F</v>
      </c>
      <c r="AE280">
        <f>pasteData!F279</f>
        <v>43627</v>
      </c>
      <c r="AF280">
        <f>pasteData!G279</f>
        <v>240</v>
      </c>
      <c r="AG280" t="str">
        <f>pasteData!H279</f>
        <v>Lakeville</v>
      </c>
      <c r="AH280" t="str">
        <f>pasteData!I279</f>
        <v xml:space="preserve"> MN</v>
      </c>
      <c r="AI280" t="str">
        <f>pasteData!J279</f>
        <v>Lakeville North High School</v>
      </c>
      <c r="AJ280" t="str">
        <f>pasteData!K279</f>
        <v>68 (2017)</v>
      </c>
      <c r="AK280" t="str">
        <f>pasteData!L279</f>
        <v xml:space="preserve"> 7.9 Pts</v>
      </c>
      <c r="AL280" t="str">
        <f>pasteData!M279</f>
        <v xml:space="preserve"> 3.9 Reb</v>
      </c>
      <c r="AM280" t="str">
        <f>pasteData!N279</f>
        <v xml:space="preserve"> 1.0 Ast</v>
      </c>
    </row>
    <row r="281" spans="1:39" x14ac:dyDescent="0.3">
      <c r="A281">
        <v>279</v>
      </c>
      <c r="B281" t="str">
        <f>pasteData!A280</f>
        <v>wisconsin</v>
      </c>
      <c r="C281" t="str">
        <f>pasteData!B280</f>
        <v>Khalil Iverson</v>
      </c>
      <c r="D281">
        <f>INDEX(pasteStatistics!D$1:'pasteStatistics'!D$5000,MATCH($C281,pasteStatistics!$C$1:'pasteStatistics'!$C$5000,0))</f>
        <v>33</v>
      </c>
      <c r="E281">
        <f>INDEX(pasteStatistics!E$1:'pasteStatistics'!E$5000,MATCH($C281,pasteStatistics!$C$1:'pasteStatistics'!$C$5000,0))</f>
        <v>33</v>
      </c>
      <c r="F281">
        <f>INDEX(pasteStatistics!F$1:'pasteStatistics'!F$5000,MATCH($C281,pasteStatistics!$C$1:'pasteStatistics'!$C$5000,0))</f>
        <v>24.5</v>
      </c>
      <c r="G281">
        <f>INDEX(pasteStatistics!G$1:'pasteStatistics'!G$5000,MATCH($C281,pasteStatistics!$C$1:'pasteStatistics'!$C$5000,0))</f>
        <v>2.7</v>
      </c>
      <c r="H281">
        <f>INDEX(pasteStatistics!H$1:'pasteStatistics'!H$5000,MATCH($C281,pasteStatistics!$C$1:'pasteStatistics'!$C$5000,0))</f>
        <v>5</v>
      </c>
      <c r="I281">
        <f>INDEX(pasteStatistics!I$1:'pasteStatistics'!I$5000,MATCH($C281,pasteStatistics!$C$1:'pasteStatistics'!$C$5000,0))</f>
        <v>0.54300000000000004</v>
      </c>
      <c r="J281">
        <f>INDEX(pasteStatistics!J$1:'pasteStatistics'!J$5000,MATCH($C281,pasteStatistics!$C$1:'pasteStatistics'!$C$5000,0))</f>
        <v>2.7</v>
      </c>
      <c r="K281">
        <f>INDEX(pasteStatistics!K$1:'pasteStatistics'!K$5000,MATCH($C281,pasteStatistics!$C$1:'pasteStatistics'!$C$5000,0))</f>
        <v>4.8</v>
      </c>
      <c r="L281">
        <f>INDEX(pasteStatistics!L$1:'pasteStatistics'!L$5000,MATCH($C281,pasteStatistics!$C$1:'pasteStatistics'!$C$5000,0))</f>
        <v>0.55700000000000005</v>
      </c>
      <c r="M281">
        <f>INDEX(pasteStatistics!M$1:'pasteStatistics'!M$5000,MATCH($C281,pasteStatistics!$C$1:'pasteStatistics'!$C$5000,0))</f>
        <v>0</v>
      </c>
      <c r="N281">
        <f>INDEX(pasteStatistics!N$1:'pasteStatistics'!N$5000,MATCH($C281,pasteStatistics!$C$1:'pasteStatistics'!$C$5000,0))</f>
        <v>0.2</v>
      </c>
      <c r="O281">
        <f>INDEX(pasteStatistics!O$1:'pasteStatistics'!O$5000,MATCH($C281,pasteStatistics!$C$1:'pasteStatistics'!$C$5000,0))</f>
        <v>0.16700000000000001</v>
      </c>
      <c r="P281">
        <f>INDEX(pasteStatistics!P$1:'pasteStatistics'!P$5000,MATCH($C281,pasteStatistics!$C$1:'pasteStatistics'!$C$5000,0))</f>
        <v>1.5</v>
      </c>
      <c r="Q281">
        <f>INDEX(pasteStatistics!Q$1:'pasteStatistics'!Q$5000,MATCH($C281,pasteStatistics!$C$1:'pasteStatistics'!$C$5000,0))</f>
        <v>2.2999999999999998</v>
      </c>
      <c r="R281">
        <f>INDEX(pasteStatistics!R$1:'pasteStatistics'!R$5000,MATCH($C281,pasteStatistics!$C$1:'pasteStatistics'!$C$5000,0))</f>
        <v>0.623</v>
      </c>
      <c r="S281">
        <f>INDEX(pasteStatistics!S$1:'pasteStatistics'!S$5000,MATCH($C281,pasteStatistics!$C$1:'pasteStatistics'!$C$5000,0))</f>
        <v>1.5</v>
      </c>
      <c r="T281">
        <f>INDEX(pasteStatistics!T$1:'pasteStatistics'!T$5000,MATCH($C281,pasteStatistics!$C$1:'pasteStatistics'!$C$5000,0))</f>
        <v>3.1</v>
      </c>
      <c r="U281">
        <f>INDEX(pasteStatistics!U$1:'pasteStatistics'!U$5000,MATCH($C281,pasteStatistics!$C$1:'pasteStatistics'!$C$5000,0))</f>
        <v>4.5</v>
      </c>
      <c r="V281">
        <f>INDEX(pasteStatistics!V$1:'pasteStatistics'!V$5000,MATCH($C281,pasteStatistics!$C$1:'pasteStatistics'!$C$5000,0))</f>
        <v>0.9</v>
      </c>
      <c r="W281">
        <f>INDEX(pasteStatistics!W$1:'pasteStatistics'!W$5000,MATCH($C281,pasteStatistics!$C$1:'pasteStatistics'!$C$5000,0))</f>
        <v>0.9</v>
      </c>
      <c r="X281">
        <f>INDEX(pasteStatistics!X$1:'pasteStatistics'!X$5000,MATCH($C281,pasteStatistics!$C$1:'pasteStatistics'!$C$5000,0))</f>
        <v>0.4</v>
      </c>
      <c r="Y281">
        <f>INDEX(pasteStatistics!Y$1:'pasteStatistics'!Y$5000,MATCH($C281,pasteStatistics!$C$1:'pasteStatistics'!$C$5000,0))</f>
        <v>1.1000000000000001</v>
      </c>
      <c r="Z281">
        <f>INDEX(pasteStatistics!Z$1:'pasteStatistics'!Z$5000,MATCH($C281,pasteStatistics!$C$1:'pasteStatistics'!$C$5000,0))</f>
        <v>1.8</v>
      </c>
      <c r="AA281">
        <f>INDEX(pasteStatistics!AA$1:'pasteStatistics'!AA$5000,MATCH($C281,pasteStatistics!$C$1:'pasteStatistics'!$C$5000,0))</f>
        <v>6.9</v>
      </c>
      <c r="AB281">
        <f>pasteData!C280</f>
        <v>21</v>
      </c>
      <c r="AC281" t="str">
        <f>pasteData!D280</f>
        <v>SR</v>
      </c>
      <c r="AD281" t="str">
        <f>pasteData!E280</f>
        <v>G</v>
      </c>
      <c r="AE281">
        <f>pasteData!F280</f>
        <v>43621</v>
      </c>
      <c r="AF281">
        <f>pasteData!G280</f>
        <v>217</v>
      </c>
      <c r="AG281" t="str">
        <f>pasteData!H280</f>
        <v>Delaware</v>
      </c>
      <c r="AH281" t="str">
        <f>pasteData!I280</f>
        <v xml:space="preserve"> OH</v>
      </c>
      <c r="AI281" t="str">
        <f>pasteData!J280</f>
        <v>Rutherford B Hayes HS</v>
      </c>
      <c r="AJ281">
        <f>pasteData!K280</f>
        <v>0</v>
      </c>
      <c r="AK281" t="str">
        <f>pasteData!L280</f>
        <v xml:space="preserve"> 6.9 Pts</v>
      </c>
      <c r="AL281" t="str">
        <f>pasteData!M280</f>
        <v xml:space="preserve"> 4.5 Reb</v>
      </c>
      <c r="AM281" t="str">
        <f>pasteData!N280</f>
        <v xml:space="preserve"> 0.9 Ast</v>
      </c>
    </row>
    <row r="282" spans="1:39" x14ac:dyDescent="0.3">
      <c r="A282">
        <v>280</v>
      </c>
      <c r="B282" t="str">
        <f>pasteData!A281</f>
        <v>wisconsin</v>
      </c>
      <c r="C282" t="str">
        <f>pasteData!B281</f>
        <v>Brevin Pritzl</v>
      </c>
      <c r="D282">
        <f>INDEX(pasteStatistics!D$1:'pasteStatistics'!D$5000,MATCH($C282,pasteStatistics!$C$1:'pasteStatistics'!$C$5000,0))</f>
        <v>34</v>
      </c>
      <c r="E282">
        <f>INDEX(pasteStatistics!E$1:'pasteStatistics'!E$5000,MATCH($C282,pasteStatistics!$C$1:'pasteStatistics'!$C$5000,0))</f>
        <v>0</v>
      </c>
      <c r="F282">
        <f>INDEX(pasteStatistics!F$1:'pasteStatistics'!F$5000,MATCH($C282,pasteStatistics!$C$1:'pasteStatistics'!$C$5000,0))</f>
        <v>19.7</v>
      </c>
      <c r="G282">
        <f>INDEX(pasteStatistics!G$1:'pasteStatistics'!G$5000,MATCH($C282,pasteStatistics!$C$1:'pasteStatistics'!$C$5000,0))</f>
        <v>1.5</v>
      </c>
      <c r="H282">
        <f>INDEX(pasteStatistics!H$1:'pasteStatistics'!H$5000,MATCH($C282,pasteStatistics!$C$1:'pasteStatistics'!$C$5000,0))</f>
        <v>3.2</v>
      </c>
      <c r="I282">
        <f>INDEX(pasteStatistics!I$1:'pasteStatistics'!I$5000,MATCH($C282,pasteStatistics!$C$1:'pasteStatistics'!$C$5000,0))</f>
        <v>0.46300000000000002</v>
      </c>
      <c r="J282">
        <f>INDEX(pasteStatistics!J$1:'pasteStatistics'!J$5000,MATCH($C282,pasteStatistics!$C$1:'pasteStatistics'!$C$5000,0))</f>
        <v>0.5</v>
      </c>
      <c r="K282">
        <f>INDEX(pasteStatistics!K$1:'pasteStatistics'!K$5000,MATCH($C282,pasteStatistics!$C$1:'pasteStatistics'!$C$5000,0))</f>
        <v>0.9</v>
      </c>
      <c r="L282">
        <f>INDEX(pasteStatistics!L$1:'pasteStatistics'!L$5000,MATCH($C282,pasteStatistics!$C$1:'pasteStatistics'!$C$5000,0))</f>
        <v>0.6</v>
      </c>
      <c r="M282">
        <f>INDEX(pasteStatistics!M$1:'pasteStatistics'!M$5000,MATCH($C282,pasteStatistics!$C$1:'pasteStatistics'!$C$5000,0))</f>
        <v>0.9</v>
      </c>
      <c r="N282">
        <f>INDEX(pasteStatistics!N$1:'pasteStatistics'!N$5000,MATCH($C282,pasteStatistics!$C$1:'pasteStatistics'!$C$5000,0))</f>
        <v>2.2999999999999998</v>
      </c>
      <c r="O282">
        <f>INDEX(pasteStatistics!O$1:'pasteStatistics'!O$5000,MATCH($C282,pasteStatistics!$C$1:'pasteStatistics'!$C$5000,0))</f>
        <v>0.41</v>
      </c>
      <c r="P282">
        <f>INDEX(pasteStatistics!P$1:'pasteStatistics'!P$5000,MATCH($C282,pasteStatistics!$C$1:'pasteStatistics'!$C$5000,0))</f>
        <v>0.9</v>
      </c>
      <c r="Q282">
        <f>INDEX(pasteStatistics!Q$1:'pasteStatistics'!Q$5000,MATCH($C282,pasteStatistics!$C$1:'pasteStatistics'!$C$5000,0))</f>
        <v>1.1000000000000001</v>
      </c>
      <c r="R282">
        <f>INDEX(pasteStatistics!R$1:'pasteStatistics'!R$5000,MATCH($C282,pasteStatistics!$C$1:'pasteStatistics'!$C$5000,0))</f>
        <v>0.83299999999999996</v>
      </c>
      <c r="S282">
        <f>INDEX(pasteStatistics!S$1:'pasteStatistics'!S$5000,MATCH($C282,pasteStatistics!$C$1:'pasteStatistics'!$C$5000,0))</f>
        <v>0.4</v>
      </c>
      <c r="T282">
        <f>INDEX(pasteStatistics!T$1:'pasteStatistics'!T$5000,MATCH($C282,pasteStatistics!$C$1:'pasteStatistics'!$C$5000,0))</f>
        <v>2</v>
      </c>
      <c r="U282">
        <f>INDEX(pasteStatistics!U$1:'pasteStatistics'!U$5000,MATCH($C282,pasteStatistics!$C$1:'pasteStatistics'!$C$5000,0))</f>
        <v>2.4</v>
      </c>
      <c r="V282">
        <f>INDEX(pasteStatistics!V$1:'pasteStatistics'!V$5000,MATCH($C282,pasteStatistics!$C$1:'pasteStatistics'!$C$5000,0))</f>
        <v>0.5</v>
      </c>
      <c r="W282">
        <f>INDEX(pasteStatistics!W$1:'pasteStatistics'!W$5000,MATCH($C282,pasteStatistics!$C$1:'pasteStatistics'!$C$5000,0))</f>
        <v>0.3</v>
      </c>
      <c r="X282">
        <f>INDEX(pasteStatistics!X$1:'pasteStatistics'!X$5000,MATCH($C282,pasteStatistics!$C$1:'pasteStatistics'!$C$5000,0))</f>
        <v>0.1</v>
      </c>
      <c r="Y282">
        <f>INDEX(pasteStatistics!Y$1:'pasteStatistics'!Y$5000,MATCH($C282,pasteStatistics!$C$1:'pasteStatistics'!$C$5000,0))</f>
        <v>0.3</v>
      </c>
      <c r="Z282">
        <f>INDEX(pasteStatistics!Z$1:'pasteStatistics'!Z$5000,MATCH($C282,pasteStatistics!$C$1:'pasteStatistics'!$C$5000,0))</f>
        <v>1.1000000000000001</v>
      </c>
      <c r="AA282">
        <f>INDEX(pasteStatistics!AA$1:'pasteStatistics'!AA$5000,MATCH($C282,pasteStatistics!$C$1:'pasteStatistics'!$C$5000,0))</f>
        <v>4.8</v>
      </c>
      <c r="AB282">
        <f>pasteData!C281</f>
        <v>1</v>
      </c>
      <c r="AC282" t="str">
        <f>pasteData!D281</f>
        <v>JR</v>
      </c>
      <c r="AD282" t="str">
        <f>pasteData!E281</f>
        <v>G</v>
      </c>
      <c r="AE282">
        <f>pasteData!F281</f>
        <v>43619</v>
      </c>
      <c r="AF282">
        <f>pasteData!G281</f>
        <v>198</v>
      </c>
      <c r="AG282" t="str">
        <f>pasteData!H281</f>
        <v>De Pere</v>
      </c>
      <c r="AH282" t="str">
        <f>pasteData!I281</f>
        <v xml:space="preserve"> WI</v>
      </c>
      <c r="AI282" t="str">
        <f>pasteData!J281</f>
        <v>De Pere HS</v>
      </c>
      <c r="AJ282" t="str">
        <f>pasteData!K281</f>
        <v>77 (2015)</v>
      </c>
      <c r="AK282" t="str">
        <f>pasteData!L281</f>
        <v xml:space="preserve"> 4.8 Pts</v>
      </c>
      <c r="AL282" t="str">
        <f>pasteData!M281</f>
        <v xml:space="preserve"> 2.4 Reb</v>
      </c>
      <c r="AM282" t="str">
        <f>pasteData!N281</f>
        <v xml:space="preserve"> 0.5 Ast</v>
      </c>
    </row>
    <row r="283" spans="1:39" x14ac:dyDescent="0.3">
      <c r="A283">
        <v>281</v>
      </c>
      <c r="B283" t="str">
        <f>pasteData!A282</f>
        <v>wisconsin</v>
      </c>
      <c r="C283" t="str">
        <f>pasteData!B282</f>
        <v>Kobe King</v>
      </c>
      <c r="D283">
        <f>INDEX(pasteStatistics!D$1:'pasteStatistics'!D$5000,MATCH($C283,pasteStatistics!$C$1:'pasteStatistics'!$C$5000,0))</f>
        <v>34</v>
      </c>
      <c r="E283">
        <f>INDEX(pasteStatistics!E$1:'pasteStatistics'!E$5000,MATCH($C283,pasteStatistics!$C$1:'pasteStatistics'!$C$5000,0))</f>
        <v>1</v>
      </c>
      <c r="F283">
        <f>INDEX(pasteStatistics!F$1:'pasteStatistics'!F$5000,MATCH($C283,pasteStatistics!$C$1:'pasteStatistics'!$C$5000,0))</f>
        <v>19</v>
      </c>
      <c r="G283">
        <f>INDEX(pasteStatistics!G$1:'pasteStatistics'!G$5000,MATCH($C283,pasteStatistics!$C$1:'pasteStatistics'!$C$5000,0))</f>
        <v>1.6</v>
      </c>
      <c r="H283">
        <f>INDEX(pasteStatistics!H$1:'pasteStatistics'!H$5000,MATCH($C283,pasteStatistics!$C$1:'pasteStatistics'!$C$5000,0))</f>
        <v>3.6</v>
      </c>
      <c r="I283">
        <f>INDEX(pasteStatistics!I$1:'pasteStatistics'!I$5000,MATCH($C283,pasteStatistics!$C$1:'pasteStatistics'!$C$5000,0))</f>
        <v>0.44700000000000001</v>
      </c>
      <c r="J283">
        <f>INDEX(pasteStatistics!J$1:'pasteStatistics'!J$5000,MATCH($C283,pasteStatistics!$C$1:'pasteStatistics'!$C$5000,0))</f>
        <v>1.2</v>
      </c>
      <c r="K283">
        <f>INDEX(pasteStatistics!K$1:'pasteStatistics'!K$5000,MATCH($C283,pasteStatistics!$C$1:'pasteStatistics'!$C$5000,0))</f>
        <v>2.2000000000000002</v>
      </c>
      <c r="L283">
        <f>INDEX(pasteStatistics!L$1:'pasteStatistics'!L$5000,MATCH($C283,pasteStatistics!$C$1:'pasteStatistics'!$C$5000,0))</f>
        <v>0.54100000000000004</v>
      </c>
      <c r="M283">
        <f>INDEX(pasteStatistics!M$1:'pasteStatistics'!M$5000,MATCH($C283,pasteStatistics!$C$1:'pasteStatistics'!$C$5000,0))</f>
        <v>0.4</v>
      </c>
      <c r="N283">
        <f>INDEX(pasteStatistics!N$1:'pasteStatistics'!N$5000,MATCH($C283,pasteStatistics!$C$1:'pasteStatistics'!$C$5000,0))</f>
        <v>1.4</v>
      </c>
      <c r="O283">
        <f>INDEX(pasteStatistics!O$1:'pasteStatistics'!O$5000,MATCH($C283,pasteStatistics!$C$1:'pasteStatistics'!$C$5000,0))</f>
        <v>0.30599999999999999</v>
      </c>
      <c r="P283">
        <f>INDEX(pasteStatistics!P$1:'pasteStatistics'!P$5000,MATCH($C283,pasteStatistics!$C$1:'pasteStatistics'!$C$5000,0))</f>
        <v>0.6</v>
      </c>
      <c r="Q283">
        <f>INDEX(pasteStatistics!Q$1:'pasteStatistics'!Q$5000,MATCH($C283,pasteStatistics!$C$1:'pasteStatistics'!$C$5000,0))</f>
        <v>0.9</v>
      </c>
      <c r="R283">
        <f>INDEX(pasteStatistics!R$1:'pasteStatistics'!R$5000,MATCH($C283,pasteStatistics!$C$1:'pasteStatistics'!$C$5000,0))</f>
        <v>0.65500000000000003</v>
      </c>
      <c r="S283">
        <f>INDEX(pasteStatistics!S$1:'pasteStatistics'!S$5000,MATCH($C283,pasteStatistics!$C$1:'pasteStatistics'!$C$5000,0))</f>
        <v>0.6</v>
      </c>
      <c r="T283">
        <f>INDEX(pasteStatistics!T$1:'pasteStatistics'!T$5000,MATCH($C283,pasteStatistics!$C$1:'pasteStatistics'!$C$5000,0))</f>
        <v>1.6</v>
      </c>
      <c r="U283">
        <f>INDEX(pasteStatistics!U$1:'pasteStatistics'!U$5000,MATCH($C283,pasteStatistics!$C$1:'pasteStatistics'!$C$5000,0))</f>
        <v>2.1</v>
      </c>
      <c r="V283">
        <f>INDEX(pasteStatistics!V$1:'pasteStatistics'!V$5000,MATCH($C283,pasteStatistics!$C$1:'pasteStatistics'!$C$5000,0))</f>
        <v>0.5</v>
      </c>
      <c r="W283">
        <f>INDEX(pasteStatistics!W$1:'pasteStatistics'!W$5000,MATCH($C283,pasteStatistics!$C$1:'pasteStatistics'!$C$5000,0))</f>
        <v>0.3</v>
      </c>
      <c r="X283">
        <f>INDEX(pasteStatistics!X$1:'pasteStatistics'!X$5000,MATCH($C283,pasteStatistics!$C$1:'pasteStatistics'!$C$5000,0))</f>
        <v>0.1</v>
      </c>
      <c r="Y283">
        <f>INDEX(pasteStatistics!Y$1:'pasteStatistics'!Y$5000,MATCH($C283,pasteStatistics!$C$1:'pasteStatistics'!$C$5000,0))</f>
        <v>0.5</v>
      </c>
      <c r="Z283">
        <f>INDEX(pasteStatistics!Z$1:'pasteStatistics'!Z$5000,MATCH($C283,pasteStatistics!$C$1:'pasteStatistics'!$C$5000,0))</f>
        <v>0.8</v>
      </c>
      <c r="AA283">
        <f>INDEX(pasteStatistics!AA$1:'pasteStatistics'!AA$5000,MATCH($C283,pasteStatistics!$C$1:'pasteStatistics'!$C$5000,0))</f>
        <v>4.2</v>
      </c>
      <c r="AB283">
        <f>pasteData!C282</f>
        <v>23</v>
      </c>
      <c r="AC283" t="str">
        <f>pasteData!D282</f>
        <v>FR</v>
      </c>
      <c r="AD283" t="str">
        <f>pasteData!E282</f>
        <v>G</v>
      </c>
      <c r="AE283">
        <f>pasteData!F282</f>
        <v>43620</v>
      </c>
      <c r="AF283">
        <f>pasteData!G282</f>
        <v>203</v>
      </c>
      <c r="AG283" t="str">
        <f>pasteData!H282</f>
        <v>La Crosse</v>
      </c>
      <c r="AH283" t="str">
        <f>pasteData!I282</f>
        <v xml:space="preserve"> WI</v>
      </c>
      <c r="AI283" t="str">
        <f>pasteData!J282</f>
        <v>Central High School</v>
      </c>
      <c r="AJ283">
        <f>pasteData!K282</f>
        <v>0</v>
      </c>
      <c r="AK283" t="str">
        <f>pasteData!L282</f>
        <v xml:space="preserve"> 4.2 Pts</v>
      </c>
      <c r="AL283" t="str">
        <f>pasteData!M282</f>
        <v xml:space="preserve"> 2.1 Reb</v>
      </c>
      <c r="AM283" t="str">
        <f>pasteData!N282</f>
        <v xml:space="preserve"> 0.5 Ast</v>
      </c>
    </row>
    <row r="284" spans="1:39" x14ac:dyDescent="0.3">
      <c r="A284">
        <v>282</v>
      </c>
      <c r="B284" t="str">
        <f>pasteData!A283</f>
        <v>wisconsin</v>
      </c>
      <c r="C284" t="str">
        <f>pasteData!B283</f>
        <v>Aleem Ford</v>
      </c>
      <c r="D284">
        <f>INDEX(pasteStatistics!D$1:'pasteStatistics'!D$5000,MATCH($C284,pasteStatistics!$C$1:'pasteStatistics'!$C$5000,0))</f>
        <v>31</v>
      </c>
      <c r="E284">
        <f>INDEX(pasteStatistics!E$1:'pasteStatistics'!E$5000,MATCH($C284,pasteStatistics!$C$1:'pasteStatistics'!$C$5000,0))</f>
        <v>0</v>
      </c>
      <c r="F284">
        <f>INDEX(pasteStatistics!F$1:'pasteStatistics'!F$5000,MATCH($C284,pasteStatistics!$C$1:'pasteStatistics'!$C$5000,0))</f>
        <v>13.8</v>
      </c>
      <c r="G284">
        <f>INDEX(pasteStatistics!G$1:'pasteStatistics'!G$5000,MATCH($C284,pasteStatistics!$C$1:'pasteStatistics'!$C$5000,0))</f>
        <v>1.1000000000000001</v>
      </c>
      <c r="H284">
        <f>INDEX(pasteStatistics!H$1:'pasteStatistics'!H$5000,MATCH($C284,pasteStatistics!$C$1:'pasteStatistics'!$C$5000,0))</f>
        <v>3.3</v>
      </c>
      <c r="I284">
        <f>INDEX(pasteStatistics!I$1:'pasteStatistics'!I$5000,MATCH($C284,pasteStatistics!$C$1:'pasteStatistics'!$C$5000,0))</f>
        <v>0.34</v>
      </c>
      <c r="J284">
        <f>INDEX(pasteStatistics!J$1:'pasteStatistics'!J$5000,MATCH($C284,pasteStatistics!$C$1:'pasteStatistics'!$C$5000,0))</f>
        <v>0.4</v>
      </c>
      <c r="K284">
        <f>INDEX(pasteStatistics!K$1:'pasteStatistics'!K$5000,MATCH($C284,pasteStatistics!$C$1:'pasteStatistics'!$C$5000,0))</f>
        <v>0.7</v>
      </c>
      <c r="L284">
        <f>INDEX(pasteStatistics!L$1:'pasteStatistics'!L$5000,MATCH($C284,pasteStatistics!$C$1:'pasteStatistics'!$C$5000,0))</f>
        <v>0.52200000000000002</v>
      </c>
      <c r="M284">
        <f>INDEX(pasteStatistics!M$1:'pasteStatistics'!M$5000,MATCH($C284,pasteStatistics!$C$1:'pasteStatistics'!$C$5000,0))</f>
        <v>0.7</v>
      </c>
      <c r="N284">
        <f>INDEX(pasteStatistics!N$1:'pasteStatistics'!N$5000,MATCH($C284,pasteStatistics!$C$1:'pasteStatistics'!$C$5000,0))</f>
        <v>2.6</v>
      </c>
      <c r="O284">
        <f>INDEX(pasteStatistics!O$1:'pasteStatistics'!O$5000,MATCH($C284,pasteStatistics!$C$1:'pasteStatistics'!$C$5000,0))</f>
        <v>0.28799999999999998</v>
      </c>
      <c r="P284">
        <f>INDEX(pasteStatistics!P$1:'pasteStatistics'!P$5000,MATCH($C284,pasteStatistics!$C$1:'pasteStatistics'!$C$5000,0))</f>
        <v>0.1</v>
      </c>
      <c r="Q284">
        <f>INDEX(pasteStatistics!Q$1:'pasteStatistics'!Q$5000,MATCH($C284,pasteStatistics!$C$1:'pasteStatistics'!$C$5000,0))</f>
        <v>0.1</v>
      </c>
      <c r="R284">
        <f>INDEX(pasteStatistics!R$1:'pasteStatistics'!R$5000,MATCH($C284,pasteStatistics!$C$1:'pasteStatistics'!$C$5000,0))</f>
        <v>1</v>
      </c>
      <c r="S284">
        <f>INDEX(pasteStatistics!S$1:'pasteStatistics'!S$5000,MATCH($C284,pasteStatistics!$C$1:'pasteStatistics'!$C$5000,0))</f>
        <v>0.4</v>
      </c>
      <c r="T284">
        <f>INDEX(pasteStatistics!T$1:'pasteStatistics'!T$5000,MATCH($C284,pasteStatistics!$C$1:'pasteStatistics'!$C$5000,0))</f>
        <v>1.5</v>
      </c>
      <c r="U284">
        <f>INDEX(pasteStatistics!U$1:'pasteStatistics'!U$5000,MATCH($C284,pasteStatistics!$C$1:'pasteStatistics'!$C$5000,0))</f>
        <v>1.9</v>
      </c>
      <c r="V284">
        <f>INDEX(pasteStatistics!V$1:'pasteStatistics'!V$5000,MATCH($C284,pasteStatistics!$C$1:'pasteStatistics'!$C$5000,0))</f>
        <v>0.4</v>
      </c>
      <c r="W284">
        <f>INDEX(pasteStatistics!W$1:'pasteStatistics'!W$5000,MATCH($C284,pasteStatistics!$C$1:'pasteStatistics'!$C$5000,0))</f>
        <v>0.3</v>
      </c>
      <c r="X284">
        <f>INDEX(pasteStatistics!X$1:'pasteStatistics'!X$5000,MATCH($C284,pasteStatistics!$C$1:'pasteStatistics'!$C$5000,0))</f>
        <v>0.1</v>
      </c>
      <c r="Y284">
        <f>INDEX(pasteStatistics!Y$1:'pasteStatistics'!Y$5000,MATCH($C284,pasteStatistics!$C$1:'pasteStatistics'!$C$5000,0))</f>
        <v>0.5</v>
      </c>
      <c r="Z284">
        <f>INDEX(pasteStatistics!Z$1:'pasteStatistics'!Z$5000,MATCH($C284,pasteStatistics!$C$1:'pasteStatistics'!$C$5000,0))</f>
        <v>1.4</v>
      </c>
      <c r="AA284">
        <f>INDEX(pasteStatistics!AA$1:'pasteStatistics'!AA$5000,MATCH($C284,pasteStatistics!$C$1:'pasteStatistics'!$C$5000,0))</f>
        <v>3.1</v>
      </c>
      <c r="AB284">
        <f>pasteData!C283</f>
        <v>2</v>
      </c>
      <c r="AC284" t="str">
        <f>pasteData!D283</f>
        <v>SO</v>
      </c>
      <c r="AD284" t="str">
        <f>pasteData!E283</f>
        <v>F</v>
      </c>
      <c r="AE284">
        <f>pasteData!F283</f>
        <v>43624</v>
      </c>
      <c r="AF284">
        <f>pasteData!G283</f>
        <v>220</v>
      </c>
      <c r="AG284" t="str">
        <f>pasteData!H283</f>
        <v>Lawrenceville</v>
      </c>
      <c r="AH284" t="str">
        <f>pasteData!I283</f>
        <v xml:space="preserve"> GA</v>
      </c>
      <c r="AI284" t="str">
        <f>pasteData!J283</f>
        <v>IMG Academy</v>
      </c>
      <c r="AJ284">
        <f>pasteData!K283</f>
        <v>0</v>
      </c>
      <c r="AK284" t="str">
        <f>pasteData!L283</f>
        <v xml:space="preserve"> 3.1 Pts</v>
      </c>
      <c r="AL284" t="str">
        <f>pasteData!M283</f>
        <v xml:space="preserve"> 1.9 Reb</v>
      </c>
      <c r="AM284" t="str">
        <f>pasteData!N283</f>
        <v xml:space="preserve"> 0.4 Ast</v>
      </c>
    </row>
    <row r="285" spans="1:39" x14ac:dyDescent="0.3">
      <c r="A285">
        <v>283</v>
      </c>
      <c r="B285" t="str">
        <f>pasteData!A284</f>
        <v>wisconsin</v>
      </c>
      <c r="C285" t="str">
        <f>pasteData!B284</f>
        <v>Charles Thomas IV</v>
      </c>
      <c r="D285">
        <f>INDEX(pasteStatistics!D$1:'pasteStatistics'!D$5000,MATCH($C285,pasteStatistics!$C$1:'pasteStatistics'!$C$5000,0))</f>
        <v>28</v>
      </c>
      <c r="E285">
        <f>INDEX(pasteStatistics!E$1:'pasteStatistics'!E$5000,MATCH($C285,pasteStatistics!$C$1:'pasteStatistics'!$C$5000,0))</f>
        <v>0</v>
      </c>
      <c r="F285">
        <f>INDEX(pasteStatistics!F$1:'pasteStatistics'!F$5000,MATCH($C285,pasteStatistics!$C$1:'pasteStatistics'!$C$5000,0))</f>
        <v>5.2</v>
      </c>
      <c r="G285">
        <f>INDEX(pasteStatistics!G$1:'pasteStatistics'!G$5000,MATCH($C285,pasteStatistics!$C$1:'pasteStatistics'!$C$5000,0))</f>
        <v>0.6</v>
      </c>
      <c r="H285">
        <f>INDEX(pasteStatistics!H$1:'pasteStatistics'!H$5000,MATCH($C285,pasteStatistics!$C$1:'pasteStatistics'!$C$5000,0))</f>
        <v>1.5</v>
      </c>
      <c r="I285">
        <f>INDEX(pasteStatistics!I$1:'pasteStatistics'!I$5000,MATCH($C285,pasteStatistics!$C$1:'pasteStatistics'!$C$5000,0))</f>
        <v>0.439</v>
      </c>
      <c r="J285">
        <f>INDEX(pasteStatistics!J$1:'pasteStatistics'!J$5000,MATCH($C285,pasteStatistics!$C$1:'pasteStatistics'!$C$5000,0))</f>
        <v>0.5</v>
      </c>
      <c r="K285">
        <f>INDEX(pasteStatistics!K$1:'pasteStatistics'!K$5000,MATCH($C285,pasteStatistics!$C$1:'pasteStatistics'!$C$5000,0))</f>
        <v>1.1000000000000001</v>
      </c>
      <c r="L285">
        <f>INDEX(pasteStatistics!L$1:'pasteStatistics'!L$5000,MATCH($C285,pasteStatistics!$C$1:'pasteStatistics'!$C$5000,0))</f>
        <v>0.48399999999999999</v>
      </c>
      <c r="M285">
        <f>INDEX(pasteStatistics!M$1:'pasteStatistics'!M$5000,MATCH($C285,pasteStatistics!$C$1:'pasteStatistics'!$C$5000,0))</f>
        <v>0.1</v>
      </c>
      <c r="N285">
        <f>INDEX(pasteStatistics!N$1:'pasteStatistics'!N$5000,MATCH($C285,pasteStatistics!$C$1:'pasteStatistics'!$C$5000,0))</f>
        <v>0.4</v>
      </c>
      <c r="O285">
        <f>INDEX(pasteStatistics!O$1:'pasteStatistics'!O$5000,MATCH($C285,pasteStatistics!$C$1:'pasteStatistics'!$C$5000,0))</f>
        <v>0.3</v>
      </c>
      <c r="P285">
        <f>INDEX(pasteStatistics!P$1:'pasteStatistics'!P$5000,MATCH($C285,pasteStatistics!$C$1:'pasteStatistics'!$C$5000,0))</f>
        <v>0.3</v>
      </c>
      <c r="Q285">
        <f>INDEX(pasteStatistics!Q$1:'pasteStatistics'!Q$5000,MATCH($C285,pasteStatistics!$C$1:'pasteStatistics'!$C$5000,0))</f>
        <v>0.4</v>
      </c>
      <c r="R285">
        <f>INDEX(pasteStatistics!R$1:'pasteStatistics'!R$5000,MATCH($C285,pasteStatistics!$C$1:'pasteStatistics'!$C$5000,0))</f>
        <v>0.63600000000000001</v>
      </c>
      <c r="S285">
        <f>INDEX(pasteStatistics!S$1:'pasteStatistics'!S$5000,MATCH($C285,pasteStatistics!$C$1:'pasteStatistics'!$C$5000,0))</f>
        <v>0.6</v>
      </c>
      <c r="T285">
        <f>INDEX(pasteStatistics!T$1:'pasteStatistics'!T$5000,MATCH($C285,pasteStatistics!$C$1:'pasteStatistics'!$C$5000,0))</f>
        <v>0.6</v>
      </c>
      <c r="U285">
        <f>INDEX(pasteStatistics!U$1:'pasteStatistics'!U$5000,MATCH($C285,pasteStatistics!$C$1:'pasteStatistics'!$C$5000,0))</f>
        <v>1.3</v>
      </c>
      <c r="V285">
        <f>INDEX(pasteStatistics!V$1:'pasteStatistics'!V$5000,MATCH($C285,pasteStatistics!$C$1:'pasteStatistics'!$C$5000,0))</f>
        <v>0.2</v>
      </c>
      <c r="W285">
        <f>INDEX(pasteStatistics!W$1:'pasteStatistics'!W$5000,MATCH($C285,pasteStatistics!$C$1:'pasteStatistics'!$C$5000,0))</f>
        <v>0.1</v>
      </c>
      <c r="X285">
        <f>INDEX(pasteStatistics!X$1:'pasteStatistics'!X$5000,MATCH($C285,pasteStatistics!$C$1:'pasteStatistics'!$C$5000,0))</f>
        <v>0.4</v>
      </c>
      <c r="Y285">
        <f>INDEX(pasteStatistics!Y$1:'pasteStatistics'!Y$5000,MATCH($C285,pasteStatistics!$C$1:'pasteStatistics'!$C$5000,0))</f>
        <v>0.3</v>
      </c>
      <c r="Z285">
        <f>INDEX(pasteStatistics!Z$1:'pasteStatistics'!Z$5000,MATCH($C285,pasteStatistics!$C$1:'pasteStatistics'!$C$5000,0))</f>
        <v>0.8</v>
      </c>
      <c r="AA285">
        <f>INDEX(pasteStatistics!AA$1:'pasteStatistics'!AA$5000,MATCH($C285,pasteStatistics!$C$1:'pasteStatistics'!$C$5000,0))</f>
        <v>1.6</v>
      </c>
      <c r="AB285">
        <f>pasteData!C284</f>
        <v>15</v>
      </c>
      <c r="AC285" t="str">
        <f>pasteData!D284</f>
        <v>SR</v>
      </c>
      <c r="AD285" t="str">
        <f>pasteData!E284</f>
        <v>F</v>
      </c>
      <c r="AE285">
        <f>pasteData!F284</f>
        <v>43624</v>
      </c>
      <c r="AF285">
        <f>pasteData!G284</f>
        <v>250</v>
      </c>
      <c r="AG285" t="str">
        <f>pasteData!H284</f>
        <v>Highland</v>
      </c>
      <c r="AH285" t="str">
        <f>pasteData!I284</f>
        <v xml:space="preserve"> MD</v>
      </c>
      <c r="AI285" t="str">
        <f>pasteData!J284</f>
        <v>River Hill HS</v>
      </c>
      <c r="AJ285">
        <f>pasteData!K284</f>
        <v>0</v>
      </c>
      <c r="AK285" t="str">
        <f>pasteData!L284</f>
        <v xml:space="preserve"> 1.6 Pts</v>
      </c>
      <c r="AL285" t="str">
        <f>pasteData!M284</f>
        <v xml:space="preserve"> 1.3 Reb</v>
      </c>
      <c r="AM285" t="str">
        <f>pasteData!N284</f>
        <v xml:space="preserve"> 0.2 Ast</v>
      </c>
    </row>
    <row r="286" spans="1:39" x14ac:dyDescent="0.3">
      <c r="A286">
        <v>284</v>
      </c>
      <c r="B286" t="str">
        <f>pasteData!A285</f>
        <v>wisconsin</v>
      </c>
      <c r="C286" t="str">
        <f>pasteData!B285</f>
        <v>Tai Strickland</v>
      </c>
      <c r="D286">
        <f>INDEX(pasteStatistics!D$1:'pasteStatistics'!D$5000,MATCH($C286,pasteStatistics!$C$1:'pasteStatistics'!$C$5000,0))</f>
        <v>16</v>
      </c>
      <c r="E286">
        <f>INDEX(pasteStatistics!E$1:'pasteStatistics'!E$5000,MATCH($C286,pasteStatistics!$C$1:'pasteStatistics'!$C$5000,0))</f>
        <v>0</v>
      </c>
      <c r="F286">
        <f>INDEX(pasteStatistics!F$1:'pasteStatistics'!F$5000,MATCH($C286,pasteStatistics!$C$1:'pasteStatistics'!$C$5000,0))</f>
        <v>3.1</v>
      </c>
      <c r="G286">
        <f>INDEX(pasteStatistics!G$1:'pasteStatistics'!G$5000,MATCH($C286,pasteStatistics!$C$1:'pasteStatistics'!$C$5000,0))</f>
        <v>0.6</v>
      </c>
      <c r="H286">
        <f>INDEX(pasteStatistics!H$1:'pasteStatistics'!H$5000,MATCH($C286,pasteStatistics!$C$1:'pasteStatistics'!$C$5000,0))</f>
        <v>1.4</v>
      </c>
      <c r="I286">
        <f>INDEX(pasteStatistics!I$1:'pasteStatistics'!I$5000,MATCH($C286,pasteStatistics!$C$1:'pasteStatistics'!$C$5000,0))</f>
        <v>0.39100000000000001</v>
      </c>
      <c r="J286">
        <f>INDEX(pasteStatistics!J$1:'pasteStatistics'!J$5000,MATCH($C286,pasteStatistics!$C$1:'pasteStatistics'!$C$5000,0))</f>
        <v>0.3</v>
      </c>
      <c r="K286">
        <f>INDEX(pasteStatistics!K$1:'pasteStatistics'!K$5000,MATCH($C286,pasteStatistics!$C$1:'pasteStatistics'!$C$5000,0))</f>
        <v>0.9</v>
      </c>
      <c r="L286">
        <f>INDEX(pasteStatistics!L$1:'pasteStatistics'!L$5000,MATCH($C286,pasteStatistics!$C$1:'pasteStatistics'!$C$5000,0))</f>
        <v>0.33300000000000002</v>
      </c>
      <c r="M286">
        <f>INDEX(pasteStatistics!M$1:'pasteStatistics'!M$5000,MATCH($C286,pasteStatistics!$C$1:'pasteStatistics'!$C$5000,0))</f>
        <v>0.3</v>
      </c>
      <c r="N286">
        <f>INDEX(pasteStatistics!N$1:'pasteStatistics'!N$5000,MATCH($C286,pasteStatistics!$C$1:'pasteStatistics'!$C$5000,0))</f>
        <v>0.5</v>
      </c>
      <c r="O286">
        <f>INDEX(pasteStatistics!O$1:'pasteStatistics'!O$5000,MATCH($C286,pasteStatistics!$C$1:'pasteStatistics'!$C$5000,0))</f>
        <v>0.5</v>
      </c>
      <c r="P286">
        <f>INDEX(pasteStatistics!P$1:'pasteStatistics'!P$5000,MATCH($C286,pasteStatistics!$C$1:'pasteStatistics'!$C$5000,0))</f>
        <v>0.4</v>
      </c>
      <c r="Q286">
        <f>INDEX(pasteStatistics!Q$1:'pasteStatistics'!Q$5000,MATCH($C286,pasteStatistics!$C$1:'pasteStatistics'!$C$5000,0))</f>
        <v>0.5</v>
      </c>
      <c r="R286">
        <f>INDEX(pasteStatistics!R$1:'pasteStatistics'!R$5000,MATCH($C286,pasteStatistics!$C$1:'pasteStatistics'!$C$5000,0))</f>
        <v>0.75</v>
      </c>
      <c r="S286">
        <f>INDEX(pasteStatistics!S$1:'pasteStatistics'!S$5000,MATCH($C286,pasteStatistics!$C$1:'pasteStatistics'!$C$5000,0))</f>
        <v>0.1</v>
      </c>
      <c r="T286">
        <f>INDEX(pasteStatistics!T$1:'pasteStatistics'!T$5000,MATCH($C286,pasteStatistics!$C$1:'pasteStatistics'!$C$5000,0))</f>
        <v>0.3</v>
      </c>
      <c r="U286">
        <f>INDEX(pasteStatistics!U$1:'pasteStatistics'!U$5000,MATCH($C286,pasteStatistics!$C$1:'pasteStatistics'!$C$5000,0))</f>
        <v>0.3</v>
      </c>
      <c r="V286">
        <f>INDEX(pasteStatistics!V$1:'pasteStatistics'!V$5000,MATCH($C286,pasteStatistics!$C$1:'pasteStatistics'!$C$5000,0))</f>
        <v>0.4</v>
      </c>
      <c r="W286">
        <f>INDEX(pasteStatistics!W$1:'pasteStatistics'!W$5000,MATCH($C286,pasteStatistics!$C$1:'pasteStatistics'!$C$5000,0))</f>
        <v>0.1</v>
      </c>
      <c r="X286">
        <f>INDEX(pasteStatistics!X$1:'pasteStatistics'!X$5000,MATCH($C286,pasteStatistics!$C$1:'pasteStatistics'!$C$5000,0))</f>
        <v>0</v>
      </c>
      <c r="Y286">
        <f>INDEX(pasteStatistics!Y$1:'pasteStatistics'!Y$5000,MATCH($C286,pasteStatistics!$C$1:'pasteStatistics'!$C$5000,0))</f>
        <v>0.3</v>
      </c>
      <c r="Z286">
        <f>INDEX(pasteStatistics!Z$1:'pasteStatistics'!Z$5000,MATCH($C286,pasteStatistics!$C$1:'pasteStatistics'!$C$5000,0))</f>
        <v>0.3</v>
      </c>
      <c r="AA286">
        <f>INDEX(pasteStatistics!AA$1:'pasteStatistics'!AA$5000,MATCH($C286,pasteStatistics!$C$1:'pasteStatistics'!$C$5000,0))</f>
        <v>1.8</v>
      </c>
      <c r="AB286">
        <f>pasteData!C285</f>
        <v>13</v>
      </c>
      <c r="AC286" t="str">
        <f>pasteData!D285</f>
        <v>FR</v>
      </c>
      <c r="AD286" t="str">
        <f>pasteData!E285</f>
        <v>G</v>
      </c>
      <c r="AE286">
        <f>pasteData!F285</f>
        <v>43618</v>
      </c>
      <c r="AF286">
        <f>pasteData!G285</f>
        <v>172</v>
      </c>
      <c r="AG286" t="str">
        <f>pasteData!H285</f>
        <v>Tampa</v>
      </c>
      <c r="AH286" t="str">
        <f>pasteData!I285</f>
        <v xml:space="preserve"> FL</v>
      </c>
      <c r="AI286" t="str">
        <f>pasteData!J285</f>
        <v>St. Petersburg HS</v>
      </c>
      <c r="AJ286">
        <f>pasteData!K285</f>
        <v>0</v>
      </c>
      <c r="AK286" t="str">
        <f>pasteData!L285</f>
        <v xml:space="preserve"> 1.8 Pts</v>
      </c>
      <c r="AL286" t="str">
        <f>pasteData!M285</f>
        <v xml:space="preserve"> 0.3 Reb</v>
      </c>
      <c r="AM286" t="str">
        <f>pasteData!N285</f>
        <v xml:space="preserve"> 0.4 Ast</v>
      </c>
    </row>
    <row r="287" spans="1:39" x14ac:dyDescent="0.3">
      <c r="A287">
        <v>285</v>
      </c>
      <c r="B287" t="str">
        <f>pasteData!A286</f>
        <v>wisconsin</v>
      </c>
      <c r="C287" t="str">
        <f>pasteData!B286</f>
        <v>Trevor Anderson</v>
      </c>
      <c r="D287">
        <f>INDEX(pasteStatistics!D$1:'pasteStatistics'!D$5000,MATCH($C287,pasteStatistics!$C$1:'pasteStatistics'!$C$5000,0))</f>
        <v>8</v>
      </c>
      <c r="E287">
        <f>INDEX(pasteStatistics!E$1:'pasteStatistics'!E$5000,MATCH($C287,pasteStatistics!$C$1:'pasteStatistics'!$C$5000,0))</f>
        <v>0</v>
      </c>
      <c r="F287">
        <f>INDEX(pasteStatistics!F$1:'pasteStatistics'!F$5000,MATCH($C287,pasteStatistics!$C$1:'pasteStatistics'!$C$5000,0))</f>
        <v>6.9</v>
      </c>
      <c r="G287">
        <f>INDEX(pasteStatistics!G$1:'pasteStatistics'!G$5000,MATCH($C287,pasteStatistics!$C$1:'pasteStatistics'!$C$5000,0))</f>
        <v>0.8</v>
      </c>
      <c r="H287">
        <f>INDEX(pasteStatistics!H$1:'pasteStatistics'!H$5000,MATCH($C287,pasteStatistics!$C$1:'pasteStatistics'!$C$5000,0))</f>
        <v>1.3</v>
      </c>
      <c r="I287">
        <f>INDEX(pasteStatistics!I$1:'pasteStatistics'!I$5000,MATCH($C287,pasteStatistics!$C$1:'pasteStatistics'!$C$5000,0))</f>
        <v>0.6</v>
      </c>
      <c r="J287">
        <f>INDEX(pasteStatistics!J$1:'pasteStatistics'!J$5000,MATCH($C287,pasteStatistics!$C$1:'pasteStatistics'!$C$5000,0))</f>
        <v>0.6</v>
      </c>
      <c r="K287">
        <f>INDEX(pasteStatistics!K$1:'pasteStatistics'!K$5000,MATCH($C287,pasteStatistics!$C$1:'pasteStatistics'!$C$5000,0))</f>
        <v>1.1000000000000001</v>
      </c>
      <c r="L287">
        <f>INDEX(pasteStatistics!L$1:'pasteStatistics'!L$5000,MATCH($C287,pasteStatistics!$C$1:'pasteStatistics'!$C$5000,0))</f>
        <v>0.55600000000000005</v>
      </c>
      <c r="M287">
        <f>INDEX(pasteStatistics!M$1:'pasteStatistics'!M$5000,MATCH($C287,pasteStatistics!$C$1:'pasteStatistics'!$C$5000,0))</f>
        <v>0.1</v>
      </c>
      <c r="N287">
        <f>INDEX(pasteStatistics!N$1:'pasteStatistics'!N$5000,MATCH($C287,pasteStatistics!$C$1:'pasteStatistics'!$C$5000,0))</f>
        <v>0.1</v>
      </c>
      <c r="O287">
        <f>INDEX(pasteStatistics!O$1:'pasteStatistics'!O$5000,MATCH($C287,pasteStatistics!$C$1:'pasteStatistics'!$C$5000,0))</f>
        <v>1</v>
      </c>
      <c r="P287">
        <f>INDEX(pasteStatistics!P$1:'pasteStatistics'!P$5000,MATCH($C287,pasteStatistics!$C$1:'pasteStatistics'!$C$5000,0))</f>
        <v>0</v>
      </c>
      <c r="Q287">
        <f>INDEX(pasteStatistics!Q$1:'pasteStatistics'!Q$5000,MATCH($C287,pasteStatistics!$C$1:'pasteStatistics'!$C$5000,0))</f>
        <v>0</v>
      </c>
      <c r="R287">
        <f>INDEX(pasteStatistics!R$1:'pasteStatistics'!R$5000,MATCH($C287,pasteStatistics!$C$1:'pasteStatistics'!$C$5000,0))</f>
        <v>0</v>
      </c>
      <c r="S287">
        <f>INDEX(pasteStatistics!S$1:'pasteStatistics'!S$5000,MATCH($C287,pasteStatistics!$C$1:'pasteStatistics'!$C$5000,0))</f>
        <v>0.1</v>
      </c>
      <c r="T287">
        <f>INDEX(pasteStatistics!T$1:'pasteStatistics'!T$5000,MATCH($C287,pasteStatistics!$C$1:'pasteStatistics'!$C$5000,0))</f>
        <v>1</v>
      </c>
      <c r="U287">
        <f>INDEX(pasteStatistics!U$1:'pasteStatistics'!U$5000,MATCH($C287,pasteStatistics!$C$1:'pasteStatistics'!$C$5000,0))</f>
        <v>1.1000000000000001</v>
      </c>
      <c r="V287">
        <f>INDEX(pasteStatistics!V$1:'pasteStatistics'!V$5000,MATCH($C287,pasteStatistics!$C$1:'pasteStatistics'!$C$5000,0))</f>
        <v>0.4</v>
      </c>
      <c r="W287">
        <f>INDEX(pasteStatistics!W$1:'pasteStatistics'!W$5000,MATCH($C287,pasteStatistics!$C$1:'pasteStatistics'!$C$5000,0))</f>
        <v>0</v>
      </c>
      <c r="X287">
        <f>INDEX(pasteStatistics!X$1:'pasteStatistics'!X$5000,MATCH($C287,pasteStatistics!$C$1:'pasteStatistics'!$C$5000,0))</f>
        <v>0</v>
      </c>
      <c r="Y287">
        <f>INDEX(pasteStatistics!Y$1:'pasteStatistics'!Y$5000,MATCH($C287,pasteStatistics!$C$1:'pasteStatistics'!$C$5000,0))</f>
        <v>0.1</v>
      </c>
      <c r="Z287">
        <f>INDEX(pasteStatistics!Z$1:'pasteStatistics'!Z$5000,MATCH($C287,pasteStatistics!$C$1:'pasteStatistics'!$C$5000,0))</f>
        <v>0.4</v>
      </c>
      <c r="AA287">
        <f>INDEX(pasteStatistics!AA$1:'pasteStatistics'!AA$5000,MATCH($C287,pasteStatistics!$C$1:'pasteStatistics'!$C$5000,0))</f>
        <v>1.6</v>
      </c>
      <c r="AB287">
        <f>pasteData!C286</f>
        <v>12</v>
      </c>
      <c r="AC287" t="str">
        <f>pasteData!D286</f>
        <v>SO</v>
      </c>
      <c r="AD287" t="str">
        <f>pasteData!E286</f>
        <v>G</v>
      </c>
      <c r="AE287">
        <f>pasteData!F286</f>
        <v>43618</v>
      </c>
      <c r="AF287">
        <f>pasteData!G286</f>
        <v>201</v>
      </c>
      <c r="AG287" t="str">
        <f>pasteData!H286</f>
        <v>Stevens Point</v>
      </c>
      <c r="AH287" t="str">
        <f>pasteData!I286</f>
        <v xml:space="preserve"> WI</v>
      </c>
      <c r="AI287" t="str">
        <f>pasteData!J286</f>
        <v>Stevens Point High School</v>
      </c>
      <c r="AJ287">
        <f>pasteData!K286</f>
        <v>0</v>
      </c>
      <c r="AK287" t="str">
        <f>pasteData!L286</f>
        <v xml:space="preserve"> 1.6 Pts</v>
      </c>
      <c r="AL287" t="str">
        <f>pasteData!M286</f>
        <v xml:space="preserve"> 1.1 Reb</v>
      </c>
      <c r="AM287" t="str">
        <f>pasteData!N286</f>
        <v xml:space="preserve"> 0.4 Ast</v>
      </c>
    </row>
    <row r="288" spans="1:39" x14ac:dyDescent="0.3">
      <c r="A288">
        <v>286</v>
      </c>
      <c r="B288" t="str">
        <f>pasteData!A287</f>
        <v>wisconsin</v>
      </c>
      <c r="C288" t="str">
        <f>pasteData!B287</f>
        <v>Walt McGrory</v>
      </c>
      <c r="D288">
        <f>INDEX(pasteStatistics!D$1:'pasteStatistics'!D$5000,MATCH($C288,pasteStatistics!$C$1:'pasteStatistics'!$C$5000,0))</f>
        <v>13</v>
      </c>
      <c r="E288">
        <f>INDEX(pasteStatistics!E$1:'pasteStatistics'!E$5000,MATCH($C288,pasteStatistics!$C$1:'pasteStatistics'!$C$5000,0))</f>
        <v>0</v>
      </c>
      <c r="F288">
        <f>INDEX(pasteStatistics!F$1:'pasteStatistics'!F$5000,MATCH($C288,pasteStatistics!$C$1:'pasteStatistics'!$C$5000,0))</f>
        <v>2.4</v>
      </c>
      <c r="G288">
        <f>INDEX(pasteStatistics!G$1:'pasteStatistics'!G$5000,MATCH($C288,pasteStatistics!$C$1:'pasteStatistics'!$C$5000,0))</f>
        <v>0.2</v>
      </c>
      <c r="H288">
        <f>INDEX(pasteStatistics!H$1:'pasteStatistics'!H$5000,MATCH($C288,pasteStatistics!$C$1:'pasteStatistics'!$C$5000,0))</f>
        <v>0.4</v>
      </c>
      <c r="I288">
        <f>INDEX(pasteStatistics!I$1:'pasteStatistics'!I$5000,MATCH($C288,pasteStatistics!$C$1:'pasteStatistics'!$C$5000,0))</f>
        <v>0.4</v>
      </c>
      <c r="J288">
        <f>INDEX(pasteStatistics!J$1:'pasteStatistics'!J$5000,MATCH($C288,pasteStatistics!$C$1:'pasteStatistics'!$C$5000,0))</f>
        <v>0</v>
      </c>
      <c r="K288">
        <f>INDEX(pasteStatistics!K$1:'pasteStatistics'!K$5000,MATCH($C288,pasteStatistics!$C$1:'pasteStatistics'!$C$5000,0))</f>
        <v>0.1</v>
      </c>
      <c r="L288">
        <f>INDEX(pasteStatistics!L$1:'pasteStatistics'!L$5000,MATCH($C288,pasteStatistics!$C$1:'pasteStatistics'!$C$5000,0))</f>
        <v>0</v>
      </c>
      <c r="M288">
        <f>INDEX(pasteStatistics!M$1:'pasteStatistics'!M$5000,MATCH($C288,pasteStatistics!$C$1:'pasteStatistics'!$C$5000,0))</f>
        <v>0.2</v>
      </c>
      <c r="N288">
        <f>INDEX(pasteStatistics!N$1:'pasteStatistics'!N$5000,MATCH($C288,pasteStatistics!$C$1:'pasteStatistics'!$C$5000,0))</f>
        <v>0.3</v>
      </c>
      <c r="O288">
        <f>INDEX(pasteStatistics!O$1:'pasteStatistics'!O$5000,MATCH($C288,pasteStatistics!$C$1:'pasteStatistics'!$C$5000,0))</f>
        <v>0.5</v>
      </c>
      <c r="P288">
        <f>INDEX(pasteStatistics!P$1:'pasteStatistics'!P$5000,MATCH($C288,pasteStatistics!$C$1:'pasteStatistics'!$C$5000,0))</f>
        <v>0</v>
      </c>
      <c r="Q288">
        <f>INDEX(pasteStatistics!Q$1:'pasteStatistics'!Q$5000,MATCH($C288,pasteStatistics!$C$1:'pasteStatistics'!$C$5000,0))</f>
        <v>0</v>
      </c>
      <c r="R288">
        <f>INDEX(pasteStatistics!R$1:'pasteStatistics'!R$5000,MATCH($C288,pasteStatistics!$C$1:'pasteStatistics'!$C$5000,0))</f>
        <v>0</v>
      </c>
      <c r="S288">
        <f>INDEX(pasteStatistics!S$1:'pasteStatistics'!S$5000,MATCH($C288,pasteStatistics!$C$1:'pasteStatistics'!$C$5000,0))</f>
        <v>0</v>
      </c>
      <c r="T288">
        <f>INDEX(pasteStatistics!T$1:'pasteStatistics'!T$5000,MATCH($C288,pasteStatistics!$C$1:'pasteStatistics'!$C$5000,0))</f>
        <v>0.2</v>
      </c>
      <c r="U288">
        <f>INDEX(pasteStatistics!U$1:'pasteStatistics'!U$5000,MATCH($C288,pasteStatistics!$C$1:'pasteStatistics'!$C$5000,0))</f>
        <v>0.2</v>
      </c>
      <c r="V288">
        <f>INDEX(pasteStatistics!V$1:'pasteStatistics'!V$5000,MATCH($C288,pasteStatistics!$C$1:'pasteStatistics'!$C$5000,0))</f>
        <v>0.1</v>
      </c>
      <c r="W288">
        <f>INDEX(pasteStatistics!W$1:'pasteStatistics'!W$5000,MATCH($C288,pasteStatistics!$C$1:'pasteStatistics'!$C$5000,0))</f>
        <v>0</v>
      </c>
      <c r="X288">
        <f>INDEX(pasteStatistics!X$1:'pasteStatistics'!X$5000,MATCH($C288,pasteStatistics!$C$1:'pasteStatistics'!$C$5000,0))</f>
        <v>0</v>
      </c>
      <c r="Y288">
        <f>INDEX(pasteStatistics!Y$1:'pasteStatistics'!Y$5000,MATCH($C288,pasteStatistics!$C$1:'pasteStatistics'!$C$5000,0))</f>
        <v>0.2</v>
      </c>
      <c r="Z288">
        <f>INDEX(pasteStatistics!Z$1:'pasteStatistics'!Z$5000,MATCH($C288,pasteStatistics!$C$1:'pasteStatistics'!$C$5000,0))</f>
        <v>0.2</v>
      </c>
      <c r="AA288">
        <f>INDEX(pasteStatistics!AA$1:'pasteStatistics'!AA$5000,MATCH($C288,pasteStatistics!$C$1:'pasteStatistics'!$C$5000,0))</f>
        <v>0.5</v>
      </c>
      <c r="AB288">
        <f>pasteData!C287</f>
        <v>3</v>
      </c>
      <c r="AC288" t="str">
        <f>pasteData!D287</f>
        <v>SO</v>
      </c>
      <c r="AD288" t="str">
        <f>pasteData!E287</f>
        <v>G</v>
      </c>
      <c r="AE288">
        <f>pasteData!F287</f>
        <v>43619</v>
      </c>
      <c r="AF288">
        <f>pasteData!G287</f>
        <v>200</v>
      </c>
      <c r="AG288" t="str">
        <f>pasteData!H287</f>
        <v>Minneapolis</v>
      </c>
      <c r="AH288" t="str">
        <f>pasteData!I287</f>
        <v xml:space="preserve"> MN</v>
      </c>
      <c r="AI288" t="str">
        <f>pasteData!J287</f>
        <v>Edina High School</v>
      </c>
      <c r="AJ288">
        <f>pasteData!K287</f>
        <v>0</v>
      </c>
      <c r="AK288" t="str">
        <f>pasteData!L287</f>
        <v xml:space="preserve"> 0.5 Pts</v>
      </c>
      <c r="AL288" t="str">
        <f>pasteData!M287</f>
        <v xml:space="preserve"> 0.2 Reb</v>
      </c>
      <c r="AM288" t="str">
        <f>pasteData!N287</f>
        <v xml:space="preserve"> 0.1 Ast</v>
      </c>
    </row>
    <row r="289" spans="1:39" x14ac:dyDescent="0.3">
      <c r="A289">
        <v>287</v>
      </c>
      <c r="B289" t="str">
        <f>pasteData!A288</f>
        <v>wisconsin</v>
      </c>
      <c r="C289" t="str">
        <f>pasteData!B288</f>
        <v>Michael Ballard</v>
      </c>
      <c r="D289">
        <f>INDEX(pasteStatistics!D$1:'pasteStatistics'!D$5000,MATCH($C289,pasteStatistics!$C$1:'pasteStatistics'!$C$5000,0))</f>
        <v>9</v>
      </c>
      <c r="E289">
        <f>INDEX(pasteStatistics!E$1:'pasteStatistics'!E$5000,MATCH($C289,pasteStatistics!$C$1:'pasteStatistics'!$C$5000,0))</f>
        <v>0</v>
      </c>
      <c r="F289">
        <f>INDEX(pasteStatistics!F$1:'pasteStatistics'!F$5000,MATCH($C289,pasteStatistics!$C$1:'pasteStatistics'!$C$5000,0))</f>
        <v>1.8</v>
      </c>
      <c r="G289">
        <f>INDEX(pasteStatistics!G$1:'pasteStatistics'!G$5000,MATCH($C289,pasteStatistics!$C$1:'pasteStatistics'!$C$5000,0))</f>
        <v>0</v>
      </c>
      <c r="H289">
        <f>INDEX(pasteStatistics!H$1:'pasteStatistics'!H$5000,MATCH($C289,pasteStatistics!$C$1:'pasteStatistics'!$C$5000,0))</f>
        <v>0.4</v>
      </c>
      <c r="I289">
        <f>INDEX(pasteStatistics!I$1:'pasteStatistics'!I$5000,MATCH($C289,pasteStatistics!$C$1:'pasteStatistics'!$C$5000,0))</f>
        <v>0</v>
      </c>
      <c r="J289">
        <f>INDEX(pasteStatistics!J$1:'pasteStatistics'!J$5000,MATCH($C289,pasteStatistics!$C$1:'pasteStatistics'!$C$5000,0))</f>
        <v>0</v>
      </c>
      <c r="K289">
        <f>INDEX(pasteStatistics!K$1:'pasteStatistics'!K$5000,MATCH($C289,pasteStatistics!$C$1:'pasteStatistics'!$C$5000,0))</f>
        <v>0.1</v>
      </c>
      <c r="L289">
        <f>INDEX(pasteStatistics!L$1:'pasteStatistics'!L$5000,MATCH($C289,pasteStatistics!$C$1:'pasteStatistics'!$C$5000,0))</f>
        <v>0</v>
      </c>
      <c r="M289">
        <f>INDEX(pasteStatistics!M$1:'pasteStatistics'!M$5000,MATCH($C289,pasteStatistics!$C$1:'pasteStatistics'!$C$5000,0))</f>
        <v>0</v>
      </c>
      <c r="N289">
        <f>INDEX(pasteStatistics!N$1:'pasteStatistics'!N$5000,MATCH($C289,pasteStatistics!$C$1:'pasteStatistics'!$C$5000,0))</f>
        <v>0.3</v>
      </c>
      <c r="O289">
        <f>INDEX(pasteStatistics!O$1:'pasteStatistics'!O$5000,MATCH($C289,pasteStatistics!$C$1:'pasteStatistics'!$C$5000,0))</f>
        <v>0</v>
      </c>
      <c r="P289">
        <f>INDEX(pasteStatistics!P$1:'pasteStatistics'!P$5000,MATCH($C289,pasteStatistics!$C$1:'pasteStatistics'!$C$5000,0))</f>
        <v>0.2</v>
      </c>
      <c r="Q289">
        <f>INDEX(pasteStatistics!Q$1:'pasteStatistics'!Q$5000,MATCH($C289,pasteStatistics!$C$1:'pasteStatistics'!$C$5000,0))</f>
        <v>0.2</v>
      </c>
      <c r="R289">
        <f>INDEX(pasteStatistics!R$1:'pasteStatistics'!R$5000,MATCH($C289,pasteStatistics!$C$1:'pasteStatistics'!$C$5000,0))</f>
        <v>1</v>
      </c>
      <c r="S289">
        <f>INDEX(pasteStatistics!S$1:'pasteStatistics'!S$5000,MATCH($C289,pasteStatistics!$C$1:'pasteStatistics'!$C$5000,0))</f>
        <v>0.2</v>
      </c>
      <c r="T289">
        <f>INDEX(pasteStatistics!T$1:'pasteStatistics'!T$5000,MATCH($C289,pasteStatistics!$C$1:'pasteStatistics'!$C$5000,0))</f>
        <v>0.1</v>
      </c>
      <c r="U289">
        <f>INDEX(pasteStatistics!U$1:'pasteStatistics'!U$5000,MATCH($C289,pasteStatistics!$C$1:'pasteStatistics'!$C$5000,0))</f>
        <v>0.3</v>
      </c>
      <c r="V289">
        <f>INDEX(pasteStatistics!V$1:'pasteStatistics'!V$5000,MATCH($C289,pasteStatistics!$C$1:'pasteStatistics'!$C$5000,0))</f>
        <v>0</v>
      </c>
      <c r="W289">
        <f>INDEX(pasteStatistics!W$1:'pasteStatistics'!W$5000,MATCH($C289,pasteStatistics!$C$1:'pasteStatistics'!$C$5000,0))</f>
        <v>0</v>
      </c>
      <c r="X289">
        <f>INDEX(pasteStatistics!X$1:'pasteStatistics'!X$5000,MATCH($C289,pasteStatistics!$C$1:'pasteStatistics'!$C$5000,0))</f>
        <v>0</v>
      </c>
      <c r="Y289">
        <f>INDEX(pasteStatistics!Y$1:'pasteStatistics'!Y$5000,MATCH($C289,pasteStatistics!$C$1:'pasteStatistics'!$C$5000,0))</f>
        <v>0</v>
      </c>
      <c r="Z289">
        <f>INDEX(pasteStatistics!Z$1:'pasteStatistics'!Z$5000,MATCH($C289,pasteStatistics!$C$1:'pasteStatistics'!$C$5000,0))</f>
        <v>0.2</v>
      </c>
      <c r="AA289">
        <f>INDEX(pasteStatistics!AA$1:'pasteStatistics'!AA$5000,MATCH($C289,pasteStatistics!$C$1:'pasteStatistics'!$C$5000,0))</f>
        <v>0.2</v>
      </c>
      <c r="AB289">
        <f>pasteData!C288</f>
        <v>31</v>
      </c>
      <c r="AC289" t="str">
        <f>pasteData!D288</f>
        <v>SO</v>
      </c>
      <c r="AD289" t="str">
        <f>pasteData!E288</f>
        <v>G</v>
      </c>
      <c r="AE289">
        <f>pasteData!F288</f>
        <v>43620</v>
      </c>
      <c r="AF289">
        <f>pasteData!G288</f>
        <v>197</v>
      </c>
      <c r="AG289" t="str">
        <f>pasteData!H288</f>
        <v>Oak Park</v>
      </c>
      <c r="AH289" t="str">
        <f>pasteData!I288</f>
        <v xml:space="preserve"> IL</v>
      </c>
      <c r="AI289" t="str">
        <f>pasteData!J288</f>
        <v>Fenwick High School</v>
      </c>
      <c r="AJ289">
        <f>pasteData!K288</f>
        <v>0</v>
      </c>
      <c r="AK289" t="str">
        <f>pasteData!L288</f>
        <v xml:space="preserve"> 0.2 Pts</v>
      </c>
      <c r="AL289" t="str">
        <f>pasteData!M288</f>
        <v xml:space="preserve"> 0.3 Reb</v>
      </c>
      <c r="AM289" t="str">
        <f>pasteData!N288</f>
        <v xml:space="preserve"> 0.0 Ast</v>
      </c>
    </row>
    <row r="290" spans="1:39" x14ac:dyDescent="0.3">
      <c r="A290">
        <v>288</v>
      </c>
      <c r="B290" t="str">
        <f>pasteData!A289</f>
        <v>wisconsin</v>
      </c>
      <c r="C290" t="str">
        <f>pasteData!B289</f>
        <v>Taylor Currie</v>
      </c>
      <c r="D290" t="e">
        <f>INDEX(pasteStatistics!D$1:'pasteStatistics'!D$5000,MATCH($C290,pasteStatistics!$C$1:'pasteStatistics'!$C$5000,0))</f>
        <v>#N/A</v>
      </c>
      <c r="E290" t="e">
        <f>INDEX(pasteStatistics!E$1:'pasteStatistics'!E$5000,MATCH($C290,pasteStatistics!$C$1:'pasteStatistics'!$C$5000,0))</f>
        <v>#N/A</v>
      </c>
      <c r="F290" t="e">
        <f>INDEX(pasteStatistics!F$1:'pasteStatistics'!F$5000,MATCH($C290,pasteStatistics!$C$1:'pasteStatistics'!$C$5000,0))</f>
        <v>#N/A</v>
      </c>
      <c r="G290" t="e">
        <f>INDEX(pasteStatistics!G$1:'pasteStatistics'!G$5000,MATCH($C290,pasteStatistics!$C$1:'pasteStatistics'!$C$5000,0))</f>
        <v>#N/A</v>
      </c>
      <c r="H290" t="e">
        <f>INDEX(pasteStatistics!H$1:'pasteStatistics'!H$5000,MATCH($C290,pasteStatistics!$C$1:'pasteStatistics'!$C$5000,0))</f>
        <v>#N/A</v>
      </c>
      <c r="I290" t="e">
        <f>INDEX(pasteStatistics!I$1:'pasteStatistics'!I$5000,MATCH($C290,pasteStatistics!$C$1:'pasteStatistics'!$C$5000,0))</f>
        <v>#N/A</v>
      </c>
      <c r="J290" t="e">
        <f>INDEX(pasteStatistics!J$1:'pasteStatistics'!J$5000,MATCH($C290,pasteStatistics!$C$1:'pasteStatistics'!$C$5000,0))</f>
        <v>#N/A</v>
      </c>
      <c r="K290" t="e">
        <f>INDEX(pasteStatistics!K$1:'pasteStatistics'!K$5000,MATCH($C290,pasteStatistics!$C$1:'pasteStatistics'!$C$5000,0))</f>
        <v>#N/A</v>
      </c>
      <c r="L290" t="e">
        <f>INDEX(pasteStatistics!L$1:'pasteStatistics'!L$5000,MATCH($C290,pasteStatistics!$C$1:'pasteStatistics'!$C$5000,0))</f>
        <v>#N/A</v>
      </c>
      <c r="M290" t="e">
        <f>INDEX(pasteStatistics!M$1:'pasteStatistics'!M$5000,MATCH($C290,pasteStatistics!$C$1:'pasteStatistics'!$C$5000,0))</f>
        <v>#N/A</v>
      </c>
      <c r="N290" t="e">
        <f>INDEX(pasteStatistics!N$1:'pasteStatistics'!N$5000,MATCH($C290,pasteStatistics!$C$1:'pasteStatistics'!$C$5000,0))</f>
        <v>#N/A</v>
      </c>
      <c r="O290" t="e">
        <f>INDEX(pasteStatistics!O$1:'pasteStatistics'!O$5000,MATCH($C290,pasteStatistics!$C$1:'pasteStatistics'!$C$5000,0))</f>
        <v>#N/A</v>
      </c>
      <c r="P290" t="e">
        <f>INDEX(pasteStatistics!P$1:'pasteStatistics'!P$5000,MATCH($C290,pasteStatistics!$C$1:'pasteStatistics'!$C$5000,0))</f>
        <v>#N/A</v>
      </c>
      <c r="Q290" t="e">
        <f>INDEX(pasteStatistics!Q$1:'pasteStatistics'!Q$5000,MATCH($C290,pasteStatistics!$C$1:'pasteStatistics'!$C$5000,0))</f>
        <v>#N/A</v>
      </c>
      <c r="R290" t="e">
        <f>INDEX(pasteStatistics!R$1:'pasteStatistics'!R$5000,MATCH($C290,pasteStatistics!$C$1:'pasteStatistics'!$C$5000,0))</f>
        <v>#N/A</v>
      </c>
      <c r="S290" t="e">
        <f>INDEX(pasteStatistics!S$1:'pasteStatistics'!S$5000,MATCH($C290,pasteStatistics!$C$1:'pasteStatistics'!$C$5000,0))</f>
        <v>#N/A</v>
      </c>
      <c r="T290" t="e">
        <f>INDEX(pasteStatistics!T$1:'pasteStatistics'!T$5000,MATCH($C290,pasteStatistics!$C$1:'pasteStatistics'!$C$5000,0))</f>
        <v>#N/A</v>
      </c>
      <c r="U290" t="e">
        <f>INDEX(pasteStatistics!U$1:'pasteStatistics'!U$5000,MATCH($C290,pasteStatistics!$C$1:'pasteStatistics'!$C$5000,0))</f>
        <v>#N/A</v>
      </c>
      <c r="V290" t="e">
        <f>INDEX(pasteStatistics!V$1:'pasteStatistics'!V$5000,MATCH($C290,pasteStatistics!$C$1:'pasteStatistics'!$C$5000,0))</f>
        <v>#N/A</v>
      </c>
      <c r="W290" t="e">
        <f>INDEX(pasteStatistics!W$1:'pasteStatistics'!W$5000,MATCH($C290,pasteStatistics!$C$1:'pasteStatistics'!$C$5000,0))</f>
        <v>#N/A</v>
      </c>
      <c r="X290" t="e">
        <f>INDEX(pasteStatistics!X$1:'pasteStatistics'!X$5000,MATCH($C290,pasteStatistics!$C$1:'pasteStatistics'!$C$5000,0))</f>
        <v>#N/A</v>
      </c>
      <c r="Y290" t="e">
        <f>INDEX(pasteStatistics!Y$1:'pasteStatistics'!Y$5000,MATCH($C290,pasteStatistics!$C$1:'pasteStatistics'!$C$5000,0))</f>
        <v>#N/A</v>
      </c>
      <c r="Z290" t="e">
        <f>INDEX(pasteStatistics!Z$1:'pasteStatistics'!Z$5000,MATCH($C290,pasteStatistics!$C$1:'pasteStatistics'!$C$5000,0))</f>
        <v>#N/A</v>
      </c>
      <c r="AA290" t="e">
        <f>INDEX(pasteStatistics!AA$1:'pasteStatistics'!AA$5000,MATCH($C290,pasteStatistics!$C$1:'pasteStatistics'!$C$5000,0))</f>
        <v>#N/A</v>
      </c>
      <c r="AB290">
        <f>pasteData!C289</f>
        <v>33</v>
      </c>
      <c r="AC290" t="str">
        <f>pasteData!D289</f>
        <v>FR</v>
      </c>
      <c r="AD290" t="str">
        <f>pasteData!E289</f>
        <v>F</v>
      </c>
      <c r="AE290">
        <f>pasteData!F289</f>
        <v>43624</v>
      </c>
      <c r="AF290">
        <f>pasteData!G289</f>
        <v>226</v>
      </c>
      <c r="AG290" t="str">
        <f>pasteData!H289</f>
        <v>Clarkston</v>
      </c>
      <c r="AH290" t="str">
        <f>pasteData!I289</f>
        <v xml:space="preserve"> MI</v>
      </c>
      <c r="AI290" t="str">
        <f>pasteData!J289</f>
        <v>Clarkston HS</v>
      </c>
      <c r="AJ290">
        <f>pasteData!K289</f>
        <v>0</v>
      </c>
      <c r="AK290">
        <f>pasteData!L289</f>
        <v>0</v>
      </c>
      <c r="AL290">
        <f>pasteData!M289</f>
        <v>0</v>
      </c>
      <c r="AM290">
        <f>pasteData!N289</f>
        <v>0</v>
      </c>
    </row>
    <row r="291" spans="1:39" x14ac:dyDescent="0.3">
      <c r="A291">
        <v>289</v>
      </c>
      <c r="B291" t="str">
        <f>pasteData!A290</f>
        <v>wisconsin</v>
      </c>
      <c r="C291" t="str">
        <f>pasteData!B290</f>
        <v>Owen Hamilton</v>
      </c>
      <c r="D291" t="e">
        <f>INDEX(pasteStatistics!D$1:'pasteStatistics'!D$5000,MATCH($C291,pasteStatistics!$C$1:'pasteStatistics'!$C$5000,0))</f>
        <v>#N/A</v>
      </c>
      <c r="E291" t="e">
        <f>INDEX(pasteStatistics!E$1:'pasteStatistics'!E$5000,MATCH($C291,pasteStatistics!$C$1:'pasteStatistics'!$C$5000,0))</f>
        <v>#N/A</v>
      </c>
      <c r="F291" t="e">
        <f>INDEX(pasteStatistics!F$1:'pasteStatistics'!F$5000,MATCH($C291,pasteStatistics!$C$1:'pasteStatistics'!$C$5000,0))</f>
        <v>#N/A</v>
      </c>
      <c r="G291" t="e">
        <f>INDEX(pasteStatistics!G$1:'pasteStatistics'!G$5000,MATCH($C291,pasteStatistics!$C$1:'pasteStatistics'!$C$5000,0))</f>
        <v>#N/A</v>
      </c>
      <c r="H291" t="e">
        <f>INDEX(pasteStatistics!H$1:'pasteStatistics'!H$5000,MATCH($C291,pasteStatistics!$C$1:'pasteStatistics'!$C$5000,0))</f>
        <v>#N/A</v>
      </c>
      <c r="I291" t="e">
        <f>INDEX(pasteStatistics!I$1:'pasteStatistics'!I$5000,MATCH($C291,pasteStatistics!$C$1:'pasteStatistics'!$C$5000,0))</f>
        <v>#N/A</v>
      </c>
      <c r="J291" t="e">
        <f>INDEX(pasteStatistics!J$1:'pasteStatistics'!J$5000,MATCH($C291,pasteStatistics!$C$1:'pasteStatistics'!$C$5000,0))</f>
        <v>#N/A</v>
      </c>
      <c r="K291" t="e">
        <f>INDEX(pasteStatistics!K$1:'pasteStatistics'!K$5000,MATCH($C291,pasteStatistics!$C$1:'pasteStatistics'!$C$5000,0))</f>
        <v>#N/A</v>
      </c>
      <c r="L291" t="e">
        <f>INDEX(pasteStatistics!L$1:'pasteStatistics'!L$5000,MATCH($C291,pasteStatistics!$C$1:'pasteStatistics'!$C$5000,0))</f>
        <v>#N/A</v>
      </c>
      <c r="M291" t="e">
        <f>INDEX(pasteStatistics!M$1:'pasteStatistics'!M$5000,MATCH($C291,pasteStatistics!$C$1:'pasteStatistics'!$C$5000,0))</f>
        <v>#N/A</v>
      </c>
      <c r="N291" t="e">
        <f>INDEX(pasteStatistics!N$1:'pasteStatistics'!N$5000,MATCH($C291,pasteStatistics!$C$1:'pasteStatistics'!$C$5000,0))</f>
        <v>#N/A</v>
      </c>
      <c r="O291" t="e">
        <f>INDEX(pasteStatistics!O$1:'pasteStatistics'!O$5000,MATCH($C291,pasteStatistics!$C$1:'pasteStatistics'!$C$5000,0))</f>
        <v>#N/A</v>
      </c>
      <c r="P291" t="e">
        <f>INDEX(pasteStatistics!P$1:'pasteStatistics'!P$5000,MATCH($C291,pasteStatistics!$C$1:'pasteStatistics'!$C$5000,0))</f>
        <v>#N/A</v>
      </c>
      <c r="Q291" t="e">
        <f>INDEX(pasteStatistics!Q$1:'pasteStatistics'!Q$5000,MATCH($C291,pasteStatistics!$C$1:'pasteStatistics'!$C$5000,0))</f>
        <v>#N/A</v>
      </c>
      <c r="R291" t="e">
        <f>INDEX(pasteStatistics!R$1:'pasteStatistics'!R$5000,MATCH($C291,pasteStatistics!$C$1:'pasteStatistics'!$C$5000,0))</f>
        <v>#N/A</v>
      </c>
      <c r="S291" t="e">
        <f>INDEX(pasteStatistics!S$1:'pasteStatistics'!S$5000,MATCH($C291,pasteStatistics!$C$1:'pasteStatistics'!$C$5000,0))</f>
        <v>#N/A</v>
      </c>
      <c r="T291" t="e">
        <f>INDEX(pasteStatistics!T$1:'pasteStatistics'!T$5000,MATCH($C291,pasteStatistics!$C$1:'pasteStatistics'!$C$5000,0))</f>
        <v>#N/A</v>
      </c>
      <c r="U291" t="e">
        <f>INDEX(pasteStatistics!U$1:'pasteStatistics'!U$5000,MATCH($C291,pasteStatistics!$C$1:'pasteStatistics'!$C$5000,0))</f>
        <v>#N/A</v>
      </c>
      <c r="V291" t="e">
        <f>INDEX(pasteStatistics!V$1:'pasteStatistics'!V$5000,MATCH($C291,pasteStatistics!$C$1:'pasteStatistics'!$C$5000,0))</f>
        <v>#N/A</v>
      </c>
      <c r="W291" t="e">
        <f>INDEX(pasteStatistics!W$1:'pasteStatistics'!W$5000,MATCH($C291,pasteStatistics!$C$1:'pasteStatistics'!$C$5000,0))</f>
        <v>#N/A</v>
      </c>
      <c r="X291" t="e">
        <f>INDEX(pasteStatistics!X$1:'pasteStatistics'!X$5000,MATCH($C291,pasteStatistics!$C$1:'pasteStatistics'!$C$5000,0))</f>
        <v>#N/A</v>
      </c>
      <c r="Y291" t="e">
        <f>INDEX(pasteStatistics!Y$1:'pasteStatistics'!Y$5000,MATCH($C291,pasteStatistics!$C$1:'pasteStatistics'!$C$5000,0))</f>
        <v>#N/A</v>
      </c>
      <c r="Z291" t="e">
        <f>INDEX(pasteStatistics!Z$1:'pasteStatistics'!Z$5000,MATCH($C291,pasteStatistics!$C$1:'pasteStatistics'!$C$5000,0))</f>
        <v>#N/A</v>
      </c>
      <c r="AA291" t="e">
        <f>INDEX(pasteStatistics!AA$1:'pasteStatistics'!AA$5000,MATCH($C291,pasteStatistics!$C$1:'pasteStatistics'!$C$5000,0))</f>
        <v>#N/A</v>
      </c>
      <c r="AB291">
        <f>pasteData!C290</f>
        <v>30</v>
      </c>
      <c r="AC291" t="str">
        <f>pasteData!D290</f>
        <v>SO</v>
      </c>
      <c r="AD291" t="str">
        <f>pasteData!E290</f>
        <v>C</v>
      </c>
      <c r="AE291">
        <f>pasteData!F290</f>
        <v>36708</v>
      </c>
      <c r="AF291">
        <f>pasteData!G290</f>
        <v>266</v>
      </c>
      <c r="AG291" t="str">
        <f>pasteData!H290</f>
        <v>Prescott</v>
      </c>
      <c r="AH291" t="str">
        <f>pasteData!I290</f>
        <v xml:space="preserve"> WI</v>
      </c>
      <c r="AI291" t="str">
        <f>pasteData!J290</f>
        <v>Prescott High School</v>
      </c>
      <c r="AJ291">
        <f>pasteData!K290</f>
        <v>0</v>
      </c>
      <c r="AK291">
        <f>pasteData!L290</f>
        <v>0</v>
      </c>
      <c r="AL291">
        <f>pasteData!M290</f>
        <v>0</v>
      </c>
      <c r="AM291">
        <f>pasteData!N290</f>
        <v>0</v>
      </c>
    </row>
    <row r="292" spans="1:39" x14ac:dyDescent="0.3">
      <c r="A292">
        <v>290</v>
      </c>
      <c r="B292" t="str">
        <f>pasteData!A291</f>
        <v>wisconsin</v>
      </c>
      <c r="C292" t="str">
        <f>pasteData!B291</f>
        <v>Joe Hedstrom</v>
      </c>
      <c r="D292" t="e">
        <f>INDEX(pasteStatistics!D$1:'pasteStatistics'!D$5000,MATCH($C292,pasteStatistics!$C$1:'pasteStatistics'!$C$5000,0))</f>
        <v>#N/A</v>
      </c>
      <c r="E292" t="e">
        <f>INDEX(pasteStatistics!E$1:'pasteStatistics'!E$5000,MATCH($C292,pasteStatistics!$C$1:'pasteStatistics'!$C$5000,0))</f>
        <v>#N/A</v>
      </c>
      <c r="F292" t="e">
        <f>INDEX(pasteStatistics!F$1:'pasteStatistics'!F$5000,MATCH($C292,pasteStatistics!$C$1:'pasteStatistics'!$C$5000,0))</f>
        <v>#N/A</v>
      </c>
      <c r="G292" t="e">
        <f>INDEX(pasteStatistics!G$1:'pasteStatistics'!G$5000,MATCH($C292,pasteStatistics!$C$1:'pasteStatistics'!$C$5000,0))</f>
        <v>#N/A</v>
      </c>
      <c r="H292" t="e">
        <f>INDEX(pasteStatistics!H$1:'pasteStatistics'!H$5000,MATCH($C292,pasteStatistics!$C$1:'pasteStatistics'!$C$5000,0))</f>
        <v>#N/A</v>
      </c>
      <c r="I292" t="e">
        <f>INDEX(pasteStatistics!I$1:'pasteStatistics'!I$5000,MATCH($C292,pasteStatistics!$C$1:'pasteStatistics'!$C$5000,0))</f>
        <v>#N/A</v>
      </c>
      <c r="J292" t="e">
        <f>INDEX(pasteStatistics!J$1:'pasteStatistics'!J$5000,MATCH($C292,pasteStatistics!$C$1:'pasteStatistics'!$C$5000,0))</f>
        <v>#N/A</v>
      </c>
      <c r="K292" t="e">
        <f>INDEX(pasteStatistics!K$1:'pasteStatistics'!K$5000,MATCH($C292,pasteStatistics!$C$1:'pasteStatistics'!$C$5000,0))</f>
        <v>#N/A</v>
      </c>
      <c r="L292" t="e">
        <f>INDEX(pasteStatistics!L$1:'pasteStatistics'!L$5000,MATCH($C292,pasteStatistics!$C$1:'pasteStatistics'!$C$5000,0))</f>
        <v>#N/A</v>
      </c>
      <c r="M292" t="e">
        <f>INDEX(pasteStatistics!M$1:'pasteStatistics'!M$5000,MATCH($C292,pasteStatistics!$C$1:'pasteStatistics'!$C$5000,0))</f>
        <v>#N/A</v>
      </c>
      <c r="N292" t="e">
        <f>INDEX(pasteStatistics!N$1:'pasteStatistics'!N$5000,MATCH($C292,pasteStatistics!$C$1:'pasteStatistics'!$C$5000,0))</f>
        <v>#N/A</v>
      </c>
      <c r="O292" t="e">
        <f>INDEX(pasteStatistics!O$1:'pasteStatistics'!O$5000,MATCH($C292,pasteStatistics!$C$1:'pasteStatistics'!$C$5000,0))</f>
        <v>#N/A</v>
      </c>
      <c r="P292" t="e">
        <f>INDEX(pasteStatistics!P$1:'pasteStatistics'!P$5000,MATCH($C292,pasteStatistics!$C$1:'pasteStatistics'!$C$5000,0))</f>
        <v>#N/A</v>
      </c>
      <c r="Q292" t="e">
        <f>INDEX(pasteStatistics!Q$1:'pasteStatistics'!Q$5000,MATCH($C292,pasteStatistics!$C$1:'pasteStatistics'!$C$5000,0))</f>
        <v>#N/A</v>
      </c>
      <c r="R292" t="e">
        <f>INDEX(pasteStatistics!R$1:'pasteStatistics'!R$5000,MATCH($C292,pasteStatistics!$C$1:'pasteStatistics'!$C$5000,0))</f>
        <v>#N/A</v>
      </c>
      <c r="S292" t="e">
        <f>INDEX(pasteStatistics!S$1:'pasteStatistics'!S$5000,MATCH($C292,pasteStatistics!$C$1:'pasteStatistics'!$C$5000,0))</f>
        <v>#N/A</v>
      </c>
      <c r="T292" t="e">
        <f>INDEX(pasteStatistics!T$1:'pasteStatistics'!T$5000,MATCH($C292,pasteStatistics!$C$1:'pasteStatistics'!$C$5000,0))</f>
        <v>#N/A</v>
      </c>
      <c r="U292" t="e">
        <f>INDEX(pasteStatistics!U$1:'pasteStatistics'!U$5000,MATCH($C292,pasteStatistics!$C$1:'pasteStatistics'!$C$5000,0))</f>
        <v>#N/A</v>
      </c>
      <c r="V292" t="e">
        <f>INDEX(pasteStatistics!V$1:'pasteStatistics'!V$5000,MATCH($C292,pasteStatistics!$C$1:'pasteStatistics'!$C$5000,0))</f>
        <v>#N/A</v>
      </c>
      <c r="W292" t="e">
        <f>INDEX(pasteStatistics!W$1:'pasteStatistics'!W$5000,MATCH($C292,pasteStatistics!$C$1:'pasteStatistics'!$C$5000,0))</f>
        <v>#N/A</v>
      </c>
      <c r="X292" t="e">
        <f>INDEX(pasteStatistics!X$1:'pasteStatistics'!X$5000,MATCH($C292,pasteStatistics!$C$1:'pasteStatistics'!$C$5000,0))</f>
        <v>#N/A</v>
      </c>
      <c r="Y292" t="e">
        <f>INDEX(pasteStatistics!Y$1:'pasteStatistics'!Y$5000,MATCH($C292,pasteStatistics!$C$1:'pasteStatistics'!$C$5000,0))</f>
        <v>#N/A</v>
      </c>
      <c r="Z292" t="e">
        <f>INDEX(pasteStatistics!Z$1:'pasteStatistics'!Z$5000,MATCH($C292,pasteStatistics!$C$1:'pasteStatistics'!$C$5000,0))</f>
        <v>#N/A</v>
      </c>
      <c r="AA292" t="e">
        <f>INDEX(pasteStatistics!AA$1:'pasteStatistics'!AA$5000,MATCH($C292,pasteStatistics!$C$1:'pasteStatistics'!$C$5000,0))</f>
        <v>#N/A</v>
      </c>
      <c r="AB292">
        <f>pasteData!C291</f>
        <v>32</v>
      </c>
      <c r="AC292" t="str">
        <f>pasteData!D291</f>
        <v>FR</v>
      </c>
      <c r="AD292" t="str">
        <f>pasteData!E291</f>
        <v>C</v>
      </c>
      <c r="AE292">
        <f>pasteData!F291</f>
        <v>36708</v>
      </c>
      <c r="AF292">
        <f>pasteData!G291</f>
        <v>223</v>
      </c>
      <c r="AG292" t="str">
        <f>pasteData!H291</f>
        <v>Hopkins</v>
      </c>
      <c r="AH292" t="str">
        <f>pasteData!I291</f>
        <v xml:space="preserve"> MN</v>
      </c>
      <c r="AI292" t="str">
        <f>pasteData!J291</f>
        <v>Hopkins HS</v>
      </c>
      <c r="AJ292">
        <f>pasteData!K291</f>
        <v>0</v>
      </c>
      <c r="AK292">
        <f>pasteData!L291</f>
        <v>0</v>
      </c>
      <c r="AL292">
        <f>pasteData!M291</f>
        <v>0</v>
      </c>
      <c r="AM292">
        <f>pasteData!N291</f>
        <v>0</v>
      </c>
    </row>
    <row r="293" spans="1:39" x14ac:dyDescent="0.3">
      <c r="A293">
        <v>291</v>
      </c>
      <c r="B293" t="str">
        <f>pasteData!A292</f>
        <v>wisconsin</v>
      </c>
      <c r="C293" t="str">
        <f>pasteData!B292</f>
        <v>Carter Higginbottom</v>
      </c>
      <c r="D293" t="e">
        <f>INDEX(pasteStatistics!D$1:'pasteStatistics'!D$5000,MATCH($C293,pasteStatistics!$C$1:'pasteStatistics'!$C$5000,0))</f>
        <v>#N/A</v>
      </c>
      <c r="E293" t="e">
        <f>INDEX(pasteStatistics!E$1:'pasteStatistics'!E$5000,MATCH($C293,pasteStatistics!$C$1:'pasteStatistics'!$C$5000,0))</f>
        <v>#N/A</v>
      </c>
      <c r="F293" t="e">
        <f>INDEX(pasteStatistics!F$1:'pasteStatistics'!F$5000,MATCH($C293,pasteStatistics!$C$1:'pasteStatistics'!$C$5000,0))</f>
        <v>#N/A</v>
      </c>
      <c r="G293" t="e">
        <f>INDEX(pasteStatistics!G$1:'pasteStatistics'!G$5000,MATCH($C293,pasteStatistics!$C$1:'pasteStatistics'!$C$5000,0))</f>
        <v>#N/A</v>
      </c>
      <c r="H293" t="e">
        <f>INDEX(pasteStatistics!H$1:'pasteStatistics'!H$5000,MATCH($C293,pasteStatistics!$C$1:'pasteStatistics'!$C$5000,0))</f>
        <v>#N/A</v>
      </c>
      <c r="I293" t="e">
        <f>INDEX(pasteStatistics!I$1:'pasteStatistics'!I$5000,MATCH($C293,pasteStatistics!$C$1:'pasteStatistics'!$C$5000,0))</f>
        <v>#N/A</v>
      </c>
      <c r="J293" t="e">
        <f>INDEX(pasteStatistics!J$1:'pasteStatistics'!J$5000,MATCH($C293,pasteStatistics!$C$1:'pasteStatistics'!$C$5000,0))</f>
        <v>#N/A</v>
      </c>
      <c r="K293" t="e">
        <f>INDEX(pasteStatistics!K$1:'pasteStatistics'!K$5000,MATCH($C293,pasteStatistics!$C$1:'pasteStatistics'!$C$5000,0))</f>
        <v>#N/A</v>
      </c>
      <c r="L293" t="e">
        <f>INDEX(pasteStatistics!L$1:'pasteStatistics'!L$5000,MATCH($C293,pasteStatistics!$C$1:'pasteStatistics'!$C$5000,0))</f>
        <v>#N/A</v>
      </c>
      <c r="M293" t="e">
        <f>INDEX(pasteStatistics!M$1:'pasteStatistics'!M$5000,MATCH($C293,pasteStatistics!$C$1:'pasteStatistics'!$C$5000,0))</f>
        <v>#N/A</v>
      </c>
      <c r="N293" t="e">
        <f>INDEX(pasteStatistics!N$1:'pasteStatistics'!N$5000,MATCH($C293,pasteStatistics!$C$1:'pasteStatistics'!$C$5000,0))</f>
        <v>#N/A</v>
      </c>
      <c r="O293" t="e">
        <f>INDEX(pasteStatistics!O$1:'pasteStatistics'!O$5000,MATCH($C293,pasteStatistics!$C$1:'pasteStatistics'!$C$5000,0))</f>
        <v>#N/A</v>
      </c>
      <c r="P293" t="e">
        <f>INDEX(pasteStatistics!P$1:'pasteStatistics'!P$5000,MATCH($C293,pasteStatistics!$C$1:'pasteStatistics'!$C$5000,0))</f>
        <v>#N/A</v>
      </c>
      <c r="Q293" t="e">
        <f>INDEX(pasteStatistics!Q$1:'pasteStatistics'!Q$5000,MATCH($C293,pasteStatistics!$C$1:'pasteStatistics'!$C$5000,0))</f>
        <v>#N/A</v>
      </c>
      <c r="R293" t="e">
        <f>INDEX(pasteStatistics!R$1:'pasteStatistics'!R$5000,MATCH($C293,pasteStatistics!$C$1:'pasteStatistics'!$C$5000,0))</f>
        <v>#N/A</v>
      </c>
      <c r="S293" t="e">
        <f>INDEX(pasteStatistics!S$1:'pasteStatistics'!S$5000,MATCH($C293,pasteStatistics!$C$1:'pasteStatistics'!$C$5000,0))</f>
        <v>#N/A</v>
      </c>
      <c r="T293" t="e">
        <f>INDEX(pasteStatistics!T$1:'pasteStatistics'!T$5000,MATCH($C293,pasteStatistics!$C$1:'pasteStatistics'!$C$5000,0))</f>
        <v>#N/A</v>
      </c>
      <c r="U293" t="e">
        <f>INDEX(pasteStatistics!U$1:'pasteStatistics'!U$5000,MATCH($C293,pasteStatistics!$C$1:'pasteStatistics'!$C$5000,0))</f>
        <v>#N/A</v>
      </c>
      <c r="V293" t="e">
        <f>INDEX(pasteStatistics!V$1:'pasteStatistics'!V$5000,MATCH($C293,pasteStatistics!$C$1:'pasteStatistics'!$C$5000,0))</f>
        <v>#N/A</v>
      </c>
      <c r="W293" t="e">
        <f>INDEX(pasteStatistics!W$1:'pasteStatistics'!W$5000,MATCH($C293,pasteStatistics!$C$1:'pasteStatistics'!$C$5000,0))</f>
        <v>#N/A</v>
      </c>
      <c r="X293" t="e">
        <f>INDEX(pasteStatistics!X$1:'pasteStatistics'!X$5000,MATCH($C293,pasteStatistics!$C$1:'pasteStatistics'!$C$5000,0))</f>
        <v>#N/A</v>
      </c>
      <c r="Y293" t="e">
        <f>INDEX(pasteStatistics!Y$1:'pasteStatistics'!Y$5000,MATCH($C293,pasteStatistics!$C$1:'pasteStatistics'!$C$5000,0))</f>
        <v>#N/A</v>
      </c>
      <c r="Z293" t="e">
        <f>INDEX(pasteStatistics!Z$1:'pasteStatistics'!Z$5000,MATCH($C293,pasteStatistics!$C$1:'pasteStatistics'!$C$5000,0))</f>
        <v>#N/A</v>
      </c>
      <c r="AA293" t="e">
        <f>INDEX(pasteStatistics!AA$1:'pasteStatistics'!AA$5000,MATCH($C293,pasteStatistics!$C$1:'pasteStatistics'!$C$5000,0))</f>
        <v>#N/A</v>
      </c>
      <c r="AB293">
        <f>pasteData!C292</f>
        <v>4</v>
      </c>
      <c r="AC293" t="str">
        <f>pasteData!D292</f>
        <v>FR</v>
      </c>
      <c r="AD293" t="str">
        <f>pasteData!E292</f>
        <v>G</v>
      </c>
      <c r="AE293">
        <f>pasteData!F292</f>
        <v>36678</v>
      </c>
      <c r="AF293">
        <f>pasteData!G292</f>
        <v>183</v>
      </c>
      <c r="AG293" t="str">
        <f>pasteData!H292</f>
        <v>Chicago</v>
      </c>
      <c r="AH293" t="str">
        <f>pasteData!I292</f>
        <v xml:space="preserve"> IL</v>
      </c>
      <c r="AI293" t="str">
        <f>pasteData!J292</f>
        <v>St. Ignatius HS</v>
      </c>
      <c r="AJ293">
        <f>pasteData!K292</f>
        <v>0</v>
      </c>
      <c r="AK293">
        <f>pasteData!L292</f>
        <v>0</v>
      </c>
      <c r="AL293">
        <f>pasteData!M292</f>
        <v>0</v>
      </c>
      <c r="AM293">
        <f>pasteData!N292</f>
        <v>0</v>
      </c>
    </row>
    <row r="294" spans="1:39" x14ac:dyDescent="0.3">
      <c r="A294">
        <v>292</v>
      </c>
      <c r="B294" t="str">
        <f>pasteData!A293</f>
        <v>wisconsin</v>
      </c>
      <c r="C294" t="str">
        <f>pasteData!B293</f>
        <v>Alex Illikainen</v>
      </c>
      <c r="D294" t="e">
        <f>INDEX(pasteStatistics!D$1:'pasteStatistics'!D$5000,MATCH($C294,pasteStatistics!$C$1:'pasteStatistics'!$C$5000,0))</f>
        <v>#N/A</v>
      </c>
      <c r="E294" t="e">
        <f>INDEX(pasteStatistics!E$1:'pasteStatistics'!E$5000,MATCH($C294,pasteStatistics!$C$1:'pasteStatistics'!$C$5000,0))</f>
        <v>#N/A</v>
      </c>
      <c r="F294" t="e">
        <f>INDEX(pasteStatistics!F$1:'pasteStatistics'!F$5000,MATCH($C294,pasteStatistics!$C$1:'pasteStatistics'!$C$5000,0))</f>
        <v>#N/A</v>
      </c>
      <c r="G294" t="e">
        <f>INDEX(pasteStatistics!G$1:'pasteStatistics'!G$5000,MATCH($C294,pasteStatistics!$C$1:'pasteStatistics'!$C$5000,0))</f>
        <v>#N/A</v>
      </c>
      <c r="H294" t="e">
        <f>INDEX(pasteStatistics!H$1:'pasteStatistics'!H$5000,MATCH($C294,pasteStatistics!$C$1:'pasteStatistics'!$C$5000,0))</f>
        <v>#N/A</v>
      </c>
      <c r="I294" t="e">
        <f>INDEX(pasteStatistics!I$1:'pasteStatistics'!I$5000,MATCH($C294,pasteStatistics!$C$1:'pasteStatistics'!$C$5000,0))</f>
        <v>#N/A</v>
      </c>
      <c r="J294" t="e">
        <f>INDEX(pasteStatistics!J$1:'pasteStatistics'!J$5000,MATCH($C294,pasteStatistics!$C$1:'pasteStatistics'!$C$5000,0))</f>
        <v>#N/A</v>
      </c>
      <c r="K294" t="e">
        <f>INDEX(pasteStatistics!K$1:'pasteStatistics'!K$5000,MATCH($C294,pasteStatistics!$C$1:'pasteStatistics'!$C$5000,0))</f>
        <v>#N/A</v>
      </c>
      <c r="L294" t="e">
        <f>INDEX(pasteStatistics!L$1:'pasteStatistics'!L$5000,MATCH($C294,pasteStatistics!$C$1:'pasteStatistics'!$C$5000,0))</f>
        <v>#N/A</v>
      </c>
      <c r="M294" t="e">
        <f>INDEX(pasteStatistics!M$1:'pasteStatistics'!M$5000,MATCH($C294,pasteStatistics!$C$1:'pasteStatistics'!$C$5000,0))</f>
        <v>#N/A</v>
      </c>
      <c r="N294" t="e">
        <f>INDEX(pasteStatistics!N$1:'pasteStatistics'!N$5000,MATCH($C294,pasteStatistics!$C$1:'pasteStatistics'!$C$5000,0))</f>
        <v>#N/A</v>
      </c>
      <c r="O294" t="e">
        <f>INDEX(pasteStatistics!O$1:'pasteStatistics'!O$5000,MATCH($C294,pasteStatistics!$C$1:'pasteStatistics'!$C$5000,0))</f>
        <v>#N/A</v>
      </c>
      <c r="P294" t="e">
        <f>INDEX(pasteStatistics!P$1:'pasteStatistics'!P$5000,MATCH($C294,pasteStatistics!$C$1:'pasteStatistics'!$C$5000,0))</f>
        <v>#N/A</v>
      </c>
      <c r="Q294" t="e">
        <f>INDEX(pasteStatistics!Q$1:'pasteStatistics'!Q$5000,MATCH($C294,pasteStatistics!$C$1:'pasteStatistics'!$C$5000,0))</f>
        <v>#N/A</v>
      </c>
      <c r="R294" t="e">
        <f>INDEX(pasteStatistics!R$1:'pasteStatistics'!R$5000,MATCH($C294,pasteStatistics!$C$1:'pasteStatistics'!$C$5000,0))</f>
        <v>#N/A</v>
      </c>
      <c r="S294" t="e">
        <f>INDEX(pasteStatistics!S$1:'pasteStatistics'!S$5000,MATCH($C294,pasteStatistics!$C$1:'pasteStatistics'!$C$5000,0))</f>
        <v>#N/A</v>
      </c>
      <c r="T294" t="e">
        <f>INDEX(pasteStatistics!T$1:'pasteStatistics'!T$5000,MATCH($C294,pasteStatistics!$C$1:'pasteStatistics'!$C$5000,0))</f>
        <v>#N/A</v>
      </c>
      <c r="U294" t="e">
        <f>INDEX(pasteStatistics!U$1:'pasteStatistics'!U$5000,MATCH($C294,pasteStatistics!$C$1:'pasteStatistics'!$C$5000,0))</f>
        <v>#N/A</v>
      </c>
      <c r="V294" t="e">
        <f>INDEX(pasteStatistics!V$1:'pasteStatistics'!V$5000,MATCH($C294,pasteStatistics!$C$1:'pasteStatistics'!$C$5000,0))</f>
        <v>#N/A</v>
      </c>
      <c r="W294" t="e">
        <f>INDEX(pasteStatistics!W$1:'pasteStatistics'!W$5000,MATCH($C294,pasteStatistics!$C$1:'pasteStatistics'!$C$5000,0))</f>
        <v>#N/A</v>
      </c>
      <c r="X294" t="e">
        <f>INDEX(pasteStatistics!X$1:'pasteStatistics'!X$5000,MATCH($C294,pasteStatistics!$C$1:'pasteStatistics'!$C$5000,0))</f>
        <v>#N/A</v>
      </c>
      <c r="Y294" t="e">
        <f>INDEX(pasteStatistics!Y$1:'pasteStatistics'!Y$5000,MATCH($C294,pasteStatistics!$C$1:'pasteStatistics'!$C$5000,0))</f>
        <v>#N/A</v>
      </c>
      <c r="Z294" t="e">
        <f>INDEX(pasteStatistics!Z$1:'pasteStatistics'!Z$5000,MATCH($C294,pasteStatistics!$C$1:'pasteStatistics'!$C$5000,0))</f>
        <v>#N/A</v>
      </c>
      <c r="AA294" t="e">
        <f>INDEX(pasteStatistics!AA$1:'pasteStatistics'!AA$5000,MATCH($C294,pasteStatistics!$C$1:'pasteStatistics'!$C$5000,0))</f>
        <v>#N/A</v>
      </c>
      <c r="AB294">
        <f>pasteData!C293</f>
        <v>25</v>
      </c>
      <c r="AC294" t="str">
        <f>pasteData!D293</f>
        <v>SR</v>
      </c>
      <c r="AD294" t="str">
        <f>pasteData!E293</f>
        <v>F</v>
      </c>
      <c r="AE294">
        <f>pasteData!F293</f>
        <v>43625</v>
      </c>
      <c r="AF294">
        <f>pasteData!G293</f>
        <v>235</v>
      </c>
      <c r="AG294" t="str">
        <f>pasteData!H293</f>
        <v>Grand Rapids</v>
      </c>
      <c r="AH294" t="str">
        <f>pasteData!I293</f>
        <v xml:space="preserve"> MN</v>
      </c>
      <c r="AI294" t="str">
        <f>pasteData!J293</f>
        <v>Brewster Academy (NH)</v>
      </c>
      <c r="AJ294">
        <f>pasteData!K293</f>
        <v>0</v>
      </c>
      <c r="AK294">
        <f>pasteData!L293</f>
        <v>0</v>
      </c>
      <c r="AL294">
        <f>pasteData!M293</f>
        <v>0</v>
      </c>
      <c r="AM294">
        <f>pasteData!N293</f>
        <v>0</v>
      </c>
    </row>
    <row r="295" spans="1:39" x14ac:dyDescent="0.3">
      <c r="A295">
        <v>293</v>
      </c>
      <c r="B295" t="str">
        <f>pasteData!A294</f>
        <v>wisconsin</v>
      </c>
      <c r="C295" t="str">
        <f>pasteData!B294</f>
        <v>Micah Potter</v>
      </c>
      <c r="D295" t="e">
        <f>INDEX(pasteStatistics!D$1:'pasteStatistics'!D$5000,MATCH($C295,pasteStatistics!$C$1:'pasteStatistics'!$C$5000,0))</f>
        <v>#N/A</v>
      </c>
      <c r="E295" t="e">
        <f>INDEX(pasteStatistics!E$1:'pasteStatistics'!E$5000,MATCH($C295,pasteStatistics!$C$1:'pasteStatistics'!$C$5000,0))</f>
        <v>#N/A</v>
      </c>
      <c r="F295" t="e">
        <f>INDEX(pasteStatistics!F$1:'pasteStatistics'!F$5000,MATCH($C295,pasteStatistics!$C$1:'pasteStatistics'!$C$5000,0))</f>
        <v>#N/A</v>
      </c>
      <c r="G295" t="e">
        <f>INDEX(pasteStatistics!G$1:'pasteStatistics'!G$5000,MATCH($C295,pasteStatistics!$C$1:'pasteStatistics'!$C$5000,0))</f>
        <v>#N/A</v>
      </c>
      <c r="H295" t="e">
        <f>INDEX(pasteStatistics!H$1:'pasteStatistics'!H$5000,MATCH($C295,pasteStatistics!$C$1:'pasteStatistics'!$C$5000,0))</f>
        <v>#N/A</v>
      </c>
      <c r="I295" t="e">
        <f>INDEX(pasteStatistics!I$1:'pasteStatistics'!I$5000,MATCH($C295,pasteStatistics!$C$1:'pasteStatistics'!$C$5000,0))</f>
        <v>#N/A</v>
      </c>
      <c r="J295" t="e">
        <f>INDEX(pasteStatistics!J$1:'pasteStatistics'!J$5000,MATCH($C295,pasteStatistics!$C$1:'pasteStatistics'!$C$5000,0))</f>
        <v>#N/A</v>
      </c>
      <c r="K295" t="e">
        <f>INDEX(pasteStatistics!K$1:'pasteStatistics'!K$5000,MATCH($C295,pasteStatistics!$C$1:'pasteStatistics'!$C$5000,0))</f>
        <v>#N/A</v>
      </c>
      <c r="L295" t="e">
        <f>INDEX(pasteStatistics!L$1:'pasteStatistics'!L$5000,MATCH($C295,pasteStatistics!$C$1:'pasteStatistics'!$C$5000,0))</f>
        <v>#N/A</v>
      </c>
      <c r="M295" t="e">
        <f>INDEX(pasteStatistics!M$1:'pasteStatistics'!M$5000,MATCH($C295,pasteStatistics!$C$1:'pasteStatistics'!$C$5000,0))</f>
        <v>#N/A</v>
      </c>
      <c r="N295" t="e">
        <f>INDEX(pasteStatistics!N$1:'pasteStatistics'!N$5000,MATCH($C295,pasteStatistics!$C$1:'pasteStatistics'!$C$5000,0))</f>
        <v>#N/A</v>
      </c>
      <c r="O295" t="e">
        <f>INDEX(pasteStatistics!O$1:'pasteStatistics'!O$5000,MATCH($C295,pasteStatistics!$C$1:'pasteStatistics'!$C$5000,0))</f>
        <v>#N/A</v>
      </c>
      <c r="P295" t="e">
        <f>INDEX(pasteStatistics!P$1:'pasteStatistics'!P$5000,MATCH($C295,pasteStatistics!$C$1:'pasteStatistics'!$C$5000,0))</f>
        <v>#N/A</v>
      </c>
      <c r="Q295" t="e">
        <f>INDEX(pasteStatistics!Q$1:'pasteStatistics'!Q$5000,MATCH($C295,pasteStatistics!$C$1:'pasteStatistics'!$C$5000,0))</f>
        <v>#N/A</v>
      </c>
      <c r="R295" t="e">
        <f>INDEX(pasteStatistics!R$1:'pasteStatistics'!R$5000,MATCH($C295,pasteStatistics!$C$1:'pasteStatistics'!$C$5000,0))</f>
        <v>#N/A</v>
      </c>
      <c r="S295" t="e">
        <f>INDEX(pasteStatistics!S$1:'pasteStatistics'!S$5000,MATCH($C295,pasteStatistics!$C$1:'pasteStatistics'!$C$5000,0))</f>
        <v>#N/A</v>
      </c>
      <c r="T295" t="e">
        <f>INDEX(pasteStatistics!T$1:'pasteStatistics'!T$5000,MATCH($C295,pasteStatistics!$C$1:'pasteStatistics'!$C$5000,0))</f>
        <v>#N/A</v>
      </c>
      <c r="U295" t="e">
        <f>INDEX(pasteStatistics!U$1:'pasteStatistics'!U$5000,MATCH($C295,pasteStatistics!$C$1:'pasteStatistics'!$C$5000,0))</f>
        <v>#N/A</v>
      </c>
      <c r="V295" t="e">
        <f>INDEX(pasteStatistics!V$1:'pasteStatistics'!V$5000,MATCH($C295,pasteStatistics!$C$1:'pasteStatistics'!$C$5000,0))</f>
        <v>#N/A</v>
      </c>
      <c r="W295" t="e">
        <f>INDEX(pasteStatistics!W$1:'pasteStatistics'!W$5000,MATCH($C295,pasteStatistics!$C$1:'pasteStatistics'!$C$5000,0))</f>
        <v>#N/A</v>
      </c>
      <c r="X295" t="e">
        <f>INDEX(pasteStatistics!X$1:'pasteStatistics'!X$5000,MATCH($C295,pasteStatistics!$C$1:'pasteStatistics'!$C$5000,0))</f>
        <v>#N/A</v>
      </c>
      <c r="Y295" t="e">
        <f>INDEX(pasteStatistics!Y$1:'pasteStatistics'!Y$5000,MATCH($C295,pasteStatistics!$C$1:'pasteStatistics'!$C$5000,0))</f>
        <v>#N/A</v>
      </c>
      <c r="Z295" t="e">
        <f>INDEX(pasteStatistics!Z$1:'pasteStatistics'!Z$5000,MATCH($C295,pasteStatistics!$C$1:'pasteStatistics'!$C$5000,0))</f>
        <v>#N/A</v>
      </c>
      <c r="AA295" t="e">
        <f>INDEX(pasteStatistics!AA$1:'pasteStatistics'!AA$5000,MATCH($C295,pasteStatistics!$C$1:'pasteStatistics'!$C$5000,0))</f>
        <v>#N/A</v>
      </c>
      <c r="AB295">
        <f>pasteData!C294</f>
        <v>11</v>
      </c>
      <c r="AC295">
        <f>pasteData!D294</f>
        <v>0</v>
      </c>
      <c r="AD295" t="str">
        <f>pasteData!E294</f>
        <v>F</v>
      </c>
      <c r="AE295">
        <f>pasteData!F294</f>
        <v>43625</v>
      </c>
      <c r="AF295">
        <f>pasteData!G294</f>
        <v>240</v>
      </c>
      <c r="AG295" t="str">
        <f>pasteData!H294</f>
        <v>Mentor</v>
      </c>
      <c r="AH295" t="str">
        <f>pasteData!I294</f>
        <v xml:space="preserve"> OH</v>
      </c>
      <c r="AI295" t="str">
        <f>pasteData!J294</f>
        <v>Mentor High School</v>
      </c>
      <c r="AJ295">
        <f>pasteData!K294</f>
        <v>0</v>
      </c>
      <c r="AK295">
        <f>pasteData!L294</f>
        <v>0</v>
      </c>
      <c r="AL295">
        <f>pasteData!M294</f>
        <v>0</v>
      </c>
      <c r="AM295">
        <f>pasteData!N294</f>
        <v>0</v>
      </c>
    </row>
    <row r="296" spans="1:39" x14ac:dyDescent="0.3">
      <c r="A296">
        <v>294</v>
      </c>
      <c r="B296" t="str">
        <f>pasteData!A295</f>
        <v>mississippi-state</v>
      </c>
      <c r="C296" t="str">
        <f>pasteData!B295</f>
        <v>Quinndary Weatherspoon</v>
      </c>
      <c r="D296">
        <f>INDEX(pasteStatistics!D$1:'pasteStatistics'!D$5000,MATCH($C296,pasteStatistics!$C$1:'pasteStatistics'!$C$5000,0))</f>
        <v>34</v>
      </c>
      <c r="E296">
        <f>INDEX(pasteStatistics!E$1:'pasteStatistics'!E$5000,MATCH($C296,pasteStatistics!$C$1:'pasteStatistics'!$C$5000,0))</f>
        <v>34</v>
      </c>
      <c r="F296">
        <f>INDEX(pasteStatistics!F$1:'pasteStatistics'!F$5000,MATCH($C296,pasteStatistics!$C$1:'pasteStatistics'!$C$5000,0))</f>
        <v>34</v>
      </c>
      <c r="G296">
        <f>INDEX(pasteStatistics!G$1:'pasteStatistics'!G$5000,MATCH($C296,pasteStatistics!$C$1:'pasteStatistics'!$C$5000,0))</f>
        <v>6.3</v>
      </c>
      <c r="H296">
        <f>INDEX(pasteStatistics!H$1:'pasteStatistics'!H$5000,MATCH($C296,pasteStatistics!$C$1:'pasteStatistics'!$C$5000,0))</f>
        <v>12.3</v>
      </c>
      <c r="I296">
        <f>INDEX(pasteStatistics!I$1:'pasteStatistics'!I$5000,MATCH($C296,pasteStatistics!$C$1:'pasteStatistics'!$C$5000,0))</f>
        <v>0.50800000000000001</v>
      </c>
      <c r="J296">
        <f>INDEX(pasteStatistics!J$1:'pasteStatistics'!J$5000,MATCH($C296,pasteStatistics!$C$1:'pasteStatistics'!$C$5000,0))</f>
        <v>4.5999999999999996</v>
      </c>
      <c r="K296">
        <f>INDEX(pasteStatistics!K$1:'pasteStatistics'!K$5000,MATCH($C296,pasteStatistics!$C$1:'pasteStatistics'!$C$5000,0))</f>
        <v>8.1999999999999993</v>
      </c>
      <c r="L296">
        <f>INDEX(pasteStatistics!L$1:'pasteStatistics'!L$5000,MATCH($C296,pasteStatistics!$C$1:'pasteStatistics'!$C$5000,0))</f>
        <v>0.56399999999999995</v>
      </c>
      <c r="M296">
        <f>INDEX(pasteStatistics!M$1:'pasteStatistics'!M$5000,MATCH($C296,pasteStatistics!$C$1:'pasteStatistics'!$C$5000,0))</f>
        <v>1.6</v>
      </c>
      <c r="N296">
        <f>INDEX(pasteStatistics!N$1:'pasteStatistics'!N$5000,MATCH($C296,pasteStatistics!$C$1:'pasteStatistics'!$C$5000,0))</f>
        <v>4.0999999999999996</v>
      </c>
      <c r="O296">
        <f>INDEX(pasteStatistics!O$1:'pasteStatistics'!O$5000,MATCH($C296,pasteStatistics!$C$1:'pasteStatistics'!$C$5000,0))</f>
        <v>0.39600000000000002</v>
      </c>
      <c r="P296">
        <f>INDEX(pasteStatistics!P$1:'pasteStatistics'!P$5000,MATCH($C296,pasteStatistics!$C$1:'pasteStatistics'!$C$5000,0))</f>
        <v>4.4000000000000004</v>
      </c>
      <c r="Q296">
        <f>INDEX(pasteStatistics!Q$1:'pasteStatistics'!Q$5000,MATCH($C296,pasteStatistics!$C$1:'pasteStatistics'!$C$5000,0))</f>
        <v>5.4</v>
      </c>
      <c r="R296">
        <f>INDEX(pasteStatistics!R$1:'pasteStatistics'!R$5000,MATCH($C296,pasteStatistics!$C$1:'pasteStatistics'!$C$5000,0))</f>
        <v>0.80900000000000005</v>
      </c>
      <c r="S296">
        <f>INDEX(pasteStatistics!S$1:'pasteStatistics'!S$5000,MATCH($C296,pasteStatistics!$C$1:'pasteStatistics'!$C$5000,0))</f>
        <v>1.3</v>
      </c>
      <c r="T296">
        <f>INDEX(pasteStatistics!T$1:'pasteStatistics'!T$5000,MATCH($C296,pasteStatistics!$C$1:'pasteStatistics'!$C$5000,0))</f>
        <v>3.4</v>
      </c>
      <c r="U296">
        <f>INDEX(pasteStatistics!U$1:'pasteStatistics'!U$5000,MATCH($C296,pasteStatistics!$C$1:'pasteStatistics'!$C$5000,0))</f>
        <v>4.7</v>
      </c>
      <c r="V296">
        <f>INDEX(pasteStatistics!V$1:'pasteStatistics'!V$5000,MATCH($C296,pasteStatistics!$C$1:'pasteStatistics'!$C$5000,0))</f>
        <v>2.8</v>
      </c>
      <c r="W296">
        <f>INDEX(pasteStatistics!W$1:'pasteStatistics'!W$5000,MATCH($C296,pasteStatistics!$C$1:'pasteStatistics'!$C$5000,0))</f>
        <v>1.7</v>
      </c>
      <c r="X296">
        <f>INDEX(pasteStatistics!X$1:'pasteStatistics'!X$5000,MATCH($C296,pasteStatistics!$C$1:'pasteStatistics'!$C$5000,0))</f>
        <v>0.3</v>
      </c>
      <c r="Y296">
        <f>INDEX(pasteStatistics!Y$1:'pasteStatistics'!Y$5000,MATCH($C296,pasteStatistics!$C$1:'pasteStatistics'!$C$5000,0))</f>
        <v>2.9</v>
      </c>
      <c r="Z296">
        <f>INDEX(pasteStatistics!Z$1:'pasteStatistics'!Z$5000,MATCH($C296,pasteStatistics!$C$1:'pasteStatistics'!$C$5000,0))</f>
        <v>2.1</v>
      </c>
      <c r="AA296">
        <f>INDEX(pasteStatistics!AA$1:'pasteStatistics'!AA$5000,MATCH($C296,pasteStatistics!$C$1:'pasteStatistics'!$C$5000,0))</f>
        <v>18.5</v>
      </c>
      <c r="AB296">
        <f>pasteData!C295</f>
        <v>11</v>
      </c>
      <c r="AC296" t="str">
        <f>pasteData!D295</f>
        <v>SR</v>
      </c>
      <c r="AD296" t="str">
        <f>pasteData!E295</f>
        <v>G</v>
      </c>
      <c r="AE296">
        <f>pasteData!F295</f>
        <v>43620</v>
      </c>
      <c r="AF296">
        <f>pasteData!G295</f>
        <v>205</v>
      </c>
      <c r="AG296" t="str">
        <f>pasteData!H295</f>
        <v>Canton</v>
      </c>
      <c r="AH296" t="str">
        <f>pasteData!I295</f>
        <v xml:space="preserve"> MS</v>
      </c>
      <c r="AI296" t="str">
        <f>pasteData!J295</f>
        <v>Velma Jackson HS</v>
      </c>
      <c r="AJ296" t="str">
        <f>pasteData!K295</f>
        <v>98 (2015)</v>
      </c>
      <c r="AK296" t="str">
        <f>pasteData!L295</f>
        <v xml:space="preserve"> 18.5 Pts</v>
      </c>
      <c r="AL296" t="str">
        <f>pasteData!M295</f>
        <v xml:space="preserve"> 4.7 Reb</v>
      </c>
      <c r="AM296" t="str">
        <f>pasteData!N295</f>
        <v xml:space="preserve"> 2.8 Ast</v>
      </c>
    </row>
    <row r="297" spans="1:39" x14ac:dyDescent="0.3">
      <c r="A297">
        <v>295</v>
      </c>
      <c r="B297" t="str">
        <f>pasteData!A296</f>
        <v>mississippi-state</v>
      </c>
      <c r="C297" t="str">
        <f>pasteData!B296</f>
        <v>Lamar Peters</v>
      </c>
      <c r="D297">
        <f>INDEX(pasteStatistics!D$1:'pasteStatistics'!D$5000,MATCH($C297,pasteStatistics!$C$1:'pasteStatistics'!$C$5000,0))</f>
        <v>34</v>
      </c>
      <c r="E297">
        <f>INDEX(pasteStatistics!E$1:'pasteStatistics'!E$5000,MATCH($C297,pasteStatistics!$C$1:'pasteStatistics'!$C$5000,0))</f>
        <v>33</v>
      </c>
      <c r="F297">
        <f>INDEX(pasteStatistics!F$1:'pasteStatistics'!F$5000,MATCH($C297,pasteStatistics!$C$1:'pasteStatistics'!$C$5000,0))</f>
        <v>30</v>
      </c>
      <c r="G297">
        <f>INDEX(pasteStatistics!G$1:'pasteStatistics'!G$5000,MATCH($C297,pasteStatistics!$C$1:'pasteStatistics'!$C$5000,0))</f>
        <v>4</v>
      </c>
      <c r="H297">
        <f>INDEX(pasteStatistics!H$1:'pasteStatistics'!H$5000,MATCH($C297,pasteStatistics!$C$1:'pasteStatistics'!$C$5000,0))</f>
        <v>10.1</v>
      </c>
      <c r="I297">
        <f>INDEX(pasteStatistics!I$1:'pasteStatistics'!I$5000,MATCH($C297,pasteStatistics!$C$1:'pasteStatistics'!$C$5000,0))</f>
        <v>0.39800000000000002</v>
      </c>
      <c r="J297">
        <f>INDEX(pasteStatistics!J$1:'pasteStatistics'!J$5000,MATCH($C297,pasteStatistics!$C$1:'pasteStatistics'!$C$5000,0))</f>
        <v>1.5</v>
      </c>
      <c r="K297">
        <f>INDEX(pasteStatistics!K$1:'pasteStatistics'!K$5000,MATCH($C297,pasteStatistics!$C$1:'pasteStatistics'!$C$5000,0))</f>
        <v>3.6</v>
      </c>
      <c r="L297">
        <f>INDEX(pasteStatistics!L$1:'pasteStatistics'!L$5000,MATCH($C297,pasteStatistics!$C$1:'pasteStatistics'!$C$5000,0))</f>
        <v>0.42099999999999999</v>
      </c>
      <c r="M297">
        <f>INDEX(pasteStatistics!M$1:'pasteStatistics'!M$5000,MATCH($C297,pasteStatistics!$C$1:'pasteStatistics'!$C$5000,0))</f>
        <v>2.5</v>
      </c>
      <c r="N297">
        <f>INDEX(pasteStatistics!N$1:'pasteStatistics'!N$5000,MATCH($C297,pasteStatistics!$C$1:'pasteStatistics'!$C$5000,0))</f>
        <v>6.6</v>
      </c>
      <c r="O297">
        <f>INDEX(pasteStatistics!O$1:'pasteStatistics'!O$5000,MATCH($C297,pasteStatistics!$C$1:'pasteStatistics'!$C$5000,0))</f>
        <v>0.38600000000000001</v>
      </c>
      <c r="P297">
        <f>INDEX(pasteStatistics!P$1:'pasteStatistics'!P$5000,MATCH($C297,pasteStatistics!$C$1:'pasteStatistics'!$C$5000,0))</f>
        <v>1.4</v>
      </c>
      <c r="Q297">
        <f>INDEX(pasteStatistics!Q$1:'pasteStatistics'!Q$5000,MATCH($C297,pasteStatistics!$C$1:'pasteStatistics'!$C$5000,0))</f>
        <v>2.1</v>
      </c>
      <c r="R297">
        <f>INDEX(pasteStatistics!R$1:'pasteStatistics'!R$5000,MATCH($C297,pasteStatistics!$C$1:'pasteStatistics'!$C$5000,0))</f>
        <v>0.64400000000000002</v>
      </c>
      <c r="S297">
        <f>INDEX(pasteStatistics!S$1:'pasteStatistics'!S$5000,MATCH($C297,pasteStatistics!$C$1:'pasteStatistics'!$C$5000,0))</f>
        <v>0.5</v>
      </c>
      <c r="T297">
        <f>INDEX(pasteStatistics!T$1:'pasteStatistics'!T$5000,MATCH($C297,pasteStatistics!$C$1:'pasteStatistics'!$C$5000,0))</f>
        <v>1.4</v>
      </c>
      <c r="U297">
        <f>INDEX(pasteStatistics!U$1:'pasteStatistics'!U$5000,MATCH($C297,pasteStatistics!$C$1:'pasteStatistics'!$C$5000,0))</f>
        <v>2</v>
      </c>
      <c r="V297">
        <f>INDEX(pasteStatistics!V$1:'pasteStatistics'!V$5000,MATCH($C297,pasteStatistics!$C$1:'pasteStatistics'!$C$5000,0))</f>
        <v>5.2</v>
      </c>
      <c r="W297">
        <f>INDEX(pasteStatistics!W$1:'pasteStatistics'!W$5000,MATCH($C297,pasteStatistics!$C$1:'pasteStatistics'!$C$5000,0))</f>
        <v>1.7</v>
      </c>
      <c r="X297">
        <f>INDEX(pasteStatistics!X$1:'pasteStatistics'!X$5000,MATCH($C297,pasteStatistics!$C$1:'pasteStatistics'!$C$5000,0))</f>
        <v>0</v>
      </c>
      <c r="Y297">
        <f>INDEX(pasteStatistics!Y$1:'pasteStatistics'!Y$5000,MATCH($C297,pasteStatistics!$C$1:'pasteStatistics'!$C$5000,0))</f>
        <v>3</v>
      </c>
      <c r="Z297">
        <f>INDEX(pasteStatistics!Z$1:'pasteStatistics'!Z$5000,MATCH($C297,pasteStatistics!$C$1:'pasteStatistics'!$C$5000,0))</f>
        <v>2.9</v>
      </c>
      <c r="AA297">
        <f>INDEX(pasteStatistics!AA$1:'pasteStatistics'!AA$5000,MATCH($C297,pasteStatistics!$C$1:'pasteStatistics'!$C$5000,0))</f>
        <v>12</v>
      </c>
      <c r="AB297">
        <f>pasteData!C296</f>
        <v>2</v>
      </c>
      <c r="AC297" t="str">
        <f>pasteData!D296</f>
        <v>JR</v>
      </c>
      <c r="AD297" t="str">
        <f>pasteData!E296</f>
        <v>G</v>
      </c>
      <c r="AE297">
        <f>pasteData!F296</f>
        <v>36678</v>
      </c>
      <c r="AF297">
        <f>pasteData!G296</f>
        <v>185</v>
      </c>
      <c r="AG297" t="str">
        <f>pasteData!H296</f>
        <v>New Orleans</v>
      </c>
      <c r="AH297" t="str">
        <f>pasteData!I296</f>
        <v xml:space="preserve"> LA</v>
      </c>
      <c r="AI297" t="str">
        <f>pasteData!J296</f>
        <v>L.B. Landry High School</v>
      </c>
      <c r="AJ297" t="str">
        <f>pasteData!K296</f>
        <v>83 (2016)</v>
      </c>
      <c r="AK297" t="str">
        <f>pasteData!L296</f>
        <v xml:space="preserve"> 12.0 Pts</v>
      </c>
      <c r="AL297" t="str">
        <f>pasteData!M296</f>
        <v xml:space="preserve"> 2.0 Reb</v>
      </c>
      <c r="AM297" t="str">
        <f>pasteData!N296</f>
        <v xml:space="preserve"> 5.2 Ast</v>
      </c>
    </row>
    <row r="298" spans="1:39" x14ac:dyDescent="0.3">
      <c r="A298">
        <v>296</v>
      </c>
      <c r="B298" t="str">
        <f>pasteData!A297</f>
        <v>mississippi-state</v>
      </c>
      <c r="C298" t="str">
        <f>pasteData!B297</f>
        <v>Tyson Carter</v>
      </c>
      <c r="D298">
        <f>INDEX(pasteStatistics!D$1:'pasteStatistics'!D$5000,MATCH($C298,pasteStatistics!$C$1:'pasteStatistics'!$C$5000,0))</f>
        <v>34</v>
      </c>
      <c r="E298">
        <f>INDEX(pasteStatistics!E$1:'pasteStatistics'!E$5000,MATCH($C298,pasteStatistics!$C$1:'pasteStatistics'!$C$5000,0))</f>
        <v>11</v>
      </c>
      <c r="F298">
        <f>INDEX(pasteStatistics!F$1:'pasteStatistics'!F$5000,MATCH($C298,pasteStatistics!$C$1:'pasteStatistics'!$C$5000,0))</f>
        <v>25.6</v>
      </c>
      <c r="G298">
        <f>INDEX(pasteStatistics!G$1:'pasteStatistics'!G$5000,MATCH($C298,pasteStatistics!$C$1:'pasteStatistics'!$C$5000,0))</f>
        <v>3.8</v>
      </c>
      <c r="H298">
        <f>INDEX(pasteStatistics!H$1:'pasteStatistics'!H$5000,MATCH($C298,pasteStatistics!$C$1:'pasteStatistics'!$C$5000,0))</f>
        <v>8.6</v>
      </c>
      <c r="I298">
        <f>INDEX(pasteStatistics!I$1:'pasteStatistics'!I$5000,MATCH($C298,pasteStatistics!$C$1:'pasteStatistics'!$C$5000,0))</f>
        <v>0.44700000000000001</v>
      </c>
      <c r="J298">
        <f>INDEX(pasteStatistics!J$1:'pasteStatistics'!J$5000,MATCH($C298,pasteStatistics!$C$1:'pasteStatistics'!$C$5000,0))</f>
        <v>2.1</v>
      </c>
      <c r="K298">
        <f>INDEX(pasteStatistics!K$1:'pasteStatistics'!K$5000,MATCH($C298,pasteStatistics!$C$1:'pasteStatistics'!$C$5000,0))</f>
        <v>3.7</v>
      </c>
      <c r="L298">
        <f>INDEX(pasteStatistics!L$1:'pasteStatistics'!L$5000,MATCH($C298,pasteStatistics!$C$1:'pasteStatistics'!$C$5000,0))</f>
        <v>0.55100000000000005</v>
      </c>
      <c r="M298">
        <f>INDEX(pasteStatistics!M$1:'pasteStatistics'!M$5000,MATCH($C298,pasteStatistics!$C$1:'pasteStatistics'!$C$5000,0))</f>
        <v>1.8</v>
      </c>
      <c r="N298">
        <f>INDEX(pasteStatistics!N$1:'pasteStatistics'!N$5000,MATCH($C298,pasteStatistics!$C$1:'pasteStatistics'!$C$5000,0))</f>
        <v>4.8</v>
      </c>
      <c r="O298">
        <f>INDEX(pasteStatistics!O$1:'pasteStatistics'!O$5000,MATCH($C298,pasteStatistics!$C$1:'pasteStatistics'!$C$5000,0))</f>
        <v>0.36599999999999999</v>
      </c>
      <c r="P298">
        <f>INDEX(pasteStatistics!P$1:'pasteStatistics'!P$5000,MATCH($C298,pasteStatistics!$C$1:'pasteStatistics'!$C$5000,0))</f>
        <v>0.9</v>
      </c>
      <c r="Q298">
        <f>INDEX(pasteStatistics!Q$1:'pasteStatistics'!Q$5000,MATCH($C298,pasteStatistics!$C$1:'pasteStatistics'!$C$5000,0))</f>
        <v>1.2</v>
      </c>
      <c r="R298">
        <f>INDEX(pasteStatistics!R$1:'pasteStatistics'!R$5000,MATCH($C298,pasteStatistics!$C$1:'pasteStatistics'!$C$5000,0))</f>
        <v>0.8</v>
      </c>
      <c r="S298">
        <f>INDEX(pasteStatistics!S$1:'pasteStatistics'!S$5000,MATCH($C298,pasteStatistics!$C$1:'pasteStatistics'!$C$5000,0))</f>
        <v>0.1</v>
      </c>
      <c r="T298">
        <f>INDEX(pasteStatistics!T$1:'pasteStatistics'!T$5000,MATCH($C298,pasteStatistics!$C$1:'pasteStatistics'!$C$5000,0))</f>
        <v>1.9</v>
      </c>
      <c r="U298">
        <f>INDEX(pasteStatistics!U$1:'pasteStatistics'!U$5000,MATCH($C298,pasteStatistics!$C$1:'pasteStatistics'!$C$5000,0))</f>
        <v>2</v>
      </c>
      <c r="V298">
        <f>INDEX(pasteStatistics!V$1:'pasteStatistics'!V$5000,MATCH($C298,pasteStatistics!$C$1:'pasteStatistics'!$C$5000,0))</f>
        <v>1.5</v>
      </c>
      <c r="W298">
        <f>INDEX(pasteStatistics!W$1:'pasteStatistics'!W$5000,MATCH($C298,pasteStatistics!$C$1:'pasteStatistics'!$C$5000,0))</f>
        <v>1.2</v>
      </c>
      <c r="X298">
        <f>INDEX(pasteStatistics!X$1:'pasteStatistics'!X$5000,MATCH($C298,pasteStatistics!$C$1:'pasteStatistics'!$C$5000,0))</f>
        <v>0</v>
      </c>
      <c r="Y298">
        <f>INDEX(pasteStatistics!Y$1:'pasteStatistics'!Y$5000,MATCH($C298,pasteStatistics!$C$1:'pasteStatistics'!$C$5000,0))</f>
        <v>1</v>
      </c>
      <c r="Z298">
        <f>INDEX(pasteStatistics!Z$1:'pasteStatistics'!Z$5000,MATCH($C298,pasteStatistics!$C$1:'pasteStatistics'!$C$5000,0))</f>
        <v>1.5</v>
      </c>
      <c r="AA298">
        <f>INDEX(pasteStatistics!AA$1:'pasteStatistics'!AA$5000,MATCH($C298,pasteStatistics!$C$1:'pasteStatistics'!$C$5000,0))</f>
        <v>10.4</v>
      </c>
      <c r="AB298">
        <f>pasteData!C297</f>
        <v>23</v>
      </c>
      <c r="AC298" t="str">
        <f>pasteData!D297</f>
        <v>JR</v>
      </c>
      <c r="AD298" t="str">
        <f>pasteData!E297</f>
        <v>G</v>
      </c>
      <c r="AE298">
        <f>pasteData!F297</f>
        <v>43620</v>
      </c>
      <c r="AF298">
        <f>pasteData!G297</f>
        <v>170</v>
      </c>
      <c r="AG298" t="str">
        <f>pasteData!H297</f>
        <v>Starkville</v>
      </c>
      <c r="AH298" t="str">
        <f>pasteData!I297</f>
        <v xml:space="preserve"> MS</v>
      </c>
      <c r="AI298" t="str">
        <f>pasteData!J297</f>
        <v>Starkville High School</v>
      </c>
      <c r="AJ298" t="str">
        <f>pasteData!K297</f>
        <v>85 (2016)</v>
      </c>
      <c r="AK298" t="str">
        <f>pasteData!L297</f>
        <v xml:space="preserve"> 10.4 Pts</v>
      </c>
      <c r="AL298" t="str">
        <f>pasteData!M297</f>
        <v xml:space="preserve"> 2.0 Reb</v>
      </c>
      <c r="AM298" t="str">
        <f>pasteData!N297</f>
        <v xml:space="preserve"> 1.5 Ast</v>
      </c>
    </row>
    <row r="299" spans="1:39" x14ac:dyDescent="0.3">
      <c r="A299">
        <v>297</v>
      </c>
      <c r="B299" t="str">
        <f>pasteData!A298</f>
        <v>mississippi-state</v>
      </c>
      <c r="C299" t="str">
        <f>pasteData!B298</f>
        <v>Reggie Perry</v>
      </c>
      <c r="D299">
        <f>INDEX(pasteStatistics!D$1:'pasteStatistics'!D$5000,MATCH($C299,pasteStatistics!$C$1:'pasteStatistics'!$C$5000,0))</f>
        <v>34</v>
      </c>
      <c r="E299">
        <f>INDEX(pasteStatistics!E$1:'pasteStatistics'!E$5000,MATCH($C299,pasteStatistics!$C$1:'pasteStatistics'!$C$5000,0))</f>
        <v>18</v>
      </c>
      <c r="F299">
        <f>INDEX(pasteStatistics!F$1:'pasteStatistics'!F$5000,MATCH($C299,pasteStatistics!$C$1:'pasteStatistics'!$C$5000,0))</f>
        <v>23.9</v>
      </c>
      <c r="G299">
        <f>INDEX(pasteStatistics!G$1:'pasteStatistics'!G$5000,MATCH($C299,pasteStatistics!$C$1:'pasteStatistics'!$C$5000,0))</f>
        <v>3.5</v>
      </c>
      <c r="H299">
        <f>INDEX(pasteStatistics!H$1:'pasteStatistics'!H$5000,MATCH($C299,pasteStatistics!$C$1:'pasteStatistics'!$C$5000,0))</f>
        <v>6.9</v>
      </c>
      <c r="I299">
        <f>INDEX(pasteStatistics!I$1:'pasteStatistics'!I$5000,MATCH($C299,pasteStatistics!$C$1:'pasteStatistics'!$C$5000,0))</f>
        <v>0.502</v>
      </c>
      <c r="J299">
        <f>INDEX(pasteStatistics!J$1:'pasteStatistics'!J$5000,MATCH($C299,pasteStatistics!$C$1:'pasteStatistics'!$C$5000,0))</f>
        <v>3.1</v>
      </c>
      <c r="K299">
        <f>INDEX(pasteStatistics!K$1:'pasteStatistics'!K$5000,MATCH($C299,pasteStatistics!$C$1:'pasteStatistics'!$C$5000,0))</f>
        <v>5.8</v>
      </c>
      <c r="L299">
        <f>INDEX(pasteStatistics!L$1:'pasteStatistics'!L$5000,MATCH($C299,pasteStatistics!$C$1:'pasteStatistics'!$C$5000,0))</f>
        <v>0.54600000000000004</v>
      </c>
      <c r="M299">
        <f>INDEX(pasteStatistics!M$1:'pasteStatistics'!M$5000,MATCH($C299,pasteStatistics!$C$1:'pasteStatistics'!$C$5000,0))</f>
        <v>0.3</v>
      </c>
      <c r="N299">
        <f>INDEX(pasteStatistics!N$1:'pasteStatistics'!N$5000,MATCH($C299,pasteStatistics!$C$1:'pasteStatistics'!$C$5000,0))</f>
        <v>1.1000000000000001</v>
      </c>
      <c r="O299">
        <f>INDEX(pasteStatistics!O$1:'pasteStatistics'!O$5000,MATCH($C299,pasteStatistics!$C$1:'pasteStatistics'!$C$5000,0))</f>
        <v>0.28199999999999997</v>
      </c>
      <c r="P299">
        <f>INDEX(pasteStatistics!P$1:'pasteStatistics'!P$5000,MATCH($C299,pasteStatistics!$C$1:'pasteStatistics'!$C$5000,0))</f>
        <v>2.4</v>
      </c>
      <c r="Q299">
        <f>INDEX(pasteStatistics!Q$1:'pasteStatistics'!Q$5000,MATCH($C299,pasteStatistics!$C$1:'pasteStatistics'!$C$5000,0))</f>
        <v>3.4</v>
      </c>
      <c r="R299">
        <f>INDEX(pasteStatistics!R$1:'pasteStatistics'!R$5000,MATCH($C299,pasteStatistics!$C$1:'pasteStatistics'!$C$5000,0))</f>
        <v>0.71599999999999997</v>
      </c>
      <c r="S299">
        <f>INDEX(pasteStatistics!S$1:'pasteStatistics'!S$5000,MATCH($C299,pasteStatistics!$C$1:'pasteStatistics'!$C$5000,0))</f>
        <v>2.6</v>
      </c>
      <c r="T299">
        <f>INDEX(pasteStatistics!T$1:'pasteStatistics'!T$5000,MATCH($C299,pasteStatistics!$C$1:'pasteStatistics'!$C$5000,0))</f>
        <v>4.5999999999999996</v>
      </c>
      <c r="U299">
        <f>INDEX(pasteStatistics!U$1:'pasteStatistics'!U$5000,MATCH($C299,pasteStatistics!$C$1:'pasteStatistics'!$C$5000,0))</f>
        <v>7.2</v>
      </c>
      <c r="V299">
        <f>INDEX(pasteStatistics!V$1:'pasteStatistics'!V$5000,MATCH($C299,pasteStatistics!$C$1:'pasteStatistics'!$C$5000,0))</f>
        <v>0.6</v>
      </c>
      <c r="W299">
        <f>INDEX(pasteStatistics!W$1:'pasteStatistics'!W$5000,MATCH($C299,pasteStatistics!$C$1:'pasteStatistics'!$C$5000,0))</f>
        <v>0.6</v>
      </c>
      <c r="X299">
        <f>INDEX(pasteStatistics!X$1:'pasteStatistics'!X$5000,MATCH($C299,pasteStatistics!$C$1:'pasteStatistics'!$C$5000,0))</f>
        <v>0.7</v>
      </c>
      <c r="Y299">
        <f>INDEX(pasteStatistics!Y$1:'pasteStatistics'!Y$5000,MATCH($C299,pasteStatistics!$C$1:'pasteStatistics'!$C$5000,0))</f>
        <v>1.5</v>
      </c>
      <c r="Z299">
        <f>INDEX(pasteStatistics!Z$1:'pasteStatistics'!Z$5000,MATCH($C299,pasteStatistics!$C$1:'pasteStatistics'!$C$5000,0))</f>
        <v>2.9</v>
      </c>
      <c r="AA299">
        <f>INDEX(pasteStatistics!AA$1:'pasteStatistics'!AA$5000,MATCH($C299,pasteStatistics!$C$1:'pasteStatistics'!$C$5000,0))</f>
        <v>9.6999999999999993</v>
      </c>
      <c r="AB299">
        <f>pasteData!C298</f>
        <v>1</v>
      </c>
      <c r="AC299" t="str">
        <f>pasteData!D298</f>
        <v>FR</v>
      </c>
      <c r="AD299" t="str">
        <f>pasteData!E298</f>
        <v>F</v>
      </c>
      <c r="AE299">
        <f>pasteData!F298</f>
        <v>43626</v>
      </c>
      <c r="AF299">
        <f>pasteData!G298</f>
        <v>245</v>
      </c>
      <c r="AG299" t="str">
        <f>pasteData!H298</f>
        <v>Thomasville</v>
      </c>
      <c r="AH299" t="str">
        <f>pasteData!I298</f>
        <v xml:space="preserve"> GA</v>
      </c>
      <c r="AI299" t="str">
        <f>pasteData!J298</f>
        <v>Thomasville HS</v>
      </c>
      <c r="AJ299" t="str">
        <f>pasteData!K298</f>
        <v>30 (2018)</v>
      </c>
      <c r="AK299" t="str">
        <f>pasteData!L298</f>
        <v xml:space="preserve"> 9.7 Pts</v>
      </c>
      <c r="AL299" t="str">
        <f>pasteData!M298</f>
        <v xml:space="preserve"> 7.2 Reb</v>
      </c>
      <c r="AM299" t="str">
        <f>pasteData!N298</f>
        <v xml:space="preserve"> 0.6 Ast</v>
      </c>
    </row>
    <row r="300" spans="1:39" x14ac:dyDescent="0.3">
      <c r="A300">
        <v>298</v>
      </c>
      <c r="B300" t="str">
        <f>pasteData!A299</f>
        <v>mississippi-state</v>
      </c>
      <c r="C300" t="str">
        <f>pasteData!B299</f>
        <v>Aric Holman</v>
      </c>
      <c r="D300">
        <f>INDEX(pasteStatistics!D$1:'pasteStatistics'!D$5000,MATCH($C300,pasteStatistics!$C$1:'pasteStatistics'!$C$5000,0))</f>
        <v>34</v>
      </c>
      <c r="E300">
        <f>INDEX(pasteStatistics!E$1:'pasteStatistics'!E$5000,MATCH($C300,pasteStatistics!$C$1:'pasteStatistics'!$C$5000,0))</f>
        <v>20</v>
      </c>
      <c r="F300">
        <f>INDEX(pasteStatistics!F$1:'pasteStatistics'!F$5000,MATCH($C300,pasteStatistics!$C$1:'pasteStatistics'!$C$5000,0))</f>
        <v>24.4</v>
      </c>
      <c r="G300">
        <f>INDEX(pasteStatistics!G$1:'pasteStatistics'!G$5000,MATCH($C300,pasteStatistics!$C$1:'pasteStatistics'!$C$5000,0))</f>
        <v>3.4</v>
      </c>
      <c r="H300">
        <f>INDEX(pasteStatistics!H$1:'pasteStatistics'!H$5000,MATCH($C300,pasteStatistics!$C$1:'pasteStatistics'!$C$5000,0))</f>
        <v>7.2</v>
      </c>
      <c r="I300">
        <f>INDEX(pasteStatistics!I$1:'pasteStatistics'!I$5000,MATCH($C300,pasteStatistics!$C$1:'pasteStatistics'!$C$5000,0))</f>
        <v>0.47299999999999998</v>
      </c>
      <c r="J300">
        <f>INDEX(pasteStatistics!J$1:'pasteStatistics'!J$5000,MATCH($C300,pasteStatistics!$C$1:'pasteStatistics'!$C$5000,0))</f>
        <v>2.1</v>
      </c>
      <c r="K300">
        <f>INDEX(pasteStatistics!K$1:'pasteStatistics'!K$5000,MATCH($C300,pasteStatistics!$C$1:'pasteStatistics'!$C$5000,0))</f>
        <v>4.0999999999999996</v>
      </c>
      <c r="L300">
        <f>INDEX(pasteStatistics!L$1:'pasteStatistics'!L$5000,MATCH($C300,pasteStatistics!$C$1:'pasteStatistics'!$C$5000,0))</f>
        <v>0.50700000000000001</v>
      </c>
      <c r="M300">
        <f>INDEX(pasteStatistics!M$1:'pasteStatistics'!M$5000,MATCH($C300,pasteStatistics!$C$1:'pasteStatistics'!$C$5000,0))</f>
        <v>1.3</v>
      </c>
      <c r="N300">
        <f>INDEX(pasteStatistics!N$1:'pasteStatistics'!N$5000,MATCH($C300,pasteStatistics!$C$1:'pasteStatistics'!$C$5000,0))</f>
        <v>3.1</v>
      </c>
      <c r="O300">
        <f>INDEX(pasteStatistics!O$1:'pasteStatistics'!O$5000,MATCH($C300,pasteStatistics!$C$1:'pasteStatistics'!$C$5000,0))</f>
        <v>0.42899999999999999</v>
      </c>
      <c r="P300">
        <f>INDEX(pasteStatistics!P$1:'pasteStatistics'!P$5000,MATCH($C300,pasteStatistics!$C$1:'pasteStatistics'!$C$5000,0))</f>
        <v>1.4</v>
      </c>
      <c r="Q300">
        <f>INDEX(pasteStatistics!Q$1:'pasteStatistics'!Q$5000,MATCH($C300,pasteStatistics!$C$1:'pasteStatistics'!$C$5000,0))</f>
        <v>2</v>
      </c>
      <c r="R300">
        <f>INDEX(pasteStatistics!R$1:'pasteStatistics'!R$5000,MATCH($C300,pasteStatistics!$C$1:'pasteStatistics'!$C$5000,0))</f>
        <v>0.70099999999999996</v>
      </c>
      <c r="S300">
        <f>INDEX(pasteStatistics!S$1:'pasteStatistics'!S$5000,MATCH($C300,pasteStatistics!$C$1:'pasteStatistics'!$C$5000,0))</f>
        <v>2.1</v>
      </c>
      <c r="T300">
        <f>INDEX(pasteStatistics!T$1:'pasteStatistics'!T$5000,MATCH($C300,pasteStatistics!$C$1:'pasteStatistics'!$C$5000,0))</f>
        <v>4</v>
      </c>
      <c r="U300">
        <f>INDEX(pasteStatistics!U$1:'pasteStatistics'!U$5000,MATCH($C300,pasteStatistics!$C$1:'pasteStatistics'!$C$5000,0))</f>
        <v>6.2</v>
      </c>
      <c r="V300">
        <f>INDEX(pasteStatistics!V$1:'pasteStatistics'!V$5000,MATCH($C300,pasteStatistics!$C$1:'pasteStatistics'!$C$5000,0))</f>
        <v>1.2</v>
      </c>
      <c r="W300">
        <f>INDEX(pasteStatistics!W$1:'pasteStatistics'!W$5000,MATCH($C300,pasteStatistics!$C$1:'pasteStatistics'!$C$5000,0))</f>
        <v>0.9</v>
      </c>
      <c r="X300">
        <f>INDEX(pasteStatistics!X$1:'pasteStatistics'!X$5000,MATCH($C300,pasteStatistics!$C$1:'pasteStatistics'!$C$5000,0))</f>
        <v>1.6</v>
      </c>
      <c r="Y300">
        <f>INDEX(pasteStatistics!Y$1:'pasteStatistics'!Y$5000,MATCH($C300,pasteStatistics!$C$1:'pasteStatistics'!$C$5000,0))</f>
        <v>1.5</v>
      </c>
      <c r="Z300">
        <f>INDEX(pasteStatistics!Z$1:'pasteStatistics'!Z$5000,MATCH($C300,pasteStatistics!$C$1:'pasteStatistics'!$C$5000,0))</f>
        <v>1.8</v>
      </c>
      <c r="AA300">
        <f>INDEX(pasteStatistics!AA$1:'pasteStatistics'!AA$5000,MATCH($C300,pasteStatistics!$C$1:'pasteStatistics'!$C$5000,0))</f>
        <v>9.5</v>
      </c>
      <c r="AB300">
        <f>pasteData!C299</f>
        <v>35</v>
      </c>
      <c r="AC300" t="str">
        <f>pasteData!D299</f>
        <v>SR</v>
      </c>
      <c r="AD300" t="str">
        <f>pasteData!E299</f>
        <v>F</v>
      </c>
      <c r="AE300">
        <f>pasteData!F299</f>
        <v>43626</v>
      </c>
      <c r="AF300">
        <f>pasteData!G299</f>
        <v>225</v>
      </c>
      <c r="AG300" t="str">
        <f>pasteData!H299</f>
        <v>Owensboro</v>
      </c>
      <c r="AH300" t="str">
        <f>pasteData!I299</f>
        <v xml:space="preserve"> KY</v>
      </c>
      <c r="AI300" t="str">
        <f>pasteData!J299</f>
        <v>Owensboro HS</v>
      </c>
      <c r="AJ300">
        <f>pasteData!K299</f>
        <v>0</v>
      </c>
      <c r="AK300" t="str">
        <f>pasteData!L299</f>
        <v xml:space="preserve"> 9.5 Pts</v>
      </c>
      <c r="AL300" t="str">
        <f>pasteData!M299</f>
        <v xml:space="preserve"> 6.2 Reb</v>
      </c>
      <c r="AM300" t="str">
        <f>pasteData!N299</f>
        <v xml:space="preserve"> 1.2 Ast</v>
      </c>
    </row>
    <row r="301" spans="1:39" x14ac:dyDescent="0.3">
      <c r="A301">
        <v>299</v>
      </c>
      <c r="B301" t="str">
        <f>pasteData!A300</f>
        <v>mississippi-state</v>
      </c>
      <c r="C301" t="str">
        <f>pasteData!B300</f>
        <v>Nick Weatherspoon</v>
      </c>
      <c r="D301">
        <f>INDEX(pasteStatistics!D$1:'pasteStatistics'!D$5000,MATCH($C301,pasteStatistics!$C$1:'pasteStatistics'!$C$5000,0))</f>
        <v>24</v>
      </c>
      <c r="E301">
        <f>INDEX(pasteStatistics!E$1:'pasteStatistics'!E$5000,MATCH($C301,pasteStatistics!$C$1:'pasteStatistics'!$C$5000,0))</f>
        <v>23</v>
      </c>
      <c r="F301">
        <f>INDEX(pasteStatistics!F$1:'pasteStatistics'!F$5000,MATCH($C301,pasteStatistics!$C$1:'pasteStatistics'!$C$5000,0))</f>
        <v>27.8</v>
      </c>
      <c r="G301">
        <f>INDEX(pasteStatistics!G$1:'pasteStatistics'!G$5000,MATCH($C301,pasteStatistics!$C$1:'pasteStatistics'!$C$5000,0))</f>
        <v>3.7</v>
      </c>
      <c r="H301">
        <f>INDEX(pasteStatistics!H$1:'pasteStatistics'!H$5000,MATCH($C301,pasteStatistics!$C$1:'pasteStatistics'!$C$5000,0))</f>
        <v>7.8</v>
      </c>
      <c r="I301">
        <f>INDEX(pasteStatistics!I$1:'pasteStatistics'!I$5000,MATCH($C301,pasteStatistics!$C$1:'pasteStatistics'!$C$5000,0))</f>
        <v>0.47599999999999998</v>
      </c>
      <c r="J301">
        <f>INDEX(pasteStatistics!J$1:'pasteStatistics'!J$5000,MATCH($C301,pasteStatistics!$C$1:'pasteStatistics'!$C$5000,0))</f>
        <v>2.9</v>
      </c>
      <c r="K301">
        <f>INDEX(pasteStatistics!K$1:'pasteStatistics'!K$5000,MATCH($C301,pasteStatistics!$C$1:'pasteStatistics'!$C$5000,0))</f>
        <v>5.6</v>
      </c>
      <c r="L301">
        <f>INDEX(pasteStatistics!L$1:'pasteStatistics'!L$5000,MATCH($C301,pasteStatistics!$C$1:'pasteStatistics'!$C$5000,0))</f>
        <v>0.51100000000000001</v>
      </c>
      <c r="M301">
        <f>INDEX(pasteStatistics!M$1:'pasteStatistics'!M$5000,MATCH($C301,pasteStatistics!$C$1:'pasteStatistics'!$C$5000,0))</f>
        <v>0.8</v>
      </c>
      <c r="N301">
        <f>INDEX(pasteStatistics!N$1:'pasteStatistics'!N$5000,MATCH($C301,pasteStatistics!$C$1:'pasteStatistics'!$C$5000,0))</f>
        <v>2.2000000000000002</v>
      </c>
      <c r="O301">
        <f>INDEX(pasteStatistics!O$1:'pasteStatistics'!O$5000,MATCH($C301,pasteStatistics!$C$1:'pasteStatistics'!$C$5000,0))</f>
        <v>0.38500000000000001</v>
      </c>
      <c r="P301">
        <f>INDEX(pasteStatistics!P$1:'pasteStatistics'!P$5000,MATCH($C301,pasteStatistics!$C$1:'pasteStatistics'!$C$5000,0))</f>
        <v>1.3</v>
      </c>
      <c r="Q301">
        <f>INDEX(pasteStatistics!Q$1:'pasteStatistics'!Q$5000,MATCH($C301,pasteStatistics!$C$1:'pasteStatistics'!$C$5000,0))</f>
        <v>1.9</v>
      </c>
      <c r="R301">
        <f>INDEX(pasteStatistics!R$1:'pasteStatistics'!R$5000,MATCH($C301,pasteStatistics!$C$1:'pasteStatistics'!$C$5000,0))</f>
        <v>0.71099999999999997</v>
      </c>
      <c r="S301">
        <f>INDEX(pasteStatistics!S$1:'pasteStatistics'!S$5000,MATCH($C301,pasteStatistics!$C$1:'pasteStatistics'!$C$5000,0))</f>
        <v>0.2</v>
      </c>
      <c r="T301">
        <f>INDEX(pasteStatistics!T$1:'pasteStatistics'!T$5000,MATCH($C301,pasteStatistics!$C$1:'pasteStatistics'!$C$5000,0))</f>
        <v>2.6</v>
      </c>
      <c r="U301">
        <f>INDEX(pasteStatistics!U$1:'pasteStatistics'!U$5000,MATCH($C301,pasteStatistics!$C$1:'pasteStatistics'!$C$5000,0))</f>
        <v>2.8</v>
      </c>
      <c r="V301">
        <f>INDEX(pasteStatistics!V$1:'pasteStatistics'!V$5000,MATCH($C301,pasteStatistics!$C$1:'pasteStatistics'!$C$5000,0))</f>
        <v>2.2999999999999998</v>
      </c>
      <c r="W301">
        <f>INDEX(pasteStatistics!W$1:'pasteStatistics'!W$5000,MATCH($C301,pasteStatistics!$C$1:'pasteStatistics'!$C$5000,0))</f>
        <v>1.3</v>
      </c>
      <c r="X301">
        <f>INDEX(pasteStatistics!X$1:'pasteStatistics'!X$5000,MATCH($C301,pasteStatistics!$C$1:'pasteStatistics'!$C$5000,0))</f>
        <v>0.2</v>
      </c>
      <c r="Y301">
        <f>INDEX(pasteStatistics!Y$1:'pasteStatistics'!Y$5000,MATCH($C301,pasteStatistics!$C$1:'pasteStatistics'!$C$5000,0))</f>
        <v>1.3</v>
      </c>
      <c r="Z301">
        <f>INDEX(pasteStatistics!Z$1:'pasteStatistics'!Z$5000,MATCH($C301,pasteStatistics!$C$1:'pasteStatistics'!$C$5000,0))</f>
        <v>2</v>
      </c>
      <c r="AA301">
        <f>INDEX(pasteStatistics!AA$1:'pasteStatistics'!AA$5000,MATCH($C301,pasteStatistics!$C$1:'pasteStatistics'!$C$5000,0))</f>
        <v>9.6</v>
      </c>
      <c r="AB301">
        <f>pasteData!C300</f>
        <v>0</v>
      </c>
      <c r="AC301" t="str">
        <f>pasteData!D300</f>
        <v>SO</v>
      </c>
      <c r="AD301" t="str">
        <f>pasteData!E300</f>
        <v>G</v>
      </c>
      <c r="AE301">
        <f>pasteData!F300</f>
        <v>43618</v>
      </c>
      <c r="AF301">
        <f>pasteData!G300</f>
        <v>195</v>
      </c>
      <c r="AG301" t="str">
        <f>pasteData!H300</f>
        <v>Canton</v>
      </c>
      <c r="AH301" t="str">
        <f>pasteData!I300</f>
        <v xml:space="preserve"> MS</v>
      </c>
      <c r="AI301" t="str">
        <f>pasteData!J300</f>
        <v>Velma Jackson Magnet High School</v>
      </c>
      <c r="AJ301" t="str">
        <f>pasteData!K300</f>
        <v>26 (2017)</v>
      </c>
      <c r="AK301" t="str">
        <f>pasteData!L300</f>
        <v xml:space="preserve"> 9.6 Pts</v>
      </c>
      <c r="AL301" t="str">
        <f>pasteData!M300</f>
        <v xml:space="preserve"> 2.8 Reb</v>
      </c>
      <c r="AM301" t="str">
        <f>pasteData!N300</f>
        <v xml:space="preserve"> 2.3 Ast</v>
      </c>
    </row>
    <row r="302" spans="1:39" x14ac:dyDescent="0.3">
      <c r="A302">
        <v>300</v>
      </c>
      <c r="B302" t="str">
        <f>pasteData!A301</f>
        <v>mississippi-state</v>
      </c>
      <c r="C302" t="str">
        <f>pasteData!B301</f>
        <v>Robert Woodard</v>
      </c>
      <c r="D302">
        <f>INDEX(pasteStatistics!D$1:'pasteStatistics'!D$5000,MATCH($C302,pasteStatistics!$C$1:'pasteStatistics'!$C$5000,0))</f>
        <v>34</v>
      </c>
      <c r="E302">
        <f>INDEX(pasteStatistics!E$1:'pasteStatistics'!E$5000,MATCH($C302,pasteStatistics!$C$1:'pasteStatistics'!$C$5000,0))</f>
        <v>1</v>
      </c>
      <c r="F302">
        <f>INDEX(pasteStatistics!F$1:'pasteStatistics'!F$5000,MATCH($C302,pasteStatistics!$C$1:'pasteStatistics'!$C$5000,0))</f>
        <v>17.5</v>
      </c>
      <c r="G302">
        <f>INDEX(pasteStatistics!G$1:'pasteStatistics'!G$5000,MATCH($C302,pasteStatistics!$C$1:'pasteStatistics'!$C$5000,0))</f>
        <v>2.1</v>
      </c>
      <c r="H302">
        <f>INDEX(pasteStatistics!H$1:'pasteStatistics'!H$5000,MATCH($C302,pasteStatistics!$C$1:'pasteStatistics'!$C$5000,0))</f>
        <v>4.5999999999999996</v>
      </c>
      <c r="I302">
        <f>INDEX(pasteStatistics!I$1:'pasteStatistics'!I$5000,MATCH($C302,pasteStatistics!$C$1:'pasteStatistics'!$C$5000,0))</f>
        <v>0.46800000000000003</v>
      </c>
      <c r="J302">
        <f>INDEX(pasteStatistics!J$1:'pasteStatistics'!J$5000,MATCH($C302,pasteStatistics!$C$1:'pasteStatistics'!$C$5000,0))</f>
        <v>1.8</v>
      </c>
      <c r="K302">
        <f>INDEX(pasteStatistics!K$1:'pasteStatistics'!K$5000,MATCH($C302,pasteStatistics!$C$1:'pasteStatistics'!$C$5000,0))</f>
        <v>3.3</v>
      </c>
      <c r="L302">
        <f>INDEX(pasteStatistics!L$1:'pasteStatistics'!L$5000,MATCH($C302,pasteStatistics!$C$1:'pasteStatistics'!$C$5000,0))</f>
        <v>0.54500000000000004</v>
      </c>
      <c r="M302">
        <f>INDEX(pasteStatistics!M$1:'pasteStatistics'!M$5000,MATCH($C302,pasteStatistics!$C$1:'pasteStatistics'!$C$5000,0))</f>
        <v>0.4</v>
      </c>
      <c r="N302">
        <f>INDEX(pasteStatistics!N$1:'pasteStatistics'!N$5000,MATCH($C302,pasteStatistics!$C$1:'pasteStatistics'!$C$5000,0))</f>
        <v>1.3</v>
      </c>
      <c r="O302">
        <f>INDEX(pasteStatistics!O$1:'pasteStatistics'!O$5000,MATCH($C302,pasteStatistics!$C$1:'pasteStatistics'!$C$5000,0))</f>
        <v>0.27300000000000002</v>
      </c>
      <c r="P302">
        <f>INDEX(pasteStatistics!P$1:'pasteStatistics'!P$5000,MATCH($C302,pasteStatistics!$C$1:'pasteStatistics'!$C$5000,0))</f>
        <v>0.9</v>
      </c>
      <c r="Q302">
        <f>INDEX(pasteStatistics!Q$1:'pasteStatistics'!Q$5000,MATCH($C302,pasteStatistics!$C$1:'pasteStatistics'!$C$5000,0))</f>
        <v>1.5</v>
      </c>
      <c r="R302">
        <f>INDEX(pasteStatistics!R$1:'pasteStatistics'!R$5000,MATCH($C302,pasteStatistics!$C$1:'pasteStatistics'!$C$5000,0))</f>
        <v>0.57999999999999996</v>
      </c>
      <c r="S302">
        <f>INDEX(pasteStatistics!S$1:'pasteStatistics'!S$5000,MATCH($C302,pasteStatistics!$C$1:'pasteStatistics'!$C$5000,0))</f>
        <v>1.4</v>
      </c>
      <c r="T302">
        <f>INDEX(pasteStatistics!T$1:'pasteStatistics'!T$5000,MATCH($C302,pasteStatistics!$C$1:'pasteStatistics'!$C$5000,0))</f>
        <v>2.7</v>
      </c>
      <c r="U302">
        <f>INDEX(pasteStatistics!U$1:'pasteStatistics'!U$5000,MATCH($C302,pasteStatistics!$C$1:'pasteStatistics'!$C$5000,0))</f>
        <v>4.0999999999999996</v>
      </c>
      <c r="V302">
        <f>INDEX(pasteStatistics!V$1:'pasteStatistics'!V$5000,MATCH($C302,pasteStatistics!$C$1:'pasteStatistics'!$C$5000,0))</f>
        <v>0.7</v>
      </c>
      <c r="W302">
        <f>INDEX(pasteStatistics!W$1:'pasteStatistics'!W$5000,MATCH($C302,pasteStatistics!$C$1:'pasteStatistics'!$C$5000,0))</f>
        <v>0.5</v>
      </c>
      <c r="X302">
        <f>INDEX(pasteStatistics!X$1:'pasteStatistics'!X$5000,MATCH($C302,pasteStatistics!$C$1:'pasteStatistics'!$C$5000,0))</f>
        <v>0.5</v>
      </c>
      <c r="Y302">
        <f>INDEX(pasteStatistics!Y$1:'pasteStatistics'!Y$5000,MATCH($C302,pasteStatistics!$C$1:'pasteStatistics'!$C$5000,0))</f>
        <v>0.6</v>
      </c>
      <c r="Z302">
        <f>INDEX(pasteStatistics!Z$1:'pasteStatistics'!Z$5000,MATCH($C302,pasteStatistics!$C$1:'pasteStatistics'!$C$5000,0))</f>
        <v>1.1000000000000001</v>
      </c>
      <c r="AA302">
        <f>INDEX(pasteStatistics!AA$1:'pasteStatistics'!AA$5000,MATCH($C302,pasteStatistics!$C$1:'pasteStatistics'!$C$5000,0))</f>
        <v>5.5</v>
      </c>
      <c r="AB302">
        <f>pasteData!C301</f>
        <v>12</v>
      </c>
      <c r="AC302" t="str">
        <f>pasteData!D301</f>
        <v>FR</v>
      </c>
      <c r="AD302" t="str">
        <f>pasteData!E301</f>
        <v>G</v>
      </c>
      <c r="AE302">
        <f>pasteData!F301</f>
        <v>43623</v>
      </c>
      <c r="AF302">
        <f>pasteData!G301</f>
        <v>230</v>
      </c>
      <c r="AG302" t="str">
        <f>pasteData!H301</f>
        <v>Columbus</v>
      </c>
      <c r="AH302" t="str">
        <f>pasteData!I301</f>
        <v xml:space="preserve"> MS</v>
      </c>
      <c r="AI302" t="str">
        <f>pasteData!J301</f>
        <v>Columbus HS</v>
      </c>
      <c r="AJ302" t="str">
        <f>pasteData!K301</f>
        <v>56 (2018)</v>
      </c>
      <c r="AK302" t="str">
        <f>pasteData!L301</f>
        <v xml:space="preserve"> 5.5 Pts</v>
      </c>
      <c r="AL302" t="str">
        <f>pasteData!M301</f>
        <v xml:space="preserve"> 4.1 Reb</v>
      </c>
      <c r="AM302" t="str">
        <f>pasteData!N301</f>
        <v xml:space="preserve"> 0.7 Ast</v>
      </c>
    </row>
    <row r="303" spans="1:39" x14ac:dyDescent="0.3">
      <c r="A303">
        <v>301</v>
      </c>
      <c r="B303" t="str">
        <f>pasteData!A302</f>
        <v>mississippi-state</v>
      </c>
      <c r="C303" t="str">
        <f>pasteData!B302</f>
        <v>Abdul Ado</v>
      </c>
      <c r="D303">
        <f>INDEX(pasteStatistics!D$1:'pasteStatistics'!D$5000,MATCH($C303,pasteStatistics!$C$1:'pasteStatistics'!$C$5000,0))</f>
        <v>31</v>
      </c>
      <c r="E303">
        <f>INDEX(pasteStatistics!E$1:'pasteStatistics'!E$5000,MATCH($C303,pasteStatistics!$C$1:'pasteStatistics'!$C$5000,0))</f>
        <v>30</v>
      </c>
      <c r="F303">
        <f>INDEX(pasteStatistics!F$1:'pasteStatistics'!F$5000,MATCH($C303,pasteStatistics!$C$1:'pasteStatistics'!$C$5000,0))</f>
        <v>24.1</v>
      </c>
      <c r="G303">
        <f>INDEX(pasteStatistics!G$1:'pasteStatistics'!G$5000,MATCH($C303,pasteStatistics!$C$1:'pasteStatistics'!$C$5000,0))</f>
        <v>1.6</v>
      </c>
      <c r="H303">
        <f>INDEX(pasteStatistics!H$1:'pasteStatistics'!H$5000,MATCH($C303,pasteStatistics!$C$1:'pasteStatistics'!$C$5000,0))</f>
        <v>2.7</v>
      </c>
      <c r="I303">
        <f>INDEX(pasteStatistics!I$1:'pasteStatistics'!I$5000,MATCH($C303,pasteStatistics!$C$1:'pasteStatistics'!$C$5000,0))</f>
        <v>0.61399999999999999</v>
      </c>
      <c r="J303">
        <f>INDEX(pasteStatistics!J$1:'pasteStatistics'!J$5000,MATCH($C303,pasteStatistics!$C$1:'pasteStatistics'!$C$5000,0))</f>
        <v>1.6</v>
      </c>
      <c r="K303">
        <f>INDEX(pasteStatistics!K$1:'pasteStatistics'!K$5000,MATCH($C303,pasteStatistics!$C$1:'pasteStatistics'!$C$5000,0))</f>
        <v>2.7</v>
      </c>
      <c r="L303">
        <f>INDEX(pasteStatistics!L$1:'pasteStatistics'!L$5000,MATCH($C303,pasteStatistics!$C$1:'pasteStatistics'!$C$5000,0))</f>
        <v>0.61399999999999999</v>
      </c>
      <c r="M303">
        <f>INDEX(pasteStatistics!M$1:'pasteStatistics'!M$5000,MATCH($C303,pasteStatistics!$C$1:'pasteStatistics'!$C$5000,0))</f>
        <v>0</v>
      </c>
      <c r="N303">
        <f>INDEX(pasteStatistics!N$1:'pasteStatistics'!N$5000,MATCH($C303,pasteStatistics!$C$1:'pasteStatistics'!$C$5000,0))</f>
        <v>0</v>
      </c>
      <c r="O303">
        <f>INDEX(pasteStatistics!O$1:'pasteStatistics'!O$5000,MATCH($C303,pasteStatistics!$C$1:'pasteStatistics'!$C$5000,0))</f>
        <v>0</v>
      </c>
      <c r="P303">
        <f>INDEX(pasteStatistics!P$1:'pasteStatistics'!P$5000,MATCH($C303,pasteStatistics!$C$1:'pasteStatistics'!$C$5000,0))</f>
        <v>1.4</v>
      </c>
      <c r="Q303">
        <f>INDEX(pasteStatistics!Q$1:'pasteStatistics'!Q$5000,MATCH($C303,pasteStatistics!$C$1:'pasteStatistics'!$C$5000,0))</f>
        <v>2.2000000000000002</v>
      </c>
      <c r="R303">
        <f>INDEX(pasteStatistics!R$1:'pasteStatistics'!R$5000,MATCH($C303,pasteStatistics!$C$1:'pasteStatistics'!$C$5000,0))</f>
        <v>0.623</v>
      </c>
      <c r="S303">
        <f>INDEX(pasteStatistics!S$1:'pasteStatistics'!S$5000,MATCH($C303,pasteStatistics!$C$1:'pasteStatistics'!$C$5000,0))</f>
        <v>1.7</v>
      </c>
      <c r="T303">
        <f>INDEX(pasteStatistics!T$1:'pasteStatistics'!T$5000,MATCH($C303,pasteStatistics!$C$1:'pasteStatistics'!$C$5000,0))</f>
        <v>2.8</v>
      </c>
      <c r="U303">
        <f>INDEX(pasteStatistics!U$1:'pasteStatistics'!U$5000,MATCH($C303,pasteStatistics!$C$1:'pasteStatistics'!$C$5000,0))</f>
        <v>4.5</v>
      </c>
      <c r="V303">
        <f>INDEX(pasteStatistics!V$1:'pasteStatistics'!V$5000,MATCH($C303,pasteStatistics!$C$1:'pasteStatistics'!$C$5000,0))</f>
        <v>0.4</v>
      </c>
      <c r="W303">
        <f>INDEX(pasteStatistics!W$1:'pasteStatistics'!W$5000,MATCH($C303,pasteStatistics!$C$1:'pasteStatistics'!$C$5000,0))</f>
        <v>0.6</v>
      </c>
      <c r="X303">
        <f>INDEX(pasteStatistics!X$1:'pasteStatistics'!X$5000,MATCH($C303,pasteStatistics!$C$1:'pasteStatistics'!$C$5000,0))</f>
        <v>1.8</v>
      </c>
      <c r="Y303">
        <f>INDEX(pasteStatistics!Y$1:'pasteStatistics'!Y$5000,MATCH($C303,pasteStatistics!$C$1:'pasteStatistics'!$C$5000,0))</f>
        <v>1.1000000000000001</v>
      </c>
      <c r="Z303">
        <f>INDEX(pasteStatistics!Z$1:'pasteStatistics'!Z$5000,MATCH($C303,pasteStatistics!$C$1:'pasteStatistics'!$C$5000,0))</f>
        <v>2.8</v>
      </c>
      <c r="AA303">
        <f>INDEX(pasteStatistics!AA$1:'pasteStatistics'!AA$5000,MATCH($C303,pasteStatistics!$C$1:'pasteStatistics'!$C$5000,0))</f>
        <v>4.7</v>
      </c>
      <c r="AB303">
        <f>pasteData!C302</f>
        <v>24</v>
      </c>
      <c r="AC303" t="str">
        <f>pasteData!D302</f>
        <v>SO</v>
      </c>
      <c r="AD303" t="str">
        <f>pasteData!E302</f>
        <v>F</v>
      </c>
      <c r="AE303">
        <f>pasteData!F302</f>
        <v>43627</v>
      </c>
      <c r="AF303">
        <f>pasteData!G302</f>
        <v>255</v>
      </c>
      <c r="AG303" t="str">
        <f>pasteData!H302</f>
        <v>Lagos</v>
      </c>
      <c r="AH303" t="str">
        <f>pasteData!I302</f>
        <v xml:space="preserve"> Nigeria</v>
      </c>
      <c r="AI303" t="str">
        <f>pasteData!J302</f>
        <v>Hamilton Heights Christian Academy</v>
      </c>
      <c r="AJ303" t="str">
        <f>pasteData!K302</f>
        <v>100 (2016)</v>
      </c>
      <c r="AK303" t="str">
        <f>pasteData!L302</f>
        <v xml:space="preserve"> 4.7 Pts</v>
      </c>
      <c r="AL303" t="str">
        <f>pasteData!M302</f>
        <v xml:space="preserve"> 4.5 Reb</v>
      </c>
      <c r="AM303" t="str">
        <f>pasteData!N302</f>
        <v xml:space="preserve"> 0.4 Ast</v>
      </c>
    </row>
    <row r="304" spans="1:39" x14ac:dyDescent="0.3">
      <c r="A304">
        <v>302</v>
      </c>
      <c r="B304" t="str">
        <f>pasteData!A303</f>
        <v>mississippi-state</v>
      </c>
      <c r="C304" t="str">
        <f>pasteData!B303</f>
        <v>KeyShawn Feazell</v>
      </c>
      <c r="D304">
        <f>INDEX(pasteStatistics!D$1:'pasteStatistics'!D$5000,MATCH($C304,pasteStatistics!$C$1:'pasteStatistics'!$C$5000,0))</f>
        <v>22</v>
      </c>
      <c r="E304">
        <f>INDEX(pasteStatistics!E$1:'pasteStatistics'!E$5000,MATCH($C304,pasteStatistics!$C$1:'pasteStatistics'!$C$5000,0))</f>
        <v>0</v>
      </c>
      <c r="F304">
        <f>INDEX(pasteStatistics!F$1:'pasteStatistics'!F$5000,MATCH($C304,pasteStatistics!$C$1:'pasteStatistics'!$C$5000,0))</f>
        <v>4.5999999999999996</v>
      </c>
      <c r="G304">
        <f>INDEX(pasteStatistics!G$1:'pasteStatistics'!G$5000,MATCH($C304,pasteStatistics!$C$1:'pasteStatistics'!$C$5000,0))</f>
        <v>0.2</v>
      </c>
      <c r="H304">
        <f>INDEX(pasteStatistics!H$1:'pasteStatistics'!H$5000,MATCH($C304,pasteStatistics!$C$1:'pasteStatistics'!$C$5000,0))</f>
        <v>0.5</v>
      </c>
      <c r="I304">
        <f>INDEX(pasteStatistics!I$1:'pasteStatistics'!I$5000,MATCH($C304,pasteStatistics!$C$1:'pasteStatistics'!$C$5000,0))</f>
        <v>0.5</v>
      </c>
      <c r="J304">
        <f>INDEX(pasteStatistics!J$1:'pasteStatistics'!J$5000,MATCH($C304,pasteStatistics!$C$1:'pasteStatistics'!$C$5000,0))</f>
        <v>0.2</v>
      </c>
      <c r="K304">
        <f>INDEX(pasteStatistics!K$1:'pasteStatistics'!K$5000,MATCH($C304,pasteStatistics!$C$1:'pasteStatistics'!$C$5000,0))</f>
        <v>0.4</v>
      </c>
      <c r="L304">
        <f>INDEX(pasteStatistics!L$1:'pasteStatistics'!L$5000,MATCH($C304,pasteStatistics!$C$1:'pasteStatistics'!$C$5000,0))</f>
        <v>0.5</v>
      </c>
      <c r="M304">
        <f>INDEX(pasteStatistics!M$1:'pasteStatistics'!M$5000,MATCH($C304,pasteStatistics!$C$1:'pasteStatistics'!$C$5000,0))</f>
        <v>0</v>
      </c>
      <c r="N304">
        <f>INDEX(pasteStatistics!N$1:'pasteStatistics'!N$5000,MATCH($C304,pasteStatistics!$C$1:'pasteStatistics'!$C$5000,0))</f>
        <v>0.1</v>
      </c>
      <c r="O304">
        <f>INDEX(pasteStatistics!O$1:'pasteStatistics'!O$5000,MATCH($C304,pasteStatistics!$C$1:'pasteStatistics'!$C$5000,0))</f>
        <v>0.5</v>
      </c>
      <c r="P304">
        <f>INDEX(pasteStatistics!P$1:'pasteStatistics'!P$5000,MATCH($C304,pasteStatistics!$C$1:'pasteStatistics'!$C$5000,0))</f>
        <v>0.1</v>
      </c>
      <c r="Q304">
        <f>INDEX(pasteStatistics!Q$1:'pasteStatistics'!Q$5000,MATCH($C304,pasteStatistics!$C$1:'pasteStatistics'!$C$5000,0))</f>
        <v>0.1</v>
      </c>
      <c r="R304">
        <f>INDEX(pasteStatistics!R$1:'pasteStatistics'!R$5000,MATCH($C304,pasteStatistics!$C$1:'pasteStatistics'!$C$5000,0))</f>
        <v>1</v>
      </c>
      <c r="S304">
        <f>INDEX(pasteStatistics!S$1:'pasteStatistics'!S$5000,MATCH($C304,pasteStatistics!$C$1:'pasteStatistics'!$C$5000,0))</f>
        <v>0.3</v>
      </c>
      <c r="T304">
        <f>INDEX(pasteStatistics!T$1:'pasteStatistics'!T$5000,MATCH($C304,pasteStatistics!$C$1:'pasteStatistics'!$C$5000,0))</f>
        <v>0.7</v>
      </c>
      <c r="U304">
        <f>INDEX(pasteStatistics!U$1:'pasteStatistics'!U$5000,MATCH($C304,pasteStatistics!$C$1:'pasteStatistics'!$C$5000,0))</f>
        <v>1</v>
      </c>
      <c r="V304">
        <f>INDEX(pasteStatistics!V$1:'pasteStatistics'!V$5000,MATCH($C304,pasteStatistics!$C$1:'pasteStatistics'!$C$5000,0))</f>
        <v>0</v>
      </c>
      <c r="W304">
        <f>INDEX(pasteStatistics!W$1:'pasteStatistics'!W$5000,MATCH($C304,pasteStatistics!$C$1:'pasteStatistics'!$C$5000,0))</f>
        <v>0</v>
      </c>
      <c r="X304">
        <f>INDEX(pasteStatistics!X$1:'pasteStatistics'!X$5000,MATCH($C304,pasteStatistics!$C$1:'pasteStatistics'!$C$5000,0))</f>
        <v>0.1</v>
      </c>
      <c r="Y304">
        <f>INDEX(pasteStatistics!Y$1:'pasteStatistics'!Y$5000,MATCH($C304,pasteStatistics!$C$1:'pasteStatistics'!$C$5000,0))</f>
        <v>0.5</v>
      </c>
      <c r="Z304">
        <f>INDEX(pasteStatistics!Z$1:'pasteStatistics'!Z$5000,MATCH($C304,pasteStatistics!$C$1:'pasteStatistics'!$C$5000,0))</f>
        <v>1.2</v>
      </c>
      <c r="AA304">
        <f>INDEX(pasteStatistics!AA$1:'pasteStatistics'!AA$5000,MATCH($C304,pasteStatistics!$C$1:'pasteStatistics'!$C$5000,0))</f>
        <v>0.6</v>
      </c>
      <c r="AB304">
        <f>pasteData!C303</f>
        <v>22</v>
      </c>
      <c r="AC304" t="str">
        <f>pasteData!D303</f>
        <v>SO</v>
      </c>
      <c r="AD304" t="str">
        <f>pasteData!E303</f>
        <v>F</v>
      </c>
      <c r="AE304">
        <f>pasteData!F303</f>
        <v>43624</v>
      </c>
      <c r="AF304">
        <f>pasteData!G303</f>
        <v>240</v>
      </c>
      <c r="AG304" t="str">
        <f>pasteData!H303</f>
        <v>New Hebron</v>
      </c>
      <c r="AH304" t="str">
        <f>pasteData!I303</f>
        <v xml:space="preserve"> MS</v>
      </c>
      <c r="AI304" t="str">
        <f>pasteData!J303</f>
        <v>Lawrence County High School</v>
      </c>
      <c r="AJ304">
        <f>pasteData!K303</f>
        <v>0</v>
      </c>
      <c r="AK304" t="str">
        <f>pasteData!L303</f>
        <v xml:space="preserve"> 0.6 Pts</v>
      </c>
      <c r="AL304" t="str">
        <f>pasteData!M303</f>
        <v xml:space="preserve"> 1.0 Reb</v>
      </c>
      <c r="AM304" t="str">
        <f>pasteData!N303</f>
        <v xml:space="preserve"> 0.0 Ast</v>
      </c>
    </row>
    <row r="305" spans="1:39" x14ac:dyDescent="0.3">
      <c r="A305">
        <v>303</v>
      </c>
      <c r="B305" t="str">
        <f>pasteData!A304</f>
        <v>mississippi-state</v>
      </c>
      <c r="C305" t="str">
        <f>pasteData!B304</f>
        <v>T.J. Gray</v>
      </c>
      <c r="D305">
        <f>INDEX(pasteStatistics!D$1:'pasteStatistics'!D$5000,MATCH($C305,pasteStatistics!$C$1:'pasteStatistics'!$C$5000,0))</f>
        <v>5</v>
      </c>
      <c r="E305">
        <f>INDEX(pasteStatistics!E$1:'pasteStatistics'!E$5000,MATCH($C305,pasteStatistics!$C$1:'pasteStatistics'!$C$5000,0))</f>
        <v>0</v>
      </c>
      <c r="F305">
        <f>INDEX(pasteStatistics!F$1:'pasteStatistics'!F$5000,MATCH($C305,pasteStatistics!$C$1:'pasteStatistics'!$C$5000,0))</f>
        <v>2.4</v>
      </c>
      <c r="G305">
        <f>INDEX(pasteStatistics!G$1:'pasteStatistics'!G$5000,MATCH($C305,pasteStatistics!$C$1:'pasteStatistics'!$C$5000,0))</f>
        <v>0.4</v>
      </c>
      <c r="H305">
        <f>INDEX(pasteStatistics!H$1:'pasteStatistics'!H$5000,MATCH($C305,pasteStatistics!$C$1:'pasteStatistics'!$C$5000,0))</f>
        <v>1.2</v>
      </c>
      <c r="I305">
        <f>INDEX(pasteStatistics!I$1:'pasteStatistics'!I$5000,MATCH($C305,pasteStatistics!$C$1:'pasteStatistics'!$C$5000,0))</f>
        <v>0.33300000000000002</v>
      </c>
      <c r="J305">
        <f>INDEX(pasteStatistics!J$1:'pasteStatistics'!J$5000,MATCH($C305,pasteStatistics!$C$1:'pasteStatistics'!$C$5000,0))</f>
        <v>0.2</v>
      </c>
      <c r="K305">
        <f>INDEX(pasteStatistics!K$1:'pasteStatistics'!K$5000,MATCH($C305,pasteStatistics!$C$1:'pasteStatistics'!$C$5000,0))</f>
        <v>0.6</v>
      </c>
      <c r="L305">
        <f>INDEX(pasteStatistics!L$1:'pasteStatistics'!L$5000,MATCH($C305,pasteStatistics!$C$1:'pasteStatistics'!$C$5000,0))</f>
        <v>0.33300000000000002</v>
      </c>
      <c r="M305">
        <f>INDEX(pasteStatistics!M$1:'pasteStatistics'!M$5000,MATCH($C305,pasteStatistics!$C$1:'pasteStatistics'!$C$5000,0))</f>
        <v>0.2</v>
      </c>
      <c r="N305">
        <f>INDEX(pasteStatistics!N$1:'pasteStatistics'!N$5000,MATCH($C305,pasteStatistics!$C$1:'pasteStatistics'!$C$5000,0))</f>
        <v>0.6</v>
      </c>
      <c r="O305">
        <f>INDEX(pasteStatistics!O$1:'pasteStatistics'!O$5000,MATCH($C305,pasteStatistics!$C$1:'pasteStatistics'!$C$5000,0))</f>
        <v>0.33300000000000002</v>
      </c>
      <c r="P305">
        <f>INDEX(pasteStatistics!P$1:'pasteStatistics'!P$5000,MATCH($C305,pasteStatistics!$C$1:'pasteStatistics'!$C$5000,0))</f>
        <v>0</v>
      </c>
      <c r="Q305">
        <f>INDEX(pasteStatistics!Q$1:'pasteStatistics'!Q$5000,MATCH($C305,pasteStatistics!$C$1:'pasteStatistics'!$C$5000,0))</f>
        <v>0</v>
      </c>
      <c r="R305">
        <f>INDEX(pasteStatistics!R$1:'pasteStatistics'!R$5000,MATCH($C305,pasteStatistics!$C$1:'pasteStatistics'!$C$5000,0))</f>
        <v>0</v>
      </c>
      <c r="S305">
        <f>INDEX(pasteStatistics!S$1:'pasteStatistics'!S$5000,MATCH($C305,pasteStatistics!$C$1:'pasteStatistics'!$C$5000,0))</f>
        <v>0</v>
      </c>
      <c r="T305">
        <f>INDEX(pasteStatistics!T$1:'pasteStatistics'!T$5000,MATCH($C305,pasteStatistics!$C$1:'pasteStatistics'!$C$5000,0))</f>
        <v>0</v>
      </c>
      <c r="U305">
        <f>INDEX(pasteStatistics!U$1:'pasteStatistics'!U$5000,MATCH($C305,pasteStatistics!$C$1:'pasteStatistics'!$C$5000,0))</f>
        <v>0</v>
      </c>
      <c r="V305">
        <f>INDEX(pasteStatistics!V$1:'pasteStatistics'!V$5000,MATCH($C305,pasteStatistics!$C$1:'pasteStatistics'!$C$5000,0))</f>
        <v>0</v>
      </c>
      <c r="W305">
        <f>INDEX(pasteStatistics!W$1:'pasteStatistics'!W$5000,MATCH($C305,pasteStatistics!$C$1:'pasteStatistics'!$C$5000,0))</f>
        <v>0</v>
      </c>
      <c r="X305">
        <f>INDEX(pasteStatistics!X$1:'pasteStatistics'!X$5000,MATCH($C305,pasteStatistics!$C$1:'pasteStatistics'!$C$5000,0))</f>
        <v>0</v>
      </c>
      <c r="Y305">
        <f>INDEX(pasteStatistics!Y$1:'pasteStatistics'!Y$5000,MATCH($C305,pasteStatistics!$C$1:'pasteStatistics'!$C$5000,0))</f>
        <v>0.6</v>
      </c>
      <c r="Z305">
        <f>INDEX(pasteStatistics!Z$1:'pasteStatistics'!Z$5000,MATCH($C305,pasteStatistics!$C$1:'pasteStatistics'!$C$5000,0))</f>
        <v>0</v>
      </c>
      <c r="AA305">
        <f>INDEX(pasteStatistics!AA$1:'pasteStatistics'!AA$5000,MATCH($C305,pasteStatistics!$C$1:'pasteStatistics'!$C$5000,0))</f>
        <v>1</v>
      </c>
      <c r="AB305">
        <f>pasteData!C304</f>
        <v>4</v>
      </c>
      <c r="AC305" t="str">
        <f>pasteData!D304</f>
        <v>JR</v>
      </c>
      <c r="AD305" t="str">
        <f>pasteData!E304</f>
        <v>G</v>
      </c>
      <c r="AE305">
        <f>pasteData!F304</f>
        <v>36678</v>
      </c>
      <c r="AF305">
        <f>pasteData!G304</f>
        <v>165</v>
      </c>
      <c r="AG305" t="str">
        <f>pasteData!H304</f>
        <v>Coluumbus</v>
      </c>
      <c r="AH305" t="str">
        <f>pasteData!I304</f>
        <v xml:space="preserve"> MS</v>
      </c>
      <c r="AI305" t="str">
        <f>pasteData!J304</f>
        <v>Columbus HS</v>
      </c>
      <c r="AJ305">
        <f>pasteData!K304</f>
        <v>0</v>
      </c>
      <c r="AK305" t="str">
        <f>pasteData!L304</f>
        <v xml:space="preserve"> 1.0 Pts</v>
      </c>
      <c r="AL305" t="str">
        <f>pasteData!M304</f>
        <v xml:space="preserve"> 0.0 Reb</v>
      </c>
      <c r="AM305" t="str">
        <f>pasteData!N304</f>
        <v xml:space="preserve"> 0.0 Ast</v>
      </c>
    </row>
    <row r="306" spans="1:39" x14ac:dyDescent="0.3">
      <c r="A306">
        <v>304</v>
      </c>
      <c r="B306" t="str">
        <f>pasteData!A305</f>
        <v>mississippi-state</v>
      </c>
      <c r="C306" t="str">
        <f>pasteData!B305</f>
        <v>E.J. Datcher</v>
      </c>
      <c r="D306">
        <f>INDEX(pasteStatistics!D$1:'pasteStatistics'!D$5000,MATCH($C306,pasteStatistics!$C$1:'pasteStatistics'!$C$5000,0))</f>
        <v>6</v>
      </c>
      <c r="E306">
        <f>INDEX(pasteStatistics!E$1:'pasteStatistics'!E$5000,MATCH($C306,pasteStatistics!$C$1:'pasteStatistics'!$C$5000,0))</f>
        <v>0</v>
      </c>
      <c r="F306">
        <f>INDEX(pasteStatistics!F$1:'pasteStatistics'!F$5000,MATCH($C306,pasteStatistics!$C$1:'pasteStatistics'!$C$5000,0))</f>
        <v>2.8</v>
      </c>
      <c r="G306">
        <f>INDEX(pasteStatistics!G$1:'pasteStatistics'!G$5000,MATCH($C306,pasteStatistics!$C$1:'pasteStatistics'!$C$5000,0))</f>
        <v>0.2</v>
      </c>
      <c r="H306">
        <f>INDEX(pasteStatistics!H$1:'pasteStatistics'!H$5000,MATCH($C306,pasteStatistics!$C$1:'pasteStatistics'!$C$5000,0))</f>
        <v>0.5</v>
      </c>
      <c r="I306">
        <f>INDEX(pasteStatistics!I$1:'pasteStatistics'!I$5000,MATCH($C306,pasteStatistics!$C$1:'pasteStatistics'!$C$5000,0))</f>
        <v>0.33300000000000002</v>
      </c>
      <c r="J306">
        <f>INDEX(pasteStatistics!J$1:'pasteStatistics'!J$5000,MATCH($C306,pasteStatistics!$C$1:'pasteStatistics'!$C$5000,0))</f>
        <v>0</v>
      </c>
      <c r="K306">
        <f>INDEX(pasteStatistics!K$1:'pasteStatistics'!K$5000,MATCH($C306,pasteStatistics!$C$1:'pasteStatistics'!$C$5000,0))</f>
        <v>0.2</v>
      </c>
      <c r="L306">
        <f>INDEX(pasteStatistics!L$1:'pasteStatistics'!L$5000,MATCH($C306,pasteStatistics!$C$1:'pasteStatistics'!$C$5000,0))</f>
        <v>0</v>
      </c>
      <c r="M306">
        <f>INDEX(pasteStatistics!M$1:'pasteStatistics'!M$5000,MATCH($C306,pasteStatistics!$C$1:'pasteStatistics'!$C$5000,0))</f>
        <v>0.2</v>
      </c>
      <c r="N306">
        <f>INDEX(pasteStatistics!N$1:'pasteStatistics'!N$5000,MATCH($C306,pasteStatistics!$C$1:'pasteStatistics'!$C$5000,0))</f>
        <v>0.3</v>
      </c>
      <c r="O306">
        <f>INDEX(pasteStatistics!O$1:'pasteStatistics'!O$5000,MATCH($C306,pasteStatistics!$C$1:'pasteStatistics'!$C$5000,0))</f>
        <v>0.5</v>
      </c>
      <c r="P306">
        <f>INDEX(pasteStatistics!P$1:'pasteStatistics'!P$5000,MATCH($C306,pasteStatistics!$C$1:'pasteStatistics'!$C$5000,0))</f>
        <v>0.2</v>
      </c>
      <c r="Q306">
        <f>INDEX(pasteStatistics!Q$1:'pasteStatistics'!Q$5000,MATCH($C306,pasteStatistics!$C$1:'pasteStatistics'!$C$5000,0))</f>
        <v>0.3</v>
      </c>
      <c r="R306">
        <f>INDEX(pasteStatistics!R$1:'pasteStatistics'!R$5000,MATCH($C306,pasteStatistics!$C$1:'pasteStatistics'!$C$5000,0))</f>
        <v>0.5</v>
      </c>
      <c r="S306">
        <f>INDEX(pasteStatistics!S$1:'pasteStatistics'!S$5000,MATCH($C306,pasteStatistics!$C$1:'pasteStatistics'!$C$5000,0))</f>
        <v>0</v>
      </c>
      <c r="T306">
        <f>INDEX(pasteStatistics!T$1:'pasteStatistics'!T$5000,MATCH($C306,pasteStatistics!$C$1:'pasteStatistics'!$C$5000,0))</f>
        <v>1</v>
      </c>
      <c r="U306">
        <f>INDEX(pasteStatistics!U$1:'pasteStatistics'!U$5000,MATCH($C306,pasteStatistics!$C$1:'pasteStatistics'!$C$5000,0))</f>
        <v>1</v>
      </c>
      <c r="V306">
        <f>INDEX(pasteStatistics!V$1:'pasteStatistics'!V$5000,MATCH($C306,pasteStatistics!$C$1:'pasteStatistics'!$C$5000,0))</f>
        <v>0</v>
      </c>
      <c r="W306">
        <f>INDEX(pasteStatistics!W$1:'pasteStatistics'!W$5000,MATCH($C306,pasteStatistics!$C$1:'pasteStatistics'!$C$5000,0))</f>
        <v>0.2</v>
      </c>
      <c r="X306">
        <f>INDEX(pasteStatistics!X$1:'pasteStatistics'!X$5000,MATCH($C306,pasteStatistics!$C$1:'pasteStatistics'!$C$5000,0))</f>
        <v>0</v>
      </c>
      <c r="Y306">
        <f>INDEX(pasteStatistics!Y$1:'pasteStatistics'!Y$5000,MATCH($C306,pasteStatistics!$C$1:'pasteStatistics'!$C$5000,0))</f>
        <v>0.2</v>
      </c>
      <c r="Z306">
        <f>INDEX(pasteStatistics!Z$1:'pasteStatistics'!Z$5000,MATCH($C306,pasteStatistics!$C$1:'pasteStatistics'!$C$5000,0))</f>
        <v>1</v>
      </c>
      <c r="AA306">
        <f>INDEX(pasteStatistics!AA$1:'pasteStatistics'!AA$5000,MATCH($C306,pasteStatistics!$C$1:'pasteStatistics'!$C$5000,0))</f>
        <v>0.7</v>
      </c>
      <c r="AB306">
        <f>pasteData!C305</f>
        <v>45</v>
      </c>
      <c r="AC306" t="str">
        <f>pasteData!D305</f>
        <v>JR</v>
      </c>
      <c r="AD306" t="str">
        <f>pasteData!E305</f>
        <v>C</v>
      </c>
      <c r="AE306">
        <f>pasteData!F305</f>
        <v>43626</v>
      </c>
      <c r="AF306">
        <f>pasteData!G305</f>
        <v>255</v>
      </c>
      <c r="AG306" t="str">
        <f>pasteData!H305</f>
        <v>Harpersville</v>
      </c>
      <c r="AH306" t="str">
        <f>pasteData!I305</f>
        <v xml:space="preserve"> AL</v>
      </c>
      <c r="AI306" t="str">
        <f>pasteData!J305</f>
        <v>Vincent High School</v>
      </c>
      <c r="AJ306">
        <f>pasteData!K305</f>
        <v>0</v>
      </c>
      <c r="AK306" t="str">
        <f>pasteData!L305</f>
        <v xml:space="preserve"> 0.7 Pts</v>
      </c>
      <c r="AL306" t="str">
        <f>pasteData!M305</f>
        <v xml:space="preserve"> 1.0 Reb</v>
      </c>
      <c r="AM306" t="str">
        <f>pasteData!N305</f>
        <v xml:space="preserve"> 0.0 Ast</v>
      </c>
    </row>
    <row r="307" spans="1:39" x14ac:dyDescent="0.3">
      <c r="A307">
        <v>305</v>
      </c>
      <c r="B307" t="str">
        <f>pasteData!A306</f>
        <v>mississippi-state</v>
      </c>
      <c r="C307" t="str">
        <f>pasteData!B306</f>
        <v>Tate Clayton</v>
      </c>
      <c r="D307">
        <f>INDEX(pasteStatistics!D$1:'pasteStatistics'!D$5000,MATCH($C307,pasteStatistics!$C$1:'pasteStatistics'!$C$5000,0))</f>
        <v>4</v>
      </c>
      <c r="E307">
        <f>INDEX(pasteStatistics!E$1:'pasteStatistics'!E$5000,MATCH($C307,pasteStatistics!$C$1:'pasteStatistics'!$C$5000,0))</f>
        <v>0</v>
      </c>
      <c r="F307">
        <f>INDEX(pasteStatistics!F$1:'pasteStatistics'!F$5000,MATCH($C307,pasteStatistics!$C$1:'pasteStatistics'!$C$5000,0))</f>
        <v>2</v>
      </c>
      <c r="G307">
        <f>INDEX(pasteStatistics!G$1:'pasteStatistics'!G$5000,MATCH($C307,pasteStatistics!$C$1:'pasteStatistics'!$C$5000,0))</f>
        <v>0.3</v>
      </c>
      <c r="H307">
        <f>INDEX(pasteStatistics!H$1:'pasteStatistics'!H$5000,MATCH($C307,pasteStatistics!$C$1:'pasteStatistics'!$C$5000,0))</f>
        <v>0.3</v>
      </c>
      <c r="I307">
        <f>INDEX(pasteStatistics!I$1:'pasteStatistics'!I$5000,MATCH($C307,pasteStatistics!$C$1:'pasteStatistics'!$C$5000,0))</f>
        <v>1</v>
      </c>
      <c r="J307">
        <f>INDEX(pasteStatistics!J$1:'pasteStatistics'!J$5000,MATCH($C307,pasteStatistics!$C$1:'pasteStatistics'!$C$5000,0))</f>
        <v>0.3</v>
      </c>
      <c r="K307">
        <f>INDEX(pasteStatistics!K$1:'pasteStatistics'!K$5000,MATCH($C307,pasteStatistics!$C$1:'pasteStatistics'!$C$5000,0))</f>
        <v>0.3</v>
      </c>
      <c r="L307">
        <f>INDEX(pasteStatistics!L$1:'pasteStatistics'!L$5000,MATCH($C307,pasteStatistics!$C$1:'pasteStatistics'!$C$5000,0))</f>
        <v>1</v>
      </c>
      <c r="M307">
        <f>INDEX(pasteStatistics!M$1:'pasteStatistics'!M$5000,MATCH($C307,pasteStatistics!$C$1:'pasteStatistics'!$C$5000,0))</f>
        <v>0</v>
      </c>
      <c r="N307">
        <f>INDEX(pasteStatistics!N$1:'pasteStatistics'!N$5000,MATCH($C307,pasteStatistics!$C$1:'pasteStatistics'!$C$5000,0))</f>
        <v>0</v>
      </c>
      <c r="O307">
        <f>INDEX(pasteStatistics!O$1:'pasteStatistics'!O$5000,MATCH($C307,pasteStatistics!$C$1:'pasteStatistics'!$C$5000,0))</f>
        <v>0</v>
      </c>
      <c r="P307">
        <f>INDEX(pasteStatistics!P$1:'pasteStatistics'!P$5000,MATCH($C307,pasteStatistics!$C$1:'pasteStatistics'!$C$5000,0))</f>
        <v>0</v>
      </c>
      <c r="Q307">
        <f>INDEX(pasteStatistics!Q$1:'pasteStatistics'!Q$5000,MATCH($C307,pasteStatistics!$C$1:'pasteStatistics'!$C$5000,0))</f>
        <v>0</v>
      </c>
      <c r="R307">
        <f>INDEX(pasteStatistics!R$1:'pasteStatistics'!R$5000,MATCH($C307,pasteStatistics!$C$1:'pasteStatistics'!$C$5000,0))</f>
        <v>0</v>
      </c>
      <c r="S307">
        <f>INDEX(pasteStatistics!S$1:'pasteStatistics'!S$5000,MATCH($C307,pasteStatistics!$C$1:'pasteStatistics'!$C$5000,0))</f>
        <v>0.3</v>
      </c>
      <c r="T307">
        <f>INDEX(pasteStatistics!T$1:'pasteStatistics'!T$5000,MATCH($C307,pasteStatistics!$C$1:'pasteStatistics'!$C$5000,0))</f>
        <v>0</v>
      </c>
      <c r="U307">
        <f>INDEX(pasteStatistics!U$1:'pasteStatistics'!U$5000,MATCH($C307,pasteStatistics!$C$1:'pasteStatistics'!$C$5000,0))</f>
        <v>0.3</v>
      </c>
      <c r="V307">
        <f>INDEX(pasteStatistics!V$1:'pasteStatistics'!V$5000,MATCH($C307,pasteStatistics!$C$1:'pasteStatistics'!$C$5000,0))</f>
        <v>0.3</v>
      </c>
      <c r="W307">
        <f>INDEX(pasteStatistics!W$1:'pasteStatistics'!W$5000,MATCH($C307,pasteStatistics!$C$1:'pasteStatistics'!$C$5000,0))</f>
        <v>0</v>
      </c>
      <c r="X307">
        <f>INDEX(pasteStatistics!X$1:'pasteStatistics'!X$5000,MATCH($C307,pasteStatistics!$C$1:'pasteStatistics'!$C$5000,0))</f>
        <v>0</v>
      </c>
      <c r="Y307">
        <f>INDEX(pasteStatistics!Y$1:'pasteStatistics'!Y$5000,MATCH($C307,pasteStatistics!$C$1:'pasteStatistics'!$C$5000,0))</f>
        <v>0</v>
      </c>
      <c r="Z307">
        <f>INDEX(pasteStatistics!Z$1:'pasteStatistics'!Z$5000,MATCH($C307,pasteStatistics!$C$1:'pasteStatistics'!$C$5000,0))</f>
        <v>0</v>
      </c>
      <c r="AA307">
        <f>INDEX(pasteStatistics!AA$1:'pasteStatistics'!AA$5000,MATCH($C307,pasteStatistics!$C$1:'pasteStatistics'!$C$5000,0))</f>
        <v>0.5</v>
      </c>
      <c r="AB307">
        <f>pasteData!C306</f>
        <v>10</v>
      </c>
      <c r="AC307" t="str">
        <f>pasteData!D306</f>
        <v>SO</v>
      </c>
      <c r="AD307" t="str">
        <f>pasteData!E306</f>
        <v>G</v>
      </c>
      <c r="AE307">
        <f>pasteData!F306</f>
        <v>43618</v>
      </c>
      <c r="AF307">
        <f>pasteData!G306</f>
        <v>170</v>
      </c>
      <c r="AG307" t="str">
        <f>pasteData!H306</f>
        <v>Tupelo</v>
      </c>
      <c r="AH307" t="str">
        <f>pasteData!I306</f>
        <v xml:space="preserve"> MS</v>
      </c>
      <c r="AI307" t="str">
        <f>pasteData!J306</f>
        <v>Tupelo High School</v>
      </c>
      <c r="AJ307">
        <f>pasteData!K306</f>
        <v>0</v>
      </c>
      <c r="AK307" t="str">
        <f>pasteData!L306</f>
        <v xml:space="preserve"> 0.5 Pts</v>
      </c>
      <c r="AL307" t="str">
        <f>pasteData!M306</f>
        <v xml:space="preserve"> 0.3 Reb</v>
      </c>
      <c r="AM307" t="str">
        <f>pasteData!N306</f>
        <v xml:space="preserve"> 0.3 Ast</v>
      </c>
    </row>
    <row r="308" spans="1:39" x14ac:dyDescent="0.3">
      <c r="A308">
        <v>306</v>
      </c>
      <c r="B308" t="str">
        <f>pasteData!A307</f>
        <v>mississippi-state</v>
      </c>
      <c r="C308" t="str">
        <f>pasteData!B307</f>
        <v>Mitchell Storm</v>
      </c>
      <c r="D308">
        <f>INDEX(pasteStatistics!D$1:'pasteStatistics'!D$5000,MATCH($C308,pasteStatistics!$C$1:'pasteStatistics'!$C$5000,0))</f>
        <v>4</v>
      </c>
      <c r="E308">
        <f>INDEX(pasteStatistics!E$1:'pasteStatistics'!E$5000,MATCH($C308,pasteStatistics!$C$1:'pasteStatistics'!$C$5000,0))</f>
        <v>0</v>
      </c>
      <c r="F308">
        <f>INDEX(pasteStatistics!F$1:'pasteStatistics'!F$5000,MATCH($C308,pasteStatistics!$C$1:'pasteStatistics'!$C$5000,0))</f>
        <v>2.5</v>
      </c>
      <c r="G308">
        <f>INDEX(pasteStatistics!G$1:'pasteStatistics'!G$5000,MATCH($C308,pasteStatistics!$C$1:'pasteStatistics'!$C$5000,0))</f>
        <v>0</v>
      </c>
      <c r="H308">
        <f>INDEX(pasteStatistics!H$1:'pasteStatistics'!H$5000,MATCH($C308,pasteStatistics!$C$1:'pasteStatistics'!$C$5000,0))</f>
        <v>0.5</v>
      </c>
      <c r="I308">
        <f>INDEX(pasteStatistics!I$1:'pasteStatistics'!I$5000,MATCH($C308,pasteStatistics!$C$1:'pasteStatistics'!$C$5000,0))</f>
        <v>0</v>
      </c>
      <c r="J308">
        <f>INDEX(pasteStatistics!J$1:'pasteStatistics'!J$5000,MATCH($C308,pasteStatistics!$C$1:'pasteStatistics'!$C$5000,0))</f>
        <v>0</v>
      </c>
      <c r="K308">
        <f>INDEX(pasteStatistics!K$1:'pasteStatistics'!K$5000,MATCH($C308,pasteStatistics!$C$1:'pasteStatistics'!$C$5000,0))</f>
        <v>0.3</v>
      </c>
      <c r="L308">
        <f>INDEX(pasteStatistics!L$1:'pasteStatistics'!L$5000,MATCH($C308,pasteStatistics!$C$1:'pasteStatistics'!$C$5000,0))</f>
        <v>0</v>
      </c>
      <c r="M308">
        <f>INDEX(pasteStatistics!M$1:'pasteStatistics'!M$5000,MATCH($C308,pasteStatistics!$C$1:'pasteStatistics'!$C$5000,0))</f>
        <v>0</v>
      </c>
      <c r="N308">
        <f>INDEX(pasteStatistics!N$1:'pasteStatistics'!N$5000,MATCH($C308,pasteStatistics!$C$1:'pasteStatistics'!$C$5000,0))</f>
        <v>0.3</v>
      </c>
      <c r="O308">
        <f>INDEX(pasteStatistics!O$1:'pasteStatistics'!O$5000,MATCH($C308,pasteStatistics!$C$1:'pasteStatistics'!$C$5000,0))</f>
        <v>0</v>
      </c>
      <c r="P308">
        <f>INDEX(pasteStatistics!P$1:'pasteStatistics'!P$5000,MATCH($C308,pasteStatistics!$C$1:'pasteStatistics'!$C$5000,0))</f>
        <v>0</v>
      </c>
      <c r="Q308">
        <f>INDEX(pasteStatistics!Q$1:'pasteStatistics'!Q$5000,MATCH($C308,pasteStatistics!$C$1:'pasteStatistics'!$C$5000,0))</f>
        <v>0</v>
      </c>
      <c r="R308">
        <f>INDEX(pasteStatistics!R$1:'pasteStatistics'!R$5000,MATCH($C308,pasteStatistics!$C$1:'pasteStatistics'!$C$5000,0))</f>
        <v>0</v>
      </c>
      <c r="S308">
        <f>INDEX(pasteStatistics!S$1:'pasteStatistics'!S$5000,MATCH($C308,pasteStatistics!$C$1:'pasteStatistics'!$C$5000,0))</f>
        <v>0</v>
      </c>
      <c r="T308">
        <f>INDEX(pasteStatistics!T$1:'pasteStatistics'!T$5000,MATCH($C308,pasteStatistics!$C$1:'pasteStatistics'!$C$5000,0))</f>
        <v>0</v>
      </c>
      <c r="U308">
        <f>INDEX(pasteStatistics!U$1:'pasteStatistics'!U$5000,MATCH($C308,pasteStatistics!$C$1:'pasteStatistics'!$C$5000,0))</f>
        <v>0</v>
      </c>
      <c r="V308">
        <f>INDEX(pasteStatistics!V$1:'pasteStatistics'!V$5000,MATCH($C308,pasteStatistics!$C$1:'pasteStatistics'!$C$5000,0))</f>
        <v>0</v>
      </c>
      <c r="W308">
        <f>INDEX(pasteStatistics!W$1:'pasteStatistics'!W$5000,MATCH($C308,pasteStatistics!$C$1:'pasteStatistics'!$C$5000,0))</f>
        <v>0</v>
      </c>
      <c r="X308">
        <f>INDEX(pasteStatistics!X$1:'pasteStatistics'!X$5000,MATCH($C308,pasteStatistics!$C$1:'pasteStatistics'!$C$5000,0))</f>
        <v>0</v>
      </c>
      <c r="Y308">
        <f>INDEX(pasteStatistics!Y$1:'pasteStatistics'!Y$5000,MATCH($C308,pasteStatistics!$C$1:'pasteStatistics'!$C$5000,0))</f>
        <v>0</v>
      </c>
      <c r="Z308">
        <f>INDEX(pasteStatistics!Z$1:'pasteStatistics'!Z$5000,MATCH($C308,pasteStatistics!$C$1:'pasteStatistics'!$C$5000,0))</f>
        <v>0.3</v>
      </c>
      <c r="AA308">
        <f>INDEX(pasteStatistics!AA$1:'pasteStatistics'!AA$5000,MATCH($C308,pasteStatistics!$C$1:'pasteStatistics'!$C$5000,0))</f>
        <v>0</v>
      </c>
      <c r="AB308">
        <f>pasteData!C307</f>
        <v>5</v>
      </c>
      <c r="AC308" t="str">
        <f>pasteData!D307</f>
        <v>JR</v>
      </c>
      <c r="AD308" t="str">
        <f>pasteData!E307</f>
        <v>F</v>
      </c>
      <c r="AE308">
        <f>pasteData!F307</f>
        <v>43623</v>
      </c>
      <c r="AF308">
        <f>pasteData!G307</f>
        <v>200</v>
      </c>
      <c r="AG308" t="str">
        <f>pasteData!H307</f>
        <v>Madison</v>
      </c>
      <c r="AH308" t="str">
        <f>pasteData!I307</f>
        <v xml:space="preserve"> MS</v>
      </c>
      <c r="AI308" t="str">
        <f>pasteData!J307</f>
        <v>Madison Central High School</v>
      </c>
      <c r="AJ308">
        <f>pasteData!K307</f>
        <v>0</v>
      </c>
      <c r="AK308" t="str">
        <f>pasteData!L307</f>
        <v xml:space="preserve"> 0.0 Pts</v>
      </c>
      <c r="AL308" t="str">
        <f>pasteData!M307</f>
        <v xml:space="preserve"> 0.0 Reb</v>
      </c>
      <c r="AM308" t="str">
        <f>pasteData!N307</f>
        <v xml:space="preserve"> 0.0 Ast</v>
      </c>
    </row>
    <row r="309" spans="1:39" x14ac:dyDescent="0.3">
      <c r="A309">
        <v>307</v>
      </c>
      <c r="B309" t="str">
        <f>pasteData!A308</f>
        <v>mississippi-state</v>
      </c>
      <c r="C309" t="str">
        <f>pasteData!B308</f>
        <v>Andrew Junkin</v>
      </c>
      <c r="D309" t="e">
        <f>INDEX(pasteStatistics!D$1:'pasteStatistics'!D$5000,MATCH($C309,pasteStatistics!$C$1:'pasteStatistics'!$C$5000,0))</f>
        <v>#N/A</v>
      </c>
      <c r="E309" t="e">
        <f>INDEX(pasteStatistics!E$1:'pasteStatistics'!E$5000,MATCH($C309,pasteStatistics!$C$1:'pasteStatistics'!$C$5000,0))</f>
        <v>#N/A</v>
      </c>
      <c r="F309" t="e">
        <f>INDEX(pasteStatistics!F$1:'pasteStatistics'!F$5000,MATCH($C309,pasteStatistics!$C$1:'pasteStatistics'!$C$5000,0))</f>
        <v>#N/A</v>
      </c>
      <c r="G309" t="e">
        <f>INDEX(pasteStatistics!G$1:'pasteStatistics'!G$5000,MATCH($C309,pasteStatistics!$C$1:'pasteStatistics'!$C$5000,0))</f>
        <v>#N/A</v>
      </c>
      <c r="H309" t="e">
        <f>INDEX(pasteStatistics!H$1:'pasteStatistics'!H$5000,MATCH($C309,pasteStatistics!$C$1:'pasteStatistics'!$C$5000,0))</f>
        <v>#N/A</v>
      </c>
      <c r="I309" t="e">
        <f>INDEX(pasteStatistics!I$1:'pasteStatistics'!I$5000,MATCH($C309,pasteStatistics!$C$1:'pasteStatistics'!$C$5000,0))</f>
        <v>#N/A</v>
      </c>
      <c r="J309" t="e">
        <f>INDEX(pasteStatistics!J$1:'pasteStatistics'!J$5000,MATCH($C309,pasteStatistics!$C$1:'pasteStatistics'!$C$5000,0))</f>
        <v>#N/A</v>
      </c>
      <c r="K309" t="e">
        <f>INDEX(pasteStatistics!K$1:'pasteStatistics'!K$5000,MATCH($C309,pasteStatistics!$C$1:'pasteStatistics'!$C$5000,0))</f>
        <v>#N/A</v>
      </c>
      <c r="L309" t="e">
        <f>INDEX(pasteStatistics!L$1:'pasteStatistics'!L$5000,MATCH($C309,pasteStatistics!$C$1:'pasteStatistics'!$C$5000,0))</f>
        <v>#N/A</v>
      </c>
      <c r="M309" t="e">
        <f>INDEX(pasteStatistics!M$1:'pasteStatistics'!M$5000,MATCH($C309,pasteStatistics!$C$1:'pasteStatistics'!$C$5000,0))</f>
        <v>#N/A</v>
      </c>
      <c r="N309" t="e">
        <f>INDEX(pasteStatistics!N$1:'pasteStatistics'!N$5000,MATCH($C309,pasteStatistics!$C$1:'pasteStatistics'!$C$5000,0))</f>
        <v>#N/A</v>
      </c>
      <c r="O309" t="e">
        <f>INDEX(pasteStatistics!O$1:'pasteStatistics'!O$5000,MATCH($C309,pasteStatistics!$C$1:'pasteStatistics'!$C$5000,0))</f>
        <v>#N/A</v>
      </c>
      <c r="P309" t="e">
        <f>INDEX(pasteStatistics!P$1:'pasteStatistics'!P$5000,MATCH($C309,pasteStatistics!$C$1:'pasteStatistics'!$C$5000,0))</f>
        <v>#N/A</v>
      </c>
      <c r="Q309" t="e">
        <f>INDEX(pasteStatistics!Q$1:'pasteStatistics'!Q$5000,MATCH($C309,pasteStatistics!$C$1:'pasteStatistics'!$C$5000,0))</f>
        <v>#N/A</v>
      </c>
      <c r="R309" t="e">
        <f>INDEX(pasteStatistics!R$1:'pasteStatistics'!R$5000,MATCH($C309,pasteStatistics!$C$1:'pasteStatistics'!$C$5000,0))</f>
        <v>#N/A</v>
      </c>
      <c r="S309" t="e">
        <f>INDEX(pasteStatistics!S$1:'pasteStatistics'!S$5000,MATCH($C309,pasteStatistics!$C$1:'pasteStatistics'!$C$5000,0))</f>
        <v>#N/A</v>
      </c>
      <c r="T309" t="e">
        <f>INDEX(pasteStatistics!T$1:'pasteStatistics'!T$5000,MATCH($C309,pasteStatistics!$C$1:'pasteStatistics'!$C$5000,0))</f>
        <v>#N/A</v>
      </c>
      <c r="U309" t="e">
        <f>INDEX(pasteStatistics!U$1:'pasteStatistics'!U$5000,MATCH($C309,pasteStatistics!$C$1:'pasteStatistics'!$C$5000,0))</f>
        <v>#N/A</v>
      </c>
      <c r="V309" t="e">
        <f>INDEX(pasteStatistics!V$1:'pasteStatistics'!V$5000,MATCH($C309,pasteStatistics!$C$1:'pasteStatistics'!$C$5000,0))</f>
        <v>#N/A</v>
      </c>
      <c r="W309" t="e">
        <f>INDEX(pasteStatistics!W$1:'pasteStatistics'!W$5000,MATCH($C309,pasteStatistics!$C$1:'pasteStatistics'!$C$5000,0))</f>
        <v>#N/A</v>
      </c>
      <c r="X309" t="e">
        <f>INDEX(pasteStatistics!X$1:'pasteStatistics'!X$5000,MATCH($C309,pasteStatistics!$C$1:'pasteStatistics'!$C$5000,0))</f>
        <v>#N/A</v>
      </c>
      <c r="Y309" t="e">
        <f>INDEX(pasteStatistics!Y$1:'pasteStatistics'!Y$5000,MATCH($C309,pasteStatistics!$C$1:'pasteStatistics'!$C$5000,0))</f>
        <v>#N/A</v>
      </c>
      <c r="Z309" t="e">
        <f>INDEX(pasteStatistics!Z$1:'pasteStatistics'!Z$5000,MATCH($C309,pasteStatistics!$C$1:'pasteStatistics'!$C$5000,0))</f>
        <v>#N/A</v>
      </c>
      <c r="AA309" t="e">
        <f>INDEX(pasteStatistics!AA$1:'pasteStatistics'!AA$5000,MATCH($C309,pasteStatistics!$C$1:'pasteStatistics'!$C$5000,0))</f>
        <v>#N/A</v>
      </c>
      <c r="AB309">
        <f>pasteData!C308</f>
        <v>30</v>
      </c>
      <c r="AC309" t="str">
        <f>pasteData!D308</f>
        <v>FR</v>
      </c>
      <c r="AD309" t="str">
        <f>pasteData!E308</f>
        <v>F</v>
      </c>
      <c r="AE309">
        <f>pasteData!F308</f>
        <v>43627</v>
      </c>
      <c r="AF309">
        <f>pasteData!G308</f>
        <v>240</v>
      </c>
      <c r="AG309" t="str">
        <f>pasteData!H308</f>
        <v>New Hope</v>
      </c>
      <c r="AH309" t="str">
        <f>pasteData!I308</f>
        <v xml:space="preserve"> MS</v>
      </c>
      <c r="AI309" t="str">
        <f>pasteData!J308</f>
        <v>New Hope HS</v>
      </c>
      <c r="AJ309">
        <f>pasteData!K308</f>
        <v>0</v>
      </c>
      <c r="AK309">
        <f>pasteData!L308</f>
        <v>0</v>
      </c>
      <c r="AL309">
        <f>pasteData!M308</f>
        <v>0</v>
      </c>
      <c r="AM309">
        <f>pasteData!N308</f>
        <v>0</v>
      </c>
    </row>
    <row r="310" spans="1:39" x14ac:dyDescent="0.3">
      <c r="A310">
        <v>308</v>
      </c>
      <c r="B310" t="str">
        <f>pasteData!A309</f>
        <v>mississippi-state</v>
      </c>
      <c r="C310" t="str">
        <f>pasteData!B309</f>
        <v>Prince Oduro</v>
      </c>
      <c r="D310" t="e">
        <f>INDEX(pasteStatistics!D$1:'pasteStatistics'!D$5000,MATCH($C310,pasteStatistics!$C$1:'pasteStatistics'!$C$5000,0))</f>
        <v>#N/A</v>
      </c>
      <c r="E310" t="e">
        <f>INDEX(pasteStatistics!E$1:'pasteStatistics'!E$5000,MATCH($C310,pasteStatistics!$C$1:'pasteStatistics'!$C$5000,0))</f>
        <v>#N/A</v>
      </c>
      <c r="F310" t="e">
        <f>INDEX(pasteStatistics!F$1:'pasteStatistics'!F$5000,MATCH($C310,pasteStatistics!$C$1:'pasteStatistics'!$C$5000,0))</f>
        <v>#N/A</v>
      </c>
      <c r="G310" t="e">
        <f>INDEX(pasteStatistics!G$1:'pasteStatistics'!G$5000,MATCH($C310,pasteStatistics!$C$1:'pasteStatistics'!$C$5000,0))</f>
        <v>#N/A</v>
      </c>
      <c r="H310" t="e">
        <f>INDEX(pasteStatistics!H$1:'pasteStatistics'!H$5000,MATCH($C310,pasteStatistics!$C$1:'pasteStatistics'!$C$5000,0))</f>
        <v>#N/A</v>
      </c>
      <c r="I310" t="e">
        <f>INDEX(pasteStatistics!I$1:'pasteStatistics'!I$5000,MATCH($C310,pasteStatistics!$C$1:'pasteStatistics'!$C$5000,0))</f>
        <v>#N/A</v>
      </c>
      <c r="J310" t="e">
        <f>INDEX(pasteStatistics!J$1:'pasteStatistics'!J$5000,MATCH($C310,pasteStatistics!$C$1:'pasteStatistics'!$C$5000,0))</f>
        <v>#N/A</v>
      </c>
      <c r="K310" t="e">
        <f>INDEX(pasteStatistics!K$1:'pasteStatistics'!K$5000,MATCH($C310,pasteStatistics!$C$1:'pasteStatistics'!$C$5000,0))</f>
        <v>#N/A</v>
      </c>
      <c r="L310" t="e">
        <f>INDEX(pasteStatistics!L$1:'pasteStatistics'!L$5000,MATCH($C310,pasteStatistics!$C$1:'pasteStatistics'!$C$5000,0))</f>
        <v>#N/A</v>
      </c>
      <c r="M310" t="e">
        <f>INDEX(pasteStatistics!M$1:'pasteStatistics'!M$5000,MATCH($C310,pasteStatistics!$C$1:'pasteStatistics'!$C$5000,0))</f>
        <v>#N/A</v>
      </c>
      <c r="N310" t="e">
        <f>INDEX(pasteStatistics!N$1:'pasteStatistics'!N$5000,MATCH($C310,pasteStatistics!$C$1:'pasteStatistics'!$C$5000,0))</f>
        <v>#N/A</v>
      </c>
      <c r="O310" t="e">
        <f>INDEX(pasteStatistics!O$1:'pasteStatistics'!O$5000,MATCH($C310,pasteStatistics!$C$1:'pasteStatistics'!$C$5000,0))</f>
        <v>#N/A</v>
      </c>
      <c r="P310" t="e">
        <f>INDEX(pasteStatistics!P$1:'pasteStatistics'!P$5000,MATCH($C310,pasteStatistics!$C$1:'pasteStatistics'!$C$5000,0))</f>
        <v>#N/A</v>
      </c>
      <c r="Q310" t="e">
        <f>INDEX(pasteStatistics!Q$1:'pasteStatistics'!Q$5000,MATCH($C310,pasteStatistics!$C$1:'pasteStatistics'!$C$5000,0))</f>
        <v>#N/A</v>
      </c>
      <c r="R310" t="e">
        <f>INDEX(pasteStatistics!R$1:'pasteStatistics'!R$5000,MATCH($C310,pasteStatistics!$C$1:'pasteStatistics'!$C$5000,0))</f>
        <v>#N/A</v>
      </c>
      <c r="S310" t="e">
        <f>INDEX(pasteStatistics!S$1:'pasteStatistics'!S$5000,MATCH($C310,pasteStatistics!$C$1:'pasteStatistics'!$C$5000,0))</f>
        <v>#N/A</v>
      </c>
      <c r="T310" t="e">
        <f>INDEX(pasteStatistics!T$1:'pasteStatistics'!T$5000,MATCH($C310,pasteStatistics!$C$1:'pasteStatistics'!$C$5000,0))</f>
        <v>#N/A</v>
      </c>
      <c r="U310" t="e">
        <f>INDEX(pasteStatistics!U$1:'pasteStatistics'!U$5000,MATCH($C310,pasteStatistics!$C$1:'pasteStatistics'!$C$5000,0))</f>
        <v>#N/A</v>
      </c>
      <c r="V310" t="e">
        <f>INDEX(pasteStatistics!V$1:'pasteStatistics'!V$5000,MATCH($C310,pasteStatistics!$C$1:'pasteStatistics'!$C$5000,0))</f>
        <v>#N/A</v>
      </c>
      <c r="W310" t="e">
        <f>INDEX(pasteStatistics!W$1:'pasteStatistics'!W$5000,MATCH($C310,pasteStatistics!$C$1:'pasteStatistics'!$C$5000,0))</f>
        <v>#N/A</v>
      </c>
      <c r="X310" t="e">
        <f>INDEX(pasteStatistics!X$1:'pasteStatistics'!X$5000,MATCH($C310,pasteStatistics!$C$1:'pasteStatistics'!$C$5000,0))</f>
        <v>#N/A</v>
      </c>
      <c r="Y310" t="e">
        <f>INDEX(pasteStatistics!Y$1:'pasteStatistics'!Y$5000,MATCH($C310,pasteStatistics!$C$1:'pasteStatistics'!$C$5000,0))</f>
        <v>#N/A</v>
      </c>
      <c r="Z310" t="e">
        <f>INDEX(pasteStatistics!Z$1:'pasteStatistics'!Z$5000,MATCH($C310,pasteStatistics!$C$1:'pasteStatistics'!$C$5000,0))</f>
        <v>#N/A</v>
      </c>
      <c r="AA310" t="e">
        <f>INDEX(pasteStatistics!AA$1:'pasteStatistics'!AA$5000,MATCH($C310,pasteStatistics!$C$1:'pasteStatistics'!$C$5000,0))</f>
        <v>#N/A</v>
      </c>
      <c r="AB310">
        <f>pasteData!C309</f>
        <v>15</v>
      </c>
      <c r="AC310" t="str">
        <f>pasteData!D309</f>
        <v>SO</v>
      </c>
      <c r="AD310" t="str">
        <f>pasteData!E309</f>
        <v>F</v>
      </c>
      <c r="AE310">
        <f>pasteData!F309</f>
        <v>43624</v>
      </c>
      <c r="AF310">
        <f>pasteData!G309</f>
        <v>255</v>
      </c>
      <c r="AG310" t="str">
        <f>pasteData!H309</f>
        <v>Toronto</v>
      </c>
      <c r="AH310" t="str">
        <f>pasteData!I309</f>
        <v xml:space="preserve"> Canada</v>
      </c>
      <c r="AI310" t="str">
        <f>pasteData!J309</f>
        <v>First Love Christian Academy</v>
      </c>
      <c r="AJ310">
        <f>pasteData!K309</f>
        <v>0</v>
      </c>
      <c r="AK310">
        <f>pasteData!L309</f>
        <v>0</v>
      </c>
      <c r="AL310">
        <f>pasteData!M309</f>
        <v>0</v>
      </c>
      <c r="AM310">
        <f>pasteData!N309</f>
        <v>0</v>
      </c>
    </row>
    <row r="311" spans="1:39" x14ac:dyDescent="0.3">
      <c r="A311">
        <v>309</v>
      </c>
      <c r="B311" t="str">
        <f>pasteData!A310</f>
        <v>mississippi-state</v>
      </c>
      <c r="C311" t="str">
        <f>pasteData!B310</f>
        <v>D.J. Stewart</v>
      </c>
      <c r="D311" t="e">
        <f>INDEX(pasteStatistics!D$1:'pasteStatistics'!D$5000,MATCH($C311,pasteStatistics!$C$1:'pasteStatistics'!$C$5000,0))</f>
        <v>#N/A</v>
      </c>
      <c r="E311" t="e">
        <f>INDEX(pasteStatistics!E$1:'pasteStatistics'!E$5000,MATCH($C311,pasteStatistics!$C$1:'pasteStatistics'!$C$5000,0))</f>
        <v>#N/A</v>
      </c>
      <c r="F311" t="e">
        <f>INDEX(pasteStatistics!F$1:'pasteStatistics'!F$5000,MATCH($C311,pasteStatistics!$C$1:'pasteStatistics'!$C$5000,0))</f>
        <v>#N/A</v>
      </c>
      <c r="G311" t="e">
        <f>INDEX(pasteStatistics!G$1:'pasteStatistics'!G$5000,MATCH($C311,pasteStatistics!$C$1:'pasteStatistics'!$C$5000,0))</f>
        <v>#N/A</v>
      </c>
      <c r="H311" t="e">
        <f>INDEX(pasteStatistics!H$1:'pasteStatistics'!H$5000,MATCH($C311,pasteStatistics!$C$1:'pasteStatistics'!$C$5000,0))</f>
        <v>#N/A</v>
      </c>
      <c r="I311" t="e">
        <f>INDEX(pasteStatistics!I$1:'pasteStatistics'!I$5000,MATCH($C311,pasteStatistics!$C$1:'pasteStatistics'!$C$5000,0))</f>
        <v>#N/A</v>
      </c>
      <c r="J311" t="e">
        <f>INDEX(pasteStatistics!J$1:'pasteStatistics'!J$5000,MATCH($C311,pasteStatistics!$C$1:'pasteStatistics'!$C$5000,0))</f>
        <v>#N/A</v>
      </c>
      <c r="K311" t="e">
        <f>INDEX(pasteStatistics!K$1:'pasteStatistics'!K$5000,MATCH($C311,pasteStatistics!$C$1:'pasteStatistics'!$C$5000,0))</f>
        <v>#N/A</v>
      </c>
      <c r="L311" t="e">
        <f>INDEX(pasteStatistics!L$1:'pasteStatistics'!L$5000,MATCH($C311,pasteStatistics!$C$1:'pasteStatistics'!$C$5000,0))</f>
        <v>#N/A</v>
      </c>
      <c r="M311" t="e">
        <f>INDEX(pasteStatistics!M$1:'pasteStatistics'!M$5000,MATCH($C311,pasteStatistics!$C$1:'pasteStatistics'!$C$5000,0))</f>
        <v>#N/A</v>
      </c>
      <c r="N311" t="e">
        <f>INDEX(pasteStatistics!N$1:'pasteStatistics'!N$5000,MATCH($C311,pasteStatistics!$C$1:'pasteStatistics'!$C$5000,0))</f>
        <v>#N/A</v>
      </c>
      <c r="O311" t="e">
        <f>INDEX(pasteStatistics!O$1:'pasteStatistics'!O$5000,MATCH($C311,pasteStatistics!$C$1:'pasteStatistics'!$C$5000,0))</f>
        <v>#N/A</v>
      </c>
      <c r="P311" t="e">
        <f>INDEX(pasteStatistics!P$1:'pasteStatistics'!P$5000,MATCH($C311,pasteStatistics!$C$1:'pasteStatistics'!$C$5000,0))</f>
        <v>#N/A</v>
      </c>
      <c r="Q311" t="e">
        <f>INDEX(pasteStatistics!Q$1:'pasteStatistics'!Q$5000,MATCH($C311,pasteStatistics!$C$1:'pasteStatistics'!$C$5000,0))</f>
        <v>#N/A</v>
      </c>
      <c r="R311" t="e">
        <f>INDEX(pasteStatistics!R$1:'pasteStatistics'!R$5000,MATCH($C311,pasteStatistics!$C$1:'pasteStatistics'!$C$5000,0))</f>
        <v>#N/A</v>
      </c>
      <c r="S311" t="e">
        <f>INDEX(pasteStatistics!S$1:'pasteStatistics'!S$5000,MATCH($C311,pasteStatistics!$C$1:'pasteStatistics'!$C$5000,0))</f>
        <v>#N/A</v>
      </c>
      <c r="T311" t="e">
        <f>INDEX(pasteStatistics!T$1:'pasteStatistics'!T$5000,MATCH($C311,pasteStatistics!$C$1:'pasteStatistics'!$C$5000,0))</f>
        <v>#N/A</v>
      </c>
      <c r="U311" t="e">
        <f>INDEX(pasteStatistics!U$1:'pasteStatistics'!U$5000,MATCH($C311,pasteStatistics!$C$1:'pasteStatistics'!$C$5000,0))</f>
        <v>#N/A</v>
      </c>
      <c r="V311" t="e">
        <f>INDEX(pasteStatistics!V$1:'pasteStatistics'!V$5000,MATCH($C311,pasteStatistics!$C$1:'pasteStatistics'!$C$5000,0))</f>
        <v>#N/A</v>
      </c>
      <c r="W311" t="e">
        <f>INDEX(pasteStatistics!W$1:'pasteStatistics'!W$5000,MATCH($C311,pasteStatistics!$C$1:'pasteStatistics'!$C$5000,0))</f>
        <v>#N/A</v>
      </c>
      <c r="X311" t="e">
        <f>INDEX(pasteStatistics!X$1:'pasteStatistics'!X$5000,MATCH($C311,pasteStatistics!$C$1:'pasteStatistics'!$C$5000,0))</f>
        <v>#N/A</v>
      </c>
      <c r="Y311" t="e">
        <f>INDEX(pasteStatistics!Y$1:'pasteStatistics'!Y$5000,MATCH($C311,pasteStatistics!$C$1:'pasteStatistics'!$C$5000,0))</f>
        <v>#N/A</v>
      </c>
      <c r="Z311" t="e">
        <f>INDEX(pasteStatistics!Z$1:'pasteStatistics'!Z$5000,MATCH($C311,pasteStatistics!$C$1:'pasteStatistics'!$C$5000,0))</f>
        <v>#N/A</v>
      </c>
      <c r="AA311" t="e">
        <f>INDEX(pasteStatistics!AA$1:'pasteStatistics'!AA$5000,MATCH($C311,pasteStatistics!$C$1:'pasteStatistics'!$C$5000,0))</f>
        <v>#N/A</v>
      </c>
      <c r="AB311">
        <f>pasteData!C310</f>
        <v>3</v>
      </c>
      <c r="AC311" t="str">
        <f>pasteData!D310</f>
        <v>FR</v>
      </c>
      <c r="AD311" t="str">
        <f>pasteData!E310</f>
        <v>G</v>
      </c>
      <c r="AE311">
        <f>pasteData!F310</f>
        <v>43622</v>
      </c>
      <c r="AF311">
        <f>pasteData!G310</f>
        <v>200</v>
      </c>
      <c r="AG311" t="str">
        <f>pasteData!H310</f>
        <v>Grace</v>
      </c>
      <c r="AH311" t="str">
        <f>pasteData!I310</f>
        <v xml:space="preserve"> MS</v>
      </c>
      <c r="AI311" t="str">
        <f>pasteData!J310</f>
        <v>Riverside HS</v>
      </c>
      <c r="AJ311">
        <f>pasteData!K310</f>
        <v>0</v>
      </c>
      <c r="AK311">
        <f>pasteData!L310</f>
        <v>0</v>
      </c>
      <c r="AL311">
        <f>pasteData!M310</f>
        <v>0</v>
      </c>
      <c r="AM311">
        <f>pasteData!N310</f>
        <v>0</v>
      </c>
    </row>
    <row r="312" spans="1:39" x14ac:dyDescent="0.3">
      <c r="A312">
        <v>310</v>
      </c>
      <c r="B312" t="str">
        <f>pasteData!A311</f>
        <v>mississippi-state</v>
      </c>
      <c r="C312" t="str">
        <f>pasteData!B311</f>
        <v>Jethro Tshisumpa</v>
      </c>
      <c r="D312" t="e">
        <f>INDEX(pasteStatistics!D$1:'pasteStatistics'!D$5000,MATCH($C312,pasteStatistics!$C$1:'pasteStatistics'!$C$5000,0))</f>
        <v>#N/A</v>
      </c>
      <c r="E312" t="e">
        <f>INDEX(pasteStatistics!E$1:'pasteStatistics'!E$5000,MATCH($C312,pasteStatistics!$C$1:'pasteStatistics'!$C$5000,0))</f>
        <v>#N/A</v>
      </c>
      <c r="F312" t="e">
        <f>INDEX(pasteStatistics!F$1:'pasteStatistics'!F$5000,MATCH($C312,pasteStatistics!$C$1:'pasteStatistics'!$C$5000,0))</f>
        <v>#N/A</v>
      </c>
      <c r="G312" t="e">
        <f>INDEX(pasteStatistics!G$1:'pasteStatistics'!G$5000,MATCH($C312,pasteStatistics!$C$1:'pasteStatistics'!$C$5000,0))</f>
        <v>#N/A</v>
      </c>
      <c r="H312" t="e">
        <f>INDEX(pasteStatistics!H$1:'pasteStatistics'!H$5000,MATCH($C312,pasteStatistics!$C$1:'pasteStatistics'!$C$5000,0))</f>
        <v>#N/A</v>
      </c>
      <c r="I312" t="e">
        <f>INDEX(pasteStatistics!I$1:'pasteStatistics'!I$5000,MATCH($C312,pasteStatistics!$C$1:'pasteStatistics'!$C$5000,0))</f>
        <v>#N/A</v>
      </c>
      <c r="J312" t="e">
        <f>INDEX(pasteStatistics!J$1:'pasteStatistics'!J$5000,MATCH($C312,pasteStatistics!$C$1:'pasteStatistics'!$C$5000,0))</f>
        <v>#N/A</v>
      </c>
      <c r="K312" t="e">
        <f>INDEX(pasteStatistics!K$1:'pasteStatistics'!K$5000,MATCH($C312,pasteStatistics!$C$1:'pasteStatistics'!$C$5000,0))</f>
        <v>#N/A</v>
      </c>
      <c r="L312" t="e">
        <f>INDEX(pasteStatistics!L$1:'pasteStatistics'!L$5000,MATCH($C312,pasteStatistics!$C$1:'pasteStatistics'!$C$5000,0))</f>
        <v>#N/A</v>
      </c>
      <c r="M312" t="e">
        <f>INDEX(pasteStatistics!M$1:'pasteStatistics'!M$5000,MATCH($C312,pasteStatistics!$C$1:'pasteStatistics'!$C$5000,0))</f>
        <v>#N/A</v>
      </c>
      <c r="N312" t="e">
        <f>INDEX(pasteStatistics!N$1:'pasteStatistics'!N$5000,MATCH($C312,pasteStatistics!$C$1:'pasteStatistics'!$C$5000,0))</f>
        <v>#N/A</v>
      </c>
      <c r="O312" t="e">
        <f>INDEX(pasteStatistics!O$1:'pasteStatistics'!O$5000,MATCH($C312,pasteStatistics!$C$1:'pasteStatistics'!$C$5000,0))</f>
        <v>#N/A</v>
      </c>
      <c r="P312" t="e">
        <f>INDEX(pasteStatistics!P$1:'pasteStatistics'!P$5000,MATCH($C312,pasteStatistics!$C$1:'pasteStatistics'!$C$5000,0))</f>
        <v>#N/A</v>
      </c>
      <c r="Q312" t="e">
        <f>INDEX(pasteStatistics!Q$1:'pasteStatistics'!Q$5000,MATCH($C312,pasteStatistics!$C$1:'pasteStatistics'!$C$5000,0))</f>
        <v>#N/A</v>
      </c>
      <c r="R312" t="e">
        <f>INDEX(pasteStatistics!R$1:'pasteStatistics'!R$5000,MATCH($C312,pasteStatistics!$C$1:'pasteStatistics'!$C$5000,0))</f>
        <v>#N/A</v>
      </c>
      <c r="S312" t="e">
        <f>INDEX(pasteStatistics!S$1:'pasteStatistics'!S$5000,MATCH($C312,pasteStatistics!$C$1:'pasteStatistics'!$C$5000,0))</f>
        <v>#N/A</v>
      </c>
      <c r="T312" t="e">
        <f>INDEX(pasteStatistics!T$1:'pasteStatistics'!T$5000,MATCH($C312,pasteStatistics!$C$1:'pasteStatistics'!$C$5000,0))</f>
        <v>#N/A</v>
      </c>
      <c r="U312" t="e">
        <f>INDEX(pasteStatistics!U$1:'pasteStatistics'!U$5000,MATCH($C312,pasteStatistics!$C$1:'pasteStatistics'!$C$5000,0))</f>
        <v>#N/A</v>
      </c>
      <c r="V312" t="e">
        <f>INDEX(pasteStatistics!V$1:'pasteStatistics'!V$5000,MATCH($C312,pasteStatistics!$C$1:'pasteStatistics'!$C$5000,0))</f>
        <v>#N/A</v>
      </c>
      <c r="W312" t="e">
        <f>INDEX(pasteStatistics!W$1:'pasteStatistics'!W$5000,MATCH($C312,pasteStatistics!$C$1:'pasteStatistics'!$C$5000,0))</f>
        <v>#N/A</v>
      </c>
      <c r="X312" t="e">
        <f>INDEX(pasteStatistics!X$1:'pasteStatistics'!X$5000,MATCH($C312,pasteStatistics!$C$1:'pasteStatistics'!$C$5000,0))</f>
        <v>#N/A</v>
      </c>
      <c r="Y312" t="e">
        <f>INDEX(pasteStatistics!Y$1:'pasteStatistics'!Y$5000,MATCH($C312,pasteStatistics!$C$1:'pasteStatistics'!$C$5000,0))</f>
        <v>#N/A</v>
      </c>
      <c r="Z312" t="e">
        <f>INDEX(pasteStatistics!Z$1:'pasteStatistics'!Z$5000,MATCH($C312,pasteStatistics!$C$1:'pasteStatistics'!$C$5000,0))</f>
        <v>#N/A</v>
      </c>
      <c r="AA312" t="e">
        <f>INDEX(pasteStatistics!AA$1:'pasteStatistics'!AA$5000,MATCH($C312,pasteStatistics!$C$1:'pasteStatistics'!$C$5000,0))</f>
        <v>#N/A</v>
      </c>
      <c r="AB312">
        <f>pasteData!C311</f>
        <v>42</v>
      </c>
      <c r="AC312" t="str">
        <f>pasteData!D311</f>
        <v>JR</v>
      </c>
      <c r="AD312" t="str">
        <f>pasteData!E311</f>
        <v>F</v>
      </c>
      <c r="AE312">
        <f>pasteData!F311</f>
        <v>43626</v>
      </c>
      <c r="AF312">
        <f>pasteData!G311</f>
        <v>260</v>
      </c>
      <c r="AG312" t="str">
        <f>pasteData!H311</f>
        <v>Lubumbashi</v>
      </c>
      <c r="AH312" t="str">
        <f>pasteData!I311</f>
        <v xml:space="preserve"> Democratic Republic of the Congo</v>
      </c>
      <c r="AI312" t="str">
        <f>pasteData!J311</f>
        <v>Mountain Mission HIgh School</v>
      </c>
      <c r="AJ312" t="str">
        <f>pasteData!K311</f>
        <v>98 (2016)</v>
      </c>
      <c r="AK312">
        <f>pasteData!L311</f>
        <v>0</v>
      </c>
      <c r="AL312">
        <f>pasteData!M311</f>
        <v>0</v>
      </c>
      <c r="AM312">
        <f>pasteData!N311</f>
        <v>0</v>
      </c>
    </row>
    <row r="313" spans="1:39" x14ac:dyDescent="0.3">
      <c r="A313">
        <v>311</v>
      </c>
      <c r="B313" t="str">
        <f>pasteData!A312</f>
        <v>villanova</v>
      </c>
      <c r="C313" t="str">
        <f>pasteData!B312</f>
        <v>Phil Booth</v>
      </c>
      <c r="D313">
        <f>INDEX(pasteStatistics!D$1:'pasteStatistics'!D$5000,MATCH($C313,pasteStatistics!$C$1:'pasteStatistics'!$C$5000,0))</f>
        <v>36</v>
      </c>
      <c r="E313">
        <f>INDEX(pasteStatistics!E$1:'pasteStatistics'!E$5000,MATCH($C313,pasteStatistics!$C$1:'pasteStatistics'!$C$5000,0))</f>
        <v>36</v>
      </c>
      <c r="F313">
        <f>INDEX(pasteStatistics!F$1:'pasteStatistics'!F$5000,MATCH($C313,pasteStatistics!$C$1:'pasteStatistics'!$C$5000,0))</f>
        <v>35.1</v>
      </c>
      <c r="G313">
        <f>INDEX(pasteStatistics!G$1:'pasteStatistics'!G$5000,MATCH($C313,pasteStatistics!$C$1:'pasteStatistics'!$C$5000,0))</f>
        <v>6.1</v>
      </c>
      <c r="H313">
        <f>INDEX(pasteStatistics!H$1:'pasteStatistics'!H$5000,MATCH($C313,pasteStatistics!$C$1:'pasteStatistics'!$C$5000,0))</f>
        <v>13.9</v>
      </c>
      <c r="I313">
        <f>INDEX(pasteStatistics!I$1:'pasteStatistics'!I$5000,MATCH($C313,pasteStatistics!$C$1:'pasteStatistics'!$C$5000,0))</f>
        <v>0.434</v>
      </c>
      <c r="J313">
        <f>INDEX(pasteStatistics!J$1:'pasteStatistics'!J$5000,MATCH($C313,pasteStatistics!$C$1:'pasteStatistics'!$C$5000,0))</f>
        <v>3.4</v>
      </c>
      <c r="K313">
        <f>INDEX(pasteStatistics!K$1:'pasteStatistics'!K$5000,MATCH($C313,pasteStatistics!$C$1:'pasteStatistics'!$C$5000,0))</f>
        <v>6.8</v>
      </c>
      <c r="L313">
        <f>INDEX(pasteStatistics!L$1:'pasteStatistics'!L$5000,MATCH($C313,pasteStatistics!$C$1:'pasteStatistics'!$C$5000,0))</f>
        <v>0.50600000000000001</v>
      </c>
      <c r="M313">
        <f>INDEX(pasteStatistics!M$1:'pasteStatistics'!M$5000,MATCH($C313,pasteStatistics!$C$1:'pasteStatistics'!$C$5000,0))</f>
        <v>2.6</v>
      </c>
      <c r="N313">
        <f>INDEX(pasteStatistics!N$1:'pasteStatistics'!N$5000,MATCH($C313,pasteStatistics!$C$1:'pasteStatistics'!$C$5000,0))</f>
        <v>7.2</v>
      </c>
      <c r="O313">
        <f>INDEX(pasteStatistics!O$1:'pasteStatistics'!O$5000,MATCH($C313,pasteStatistics!$C$1:'pasteStatistics'!$C$5000,0))</f>
        <v>0.36699999999999999</v>
      </c>
      <c r="P313">
        <f>INDEX(pasteStatistics!P$1:'pasteStatistics'!P$5000,MATCH($C313,pasteStatistics!$C$1:'pasteStatistics'!$C$5000,0))</f>
        <v>3.8</v>
      </c>
      <c r="Q313">
        <f>INDEX(pasteStatistics!Q$1:'pasteStatistics'!Q$5000,MATCH($C313,pasteStatistics!$C$1:'pasteStatistics'!$C$5000,0))</f>
        <v>5.0999999999999996</v>
      </c>
      <c r="R313">
        <f>INDEX(pasteStatistics!R$1:'pasteStatistics'!R$5000,MATCH($C313,pasteStatistics!$C$1:'pasteStatistics'!$C$5000,0))</f>
        <v>0.749</v>
      </c>
      <c r="S313">
        <f>INDEX(pasteStatistics!S$1:'pasteStatistics'!S$5000,MATCH($C313,pasteStatistics!$C$1:'pasteStatistics'!$C$5000,0))</f>
        <v>0.4</v>
      </c>
      <c r="T313">
        <f>INDEX(pasteStatistics!T$1:'pasteStatistics'!T$5000,MATCH($C313,pasteStatistics!$C$1:'pasteStatistics'!$C$5000,0))</f>
        <v>3.5</v>
      </c>
      <c r="U313">
        <f>INDEX(pasteStatistics!U$1:'pasteStatistics'!U$5000,MATCH($C313,pasteStatistics!$C$1:'pasteStatistics'!$C$5000,0))</f>
        <v>3.9</v>
      </c>
      <c r="V313">
        <f>INDEX(pasteStatistics!V$1:'pasteStatistics'!V$5000,MATCH($C313,pasteStatistics!$C$1:'pasteStatistics'!$C$5000,0))</f>
        <v>3.8</v>
      </c>
      <c r="W313">
        <f>INDEX(pasteStatistics!W$1:'pasteStatistics'!W$5000,MATCH($C313,pasteStatistics!$C$1:'pasteStatistics'!$C$5000,0))</f>
        <v>0.8</v>
      </c>
      <c r="X313">
        <f>INDEX(pasteStatistics!X$1:'pasteStatistics'!X$5000,MATCH($C313,pasteStatistics!$C$1:'pasteStatistics'!$C$5000,0))</f>
        <v>0.2</v>
      </c>
      <c r="Y313">
        <f>INDEX(pasteStatistics!Y$1:'pasteStatistics'!Y$5000,MATCH($C313,pasteStatistics!$C$1:'pasteStatistics'!$C$5000,0))</f>
        <v>2.2999999999999998</v>
      </c>
      <c r="Z313">
        <f>INDEX(pasteStatistics!Z$1:'pasteStatistics'!Z$5000,MATCH($C313,pasteStatistics!$C$1:'pasteStatistics'!$C$5000,0))</f>
        <v>1.9</v>
      </c>
      <c r="AA313">
        <f>INDEX(pasteStatistics!AA$1:'pasteStatistics'!AA$5000,MATCH($C313,pasteStatistics!$C$1:'pasteStatistics'!$C$5000,0))</f>
        <v>18.600000000000001</v>
      </c>
      <c r="AB313">
        <f>pasteData!C312</f>
        <v>5</v>
      </c>
      <c r="AC313" t="str">
        <f>pasteData!D312</f>
        <v>SR</v>
      </c>
      <c r="AD313" t="str">
        <f>pasteData!E312</f>
        <v>G</v>
      </c>
      <c r="AE313">
        <f>pasteData!F312</f>
        <v>43619</v>
      </c>
      <c r="AF313">
        <f>pasteData!G312</f>
        <v>194</v>
      </c>
      <c r="AG313" t="str">
        <f>pasteData!H312</f>
        <v>Baltimore</v>
      </c>
      <c r="AH313" t="str">
        <f>pasteData!I312</f>
        <v xml:space="preserve"> MD</v>
      </c>
      <c r="AI313" t="str">
        <f>pasteData!J312</f>
        <v>Mount Saint Joseph HS</v>
      </c>
      <c r="AJ313" t="str">
        <f>pasteData!K312</f>
        <v>84 (2014)</v>
      </c>
      <c r="AK313" t="str">
        <f>pasteData!L312</f>
        <v xml:space="preserve"> 18.6 Pts</v>
      </c>
      <c r="AL313" t="str">
        <f>pasteData!M312</f>
        <v xml:space="preserve"> 3.9 Reb</v>
      </c>
      <c r="AM313" t="str">
        <f>pasteData!N312</f>
        <v xml:space="preserve"> 3.8 Ast</v>
      </c>
    </row>
    <row r="314" spans="1:39" x14ac:dyDescent="0.3">
      <c r="A314">
        <v>312</v>
      </c>
      <c r="B314" t="str">
        <f>pasteData!A313</f>
        <v>villanova</v>
      </c>
      <c r="C314" t="str">
        <f>pasteData!B313</f>
        <v>Eric Paschall</v>
      </c>
      <c r="D314">
        <f>INDEX(pasteStatistics!D$1:'pasteStatistics'!D$5000,MATCH($C314,pasteStatistics!$C$1:'pasteStatistics'!$C$5000,0))</f>
        <v>36</v>
      </c>
      <c r="E314">
        <f>INDEX(pasteStatistics!E$1:'pasteStatistics'!E$5000,MATCH($C314,pasteStatistics!$C$1:'pasteStatistics'!$C$5000,0))</f>
        <v>36</v>
      </c>
      <c r="F314">
        <f>INDEX(pasteStatistics!F$1:'pasteStatistics'!F$5000,MATCH($C314,pasteStatistics!$C$1:'pasteStatistics'!$C$5000,0))</f>
        <v>36.1</v>
      </c>
      <c r="G314">
        <f>INDEX(pasteStatistics!G$1:'pasteStatistics'!G$5000,MATCH($C314,pasteStatistics!$C$1:'pasteStatistics'!$C$5000,0))</f>
        <v>5.4</v>
      </c>
      <c r="H314">
        <f>INDEX(pasteStatistics!H$1:'pasteStatistics'!H$5000,MATCH($C314,pasteStatistics!$C$1:'pasteStatistics'!$C$5000,0))</f>
        <v>12.1</v>
      </c>
      <c r="I314">
        <f>INDEX(pasteStatistics!I$1:'pasteStatistics'!I$5000,MATCH($C314,pasteStatistics!$C$1:'pasteStatistics'!$C$5000,0))</f>
        <v>0.44700000000000001</v>
      </c>
      <c r="J314">
        <f>INDEX(pasteStatistics!J$1:'pasteStatistics'!J$5000,MATCH($C314,pasteStatistics!$C$1:'pasteStatistics'!$C$5000,0))</f>
        <v>3.5</v>
      </c>
      <c r="K314">
        <f>INDEX(pasteStatistics!K$1:'pasteStatistics'!K$5000,MATCH($C314,pasteStatistics!$C$1:'pasteStatistics'!$C$5000,0))</f>
        <v>6.5</v>
      </c>
      <c r="L314">
        <f>INDEX(pasteStatistics!L$1:'pasteStatistics'!L$5000,MATCH($C314,pasteStatistics!$C$1:'pasteStatistics'!$C$5000,0))</f>
        <v>0.53200000000000003</v>
      </c>
      <c r="M314">
        <f>INDEX(pasteStatistics!M$1:'pasteStatistics'!M$5000,MATCH($C314,pasteStatistics!$C$1:'pasteStatistics'!$C$5000,0))</f>
        <v>1.9</v>
      </c>
      <c r="N314">
        <f>INDEX(pasteStatistics!N$1:'pasteStatistics'!N$5000,MATCH($C314,pasteStatistics!$C$1:'pasteStatistics'!$C$5000,0))</f>
        <v>5.6</v>
      </c>
      <c r="O314">
        <f>INDEX(pasteStatistics!O$1:'pasteStatistics'!O$5000,MATCH($C314,pasteStatistics!$C$1:'pasteStatistics'!$C$5000,0))</f>
        <v>0.34799999999999998</v>
      </c>
      <c r="P314">
        <f>INDEX(pasteStatistics!P$1:'pasteStatistics'!P$5000,MATCH($C314,pasteStatistics!$C$1:'pasteStatistics'!$C$5000,0))</f>
        <v>3.8</v>
      </c>
      <c r="Q314">
        <f>INDEX(pasteStatistics!Q$1:'pasteStatistics'!Q$5000,MATCH($C314,pasteStatistics!$C$1:'pasteStatistics'!$C$5000,0))</f>
        <v>5</v>
      </c>
      <c r="R314">
        <f>INDEX(pasteStatistics!R$1:'pasteStatistics'!R$5000,MATCH($C314,pasteStatistics!$C$1:'pasteStatistics'!$C$5000,0))</f>
        <v>0.746</v>
      </c>
      <c r="S314">
        <f>INDEX(pasteStatistics!S$1:'pasteStatistics'!S$5000,MATCH($C314,pasteStatistics!$C$1:'pasteStatistics'!$C$5000,0))</f>
        <v>1.3</v>
      </c>
      <c r="T314">
        <f>INDEX(pasteStatistics!T$1:'pasteStatistics'!T$5000,MATCH($C314,pasteStatistics!$C$1:'pasteStatistics'!$C$5000,0))</f>
        <v>4.9000000000000004</v>
      </c>
      <c r="U314">
        <f>INDEX(pasteStatistics!U$1:'pasteStatistics'!U$5000,MATCH($C314,pasteStatistics!$C$1:'pasteStatistics'!$C$5000,0))</f>
        <v>6.1</v>
      </c>
      <c r="V314">
        <f>INDEX(pasteStatistics!V$1:'pasteStatistics'!V$5000,MATCH($C314,pasteStatistics!$C$1:'pasteStatistics'!$C$5000,0))</f>
        <v>2.1</v>
      </c>
      <c r="W314">
        <f>INDEX(pasteStatistics!W$1:'pasteStatistics'!W$5000,MATCH($C314,pasteStatistics!$C$1:'pasteStatistics'!$C$5000,0))</f>
        <v>0.7</v>
      </c>
      <c r="X314">
        <f>INDEX(pasteStatistics!X$1:'pasteStatistics'!X$5000,MATCH($C314,pasteStatistics!$C$1:'pasteStatistics'!$C$5000,0))</f>
        <v>0.5</v>
      </c>
      <c r="Y314">
        <f>INDEX(pasteStatistics!Y$1:'pasteStatistics'!Y$5000,MATCH($C314,pasteStatistics!$C$1:'pasteStatistics'!$C$5000,0))</f>
        <v>2.2999999999999998</v>
      </c>
      <c r="Z314">
        <f>INDEX(pasteStatistics!Z$1:'pasteStatistics'!Z$5000,MATCH($C314,pasteStatistics!$C$1:'pasteStatistics'!$C$5000,0))</f>
        <v>2.1</v>
      </c>
      <c r="AA314">
        <f>INDEX(pasteStatistics!AA$1:'pasteStatistics'!AA$5000,MATCH($C314,pasteStatistics!$C$1:'pasteStatistics'!$C$5000,0))</f>
        <v>16.5</v>
      </c>
      <c r="AB314">
        <f>pasteData!C313</f>
        <v>4</v>
      </c>
      <c r="AC314" t="str">
        <f>pasteData!D313</f>
        <v>SR</v>
      </c>
      <c r="AD314" t="str">
        <f>pasteData!E313</f>
        <v>F</v>
      </c>
      <c r="AE314">
        <f>pasteData!F313</f>
        <v>43624</v>
      </c>
      <c r="AF314">
        <f>pasteData!G313</f>
        <v>255</v>
      </c>
      <c r="AG314" t="str">
        <f>pasteData!H313</f>
        <v>Dobbs Ferry</v>
      </c>
      <c r="AH314" t="str">
        <f>pasteData!I313</f>
        <v xml:space="preserve"> NY</v>
      </c>
      <c r="AI314" t="str">
        <f>pasteData!J313</f>
        <v>Dobbs Ferry</v>
      </c>
      <c r="AJ314">
        <f>pasteData!K313</f>
        <v>0</v>
      </c>
      <c r="AK314" t="str">
        <f>pasteData!L313</f>
        <v xml:space="preserve"> 16.5 Pts</v>
      </c>
      <c r="AL314" t="str">
        <f>pasteData!M313</f>
        <v xml:space="preserve"> 6.1 Reb</v>
      </c>
      <c r="AM314" t="str">
        <f>pasteData!N313</f>
        <v xml:space="preserve"> 2.1 Ast</v>
      </c>
    </row>
    <row r="315" spans="1:39" x14ac:dyDescent="0.3">
      <c r="A315">
        <v>313</v>
      </c>
      <c r="B315" t="str">
        <f>pasteData!A314</f>
        <v>villanova</v>
      </c>
      <c r="C315" t="str">
        <f>pasteData!B314</f>
        <v>Collin Gillespie</v>
      </c>
      <c r="D315">
        <f>INDEX(pasteStatistics!D$1:'pasteStatistics'!D$5000,MATCH($C315,pasteStatistics!$C$1:'pasteStatistics'!$C$5000,0))</f>
        <v>35</v>
      </c>
      <c r="E315">
        <f>INDEX(pasteStatistics!E$1:'pasteStatistics'!E$5000,MATCH($C315,pasteStatistics!$C$1:'pasteStatistics'!$C$5000,0))</f>
        <v>35</v>
      </c>
      <c r="F315">
        <f>INDEX(pasteStatistics!F$1:'pasteStatistics'!F$5000,MATCH($C315,pasteStatistics!$C$1:'pasteStatistics'!$C$5000,0))</f>
        <v>29.4</v>
      </c>
      <c r="G315">
        <f>INDEX(pasteStatistics!G$1:'pasteStatistics'!G$5000,MATCH($C315,pasteStatistics!$C$1:'pasteStatistics'!$C$5000,0))</f>
        <v>3.3</v>
      </c>
      <c r="H315">
        <f>INDEX(pasteStatistics!H$1:'pasteStatistics'!H$5000,MATCH($C315,pasteStatistics!$C$1:'pasteStatistics'!$C$5000,0))</f>
        <v>8</v>
      </c>
      <c r="I315">
        <f>INDEX(pasteStatistics!I$1:'pasteStatistics'!I$5000,MATCH($C315,pasteStatistics!$C$1:'pasteStatistics'!$C$5000,0))</f>
        <v>0.40899999999999997</v>
      </c>
      <c r="J315">
        <f>INDEX(pasteStatistics!J$1:'pasteStatistics'!J$5000,MATCH($C315,pasteStatistics!$C$1:'pasteStatistics'!$C$5000,0))</f>
        <v>1.1000000000000001</v>
      </c>
      <c r="K315">
        <f>INDEX(pasteStatistics!K$1:'pasteStatistics'!K$5000,MATCH($C315,pasteStatistics!$C$1:'pasteStatistics'!$C$5000,0))</f>
        <v>2.4</v>
      </c>
      <c r="L315">
        <f>INDEX(pasteStatistics!L$1:'pasteStatistics'!L$5000,MATCH($C315,pasteStatistics!$C$1:'pasteStatistics'!$C$5000,0))</f>
        <v>0.47599999999999998</v>
      </c>
      <c r="M315">
        <f>INDEX(pasteStatistics!M$1:'pasteStatistics'!M$5000,MATCH($C315,pasteStatistics!$C$1:'pasteStatistics'!$C$5000,0))</f>
        <v>2.1</v>
      </c>
      <c r="N315">
        <f>INDEX(pasteStatistics!N$1:'pasteStatistics'!N$5000,MATCH($C315,pasteStatistics!$C$1:'pasteStatistics'!$C$5000,0))</f>
        <v>5.6</v>
      </c>
      <c r="O315">
        <f>INDEX(pasteStatistics!O$1:'pasteStatistics'!O$5000,MATCH($C315,pasteStatistics!$C$1:'pasteStatistics'!$C$5000,0))</f>
        <v>0.379</v>
      </c>
      <c r="P315">
        <f>INDEX(pasteStatistics!P$1:'pasteStatistics'!P$5000,MATCH($C315,pasteStatistics!$C$1:'pasteStatistics'!$C$5000,0))</f>
        <v>2.2000000000000002</v>
      </c>
      <c r="Q315">
        <f>INDEX(pasteStatistics!Q$1:'pasteStatistics'!Q$5000,MATCH($C315,pasteStatistics!$C$1:'pasteStatistics'!$C$5000,0))</f>
        <v>2.7</v>
      </c>
      <c r="R315">
        <f>INDEX(pasteStatistics!R$1:'pasteStatistics'!R$5000,MATCH($C315,pasteStatistics!$C$1:'pasteStatistics'!$C$5000,0))</f>
        <v>0.83899999999999997</v>
      </c>
      <c r="S315">
        <f>INDEX(pasteStatistics!S$1:'pasteStatistics'!S$5000,MATCH($C315,pasteStatistics!$C$1:'pasteStatistics'!$C$5000,0))</f>
        <v>0.3</v>
      </c>
      <c r="T315">
        <f>INDEX(pasteStatistics!T$1:'pasteStatistics'!T$5000,MATCH($C315,pasteStatistics!$C$1:'pasteStatistics'!$C$5000,0))</f>
        <v>2</v>
      </c>
      <c r="U315">
        <f>INDEX(pasteStatistics!U$1:'pasteStatistics'!U$5000,MATCH($C315,pasteStatistics!$C$1:'pasteStatistics'!$C$5000,0))</f>
        <v>2.4</v>
      </c>
      <c r="V315">
        <f>INDEX(pasteStatistics!V$1:'pasteStatistics'!V$5000,MATCH($C315,pasteStatistics!$C$1:'pasteStatistics'!$C$5000,0))</f>
        <v>2.8</v>
      </c>
      <c r="W315">
        <f>INDEX(pasteStatistics!W$1:'pasteStatistics'!W$5000,MATCH($C315,pasteStatistics!$C$1:'pasteStatistics'!$C$5000,0))</f>
        <v>1.1000000000000001</v>
      </c>
      <c r="X315">
        <f>INDEX(pasteStatistics!X$1:'pasteStatistics'!X$5000,MATCH($C315,pasteStatistics!$C$1:'pasteStatistics'!$C$5000,0))</f>
        <v>0.1</v>
      </c>
      <c r="Y315">
        <f>INDEX(pasteStatistics!Y$1:'pasteStatistics'!Y$5000,MATCH($C315,pasteStatistics!$C$1:'pasteStatistics'!$C$5000,0))</f>
        <v>1.5</v>
      </c>
      <c r="Z315">
        <f>INDEX(pasteStatistics!Z$1:'pasteStatistics'!Z$5000,MATCH($C315,pasteStatistics!$C$1:'pasteStatistics'!$C$5000,0))</f>
        <v>2.7</v>
      </c>
      <c r="AA315">
        <f>INDEX(pasteStatistics!AA$1:'pasteStatistics'!AA$5000,MATCH($C315,pasteStatistics!$C$1:'pasteStatistics'!$C$5000,0))</f>
        <v>10.9</v>
      </c>
      <c r="AB315">
        <f>pasteData!C314</f>
        <v>2</v>
      </c>
      <c r="AC315" t="str">
        <f>pasteData!D314</f>
        <v>SO</v>
      </c>
      <c r="AD315" t="str">
        <f>pasteData!E314</f>
        <v>G</v>
      </c>
      <c r="AE315">
        <f>pasteData!F314</f>
        <v>43619</v>
      </c>
      <c r="AF315">
        <f>pasteData!G314</f>
        <v>183</v>
      </c>
      <c r="AG315" t="str">
        <f>pasteData!H314</f>
        <v>Warminster</v>
      </c>
      <c r="AH315" t="str">
        <f>pasteData!I314</f>
        <v xml:space="preserve"> PA</v>
      </c>
      <c r="AI315" t="str">
        <f>pasteData!J314</f>
        <v>Archbishop Wood High School</v>
      </c>
      <c r="AJ315">
        <f>pasteData!K314</f>
        <v>0</v>
      </c>
      <c r="AK315" t="str">
        <f>pasteData!L314</f>
        <v xml:space="preserve"> 10.9 Pts</v>
      </c>
      <c r="AL315" t="str">
        <f>pasteData!M314</f>
        <v xml:space="preserve"> 2.4 Reb</v>
      </c>
      <c r="AM315" t="str">
        <f>pasteData!N314</f>
        <v xml:space="preserve"> 2.8 Ast</v>
      </c>
    </row>
    <row r="316" spans="1:39" x14ac:dyDescent="0.3">
      <c r="A316">
        <v>314</v>
      </c>
      <c r="B316" t="str">
        <f>pasteData!A315</f>
        <v>villanova</v>
      </c>
      <c r="C316" t="str">
        <f>pasteData!B315</f>
        <v>Saddiq Bey</v>
      </c>
      <c r="D316">
        <f>INDEX(pasteStatistics!D$1:'pasteStatistics'!D$5000,MATCH($C316,pasteStatistics!$C$1:'pasteStatistics'!$C$5000,0))</f>
        <v>36</v>
      </c>
      <c r="E316">
        <f>INDEX(pasteStatistics!E$1:'pasteStatistics'!E$5000,MATCH($C316,pasteStatistics!$C$1:'pasteStatistics'!$C$5000,0))</f>
        <v>29</v>
      </c>
      <c r="F316">
        <f>INDEX(pasteStatistics!F$1:'pasteStatistics'!F$5000,MATCH($C316,pasteStatistics!$C$1:'pasteStatistics'!$C$5000,0))</f>
        <v>29.6</v>
      </c>
      <c r="G316">
        <f>INDEX(pasteStatistics!G$1:'pasteStatistics'!G$5000,MATCH($C316,pasteStatistics!$C$1:'pasteStatistics'!$C$5000,0))</f>
        <v>3</v>
      </c>
      <c r="H316">
        <f>INDEX(pasteStatistics!H$1:'pasteStatistics'!H$5000,MATCH($C316,pasteStatistics!$C$1:'pasteStatistics'!$C$5000,0))</f>
        <v>6.6</v>
      </c>
      <c r="I316">
        <f>INDEX(pasteStatistics!I$1:'pasteStatistics'!I$5000,MATCH($C316,pasteStatistics!$C$1:'pasteStatistics'!$C$5000,0))</f>
        <v>0.45800000000000002</v>
      </c>
      <c r="J316">
        <f>INDEX(pasteStatistics!J$1:'pasteStatistics'!J$5000,MATCH($C316,pasteStatistics!$C$1:'pasteStatistics'!$C$5000,0))</f>
        <v>1.7</v>
      </c>
      <c r="K316">
        <f>INDEX(pasteStatistics!K$1:'pasteStatistics'!K$5000,MATCH($C316,pasteStatistics!$C$1:'pasteStatistics'!$C$5000,0))</f>
        <v>3</v>
      </c>
      <c r="L316">
        <f>INDEX(pasteStatistics!L$1:'pasteStatistics'!L$5000,MATCH($C316,pasteStatistics!$C$1:'pasteStatistics'!$C$5000,0))</f>
        <v>0.56100000000000005</v>
      </c>
      <c r="M316">
        <f>INDEX(pasteStatistics!M$1:'pasteStatistics'!M$5000,MATCH($C316,pasteStatistics!$C$1:'pasteStatistics'!$C$5000,0))</f>
        <v>1.4</v>
      </c>
      <c r="N316">
        <f>INDEX(pasteStatistics!N$1:'pasteStatistics'!N$5000,MATCH($C316,pasteStatistics!$C$1:'pasteStatistics'!$C$5000,0))</f>
        <v>3.6</v>
      </c>
      <c r="O316">
        <f>INDEX(pasteStatistics!O$1:'pasteStatistics'!O$5000,MATCH($C316,pasteStatistics!$C$1:'pasteStatistics'!$C$5000,0))</f>
        <v>0.374</v>
      </c>
      <c r="P316">
        <f>INDEX(pasteStatistics!P$1:'pasteStatistics'!P$5000,MATCH($C316,pasteStatistics!$C$1:'pasteStatistics'!$C$5000,0))</f>
        <v>0.8</v>
      </c>
      <c r="Q316">
        <f>INDEX(pasteStatistics!Q$1:'pasteStatistics'!Q$5000,MATCH($C316,pasteStatistics!$C$1:'pasteStatistics'!$C$5000,0))</f>
        <v>1.3</v>
      </c>
      <c r="R316">
        <f>INDEX(pasteStatistics!R$1:'pasteStatistics'!R$5000,MATCH($C316,pasteStatistics!$C$1:'pasteStatistics'!$C$5000,0))</f>
        <v>0.64400000000000002</v>
      </c>
      <c r="S316">
        <f>INDEX(pasteStatistics!S$1:'pasteStatistics'!S$5000,MATCH($C316,pasteStatistics!$C$1:'pasteStatistics'!$C$5000,0))</f>
        <v>2.1</v>
      </c>
      <c r="T316">
        <f>INDEX(pasteStatistics!T$1:'pasteStatistics'!T$5000,MATCH($C316,pasteStatistics!$C$1:'pasteStatistics'!$C$5000,0))</f>
        <v>3</v>
      </c>
      <c r="U316">
        <f>INDEX(pasteStatistics!U$1:'pasteStatistics'!U$5000,MATCH($C316,pasteStatistics!$C$1:'pasteStatistics'!$C$5000,0))</f>
        <v>5.0999999999999996</v>
      </c>
      <c r="V316">
        <f>INDEX(pasteStatistics!V$1:'pasteStatistics'!V$5000,MATCH($C316,pasteStatistics!$C$1:'pasteStatistics'!$C$5000,0))</f>
        <v>1.3</v>
      </c>
      <c r="W316">
        <f>INDEX(pasteStatistics!W$1:'pasteStatistics'!W$5000,MATCH($C316,pasteStatistics!$C$1:'pasteStatistics'!$C$5000,0))</f>
        <v>0.9</v>
      </c>
      <c r="X316">
        <f>INDEX(pasteStatistics!X$1:'pasteStatistics'!X$5000,MATCH($C316,pasteStatistics!$C$1:'pasteStatistics'!$C$5000,0))</f>
        <v>0.3</v>
      </c>
      <c r="Y316">
        <f>INDEX(pasteStatistics!Y$1:'pasteStatistics'!Y$5000,MATCH($C316,pasteStatistics!$C$1:'pasteStatistics'!$C$5000,0))</f>
        <v>0.8</v>
      </c>
      <c r="Z316">
        <f>INDEX(pasteStatistics!Z$1:'pasteStatistics'!Z$5000,MATCH($C316,pasteStatistics!$C$1:'pasteStatistics'!$C$5000,0))</f>
        <v>2.2000000000000002</v>
      </c>
      <c r="AA316">
        <f>INDEX(pasteStatistics!AA$1:'pasteStatistics'!AA$5000,MATCH($C316,pasteStatistics!$C$1:'pasteStatistics'!$C$5000,0))</f>
        <v>8.1999999999999993</v>
      </c>
      <c r="AB316">
        <f>pasteData!C315</f>
        <v>15</v>
      </c>
      <c r="AC316" t="str">
        <f>pasteData!D315</f>
        <v>FR</v>
      </c>
      <c r="AD316" t="str">
        <f>pasteData!E315</f>
        <v>F</v>
      </c>
      <c r="AE316">
        <f>pasteData!F315</f>
        <v>43624</v>
      </c>
      <c r="AF316">
        <f>pasteData!G315</f>
        <v>220</v>
      </c>
      <c r="AG316" t="str">
        <f>pasteData!H315</f>
        <v>Largo</v>
      </c>
      <c r="AH316" t="str">
        <f>pasteData!I315</f>
        <v xml:space="preserve"> MD</v>
      </c>
      <c r="AI316" t="str">
        <f>pasteData!J315</f>
        <v>Sidwell Friends HS</v>
      </c>
      <c r="AJ316">
        <f>pasteData!K315</f>
        <v>0</v>
      </c>
      <c r="AK316" t="str">
        <f>pasteData!L315</f>
        <v xml:space="preserve"> 8.2 Pts</v>
      </c>
      <c r="AL316" t="str">
        <f>pasteData!M315</f>
        <v xml:space="preserve"> 5.1 Reb</v>
      </c>
      <c r="AM316" t="str">
        <f>pasteData!N315</f>
        <v xml:space="preserve"> 1.3 Ast</v>
      </c>
    </row>
    <row r="317" spans="1:39" x14ac:dyDescent="0.3">
      <c r="A317">
        <v>315</v>
      </c>
      <c r="B317" t="str">
        <f>pasteData!A316</f>
        <v>villanova</v>
      </c>
      <c r="C317" t="str">
        <f>pasteData!B316</f>
        <v>Jermaine Samuels</v>
      </c>
      <c r="D317">
        <f>INDEX(pasteStatistics!D$1:'pasteStatistics'!D$5000,MATCH($C317,pasteStatistics!$C$1:'pasteStatistics'!$C$5000,0))</f>
        <v>35</v>
      </c>
      <c r="E317">
        <f>INDEX(pasteStatistics!E$1:'pasteStatistics'!E$5000,MATCH($C317,pasteStatistics!$C$1:'pasteStatistics'!$C$5000,0))</f>
        <v>22</v>
      </c>
      <c r="F317">
        <f>INDEX(pasteStatistics!F$1:'pasteStatistics'!F$5000,MATCH($C317,pasteStatistics!$C$1:'pasteStatistics'!$C$5000,0))</f>
        <v>22</v>
      </c>
      <c r="G317">
        <f>INDEX(pasteStatistics!G$1:'pasteStatistics'!G$5000,MATCH($C317,pasteStatistics!$C$1:'pasteStatistics'!$C$5000,0))</f>
        <v>2.1</v>
      </c>
      <c r="H317">
        <f>INDEX(pasteStatistics!H$1:'pasteStatistics'!H$5000,MATCH($C317,pasteStatistics!$C$1:'pasteStatistics'!$C$5000,0))</f>
        <v>4.7</v>
      </c>
      <c r="I317">
        <f>INDEX(pasteStatistics!I$1:'pasteStatistics'!I$5000,MATCH($C317,pasteStatistics!$C$1:'pasteStatistics'!$C$5000,0))</f>
        <v>0.44800000000000001</v>
      </c>
      <c r="J317">
        <f>INDEX(pasteStatistics!J$1:'pasteStatistics'!J$5000,MATCH($C317,pasteStatistics!$C$1:'pasteStatistics'!$C$5000,0))</f>
        <v>1.1000000000000001</v>
      </c>
      <c r="K317">
        <f>INDEX(pasteStatistics!K$1:'pasteStatistics'!K$5000,MATCH($C317,pasteStatistics!$C$1:'pasteStatistics'!$C$5000,0))</f>
        <v>1.9</v>
      </c>
      <c r="L317">
        <f>INDEX(pasteStatistics!L$1:'pasteStatistics'!L$5000,MATCH($C317,pasteStatistics!$C$1:'pasteStatistics'!$C$5000,0))</f>
        <v>0.58799999999999997</v>
      </c>
      <c r="M317">
        <f>INDEX(pasteStatistics!M$1:'pasteStatistics'!M$5000,MATCH($C317,pasteStatistics!$C$1:'pasteStatistics'!$C$5000,0))</f>
        <v>0.9</v>
      </c>
      <c r="N317">
        <f>INDEX(pasteStatistics!N$1:'pasteStatistics'!N$5000,MATCH($C317,pasteStatistics!$C$1:'pasteStatistics'!$C$5000,0))</f>
        <v>2.7</v>
      </c>
      <c r="O317">
        <f>INDEX(pasteStatistics!O$1:'pasteStatistics'!O$5000,MATCH($C317,pasteStatistics!$C$1:'pasteStatistics'!$C$5000,0))</f>
        <v>0.34699999999999998</v>
      </c>
      <c r="P317">
        <f>INDEX(pasteStatistics!P$1:'pasteStatistics'!P$5000,MATCH($C317,pasteStatistics!$C$1:'pasteStatistics'!$C$5000,0))</f>
        <v>1.3</v>
      </c>
      <c r="Q317">
        <f>INDEX(pasteStatistics!Q$1:'pasteStatistics'!Q$5000,MATCH($C317,pasteStatistics!$C$1:'pasteStatistics'!$C$5000,0))</f>
        <v>2.1</v>
      </c>
      <c r="R317">
        <f>INDEX(pasteStatistics!R$1:'pasteStatistics'!R$5000,MATCH($C317,pasteStatistics!$C$1:'pasteStatistics'!$C$5000,0))</f>
        <v>0.622</v>
      </c>
      <c r="S317">
        <f>INDEX(pasteStatistics!S$1:'pasteStatistics'!S$5000,MATCH($C317,pasteStatistics!$C$1:'pasteStatistics'!$C$5000,0))</f>
        <v>1.7</v>
      </c>
      <c r="T317">
        <f>INDEX(pasteStatistics!T$1:'pasteStatistics'!T$5000,MATCH($C317,pasteStatistics!$C$1:'pasteStatistics'!$C$5000,0))</f>
        <v>3.7</v>
      </c>
      <c r="U317">
        <f>INDEX(pasteStatistics!U$1:'pasteStatistics'!U$5000,MATCH($C317,pasteStatistics!$C$1:'pasteStatistics'!$C$5000,0))</f>
        <v>5.4</v>
      </c>
      <c r="V317">
        <f>INDEX(pasteStatistics!V$1:'pasteStatistics'!V$5000,MATCH($C317,pasteStatistics!$C$1:'pasteStatistics'!$C$5000,0))</f>
        <v>1</v>
      </c>
      <c r="W317">
        <f>INDEX(pasteStatistics!W$1:'pasteStatistics'!W$5000,MATCH($C317,pasteStatistics!$C$1:'pasteStatistics'!$C$5000,0))</f>
        <v>0.4</v>
      </c>
      <c r="X317">
        <f>INDEX(pasteStatistics!X$1:'pasteStatistics'!X$5000,MATCH($C317,pasteStatistics!$C$1:'pasteStatistics'!$C$5000,0))</f>
        <v>0.8</v>
      </c>
      <c r="Y317">
        <f>INDEX(pasteStatistics!Y$1:'pasteStatistics'!Y$5000,MATCH($C317,pasteStatistics!$C$1:'pasteStatistics'!$C$5000,0))</f>
        <v>1</v>
      </c>
      <c r="Z317">
        <f>INDEX(pasteStatistics!Z$1:'pasteStatistics'!Z$5000,MATCH($C317,pasteStatistics!$C$1:'pasteStatistics'!$C$5000,0))</f>
        <v>1.9</v>
      </c>
      <c r="AA317">
        <f>INDEX(pasteStatistics!AA$1:'pasteStatistics'!AA$5000,MATCH($C317,pasteStatistics!$C$1:'pasteStatistics'!$C$5000,0))</f>
        <v>6.4</v>
      </c>
      <c r="AB317">
        <f>pasteData!C316</f>
        <v>23</v>
      </c>
      <c r="AC317" t="str">
        <f>pasteData!D316</f>
        <v>SO</v>
      </c>
      <c r="AD317" t="str">
        <f>pasteData!E316</f>
        <v>F</v>
      </c>
      <c r="AE317">
        <f>pasteData!F316</f>
        <v>43623</v>
      </c>
      <c r="AF317">
        <f>pasteData!G316</f>
        <v>220</v>
      </c>
      <c r="AG317" t="str">
        <f>pasteData!H316</f>
        <v>Franklin</v>
      </c>
      <c r="AH317" t="str">
        <f>pasteData!I316</f>
        <v xml:space="preserve"> MA</v>
      </c>
      <c r="AI317" t="str">
        <f>pasteData!J316</f>
        <v>Rivers School</v>
      </c>
      <c r="AJ317" t="str">
        <f>pasteData!K316</f>
        <v>45 (2017)</v>
      </c>
      <c r="AK317" t="str">
        <f>pasteData!L316</f>
        <v xml:space="preserve"> 6.4 Pts</v>
      </c>
      <c r="AL317" t="str">
        <f>pasteData!M316</f>
        <v xml:space="preserve"> 5.4 Reb</v>
      </c>
      <c r="AM317" t="str">
        <f>pasteData!N316</f>
        <v xml:space="preserve"> 1.0 Ast</v>
      </c>
    </row>
    <row r="318" spans="1:39" x14ac:dyDescent="0.3">
      <c r="A318">
        <v>316</v>
      </c>
      <c r="B318" t="str">
        <f>pasteData!A317</f>
        <v>villanova</v>
      </c>
      <c r="C318" t="str">
        <f>pasteData!B317</f>
        <v>Dhamir Cosby-Roundtree</v>
      </c>
      <c r="D318">
        <f>INDEX(pasteStatistics!D$1:'pasteStatistics'!D$5000,MATCH($C318,pasteStatistics!$C$1:'pasteStatistics'!$C$5000,0))</f>
        <v>36</v>
      </c>
      <c r="E318">
        <f>INDEX(pasteStatistics!E$1:'pasteStatistics'!E$5000,MATCH($C318,pasteStatistics!$C$1:'pasteStatistics'!$C$5000,0))</f>
        <v>16</v>
      </c>
      <c r="F318">
        <f>INDEX(pasteStatistics!F$1:'pasteStatistics'!F$5000,MATCH($C318,pasteStatistics!$C$1:'pasteStatistics'!$C$5000,0))</f>
        <v>20.6</v>
      </c>
      <c r="G318">
        <f>INDEX(pasteStatistics!G$1:'pasteStatistics'!G$5000,MATCH($C318,pasteStatistics!$C$1:'pasteStatistics'!$C$5000,0))</f>
        <v>1.9</v>
      </c>
      <c r="H318">
        <f>INDEX(pasteStatistics!H$1:'pasteStatistics'!H$5000,MATCH($C318,pasteStatistics!$C$1:'pasteStatistics'!$C$5000,0))</f>
        <v>3</v>
      </c>
      <c r="I318">
        <f>INDEX(pasteStatistics!I$1:'pasteStatistics'!I$5000,MATCH($C318,pasteStatistics!$C$1:'pasteStatistics'!$C$5000,0))</f>
        <v>0.64800000000000002</v>
      </c>
      <c r="J318">
        <f>INDEX(pasteStatistics!J$1:'pasteStatistics'!J$5000,MATCH($C318,pasteStatistics!$C$1:'pasteStatistics'!$C$5000,0))</f>
        <v>1.9</v>
      </c>
      <c r="K318">
        <f>INDEX(pasteStatistics!K$1:'pasteStatistics'!K$5000,MATCH($C318,pasteStatistics!$C$1:'pasteStatistics'!$C$5000,0))</f>
        <v>3</v>
      </c>
      <c r="L318">
        <f>INDEX(pasteStatistics!L$1:'pasteStatistics'!L$5000,MATCH($C318,pasteStatistics!$C$1:'pasteStatistics'!$C$5000,0))</f>
        <v>0.64800000000000002</v>
      </c>
      <c r="M318">
        <f>INDEX(pasteStatistics!M$1:'pasteStatistics'!M$5000,MATCH($C318,pasteStatistics!$C$1:'pasteStatistics'!$C$5000,0))</f>
        <v>0</v>
      </c>
      <c r="N318">
        <f>INDEX(pasteStatistics!N$1:'pasteStatistics'!N$5000,MATCH($C318,pasteStatistics!$C$1:'pasteStatistics'!$C$5000,0))</f>
        <v>0</v>
      </c>
      <c r="O318">
        <f>INDEX(pasteStatistics!O$1:'pasteStatistics'!O$5000,MATCH($C318,pasteStatistics!$C$1:'pasteStatistics'!$C$5000,0))</f>
        <v>0</v>
      </c>
      <c r="P318">
        <f>INDEX(pasteStatistics!P$1:'pasteStatistics'!P$5000,MATCH($C318,pasteStatistics!$C$1:'pasteStatistics'!$C$5000,0))</f>
        <v>1.2</v>
      </c>
      <c r="Q318">
        <f>INDEX(pasteStatistics!Q$1:'pasteStatistics'!Q$5000,MATCH($C318,pasteStatistics!$C$1:'pasteStatistics'!$C$5000,0))</f>
        <v>1.6</v>
      </c>
      <c r="R318">
        <f>INDEX(pasteStatistics!R$1:'pasteStatistics'!R$5000,MATCH($C318,pasteStatistics!$C$1:'pasteStatistics'!$C$5000,0))</f>
        <v>0.74099999999999999</v>
      </c>
      <c r="S318">
        <f>INDEX(pasteStatistics!S$1:'pasteStatistics'!S$5000,MATCH($C318,pasteStatistics!$C$1:'pasteStatistics'!$C$5000,0))</f>
        <v>2.5</v>
      </c>
      <c r="T318">
        <f>INDEX(pasteStatistics!T$1:'pasteStatistics'!T$5000,MATCH($C318,pasteStatistics!$C$1:'pasteStatistics'!$C$5000,0))</f>
        <v>3.3</v>
      </c>
      <c r="U318">
        <f>INDEX(pasteStatistics!U$1:'pasteStatistics'!U$5000,MATCH($C318,pasteStatistics!$C$1:'pasteStatistics'!$C$5000,0))</f>
        <v>5.8</v>
      </c>
      <c r="V318">
        <f>INDEX(pasteStatistics!V$1:'pasteStatistics'!V$5000,MATCH($C318,pasteStatistics!$C$1:'pasteStatistics'!$C$5000,0))</f>
        <v>0.8</v>
      </c>
      <c r="W318">
        <f>INDEX(pasteStatistics!W$1:'pasteStatistics'!W$5000,MATCH($C318,pasteStatistics!$C$1:'pasteStatistics'!$C$5000,0))</f>
        <v>0.8</v>
      </c>
      <c r="X318">
        <f>INDEX(pasteStatistics!X$1:'pasteStatistics'!X$5000,MATCH($C318,pasteStatistics!$C$1:'pasteStatistics'!$C$5000,0))</f>
        <v>0.9</v>
      </c>
      <c r="Y318">
        <f>INDEX(pasteStatistics!Y$1:'pasteStatistics'!Y$5000,MATCH($C318,pasteStatistics!$C$1:'pasteStatistics'!$C$5000,0))</f>
        <v>0.7</v>
      </c>
      <c r="Z318">
        <f>INDEX(pasteStatistics!Z$1:'pasteStatistics'!Z$5000,MATCH($C318,pasteStatistics!$C$1:'pasteStatistics'!$C$5000,0))</f>
        <v>2.6</v>
      </c>
      <c r="AA318">
        <f>INDEX(pasteStatistics!AA$1:'pasteStatistics'!AA$5000,MATCH($C318,pasteStatistics!$C$1:'pasteStatistics'!$C$5000,0))</f>
        <v>5.0999999999999996</v>
      </c>
      <c r="AB318">
        <f>pasteData!C317</f>
        <v>21</v>
      </c>
      <c r="AC318" t="str">
        <f>pasteData!D317</f>
        <v>SO</v>
      </c>
      <c r="AD318" t="str">
        <f>pasteData!E317</f>
        <v>F</v>
      </c>
      <c r="AE318">
        <f>pasteData!F317</f>
        <v>43625</v>
      </c>
      <c r="AF318">
        <f>pasteData!G317</f>
        <v>226</v>
      </c>
      <c r="AG318" t="str">
        <f>pasteData!H317</f>
        <v>Philadelphia</v>
      </c>
      <c r="AH318" t="str">
        <f>pasteData!I317</f>
        <v xml:space="preserve"> PA</v>
      </c>
      <c r="AI318" t="str">
        <f>pasteData!J317</f>
        <v>Neumann-Goretti High School</v>
      </c>
      <c r="AJ318" t="str">
        <f>pasteData!K317</f>
        <v>74 (2017)</v>
      </c>
      <c r="AK318" t="str">
        <f>pasteData!L317</f>
        <v xml:space="preserve"> 5.1 Pts</v>
      </c>
      <c r="AL318" t="str">
        <f>pasteData!M317</f>
        <v xml:space="preserve"> 5.8 Reb</v>
      </c>
      <c r="AM318" t="str">
        <f>pasteData!N317</f>
        <v xml:space="preserve"> 0.8 Ast</v>
      </c>
    </row>
    <row r="319" spans="1:39" x14ac:dyDescent="0.3">
      <c r="A319">
        <v>317</v>
      </c>
      <c r="B319" t="str">
        <f>pasteData!A318</f>
        <v>villanova</v>
      </c>
      <c r="C319" t="str">
        <f>pasteData!B318</f>
        <v>Joe Cremo</v>
      </c>
      <c r="D319">
        <f>INDEX(pasteStatistics!D$1:'pasteStatistics'!D$5000,MATCH($C319,pasteStatistics!$C$1:'pasteStatistics'!$C$5000,0))</f>
        <v>36</v>
      </c>
      <c r="E319">
        <f>INDEX(pasteStatistics!E$1:'pasteStatistics'!E$5000,MATCH($C319,pasteStatistics!$C$1:'pasteStatistics'!$C$5000,0))</f>
        <v>5</v>
      </c>
      <c r="F319">
        <f>INDEX(pasteStatistics!F$1:'pasteStatistics'!F$5000,MATCH($C319,pasteStatistics!$C$1:'pasteStatistics'!$C$5000,0))</f>
        <v>16.600000000000001</v>
      </c>
      <c r="G319">
        <f>INDEX(pasteStatistics!G$1:'pasteStatistics'!G$5000,MATCH($C319,pasteStatistics!$C$1:'pasteStatistics'!$C$5000,0))</f>
        <v>1.4</v>
      </c>
      <c r="H319">
        <f>INDEX(pasteStatistics!H$1:'pasteStatistics'!H$5000,MATCH($C319,pasteStatistics!$C$1:'pasteStatistics'!$C$5000,0))</f>
        <v>3.7</v>
      </c>
      <c r="I319">
        <f>INDEX(pasteStatistics!I$1:'pasteStatistics'!I$5000,MATCH($C319,pasteStatistics!$C$1:'pasteStatistics'!$C$5000,0))</f>
        <v>0.36599999999999999</v>
      </c>
      <c r="J319">
        <f>INDEX(pasteStatistics!J$1:'pasteStatistics'!J$5000,MATCH($C319,pasteStatistics!$C$1:'pasteStatistics'!$C$5000,0))</f>
        <v>0.4</v>
      </c>
      <c r="K319">
        <f>INDEX(pasteStatistics!K$1:'pasteStatistics'!K$5000,MATCH($C319,pasteStatistics!$C$1:'pasteStatistics'!$C$5000,0))</f>
        <v>0.9</v>
      </c>
      <c r="L319">
        <f>INDEX(pasteStatistics!L$1:'pasteStatistics'!L$5000,MATCH($C319,pasteStatistics!$C$1:'pasteStatistics'!$C$5000,0))</f>
        <v>0.441</v>
      </c>
      <c r="M319">
        <f>INDEX(pasteStatistics!M$1:'pasteStatistics'!M$5000,MATCH($C319,pasteStatistics!$C$1:'pasteStatistics'!$C$5000,0))</f>
        <v>0.9</v>
      </c>
      <c r="N319">
        <f>INDEX(pasteStatistics!N$1:'pasteStatistics'!N$5000,MATCH($C319,pasteStatistics!$C$1:'pasteStatistics'!$C$5000,0))</f>
        <v>2.8</v>
      </c>
      <c r="O319">
        <f>INDEX(pasteStatistics!O$1:'pasteStatistics'!O$5000,MATCH($C319,pasteStatistics!$C$1:'pasteStatistics'!$C$5000,0))</f>
        <v>0.34</v>
      </c>
      <c r="P319">
        <f>INDEX(pasteStatistics!P$1:'pasteStatistics'!P$5000,MATCH($C319,pasteStatistics!$C$1:'pasteStatistics'!$C$5000,0))</f>
        <v>0.4</v>
      </c>
      <c r="Q319">
        <f>INDEX(pasteStatistics!Q$1:'pasteStatistics'!Q$5000,MATCH($C319,pasteStatistics!$C$1:'pasteStatistics'!$C$5000,0))</f>
        <v>0.5</v>
      </c>
      <c r="R319">
        <f>INDEX(pasteStatistics!R$1:'pasteStatistics'!R$5000,MATCH($C319,pasteStatistics!$C$1:'pasteStatistics'!$C$5000,0))</f>
        <v>0.68400000000000005</v>
      </c>
      <c r="S319">
        <f>INDEX(pasteStatistics!S$1:'pasteStatistics'!S$5000,MATCH($C319,pasteStatistics!$C$1:'pasteStatistics'!$C$5000,0))</f>
        <v>0.3</v>
      </c>
      <c r="T319">
        <f>INDEX(pasteStatistics!T$1:'pasteStatistics'!T$5000,MATCH($C319,pasteStatistics!$C$1:'pasteStatistics'!$C$5000,0))</f>
        <v>1.5</v>
      </c>
      <c r="U319">
        <f>INDEX(pasteStatistics!U$1:'pasteStatistics'!U$5000,MATCH($C319,pasteStatistics!$C$1:'pasteStatistics'!$C$5000,0))</f>
        <v>1.8</v>
      </c>
      <c r="V319">
        <f>INDEX(pasteStatistics!V$1:'pasteStatistics'!V$5000,MATCH($C319,pasteStatistics!$C$1:'pasteStatistics'!$C$5000,0))</f>
        <v>1.2</v>
      </c>
      <c r="W319">
        <f>INDEX(pasteStatistics!W$1:'pasteStatistics'!W$5000,MATCH($C319,pasteStatistics!$C$1:'pasteStatistics'!$C$5000,0))</f>
        <v>0.4</v>
      </c>
      <c r="X319">
        <f>INDEX(pasteStatistics!X$1:'pasteStatistics'!X$5000,MATCH($C319,pasteStatistics!$C$1:'pasteStatistics'!$C$5000,0))</f>
        <v>0.1</v>
      </c>
      <c r="Y319">
        <f>INDEX(pasteStatistics!Y$1:'pasteStatistics'!Y$5000,MATCH($C319,pasteStatistics!$C$1:'pasteStatistics'!$C$5000,0))</f>
        <v>0.8</v>
      </c>
      <c r="Z319">
        <f>INDEX(pasteStatistics!Z$1:'pasteStatistics'!Z$5000,MATCH($C319,pasteStatistics!$C$1:'pasteStatistics'!$C$5000,0))</f>
        <v>1.3</v>
      </c>
      <c r="AA319">
        <f>INDEX(pasteStatistics!AA$1:'pasteStatistics'!AA$5000,MATCH($C319,pasteStatistics!$C$1:'pasteStatistics'!$C$5000,0))</f>
        <v>4</v>
      </c>
      <c r="AB319">
        <f>pasteData!C318</f>
        <v>24</v>
      </c>
      <c r="AC319" t="str">
        <f>pasteData!D318</f>
        <v>SR</v>
      </c>
      <c r="AD319" t="str">
        <f>pasteData!E318</f>
        <v>G</v>
      </c>
      <c r="AE319">
        <f>pasteData!F318</f>
        <v>43620</v>
      </c>
      <c r="AF319">
        <f>pasteData!G318</f>
        <v>191</v>
      </c>
      <c r="AG319" t="str">
        <f>pasteData!H318</f>
        <v>Scotia</v>
      </c>
      <c r="AH319" t="str">
        <f>pasteData!I318</f>
        <v xml:space="preserve"> NY</v>
      </c>
      <c r="AI319" t="str">
        <f>pasteData!J318</f>
        <v>Scotia-Glenville HS</v>
      </c>
      <c r="AJ319">
        <f>pasteData!K318</f>
        <v>0</v>
      </c>
      <c r="AK319" t="str">
        <f>pasteData!L318</f>
        <v xml:space="preserve"> 4.0 Pts</v>
      </c>
      <c r="AL319" t="str">
        <f>pasteData!M318</f>
        <v xml:space="preserve"> 1.8 Reb</v>
      </c>
      <c r="AM319" t="str">
        <f>pasteData!N318</f>
        <v xml:space="preserve"> 1.2 Ast</v>
      </c>
    </row>
    <row r="320" spans="1:39" x14ac:dyDescent="0.3">
      <c r="A320">
        <v>318</v>
      </c>
      <c r="B320" t="str">
        <f>pasteData!A319</f>
        <v>villanova</v>
      </c>
      <c r="C320" t="str">
        <f>pasteData!B319</f>
        <v>Jahvon Quinerly</v>
      </c>
      <c r="D320">
        <f>INDEX(pasteStatistics!D$1:'pasteStatistics'!D$5000,MATCH($C320,pasteStatistics!$C$1:'pasteStatistics'!$C$5000,0))</f>
        <v>25</v>
      </c>
      <c r="E320">
        <f>INDEX(pasteStatistics!E$1:'pasteStatistics'!E$5000,MATCH($C320,pasteStatistics!$C$1:'pasteStatistics'!$C$5000,0))</f>
        <v>0</v>
      </c>
      <c r="F320">
        <f>INDEX(pasteStatistics!F$1:'pasteStatistics'!F$5000,MATCH($C320,pasteStatistics!$C$1:'pasteStatistics'!$C$5000,0))</f>
        <v>9.1</v>
      </c>
      <c r="G320">
        <f>INDEX(pasteStatistics!G$1:'pasteStatistics'!G$5000,MATCH($C320,pasteStatistics!$C$1:'pasteStatistics'!$C$5000,0))</f>
        <v>1.1000000000000001</v>
      </c>
      <c r="H320">
        <f>INDEX(pasteStatistics!H$1:'pasteStatistics'!H$5000,MATCH($C320,pasteStatistics!$C$1:'pasteStatistics'!$C$5000,0))</f>
        <v>3.3</v>
      </c>
      <c r="I320">
        <f>INDEX(pasteStatistics!I$1:'pasteStatistics'!I$5000,MATCH($C320,pasteStatistics!$C$1:'pasteStatistics'!$C$5000,0))</f>
        <v>0.33700000000000002</v>
      </c>
      <c r="J320">
        <f>INDEX(pasteStatistics!J$1:'pasteStatistics'!J$5000,MATCH($C320,pasteStatistics!$C$1:'pasteStatistics'!$C$5000,0))</f>
        <v>0.6</v>
      </c>
      <c r="K320">
        <f>INDEX(pasteStatistics!K$1:'pasteStatistics'!K$5000,MATCH($C320,pasteStatistics!$C$1:'pasteStatistics'!$C$5000,0))</f>
        <v>1.4</v>
      </c>
      <c r="L320">
        <f>INDEX(pasteStatistics!L$1:'pasteStatistics'!L$5000,MATCH($C320,pasteStatistics!$C$1:'pasteStatistics'!$C$5000,0))</f>
        <v>0.45700000000000002</v>
      </c>
      <c r="M320">
        <f>INDEX(pasteStatistics!M$1:'pasteStatistics'!M$5000,MATCH($C320,pasteStatistics!$C$1:'pasteStatistics'!$C$5000,0))</f>
        <v>0.5</v>
      </c>
      <c r="N320">
        <f>INDEX(pasteStatistics!N$1:'pasteStatistics'!N$5000,MATCH($C320,pasteStatistics!$C$1:'pasteStatistics'!$C$5000,0))</f>
        <v>1.9</v>
      </c>
      <c r="O320">
        <f>INDEX(pasteStatistics!O$1:'pasteStatistics'!O$5000,MATCH($C320,pasteStatistics!$C$1:'pasteStatistics'!$C$5000,0))</f>
        <v>0.25</v>
      </c>
      <c r="P320">
        <f>INDEX(pasteStatistics!P$1:'pasteStatistics'!P$5000,MATCH($C320,pasteStatistics!$C$1:'pasteStatistics'!$C$5000,0))</f>
        <v>0.4</v>
      </c>
      <c r="Q320">
        <f>INDEX(pasteStatistics!Q$1:'pasteStatistics'!Q$5000,MATCH($C320,pasteStatistics!$C$1:'pasteStatistics'!$C$5000,0))</f>
        <v>0.6</v>
      </c>
      <c r="R320">
        <f>INDEX(pasteStatistics!R$1:'pasteStatistics'!R$5000,MATCH($C320,pasteStatistics!$C$1:'pasteStatistics'!$C$5000,0))</f>
        <v>0.73299999999999998</v>
      </c>
      <c r="S320">
        <f>INDEX(pasteStatistics!S$1:'pasteStatistics'!S$5000,MATCH($C320,pasteStatistics!$C$1:'pasteStatistics'!$C$5000,0))</f>
        <v>0.1</v>
      </c>
      <c r="T320">
        <f>INDEX(pasteStatistics!T$1:'pasteStatistics'!T$5000,MATCH($C320,pasteStatistics!$C$1:'pasteStatistics'!$C$5000,0))</f>
        <v>0.7</v>
      </c>
      <c r="U320">
        <f>INDEX(pasteStatistics!U$1:'pasteStatistics'!U$5000,MATCH($C320,pasteStatistics!$C$1:'pasteStatistics'!$C$5000,0))</f>
        <v>0.8</v>
      </c>
      <c r="V320">
        <f>INDEX(pasteStatistics!V$1:'pasteStatistics'!V$5000,MATCH($C320,pasteStatistics!$C$1:'pasteStatistics'!$C$5000,0))</f>
        <v>0.9</v>
      </c>
      <c r="W320">
        <f>INDEX(pasteStatistics!W$1:'pasteStatistics'!W$5000,MATCH($C320,pasteStatistics!$C$1:'pasteStatistics'!$C$5000,0))</f>
        <v>0.2</v>
      </c>
      <c r="X320">
        <f>INDEX(pasteStatistics!X$1:'pasteStatistics'!X$5000,MATCH($C320,pasteStatistics!$C$1:'pasteStatistics'!$C$5000,0))</f>
        <v>0</v>
      </c>
      <c r="Y320">
        <f>INDEX(pasteStatistics!Y$1:'pasteStatistics'!Y$5000,MATCH($C320,pasteStatistics!$C$1:'pasteStatistics'!$C$5000,0))</f>
        <v>0.8</v>
      </c>
      <c r="Z320">
        <f>INDEX(pasteStatistics!Z$1:'pasteStatistics'!Z$5000,MATCH($C320,pasteStatistics!$C$1:'pasteStatistics'!$C$5000,0))</f>
        <v>0.7</v>
      </c>
      <c r="AA320">
        <f>INDEX(pasteStatistics!AA$1:'pasteStatistics'!AA$5000,MATCH($C320,pasteStatistics!$C$1:'pasteStatistics'!$C$5000,0))</f>
        <v>3.2</v>
      </c>
      <c r="AB320">
        <f>pasteData!C319</f>
        <v>1</v>
      </c>
      <c r="AC320" t="str">
        <f>pasteData!D319</f>
        <v>FR</v>
      </c>
      <c r="AD320" t="str">
        <f>pasteData!E319</f>
        <v>G</v>
      </c>
      <c r="AE320">
        <f>pasteData!F319</f>
        <v>43617</v>
      </c>
      <c r="AF320">
        <f>pasteData!G319</f>
        <v>175</v>
      </c>
      <c r="AG320" t="str">
        <f>pasteData!H319</f>
        <v>Hackensack</v>
      </c>
      <c r="AH320" t="str">
        <f>pasteData!I319</f>
        <v xml:space="preserve"> NJ</v>
      </c>
      <c r="AI320" t="str">
        <f>pasteData!J319</f>
        <v>Hudson Catholic HS</v>
      </c>
      <c r="AJ320" t="str">
        <f>pasteData!K319</f>
        <v>29 (2018)</v>
      </c>
      <c r="AK320" t="str">
        <f>pasteData!L319</f>
        <v xml:space="preserve"> 3.2 Pts</v>
      </c>
      <c r="AL320" t="str">
        <f>pasteData!M319</f>
        <v xml:space="preserve"> 0.8 Reb</v>
      </c>
      <c r="AM320" t="str">
        <f>pasteData!N319</f>
        <v xml:space="preserve"> 0.9 Ast</v>
      </c>
    </row>
    <row r="321" spans="1:39" x14ac:dyDescent="0.3">
      <c r="A321">
        <v>319</v>
      </c>
      <c r="B321" t="str">
        <f>pasteData!A320</f>
        <v>villanova</v>
      </c>
      <c r="C321" t="str">
        <f>pasteData!B320</f>
        <v>Cole Swider</v>
      </c>
      <c r="D321">
        <f>INDEX(pasteStatistics!D$1:'pasteStatistics'!D$5000,MATCH($C321,pasteStatistics!$C$1:'pasteStatistics'!$C$5000,0))</f>
        <v>21</v>
      </c>
      <c r="E321">
        <f>INDEX(pasteStatistics!E$1:'pasteStatistics'!E$5000,MATCH($C321,pasteStatistics!$C$1:'pasteStatistics'!$C$5000,0))</f>
        <v>0</v>
      </c>
      <c r="F321">
        <f>INDEX(pasteStatistics!F$1:'pasteStatistics'!F$5000,MATCH($C321,pasteStatistics!$C$1:'pasteStatistics'!$C$5000,0))</f>
        <v>9.6</v>
      </c>
      <c r="G321">
        <f>INDEX(pasteStatistics!G$1:'pasteStatistics'!G$5000,MATCH($C321,pasteStatistics!$C$1:'pasteStatistics'!$C$5000,0))</f>
        <v>1.1000000000000001</v>
      </c>
      <c r="H321">
        <f>INDEX(pasteStatistics!H$1:'pasteStatistics'!H$5000,MATCH($C321,pasteStatistics!$C$1:'pasteStatistics'!$C$5000,0))</f>
        <v>3</v>
      </c>
      <c r="I321">
        <f>INDEX(pasteStatistics!I$1:'pasteStatistics'!I$5000,MATCH($C321,pasteStatistics!$C$1:'pasteStatistics'!$C$5000,0))</f>
        <v>0.375</v>
      </c>
      <c r="J321">
        <f>INDEX(pasteStatistics!J$1:'pasteStatistics'!J$5000,MATCH($C321,pasteStatistics!$C$1:'pasteStatistics'!$C$5000,0))</f>
        <v>0.5</v>
      </c>
      <c r="K321">
        <f>INDEX(pasteStatistics!K$1:'pasteStatistics'!K$5000,MATCH($C321,pasteStatistics!$C$1:'pasteStatistics'!$C$5000,0))</f>
        <v>0.9</v>
      </c>
      <c r="L321">
        <f>INDEX(pasteStatistics!L$1:'pasteStatistics'!L$5000,MATCH($C321,pasteStatistics!$C$1:'pasteStatistics'!$C$5000,0))</f>
        <v>0.61099999999999999</v>
      </c>
      <c r="M321">
        <f>INDEX(pasteStatistics!M$1:'pasteStatistics'!M$5000,MATCH($C321,pasteStatistics!$C$1:'pasteStatistics'!$C$5000,0))</f>
        <v>0.6</v>
      </c>
      <c r="N321">
        <f>INDEX(pasteStatistics!N$1:'pasteStatistics'!N$5000,MATCH($C321,pasteStatistics!$C$1:'pasteStatistics'!$C$5000,0))</f>
        <v>2.2000000000000002</v>
      </c>
      <c r="O321">
        <f>INDEX(pasteStatistics!O$1:'pasteStatistics'!O$5000,MATCH($C321,pasteStatistics!$C$1:'pasteStatistics'!$C$5000,0))</f>
        <v>0.28299999999999997</v>
      </c>
      <c r="P321">
        <f>INDEX(pasteStatistics!P$1:'pasteStatistics'!P$5000,MATCH($C321,pasteStatistics!$C$1:'pasteStatistics'!$C$5000,0))</f>
        <v>0.6</v>
      </c>
      <c r="Q321">
        <f>INDEX(pasteStatistics!Q$1:'pasteStatistics'!Q$5000,MATCH($C321,pasteStatistics!$C$1:'pasteStatistics'!$C$5000,0))</f>
        <v>0.9</v>
      </c>
      <c r="R321">
        <f>INDEX(pasteStatistics!R$1:'pasteStatistics'!R$5000,MATCH($C321,pasteStatistics!$C$1:'pasteStatistics'!$C$5000,0))</f>
        <v>0.63200000000000001</v>
      </c>
      <c r="S321">
        <f>INDEX(pasteStatistics!S$1:'pasteStatistics'!S$5000,MATCH($C321,pasteStatistics!$C$1:'pasteStatistics'!$C$5000,0))</f>
        <v>0.5</v>
      </c>
      <c r="T321">
        <f>INDEX(pasteStatistics!T$1:'pasteStatistics'!T$5000,MATCH($C321,pasteStatistics!$C$1:'pasteStatistics'!$C$5000,0))</f>
        <v>0.8</v>
      </c>
      <c r="U321">
        <f>INDEX(pasteStatistics!U$1:'pasteStatistics'!U$5000,MATCH($C321,pasteStatistics!$C$1:'pasteStatistics'!$C$5000,0))</f>
        <v>1.2</v>
      </c>
      <c r="V321">
        <f>INDEX(pasteStatistics!V$1:'pasteStatistics'!V$5000,MATCH($C321,pasteStatistics!$C$1:'pasteStatistics'!$C$5000,0))</f>
        <v>0.6</v>
      </c>
      <c r="W321">
        <f>INDEX(pasteStatistics!W$1:'pasteStatistics'!W$5000,MATCH($C321,pasteStatistics!$C$1:'pasteStatistics'!$C$5000,0))</f>
        <v>0.1</v>
      </c>
      <c r="X321">
        <f>INDEX(pasteStatistics!X$1:'pasteStatistics'!X$5000,MATCH($C321,pasteStatistics!$C$1:'pasteStatistics'!$C$5000,0))</f>
        <v>0</v>
      </c>
      <c r="Y321">
        <f>INDEX(pasteStatistics!Y$1:'pasteStatistics'!Y$5000,MATCH($C321,pasteStatistics!$C$1:'pasteStatistics'!$C$5000,0))</f>
        <v>0.4</v>
      </c>
      <c r="Z321">
        <f>INDEX(pasteStatistics!Z$1:'pasteStatistics'!Z$5000,MATCH($C321,pasteStatistics!$C$1:'pasteStatistics'!$C$5000,0))</f>
        <v>1.2</v>
      </c>
      <c r="AA321">
        <f>INDEX(pasteStatistics!AA$1:'pasteStatistics'!AA$5000,MATCH($C321,pasteStatistics!$C$1:'pasteStatistics'!$C$5000,0))</f>
        <v>3.5</v>
      </c>
      <c r="AB321">
        <f>pasteData!C320</f>
        <v>10</v>
      </c>
      <c r="AC321" t="str">
        <f>pasteData!D320</f>
        <v>FR</v>
      </c>
      <c r="AD321" t="str">
        <f>pasteData!E320</f>
        <v>F</v>
      </c>
      <c r="AE321">
        <f>pasteData!F320</f>
        <v>43625</v>
      </c>
      <c r="AF321">
        <f>pasteData!G320</f>
        <v>210</v>
      </c>
      <c r="AG321" t="str">
        <f>pasteData!H320</f>
        <v>Providence</v>
      </c>
      <c r="AH321" t="str">
        <f>pasteData!I320</f>
        <v xml:space="preserve"> RI</v>
      </c>
      <c r="AI321" t="str">
        <f>pasteData!J320</f>
        <v>St. Andrews HS</v>
      </c>
      <c r="AJ321" t="str">
        <f>pasteData!K320</f>
        <v>39 (2018)</v>
      </c>
      <c r="AK321" t="str">
        <f>pasteData!L320</f>
        <v xml:space="preserve"> 3.5 Pts</v>
      </c>
      <c r="AL321" t="str">
        <f>pasteData!M320</f>
        <v xml:space="preserve"> 1.2 Reb</v>
      </c>
      <c r="AM321" t="str">
        <f>pasteData!N320</f>
        <v xml:space="preserve"> 0.6 Ast</v>
      </c>
    </row>
    <row r="322" spans="1:39" x14ac:dyDescent="0.3">
      <c r="A322">
        <v>320</v>
      </c>
      <c r="B322" t="str">
        <f>pasteData!A321</f>
        <v>villanova</v>
      </c>
      <c r="C322" t="str">
        <f>pasteData!B321</f>
        <v>Dylan Painter</v>
      </c>
      <c r="D322">
        <f>INDEX(pasteStatistics!D$1:'pasteStatistics'!D$5000,MATCH($C322,pasteStatistics!$C$1:'pasteStatistics'!$C$5000,0))</f>
        <v>2</v>
      </c>
      <c r="E322">
        <f>INDEX(pasteStatistics!E$1:'pasteStatistics'!E$5000,MATCH($C322,pasteStatistics!$C$1:'pasteStatistics'!$C$5000,0))</f>
        <v>1</v>
      </c>
      <c r="F322">
        <f>INDEX(pasteStatistics!F$1:'pasteStatistics'!F$5000,MATCH($C322,pasteStatistics!$C$1:'pasteStatistics'!$C$5000,0))</f>
        <v>5.5</v>
      </c>
      <c r="G322">
        <f>INDEX(pasteStatistics!G$1:'pasteStatistics'!G$5000,MATCH($C322,pasteStatistics!$C$1:'pasteStatistics'!$C$5000,0))</f>
        <v>1</v>
      </c>
      <c r="H322">
        <f>INDEX(pasteStatistics!H$1:'pasteStatistics'!H$5000,MATCH($C322,pasteStatistics!$C$1:'pasteStatistics'!$C$5000,0))</f>
        <v>1.5</v>
      </c>
      <c r="I322">
        <f>INDEX(pasteStatistics!I$1:'pasteStatistics'!I$5000,MATCH($C322,pasteStatistics!$C$1:'pasteStatistics'!$C$5000,0))</f>
        <v>0.66700000000000004</v>
      </c>
      <c r="J322">
        <f>INDEX(pasteStatistics!J$1:'pasteStatistics'!J$5000,MATCH($C322,pasteStatistics!$C$1:'pasteStatistics'!$C$5000,0))</f>
        <v>1</v>
      </c>
      <c r="K322">
        <f>INDEX(pasteStatistics!K$1:'pasteStatistics'!K$5000,MATCH($C322,pasteStatistics!$C$1:'pasteStatistics'!$C$5000,0))</f>
        <v>1.5</v>
      </c>
      <c r="L322">
        <f>INDEX(pasteStatistics!L$1:'pasteStatistics'!L$5000,MATCH($C322,pasteStatistics!$C$1:'pasteStatistics'!$C$5000,0))</f>
        <v>0.66700000000000004</v>
      </c>
      <c r="M322">
        <f>INDEX(pasteStatistics!M$1:'pasteStatistics'!M$5000,MATCH($C322,pasteStatistics!$C$1:'pasteStatistics'!$C$5000,0))</f>
        <v>0</v>
      </c>
      <c r="N322">
        <f>INDEX(pasteStatistics!N$1:'pasteStatistics'!N$5000,MATCH($C322,pasteStatistics!$C$1:'pasteStatistics'!$C$5000,0))</f>
        <v>0</v>
      </c>
      <c r="O322">
        <f>INDEX(pasteStatistics!O$1:'pasteStatistics'!O$5000,MATCH($C322,pasteStatistics!$C$1:'pasteStatistics'!$C$5000,0))</f>
        <v>0</v>
      </c>
      <c r="P322">
        <f>INDEX(pasteStatistics!P$1:'pasteStatistics'!P$5000,MATCH($C322,pasteStatistics!$C$1:'pasteStatistics'!$C$5000,0))</f>
        <v>0.5</v>
      </c>
      <c r="Q322">
        <f>INDEX(pasteStatistics!Q$1:'pasteStatistics'!Q$5000,MATCH($C322,pasteStatistics!$C$1:'pasteStatistics'!$C$5000,0))</f>
        <v>2</v>
      </c>
      <c r="R322">
        <f>INDEX(pasteStatistics!R$1:'pasteStatistics'!R$5000,MATCH($C322,pasteStatistics!$C$1:'pasteStatistics'!$C$5000,0))</f>
        <v>0.25</v>
      </c>
      <c r="S322">
        <f>INDEX(pasteStatistics!S$1:'pasteStatistics'!S$5000,MATCH($C322,pasteStatistics!$C$1:'pasteStatistics'!$C$5000,0))</f>
        <v>1.5</v>
      </c>
      <c r="T322">
        <f>INDEX(pasteStatistics!T$1:'pasteStatistics'!T$5000,MATCH($C322,pasteStatistics!$C$1:'pasteStatistics'!$C$5000,0))</f>
        <v>1.5</v>
      </c>
      <c r="U322">
        <f>INDEX(pasteStatistics!U$1:'pasteStatistics'!U$5000,MATCH($C322,pasteStatistics!$C$1:'pasteStatistics'!$C$5000,0))</f>
        <v>3</v>
      </c>
      <c r="V322">
        <f>INDEX(pasteStatistics!V$1:'pasteStatistics'!V$5000,MATCH($C322,pasteStatistics!$C$1:'pasteStatistics'!$C$5000,0))</f>
        <v>0.5</v>
      </c>
      <c r="W322">
        <f>INDEX(pasteStatistics!W$1:'pasteStatistics'!W$5000,MATCH($C322,pasteStatistics!$C$1:'pasteStatistics'!$C$5000,0))</f>
        <v>0</v>
      </c>
      <c r="X322">
        <f>INDEX(pasteStatistics!X$1:'pasteStatistics'!X$5000,MATCH($C322,pasteStatistics!$C$1:'pasteStatistics'!$C$5000,0))</f>
        <v>1</v>
      </c>
      <c r="Y322">
        <f>INDEX(pasteStatistics!Y$1:'pasteStatistics'!Y$5000,MATCH($C322,pasteStatistics!$C$1:'pasteStatistics'!$C$5000,0))</f>
        <v>0</v>
      </c>
      <c r="Z322">
        <f>INDEX(pasteStatistics!Z$1:'pasteStatistics'!Z$5000,MATCH($C322,pasteStatistics!$C$1:'pasteStatistics'!$C$5000,0))</f>
        <v>1</v>
      </c>
      <c r="AA322">
        <f>INDEX(pasteStatistics!AA$1:'pasteStatistics'!AA$5000,MATCH($C322,pasteStatistics!$C$1:'pasteStatistics'!$C$5000,0))</f>
        <v>2.5</v>
      </c>
      <c r="AB322">
        <f>pasteData!C321</f>
        <v>42</v>
      </c>
      <c r="AC322" t="str">
        <f>pasteData!D321</f>
        <v>SO</v>
      </c>
      <c r="AD322" t="str">
        <f>pasteData!E321</f>
        <v>F</v>
      </c>
      <c r="AE322">
        <f>pasteData!F321</f>
        <v>43627</v>
      </c>
      <c r="AF322">
        <f>pasteData!G321</f>
        <v>224</v>
      </c>
      <c r="AG322" t="str">
        <f>pasteData!H321</f>
        <v>Hershey</v>
      </c>
      <c r="AH322" t="str">
        <f>pasteData!I321</f>
        <v xml:space="preserve"> PA</v>
      </c>
      <c r="AI322" t="str">
        <f>pasteData!J321</f>
        <v>Hershey High School</v>
      </c>
      <c r="AJ322">
        <f>pasteData!K321</f>
        <v>0</v>
      </c>
      <c r="AK322" t="str">
        <f>pasteData!L321</f>
        <v xml:space="preserve"> 2.5 Pts</v>
      </c>
      <c r="AL322" t="str">
        <f>pasteData!M321</f>
        <v xml:space="preserve"> 3.0 Reb</v>
      </c>
      <c r="AM322" t="str">
        <f>pasteData!N321</f>
        <v xml:space="preserve"> 0.5 Ast</v>
      </c>
    </row>
    <row r="323" spans="1:39" x14ac:dyDescent="0.3">
      <c r="A323">
        <v>321</v>
      </c>
      <c r="B323" t="str">
        <f>pasteData!A322</f>
        <v>villanova</v>
      </c>
      <c r="C323" t="str">
        <f>pasteData!B322</f>
        <v>Brandon Slater</v>
      </c>
      <c r="D323">
        <f>INDEX(pasteStatistics!D$1:'pasteStatistics'!D$5000,MATCH($C323,pasteStatistics!$C$1:'pasteStatistics'!$C$5000,0))</f>
        <v>15</v>
      </c>
      <c r="E323">
        <f>INDEX(pasteStatistics!E$1:'pasteStatistics'!E$5000,MATCH($C323,pasteStatistics!$C$1:'pasteStatistics'!$C$5000,0))</f>
        <v>0</v>
      </c>
      <c r="F323">
        <f>INDEX(pasteStatistics!F$1:'pasteStatistics'!F$5000,MATCH($C323,pasteStatistics!$C$1:'pasteStatistics'!$C$5000,0))</f>
        <v>3.5</v>
      </c>
      <c r="G323">
        <f>INDEX(pasteStatistics!G$1:'pasteStatistics'!G$5000,MATCH($C323,pasteStatistics!$C$1:'pasteStatistics'!$C$5000,0))</f>
        <v>0.1</v>
      </c>
      <c r="H323">
        <f>INDEX(pasteStatistics!H$1:'pasteStatistics'!H$5000,MATCH($C323,pasteStatistics!$C$1:'pasteStatistics'!$C$5000,0))</f>
        <v>0.6</v>
      </c>
      <c r="I323">
        <f>INDEX(pasteStatistics!I$1:'pasteStatistics'!I$5000,MATCH($C323,pasteStatistics!$C$1:'pasteStatistics'!$C$5000,0))</f>
        <v>0.222</v>
      </c>
      <c r="J323">
        <f>INDEX(pasteStatistics!J$1:'pasteStatistics'!J$5000,MATCH($C323,pasteStatistics!$C$1:'pasteStatistics'!$C$5000,0))</f>
        <v>0.1</v>
      </c>
      <c r="K323">
        <f>INDEX(pasteStatistics!K$1:'pasteStatistics'!K$5000,MATCH($C323,pasteStatistics!$C$1:'pasteStatistics'!$C$5000,0))</f>
        <v>0.2</v>
      </c>
      <c r="L323">
        <f>INDEX(pasteStatistics!L$1:'pasteStatistics'!L$5000,MATCH($C323,pasteStatistics!$C$1:'pasteStatistics'!$C$5000,0))</f>
        <v>0.66700000000000004</v>
      </c>
      <c r="M323">
        <f>INDEX(pasteStatistics!M$1:'pasteStatistics'!M$5000,MATCH($C323,pasteStatistics!$C$1:'pasteStatistics'!$C$5000,0))</f>
        <v>0</v>
      </c>
      <c r="N323">
        <f>INDEX(pasteStatistics!N$1:'pasteStatistics'!N$5000,MATCH($C323,pasteStatistics!$C$1:'pasteStatistics'!$C$5000,0))</f>
        <v>0.4</v>
      </c>
      <c r="O323">
        <f>INDEX(pasteStatistics!O$1:'pasteStatistics'!O$5000,MATCH($C323,pasteStatistics!$C$1:'pasteStatistics'!$C$5000,0))</f>
        <v>0</v>
      </c>
      <c r="P323">
        <f>INDEX(pasteStatistics!P$1:'pasteStatistics'!P$5000,MATCH($C323,pasteStatistics!$C$1:'pasteStatistics'!$C$5000,0))</f>
        <v>0</v>
      </c>
      <c r="Q323">
        <f>INDEX(pasteStatistics!Q$1:'pasteStatistics'!Q$5000,MATCH($C323,pasteStatistics!$C$1:'pasteStatistics'!$C$5000,0))</f>
        <v>0.1</v>
      </c>
      <c r="R323">
        <f>INDEX(pasteStatistics!R$1:'pasteStatistics'!R$5000,MATCH($C323,pasteStatistics!$C$1:'pasteStatistics'!$C$5000,0))</f>
        <v>0</v>
      </c>
      <c r="S323">
        <f>INDEX(pasteStatistics!S$1:'pasteStatistics'!S$5000,MATCH($C323,pasteStatistics!$C$1:'pasteStatistics'!$C$5000,0))</f>
        <v>0.4</v>
      </c>
      <c r="T323">
        <f>INDEX(pasteStatistics!T$1:'pasteStatistics'!T$5000,MATCH($C323,pasteStatistics!$C$1:'pasteStatistics'!$C$5000,0))</f>
        <v>0.2</v>
      </c>
      <c r="U323">
        <f>INDEX(pasteStatistics!U$1:'pasteStatistics'!U$5000,MATCH($C323,pasteStatistics!$C$1:'pasteStatistics'!$C$5000,0))</f>
        <v>0.6</v>
      </c>
      <c r="V323">
        <f>INDEX(pasteStatistics!V$1:'pasteStatistics'!V$5000,MATCH($C323,pasteStatistics!$C$1:'pasteStatistics'!$C$5000,0))</f>
        <v>0.1</v>
      </c>
      <c r="W323">
        <f>INDEX(pasteStatistics!W$1:'pasteStatistics'!W$5000,MATCH($C323,pasteStatistics!$C$1:'pasteStatistics'!$C$5000,0))</f>
        <v>0.1</v>
      </c>
      <c r="X323">
        <f>INDEX(pasteStatistics!X$1:'pasteStatistics'!X$5000,MATCH($C323,pasteStatistics!$C$1:'pasteStatistics'!$C$5000,0))</f>
        <v>0.2</v>
      </c>
      <c r="Y323">
        <f>INDEX(pasteStatistics!Y$1:'pasteStatistics'!Y$5000,MATCH($C323,pasteStatistics!$C$1:'pasteStatistics'!$C$5000,0))</f>
        <v>0.3</v>
      </c>
      <c r="Z323">
        <f>INDEX(pasteStatistics!Z$1:'pasteStatistics'!Z$5000,MATCH($C323,pasteStatistics!$C$1:'pasteStatistics'!$C$5000,0))</f>
        <v>0.5</v>
      </c>
      <c r="AA323">
        <f>INDEX(pasteStatistics!AA$1:'pasteStatistics'!AA$5000,MATCH($C323,pasteStatistics!$C$1:'pasteStatistics'!$C$5000,0))</f>
        <v>0.3</v>
      </c>
      <c r="AB323">
        <f>pasteData!C322</f>
        <v>3</v>
      </c>
      <c r="AC323" t="str">
        <f>pasteData!D322</f>
        <v>FR</v>
      </c>
      <c r="AD323" t="str">
        <f>pasteData!E322</f>
        <v>F</v>
      </c>
      <c r="AE323">
        <f>pasteData!F322</f>
        <v>43623</v>
      </c>
      <c r="AF323">
        <f>pasteData!G322</f>
        <v>205</v>
      </c>
      <c r="AG323" t="str">
        <f>pasteData!H322</f>
        <v>Centerville</v>
      </c>
      <c r="AH323" t="str">
        <f>pasteData!I322</f>
        <v xml:space="preserve"> VA</v>
      </c>
      <c r="AI323" t="str">
        <f>pasteData!J322</f>
        <v>Paul VI HS</v>
      </c>
      <c r="AJ323" t="str">
        <f>pasteData!K322</f>
        <v>52 (2018)</v>
      </c>
      <c r="AK323" t="str">
        <f>pasteData!L322</f>
        <v xml:space="preserve"> 0.3 Pts</v>
      </c>
      <c r="AL323" t="str">
        <f>pasteData!M322</f>
        <v xml:space="preserve"> 0.6 Reb</v>
      </c>
      <c r="AM323" t="str">
        <f>pasteData!N322</f>
        <v xml:space="preserve"> 0.1 Ast</v>
      </c>
    </row>
    <row r="324" spans="1:39" x14ac:dyDescent="0.3">
      <c r="A324">
        <v>322</v>
      </c>
      <c r="B324" t="str">
        <f>pasteData!A323</f>
        <v>villanova</v>
      </c>
      <c r="C324" t="str">
        <f>pasteData!B323</f>
        <v>Tim Delaney</v>
      </c>
      <c r="D324">
        <f>INDEX(pasteStatistics!D$1:'pasteStatistics'!D$5000,MATCH($C324,pasteStatistics!$C$1:'pasteStatistics'!$C$5000,0))</f>
        <v>8</v>
      </c>
      <c r="E324">
        <f>INDEX(pasteStatistics!E$1:'pasteStatistics'!E$5000,MATCH($C324,pasteStatistics!$C$1:'pasteStatistics'!$C$5000,0))</f>
        <v>0</v>
      </c>
      <c r="F324">
        <f>INDEX(pasteStatistics!F$1:'pasteStatistics'!F$5000,MATCH($C324,pasteStatistics!$C$1:'pasteStatistics'!$C$5000,0))</f>
        <v>1</v>
      </c>
      <c r="G324">
        <f>INDEX(pasteStatistics!G$1:'pasteStatistics'!G$5000,MATCH($C324,pasteStatistics!$C$1:'pasteStatistics'!$C$5000,0))</f>
        <v>0</v>
      </c>
      <c r="H324">
        <f>INDEX(pasteStatistics!H$1:'pasteStatistics'!H$5000,MATCH($C324,pasteStatistics!$C$1:'pasteStatistics'!$C$5000,0))</f>
        <v>0</v>
      </c>
      <c r="I324">
        <f>INDEX(pasteStatistics!I$1:'pasteStatistics'!I$5000,MATCH($C324,pasteStatistics!$C$1:'pasteStatistics'!$C$5000,0))</f>
        <v>0</v>
      </c>
      <c r="J324">
        <f>INDEX(pasteStatistics!J$1:'pasteStatistics'!J$5000,MATCH($C324,pasteStatistics!$C$1:'pasteStatistics'!$C$5000,0))</f>
        <v>0</v>
      </c>
      <c r="K324">
        <f>INDEX(pasteStatistics!K$1:'pasteStatistics'!K$5000,MATCH($C324,pasteStatistics!$C$1:'pasteStatistics'!$C$5000,0))</f>
        <v>0</v>
      </c>
      <c r="L324">
        <f>INDEX(pasteStatistics!L$1:'pasteStatistics'!L$5000,MATCH($C324,pasteStatistics!$C$1:'pasteStatistics'!$C$5000,0))</f>
        <v>0</v>
      </c>
      <c r="M324">
        <f>INDEX(pasteStatistics!M$1:'pasteStatistics'!M$5000,MATCH($C324,pasteStatistics!$C$1:'pasteStatistics'!$C$5000,0))</f>
        <v>0</v>
      </c>
      <c r="N324">
        <f>INDEX(pasteStatistics!N$1:'pasteStatistics'!N$5000,MATCH($C324,pasteStatistics!$C$1:'pasteStatistics'!$C$5000,0))</f>
        <v>0</v>
      </c>
      <c r="O324">
        <f>INDEX(pasteStatistics!O$1:'pasteStatistics'!O$5000,MATCH($C324,pasteStatistics!$C$1:'pasteStatistics'!$C$5000,0))</f>
        <v>0</v>
      </c>
      <c r="P324">
        <f>INDEX(pasteStatistics!P$1:'pasteStatistics'!P$5000,MATCH($C324,pasteStatistics!$C$1:'pasteStatistics'!$C$5000,0))</f>
        <v>0.1</v>
      </c>
      <c r="Q324">
        <f>INDEX(pasteStatistics!Q$1:'pasteStatistics'!Q$5000,MATCH($C324,pasteStatistics!$C$1:'pasteStatistics'!$C$5000,0))</f>
        <v>0.3</v>
      </c>
      <c r="R324">
        <f>INDEX(pasteStatistics!R$1:'pasteStatistics'!R$5000,MATCH($C324,pasteStatistics!$C$1:'pasteStatistics'!$C$5000,0))</f>
        <v>0.5</v>
      </c>
      <c r="S324">
        <f>INDEX(pasteStatistics!S$1:'pasteStatistics'!S$5000,MATCH($C324,pasteStatistics!$C$1:'pasteStatistics'!$C$5000,0))</f>
        <v>0.1</v>
      </c>
      <c r="T324">
        <f>INDEX(pasteStatistics!T$1:'pasteStatistics'!T$5000,MATCH($C324,pasteStatistics!$C$1:'pasteStatistics'!$C$5000,0))</f>
        <v>0.4</v>
      </c>
      <c r="U324">
        <f>INDEX(pasteStatistics!U$1:'pasteStatistics'!U$5000,MATCH($C324,pasteStatistics!$C$1:'pasteStatistics'!$C$5000,0))</f>
        <v>0.5</v>
      </c>
      <c r="V324">
        <f>INDEX(pasteStatistics!V$1:'pasteStatistics'!V$5000,MATCH($C324,pasteStatistics!$C$1:'pasteStatistics'!$C$5000,0))</f>
        <v>0</v>
      </c>
      <c r="W324">
        <f>INDEX(pasteStatistics!W$1:'pasteStatistics'!W$5000,MATCH($C324,pasteStatistics!$C$1:'pasteStatistics'!$C$5000,0))</f>
        <v>0</v>
      </c>
      <c r="X324">
        <f>INDEX(pasteStatistics!X$1:'pasteStatistics'!X$5000,MATCH($C324,pasteStatistics!$C$1:'pasteStatistics'!$C$5000,0))</f>
        <v>0.1</v>
      </c>
      <c r="Y324">
        <f>INDEX(pasteStatistics!Y$1:'pasteStatistics'!Y$5000,MATCH($C324,pasteStatistics!$C$1:'pasteStatistics'!$C$5000,0))</f>
        <v>0.1</v>
      </c>
      <c r="Z324">
        <f>INDEX(pasteStatistics!Z$1:'pasteStatistics'!Z$5000,MATCH($C324,pasteStatistics!$C$1:'pasteStatistics'!$C$5000,0))</f>
        <v>0</v>
      </c>
      <c r="AA324">
        <f>INDEX(pasteStatistics!AA$1:'pasteStatistics'!AA$5000,MATCH($C324,pasteStatistics!$C$1:'pasteStatistics'!$C$5000,0))</f>
        <v>0.1</v>
      </c>
      <c r="AB324">
        <f>pasteData!C323</f>
        <v>34</v>
      </c>
      <c r="AC324" t="str">
        <f>pasteData!D323</f>
        <v>JR</v>
      </c>
      <c r="AD324" t="str">
        <f>pasteData!E323</f>
        <v>F</v>
      </c>
      <c r="AE324">
        <f>pasteData!F323</f>
        <v>43624</v>
      </c>
      <c r="AF324">
        <f>pasteData!G323</f>
        <v>224</v>
      </c>
      <c r="AG324" t="str">
        <f>pasteData!H323</f>
        <v>Mullica Hill</v>
      </c>
      <c r="AH324" t="str">
        <f>pasteData!I323</f>
        <v xml:space="preserve"> NJ</v>
      </c>
      <c r="AI324" t="str">
        <f>pasteData!J323</f>
        <v>Pitman High School</v>
      </c>
      <c r="AJ324">
        <f>pasteData!K323</f>
        <v>0</v>
      </c>
      <c r="AK324" t="str">
        <f>pasteData!L323</f>
        <v xml:space="preserve"> 0.1 Pts</v>
      </c>
      <c r="AL324" t="str">
        <f>pasteData!M323</f>
        <v xml:space="preserve"> 0.5 Reb</v>
      </c>
      <c r="AM324" t="str">
        <f>pasteData!N323</f>
        <v xml:space="preserve"> 0.0 Ast</v>
      </c>
    </row>
    <row r="325" spans="1:39" x14ac:dyDescent="0.3">
      <c r="A325">
        <v>323</v>
      </c>
      <c r="B325" t="str">
        <f>pasteData!A324</f>
        <v>villanova</v>
      </c>
      <c r="C325" t="str">
        <f>pasteData!B324</f>
        <v>Peyton Heck</v>
      </c>
      <c r="D325">
        <f>INDEX(pasteStatistics!D$1:'pasteStatistics'!D$5000,MATCH($C325,pasteStatistics!$C$1:'pasteStatistics'!$C$5000,0))</f>
        <v>3</v>
      </c>
      <c r="E325">
        <f>INDEX(pasteStatistics!E$1:'pasteStatistics'!E$5000,MATCH($C325,pasteStatistics!$C$1:'pasteStatistics'!$C$5000,0))</f>
        <v>0</v>
      </c>
      <c r="F325">
        <f>INDEX(pasteStatistics!F$1:'pasteStatistics'!F$5000,MATCH($C325,pasteStatistics!$C$1:'pasteStatistics'!$C$5000,0))</f>
        <v>1.3</v>
      </c>
      <c r="G325">
        <f>INDEX(pasteStatistics!G$1:'pasteStatistics'!G$5000,MATCH($C325,pasteStatistics!$C$1:'pasteStatistics'!$C$5000,0))</f>
        <v>0</v>
      </c>
      <c r="H325">
        <f>INDEX(pasteStatistics!H$1:'pasteStatistics'!H$5000,MATCH($C325,pasteStatistics!$C$1:'pasteStatistics'!$C$5000,0))</f>
        <v>0</v>
      </c>
      <c r="I325">
        <f>INDEX(pasteStatistics!I$1:'pasteStatistics'!I$5000,MATCH($C325,pasteStatistics!$C$1:'pasteStatistics'!$C$5000,0))</f>
        <v>0</v>
      </c>
      <c r="J325">
        <f>INDEX(pasteStatistics!J$1:'pasteStatistics'!J$5000,MATCH($C325,pasteStatistics!$C$1:'pasteStatistics'!$C$5000,0))</f>
        <v>0</v>
      </c>
      <c r="K325">
        <f>INDEX(pasteStatistics!K$1:'pasteStatistics'!K$5000,MATCH($C325,pasteStatistics!$C$1:'pasteStatistics'!$C$5000,0))</f>
        <v>0</v>
      </c>
      <c r="L325">
        <f>INDEX(pasteStatistics!L$1:'pasteStatistics'!L$5000,MATCH($C325,pasteStatistics!$C$1:'pasteStatistics'!$C$5000,0))</f>
        <v>0</v>
      </c>
      <c r="M325">
        <f>INDEX(pasteStatistics!M$1:'pasteStatistics'!M$5000,MATCH($C325,pasteStatistics!$C$1:'pasteStatistics'!$C$5000,0))</f>
        <v>0</v>
      </c>
      <c r="N325">
        <f>INDEX(pasteStatistics!N$1:'pasteStatistics'!N$5000,MATCH($C325,pasteStatistics!$C$1:'pasteStatistics'!$C$5000,0))</f>
        <v>0</v>
      </c>
      <c r="O325">
        <f>INDEX(pasteStatistics!O$1:'pasteStatistics'!O$5000,MATCH($C325,pasteStatistics!$C$1:'pasteStatistics'!$C$5000,0))</f>
        <v>0</v>
      </c>
      <c r="P325">
        <f>INDEX(pasteStatistics!P$1:'pasteStatistics'!P$5000,MATCH($C325,pasteStatistics!$C$1:'pasteStatistics'!$C$5000,0))</f>
        <v>0</v>
      </c>
      <c r="Q325">
        <f>INDEX(pasteStatistics!Q$1:'pasteStatistics'!Q$5000,MATCH($C325,pasteStatistics!$C$1:'pasteStatistics'!$C$5000,0))</f>
        <v>0</v>
      </c>
      <c r="R325">
        <f>INDEX(pasteStatistics!R$1:'pasteStatistics'!R$5000,MATCH($C325,pasteStatistics!$C$1:'pasteStatistics'!$C$5000,0))</f>
        <v>0</v>
      </c>
      <c r="S325">
        <f>INDEX(pasteStatistics!S$1:'pasteStatistics'!S$5000,MATCH($C325,pasteStatistics!$C$1:'pasteStatistics'!$C$5000,0))</f>
        <v>0</v>
      </c>
      <c r="T325">
        <f>INDEX(pasteStatistics!T$1:'pasteStatistics'!T$5000,MATCH($C325,pasteStatistics!$C$1:'pasteStatistics'!$C$5000,0))</f>
        <v>0.3</v>
      </c>
      <c r="U325">
        <f>INDEX(pasteStatistics!U$1:'pasteStatistics'!U$5000,MATCH($C325,pasteStatistics!$C$1:'pasteStatistics'!$C$5000,0))</f>
        <v>0.3</v>
      </c>
      <c r="V325">
        <f>INDEX(pasteStatistics!V$1:'pasteStatistics'!V$5000,MATCH($C325,pasteStatistics!$C$1:'pasteStatistics'!$C$5000,0))</f>
        <v>0</v>
      </c>
      <c r="W325">
        <f>INDEX(pasteStatistics!W$1:'pasteStatistics'!W$5000,MATCH($C325,pasteStatistics!$C$1:'pasteStatistics'!$C$5000,0))</f>
        <v>0</v>
      </c>
      <c r="X325">
        <f>INDEX(pasteStatistics!X$1:'pasteStatistics'!X$5000,MATCH($C325,pasteStatistics!$C$1:'pasteStatistics'!$C$5000,0))</f>
        <v>0</v>
      </c>
      <c r="Y325">
        <f>INDEX(pasteStatistics!Y$1:'pasteStatistics'!Y$5000,MATCH($C325,pasteStatistics!$C$1:'pasteStatistics'!$C$5000,0))</f>
        <v>0</v>
      </c>
      <c r="Z325">
        <f>INDEX(pasteStatistics!Z$1:'pasteStatistics'!Z$5000,MATCH($C325,pasteStatistics!$C$1:'pasteStatistics'!$C$5000,0))</f>
        <v>0.7</v>
      </c>
      <c r="AA325">
        <f>INDEX(pasteStatistics!AA$1:'pasteStatistics'!AA$5000,MATCH($C325,pasteStatistics!$C$1:'pasteStatistics'!$C$5000,0))</f>
        <v>0</v>
      </c>
      <c r="AB325">
        <f>pasteData!C324</f>
        <v>22</v>
      </c>
      <c r="AC325" t="str">
        <f>pasteData!D324</f>
        <v>SR</v>
      </c>
      <c r="AD325" t="str">
        <f>pasteData!E324</f>
        <v>G</v>
      </c>
      <c r="AE325">
        <f>pasteData!F324</f>
        <v>43596</v>
      </c>
      <c r="AF325">
        <f>pasteData!G324</f>
        <v>175</v>
      </c>
      <c r="AG325" t="str">
        <f>pasteData!H324</f>
        <v>Wilmington</v>
      </c>
      <c r="AH325" t="str">
        <f>pasteData!I324</f>
        <v xml:space="preserve"> DE</v>
      </c>
      <c r="AI325" t="str">
        <f>pasteData!J324</f>
        <v>Archmere Academy</v>
      </c>
      <c r="AJ325">
        <f>pasteData!K324</f>
        <v>0</v>
      </c>
      <c r="AK325" t="str">
        <f>pasteData!L324</f>
        <v xml:space="preserve"> 0.0 Pts</v>
      </c>
      <c r="AL325" t="str">
        <f>pasteData!M324</f>
        <v xml:space="preserve"> 0.3 Reb</v>
      </c>
      <c r="AM325" t="str">
        <f>pasteData!N324</f>
        <v xml:space="preserve"> 0.0 Ast</v>
      </c>
    </row>
    <row r="326" spans="1:39" x14ac:dyDescent="0.3">
      <c r="A326">
        <v>324</v>
      </c>
      <c r="B326" t="str">
        <f>pasteData!A325</f>
        <v>villanova</v>
      </c>
      <c r="C326" t="str">
        <f>pasteData!B325</f>
        <v>Tim Saunders</v>
      </c>
      <c r="D326">
        <f>INDEX(pasteStatistics!D$1:'pasteStatistics'!D$5000,MATCH($C326,pasteStatistics!$C$1:'pasteStatistics'!$C$5000,0))</f>
        <v>1</v>
      </c>
      <c r="E326">
        <f>INDEX(pasteStatistics!E$1:'pasteStatistics'!E$5000,MATCH($C326,pasteStatistics!$C$1:'pasteStatistics'!$C$5000,0))</f>
        <v>0</v>
      </c>
      <c r="F326">
        <f>INDEX(pasteStatistics!F$1:'pasteStatistics'!F$5000,MATCH($C326,pasteStatistics!$C$1:'pasteStatistics'!$C$5000,0))</f>
        <v>1</v>
      </c>
      <c r="G326">
        <f>INDEX(pasteStatistics!G$1:'pasteStatistics'!G$5000,MATCH($C326,pasteStatistics!$C$1:'pasteStatistics'!$C$5000,0))</f>
        <v>0</v>
      </c>
      <c r="H326">
        <f>INDEX(pasteStatistics!H$1:'pasteStatistics'!H$5000,MATCH($C326,pasteStatistics!$C$1:'pasteStatistics'!$C$5000,0))</f>
        <v>0</v>
      </c>
      <c r="I326">
        <f>INDEX(pasteStatistics!I$1:'pasteStatistics'!I$5000,MATCH($C326,pasteStatistics!$C$1:'pasteStatistics'!$C$5000,0))</f>
        <v>0</v>
      </c>
      <c r="J326">
        <f>INDEX(pasteStatistics!J$1:'pasteStatistics'!J$5000,MATCH($C326,pasteStatistics!$C$1:'pasteStatistics'!$C$5000,0))</f>
        <v>0</v>
      </c>
      <c r="K326">
        <f>INDEX(pasteStatistics!K$1:'pasteStatistics'!K$5000,MATCH($C326,pasteStatistics!$C$1:'pasteStatistics'!$C$5000,0))</f>
        <v>0</v>
      </c>
      <c r="L326">
        <f>INDEX(pasteStatistics!L$1:'pasteStatistics'!L$5000,MATCH($C326,pasteStatistics!$C$1:'pasteStatistics'!$C$5000,0))</f>
        <v>0</v>
      </c>
      <c r="M326">
        <f>INDEX(pasteStatistics!M$1:'pasteStatistics'!M$5000,MATCH($C326,pasteStatistics!$C$1:'pasteStatistics'!$C$5000,0))</f>
        <v>0</v>
      </c>
      <c r="N326">
        <f>INDEX(pasteStatistics!N$1:'pasteStatistics'!N$5000,MATCH($C326,pasteStatistics!$C$1:'pasteStatistics'!$C$5000,0))</f>
        <v>0</v>
      </c>
      <c r="O326">
        <f>INDEX(pasteStatistics!O$1:'pasteStatistics'!O$5000,MATCH($C326,pasteStatistics!$C$1:'pasteStatistics'!$C$5000,0))</f>
        <v>0</v>
      </c>
      <c r="P326">
        <f>INDEX(pasteStatistics!P$1:'pasteStatistics'!P$5000,MATCH($C326,pasteStatistics!$C$1:'pasteStatistics'!$C$5000,0))</f>
        <v>0</v>
      </c>
      <c r="Q326">
        <f>INDEX(pasteStatistics!Q$1:'pasteStatistics'!Q$5000,MATCH($C326,pasteStatistics!$C$1:'pasteStatistics'!$C$5000,0))</f>
        <v>0</v>
      </c>
      <c r="R326">
        <f>INDEX(pasteStatistics!R$1:'pasteStatistics'!R$5000,MATCH($C326,pasteStatistics!$C$1:'pasteStatistics'!$C$5000,0))</f>
        <v>0</v>
      </c>
      <c r="S326">
        <f>INDEX(pasteStatistics!S$1:'pasteStatistics'!S$5000,MATCH($C326,pasteStatistics!$C$1:'pasteStatistics'!$C$5000,0))</f>
        <v>0</v>
      </c>
      <c r="T326">
        <f>INDEX(pasteStatistics!T$1:'pasteStatistics'!T$5000,MATCH($C326,pasteStatistics!$C$1:'pasteStatistics'!$C$5000,0))</f>
        <v>0</v>
      </c>
      <c r="U326">
        <f>INDEX(pasteStatistics!U$1:'pasteStatistics'!U$5000,MATCH($C326,pasteStatistics!$C$1:'pasteStatistics'!$C$5000,0))</f>
        <v>0</v>
      </c>
      <c r="V326">
        <f>INDEX(pasteStatistics!V$1:'pasteStatistics'!V$5000,MATCH($C326,pasteStatistics!$C$1:'pasteStatistics'!$C$5000,0))</f>
        <v>0</v>
      </c>
      <c r="W326">
        <f>INDEX(pasteStatistics!W$1:'pasteStatistics'!W$5000,MATCH($C326,pasteStatistics!$C$1:'pasteStatistics'!$C$5000,0))</f>
        <v>0</v>
      </c>
      <c r="X326">
        <f>INDEX(pasteStatistics!X$1:'pasteStatistics'!X$5000,MATCH($C326,pasteStatistics!$C$1:'pasteStatistics'!$C$5000,0))</f>
        <v>0</v>
      </c>
      <c r="Y326">
        <f>INDEX(pasteStatistics!Y$1:'pasteStatistics'!Y$5000,MATCH($C326,pasteStatistics!$C$1:'pasteStatistics'!$C$5000,0))</f>
        <v>0</v>
      </c>
      <c r="Z326">
        <f>INDEX(pasteStatistics!Z$1:'pasteStatistics'!Z$5000,MATCH($C326,pasteStatistics!$C$1:'pasteStatistics'!$C$5000,0))</f>
        <v>0</v>
      </c>
      <c r="AA326">
        <f>INDEX(pasteStatistics!AA$1:'pasteStatistics'!AA$5000,MATCH($C326,pasteStatistics!$C$1:'pasteStatistics'!$C$5000,0))</f>
        <v>0</v>
      </c>
      <c r="AB326">
        <f>pasteData!C325</f>
        <v>12</v>
      </c>
      <c r="AC326" t="str">
        <f>pasteData!D325</f>
        <v>SR</v>
      </c>
      <c r="AD326" t="str">
        <f>pasteData!E325</f>
        <v>G</v>
      </c>
      <c r="AE326">
        <f>pasteData!F325</f>
        <v>43620</v>
      </c>
      <c r="AF326">
        <f>pasteData!G325</f>
        <v>200</v>
      </c>
      <c r="AG326" t="str">
        <f>pasteData!H325</f>
        <v>Del Mar</v>
      </c>
      <c r="AH326" t="str">
        <f>pasteData!I325</f>
        <v xml:space="preserve"> CA</v>
      </c>
      <c r="AI326" t="str">
        <f>pasteData!J325</f>
        <v>Torrey Pines HS</v>
      </c>
      <c r="AJ326">
        <f>pasteData!K325</f>
        <v>0</v>
      </c>
      <c r="AK326" t="str">
        <f>pasteData!L325</f>
        <v xml:space="preserve"> 0.0 Pts</v>
      </c>
      <c r="AL326" t="str">
        <f>pasteData!M325</f>
        <v xml:space="preserve"> 0.0 Reb</v>
      </c>
      <c r="AM326" t="str">
        <f>pasteData!N325</f>
        <v xml:space="preserve"> 0.0 Ast</v>
      </c>
    </row>
    <row r="327" spans="1:39" x14ac:dyDescent="0.3">
      <c r="A327">
        <v>325</v>
      </c>
      <c r="B327" t="str">
        <f>pasteData!A326</f>
        <v>maryland</v>
      </c>
      <c r="C327" t="str">
        <f>pasteData!B326</f>
        <v>Anthony Cowan</v>
      </c>
      <c r="D327">
        <f>INDEX(pasteStatistics!D$1:'pasteStatistics'!D$5000,MATCH($C327,pasteStatistics!$C$1:'pasteStatistics'!$C$5000,0))</f>
        <v>34</v>
      </c>
      <c r="E327">
        <f>INDEX(pasteStatistics!E$1:'pasteStatistics'!E$5000,MATCH($C327,pasteStatistics!$C$1:'pasteStatistics'!$C$5000,0))</f>
        <v>34</v>
      </c>
      <c r="F327">
        <f>INDEX(pasteStatistics!F$1:'pasteStatistics'!F$5000,MATCH($C327,pasteStatistics!$C$1:'pasteStatistics'!$C$5000,0))</f>
        <v>34.6</v>
      </c>
      <c r="G327">
        <f>INDEX(pasteStatistics!G$1:'pasteStatistics'!G$5000,MATCH($C327,pasteStatistics!$C$1:'pasteStatistics'!$C$5000,0))</f>
        <v>4.9000000000000004</v>
      </c>
      <c r="H327">
        <f>INDEX(pasteStatistics!H$1:'pasteStatistics'!H$5000,MATCH($C327,pasteStatistics!$C$1:'pasteStatistics'!$C$5000,0))</f>
        <v>12.6</v>
      </c>
      <c r="I327">
        <f>INDEX(pasteStatistics!I$1:'pasteStatistics'!I$5000,MATCH($C327,pasteStatistics!$C$1:'pasteStatistics'!$C$5000,0))</f>
        <v>0.39300000000000002</v>
      </c>
      <c r="J327">
        <f>INDEX(pasteStatistics!J$1:'pasteStatistics'!J$5000,MATCH($C327,pasteStatistics!$C$1:'pasteStatistics'!$C$5000,0))</f>
        <v>2.9</v>
      </c>
      <c r="K327">
        <f>INDEX(pasteStatistics!K$1:'pasteStatistics'!K$5000,MATCH($C327,pasteStatistics!$C$1:'pasteStatistics'!$C$5000,0))</f>
        <v>6.5</v>
      </c>
      <c r="L327">
        <f>INDEX(pasteStatistics!L$1:'pasteStatistics'!L$5000,MATCH($C327,pasteStatistics!$C$1:'pasteStatistics'!$C$5000,0))</f>
        <v>0.44500000000000001</v>
      </c>
      <c r="M327">
        <f>INDEX(pasteStatistics!M$1:'pasteStatistics'!M$5000,MATCH($C327,pasteStatistics!$C$1:'pasteStatistics'!$C$5000,0))</f>
        <v>2.1</v>
      </c>
      <c r="N327">
        <f>INDEX(pasteStatistics!N$1:'pasteStatistics'!N$5000,MATCH($C327,pasteStatistics!$C$1:'pasteStatistics'!$C$5000,0))</f>
        <v>6.1</v>
      </c>
      <c r="O327">
        <f>INDEX(pasteStatistics!O$1:'pasteStatistics'!O$5000,MATCH($C327,pasteStatistics!$C$1:'pasteStatistics'!$C$5000,0))</f>
        <v>0.33700000000000002</v>
      </c>
      <c r="P327">
        <f>INDEX(pasteStatistics!P$1:'pasteStatistics'!P$5000,MATCH($C327,pasteStatistics!$C$1:'pasteStatistics'!$C$5000,0))</f>
        <v>3.7</v>
      </c>
      <c r="Q327">
        <f>INDEX(pasteStatistics!Q$1:'pasteStatistics'!Q$5000,MATCH($C327,pasteStatistics!$C$1:'pasteStatistics'!$C$5000,0))</f>
        <v>4.5999999999999996</v>
      </c>
      <c r="R327">
        <f>INDEX(pasteStatistics!R$1:'pasteStatistics'!R$5000,MATCH($C327,pasteStatistics!$C$1:'pasteStatistics'!$C$5000,0))</f>
        <v>0.80600000000000005</v>
      </c>
      <c r="S327">
        <f>INDEX(pasteStatistics!S$1:'pasteStatistics'!S$5000,MATCH($C327,pasteStatistics!$C$1:'pasteStatistics'!$C$5000,0))</f>
        <v>0.4</v>
      </c>
      <c r="T327">
        <f>INDEX(pasteStatistics!T$1:'pasteStatistics'!T$5000,MATCH($C327,pasteStatistics!$C$1:'pasteStatistics'!$C$5000,0))</f>
        <v>3.3</v>
      </c>
      <c r="U327">
        <f>INDEX(pasteStatistics!U$1:'pasteStatistics'!U$5000,MATCH($C327,pasteStatistics!$C$1:'pasteStatistics'!$C$5000,0))</f>
        <v>3.7</v>
      </c>
      <c r="V327">
        <f>INDEX(pasteStatistics!V$1:'pasteStatistics'!V$5000,MATCH($C327,pasteStatistics!$C$1:'pasteStatistics'!$C$5000,0))</f>
        <v>4.4000000000000004</v>
      </c>
      <c r="W327">
        <f>INDEX(pasteStatistics!W$1:'pasteStatistics'!W$5000,MATCH($C327,pasteStatistics!$C$1:'pasteStatistics'!$C$5000,0))</f>
        <v>0.9</v>
      </c>
      <c r="X327">
        <f>INDEX(pasteStatistics!X$1:'pasteStatistics'!X$5000,MATCH($C327,pasteStatistics!$C$1:'pasteStatistics'!$C$5000,0))</f>
        <v>0.2</v>
      </c>
      <c r="Y327">
        <f>INDEX(pasteStatistics!Y$1:'pasteStatistics'!Y$5000,MATCH($C327,pasteStatistics!$C$1:'pasteStatistics'!$C$5000,0))</f>
        <v>2.8</v>
      </c>
      <c r="Z327">
        <f>INDEX(pasteStatistics!Z$1:'pasteStatistics'!Z$5000,MATCH($C327,pasteStatistics!$C$1:'pasteStatistics'!$C$5000,0))</f>
        <v>2.2999999999999998</v>
      </c>
      <c r="AA327">
        <f>INDEX(pasteStatistics!AA$1:'pasteStatistics'!AA$5000,MATCH($C327,pasteStatistics!$C$1:'pasteStatistics'!$C$5000,0))</f>
        <v>15.6</v>
      </c>
      <c r="AB327">
        <f>pasteData!C326</f>
        <v>1</v>
      </c>
      <c r="AC327" t="str">
        <f>pasteData!D326</f>
        <v>JR</v>
      </c>
      <c r="AD327" t="str">
        <f>pasteData!E326</f>
        <v>G</v>
      </c>
      <c r="AE327">
        <f>pasteData!F326</f>
        <v>36678</v>
      </c>
      <c r="AF327">
        <f>pasteData!G326</f>
        <v>170</v>
      </c>
      <c r="AG327" t="str">
        <f>pasteData!H326</f>
        <v>Bowie</v>
      </c>
      <c r="AH327" t="str">
        <f>pasteData!I326</f>
        <v xml:space="preserve"> MD</v>
      </c>
      <c r="AI327" t="str">
        <f>pasteData!J326</f>
        <v>St. John's College High School</v>
      </c>
      <c r="AJ327" t="str">
        <f>pasteData!K326</f>
        <v>57 (2016)</v>
      </c>
      <c r="AK327" t="str">
        <f>pasteData!L326</f>
        <v xml:space="preserve"> 15.6 Pts</v>
      </c>
      <c r="AL327" t="str">
        <f>pasteData!M326</f>
        <v xml:space="preserve"> 3.7 Reb</v>
      </c>
      <c r="AM327" t="str">
        <f>pasteData!N326</f>
        <v xml:space="preserve"> 4.4 Ast</v>
      </c>
    </row>
    <row r="328" spans="1:39" x14ac:dyDescent="0.3">
      <c r="A328">
        <v>326</v>
      </c>
      <c r="B328" t="str">
        <f>pasteData!A327</f>
        <v>maryland</v>
      </c>
      <c r="C328" t="str">
        <f>pasteData!B327</f>
        <v>Bruno Fernando</v>
      </c>
      <c r="D328">
        <f>INDEX(pasteStatistics!D$1:'pasteStatistics'!D$5000,MATCH($C328,pasteStatistics!$C$1:'pasteStatistics'!$C$5000,0))</f>
        <v>34</v>
      </c>
      <c r="E328">
        <f>INDEX(pasteStatistics!E$1:'pasteStatistics'!E$5000,MATCH($C328,pasteStatistics!$C$1:'pasteStatistics'!$C$5000,0))</f>
        <v>33</v>
      </c>
      <c r="F328">
        <f>INDEX(pasteStatistics!F$1:'pasteStatistics'!F$5000,MATCH($C328,pasteStatistics!$C$1:'pasteStatistics'!$C$5000,0))</f>
        <v>30</v>
      </c>
      <c r="G328">
        <f>INDEX(pasteStatistics!G$1:'pasteStatistics'!G$5000,MATCH($C328,pasteStatistics!$C$1:'pasteStatistics'!$C$5000,0))</f>
        <v>5.0999999999999996</v>
      </c>
      <c r="H328">
        <f>INDEX(pasteStatistics!H$1:'pasteStatistics'!H$5000,MATCH($C328,pasteStatistics!$C$1:'pasteStatistics'!$C$5000,0))</f>
        <v>8.4</v>
      </c>
      <c r="I328">
        <f>INDEX(pasteStatistics!I$1:'pasteStatistics'!I$5000,MATCH($C328,pasteStatistics!$C$1:'pasteStatistics'!$C$5000,0))</f>
        <v>0.60699999999999998</v>
      </c>
      <c r="J328">
        <f>INDEX(pasteStatistics!J$1:'pasteStatistics'!J$5000,MATCH($C328,pasteStatistics!$C$1:'pasteStatistics'!$C$5000,0))</f>
        <v>5</v>
      </c>
      <c r="K328">
        <f>INDEX(pasteStatistics!K$1:'pasteStatistics'!K$5000,MATCH($C328,pasteStatistics!$C$1:'pasteStatistics'!$C$5000,0))</f>
        <v>8.1</v>
      </c>
      <c r="L328">
        <f>INDEX(pasteStatistics!L$1:'pasteStatistics'!L$5000,MATCH($C328,pasteStatistics!$C$1:'pasteStatistics'!$C$5000,0))</f>
        <v>0.61799999999999999</v>
      </c>
      <c r="M328">
        <f>INDEX(pasteStatistics!M$1:'pasteStatistics'!M$5000,MATCH($C328,pasteStatistics!$C$1:'pasteStatistics'!$C$5000,0))</f>
        <v>0.1</v>
      </c>
      <c r="N328">
        <f>INDEX(pasteStatistics!N$1:'pasteStatistics'!N$5000,MATCH($C328,pasteStatistics!$C$1:'pasteStatistics'!$C$5000,0))</f>
        <v>0.3</v>
      </c>
      <c r="O328">
        <f>INDEX(pasteStatistics!O$1:'pasteStatistics'!O$5000,MATCH($C328,pasteStatistics!$C$1:'pasteStatistics'!$C$5000,0))</f>
        <v>0.3</v>
      </c>
      <c r="P328">
        <f>INDEX(pasteStatistics!P$1:'pasteStatistics'!P$5000,MATCH($C328,pasteStatistics!$C$1:'pasteStatistics'!$C$5000,0))</f>
        <v>3.3</v>
      </c>
      <c r="Q328">
        <f>INDEX(pasteStatistics!Q$1:'pasteStatistics'!Q$5000,MATCH($C328,pasteStatistics!$C$1:'pasteStatistics'!$C$5000,0))</f>
        <v>4.3</v>
      </c>
      <c r="R328">
        <f>INDEX(pasteStatistics!R$1:'pasteStatistics'!R$5000,MATCH($C328,pasteStatistics!$C$1:'pasteStatistics'!$C$5000,0))</f>
        <v>0.77900000000000003</v>
      </c>
      <c r="S328">
        <f>INDEX(pasteStatistics!S$1:'pasteStatistics'!S$5000,MATCH($C328,pasteStatistics!$C$1:'pasteStatistics'!$C$5000,0))</f>
        <v>2.9</v>
      </c>
      <c r="T328">
        <f>INDEX(pasteStatistics!T$1:'pasteStatistics'!T$5000,MATCH($C328,pasteStatistics!$C$1:'pasteStatistics'!$C$5000,0))</f>
        <v>7.7</v>
      </c>
      <c r="U328">
        <f>INDEX(pasteStatistics!U$1:'pasteStatistics'!U$5000,MATCH($C328,pasteStatistics!$C$1:'pasteStatistics'!$C$5000,0))</f>
        <v>10.6</v>
      </c>
      <c r="V328">
        <f>INDEX(pasteStatistics!V$1:'pasteStatistics'!V$5000,MATCH($C328,pasteStatistics!$C$1:'pasteStatistics'!$C$5000,0))</f>
        <v>2</v>
      </c>
      <c r="W328">
        <f>INDEX(pasteStatistics!W$1:'pasteStatistics'!W$5000,MATCH($C328,pasteStatistics!$C$1:'pasteStatistics'!$C$5000,0))</f>
        <v>0.6</v>
      </c>
      <c r="X328">
        <f>INDEX(pasteStatistics!X$1:'pasteStatistics'!X$5000,MATCH($C328,pasteStatistics!$C$1:'pasteStatistics'!$C$5000,0))</f>
        <v>1.9</v>
      </c>
      <c r="Y328">
        <f>INDEX(pasteStatistics!Y$1:'pasteStatistics'!Y$5000,MATCH($C328,pasteStatistics!$C$1:'pasteStatistics'!$C$5000,0))</f>
        <v>2.8</v>
      </c>
      <c r="Z328">
        <f>INDEX(pasteStatistics!Z$1:'pasteStatistics'!Z$5000,MATCH($C328,pasteStatistics!$C$1:'pasteStatistics'!$C$5000,0))</f>
        <v>2.7</v>
      </c>
      <c r="AA328">
        <f>INDEX(pasteStatistics!AA$1:'pasteStatistics'!AA$5000,MATCH($C328,pasteStatistics!$C$1:'pasteStatistics'!$C$5000,0))</f>
        <v>13.6</v>
      </c>
      <c r="AB328">
        <f>pasteData!C327</f>
        <v>23</v>
      </c>
      <c r="AC328" t="str">
        <f>pasteData!D327</f>
        <v>SO</v>
      </c>
      <c r="AD328" t="str">
        <f>pasteData!E327</f>
        <v>F</v>
      </c>
      <c r="AE328">
        <f>pasteData!F327</f>
        <v>43626</v>
      </c>
      <c r="AF328">
        <f>pasteData!G327</f>
        <v>240</v>
      </c>
      <c r="AG328" t="str">
        <f>pasteData!H327</f>
        <v>Luanda</v>
      </c>
      <c r="AH328" t="str">
        <f>pasteData!I327</f>
        <v xml:space="preserve"> </v>
      </c>
      <c r="AI328" t="str">
        <f>pasteData!J327</f>
        <v>IMG Academy</v>
      </c>
      <c r="AJ328" t="str">
        <f>pasteData!K327</f>
        <v>93 (2016)</v>
      </c>
      <c r="AK328" t="str">
        <f>pasteData!L327</f>
        <v xml:space="preserve"> 70 (2017)</v>
      </c>
      <c r="AL328" t="str">
        <f>pasteData!M327</f>
        <v xml:space="preserve"> 13.6 Pts</v>
      </c>
      <c r="AM328" t="str">
        <f>pasteData!N327</f>
        <v xml:space="preserve"> 10.6 Reb</v>
      </c>
    </row>
    <row r="329" spans="1:39" x14ac:dyDescent="0.3">
      <c r="A329">
        <v>327</v>
      </c>
      <c r="B329" t="str">
        <f>pasteData!A328</f>
        <v>maryland</v>
      </c>
      <c r="C329" t="str">
        <f>pasteData!B328</f>
        <v>Jalen Smith</v>
      </c>
      <c r="D329">
        <f>INDEX(pasteStatistics!D$1:'pasteStatistics'!D$5000,MATCH($C329,pasteStatistics!$C$1:'pasteStatistics'!$C$5000,0))</f>
        <v>33</v>
      </c>
      <c r="E329">
        <f>INDEX(pasteStatistics!E$1:'pasteStatistics'!E$5000,MATCH($C329,pasteStatistics!$C$1:'pasteStatistics'!$C$5000,0))</f>
        <v>33</v>
      </c>
      <c r="F329">
        <f>INDEX(pasteStatistics!F$1:'pasteStatistics'!F$5000,MATCH($C329,pasteStatistics!$C$1:'pasteStatistics'!$C$5000,0))</f>
        <v>26.7</v>
      </c>
      <c r="G329">
        <f>INDEX(pasteStatistics!G$1:'pasteStatistics'!G$5000,MATCH($C329,pasteStatistics!$C$1:'pasteStatistics'!$C$5000,0))</f>
        <v>4.4000000000000004</v>
      </c>
      <c r="H329">
        <f>INDEX(pasteStatistics!H$1:'pasteStatistics'!H$5000,MATCH($C329,pasteStatistics!$C$1:'pasteStatistics'!$C$5000,0))</f>
        <v>8.9</v>
      </c>
      <c r="I329">
        <f>INDEX(pasteStatistics!I$1:'pasteStatistics'!I$5000,MATCH($C329,pasteStatistics!$C$1:'pasteStatistics'!$C$5000,0))</f>
        <v>0.49199999999999999</v>
      </c>
      <c r="J329">
        <f>INDEX(pasteStatistics!J$1:'pasteStatistics'!J$5000,MATCH($C329,pasteStatistics!$C$1:'pasteStatistics'!$C$5000,0))</f>
        <v>3.8</v>
      </c>
      <c r="K329">
        <f>INDEX(pasteStatistics!K$1:'pasteStatistics'!K$5000,MATCH($C329,pasteStatistics!$C$1:'pasteStatistics'!$C$5000,0))</f>
        <v>6.8</v>
      </c>
      <c r="L329">
        <f>INDEX(pasteStatistics!L$1:'pasteStatistics'!L$5000,MATCH($C329,pasteStatistics!$C$1:'pasteStatistics'!$C$5000,0))</f>
        <v>0.56299999999999994</v>
      </c>
      <c r="M329">
        <f>INDEX(pasteStatistics!M$1:'pasteStatistics'!M$5000,MATCH($C329,pasteStatistics!$C$1:'pasteStatistics'!$C$5000,0))</f>
        <v>0.6</v>
      </c>
      <c r="N329">
        <f>INDEX(pasteStatistics!N$1:'pasteStatistics'!N$5000,MATCH($C329,pasteStatistics!$C$1:'pasteStatistics'!$C$5000,0))</f>
        <v>2.2000000000000002</v>
      </c>
      <c r="O329">
        <f>INDEX(pasteStatistics!O$1:'pasteStatistics'!O$5000,MATCH($C329,pasteStatistics!$C$1:'pasteStatistics'!$C$5000,0))</f>
        <v>0.26800000000000002</v>
      </c>
      <c r="P329">
        <f>INDEX(pasteStatistics!P$1:'pasteStatistics'!P$5000,MATCH($C329,pasteStatistics!$C$1:'pasteStatistics'!$C$5000,0))</f>
        <v>2.2999999999999998</v>
      </c>
      <c r="Q329">
        <f>INDEX(pasteStatistics!Q$1:'pasteStatistics'!Q$5000,MATCH($C329,pasteStatistics!$C$1:'pasteStatistics'!$C$5000,0))</f>
        <v>3.5</v>
      </c>
      <c r="R329">
        <f>INDEX(pasteStatistics!R$1:'pasteStatistics'!R$5000,MATCH($C329,pasteStatistics!$C$1:'pasteStatistics'!$C$5000,0))</f>
        <v>0.65800000000000003</v>
      </c>
      <c r="S329">
        <f>INDEX(pasteStatistics!S$1:'pasteStatistics'!S$5000,MATCH($C329,pasteStatistics!$C$1:'pasteStatistics'!$C$5000,0))</f>
        <v>2.7</v>
      </c>
      <c r="T329">
        <f>INDEX(pasteStatistics!T$1:'pasteStatistics'!T$5000,MATCH($C329,pasteStatistics!$C$1:'pasteStatistics'!$C$5000,0))</f>
        <v>4.0999999999999996</v>
      </c>
      <c r="U329">
        <f>INDEX(pasteStatistics!U$1:'pasteStatistics'!U$5000,MATCH($C329,pasteStatistics!$C$1:'pasteStatistics'!$C$5000,0))</f>
        <v>6.8</v>
      </c>
      <c r="V329">
        <f>INDEX(pasteStatistics!V$1:'pasteStatistics'!V$5000,MATCH($C329,pasteStatistics!$C$1:'pasteStatistics'!$C$5000,0))</f>
        <v>0.9</v>
      </c>
      <c r="W329">
        <f>INDEX(pasteStatistics!W$1:'pasteStatistics'!W$5000,MATCH($C329,pasteStatistics!$C$1:'pasteStatistics'!$C$5000,0))</f>
        <v>0.4</v>
      </c>
      <c r="X329">
        <f>INDEX(pasteStatistics!X$1:'pasteStatistics'!X$5000,MATCH($C329,pasteStatistics!$C$1:'pasteStatistics'!$C$5000,0))</f>
        <v>1.2</v>
      </c>
      <c r="Y329">
        <f>INDEX(pasteStatistics!Y$1:'pasteStatistics'!Y$5000,MATCH($C329,pasteStatistics!$C$1:'pasteStatistics'!$C$5000,0))</f>
        <v>1.2</v>
      </c>
      <c r="Z329">
        <f>INDEX(pasteStatistics!Z$1:'pasteStatistics'!Z$5000,MATCH($C329,pasteStatistics!$C$1:'pasteStatistics'!$C$5000,0))</f>
        <v>2</v>
      </c>
      <c r="AA329">
        <f>INDEX(pasteStatistics!AA$1:'pasteStatistics'!AA$5000,MATCH($C329,pasteStatistics!$C$1:'pasteStatistics'!$C$5000,0))</f>
        <v>11.7</v>
      </c>
      <c r="AB329">
        <f>pasteData!C328</f>
        <v>25</v>
      </c>
      <c r="AC329" t="str">
        <f>pasteData!D328</f>
        <v>FR</v>
      </c>
      <c r="AD329" t="str">
        <f>pasteData!E328</f>
        <v>F</v>
      </c>
      <c r="AE329">
        <f>pasteData!F328</f>
        <v>43626</v>
      </c>
      <c r="AF329">
        <f>pasteData!G328</f>
        <v>215</v>
      </c>
      <c r="AG329" t="str">
        <f>pasteData!H328</f>
        <v>Baltimore</v>
      </c>
      <c r="AH329" t="str">
        <f>pasteData!I328</f>
        <v xml:space="preserve"> MD</v>
      </c>
      <c r="AI329">
        <f>pasteData!J328</f>
        <v>0</v>
      </c>
      <c r="AJ329" t="str">
        <f>pasteData!K328</f>
        <v>16 (2018)</v>
      </c>
      <c r="AK329" t="str">
        <f>pasteData!L328</f>
        <v xml:space="preserve"> 11.7 Pts</v>
      </c>
      <c r="AL329" t="str">
        <f>pasteData!M328</f>
        <v xml:space="preserve"> 6.8 Reb</v>
      </c>
      <c r="AM329" t="str">
        <f>pasteData!N328</f>
        <v xml:space="preserve"> 0.9 Ast</v>
      </c>
    </row>
    <row r="330" spans="1:39" x14ac:dyDescent="0.3">
      <c r="A330">
        <v>328</v>
      </c>
      <c r="B330" t="str">
        <f>pasteData!A329</f>
        <v>maryland</v>
      </c>
      <c r="C330" t="str">
        <f>pasteData!B329</f>
        <v>Eric Ayala</v>
      </c>
      <c r="D330">
        <f>INDEX(pasteStatistics!D$1:'pasteStatistics'!D$5000,MATCH($C330,pasteStatistics!$C$1:'pasteStatistics'!$C$5000,0))</f>
        <v>34</v>
      </c>
      <c r="E330">
        <f>INDEX(pasteStatistics!E$1:'pasteStatistics'!E$5000,MATCH($C330,pasteStatistics!$C$1:'pasteStatistics'!$C$5000,0))</f>
        <v>33</v>
      </c>
      <c r="F330">
        <f>INDEX(pasteStatistics!F$1:'pasteStatistics'!F$5000,MATCH($C330,pasteStatistics!$C$1:'pasteStatistics'!$C$5000,0))</f>
        <v>29</v>
      </c>
      <c r="G330">
        <f>INDEX(pasteStatistics!G$1:'pasteStatistics'!G$5000,MATCH($C330,pasteStatistics!$C$1:'pasteStatistics'!$C$5000,0))</f>
        <v>2.8</v>
      </c>
      <c r="H330">
        <f>INDEX(pasteStatistics!H$1:'pasteStatistics'!H$5000,MATCH($C330,pasteStatistics!$C$1:'pasteStatistics'!$C$5000,0))</f>
        <v>6.6</v>
      </c>
      <c r="I330">
        <f>INDEX(pasteStatistics!I$1:'pasteStatistics'!I$5000,MATCH($C330,pasteStatistics!$C$1:'pasteStatistics'!$C$5000,0))</f>
        <v>0.43</v>
      </c>
      <c r="J330">
        <f>INDEX(pasteStatistics!J$1:'pasteStatistics'!J$5000,MATCH($C330,pasteStatistics!$C$1:'pasteStatistics'!$C$5000,0))</f>
        <v>1.3</v>
      </c>
      <c r="K330">
        <f>INDEX(pasteStatistics!K$1:'pasteStatistics'!K$5000,MATCH($C330,pasteStatistics!$C$1:'pasteStatistics'!$C$5000,0))</f>
        <v>2.8</v>
      </c>
      <c r="L330">
        <f>INDEX(pasteStatistics!L$1:'pasteStatistics'!L$5000,MATCH($C330,pasteStatistics!$C$1:'pasteStatistics'!$C$5000,0))</f>
        <v>0.46300000000000002</v>
      </c>
      <c r="M330">
        <f>INDEX(pasteStatistics!M$1:'pasteStatistics'!M$5000,MATCH($C330,pasteStatistics!$C$1:'pasteStatistics'!$C$5000,0))</f>
        <v>1.5</v>
      </c>
      <c r="N330">
        <f>INDEX(pasteStatistics!N$1:'pasteStatistics'!N$5000,MATCH($C330,pasteStatistics!$C$1:'pasteStatistics'!$C$5000,0))</f>
        <v>3.8</v>
      </c>
      <c r="O330">
        <f>INDEX(pasteStatistics!O$1:'pasteStatistics'!O$5000,MATCH($C330,pasteStatistics!$C$1:'pasteStatistics'!$C$5000,0))</f>
        <v>0.40600000000000003</v>
      </c>
      <c r="P330">
        <f>INDEX(pasteStatistics!P$1:'pasteStatistics'!P$5000,MATCH($C330,pasteStatistics!$C$1:'pasteStatistics'!$C$5000,0))</f>
        <v>1.4</v>
      </c>
      <c r="Q330">
        <f>INDEX(pasteStatistics!Q$1:'pasteStatistics'!Q$5000,MATCH($C330,pasteStatistics!$C$1:'pasteStatistics'!$C$5000,0))</f>
        <v>1.8</v>
      </c>
      <c r="R330">
        <f>INDEX(pasteStatistics!R$1:'pasteStatistics'!R$5000,MATCH($C330,pasteStatistics!$C$1:'pasteStatistics'!$C$5000,0))</f>
        <v>0.77400000000000002</v>
      </c>
      <c r="S330">
        <f>INDEX(pasteStatistics!S$1:'pasteStatistics'!S$5000,MATCH($C330,pasteStatistics!$C$1:'pasteStatistics'!$C$5000,0))</f>
        <v>0.3</v>
      </c>
      <c r="T330">
        <f>INDEX(pasteStatistics!T$1:'pasteStatistics'!T$5000,MATCH($C330,pasteStatistics!$C$1:'pasteStatistics'!$C$5000,0))</f>
        <v>2.6</v>
      </c>
      <c r="U330">
        <f>INDEX(pasteStatistics!U$1:'pasteStatistics'!U$5000,MATCH($C330,pasteStatistics!$C$1:'pasteStatistics'!$C$5000,0))</f>
        <v>2.9</v>
      </c>
      <c r="V330">
        <f>INDEX(pasteStatistics!V$1:'pasteStatistics'!V$5000,MATCH($C330,pasteStatistics!$C$1:'pasteStatistics'!$C$5000,0))</f>
        <v>2.1</v>
      </c>
      <c r="W330">
        <f>INDEX(pasteStatistics!W$1:'pasteStatistics'!W$5000,MATCH($C330,pasteStatistics!$C$1:'pasteStatistics'!$C$5000,0))</f>
        <v>0.3</v>
      </c>
      <c r="X330">
        <f>INDEX(pasteStatistics!X$1:'pasteStatistics'!X$5000,MATCH($C330,pasteStatistics!$C$1:'pasteStatistics'!$C$5000,0))</f>
        <v>0.3</v>
      </c>
      <c r="Y330">
        <f>INDEX(pasteStatistics!Y$1:'pasteStatistics'!Y$5000,MATCH($C330,pasteStatistics!$C$1:'pasteStatistics'!$C$5000,0))</f>
        <v>1.6</v>
      </c>
      <c r="Z330">
        <f>INDEX(pasteStatistics!Z$1:'pasteStatistics'!Z$5000,MATCH($C330,pasteStatistics!$C$1:'pasteStatistics'!$C$5000,0))</f>
        <v>1.4</v>
      </c>
      <c r="AA330">
        <f>INDEX(pasteStatistics!AA$1:'pasteStatistics'!AA$5000,MATCH($C330,pasteStatistics!$C$1:'pasteStatistics'!$C$5000,0))</f>
        <v>8.6</v>
      </c>
      <c r="AB330">
        <f>pasteData!C329</f>
        <v>5</v>
      </c>
      <c r="AC330" t="str">
        <f>pasteData!D329</f>
        <v>FR</v>
      </c>
      <c r="AD330" t="str">
        <f>pasteData!E329</f>
        <v>G</v>
      </c>
      <c r="AE330">
        <f>pasteData!F329</f>
        <v>43621</v>
      </c>
      <c r="AF330">
        <f>pasteData!G329</f>
        <v>205</v>
      </c>
      <c r="AG330" t="str">
        <f>pasteData!H329</f>
        <v>Wilmington</v>
      </c>
      <c r="AH330" t="str">
        <f>pasteData!I329</f>
        <v xml:space="preserve"> DE</v>
      </c>
      <c r="AI330" t="str">
        <f>pasteData!J329</f>
        <v>IMG Academy</v>
      </c>
      <c r="AJ330" t="str">
        <f>pasteData!K329</f>
        <v>84 (2018)</v>
      </c>
      <c r="AK330" t="str">
        <f>pasteData!L329</f>
        <v xml:space="preserve"> 8.6 Pts</v>
      </c>
      <c r="AL330" t="str">
        <f>pasteData!M329</f>
        <v xml:space="preserve"> 2.9 Reb</v>
      </c>
      <c r="AM330" t="str">
        <f>pasteData!N329</f>
        <v xml:space="preserve"> 2.1 Ast</v>
      </c>
    </row>
    <row r="331" spans="1:39" x14ac:dyDescent="0.3">
      <c r="A331">
        <v>329</v>
      </c>
      <c r="B331" t="str">
        <f>pasteData!A330</f>
        <v>maryland</v>
      </c>
      <c r="C331" t="str">
        <f>pasteData!B330</f>
        <v>Aaron Wiggins</v>
      </c>
      <c r="D331">
        <f>INDEX(pasteStatistics!D$1:'pasteStatistics'!D$5000,MATCH($C331,pasteStatistics!$C$1:'pasteStatistics'!$C$5000,0))</f>
        <v>34</v>
      </c>
      <c r="E331">
        <f>INDEX(pasteStatistics!E$1:'pasteStatistics'!E$5000,MATCH($C331,pasteStatistics!$C$1:'pasteStatistics'!$C$5000,0))</f>
        <v>4</v>
      </c>
      <c r="F331">
        <f>INDEX(pasteStatistics!F$1:'pasteStatistics'!F$5000,MATCH($C331,pasteStatistics!$C$1:'pasteStatistics'!$C$5000,0))</f>
        <v>23.5</v>
      </c>
      <c r="G331">
        <f>INDEX(pasteStatistics!G$1:'pasteStatistics'!G$5000,MATCH($C331,pasteStatistics!$C$1:'pasteStatistics'!$C$5000,0))</f>
        <v>2.9</v>
      </c>
      <c r="H331">
        <f>INDEX(pasteStatistics!H$1:'pasteStatistics'!H$5000,MATCH($C331,pasteStatistics!$C$1:'pasteStatistics'!$C$5000,0))</f>
        <v>7.4</v>
      </c>
      <c r="I331">
        <f>INDEX(pasteStatistics!I$1:'pasteStatistics'!I$5000,MATCH($C331,pasteStatistics!$C$1:'pasteStatistics'!$C$5000,0))</f>
        <v>0.38500000000000001</v>
      </c>
      <c r="J331">
        <f>INDEX(pasteStatistics!J$1:'pasteStatistics'!J$5000,MATCH($C331,pasteStatistics!$C$1:'pasteStatistics'!$C$5000,0))</f>
        <v>1</v>
      </c>
      <c r="K331">
        <f>INDEX(pasteStatistics!K$1:'pasteStatistics'!K$5000,MATCH($C331,pasteStatistics!$C$1:'pasteStatistics'!$C$5000,0))</f>
        <v>3</v>
      </c>
      <c r="L331">
        <f>INDEX(pasteStatistics!L$1:'pasteStatistics'!L$5000,MATCH($C331,pasteStatistics!$C$1:'pasteStatistics'!$C$5000,0))</f>
        <v>0.34300000000000003</v>
      </c>
      <c r="M331">
        <f>INDEX(pasteStatistics!M$1:'pasteStatistics'!M$5000,MATCH($C331,pasteStatistics!$C$1:'pasteStatistics'!$C$5000,0))</f>
        <v>1.8</v>
      </c>
      <c r="N331">
        <f>INDEX(pasteStatistics!N$1:'pasteStatistics'!N$5000,MATCH($C331,pasteStatistics!$C$1:'pasteStatistics'!$C$5000,0))</f>
        <v>4.4000000000000004</v>
      </c>
      <c r="O331">
        <f>INDEX(pasteStatistics!O$1:'pasteStatistics'!O$5000,MATCH($C331,pasteStatistics!$C$1:'pasteStatistics'!$C$5000,0))</f>
        <v>0.41299999999999998</v>
      </c>
      <c r="P331">
        <f>INDEX(pasteStatistics!P$1:'pasteStatistics'!P$5000,MATCH($C331,pasteStatistics!$C$1:'pasteStatistics'!$C$5000,0))</f>
        <v>0.8</v>
      </c>
      <c r="Q331">
        <f>INDEX(pasteStatistics!Q$1:'pasteStatistics'!Q$5000,MATCH($C331,pasteStatistics!$C$1:'pasteStatistics'!$C$5000,0))</f>
        <v>0.9</v>
      </c>
      <c r="R331">
        <f>INDEX(pasteStatistics!R$1:'pasteStatistics'!R$5000,MATCH($C331,pasteStatistics!$C$1:'pasteStatistics'!$C$5000,0))</f>
        <v>0.86699999999999999</v>
      </c>
      <c r="S331">
        <f>INDEX(pasteStatistics!S$1:'pasteStatistics'!S$5000,MATCH($C331,pasteStatistics!$C$1:'pasteStatistics'!$C$5000,0))</f>
        <v>1</v>
      </c>
      <c r="T331">
        <f>INDEX(pasteStatistics!T$1:'pasteStatistics'!T$5000,MATCH($C331,pasteStatistics!$C$1:'pasteStatistics'!$C$5000,0))</f>
        <v>2.2999999999999998</v>
      </c>
      <c r="U331">
        <f>INDEX(pasteStatistics!U$1:'pasteStatistics'!U$5000,MATCH($C331,pasteStatistics!$C$1:'pasteStatistics'!$C$5000,0))</f>
        <v>3.3</v>
      </c>
      <c r="V331">
        <f>INDEX(pasteStatistics!V$1:'pasteStatistics'!V$5000,MATCH($C331,pasteStatistics!$C$1:'pasteStatistics'!$C$5000,0))</f>
        <v>0.8</v>
      </c>
      <c r="W331">
        <f>INDEX(pasteStatistics!W$1:'pasteStatistics'!W$5000,MATCH($C331,pasteStatistics!$C$1:'pasteStatistics'!$C$5000,0))</f>
        <v>0.8</v>
      </c>
      <c r="X331">
        <f>INDEX(pasteStatistics!X$1:'pasteStatistics'!X$5000,MATCH($C331,pasteStatistics!$C$1:'pasteStatistics'!$C$5000,0))</f>
        <v>0.2</v>
      </c>
      <c r="Y331">
        <f>INDEX(pasteStatistics!Y$1:'pasteStatistics'!Y$5000,MATCH($C331,pasteStatistics!$C$1:'pasteStatistics'!$C$5000,0))</f>
        <v>0.8</v>
      </c>
      <c r="Z331">
        <f>INDEX(pasteStatistics!Z$1:'pasteStatistics'!Z$5000,MATCH($C331,pasteStatistics!$C$1:'pasteStatistics'!$C$5000,0))</f>
        <v>1.7</v>
      </c>
      <c r="AA331">
        <f>INDEX(pasteStatistics!AA$1:'pasteStatistics'!AA$5000,MATCH($C331,pasteStatistics!$C$1:'pasteStatistics'!$C$5000,0))</f>
        <v>8.3000000000000007</v>
      </c>
      <c r="AB331">
        <f>pasteData!C330</f>
        <v>2</v>
      </c>
      <c r="AC331" t="str">
        <f>pasteData!D330</f>
        <v>FR</v>
      </c>
      <c r="AD331" t="str">
        <f>pasteData!E330</f>
        <v>G</v>
      </c>
      <c r="AE331">
        <f>pasteData!F330</f>
        <v>43622</v>
      </c>
      <c r="AF331">
        <f>pasteData!G330</f>
        <v>200</v>
      </c>
      <c r="AG331" t="str">
        <f>pasteData!H330</f>
        <v>Greensboro</v>
      </c>
      <c r="AH331" t="str">
        <f>pasteData!I330</f>
        <v xml:space="preserve"> NC</v>
      </c>
      <c r="AI331" t="str">
        <f>pasteData!J330</f>
        <v>Wesleyan Christian Academy</v>
      </c>
      <c r="AJ331" t="str">
        <f>pasteData!K330</f>
        <v>41 (2018)</v>
      </c>
      <c r="AK331" t="str">
        <f>pasteData!L330</f>
        <v xml:space="preserve"> 8.3 Pts</v>
      </c>
      <c r="AL331" t="str">
        <f>pasteData!M330</f>
        <v xml:space="preserve"> 3.3 Reb</v>
      </c>
      <c r="AM331" t="str">
        <f>pasteData!N330</f>
        <v xml:space="preserve"> 0.8 Ast</v>
      </c>
    </row>
    <row r="332" spans="1:39" x14ac:dyDescent="0.3">
      <c r="A332">
        <v>330</v>
      </c>
      <c r="B332" t="str">
        <f>pasteData!A331</f>
        <v>maryland</v>
      </c>
      <c r="C332" t="str">
        <f>pasteData!B331</f>
        <v>Darryl Morsell</v>
      </c>
      <c r="D332">
        <f>INDEX(pasteStatistics!D$1:'pasteStatistics'!D$5000,MATCH($C332,pasteStatistics!$C$1:'pasteStatistics'!$C$5000,0))</f>
        <v>33</v>
      </c>
      <c r="E332">
        <f>INDEX(pasteStatistics!E$1:'pasteStatistics'!E$5000,MATCH($C332,pasteStatistics!$C$1:'pasteStatistics'!$C$5000,0))</f>
        <v>31</v>
      </c>
      <c r="F332">
        <f>INDEX(pasteStatistics!F$1:'pasteStatistics'!F$5000,MATCH($C332,pasteStatistics!$C$1:'pasteStatistics'!$C$5000,0))</f>
        <v>26.7</v>
      </c>
      <c r="G332">
        <f>INDEX(pasteStatistics!G$1:'pasteStatistics'!G$5000,MATCH($C332,pasteStatistics!$C$1:'pasteStatistics'!$C$5000,0))</f>
        <v>3.4</v>
      </c>
      <c r="H332">
        <f>INDEX(pasteStatistics!H$1:'pasteStatistics'!H$5000,MATCH($C332,pasteStatistics!$C$1:'pasteStatistics'!$C$5000,0))</f>
        <v>7.3</v>
      </c>
      <c r="I332">
        <f>INDEX(pasteStatistics!I$1:'pasteStatistics'!I$5000,MATCH($C332,pasteStatistics!$C$1:'pasteStatistics'!$C$5000,0))</f>
        <v>0.45900000000000002</v>
      </c>
      <c r="J332">
        <f>INDEX(pasteStatistics!J$1:'pasteStatistics'!J$5000,MATCH($C332,pasteStatistics!$C$1:'pasteStatistics'!$C$5000,0))</f>
        <v>2.8</v>
      </c>
      <c r="K332">
        <f>INDEX(pasteStatistics!K$1:'pasteStatistics'!K$5000,MATCH($C332,pasteStatistics!$C$1:'pasteStatistics'!$C$5000,0))</f>
        <v>5.5</v>
      </c>
      <c r="L332">
        <f>INDEX(pasteStatistics!L$1:'pasteStatistics'!L$5000,MATCH($C332,pasteStatistics!$C$1:'pasteStatistics'!$C$5000,0))</f>
        <v>0.51700000000000002</v>
      </c>
      <c r="M332">
        <f>INDEX(pasteStatistics!M$1:'pasteStatistics'!M$5000,MATCH($C332,pasteStatistics!$C$1:'pasteStatistics'!$C$5000,0))</f>
        <v>0.5</v>
      </c>
      <c r="N332">
        <f>INDEX(pasteStatistics!N$1:'pasteStatistics'!N$5000,MATCH($C332,pasteStatistics!$C$1:'pasteStatistics'!$C$5000,0))</f>
        <v>1.9</v>
      </c>
      <c r="O332">
        <f>INDEX(pasteStatistics!O$1:'pasteStatistics'!O$5000,MATCH($C332,pasteStatistics!$C$1:'pasteStatistics'!$C$5000,0))</f>
        <v>0.28999999999999998</v>
      </c>
      <c r="P332">
        <f>INDEX(pasteStatistics!P$1:'pasteStatistics'!P$5000,MATCH($C332,pasteStatistics!$C$1:'pasteStatistics'!$C$5000,0))</f>
        <v>1.2</v>
      </c>
      <c r="Q332">
        <f>INDEX(pasteStatistics!Q$1:'pasteStatistics'!Q$5000,MATCH($C332,pasteStatistics!$C$1:'pasteStatistics'!$C$5000,0))</f>
        <v>1.8</v>
      </c>
      <c r="R332">
        <f>INDEX(pasteStatistics!R$1:'pasteStatistics'!R$5000,MATCH($C332,pasteStatistics!$C$1:'pasteStatistics'!$C$5000,0))</f>
        <v>0.67200000000000004</v>
      </c>
      <c r="S332">
        <f>INDEX(pasteStatistics!S$1:'pasteStatistics'!S$5000,MATCH($C332,pasteStatistics!$C$1:'pasteStatistics'!$C$5000,0))</f>
        <v>1.1000000000000001</v>
      </c>
      <c r="T332">
        <f>INDEX(pasteStatistics!T$1:'pasteStatistics'!T$5000,MATCH($C332,pasteStatistics!$C$1:'pasteStatistics'!$C$5000,0))</f>
        <v>2.1</v>
      </c>
      <c r="U332">
        <f>INDEX(pasteStatistics!U$1:'pasteStatistics'!U$5000,MATCH($C332,pasteStatistics!$C$1:'pasteStatistics'!$C$5000,0))</f>
        <v>3.1</v>
      </c>
      <c r="V332">
        <f>INDEX(pasteStatistics!V$1:'pasteStatistics'!V$5000,MATCH($C332,pasteStatistics!$C$1:'pasteStatistics'!$C$5000,0))</f>
        <v>1.8</v>
      </c>
      <c r="W332">
        <f>INDEX(pasteStatistics!W$1:'pasteStatistics'!W$5000,MATCH($C332,pasteStatistics!$C$1:'pasteStatistics'!$C$5000,0))</f>
        <v>0.7</v>
      </c>
      <c r="X332">
        <f>INDEX(pasteStatistics!X$1:'pasteStatistics'!X$5000,MATCH($C332,pasteStatistics!$C$1:'pasteStatistics'!$C$5000,0))</f>
        <v>0.5</v>
      </c>
      <c r="Y332">
        <f>INDEX(pasteStatistics!Y$1:'pasteStatistics'!Y$5000,MATCH($C332,pasteStatistics!$C$1:'pasteStatistics'!$C$5000,0))</f>
        <v>1.6</v>
      </c>
      <c r="Z332">
        <f>INDEX(pasteStatistics!Z$1:'pasteStatistics'!Z$5000,MATCH($C332,pasteStatistics!$C$1:'pasteStatistics'!$C$5000,0))</f>
        <v>2</v>
      </c>
      <c r="AA332">
        <f>INDEX(pasteStatistics!AA$1:'pasteStatistics'!AA$5000,MATCH($C332,pasteStatistics!$C$1:'pasteStatistics'!$C$5000,0))</f>
        <v>8.5</v>
      </c>
      <c r="AB332">
        <f>pasteData!C331</f>
        <v>11</v>
      </c>
      <c r="AC332" t="str">
        <f>pasteData!D331</f>
        <v>SO</v>
      </c>
      <c r="AD332" t="str">
        <f>pasteData!E331</f>
        <v>G</v>
      </c>
      <c r="AE332">
        <f>pasteData!F331</f>
        <v>43621</v>
      </c>
      <c r="AF332">
        <f>pasteData!G331</f>
        <v>200</v>
      </c>
      <c r="AG332" t="str">
        <f>pasteData!H331</f>
        <v>Baltimore</v>
      </c>
      <c r="AH332" t="str">
        <f>pasteData!I331</f>
        <v xml:space="preserve"> MD</v>
      </c>
      <c r="AI332" t="str">
        <f>pasteData!J331</f>
        <v>Mount Saint Joseph College</v>
      </c>
      <c r="AJ332" t="str">
        <f>pasteData!K331</f>
        <v>89 (2017)</v>
      </c>
      <c r="AK332" t="str">
        <f>pasteData!L331</f>
        <v xml:space="preserve"> 8.5 Pts</v>
      </c>
      <c r="AL332" t="str">
        <f>pasteData!M331</f>
        <v xml:space="preserve"> 3.1 Reb</v>
      </c>
      <c r="AM332" t="str">
        <f>pasteData!N331</f>
        <v xml:space="preserve"> 1.8 Ast</v>
      </c>
    </row>
    <row r="333" spans="1:39" x14ac:dyDescent="0.3">
      <c r="A333">
        <v>331</v>
      </c>
      <c r="B333" t="str">
        <f>pasteData!A332</f>
        <v>maryland</v>
      </c>
      <c r="C333" t="str">
        <f>pasteData!B332</f>
        <v>Serrel Smith Jr</v>
      </c>
      <c r="D333">
        <f>INDEX(pasteStatistics!D$1:'pasteStatistics'!D$5000,MATCH($C333,pasteStatistics!$C$1:'pasteStatistics'!$C$5000,0))</f>
        <v>34</v>
      </c>
      <c r="E333">
        <f>INDEX(pasteStatistics!E$1:'pasteStatistics'!E$5000,MATCH($C333,pasteStatistics!$C$1:'pasteStatistics'!$C$5000,0))</f>
        <v>0</v>
      </c>
      <c r="F333">
        <f>INDEX(pasteStatistics!F$1:'pasteStatistics'!F$5000,MATCH($C333,pasteStatistics!$C$1:'pasteStatistics'!$C$5000,0))</f>
        <v>11.9</v>
      </c>
      <c r="G333">
        <f>INDEX(pasteStatistics!G$1:'pasteStatistics'!G$5000,MATCH($C333,pasteStatistics!$C$1:'pasteStatistics'!$C$5000,0))</f>
        <v>1.1000000000000001</v>
      </c>
      <c r="H333">
        <f>INDEX(pasteStatistics!H$1:'pasteStatistics'!H$5000,MATCH($C333,pasteStatistics!$C$1:'pasteStatistics'!$C$5000,0))</f>
        <v>3.1</v>
      </c>
      <c r="I333">
        <f>INDEX(pasteStatistics!I$1:'pasteStatistics'!I$5000,MATCH($C333,pasteStatistics!$C$1:'pasteStatistics'!$C$5000,0))</f>
        <v>0.35499999999999998</v>
      </c>
      <c r="J333">
        <f>INDEX(pasteStatistics!J$1:'pasteStatistics'!J$5000,MATCH($C333,pasteStatistics!$C$1:'pasteStatistics'!$C$5000,0))</f>
        <v>0.5</v>
      </c>
      <c r="K333">
        <f>INDEX(pasteStatistics!K$1:'pasteStatistics'!K$5000,MATCH($C333,pasteStatistics!$C$1:'pasteStatistics'!$C$5000,0))</f>
        <v>1.4</v>
      </c>
      <c r="L333">
        <f>INDEX(pasteStatistics!L$1:'pasteStatistics'!L$5000,MATCH($C333,pasteStatistics!$C$1:'pasteStatistics'!$C$5000,0))</f>
        <v>0.39100000000000001</v>
      </c>
      <c r="M333">
        <f>INDEX(pasteStatistics!M$1:'pasteStatistics'!M$5000,MATCH($C333,pasteStatistics!$C$1:'pasteStatistics'!$C$5000,0))</f>
        <v>0.6</v>
      </c>
      <c r="N333">
        <f>INDEX(pasteStatistics!N$1:'pasteStatistics'!N$5000,MATCH($C333,pasteStatistics!$C$1:'pasteStatistics'!$C$5000,0))</f>
        <v>1.8</v>
      </c>
      <c r="O333">
        <f>INDEX(pasteStatistics!O$1:'pasteStatistics'!O$5000,MATCH($C333,pasteStatistics!$C$1:'pasteStatistics'!$C$5000,0))</f>
        <v>0.32800000000000001</v>
      </c>
      <c r="P333">
        <f>INDEX(pasteStatistics!P$1:'pasteStatistics'!P$5000,MATCH($C333,pasteStatistics!$C$1:'pasteStatistics'!$C$5000,0))</f>
        <v>0.6</v>
      </c>
      <c r="Q333">
        <f>INDEX(pasteStatistics!Q$1:'pasteStatistics'!Q$5000,MATCH($C333,pasteStatistics!$C$1:'pasteStatistics'!$C$5000,0))</f>
        <v>0.7</v>
      </c>
      <c r="R333">
        <f>INDEX(pasteStatistics!R$1:'pasteStatistics'!R$5000,MATCH($C333,pasteStatistics!$C$1:'pasteStatistics'!$C$5000,0))</f>
        <v>0.84</v>
      </c>
      <c r="S333">
        <f>INDEX(pasteStatistics!S$1:'pasteStatistics'!S$5000,MATCH($C333,pasteStatistics!$C$1:'pasteStatistics'!$C$5000,0))</f>
        <v>0.2</v>
      </c>
      <c r="T333">
        <f>INDEX(pasteStatistics!T$1:'pasteStatistics'!T$5000,MATCH($C333,pasteStatistics!$C$1:'pasteStatistics'!$C$5000,0))</f>
        <v>1.1000000000000001</v>
      </c>
      <c r="U333">
        <f>INDEX(pasteStatistics!U$1:'pasteStatistics'!U$5000,MATCH($C333,pasteStatistics!$C$1:'pasteStatistics'!$C$5000,0))</f>
        <v>1.3</v>
      </c>
      <c r="V333">
        <f>INDEX(pasteStatistics!V$1:'pasteStatistics'!V$5000,MATCH($C333,pasteStatistics!$C$1:'pasteStatistics'!$C$5000,0))</f>
        <v>0.5</v>
      </c>
      <c r="W333">
        <f>INDEX(pasteStatistics!W$1:'pasteStatistics'!W$5000,MATCH($C333,pasteStatistics!$C$1:'pasteStatistics'!$C$5000,0))</f>
        <v>0.2</v>
      </c>
      <c r="X333">
        <f>INDEX(pasteStatistics!X$1:'pasteStatistics'!X$5000,MATCH($C333,pasteStatistics!$C$1:'pasteStatistics'!$C$5000,0))</f>
        <v>0</v>
      </c>
      <c r="Y333">
        <f>INDEX(pasteStatistics!Y$1:'pasteStatistics'!Y$5000,MATCH($C333,pasteStatistics!$C$1:'pasteStatistics'!$C$5000,0))</f>
        <v>0.5</v>
      </c>
      <c r="Z333">
        <f>INDEX(pasteStatistics!Z$1:'pasteStatistics'!Z$5000,MATCH($C333,pasteStatistics!$C$1:'pasteStatistics'!$C$5000,0))</f>
        <v>1</v>
      </c>
      <c r="AA333">
        <f>INDEX(pasteStatistics!AA$1:'pasteStatistics'!AA$5000,MATCH($C333,pasteStatistics!$C$1:'pasteStatistics'!$C$5000,0))</f>
        <v>3.4</v>
      </c>
      <c r="AB333">
        <f>pasteData!C332</f>
        <v>10</v>
      </c>
      <c r="AC333" t="str">
        <f>pasteData!D332</f>
        <v>FR</v>
      </c>
      <c r="AD333" t="str">
        <f>pasteData!E332</f>
        <v>G</v>
      </c>
      <c r="AE333">
        <f>pasteData!F332</f>
        <v>43620</v>
      </c>
      <c r="AF333">
        <f>pasteData!G332</f>
        <v>170</v>
      </c>
      <c r="AG333" t="str">
        <f>pasteData!H332</f>
        <v>St. Petersburg</v>
      </c>
      <c r="AH333" t="str">
        <f>pasteData!I332</f>
        <v xml:space="preserve"> FL</v>
      </c>
      <c r="AI333">
        <f>pasteData!J332</f>
        <v>0</v>
      </c>
      <c r="AJ333">
        <f>pasteData!K332</f>
        <v>0</v>
      </c>
      <c r="AK333" t="str">
        <f>pasteData!L332</f>
        <v xml:space="preserve"> 3.4 Pts</v>
      </c>
      <c r="AL333" t="str">
        <f>pasteData!M332</f>
        <v xml:space="preserve"> 1.3 Reb</v>
      </c>
      <c r="AM333" t="str">
        <f>pasteData!N332</f>
        <v xml:space="preserve"> 0.5 Ast</v>
      </c>
    </row>
    <row r="334" spans="1:39" x14ac:dyDescent="0.3">
      <c r="A334">
        <v>332</v>
      </c>
      <c r="B334" t="str">
        <f>pasteData!A333</f>
        <v>maryland</v>
      </c>
      <c r="C334" t="str">
        <f>pasteData!B333</f>
        <v>Ricky Lindo</v>
      </c>
      <c r="D334">
        <f>INDEX(pasteStatistics!D$1:'pasteStatistics'!D$5000,MATCH($C334,pasteStatistics!$C$1:'pasteStatistics'!$C$5000,0))</f>
        <v>34</v>
      </c>
      <c r="E334">
        <f>INDEX(pasteStatistics!E$1:'pasteStatistics'!E$5000,MATCH($C334,pasteStatistics!$C$1:'pasteStatistics'!$C$5000,0))</f>
        <v>0</v>
      </c>
      <c r="F334">
        <f>INDEX(pasteStatistics!F$1:'pasteStatistics'!F$5000,MATCH($C334,pasteStatistics!$C$1:'pasteStatistics'!$C$5000,0))</f>
        <v>12.2</v>
      </c>
      <c r="G334">
        <f>INDEX(pasteStatistics!G$1:'pasteStatistics'!G$5000,MATCH($C334,pasteStatistics!$C$1:'pasteStatistics'!$C$5000,0))</f>
        <v>0.6</v>
      </c>
      <c r="H334">
        <f>INDEX(pasteStatistics!H$1:'pasteStatistics'!H$5000,MATCH($C334,pasteStatistics!$C$1:'pasteStatistics'!$C$5000,0))</f>
        <v>1.5</v>
      </c>
      <c r="I334">
        <f>INDEX(pasteStatistics!I$1:'pasteStatistics'!I$5000,MATCH($C334,pasteStatistics!$C$1:'pasteStatistics'!$C$5000,0))</f>
        <v>0.38500000000000001</v>
      </c>
      <c r="J334">
        <f>INDEX(pasteStatistics!J$1:'pasteStatistics'!J$5000,MATCH($C334,pasteStatistics!$C$1:'pasteStatistics'!$C$5000,0))</f>
        <v>0.5</v>
      </c>
      <c r="K334">
        <f>INDEX(pasteStatistics!K$1:'pasteStatistics'!K$5000,MATCH($C334,pasteStatistics!$C$1:'pasteStatistics'!$C$5000,0))</f>
        <v>1.2</v>
      </c>
      <c r="L334">
        <f>INDEX(pasteStatistics!L$1:'pasteStatistics'!L$5000,MATCH($C334,pasteStatistics!$C$1:'pasteStatistics'!$C$5000,0))</f>
        <v>0.45</v>
      </c>
      <c r="M334">
        <f>INDEX(pasteStatistics!M$1:'pasteStatistics'!M$5000,MATCH($C334,pasteStatistics!$C$1:'pasteStatistics'!$C$5000,0))</f>
        <v>0.1</v>
      </c>
      <c r="N334">
        <f>INDEX(pasteStatistics!N$1:'pasteStatistics'!N$5000,MATCH($C334,pasteStatistics!$C$1:'pasteStatistics'!$C$5000,0))</f>
        <v>0.4</v>
      </c>
      <c r="O334">
        <f>INDEX(pasteStatistics!O$1:'pasteStatistics'!O$5000,MATCH($C334,pasteStatistics!$C$1:'pasteStatistics'!$C$5000,0))</f>
        <v>0.16700000000000001</v>
      </c>
      <c r="P334">
        <f>INDEX(pasteStatistics!P$1:'pasteStatistics'!P$5000,MATCH($C334,pasteStatistics!$C$1:'pasteStatistics'!$C$5000,0))</f>
        <v>0.4</v>
      </c>
      <c r="Q334">
        <f>INDEX(pasteStatistics!Q$1:'pasteStatistics'!Q$5000,MATCH($C334,pasteStatistics!$C$1:'pasteStatistics'!$C$5000,0))</f>
        <v>0.7</v>
      </c>
      <c r="R334">
        <f>INDEX(pasteStatistics!R$1:'pasteStatistics'!R$5000,MATCH($C334,pasteStatistics!$C$1:'pasteStatistics'!$C$5000,0))</f>
        <v>0.52</v>
      </c>
      <c r="S334">
        <f>INDEX(pasteStatistics!S$1:'pasteStatistics'!S$5000,MATCH($C334,pasteStatistics!$C$1:'pasteStatistics'!$C$5000,0))</f>
        <v>0.9</v>
      </c>
      <c r="T334">
        <f>INDEX(pasteStatistics!T$1:'pasteStatistics'!T$5000,MATCH($C334,pasteStatistics!$C$1:'pasteStatistics'!$C$5000,0))</f>
        <v>2.6</v>
      </c>
      <c r="U334">
        <f>INDEX(pasteStatistics!U$1:'pasteStatistics'!U$5000,MATCH($C334,pasteStatistics!$C$1:'pasteStatistics'!$C$5000,0))</f>
        <v>3.5</v>
      </c>
      <c r="V334">
        <f>INDEX(pasteStatistics!V$1:'pasteStatistics'!V$5000,MATCH($C334,pasteStatistics!$C$1:'pasteStatistics'!$C$5000,0))</f>
        <v>0.4</v>
      </c>
      <c r="W334">
        <f>INDEX(pasteStatistics!W$1:'pasteStatistics'!W$5000,MATCH($C334,pasteStatistics!$C$1:'pasteStatistics'!$C$5000,0))</f>
        <v>0.4</v>
      </c>
      <c r="X334">
        <f>INDEX(pasteStatistics!X$1:'pasteStatistics'!X$5000,MATCH($C334,pasteStatistics!$C$1:'pasteStatistics'!$C$5000,0))</f>
        <v>0.4</v>
      </c>
      <c r="Y334">
        <f>INDEX(pasteStatistics!Y$1:'pasteStatistics'!Y$5000,MATCH($C334,pasteStatistics!$C$1:'pasteStatistics'!$C$5000,0))</f>
        <v>0.5</v>
      </c>
      <c r="Z334">
        <f>INDEX(pasteStatistics!Z$1:'pasteStatistics'!Z$5000,MATCH($C334,pasteStatistics!$C$1:'pasteStatistics'!$C$5000,0))</f>
        <v>1.7</v>
      </c>
      <c r="AA334">
        <f>INDEX(pasteStatistics!AA$1:'pasteStatistics'!AA$5000,MATCH($C334,pasteStatistics!$C$1:'pasteStatistics'!$C$5000,0))</f>
        <v>1.6</v>
      </c>
      <c r="AB334">
        <f>pasteData!C333</f>
        <v>14</v>
      </c>
      <c r="AC334" t="str">
        <f>pasteData!D333</f>
        <v>FR</v>
      </c>
      <c r="AD334" t="str">
        <f>pasteData!E333</f>
        <v>F</v>
      </c>
      <c r="AE334">
        <f>pasteData!F333</f>
        <v>43624</v>
      </c>
      <c r="AF334">
        <f>pasteData!G333</f>
        <v>200</v>
      </c>
      <c r="AG334" t="str">
        <f>pasteData!H333</f>
        <v>Washington</v>
      </c>
      <c r="AH334" t="str">
        <f>pasteData!I333</f>
        <v xml:space="preserve"> DC</v>
      </c>
      <c r="AI334">
        <f>pasteData!J333</f>
        <v>0</v>
      </c>
      <c r="AJ334">
        <f>pasteData!K333</f>
        <v>0</v>
      </c>
      <c r="AK334" t="str">
        <f>pasteData!L333</f>
        <v xml:space="preserve"> 1.6 Pts</v>
      </c>
      <c r="AL334" t="str">
        <f>pasteData!M333</f>
        <v xml:space="preserve"> 3.5 Reb</v>
      </c>
      <c r="AM334" t="str">
        <f>pasteData!N333</f>
        <v xml:space="preserve"> 0.4 Ast</v>
      </c>
    </row>
    <row r="335" spans="1:39" x14ac:dyDescent="0.3">
      <c r="A335">
        <v>333</v>
      </c>
      <c r="B335" t="str">
        <f>pasteData!A334</f>
        <v>maryland</v>
      </c>
      <c r="C335" t="str">
        <f>pasteData!B334</f>
        <v>Joshua Tomaic</v>
      </c>
      <c r="D335">
        <f>INDEX(pasteStatistics!D$1:'pasteStatistics'!D$5000,MATCH($C335,pasteStatistics!$C$1:'pasteStatistics'!$C$5000,0))</f>
        <v>20</v>
      </c>
      <c r="E335">
        <f>INDEX(pasteStatistics!E$1:'pasteStatistics'!E$5000,MATCH($C335,pasteStatistics!$C$1:'pasteStatistics'!$C$5000,0))</f>
        <v>1</v>
      </c>
      <c r="F335">
        <f>INDEX(pasteStatistics!F$1:'pasteStatistics'!F$5000,MATCH($C335,pasteStatistics!$C$1:'pasteStatistics'!$C$5000,0))</f>
        <v>3.6</v>
      </c>
      <c r="G335">
        <f>INDEX(pasteStatistics!G$1:'pasteStatistics'!G$5000,MATCH($C335,pasteStatistics!$C$1:'pasteStatistics'!$C$5000,0))</f>
        <v>0.2</v>
      </c>
      <c r="H335">
        <f>INDEX(pasteStatistics!H$1:'pasteStatistics'!H$5000,MATCH($C335,pasteStatistics!$C$1:'pasteStatistics'!$C$5000,0))</f>
        <v>0.5</v>
      </c>
      <c r="I335">
        <f>INDEX(pasteStatistics!I$1:'pasteStatistics'!I$5000,MATCH($C335,pasteStatistics!$C$1:'pasteStatistics'!$C$5000,0))</f>
        <v>0.44400000000000001</v>
      </c>
      <c r="J335">
        <f>INDEX(pasteStatistics!J$1:'pasteStatistics'!J$5000,MATCH($C335,pasteStatistics!$C$1:'pasteStatistics'!$C$5000,0))</f>
        <v>0.2</v>
      </c>
      <c r="K335">
        <f>INDEX(pasteStatistics!K$1:'pasteStatistics'!K$5000,MATCH($C335,pasteStatistics!$C$1:'pasteStatistics'!$C$5000,0))</f>
        <v>0.4</v>
      </c>
      <c r="L335">
        <f>INDEX(pasteStatistics!L$1:'pasteStatistics'!L$5000,MATCH($C335,pasteStatistics!$C$1:'pasteStatistics'!$C$5000,0))</f>
        <v>0.5</v>
      </c>
      <c r="M335">
        <f>INDEX(pasteStatistics!M$1:'pasteStatistics'!M$5000,MATCH($C335,pasteStatistics!$C$1:'pasteStatistics'!$C$5000,0))</f>
        <v>0</v>
      </c>
      <c r="N335">
        <f>INDEX(pasteStatistics!N$1:'pasteStatistics'!N$5000,MATCH($C335,pasteStatistics!$C$1:'pasteStatistics'!$C$5000,0))</f>
        <v>0.1</v>
      </c>
      <c r="O335">
        <f>INDEX(pasteStatistics!O$1:'pasteStatistics'!O$5000,MATCH($C335,pasteStatistics!$C$1:'pasteStatistics'!$C$5000,0))</f>
        <v>0</v>
      </c>
      <c r="P335">
        <f>INDEX(pasteStatistics!P$1:'pasteStatistics'!P$5000,MATCH($C335,pasteStatistics!$C$1:'pasteStatistics'!$C$5000,0))</f>
        <v>0</v>
      </c>
      <c r="Q335">
        <f>INDEX(pasteStatistics!Q$1:'pasteStatistics'!Q$5000,MATCH($C335,pasteStatistics!$C$1:'pasteStatistics'!$C$5000,0))</f>
        <v>0.1</v>
      </c>
      <c r="R335">
        <f>INDEX(pasteStatistics!R$1:'pasteStatistics'!R$5000,MATCH($C335,pasteStatistics!$C$1:'pasteStatistics'!$C$5000,0))</f>
        <v>0</v>
      </c>
      <c r="S335">
        <f>INDEX(pasteStatistics!S$1:'pasteStatistics'!S$5000,MATCH($C335,pasteStatistics!$C$1:'pasteStatistics'!$C$5000,0))</f>
        <v>0.3</v>
      </c>
      <c r="T335">
        <f>INDEX(pasteStatistics!T$1:'pasteStatistics'!T$5000,MATCH($C335,pasteStatistics!$C$1:'pasteStatistics'!$C$5000,0))</f>
        <v>0.6</v>
      </c>
      <c r="U335">
        <f>INDEX(pasteStatistics!U$1:'pasteStatistics'!U$5000,MATCH($C335,pasteStatistics!$C$1:'pasteStatistics'!$C$5000,0))</f>
        <v>0.8</v>
      </c>
      <c r="V335">
        <f>INDEX(pasteStatistics!V$1:'pasteStatistics'!V$5000,MATCH($C335,pasteStatistics!$C$1:'pasteStatistics'!$C$5000,0))</f>
        <v>0</v>
      </c>
      <c r="W335">
        <f>INDEX(pasteStatistics!W$1:'pasteStatistics'!W$5000,MATCH($C335,pasteStatistics!$C$1:'pasteStatistics'!$C$5000,0))</f>
        <v>0</v>
      </c>
      <c r="X335">
        <f>INDEX(pasteStatistics!X$1:'pasteStatistics'!X$5000,MATCH($C335,pasteStatistics!$C$1:'pasteStatistics'!$C$5000,0))</f>
        <v>0.2</v>
      </c>
      <c r="Y335">
        <f>INDEX(pasteStatistics!Y$1:'pasteStatistics'!Y$5000,MATCH($C335,pasteStatistics!$C$1:'pasteStatistics'!$C$5000,0))</f>
        <v>0.3</v>
      </c>
      <c r="Z335">
        <f>INDEX(pasteStatistics!Z$1:'pasteStatistics'!Z$5000,MATCH($C335,pasteStatistics!$C$1:'pasteStatistics'!$C$5000,0))</f>
        <v>0.5</v>
      </c>
      <c r="AA335">
        <f>INDEX(pasteStatistics!AA$1:'pasteStatistics'!AA$5000,MATCH($C335,pasteStatistics!$C$1:'pasteStatistics'!$C$5000,0))</f>
        <v>0.4</v>
      </c>
      <c r="AB335">
        <f>pasteData!C334</f>
        <v>0</v>
      </c>
      <c r="AC335" t="str">
        <f>pasteData!D334</f>
        <v>SO</v>
      </c>
      <c r="AD335" t="str">
        <f>pasteData!E334</f>
        <v>F</v>
      </c>
      <c r="AE335">
        <f>pasteData!F334</f>
        <v>43625</v>
      </c>
      <c r="AF335">
        <f>pasteData!G334</f>
        <v>235</v>
      </c>
      <c r="AG335" t="str">
        <f>pasteData!H334</f>
        <v>Lanzarote</v>
      </c>
      <c r="AH335" t="str">
        <f>pasteData!I334</f>
        <v xml:space="preserve"> Spain</v>
      </c>
      <c r="AI335" t="str">
        <f>pasteData!J334</f>
        <v>Canarias Basketball Academy</v>
      </c>
      <c r="AJ335">
        <f>pasteData!K334</f>
        <v>0</v>
      </c>
      <c r="AK335" t="str">
        <f>pasteData!L334</f>
        <v xml:space="preserve"> 0.4 Pts</v>
      </c>
      <c r="AL335" t="str">
        <f>pasteData!M334</f>
        <v xml:space="preserve"> 0.8 Reb</v>
      </c>
      <c r="AM335" t="str">
        <f>pasteData!N334</f>
        <v xml:space="preserve"> 0.0 Ast</v>
      </c>
    </row>
    <row r="336" spans="1:39" x14ac:dyDescent="0.3">
      <c r="A336">
        <v>334</v>
      </c>
      <c r="B336" t="str">
        <f>pasteData!A335</f>
        <v>maryland</v>
      </c>
      <c r="C336" t="str">
        <f>pasteData!B335</f>
        <v>Ivan Bender</v>
      </c>
      <c r="D336">
        <f>INDEX(pasteStatistics!D$1:'pasteStatistics'!D$5000,MATCH($C336,pasteStatistics!$C$1:'pasteStatistics'!$C$5000,0))</f>
        <v>24</v>
      </c>
      <c r="E336">
        <f>INDEX(pasteStatistics!E$1:'pasteStatistics'!E$5000,MATCH($C336,pasteStatistics!$C$1:'pasteStatistics'!$C$5000,0))</f>
        <v>1</v>
      </c>
      <c r="F336">
        <f>INDEX(pasteStatistics!F$1:'pasteStatistics'!F$5000,MATCH($C336,pasteStatistics!$C$1:'pasteStatistics'!$C$5000,0))</f>
        <v>4</v>
      </c>
      <c r="G336">
        <f>INDEX(pasteStatistics!G$1:'pasteStatistics'!G$5000,MATCH($C336,pasteStatistics!$C$1:'pasteStatistics'!$C$5000,0))</f>
        <v>0.1</v>
      </c>
      <c r="H336">
        <f>INDEX(pasteStatistics!H$1:'pasteStatistics'!H$5000,MATCH($C336,pasteStatistics!$C$1:'pasteStatistics'!$C$5000,0))</f>
        <v>0.4</v>
      </c>
      <c r="I336">
        <f>INDEX(pasteStatistics!I$1:'pasteStatistics'!I$5000,MATCH($C336,pasteStatistics!$C$1:'pasteStatistics'!$C$5000,0))</f>
        <v>0.3</v>
      </c>
      <c r="J336">
        <f>INDEX(pasteStatistics!J$1:'pasteStatistics'!J$5000,MATCH($C336,pasteStatistics!$C$1:'pasteStatistics'!$C$5000,0))</f>
        <v>0.1</v>
      </c>
      <c r="K336">
        <f>INDEX(pasteStatistics!K$1:'pasteStatistics'!K$5000,MATCH($C336,pasteStatistics!$C$1:'pasteStatistics'!$C$5000,0))</f>
        <v>0.4</v>
      </c>
      <c r="L336">
        <f>INDEX(pasteStatistics!L$1:'pasteStatistics'!L$5000,MATCH($C336,pasteStatistics!$C$1:'pasteStatistics'!$C$5000,0))</f>
        <v>0.33300000000000002</v>
      </c>
      <c r="M336">
        <f>INDEX(pasteStatistics!M$1:'pasteStatistics'!M$5000,MATCH($C336,pasteStatistics!$C$1:'pasteStatistics'!$C$5000,0))</f>
        <v>0</v>
      </c>
      <c r="N336">
        <f>INDEX(pasteStatistics!N$1:'pasteStatistics'!N$5000,MATCH($C336,pasteStatistics!$C$1:'pasteStatistics'!$C$5000,0))</f>
        <v>0</v>
      </c>
      <c r="O336">
        <f>INDEX(pasteStatistics!O$1:'pasteStatistics'!O$5000,MATCH($C336,pasteStatistics!$C$1:'pasteStatistics'!$C$5000,0))</f>
        <v>0</v>
      </c>
      <c r="P336">
        <f>INDEX(pasteStatistics!P$1:'pasteStatistics'!P$5000,MATCH($C336,pasteStatistics!$C$1:'pasteStatistics'!$C$5000,0))</f>
        <v>0</v>
      </c>
      <c r="Q336">
        <f>INDEX(pasteStatistics!Q$1:'pasteStatistics'!Q$5000,MATCH($C336,pasteStatistics!$C$1:'pasteStatistics'!$C$5000,0))</f>
        <v>0.1</v>
      </c>
      <c r="R336">
        <f>INDEX(pasteStatistics!R$1:'pasteStatistics'!R$5000,MATCH($C336,pasteStatistics!$C$1:'pasteStatistics'!$C$5000,0))</f>
        <v>0.5</v>
      </c>
      <c r="S336">
        <f>INDEX(pasteStatistics!S$1:'pasteStatistics'!S$5000,MATCH($C336,pasteStatistics!$C$1:'pasteStatistics'!$C$5000,0))</f>
        <v>0.2</v>
      </c>
      <c r="T336">
        <f>INDEX(pasteStatistics!T$1:'pasteStatistics'!T$5000,MATCH($C336,pasteStatistics!$C$1:'pasteStatistics'!$C$5000,0))</f>
        <v>0.6</v>
      </c>
      <c r="U336">
        <f>INDEX(pasteStatistics!U$1:'pasteStatistics'!U$5000,MATCH($C336,pasteStatistics!$C$1:'pasteStatistics'!$C$5000,0))</f>
        <v>0.8</v>
      </c>
      <c r="V336">
        <f>INDEX(pasteStatistics!V$1:'pasteStatistics'!V$5000,MATCH($C336,pasteStatistics!$C$1:'pasteStatistics'!$C$5000,0))</f>
        <v>0.3</v>
      </c>
      <c r="W336">
        <f>INDEX(pasteStatistics!W$1:'pasteStatistics'!W$5000,MATCH($C336,pasteStatistics!$C$1:'pasteStatistics'!$C$5000,0))</f>
        <v>0</v>
      </c>
      <c r="X336">
        <f>INDEX(pasteStatistics!X$1:'pasteStatistics'!X$5000,MATCH($C336,pasteStatistics!$C$1:'pasteStatistics'!$C$5000,0))</f>
        <v>0</v>
      </c>
      <c r="Y336">
        <f>INDEX(pasteStatistics!Y$1:'pasteStatistics'!Y$5000,MATCH($C336,pasteStatistics!$C$1:'pasteStatistics'!$C$5000,0))</f>
        <v>0.6</v>
      </c>
      <c r="Z336">
        <f>INDEX(pasteStatistics!Z$1:'pasteStatistics'!Z$5000,MATCH($C336,pasteStatistics!$C$1:'pasteStatistics'!$C$5000,0))</f>
        <v>0.5</v>
      </c>
      <c r="AA336">
        <f>INDEX(pasteStatistics!AA$1:'pasteStatistics'!AA$5000,MATCH($C336,pasteStatistics!$C$1:'pasteStatistics'!$C$5000,0))</f>
        <v>0.3</v>
      </c>
      <c r="AB336">
        <f>pasteData!C335</f>
        <v>13</v>
      </c>
      <c r="AC336" t="str">
        <f>pasteData!D335</f>
        <v>SR</v>
      </c>
      <c r="AD336" t="str">
        <f>pasteData!E335</f>
        <v>F</v>
      </c>
      <c r="AE336">
        <f>pasteData!F335</f>
        <v>43625</v>
      </c>
      <c r="AF336">
        <f>pasteData!G335</f>
        <v>228</v>
      </c>
      <c r="AG336" t="str">
        <f>pasteData!H335</f>
        <v>Capljina</v>
      </c>
      <c r="AH336" t="str">
        <f>pasteData!I335</f>
        <v xml:space="preserve"> Bosnia and Herzegovina</v>
      </c>
      <c r="AI336" t="str">
        <f>pasteData!J335</f>
        <v>Elektrotehnicka Skola</v>
      </c>
      <c r="AJ336">
        <f>pasteData!K335</f>
        <v>0</v>
      </c>
      <c r="AK336" t="str">
        <f>pasteData!L335</f>
        <v xml:space="preserve"> 0.3 Pts</v>
      </c>
      <c r="AL336" t="str">
        <f>pasteData!M335</f>
        <v xml:space="preserve"> 0.8 Reb</v>
      </c>
      <c r="AM336" t="str">
        <f>pasteData!N335</f>
        <v xml:space="preserve"> 0.3 Ast</v>
      </c>
    </row>
    <row r="337" spans="1:39" x14ac:dyDescent="0.3">
      <c r="A337">
        <v>335</v>
      </c>
      <c r="B337" t="str">
        <f>pasteData!A336</f>
        <v>maryland</v>
      </c>
      <c r="C337" t="str">
        <f>pasteData!B336</f>
        <v>Travis Valmon</v>
      </c>
      <c r="D337">
        <f>INDEX(pasteStatistics!D$1:'pasteStatistics'!D$5000,MATCH($C337,pasteStatistics!$C$1:'pasteStatistics'!$C$5000,0))</f>
        <v>5</v>
      </c>
      <c r="E337">
        <f>INDEX(pasteStatistics!E$1:'pasteStatistics'!E$5000,MATCH($C337,pasteStatistics!$C$1:'pasteStatistics'!$C$5000,0))</f>
        <v>0</v>
      </c>
      <c r="F337">
        <f>INDEX(pasteStatistics!F$1:'pasteStatistics'!F$5000,MATCH($C337,pasteStatistics!$C$1:'pasteStatistics'!$C$5000,0))</f>
        <v>1.8</v>
      </c>
      <c r="G337">
        <f>INDEX(pasteStatistics!G$1:'pasteStatistics'!G$5000,MATCH($C337,pasteStatistics!$C$1:'pasteStatistics'!$C$5000,0))</f>
        <v>0.2</v>
      </c>
      <c r="H337">
        <f>INDEX(pasteStatistics!H$1:'pasteStatistics'!H$5000,MATCH($C337,pasteStatistics!$C$1:'pasteStatistics'!$C$5000,0))</f>
        <v>0.4</v>
      </c>
      <c r="I337">
        <f>INDEX(pasteStatistics!I$1:'pasteStatistics'!I$5000,MATCH($C337,pasteStatistics!$C$1:'pasteStatistics'!$C$5000,0))</f>
        <v>0.5</v>
      </c>
      <c r="J337">
        <f>INDEX(pasteStatistics!J$1:'pasteStatistics'!J$5000,MATCH($C337,pasteStatistics!$C$1:'pasteStatistics'!$C$5000,0))</f>
        <v>0</v>
      </c>
      <c r="K337">
        <f>INDEX(pasteStatistics!K$1:'pasteStatistics'!K$5000,MATCH($C337,pasteStatistics!$C$1:'pasteStatistics'!$C$5000,0))</f>
        <v>0</v>
      </c>
      <c r="L337">
        <f>INDEX(pasteStatistics!L$1:'pasteStatistics'!L$5000,MATCH($C337,pasteStatistics!$C$1:'pasteStatistics'!$C$5000,0))</f>
        <v>0</v>
      </c>
      <c r="M337">
        <f>INDEX(pasteStatistics!M$1:'pasteStatistics'!M$5000,MATCH($C337,pasteStatistics!$C$1:'pasteStatistics'!$C$5000,0))</f>
        <v>0.2</v>
      </c>
      <c r="N337">
        <f>INDEX(pasteStatistics!N$1:'pasteStatistics'!N$5000,MATCH($C337,pasteStatistics!$C$1:'pasteStatistics'!$C$5000,0))</f>
        <v>0.4</v>
      </c>
      <c r="O337">
        <f>INDEX(pasteStatistics!O$1:'pasteStatistics'!O$5000,MATCH($C337,pasteStatistics!$C$1:'pasteStatistics'!$C$5000,0))</f>
        <v>0.5</v>
      </c>
      <c r="P337">
        <f>INDEX(pasteStatistics!P$1:'pasteStatistics'!P$5000,MATCH($C337,pasteStatistics!$C$1:'pasteStatistics'!$C$5000,0))</f>
        <v>0.2</v>
      </c>
      <c r="Q337">
        <f>INDEX(pasteStatistics!Q$1:'pasteStatistics'!Q$5000,MATCH($C337,pasteStatistics!$C$1:'pasteStatistics'!$C$5000,0))</f>
        <v>0.4</v>
      </c>
      <c r="R337">
        <f>INDEX(pasteStatistics!R$1:'pasteStatistics'!R$5000,MATCH($C337,pasteStatistics!$C$1:'pasteStatistics'!$C$5000,0))</f>
        <v>0.5</v>
      </c>
      <c r="S337">
        <f>INDEX(pasteStatistics!S$1:'pasteStatistics'!S$5000,MATCH($C337,pasteStatistics!$C$1:'pasteStatistics'!$C$5000,0))</f>
        <v>0</v>
      </c>
      <c r="T337">
        <f>INDEX(pasteStatistics!T$1:'pasteStatistics'!T$5000,MATCH($C337,pasteStatistics!$C$1:'pasteStatistics'!$C$5000,0))</f>
        <v>0.2</v>
      </c>
      <c r="U337">
        <f>INDEX(pasteStatistics!U$1:'pasteStatistics'!U$5000,MATCH($C337,pasteStatistics!$C$1:'pasteStatistics'!$C$5000,0))</f>
        <v>0.2</v>
      </c>
      <c r="V337">
        <f>INDEX(pasteStatistics!V$1:'pasteStatistics'!V$5000,MATCH($C337,pasteStatistics!$C$1:'pasteStatistics'!$C$5000,0))</f>
        <v>0.2</v>
      </c>
      <c r="W337">
        <f>INDEX(pasteStatistics!W$1:'pasteStatistics'!W$5000,MATCH($C337,pasteStatistics!$C$1:'pasteStatistics'!$C$5000,0))</f>
        <v>0</v>
      </c>
      <c r="X337">
        <f>INDEX(pasteStatistics!X$1:'pasteStatistics'!X$5000,MATCH($C337,pasteStatistics!$C$1:'pasteStatistics'!$C$5000,0))</f>
        <v>0.2</v>
      </c>
      <c r="Y337">
        <f>INDEX(pasteStatistics!Y$1:'pasteStatistics'!Y$5000,MATCH($C337,pasteStatistics!$C$1:'pasteStatistics'!$C$5000,0))</f>
        <v>0.4</v>
      </c>
      <c r="Z337">
        <f>INDEX(pasteStatistics!Z$1:'pasteStatistics'!Z$5000,MATCH($C337,pasteStatistics!$C$1:'pasteStatistics'!$C$5000,0))</f>
        <v>0.2</v>
      </c>
      <c r="AA337">
        <f>INDEX(pasteStatistics!AA$1:'pasteStatistics'!AA$5000,MATCH($C337,pasteStatistics!$C$1:'pasteStatistics'!$C$5000,0))</f>
        <v>0.8</v>
      </c>
      <c r="AB337">
        <f>pasteData!C336</f>
        <v>20</v>
      </c>
      <c r="AC337" t="str">
        <f>pasteData!D336</f>
        <v>JR</v>
      </c>
      <c r="AD337" t="str">
        <f>pasteData!E336</f>
        <v>G</v>
      </c>
      <c r="AE337">
        <f>pasteData!F336</f>
        <v>43617</v>
      </c>
      <c r="AF337">
        <f>pasteData!G336</f>
        <v>175</v>
      </c>
      <c r="AG337" t="str">
        <f>pasteData!H336</f>
        <v>Rockville</v>
      </c>
      <c r="AH337" t="str">
        <f>pasteData!I336</f>
        <v xml:space="preserve"> MD</v>
      </c>
      <c r="AI337" t="str">
        <f>pasteData!J336</f>
        <v>Gerogetown Preparatory School</v>
      </c>
      <c r="AJ337">
        <f>pasteData!K336</f>
        <v>0</v>
      </c>
      <c r="AK337" t="str">
        <f>pasteData!L336</f>
        <v xml:space="preserve"> 0.8 Pts</v>
      </c>
      <c r="AL337" t="str">
        <f>pasteData!M336</f>
        <v xml:space="preserve"> 0.2 Reb</v>
      </c>
      <c r="AM337" t="str">
        <f>pasteData!N336</f>
        <v xml:space="preserve"> 0.2 Ast</v>
      </c>
    </row>
    <row r="338" spans="1:39" x14ac:dyDescent="0.3">
      <c r="A338">
        <v>336</v>
      </c>
      <c r="B338" t="str">
        <f>pasteData!A337</f>
        <v>maryland</v>
      </c>
      <c r="C338" t="str">
        <f>pasteData!B337</f>
        <v>Reese Mona</v>
      </c>
      <c r="D338">
        <f>INDEX(pasteStatistics!D$1:'pasteStatistics'!D$5000,MATCH($C338,pasteStatistics!$C$1:'pasteStatistics'!$C$5000,0))</f>
        <v>10</v>
      </c>
      <c r="E338">
        <f>INDEX(pasteStatistics!E$1:'pasteStatistics'!E$5000,MATCH($C338,pasteStatistics!$C$1:'pasteStatistics'!$C$5000,0))</f>
        <v>0</v>
      </c>
      <c r="F338">
        <f>INDEX(pasteStatistics!F$1:'pasteStatistics'!F$5000,MATCH($C338,pasteStatistics!$C$1:'pasteStatistics'!$C$5000,0))</f>
        <v>2.9</v>
      </c>
      <c r="G338">
        <f>INDEX(pasteStatistics!G$1:'pasteStatistics'!G$5000,MATCH($C338,pasteStatistics!$C$1:'pasteStatistics'!$C$5000,0))</f>
        <v>0.1</v>
      </c>
      <c r="H338">
        <f>INDEX(pasteStatistics!H$1:'pasteStatistics'!H$5000,MATCH($C338,pasteStatistics!$C$1:'pasteStatistics'!$C$5000,0))</f>
        <v>0.1</v>
      </c>
      <c r="I338">
        <f>INDEX(pasteStatistics!I$1:'pasteStatistics'!I$5000,MATCH($C338,pasteStatistics!$C$1:'pasteStatistics'!$C$5000,0))</f>
        <v>1</v>
      </c>
      <c r="J338">
        <f>INDEX(pasteStatistics!J$1:'pasteStatistics'!J$5000,MATCH($C338,pasteStatistics!$C$1:'pasteStatistics'!$C$5000,0))</f>
        <v>0.1</v>
      </c>
      <c r="K338">
        <f>INDEX(pasteStatistics!K$1:'pasteStatistics'!K$5000,MATCH($C338,pasteStatistics!$C$1:'pasteStatistics'!$C$5000,0))</f>
        <v>0.1</v>
      </c>
      <c r="L338">
        <f>INDEX(pasteStatistics!L$1:'pasteStatistics'!L$5000,MATCH($C338,pasteStatistics!$C$1:'pasteStatistics'!$C$5000,0))</f>
        <v>1</v>
      </c>
      <c r="M338">
        <f>INDEX(pasteStatistics!M$1:'pasteStatistics'!M$5000,MATCH($C338,pasteStatistics!$C$1:'pasteStatistics'!$C$5000,0))</f>
        <v>0</v>
      </c>
      <c r="N338">
        <f>INDEX(pasteStatistics!N$1:'pasteStatistics'!N$5000,MATCH($C338,pasteStatistics!$C$1:'pasteStatistics'!$C$5000,0))</f>
        <v>0</v>
      </c>
      <c r="O338">
        <f>INDEX(pasteStatistics!O$1:'pasteStatistics'!O$5000,MATCH($C338,pasteStatistics!$C$1:'pasteStatistics'!$C$5000,0))</f>
        <v>0</v>
      </c>
      <c r="P338">
        <f>INDEX(pasteStatistics!P$1:'pasteStatistics'!P$5000,MATCH($C338,pasteStatistics!$C$1:'pasteStatistics'!$C$5000,0))</f>
        <v>0.1</v>
      </c>
      <c r="Q338">
        <f>INDEX(pasteStatistics!Q$1:'pasteStatistics'!Q$5000,MATCH($C338,pasteStatistics!$C$1:'pasteStatistics'!$C$5000,0))</f>
        <v>0.3</v>
      </c>
      <c r="R338">
        <f>INDEX(pasteStatistics!R$1:'pasteStatistics'!R$5000,MATCH($C338,pasteStatistics!$C$1:'pasteStatistics'!$C$5000,0))</f>
        <v>0.33300000000000002</v>
      </c>
      <c r="S338">
        <f>INDEX(pasteStatistics!S$1:'pasteStatistics'!S$5000,MATCH($C338,pasteStatistics!$C$1:'pasteStatistics'!$C$5000,0))</f>
        <v>0.1</v>
      </c>
      <c r="T338">
        <f>INDEX(pasteStatistics!T$1:'pasteStatistics'!T$5000,MATCH($C338,pasteStatistics!$C$1:'pasteStatistics'!$C$5000,0))</f>
        <v>0.2</v>
      </c>
      <c r="U338">
        <f>INDEX(pasteStatistics!U$1:'pasteStatistics'!U$5000,MATCH($C338,pasteStatistics!$C$1:'pasteStatistics'!$C$5000,0))</f>
        <v>0.3</v>
      </c>
      <c r="V338">
        <f>INDEX(pasteStatistics!V$1:'pasteStatistics'!V$5000,MATCH($C338,pasteStatistics!$C$1:'pasteStatistics'!$C$5000,0))</f>
        <v>0.4</v>
      </c>
      <c r="W338">
        <f>INDEX(pasteStatistics!W$1:'pasteStatistics'!W$5000,MATCH($C338,pasteStatistics!$C$1:'pasteStatistics'!$C$5000,0))</f>
        <v>0</v>
      </c>
      <c r="X338">
        <f>INDEX(pasteStatistics!X$1:'pasteStatistics'!X$5000,MATCH($C338,pasteStatistics!$C$1:'pasteStatistics'!$C$5000,0))</f>
        <v>0</v>
      </c>
      <c r="Y338">
        <f>INDEX(pasteStatistics!Y$1:'pasteStatistics'!Y$5000,MATCH($C338,pasteStatistics!$C$1:'pasteStatistics'!$C$5000,0))</f>
        <v>0.2</v>
      </c>
      <c r="Z338">
        <f>INDEX(pasteStatistics!Z$1:'pasteStatistics'!Z$5000,MATCH($C338,pasteStatistics!$C$1:'pasteStatistics'!$C$5000,0))</f>
        <v>0.2</v>
      </c>
      <c r="AA338">
        <f>INDEX(pasteStatistics!AA$1:'pasteStatistics'!AA$5000,MATCH($C338,pasteStatistics!$C$1:'pasteStatistics'!$C$5000,0))</f>
        <v>0.3</v>
      </c>
      <c r="AB338">
        <f>pasteData!C337</f>
        <v>12</v>
      </c>
      <c r="AC338" t="str">
        <f>pasteData!D337</f>
        <v>SO</v>
      </c>
      <c r="AD338" t="str">
        <f>pasteData!E337</f>
        <v>G</v>
      </c>
      <c r="AE338">
        <f>pasteData!F337</f>
        <v>43618</v>
      </c>
      <c r="AF338">
        <f>pasteData!G337</f>
        <v>180</v>
      </c>
      <c r="AG338" t="str">
        <f>pasteData!H337</f>
        <v>La Plata</v>
      </c>
      <c r="AH338" t="str">
        <f>pasteData!I337</f>
        <v xml:space="preserve"> MD</v>
      </c>
      <c r="AI338" t="str">
        <f>pasteData!J337</f>
        <v>St. John's College High School</v>
      </c>
      <c r="AJ338">
        <f>pasteData!K337</f>
        <v>0</v>
      </c>
      <c r="AK338" t="str">
        <f>pasteData!L337</f>
        <v xml:space="preserve"> 0.3 Pts</v>
      </c>
      <c r="AL338" t="str">
        <f>pasteData!M337</f>
        <v xml:space="preserve"> 0.3 Reb</v>
      </c>
      <c r="AM338" t="str">
        <f>pasteData!N337</f>
        <v xml:space="preserve"> 0.4 Ast</v>
      </c>
    </row>
    <row r="339" spans="1:39" x14ac:dyDescent="0.3">
      <c r="A339">
        <v>337</v>
      </c>
      <c r="B339" t="str">
        <f>pasteData!A338</f>
        <v>maryland</v>
      </c>
      <c r="C339" t="str">
        <f>pasteData!B338</f>
        <v>Andrew Terrell</v>
      </c>
      <c r="D339">
        <f>INDEX(pasteStatistics!D$1:'pasteStatistics'!D$5000,MATCH($C339,pasteStatistics!$C$1:'pasteStatistics'!$C$5000,0))</f>
        <v>7</v>
      </c>
      <c r="E339">
        <f>INDEX(pasteStatistics!E$1:'pasteStatistics'!E$5000,MATCH($C339,pasteStatistics!$C$1:'pasteStatistics'!$C$5000,0))</f>
        <v>0</v>
      </c>
      <c r="F339">
        <f>INDEX(pasteStatistics!F$1:'pasteStatistics'!F$5000,MATCH($C339,pasteStatistics!$C$1:'pasteStatistics'!$C$5000,0))</f>
        <v>1.6</v>
      </c>
      <c r="G339">
        <f>INDEX(pasteStatistics!G$1:'pasteStatistics'!G$5000,MATCH($C339,pasteStatistics!$C$1:'pasteStatistics'!$C$5000,0))</f>
        <v>0.1</v>
      </c>
      <c r="H339">
        <f>INDEX(pasteStatistics!H$1:'pasteStatistics'!H$5000,MATCH($C339,pasteStatistics!$C$1:'pasteStatistics'!$C$5000,0))</f>
        <v>0.3</v>
      </c>
      <c r="I339">
        <f>INDEX(pasteStatistics!I$1:'pasteStatistics'!I$5000,MATCH($C339,pasteStatistics!$C$1:'pasteStatistics'!$C$5000,0))</f>
        <v>0.5</v>
      </c>
      <c r="J339">
        <f>INDEX(pasteStatistics!J$1:'pasteStatistics'!J$5000,MATCH($C339,pasteStatistics!$C$1:'pasteStatistics'!$C$5000,0))</f>
        <v>0.1</v>
      </c>
      <c r="K339">
        <f>INDEX(pasteStatistics!K$1:'pasteStatistics'!K$5000,MATCH($C339,pasteStatistics!$C$1:'pasteStatistics'!$C$5000,0))</f>
        <v>0.1</v>
      </c>
      <c r="L339">
        <f>INDEX(pasteStatistics!L$1:'pasteStatistics'!L$5000,MATCH($C339,pasteStatistics!$C$1:'pasteStatistics'!$C$5000,0))</f>
        <v>1</v>
      </c>
      <c r="M339">
        <f>INDEX(pasteStatistics!M$1:'pasteStatistics'!M$5000,MATCH($C339,pasteStatistics!$C$1:'pasteStatistics'!$C$5000,0))</f>
        <v>0</v>
      </c>
      <c r="N339">
        <f>INDEX(pasteStatistics!N$1:'pasteStatistics'!N$5000,MATCH($C339,pasteStatistics!$C$1:'pasteStatistics'!$C$5000,0))</f>
        <v>0.1</v>
      </c>
      <c r="O339">
        <f>INDEX(pasteStatistics!O$1:'pasteStatistics'!O$5000,MATCH($C339,pasteStatistics!$C$1:'pasteStatistics'!$C$5000,0))</f>
        <v>0</v>
      </c>
      <c r="P339">
        <f>INDEX(pasteStatistics!P$1:'pasteStatistics'!P$5000,MATCH($C339,pasteStatistics!$C$1:'pasteStatistics'!$C$5000,0))</f>
        <v>0</v>
      </c>
      <c r="Q339">
        <f>INDEX(pasteStatistics!Q$1:'pasteStatistics'!Q$5000,MATCH($C339,pasteStatistics!$C$1:'pasteStatistics'!$C$5000,0))</f>
        <v>0</v>
      </c>
      <c r="R339">
        <f>INDEX(pasteStatistics!R$1:'pasteStatistics'!R$5000,MATCH($C339,pasteStatistics!$C$1:'pasteStatistics'!$C$5000,0))</f>
        <v>0</v>
      </c>
      <c r="S339">
        <f>INDEX(pasteStatistics!S$1:'pasteStatistics'!S$5000,MATCH($C339,pasteStatistics!$C$1:'pasteStatistics'!$C$5000,0))</f>
        <v>0</v>
      </c>
      <c r="T339">
        <f>INDEX(pasteStatistics!T$1:'pasteStatistics'!T$5000,MATCH($C339,pasteStatistics!$C$1:'pasteStatistics'!$C$5000,0))</f>
        <v>0</v>
      </c>
      <c r="U339">
        <f>INDEX(pasteStatistics!U$1:'pasteStatistics'!U$5000,MATCH($C339,pasteStatistics!$C$1:'pasteStatistics'!$C$5000,0))</f>
        <v>0</v>
      </c>
      <c r="V339">
        <f>INDEX(pasteStatistics!V$1:'pasteStatistics'!V$5000,MATCH($C339,pasteStatistics!$C$1:'pasteStatistics'!$C$5000,0))</f>
        <v>0</v>
      </c>
      <c r="W339">
        <f>INDEX(pasteStatistics!W$1:'pasteStatistics'!W$5000,MATCH($C339,pasteStatistics!$C$1:'pasteStatistics'!$C$5000,0))</f>
        <v>0</v>
      </c>
      <c r="X339">
        <f>INDEX(pasteStatistics!X$1:'pasteStatistics'!X$5000,MATCH($C339,pasteStatistics!$C$1:'pasteStatistics'!$C$5000,0))</f>
        <v>0</v>
      </c>
      <c r="Y339">
        <f>INDEX(pasteStatistics!Y$1:'pasteStatistics'!Y$5000,MATCH($C339,pasteStatistics!$C$1:'pasteStatistics'!$C$5000,0))</f>
        <v>0</v>
      </c>
      <c r="Z339">
        <f>INDEX(pasteStatistics!Z$1:'pasteStatistics'!Z$5000,MATCH($C339,pasteStatistics!$C$1:'pasteStatistics'!$C$5000,0))</f>
        <v>0.1</v>
      </c>
      <c r="AA339">
        <f>INDEX(pasteStatistics!AA$1:'pasteStatistics'!AA$5000,MATCH($C339,pasteStatistics!$C$1:'pasteStatistics'!$C$5000,0))</f>
        <v>0.3</v>
      </c>
      <c r="AB339">
        <f>pasteData!C338</f>
        <v>4</v>
      </c>
      <c r="AC339" t="str">
        <f>pasteData!D338</f>
        <v>SR</v>
      </c>
      <c r="AD339" t="str">
        <f>pasteData!E338</f>
        <v>G</v>
      </c>
      <c r="AE339">
        <f>pasteData!F338</f>
        <v>43595</v>
      </c>
      <c r="AF339">
        <f>pasteData!G338</f>
        <v>190</v>
      </c>
      <c r="AG339" t="str">
        <f>pasteData!H338</f>
        <v>Indianapolis</v>
      </c>
      <c r="AH339" t="str">
        <f>pasteData!I338</f>
        <v xml:space="preserve"> IN</v>
      </c>
      <c r="AI339" t="str">
        <f>pasteData!J338</f>
        <v>Brebeuf Jesuit HS</v>
      </c>
      <c r="AJ339">
        <f>pasteData!K338</f>
        <v>0</v>
      </c>
      <c r="AK339" t="str">
        <f>pasteData!L338</f>
        <v xml:space="preserve"> 0.3 Pts</v>
      </c>
      <c r="AL339" t="str">
        <f>pasteData!M338</f>
        <v xml:space="preserve"> 0.0 Reb</v>
      </c>
      <c r="AM339" t="str">
        <f>pasteData!N338</f>
        <v xml:space="preserve"> 0.0 Ast</v>
      </c>
    </row>
    <row r="340" spans="1:39" x14ac:dyDescent="0.3">
      <c r="A340">
        <v>338</v>
      </c>
      <c r="B340" t="str">
        <f>pasteData!A339</f>
        <v>maryland</v>
      </c>
      <c r="C340" t="str">
        <f>pasteData!B339</f>
        <v>Trace Ramsey</v>
      </c>
      <c r="D340">
        <f>INDEX(pasteStatistics!D$1:'pasteStatistics'!D$5000,MATCH($C340,pasteStatistics!$C$1:'pasteStatistics'!$C$5000,0))</f>
        <v>5</v>
      </c>
      <c r="E340">
        <f>INDEX(pasteStatistics!E$1:'pasteStatistics'!E$5000,MATCH($C340,pasteStatistics!$C$1:'pasteStatistics'!$C$5000,0))</f>
        <v>0</v>
      </c>
      <c r="F340">
        <f>INDEX(pasteStatistics!F$1:'pasteStatistics'!F$5000,MATCH($C340,pasteStatistics!$C$1:'pasteStatistics'!$C$5000,0))</f>
        <v>2</v>
      </c>
      <c r="G340">
        <f>INDEX(pasteStatistics!G$1:'pasteStatistics'!G$5000,MATCH($C340,pasteStatistics!$C$1:'pasteStatistics'!$C$5000,0))</f>
        <v>0</v>
      </c>
      <c r="H340">
        <f>INDEX(pasteStatistics!H$1:'pasteStatistics'!H$5000,MATCH($C340,pasteStatistics!$C$1:'pasteStatistics'!$C$5000,0))</f>
        <v>0.2</v>
      </c>
      <c r="I340">
        <f>INDEX(pasteStatistics!I$1:'pasteStatistics'!I$5000,MATCH($C340,pasteStatistics!$C$1:'pasteStatistics'!$C$5000,0))</f>
        <v>0</v>
      </c>
      <c r="J340">
        <f>INDEX(pasteStatistics!J$1:'pasteStatistics'!J$5000,MATCH($C340,pasteStatistics!$C$1:'pasteStatistics'!$C$5000,0))</f>
        <v>0</v>
      </c>
      <c r="K340">
        <f>INDEX(pasteStatistics!K$1:'pasteStatistics'!K$5000,MATCH($C340,pasteStatistics!$C$1:'pasteStatistics'!$C$5000,0))</f>
        <v>0.2</v>
      </c>
      <c r="L340">
        <f>INDEX(pasteStatistics!L$1:'pasteStatistics'!L$5000,MATCH($C340,pasteStatistics!$C$1:'pasteStatistics'!$C$5000,0))</f>
        <v>0</v>
      </c>
      <c r="M340">
        <f>INDEX(pasteStatistics!M$1:'pasteStatistics'!M$5000,MATCH($C340,pasteStatistics!$C$1:'pasteStatistics'!$C$5000,0))</f>
        <v>0</v>
      </c>
      <c r="N340">
        <f>INDEX(pasteStatistics!N$1:'pasteStatistics'!N$5000,MATCH($C340,pasteStatistics!$C$1:'pasteStatistics'!$C$5000,0))</f>
        <v>0</v>
      </c>
      <c r="O340">
        <f>INDEX(pasteStatistics!O$1:'pasteStatistics'!O$5000,MATCH($C340,pasteStatistics!$C$1:'pasteStatistics'!$C$5000,0))</f>
        <v>0</v>
      </c>
      <c r="P340">
        <f>INDEX(pasteStatistics!P$1:'pasteStatistics'!P$5000,MATCH($C340,pasteStatistics!$C$1:'pasteStatistics'!$C$5000,0))</f>
        <v>0.2</v>
      </c>
      <c r="Q340">
        <f>INDEX(pasteStatistics!Q$1:'pasteStatistics'!Q$5000,MATCH($C340,pasteStatistics!$C$1:'pasteStatistics'!$C$5000,0))</f>
        <v>0.4</v>
      </c>
      <c r="R340">
        <f>INDEX(pasteStatistics!R$1:'pasteStatistics'!R$5000,MATCH($C340,pasteStatistics!$C$1:'pasteStatistics'!$C$5000,0))</f>
        <v>0.5</v>
      </c>
      <c r="S340">
        <f>INDEX(pasteStatistics!S$1:'pasteStatistics'!S$5000,MATCH($C340,pasteStatistics!$C$1:'pasteStatistics'!$C$5000,0))</f>
        <v>0</v>
      </c>
      <c r="T340">
        <f>INDEX(pasteStatistics!T$1:'pasteStatistics'!T$5000,MATCH($C340,pasteStatistics!$C$1:'pasteStatistics'!$C$5000,0))</f>
        <v>0.2</v>
      </c>
      <c r="U340">
        <f>INDEX(pasteStatistics!U$1:'pasteStatistics'!U$5000,MATCH($C340,pasteStatistics!$C$1:'pasteStatistics'!$C$5000,0))</f>
        <v>0.2</v>
      </c>
      <c r="V340">
        <f>INDEX(pasteStatistics!V$1:'pasteStatistics'!V$5000,MATCH($C340,pasteStatistics!$C$1:'pasteStatistics'!$C$5000,0))</f>
        <v>0</v>
      </c>
      <c r="W340">
        <f>INDEX(pasteStatistics!W$1:'pasteStatistics'!W$5000,MATCH($C340,pasteStatistics!$C$1:'pasteStatistics'!$C$5000,0))</f>
        <v>0</v>
      </c>
      <c r="X340">
        <f>INDEX(pasteStatistics!X$1:'pasteStatistics'!X$5000,MATCH($C340,pasteStatistics!$C$1:'pasteStatistics'!$C$5000,0))</f>
        <v>0</v>
      </c>
      <c r="Y340">
        <f>INDEX(pasteStatistics!Y$1:'pasteStatistics'!Y$5000,MATCH($C340,pasteStatistics!$C$1:'pasteStatistics'!$C$5000,0))</f>
        <v>0.2</v>
      </c>
      <c r="Z340">
        <f>INDEX(pasteStatistics!Z$1:'pasteStatistics'!Z$5000,MATCH($C340,pasteStatistics!$C$1:'pasteStatistics'!$C$5000,0))</f>
        <v>0.8</v>
      </c>
      <c r="AA340">
        <f>INDEX(pasteStatistics!AA$1:'pasteStatistics'!AA$5000,MATCH($C340,pasteStatistics!$C$1:'pasteStatistics'!$C$5000,0))</f>
        <v>0.2</v>
      </c>
      <c r="AB340">
        <f>pasteData!C339</f>
        <v>24</v>
      </c>
      <c r="AC340" t="str">
        <f>pasteData!D339</f>
        <v>FR</v>
      </c>
      <c r="AD340" t="str">
        <f>pasteData!E339</f>
        <v>F</v>
      </c>
      <c r="AE340">
        <f>pasteData!F339</f>
        <v>43623</v>
      </c>
      <c r="AF340">
        <f>pasteData!G339</f>
        <v>200</v>
      </c>
      <c r="AG340" t="str">
        <f>pasteData!H339</f>
        <v>Valparaiso</v>
      </c>
      <c r="AH340" t="str">
        <f>pasteData!I339</f>
        <v xml:space="preserve"> IN</v>
      </c>
      <c r="AI340">
        <f>pasteData!J339</f>
        <v>0</v>
      </c>
      <c r="AJ340">
        <f>pasteData!K339</f>
        <v>0</v>
      </c>
      <c r="AK340" t="str">
        <f>pasteData!L339</f>
        <v xml:space="preserve"> 0.2 Pts</v>
      </c>
      <c r="AL340" t="str">
        <f>pasteData!M339</f>
        <v xml:space="preserve"> 0.2 Reb</v>
      </c>
      <c r="AM340" t="str">
        <f>pasteData!N339</f>
        <v xml:space="preserve"> 0.0 Ast</v>
      </c>
    </row>
    <row r="341" spans="1:39" x14ac:dyDescent="0.3">
      <c r="A341">
        <v>339</v>
      </c>
      <c r="B341" t="str">
        <f>pasteData!A340</f>
        <v>maryland</v>
      </c>
      <c r="C341" t="str">
        <f>pasteData!B340</f>
        <v>Will Clark</v>
      </c>
      <c r="D341">
        <f>INDEX(pasteStatistics!D$1:'pasteStatistics'!D$5000,MATCH($C341,pasteStatistics!$C$1:'pasteStatistics'!$C$5000,0))</f>
        <v>3</v>
      </c>
      <c r="E341">
        <f>INDEX(pasteStatistics!E$1:'pasteStatistics'!E$5000,MATCH($C341,pasteStatistics!$C$1:'pasteStatistics'!$C$5000,0))</f>
        <v>0</v>
      </c>
      <c r="F341">
        <f>INDEX(pasteStatistics!F$1:'pasteStatistics'!F$5000,MATCH($C341,pasteStatistics!$C$1:'pasteStatistics'!$C$5000,0))</f>
        <v>1.3</v>
      </c>
      <c r="G341">
        <f>INDEX(pasteStatistics!G$1:'pasteStatistics'!G$5000,MATCH($C341,pasteStatistics!$C$1:'pasteStatistics'!$C$5000,0))</f>
        <v>0</v>
      </c>
      <c r="H341">
        <f>INDEX(pasteStatistics!H$1:'pasteStatistics'!H$5000,MATCH($C341,pasteStatistics!$C$1:'pasteStatistics'!$C$5000,0))</f>
        <v>0</v>
      </c>
      <c r="I341">
        <f>INDEX(pasteStatistics!I$1:'pasteStatistics'!I$5000,MATCH($C341,pasteStatistics!$C$1:'pasteStatistics'!$C$5000,0))</f>
        <v>0</v>
      </c>
      <c r="J341">
        <f>INDEX(pasteStatistics!J$1:'pasteStatistics'!J$5000,MATCH($C341,pasteStatistics!$C$1:'pasteStatistics'!$C$5000,0))</f>
        <v>0</v>
      </c>
      <c r="K341">
        <f>INDEX(pasteStatistics!K$1:'pasteStatistics'!K$5000,MATCH($C341,pasteStatistics!$C$1:'pasteStatistics'!$C$5000,0))</f>
        <v>0</v>
      </c>
      <c r="L341">
        <f>INDEX(pasteStatistics!L$1:'pasteStatistics'!L$5000,MATCH($C341,pasteStatistics!$C$1:'pasteStatistics'!$C$5000,0))</f>
        <v>0</v>
      </c>
      <c r="M341">
        <f>INDEX(pasteStatistics!M$1:'pasteStatistics'!M$5000,MATCH($C341,pasteStatistics!$C$1:'pasteStatistics'!$C$5000,0))</f>
        <v>0</v>
      </c>
      <c r="N341">
        <f>INDEX(pasteStatistics!N$1:'pasteStatistics'!N$5000,MATCH($C341,pasteStatistics!$C$1:'pasteStatistics'!$C$5000,0))</f>
        <v>0</v>
      </c>
      <c r="O341">
        <f>INDEX(pasteStatistics!O$1:'pasteStatistics'!O$5000,MATCH($C341,pasteStatistics!$C$1:'pasteStatistics'!$C$5000,0))</f>
        <v>0</v>
      </c>
      <c r="P341">
        <f>INDEX(pasteStatistics!P$1:'pasteStatistics'!P$5000,MATCH($C341,pasteStatistics!$C$1:'pasteStatistics'!$C$5000,0))</f>
        <v>0</v>
      </c>
      <c r="Q341">
        <f>INDEX(pasteStatistics!Q$1:'pasteStatistics'!Q$5000,MATCH($C341,pasteStatistics!$C$1:'pasteStatistics'!$C$5000,0))</f>
        <v>0</v>
      </c>
      <c r="R341">
        <f>INDEX(pasteStatistics!R$1:'pasteStatistics'!R$5000,MATCH($C341,pasteStatistics!$C$1:'pasteStatistics'!$C$5000,0))</f>
        <v>0</v>
      </c>
      <c r="S341">
        <f>INDEX(pasteStatistics!S$1:'pasteStatistics'!S$5000,MATCH($C341,pasteStatistics!$C$1:'pasteStatistics'!$C$5000,0))</f>
        <v>0</v>
      </c>
      <c r="T341">
        <f>INDEX(pasteStatistics!T$1:'pasteStatistics'!T$5000,MATCH($C341,pasteStatistics!$C$1:'pasteStatistics'!$C$5000,0))</f>
        <v>0</v>
      </c>
      <c r="U341">
        <f>INDEX(pasteStatistics!U$1:'pasteStatistics'!U$5000,MATCH($C341,pasteStatistics!$C$1:'pasteStatistics'!$C$5000,0))</f>
        <v>0</v>
      </c>
      <c r="V341">
        <f>INDEX(pasteStatistics!V$1:'pasteStatistics'!V$5000,MATCH($C341,pasteStatistics!$C$1:'pasteStatistics'!$C$5000,0))</f>
        <v>0</v>
      </c>
      <c r="W341">
        <f>INDEX(pasteStatistics!W$1:'pasteStatistics'!W$5000,MATCH($C341,pasteStatistics!$C$1:'pasteStatistics'!$C$5000,0))</f>
        <v>0</v>
      </c>
      <c r="X341">
        <f>INDEX(pasteStatistics!X$1:'pasteStatistics'!X$5000,MATCH($C341,pasteStatistics!$C$1:'pasteStatistics'!$C$5000,0))</f>
        <v>0</v>
      </c>
      <c r="Y341">
        <f>INDEX(pasteStatistics!Y$1:'pasteStatistics'!Y$5000,MATCH($C341,pasteStatistics!$C$1:'pasteStatistics'!$C$5000,0))</f>
        <v>0</v>
      </c>
      <c r="Z341">
        <f>INDEX(pasteStatistics!Z$1:'pasteStatistics'!Z$5000,MATCH($C341,pasteStatistics!$C$1:'pasteStatistics'!$C$5000,0))</f>
        <v>0</v>
      </c>
      <c r="AA341">
        <f>INDEX(pasteStatistics!AA$1:'pasteStatistics'!AA$5000,MATCH($C341,pasteStatistics!$C$1:'pasteStatistics'!$C$5000,0))</f>
        <v>0</v>
      </c>
      <c r="AB341">
        <f>pasteData!C340</f>
        <v>15</v>
      </c>
      <c r="AC341" t="str">
        <f>pasteData!D340</f>
        <v>JR</v>
      </c>
      <c r="AD341" t="str">
        <f>pasteData!E340</f>
        <v>F</v>
      </c>
      <c r="AE341">
        <f>pasteData!F340</f>
        <v>43624</v>
      </c>
      <c r="AF341">
        <f>pasteData!G340</f>
        <v>195</v>
      </c>
      <c r="AG341" t="str">
        <f>pasteData!H340</f>
        <v>Baltimore</v>
      </c>
      <c r="AH341" t="str">
        <f>pasteData!I340</f>
        <v xml:space="preserve"> MD</v>
      </c>
      <c r="AI341">
        <f>pasteData!J340</f>
        <v>0</v>
      </c>
      <c r="AJ341">
        <f>pasteData!K340</f>
        <v>0</v>
      </c>
      <c r="AK341" t="str">
        <f>pasteData!L340</f>
        <v xml:space="preserve"> 0.0 Pts</v>
      </c>
      <c r="AL341" t="str">
        <f>pasteData!M340</f>
        <v xml:space="preserve"> 0.0 Reb</v>
      </c>
      <c r="AM341" t="str">
        <f>pasteData!N340</f>
        <v xml:space="preserve"> 0.0 Ast</v>
      </c>
    </row>
    <row r="342" spans="1:39" x14ac:dyDescent="0.3">
      <c r="A342">
        <v>340</v>
      </c>
      <c r="B342" t="str">
        <f>pasteData!A341</f>
        <v>buffalo</v>
      </c>
      <c r="C342" t="str">
        <f>pasteData!B341</f>
        <v>C.J. Massinburg</v>
      </c>
      <c r="D342">
        <f>INDEX(pasteStatistics!D$1:'pasteStatistics'!D$5000,MATCH($C342,pasteStatistics!$C$1:'pasteStatistics'!$C$5000,0))</f>
        <v>35</v>
      </c>
      <c r="E342">
        <f>INDEX(pasteStatistics!E$1:'pasteStatistics'!E$5000,MATCH($C342,pasteStatistics!$C$1:'pasteStatistics'!$C$5000,0))</f>
        <v>34</v>
      </c>
      <c r="F342">
        <f>INDEX(pasteStatistics!F$1:'pasteStatistics'!F$5000,MATCH($C342,pasteStatistics!$C$1:'pasteStatistics'!$C$5000,0))</f>
        <v>32.1</v>
      </c>
      <c r="G342">
        <f>INDEX(pasteStatistics!G$1:'pasteStatistics'!G$5000,MATCH($C342,pasteStatistics!$C$1:'pasteStatistics'!$C$5000,0))</f>
        <v>5.7</v>
      </c>
      <c r="H342">
        <f>INDEX(pasteStatistics!H$1:'pasteStatistics'!H$5000,MATCH($C342,pasteStatistics!$C$1:'pasteStatistics'!$C$5000,0))</f>
        <v>12.3</v>
      </c>
      <c r="I342">
        <f>INDEX(pasteStatistics!I$1:'pasteStatistics'!I$5000,MATCH($C342,pasteStatistics!$C$1:'pasteStatistics'!$C$5000,0))</f>
        <v>0.46400000000000002</v>
      </c>
      <c r="J342">
        <f>INDEX(pasteStatistics!J$1:'pasteStatistics'!J$5000,MATCH($C342,pasteStatistics!$C$1:'pasteStatistics'!$C$5000,0))</f>
        <v>3</v>
      </c>
      <c r="K342">
        <f>INDEX(pasteStatistics!K$1:'pasteStatistics'!K$5000,MATCH($C342,pasteStatistics!$C$1:'pasteStatistics'!$C$5000,0))</f>
        <v>5.6</v>
      </c>
      <c r="L342">
        <f>INDEX(pasteStatistics!L$1:'pasteStatistics'!L$5000,MATCH($C342,pasteStatistics!$C$1:'pasteStatistics'!$C$5000,0))</f>
        <v>0.54100000000000004</v>
      </c>
      <c r="M342">
        <f>INDEX(pasteStatistics!M$1:'pasteStatistics'!M$5000,MATCH($C342,pasteStatistics!$C$1:'pasteStatistics'!$C$5000,0))</f>
        <v>2.7</v>
      </c>
      <c r="N342">
        <f>INDEX(pasteStatistics!N$1:'pasteStatistics'!N$5000,MATCH($C342,pasteStatistics!$C$1:'pasteStatistics'!$C$5000,0))</f>
        <v>6.7</v>
      </c>
      <c r="O342">
        <f>INDEX(pasteStatistics!O$1:'pasteStatistics'!O$5000,MATCH($C342,pasteStatistics!$C$1:'pasteStatistics'!$C$5000,0))</f>
        <v>0.39900000000000002</v>
      </c>
      <c r="P342">
        <f>INDEX(pasteStatistics!P$1:'pasteStatistics'!P$5000,MATCH($C342,pasteStatistics!$C$1:'pasteStatistics'!$C$5000,0))</f>
        <v>4.0999999999999996</v>
      </c>
      <c r="Q342">
        <f>INDEX(pasteStatistics!Q$1:'pasteStatistics'!Q$5000,MATCH($C342,pasteStatistics!$C$1:'pasteStatistics'!$C$5000,0))</f>
        <v>5.3</v>
      </c>
      <c r="R342">
        <f>INDEX(pasteStatistics!R$1:'pasteStatistics'!R$5000,MATCH($C342,pasteStatistics!$C$1:'pasteStatistics'!$C$5000,0))</f>
        <v>0.78</v>
      </c>
      <c r="S342">
        <f>INDEX(pasteStatistics!S$1:'pasteStatistics'!S$5000,MATCH($C342,pasteStatistics!$C$1:'pasteStatistics'!$C$5000,0))</f>
        <v>2.2000000000000002</v>
      </c>
      <c r="T342">
        <f>INDEX(pasteStatistics!T$1:'pasteStatistics'!T$5000,MATCH($C342,pasteStatistics!$C$1:'pasteStatistics'!$C$5000,0))</f>
        <v>4.3</v>
      </c>
      <c r="U342">
        <f>INDEX(pasteStatistics!U$1:'pasteStatistics'!U$5000,MATCH($C342,pasteStatistics!$C$1:'pasteStatistics'!$C$5000,0))</f>
        <v>6.5</v>
      </c>
      <c r="V342">
        <f>INDEX(pasteStatistics!V$1:'pasteStatistics'!V$5000,MATCH($C342,pasteStatistics!$C$1:'pasteStatistics'!$C$5000,0))</f>
        <v>3</v>
      </c>
      <c r="W342">
        <f>INDEX(pasteStatistics!W$1:'pasteStatistics'!W$5000,MATCH($C342,pasteStatistics!$C$1:'pasteStatistics'!$C$5000,0))</f>
        <v>1.2</v>
      </c>
      <c r="X342">
        <f>INDEX(pasteStatistics!X$1:'pasteStatistics'!X$5000,MATCH($C342,pasteStatistics!$C$1:'pasteStatistics'!$C$5000,0))</f>
        <v>0.3</v>
      </c>
      <c r="Y342">
        <f>INDEX(pasteStatistics!Y$1:'pasteStatistics'!Y$5000,MATCH($C342,pasteStatistics!$C$1:'pasteStatistics'!$C$5000,0))</f>
        <v>1.3</v>
      </c>
      <c r="Z342">
        <f>INDEX(pasteStatistics!Z$1:'pasteStatistics'!Z$5000,MATCH($C342,pasteStatistics!$C$1:'pasteStatistics'!$C$5000,0))</f>
        <v>1.7</v>
      </c>
      <c r="AA342">
        <f>INDEX(pasteStatistics!AA$1:'pasteStatistics'!AA$5000,MATCH($C342,pasteStatistics!$C$1:'pasteStatistics'!$C$5000,0))</f>
        <v>18.2</v>
      </c>
      <c r="AB342">
        <f>pasteData!C341</f>
        <v>5</v>
      </c>
      <c r="AC342" t="str">
        <f>pasteData!D341</f>
        <v>SR</v>
      </c>
      <c r="AD342" t="str">
        <f>pasteData!E341</f>
        <v>G</v>
      </c>
      <c r="AE342">
        <f>pasteData!F341</f>
        <v>43619</v>
      </c>
      <c r="AF342">
        <f>pasteData!G341</f>
        <v>194</v>
      </c>
      <c r="AG342" t="str">
        <f>pasteData!H341</f>
        <v>Dallas</v>
      </c>
      <c r="AH342" t="str">
        <f>pasteData!I341</f>
        <v xml:space="preserve"> TX</v>
      </c>
      <c r="AI342" t="str">
        <f>pasteData!J341</f>
        <v>South Oak Cliff High School</v>
      </c>
      <c r="AJ342" t="str">
        <f>pasteData!K341</f>
        <v xml:space="preserve"> 18.2 Pts</v>
      </c>
      <c r="AK342" t="str">
        <f>pasteData!L341</f>
        <v xml:space="preserve"> 6.5 Reb</v>
      </c>
      <c r="AL342" t="str">
        <f>pasteData!M341</f>
        <v xml:space="preserve"> 3.0 Ast</v>
      </c>
      <c r="AM342">
        <f>pasteData!N341</f>
        <v>0</v>
      </c>
    </row>
    <row r="343" spans="1:39" x14ac:dyDescent="0.3">
      <c r="A343">
        <v>341</v>
      </c>
      <c r="B343" t="str">
        <f>pasteData!A342</f>
        <v>buffalo</v>
      </c>
      <c r="C343" t="str">
        <f>pasteData!B342</f>
        <v>Nick Perkins</v>
      </c>
      <c r="D343">
        <f>INDEX(pasteStatistics!D$1:'pasteStatistics'!D$5000,MATCH($C343,pasteStatistics!$C$1:'pasteStatistics'!$C$5000,0))</f>
        <v>36</v>
      </c>
      <c r="E343">
        <f>INDEX(pasteStatistics!E$1:'pasteStatistics'!E$5000,MATCH($C343,pasteStatistics!$C$1:'pasteStatistics'!$C$5000,0))</f>
        <v>1</v>
      </c>
      <c r="F343">
        <f>INDEX(pasteStatistics!F$1:'pasteStatistics'!F$5000,MATCH($C343,pasteStatistics!$C$1:'pasteStatistics'!$C$5000,0))</f>
        <v>26.2</v>
      </c>
      <c r="G343">
        <f>INDEX(pasteStatistics!G$1:'pasteStatistics'!G$5000,MATCH($C343,pasteStatistics!$C$1:'pasteStatistics'!$C$5000,0))</f>
        <v>5.0999999999999996</v>
      </c>
      <c r="H343">
        <f>INDEX(pasteStatistics!H$1:'pasteStatistics'!H$5000,MATCH($C343,pasteStatistics!$C$1:'pasteStatistics'!$C$5000,0))</f>
        <v>10.9</v>
      </c>
      <c r="I343">
        <f>INDEX(pasteStatistics!I$1:'pasteStatistics'!I$5000,MATCH($C343,pasteStatistics!$C$1:'pasteStatistics'!$C$5000,0))</f>
        <v>0.46800000000000003</v>
      </c>
      <c r="J343">
        <f>INDEX(pasteStatistics!J$1:'pasteStatistics'!J$5000,MATCH($C343,pasteStatistics!$C$1:'pasteStatistics'!$C$5000,0))</f>
        <v>3.8</v>
      </c>
      <c r="K343">
        <f>INDEX(pasteStatistics!K$1:'pasteStatistics'!K$5000,MATCH($C343,pasteStatistics!$C$1:'pasteStatistics'!$C$5000,0))</f>
        <v>7.4</v>
      </c>
      <c r="L343">
        <f>INDEX(pasteStatistics!L$1:'pasteStatistics'!L$5000,MATCH($C343,pasteStatistics!$C$1:'pasteStatistics'!$C$5000,0))</f>
        <v>0.51100000000000001</v>
      </c>
      <c r="M343">
        <f>INDEX(pasteStatistics!M$1:'pasteStatistics'!M$5000,MATCH($C343,pasteStatistics!$C$1:'pasteStatistics'!$C$5000,0))</f>
        <v>1.3</v>
      </c>
      <c r="N343">
        <f>INDEX(pasteStatistics!N$1:'pasteStatistics'!N$5000,MATCH($C343,pasteStatistics!$C$1:'pasteStatistics'!$C$5000,0))</f>
        <v>3.5</v>
      </c>
      <c r="O343">
        <f>INDEX(pasteStatistics!O$1:'pasteStatistics'!O$5000,MATCH($C343,pasteStatistics!$C$1:'pasteStatistics'!$C$5000,0))</f>
        <v>0.376</v>
      </c>
      <c r="P343">
        <f>INDEX(pasteStatistics!P$1:'pasteStatistics'!P$5000,MATCH($C343,pasteStatistics!$C$1:'pasteStatistics'!$C$5000,0))</f>
        <v>3.2</v>
      </c>
      <c r="Q343">
        <f>INDEX(pasteStatistics!Q$1:'pasteStatistics'!Q$5000,MATCH($C343,pasteStatistics!$C$1:'pasteStatistics'!$C$5000,0))</f>
        <v>4.7</v>
      </c>
      <c r="R343">
        <f>INDEX(pasteStatistics!R$1:'pasteStatistics'!R$5000,MATCH($C343,pasteStatistics!$C$1:'pasteStatistics'!$C$5000,0))</f>
        <v>0.67100000000000004</v>
      </c>
      <c r="S343">
        <f>INDEX(pasteStatistics!S$1:'pasteStatistics'!S$5000,MATCH($C343,pasteStatistics!$C$1:'pasteStatistics'!$C$5000,0))</f>
        <v>2</v>
      </c>
      <c r="T343">
        <f>INDEX(pasteStatistics!T$1:'pasteStatistics'!T$5000,MATCH($C343,pasteStatistics!$C$1:'pasteStatistics'!$C$5000,0))</f>
        <v>5.4</v>
      </c>
      <c r="U343">
        <f>INDEX(pasteStatistics!U$1:'pasteStatistics'!U$5000,MATCH($C343,pasteStatistics!$C$1:'pasteStatistics'!$C$5000,0))</f>
        <v>7.4</v>
      </c>
      <c r="V343">
        <f>INDEX(pasteStatistics!V$1:'pasteStatistics'!V$5000,MATCH($C343,pasteStatistics!$C$1:'pasteStatistics'!$C$5000,0))</f>
        <v>0.7</v>
      </c>
      <c r="W343">
        <f>INDEX(pasteStatistics!W$1:'pasteStatistics'!W$5000,MATCH($C343,pasteStatistics!$C$1:'pasteStatistics'!$C$5000,0))</f>
        <v>0.5</v>
      </c>
      <c r="X343">
        <f>INDEX(pasteStatistics!X$1:'pasteStatistics'!X$5000,MATCH($C343,pasteStatistics!$C$1:'pasteStatistics'!$C$5000,0))</f>
        <v>0.8</v>
      </c>
      <c r="Y343">
        <f>INDEX(pasteStatistics!Y$1:'pasteStatistics'!Y$5000,MATCH($C343,pasteStatistics!$C$1:'pasteStatistics'!$C$5000,0))</f>
        <v>1.8</v>
      </c>
      <c r="Z343">
        <f>INDEX(pasteStatistics!Z$1:'pasteStatistics'!Z$5000,MATCH($C343,pasteStatistics!$C$1:'pasteStatistics'!$C$5000,0))</f>
        <v>2.2999999999999998</v>
      </c>
      <c r="AA343">
        <f>INDEX(pasteStatistics!AA$1:'pasteStatistics'!AA$5000,MATCH($C343,pasteStatistics!$C$1:'pasteStatistics'!$C$5000,0))</f>
        <v>14.7</v>
      </c>
      <c r="AB343">
        <f>pasteData!C342</f>
        <v>33</v>
      </c>
      <c r="AC343" t="str">
        <f>pasteData!D342</f>
        <v>SR</v>
      </c>
      <c r="AD343" t="str">
        <f>pasteData!E342</f>
        <v>F</v>
      </c>
      <c r="AE343">
        <f>pasteData!F342</f>
        <v>43624</v>
      </c>
      <c r="AF343">
        <f>pasteData!G342</f>
        <v>250</v>
      </c>
      <c r="AG343" t="str">
        <f>pasteData!H342</f>
        <v>Ypsilanti</v>
      </c>
      <c r="AH343" t="str">
        <f>pasteData!I342</f>
        <v xml:space="preserve"> MI</v>
      </c>
      <c r="AI343" t="str">
        <f>pasteData!J342</f>
        <v>Milan HS</v>
      </c>
      <c r="AJ343" t="str">
        <f>pasteData!K342</f>
        <v xml:space="preserve"> 14.7 Pts</v>
      </c>
      <c r="AK343" t="str">
        <f>pasteData!L342</f>
        <v xml:space="preserve"> 7.4 Reb</v>
      </c>
      <c r="AL343" t="str">
        <f>pasteData!M342</f>
        <v xml:space="preserve"> 0.7 Ast</v>
      </c>
      <c r="AM343">
        <f>pasteData!N342</f>
        <v>0</v>
      </c>
    </row>
    <row r="344" spans="1:39" x14ac:dyDescent="0.3">
      <c r="A344">
        <v>342</v>
      </c>
      <c r="B344" t="str">
        <f>pasteData!A343</f>
        <v>buffalo</v>
      </c>
      <c r="C344" t="str">
        <f>pasteData!B343</f>
        <v>Jeremy Harris</v>
      </c>
      <c r="D344">
        <f>INDEX(pasteStatistics!D$1:'pasteStatistics'!D$5000,MATCH($C344,pasteStatistics!$C$1:'pasteStatistics'!$C$5000,0))</f>
        <v>36</v>
      </c>
      <c r="E344">
        <f>INDEX(pasteStatistics!E$1:'pasteStatistics'!E$5000,MATCH($C344,pasteStatistics!$C$1:'pasteStatistics'!$C$5000,0))</f>
        <v>36</v>
      </c>
      <c r="F344">
        <f>INDEX(pasteStatistics!F$1:'pasteStatistics'!F$5000,MATCH($C344,pasteStatistics!$C$1:'pasteStatistics'!$C$5000,0))</f>
        <v>31.2</v>
      </c>
      <c r="G344">
        <f>INDEX(pasteStatistics!G$1:'pasteStatistics'!G$5000,MATCH($C344,pasteStatistics!$C$1:'pasteStatistics'!$C$5000,0))</f>
        <v>5.4</v>
      </c>
      <c r="H344">
        <f>INDEX(pasteStatistics!H$1:'pasteStatistics'!H$5000,MATCH($C344,pasteStatistics!$C$1:'pasteStatistics'!$C$5000,0))</f>
        <v>12.9</v>
      </c>
      <c r="I344">
        <f>INDEX(pasteStatistics!I$1:'pasteStatistics'!I$5000,MATCH($C344,pasteStatistics!$C$1:'pasteStatistics'!$C$5000,0))</f>
        <v>0.41799999999999998</v>
      </c>
      <c r="J344">
        <f>INDEX(pasteStatistics!J$1:'pasteStatistics'!J$5000,MATCH($C344,pasteStatistics!$C$1:'pasteStatistics'!$C$5000,0))</f>
        <v>3.7</v>
      </c>
      <c r="K344">
        <f>INDEX(pasteStatistics!K$1:'pasteStatistics'!K$5000,MATCH($C344,pasteStatistics!$C$1:'pasteStatistics'!$C$5000,0))</f>
        <v>6.5</v>
      </c>
      <c r="L344">
        <f>INDEX(pasteStatistics!L$1:'pasteStatistics'!L$5000,MATCH($C344,pasteStatistics!$C$1:'pasteStatistics'!$C$5000,0))</f>
        <v>0.56399999999999995</v>
      </c>
      <c r="M344">
        <f>INDEX(pasteStatistics!M$1:'pasteStatistics'!M$5000,MATCH($C344,pasteStatistics!$C$1:'pasteStatistics'!$C$5000,0))</f>
        <v>1.7</v>
      </c>
      <c r="N344">
        <f>INDEX(pasteStatistics!N$1:'pasteStatistics'!N$5000,MATCH($C344,pasteStatistics!$C$1:'pasteStatistics'!$C$5000,0))</f>
        <v>6.4</v>
      </c>
      <c r="O344">
        <f>INDEX(pasteStatistics!O$1:'pasteStatistics'!O$5000,MATCH($C344,pasteStatistics!$C$1:'pasteStatistics'!$C$5000,0))</f>
        <v>0.27</v>
      </c>
      <c r="P344">
        <f>INDEX(pasteStatistics!P$1:'pasteStatistics'!P$5000,MATCH($C344,pasteStatistics!$C$1:'pasteStatistics'!$C$5000,0))</f>
        <v>1.5</v>
      </c>
      <c r="Q344">
        <f>INDEX(pasteStatistics!Q$1:'pasteStatistics'!Q$5000,MATCH($C344,pasteStatistics!$C$1:'pasteStatistics'!$C$5000,0))</f>
        <v>2.1</v>
      </c>
      <c r="R344">
        <f>INDEX(pasteStatistics!R$1:'pasteStatistics'!R$5000,MATCH($C344,pasteStatistics!$C$1:'pasteStatistics'!$C$5000,0))</f>
        <v>0.72399999999999998</v>
      </c>
      <c r="S344">
        <f>INDEX(pasteStatistics!S$1:'pasteStatistics'!S$5000,MATCH($C344,pasteStatistics!$C$1:'pasteStatistics'!$C$5000,0))</f>
        <v>1.3</v>
      </c>
      <c r="T344">
        <f>INDEX(pasteStatistics!T$1:'pasteStatistics'!T$5000,MATCH($C344,pasteStatistics!$C$1:'pasteStatistics'!$C$5000,0))</f>
        <v>4.9000000000000004</v>
      </c>
      <c r="U344">
        <f>INDEX(pasteStatistics!U$1:'pasteStatistics'!U$5000,MATCH($C344,pasteStatistics!$C$1:'pasteStatistics'!$C$5000,0))</f>
        <v>6.2</v>
      </c>
      <c r="V344">
        <f>INDEX(pasteStatistics!V$1:'pasteStatistics'!V$5000,MATCH($C344,pasteStatistics!$C$1:'pasteStatistics'!$C$5000,0))</f>
        <v>3</v>
      </c>
      <c r="W344">
        <f>INDEX(pasteStatistics!W$1:'pasteStatistics'!W$5000,MATCH($C344,pasteStatistics!$C$1:'pasteStatistics'!$C$5000,0))</f>
        <v>1.1000000000000001</v>
      </c>
      <c r="X344">
        <f>INDEX(pasteStatistics!X$1:'pasteStatistics'!X$5000,MATCH($C344,pasteStatistics!$C$1:'pasteStatistics'!$C$5000,0))</f>
        <v>0.7</v>
      </c>
      <c r="Y344">
        <f>INDEX(pasteStatistics!Y$1:'pasteStatistics'!Y$5000,MATCH($C344,pasteStatistics!$C$1:'pasteStatistics'!$C$5000,0))</f>
        <v>1.6</v>
      </c>
      <c r="Z344">
        <f>INDEX(pasteStatistics!Z$1:'pasteStatistics'!Z$5000,MATCH($C344,pasteStatistics!$C$1:'pasteStatistics'!$C$5000,0))</f>
        <v>1.5</v>
      </c>
      <c r="AA344">
        <f>INDEX(pasteStatistics!AA$1:'pasteStatistics'!AA$5000,MATCH($C344,pasteStatistics!$C$1:'pasteStatistics'!$C$5000,0))</f>
        <v>14</v>
      </c>
      <c r="AB344">
        <f>pasteData!C343</f>
        <v>2</v>
      </c>
      <c r="AC344" t="str">
        <f>pasteData!D343</f>
        <v>SR</v>
      </c>
      <c r="AD344" t="str">
        <f>pasteData!E343</f>
        <v>G</v>
      </c>
      <c r="AE344">
        <f>pasteData!F343</f>
        <v>43623</v>
      </c>
      <c r="AF344">
        <f>pasteData!G343</f>
        <v>185</v>
      </c>
      <c r="AG344" t="str">
        <f>pasteData!H343</f>
        <v>Greensboro</v>
      </c>
      <c r="AH344" t="str">
        <f>pasteData!I343</f>
        <v xml:space="preserve"> NC</v>
      </c>
      <c r="AI344" t="str">
        <f>pasteData!J343</f>
        <v>Fishburne Miltary Academy</v>
      </c>
      <c r="AJ344" t="str">
        <f>pasteData!K343</f>
        <v xml:space="preserve"> 14.0 Pts</v>
      </c>
      <c r="AK344" t="str">
        <f>pasteData!L343</f>
        <v xml:space="preserve"> 6.2 Reb</v>
      </c>
      <c r="AL344" t="str">
        <f>pasteData!M343</f>
        <v xml:space="preserve"> 3.0 Ast</v>
      </c>
      <c r="AM344">
        <f>pasteData!N343</f>
        <v>0</v>
      </c>
    </row>
    <row r="345" spans="1:39" x14ac:dyDescent="0.3">
      <c r="A345">
        <v>343</v>
      </c>
      <c r="B345" t="str">
        <f>pasteData!A344</f>
        <v>buffalo</v>
      </c>
      <c r="C345" t="str">
        <f>pasteData!B344</f>
        <v>Jayvon Graves</v>
      </c>
      <c r="D345">
        <f>INDEX(pasteStatistics!D$1:'pasteStatistics'!D$5000,MATCH($C345,pasteStatistics!$C$1:'pasteStatistics'!$C$5000,0))</f>
        <v>36</v>
      </c>
      <c r="E345">
        <f>INDEX(pasteStatistics!E$1:'pasteStatistics'!E$5000,MATCH($C345,pasteStatistics!$C$1:'pasteStatistics'!$C$5000,0))</f>
        <v>35</v>
      </c>
      <c r="F345">
        <f>INDEX(pasteStatistics!F$1:'pasteStatistics'!F$5000,MATCH($C345,pasteStatistics!$C$1:'pasteStatistics'!$C$5000,0))</f>
        <v>24.9</v>
      </c>
      <c r="G345">
        <f>INDEX(pasteStatistics!G$1:'pasteStatistics'!G$5000,MATCH($C345,pasteStatistics!$C$1:'pasteStatistics'!$C$5000,0))</f>
        <v>3.5</v>
      </c>
      <c r="H345">
        <f>INDEX(pasteStatistics!H$1:'pasteStatistics'!H$5000,MATCH($C345,pasteStatistics!$C$1:'pasteStatistics'!$C$5000,0))</f>
        <v>7.7</v>
      </c>
      <c r="I345">
        <f>INDEX(pasteStatistics!I$1:'pasteStatistics'!I$5000,MATCH($C345,pasteStatistics!$C$1:'pasteStatistics'!$C$5000,0))</f>
        <v>0.45700000000000002</v>
      </c>
      <c r="J345">
        <f>INDEX(pasteStatistics!J$1:'pasteStatistics'!J$5000,MATCH($C345,pasteStatistics!$C$1:'pasteStatistics'!$C$5000,0))</f>
        <v>2</v>
      </c>
      <c r="K345">
        <f>INDEX(pasteStatistics!K$1:'pasteStatistics'!K$5000,MATCH($C345,pasteStatistics!$C$1:'pasteStatistics'!$C$5000,0))</f>
        <v>3.6</v>
      </c>
      <c r="L345">
        <f>INDEX(pasteStatistics!L$1:'pasteStatistics'!L$5000,MATCH($C345,pasteStatistics!$C$1:'pasteStatistics'!$C$5000,0))</f>
        <v>0.55400000000000005</v>
      </c>
      <c r="M345">
        <f>INDEX(pasteStatistics!M$1:'pasteStatistics'!M$5000,MATCH($C345,pasteStatistics!$C$1:'pasteStatistics'!$C$5000,0))</f>
        <v>1.5</v>
      </c>
      <c r="N345">
        <f>INDEX(pasteStatistics!N$1:'pasteStatistics'!N$5000,MATCH($C345,pasteStatistics!$C$1:'pasteStatistics'!$C$5000,0))</f>
        <v>4.0999999999999996</v>
      </c>
      <c r="O345">
        <f>INDEX(pasteStatistics!O$1:'pasteStatistics'!O$5000,MATCH($C345,pasteStatistics!$C$1:'pasteStatistics'!$C$5000,0))</f>
        <v>0.372</v>
      </c>
      <c r="P345">
        <f>INDEX(pasteStatistics!P$1:'pasteStatistics'!P$5000,MATCH($C345,pasteStatistics!$C$1:'pasteStatistics'!$C$5000,0))</f>
        <v>1.1000000000000001</v>
      </c>
      <c r="Q345">
        <f>INDEX(pasteStatistics!Q$1:'pasteStatistics'!Q$5000,MATCH($C345,pasteStatistics!$C$1:'pasteStatistics'!$C$5000,0))</f>
        <v>1.8</v>
      </c>
      <c r="R345">
        <f>INDEX(pasteStatistics!R$1:'pasteStatistics'!R$5000,MATCH($C345,pasteStatistics!$C$1:'pasteStatistics'!$C$5000,0))</f>
        <v>0.625</v>
      </c>
      <c r="S345">
        <f>INDEX(pasteStatistics!S$1:'pasteStatistics'!S$5000,MATCH($C345,pasteStatistics!$C$1:'pasteStatistics'!$C$5000,0))</f>
        <v>1.6</v>
      </c>
      <c r="T345">
        <f>INDEX(pasteStatistics!T$1:'pasteStatistics'!T$5000,MATCH($C345,pasteStatistics!$C$1:'pasteStatistics'!$C$5000,0))</f>
        <v>2.6</v>
      </c>
      <c r="U345">
        <f>INDEX(pasteStatistics!U$1:'pasteStatistics'!U$5000,MATCH($C345,pasteStatistics!$C$1:'pasteStatistics'!$C$5000,0))</f>
        <v>4.2</v>
      </c>
      <c r="V345">
        <f>INDEX(pasteStatistics!V$1:'pasteStatistics'!V$5000,MATCH($C345,pasteStatistics!$C$1:'pasteStatistics'!$C$5000,0))</f>
        <v>1.9</v>
      </c>
      <c r="W345">
        <f>INDEX(pasteStatistics!W$1:'pasteStatistics'!W$5000,MATCH($C345,pasteStatistics!$C$1:'pasteStatistics'!$C$5000,0))</f>
        <v>0.8</v>
      </c>
      <c r="X345">
        <f>INDEX(pasteStatistics!X$1:'pasteStatistics'!X$5000,MATCH($C345,pasteStatistics!$C$1:'pasteStatistics'!$C$5000,0))</f>
        <v>0.8</v>
      </c>
      <c r="Y345">
        <f>INDEX(pasteStatistics!Y$1:'pasteStatistics'!Y$5000,MATCH($C345,pasteStatistics!$C$1:'pasteStatistics'!$C$5000,0))</f>
        <v>0.9</v>
      </c>
      <c r="Z345">
        <f>INDEX(pasteStatistics!Z$1:'pasteStatistics'!Z$5000,MATCH($C345,pasteStatistics!$C$1:'pasteStatistics'!$C$5000,0))</f>
        <v>1.7</v>
      </c>
      <c r="AA345">
        <f>INDEX(pasteStatistics!AA$1:'pasteStatistics'!AA$5000,MATCH($C345,pasteStatistics!$C$1:'pasteStatistics'!$C$5000,0))</f>
        <v>9.6999999999999993</v>
      </c>
      <c r="AB345">
        <f>pasteData!C344</f>
        <v>3</v>
      </c>
      <c r="AC345" t="str">
        <f>pasteData!D344</f>
        <v>SO</v>
      </c>
      <c r="AD345" t="str">
        <f>pasteData!E344</f>
        <v>G</v>
      </c>
      <c r="AE345">
        <f>pasteData!F344</f>
        <v>43619</v>
      </c>
      <c r="AF345">
        <f>pasteData!G344</f>
        <v>193</v>
      </c>
      <c r="AG345" t="str">
        <f>pasteData!H344</f>
        <v>Malvern</v>
      </c>
      <c r="AH345" t="str">
        <f>pasteData!I344</f>
        <v xml:space="preserve"> OH</v>
      </c>
      <c r="AI345" t="str">
        <f>pasteData!J344</f>
        <v>St. Vincent St. Mary High School</v>
      </c>
      <c r="AJ345" t="str">
        <f>pasteData!K344</f>
        <v xml:space="preserve"> 9.7 Pts</v>
      </c>
      <c r="AK345" t="str">
        <f>pasteData!L344</f>
        <v xml:space="preserve"> 4.2 Reb</v>
      </c>
      <c r="AL345" t="str">
        <f>pasteData!M344</f>
        <v xml:space="preserve"> 1.9 Ast</v>
      </c>
      <c r="AM345">
        <f>pasteData!N344</f>
        <v>0</v>
      </c>
    </row>
    <row r="346" spans="1:39" x14ac:dyDescent="0.3">
      <c r="A346">
        <v>344</v>
      </c>
      <c r="B346" t="str">
        <f>pasteData!A345</f>
        <v>buffalo</v>
      </c>
      <c r="C346" t="str">
        <f>pasteData!B345</f>
        <v>Dontay Caruthers</v>
      </c>
      <c r="D346">
        <f>INDEX(pasteStatistics!D$1:'pasteStatistics'!D$5000,MATCH($C346,pasteStatistics!$C$1:'pasteStatistics'!$C$5000,0))</f>
        <v>36</v>
      </c>
      <c r="E346">
        <f>INDEX(pasteStatistics!E$1:'pasteStatistics'!E$5000,MATCH($C346,pasteStatistics!$C$1:'pasteStatistics'!$C$5000,0))</f>
        <v>3</v>
      </c>
      <c r="F346">
        <f>INDEX(pasteStatistics!F$1:'pasteStatistics'!F$5000,MATCH($C346,pasteStatistics!$C$1:'pasteStatistics'!$C$5000,0))</f>
        <v>22.2</v>
      </c>
      <c r="G346">
        <f>INDEX(pasteStatistics!G$1:'pasteStatistics'!G$5000,MATCH($C346,pasteStatistics!$C$1:'pasteStatistics'!$C$5000,0))</f>
        <v>2.8</v>
      </c>
      <c r="H346">
        <f>INDEX(pasteStatistics!H$1:'pasteStatistics'!H$5000,MATCH($C346,pasteStatistics!$C$1:'pasteStatistics'!$C$5000,0))</f>
        <v>5</v>
      </c>
      <c r="I346">
        <f>INDEX(pasteStatistics!I$1:'pasteStatistics'!I$5000,MATCH($C346,pasteStatistics!$C$1:'pasteStatistics'!$C$5000,0))</f>
        <v>0.55800000000000005</v>
      </c>
      <c r="J346">
        <f>INDEX(pasteStatistics!J$1:'pasteStatistics'!J$5000,MATCH($C346,pasteStatistics!$C$1:'pasteStatistics'!$C$5000,0))</f>
        <v>2.4</v>
      </c>
      <c r="K346">
        <f>INDEX(pasteStatistics!K$1:'pasteStatistics'!K$5000,MATCH($C346,pasteStatistics!$C$1:'pasteStatistics'!$C$5000,0))</f>
        <v>3.9</v>
      </c>
      <c r="L346">
        <f>INDEX(pasteStatistics!L$1:'pasteStatistics'!L$5000,MATCH($C346,pasteStatistics!$C$1:'pasteStatistics'!$C$5000,0))</f>
        <v>0.61</v>
      </c>
      <c r="M346">
        <f>INDEX(pasteStatistics!M$1:'pasteStatistics'!M$5000,MATCH($C346,pasteStatistics!$C$1:'pasteStatistics'!$C$5000,0))</f>
        <v>0.4</v>
      </c>
      <c r="N346">
        <f>INDEX(pasteStatistics!N$1:'pasteStatistics'!N$5000,MATCH($C346,pasteStatistics!$C$1:'pasteStatistics'!$C$5000,0))</f>
        <v>1.1000000000000001</v>
      </c>
      <c r="O346">
        <f>INDEX(pasteStatistics!O$1:'pasteStatistics'!O$5000,MATCH($C346,pasteStatistics!$C$1:'pasteStatistics'!$C$5000,0))</f>
        <v>0.375</v>
      </c>
      <c r="P346">
        <f>INDEX(pasteStatistics!P$1:'pasteStatistics'!P$5000,MATCH($C346,pasteStatistics!$C$1:'pasteStatistics'!$C$5000,0))</f>
        <v>2.6</v>
      </c>
      <c r="Q346">
        <f>INDEX(pasteStatistics!Q$1:'pasteStatistics'!Q$5000,MATCH($C346,pasteStatistics!$C$1:'pasteStatistics'!$C$5000,0))</f>
        <v>3.3</v>
      </c>
      <c r="R346">
        <f>INDEX(pasteStatistics!R$1:'pasteStatistics'!R$5000,MATCH($C346,pasteStatistics!$C$1:'pasteStatistics'!$C$5000,0))</f>
        <v>0.76700000000000002</v>
      </c>
      <c r="S346">
        <f>INDEX(pasteStatistics!S$1:'pasteStatistics'!S$5000,MATCH($C346,pasteStatistics!$C$1:'pasteStatistics'!$C$5000,0))</f>
        <v>0.8</v>
      </c>
      <c r="T346">
        <f>INDEX(pasteStatistics!T$1:'pasteStatistics'!T$5000,MATCH($C346,pasteStatistics!$C$1:'pasteStatistics'!$C$5000,0))</f>
        <v>2.6</v>
      </c>
      <c r="U346">
        <f>INDEX(pasteStatistics!U$1:'pasteStatistics'!U$5000,MATCH($C346,pasteStatistics!$C$1:'pasteStatistics'!$C$5000,0))</f>
        <v>3.4</v>
      </c>
      <c r="V346">
        <f>INDEX(pasteStatistics!V$1:'pasteStatistics'!V$5000,MATCH($C346,pasteStatistics!$C$1:'pasteStatistics'!$C$5000,0))</f>
        <v>2.8</v>
      </c>
      <c r="W346">
        <f>INDEX(pasteStatistics!W$1:'pasteStatistics'!W$5000,MATCH($C346,pasteStatistics!$C$1:'pasteStatistics'!$C$5000,0))</f>
        <v>1.4</v>
      </c>
      <c r="X346">
        <f>INDEX(pasteStatistics!X$1:'pasteStatistics'!X$5000,MATCH($C346,pasteStatistics!$C$1:'pasteStatistics'!$C$5000,0))</f>
        <v>0.1</v>
      </c>
      <c r="Y346">
        <f>INDEX(pasteStatistics!Y$1:'pasteStatistics'!Y$5000,MATCH($C346,pasteStatistics!$C$1:'pasteStatistics'!$C$5000,0))</f>
        <v>1.8</v>
      </c>
      <c r="Z346">
        <f>INDEX(pasteStatistics!Z$1:'pasteStatistics'!Z$5000,MATCH($C346,pasteStatistics!$C$1:'pasteStatistics'!$C$5000,0))</f>
        <v>3.4</v>
      </c>
      <c r="AA346">
        <f>INDEX(pasteStatistics!AA$1:'pasteStatistics'!AA$5000,MATCH($C346,pasteStatistics!$C$1:'pasteStatistics'!$C$5000,0))</f>
        <v>8.6</v>
      </c>
      <c r="AB346">
        <f>pasteData!C345</f>
        <v>22</v>
      </c>
      <c r="AC346" t="str">
        <f>pasteData!D345</f>
        <v>SR</v>
      </c>
      <c r="AD346" t="str">
        <f>pasteData!E345</f>
        <v>G</v>
      </c>
      <c r="AE346">
        <f>pasteData!F345</f>
        <v>43617</v>
      </c>
      <c r="AF346">
        <f>pasteData!G345</f>
        <v>191</v>
      </c>
      <c r="AG346" t="str">
        <f>pasteData!H345</f>
        <v>Rochester</v>
      </c>
      <c r="AH346" t="str">
        <f>pasteData!I345</f>
        <v xml:space="preserve"> NY</v>
      </c>
      <c r="AI346" t="str">
        <f>pasteData!J345</f>
        <v>East High School</v>
      </c>
      <c r="AJ346" t="str">
        <f>pasteData!K345</f>
        <v xml:space="preserve"> 8.6 Pts</v>
      </c>
      <c r="AK346" t="str">
        <f>pasteData!L345</f>
        <v xml:space="preserve"> 3.4 Reb</v>
      </c>
      <c r="AL346" t="str">
        <f>pasteData!M345</f>
        <v xml:space="preserve"> 2.8 Ast</v>
      </c>
      <c r="AM346">
        <f>pasteData!N345</f>
        <v>0</v>
      </c>
    </row>
    <row r="347" spans="1:39" x14ac:dyDescent="0.3">
      <c r="A347">
        <v>345</v>
      </c>
      <c r="B347" t="str">
        <f>pasteData!A346</f>
        <v>buffalo</v>
      </c>
      <c r="C347" t="str">
        <f>pasteData!B346</f>
        <v>Davonta Jordan</v>
      </c>
      <c r="D347">
        <f>INDEX(pasteStatistics!D$1:'pasteStatistics'!D$5000,MATCH($C347,pasteStatistics!$C$1:'pasteStatistics'!$C$5000,0))</f>
        <v>36</v>
      </c>
      <c r="E347">
        <f>INDEX(pasteStatistics!E$1:'pasteStatistics'!E$5000,MATCH($C347,pasteStatistics!$C$1:'pasteStatistics'!$C$5000,0))</f>
        <v>35</v>
      </c>
      <c r="F347">
        <f>INDEX(pasteStatistics!F$1:'pasteStatistics'!F$5000,MATCH($C347,pasteStatistics!$C$1:'pasteStatistics'!$C$5000,0))</f>
        <v>26.6</v>
      </c>
      <c r="G347">
        <f>INDEX(pasteStatistics!G$1:'pasteStatistics'!G$5000,MATCH($C347,pasteStatistics!$C$1:'pasteStatistics'!$C$5000,0))</f>
        <v>3.1</v>
      </c>
      <c r="H347">
        <f>INDEX(pasteStatistics!H$1:'pasteStatistics'!H$5000,MATCH($C347,pasteStatistics!$C$1:'pasteStatistics'!$C$5000,0))</f>
        <v>6.4</v>
      </c>
      <c r="I347">
        <f>INDEX(pasteStatistics!I$1:'pasteStatistics'!I$5000,MATCH($C347,pasteStatistics!$C$1:'pasteStatistics'!$C$5000,0))</f>
        <v>0.48099999999999998</v>
      </c>
      <c r="J347">
        <f>INDEX(pasteStatistics!J$1:'pasteStatistics'!J$5000,MATCH($C347,pasteStatistics!$C$1:'pasteStatistics'!$C$5000,0))</f>
        <v>2.2999999999999998</v>
      </c>
      <c r="K347">
        <f>INDEX(pasteStatistics!K$1:'pasteStatistics'!K$5000,MATCH($C347,pasteStatistics!$C$1:'pasteStatistics'!$C$5000,0))</f>
        <v>3.9</v>
      </c>
      <c r="L347">
        <f>INDEX(pasteStatistics!L$1:'pasteStatistics'!L$5000,MATCH($C347,pasteStatistics!$C$1:'pasteStatistics'!$C$5000,0))</f>
        <v>0.57399999999999995</v>
      </c>
      <c r="M347">
        <f>INDEX(pasteStatistics!M$1:'pasteStatistics'!M$5000,MATCH($C347,pasteStatistics!$C$1:'pasteStatistics'!$C$5000,0))</f>
        <v>0.8</v>
      </c>
      <c r="N347">
        <f>INDEX(pasteStatistics!N$1:'pasteStatistics'!N$5000,MATCH($C347,pasteStatistics!$C$1:'pasteStatistics'!$C$5000,0))</f>
        <v>2.5</v>
      </c>
      <c r="O347">
        <f>INDEX(pasteStatistics!O$1:'pasteStatistics'!O$5000,MATCH($C347,pasteStatistics!$C$1:'pasteStatistics'!$C$5000,0))</f>
        <v>0.33300000000000002</v>
      </c>
      <c r="P347">
        <f>INDEX(pasteStatistics!P$1:'pasteStatistics'!P$5000,MATCH($C347,pasteStatistics!$C$1:'pasteStatistics'!$C$5000,0))</f>
        <v>0.4</v>
      </c>
      <c r="Q347">
        <f>INDEX(pasteStatistics!Q$1:'pasteStatistics'!Q$5000,MATCH($C347,pasteStatistics!$C$1:'pasteStatistics'!$C$5000,0))</f>
        <v>1.3</v>
      </c>
      <c r="R347">
        <f>INDEX(pasteStatistics!R$1:'pasteStatistics'!R$5000,MATCH($C347,pasteStatistics!$C$1:'pasteStatistics'!$C$5000,0))</f>
        <v>0.29199999999999998</v>
      </c>
      <c r="S347">
        <f>INDEX(pasteStatistics!S$1:'pasteStatistics'!S$5000,MATCH($C347,pasteStatistics!$C$1:'pasteStatistics'!$C$5000,0))</f>
        <v>0.7</v>
      </c>
      <c r="T347">
        <f>INDEX(pasteStatistics!T$1:'pasteStatistics'!T$5000,MATCH($C347,pasteStatistics!$C$1:'pasteStatistics'!$C$5000,0))</f>
        <v>2.5</v>
      </c>
      <c r="U347">
        <f>INDEX(pasteStatistics!U$1:'pasteStatistics'!U$5000,MATCH($C347,pasteStatistics!$C$1:'pasteStatistics'!$C$5000,0))</f>
        <v>3.2</v>
      </c>
      <c r="V347">
        <f>INDEX(pasteStatistics!V$1:'pasteStatistics'!V$5000,MATCH($C347,pasteStatistics!$C$1:'pasteStatistics'!$C$5000,0))</f>
        <v>3.6</v>
      </c>
      <c r="W347">
        <f>INDEX(pasteStatistics!W$1:'pasteStatistics'!W$5000,MATCH($C347,pasteStatistics!$C$1:'pasteStatistics'!$C$5000,0))</f>
        <v>1.5</v>
      </c>
      <c r="X347">
        <f>INDEX(pasteStatistics!X$1:'pasteStatistics'!X$5000,MATCH($C347,pasteStatistics!$C$1:'pasteStatistics'!$C$5000,0))</f>
        <v>0.4</v>
      </c>
      <c r="Y347">
        <f>INDEX(pasteStatistics!Y$1:'pasteStatistics'!Y$5000,MATCH($C347,pasteStatistics!$C$1:'pasteStatistics'!$C$5000,0))</f>
        <v>2.4</v>
      </c>
      <c r="Z347">
        <f>INDEX(pasteStatistics!Z$1:'pasteStatistics'!Z$5000,MATCH($C347,pasteStatistics!$C$1:'pasteStatistics'!$C$5000,0))</f>
        <v>2.7</v>
      </c>
      <c r="AA347">
        <f>INDEX(pasteStatistics!AA$1:'pasteStatistics'!AA$5000,MATCH($C347,pasteStatistics!$C$1:'pasteStatistics'!$C$5000,0))</f>
        <v>7.4</v>
      </c>
      <c r="AB347">
        <f>pasteData!C346</f>
        <v>4</v>
      </c>
      <c r="AC347" t="str">
        <f>pasteData!D346</f>
        <v>JR</v>
      </c>
      <c r="AD347" t="str">
        <f>pasteData!E346</f>
        <v>G</v>
      </c>
      <c r="AE347">
        <f>pasteData!F346</f>
        <v>43618</v>
      </c>
      <c r="AF347">
        <f>pasteData!G346</f>
        <v>187</v>
      </c>
      <c r="AG347" t="str">
        <f>pasteData!H346</f>
        <v>Cocoa</v>
      </c>
      <c r="AH347" t="str">
        <f>pasteData!I346</f>
        <v xml:space="preserve"> FL</v>
      </c>
      <c r="AI347" t="str">
        <f>pasteData!J346</f>
        <v>Florida Air Academy</v>
      </c>
      <c r="AJ347" t="str">
        <f>pasteData!K346</f>
        <v xml:space="preserve"> 7.4 Pts</v>
      </c>
      <c r="AK347" t="str">
        <f>pasteData!L346</f>
        <v xml:space="preserve"> 3.2 Reb</v>
      </c>
      <c r="AL347" t="str">
        <f>pasteData!M346</f>
        <v xml:space="preserve"> 3.6 Ast</v>
      </c>
      <c r="AM347">
        <f>pasteData!N346</f>
        <v>0</v>
      </c>
    </row>
    <row r="348" spans="1:39" x14ac:dyDescent="0.3">
      <c r="A348">
        <v>346</v>
      </c>
      <c r="B348" t="str">
        <f>pasteData!A347</f>
        <v>buffalo</v>
      </c>
      <c r="C348" t="str">
        <f>pasteData!B347</f>
        <v>Montell McRae</v>
      </c>
      <c r="D348">
        <f>INDEX(pasteStatistics!D$1:'pasteStatistics'!D$5000,MATCH($C348,pasteStatistics!$C$1:'pasteStatistics'!$C$5000,0))</f>
        <v>36</v>
      </c>
      <c r="E348">
        <f>INDEX(pasteStatistics!E$1:'pasteStatistics'!E$5000,MATCH($C348,pasteStatistics!$C$1:'pasteStatistics'!$C$5000,0))</f>
        <v>36</v>
      </c>
      <c r="F348">
        <f>INDEX(pasteStatistics!F$1:'pasteStatistics'!F$5000,MATCH($C348,pasteStatistics!$C$1:'pasteStatistics'!$C$5000,0))</f>
        <v>16.100000000000001</v>
      </c>
      <c r="G348">
        <f>INDEX(pasteStatistics!G$1:'pasteStatistics'!G$5000,MATCH($C348,pasteStatistics!$C$1:'pasteStatistics'!$C$5000,0))</f>
        <v>2</v>
      </c>
      <c r="H348">
        <f>INDEX(pasteStatistics!H$1:'pasteStatistics'!H$5000,MATCH($C348,pasteStatistics!$C$1:'pasteStatistics'!$C$5000,0))</f>
        <v>3.7</v>
      </c>
      <c r="I348">
        <f>INDEX(pasteStatistics!I$1:'pasteStatistics'!I$5000,MATCH($C348,pasteStatistics!$C$1:'pasteStatistics'!$C$5000,0))</f>
        <v>0.54500000000000004</v>
      </c>
      <c r="J348">
        <f>INDEX(pasteStatistics!J$1:'pasteStatistics'!J$5000,MATCH($C348,pasteStatistics!$C$1:'pasteStatistics'!$C$5000,0))</f>
        <v>1.3</v>
      </c>
      <c r="K348">
        <f>INDEX(pasteStatistics!K$1:'pasteStatistics'!K$5000,MATCH($C348,pasteStatistics!$C$1:'pasteStatistics'!$C$5000,0))</f>
        <v>1.6</v>
      </c>
      <c r="L348">
        <f>INDEX(pasteStatistics!L$1:'pasteStatistics'!L$5000,MATCH($C348,pasteStatistics!$C$1:'pasteStatistics'!$C$5000,0))</f>
        <v>0.79300000000000004</v>
      </c>
      <c r="M348">
        <f>INDEX(pasteStatistics!M$1:'pasteStatistics'!M$5000,MATCH($C348,pasteStatistics!$C$1:'pasteStatistics'!$C$5000,0))</f>
        <v>0.8</v>
      </c>
      <c r="N348">
        <f>INDEX(pasteStatistics!N$1:'pasteStatistics'!N$5000,MATCH($C348,pasteStatistics!$C$1:'pasteStatistics'!$C$5000,0))</f>
        <v>2.1</v>
      </c>
      <c r="O348">
        <f>INDEX(pasteStatistics!O$1:'pasteStatistics'!O$5000,MATCH($C348,pasteStatistics!$C$1:'pasteStatistics'!$C$5000,0))</f>
        <v>0.35499999999999998</v>
      </c>
      <c r="P348">
        <f>INDEX(pasteStatistics!P$1:'pasteStatistics'!P$5000,MATCH($C348,pasteStatistics!$C$1:'pasteStatistics'!$C$5000,0))</f>
        <v>0.8</v>
      </c>
      <c r="Q348">
        <f>INDEX(pasteStatistics!Q$1:'pasteStatistics'!Q$5000,MATCH($C348,pasteStatistics!$C$1:'pasteStatistics'!$C$5000,0))</f>
        <v>1.2</v>
      </c>
      <c r="R348">
        <f>INDEX(pasteStatistics!R$1:'pasteStatistics'!R$5000,MATCH($C348,pasteStatistics!$C$1:'pasteStatistics'!$C$5000,0))</f>
        <v>0.68200000000000005</v>
      </c>
      <c r="S348">
        <f>INDEX(pasteStatistics!S$1:'pasteStatistics'!S$5000,MATCH($C348,pasteStatistics!$C$1:'pasteStatistics'!$C$5000,0))</f>
        <v>1.1000000000000001</v>
      </c>
      <c r="T348">
        <f>INDEX(pasteStatistics!T$1:'pasteStatistics'!T$5000,MATCH($C348,pasteStatistics!$C$1:'pasteStatistics'!$C$5000,0))</f>
        <v>2.2999999999999998</v>
      </c>
      <c r="U348">
        <f>INDEX(pasteStatistics!U$1:'pasteStatistics'!U$5000,MATCH($C348,pasteStatistics!$C$1:'pasteStatistics'!$C$5000,0))</f>
        <v>3.4</v>
      </c>
      <c r="V348">
        <f>INDEX(pasteStatistics!V$1:'pasteStatistics'!V$5000,MATCH($C348,pasteStatistics!$C$1:'pasteStatistics'!$C$5000,0))</f>
        <v>0.5</v>
      </c>
      <c r="W348">
        <f>INDEX(pasteStatistics!W$1:'pasteStatistics'!W$5000,MATCH($C348,pasteStatistics!$C$1:'pasteStatistics'!$C$5000,0))</f>
        <v>0.3</v>
      </c>
      <c r="X348">
        <f>INDEX(pasteStatistics!X$1:'pasteStatistics'!X$5000,MATCH($C348,pasteStatistics!$C$1:'pasteStatistics'!$C$5000,0))</f>
        <v>0.3</v>
      </c>
      <c r="Y348">
        <f>INDEX(pasteStatistics!Y$1:'pasteStatistics'!Y$5000,MATCH($C348,pasteStatistics!$C$1:'pasteStatistics'!$C$5000,0))</f>
        <v>0.6</v>
      </c>
      <c r="Z348">
        <f>INDEX(pasteStatistics!Z$1:'pasteStatistics'!Z$5000,MATCH($C348,pasteStatistics!$C$1:'pasteStatistics'!$C$5000,0))</f>
        <v>2.2999999999999998</v>
      </c>
      <c r="AA348">
        <f>INDEX(pasteStatistics!AA$1:'pasteStatistics'!AA$5000,MATCH($C348,pasteStatistics!$C$1:'pasteStatistics'!$C$5000,0))</f>
        <v>5.6</v>
      </c>
      <c r="AB348">
        <f>pasteData!C347</f>
        <v>1</v>
      </c>
      <c r="AC348" t="str">
        <f>pasteData!D347</f>
        <v>SR</v>
      </c>
      <c r="AD348" t="str">
        <f>pasteData!E347</f>
        <v>F</v>
      </c>
      <c r="AE348">
        <f>pasteData!F347</f>
        <v>43626</v>
      </c>
      <c r="AF348">
        <f>pasteData!G347</f>
        <v>198</v>
      </c>
      <c r="AG348" t="str">
        <f>pasteData!H347</f>
        <v>Cleveland</v>
      </c>
      <c r="AH348" t="str">
        <f>pasteData!I347</f>
        <v xml:space="preserve"> OH</v>
      </c>
      <c r="AI348" t="str">
        <f>pasteData!J347</f>
        <v>Cleveland Central Catholic High School</v>
      </c>
      <c r="AJ348" t="str">
        <f>pasteData!K347</f>
        <v xml:space="preserve"> 5.6 Pts</v>
      </c>
      <c r="AK348" t="str">
        <f>pasteData!L347</f>
        <v xml:space="preserve"> 3.4 Reb</v>
      </c>
      <c r="AL348" t="str">
        <f>pasteData!M347</f>
        <v xml:space="preserve"> 0.5 Ast</v>
      </c>
      <c r="AM348">
        <f>pasteData!N347</f>
        <v>0</v>
      </c>
    </row>
    <row r="349" spans="1:39" x14ac:dyDescent="0.3">
      <c r="A349">
        <v>347</v>
      </c>
      <c r="B349" t="str">
        <f>pasteData!A348</f>
        <v>buffalo</v>
      </c>
      <c r="C349" t="str">
        <f>pasteData!B348</f>
        <v>Jeenathan Williams</v>
      </c>
      <c r="D349">
        <f>INDEX(pasteStatistics!D$1:'pasteStatistics'!D$5000,MATCH($C349,pasteStatistics!$C$1:'pasteStatistics'!$C$5000,0))</f>
        <v>36</v>
      </c>
      <c r="E349">
        <f>INDEX(pasteStatistics!E$1:'pasteStatistics'!E$5000,MATCH($C349,pasteStatistics!$C$1:'pasteStatistics'!$C$5000,0))</f>
        <v>0</v>
      </c>
      <c r="F349">
        <f>INDEX(pasteStatistics!F$1:'pasteStatistics'!F$5000,MATCH($C349,pasteStatistics!$C$1:'pasteStatistics'!$C$5000,0))</f>
        <v>9.1</v>
      </c>
      <c r="G349">
        <f>INDEX(pasteStatistics!G$1:'pasteStatistics'!G$5000,MATCH($C349,pasteStatistics!$C$1:'pasteStatistics'!$C$5000,0))</f>
        <v>1.2</v>
      </c>
      <c r="H349">
        <f>INDEX(pasteStatistics!H$1:'pasteStatistics'!H$5000,MATCH($C349,pasteStatistics!$C$1:'pasteStatistics'!$C$5000,0))</f>
        <v>3.4</v>
      </c>
      <c r="I349">
        <f>INDEX(pasteStatistics!I$1:'pasteStatistics'!I$5000,MATCH($C349,pasteStatistics!$C$1:'pasteStatistics'!$C$5000,0))</f>
        <v>0.35799999999999998</v>
      </c>
      <c r="J349">
        <f>INDEX(pasteStatistics!J$1:'pasteStatistics'!J$5000,MATCH($C349,pasteStatistics!$C$1:'pasteStatistics'!$C$5000,0))</f>
        <v>1.1000000000000001</v>
      </c>
      <c r="K349">
        <f>INDEX(pasteStatistics!K$1:'pasteStatistics'!K$5000,MATCH($C349,pasteStatistics!$C$1:'pasteStatistics'!$C$5000,0))</f>
        <v>2.1</v>
      </c>
      <c r="L349">
        <f>INDEX(pasteStatistics!L$1:'pasteStatistics'!L$5000,MATCH($C349,pasteStatistics!$C$1:'pasteStatistics'!$C$5000,0))</f>
        <v>0.51300000000000001</v>
      </c>
      <c r="M349">
        <f>INDEX(pasteStatistics!M$1:'pasteStatistics'!M$5000,MATCH($C349,pasteStatistics!$C$1:'pasteStatistics'!$C$5000,0))</f>
        <v>0.1</v>
      </c>
      <c r="N349">
        <f>INDEX(pasteStatistics!N$1:'pasteStatistics'!N$5000,MATCH($C349,pasteStatistics!$C$1:'pasteStatistics'!$C$5000,0))</f>
        <v>1.3</v>
      </c>
      <c r="O349">
        <f>INDEX(pasteStatistics!O$1:'pasteStatistics'!O$5000,MATCH($C349,pasteStatistics!$C$1:'pasteStatistics'!$C$5000,0))</f>
        <v>0.106</v>
      </c>
      <c r="P349">
        <f>INDEX(pasteStatistics!P$1:'pasteStatistics'!P$5000,MATCH($C349,pasteStatistics!$C$1:'pasteStatistics'!$C$5000,0))</f>
        <v>0.6</v>
      </c>
      <c r="Q349">
        <f>INDEX(pasteStatistics!Q$1:'pasteStatistics'!Q$5000,MATCH($C349,pasteStatistics!$C$1:'pasteStatistics'!$C$5000,0))</f>
        <v>1</v>
      </c>
      <c r="R349">
        <f>INDEX(pasteStatistics!R$1:'pasteStatistics'!R$5000,MATCH($C349,pasteStatistics!$C$1:'pasteStatistics'!$C$5000,0))</f>
        <v>0.61099999999999999</v>
      </c>
      <c r="S349">
        <f>INDEX(pasteStatistics!S$1:'pasteStatistics'!S$5000,MATCH($C349,pasteStatistics!$C$1:'pasteStatistics'!$C$5000,0))</f>
        <v>0.8</v>
      </c>
      <c r="T349">
        <f>INDEX(pasteStatistics!T$1:'pasteStatistics'!T$5000,MATCH($C349,pasteStatistics!$C$1:'pasteStatistics'!$C$5000,0))</f>
        <v>0.9</v>
      </c>
      <c r="U349">
        <f>INDEX(pasteStatistics!U$1:'pasteStatistics'!U$5000,MATCH($C349,pasteStatistics!$C$1:'pasteStatistics'!$C$5000,0))</f>
        <v>1.7</v>
      </c>
      <c r="V349">
        <f>INDEX(pasteStatistics!V$1:'pasteStatistics'!V$5000,MATCH($C349,pasteStatistics!$C$1:'pasteStatistics'!$C$5000,0))</f>
        <v>0.2</v>
      </c>
      <c r="W349">
        <f>INDEX(pasteStatistics!W$1:'pasteStatistics'!W$5000,MATCH($C349,pasteStatistics!$C$1:'pasteStatistics'!$C$5000,0))</f>
        <v>0.2</v>
      </c>
      <c r="X349">
        <f>INDEX(pasteStatistics!X$1:'pasteStatistics'!X$5000,MATCH($C349,pasteStatistics!$C$1:'pasteStatistics'!$C$5000,0))</f>
        <v>0.2</v>
      </c>
      <c r="Y349">
        <f>INDEX(pasteStatistics!Y$1:'pasteStatistics'!Y$5000,MATCH($C349,pasteStatistics!$C$1:'pasteStatistics'!$C$5000,0))</f>
        <v>0.4</v>
      </c>
      <c r="Z349">
        <f>INDEX(pasteStatistics!Z$1:'pasteStatistics'!Z$5000,MATCH($C349,pasteStatistics!$C$1:'pasteStatistics'!$C$5000,0))</f>
        <v>1.1000000000000001</v>
      </c>
      <c r="AA349">
        <f>INDEX(pasteStatistics!AA$1:'pasteStatistics'!AA$5000,MATCH($C349,pasteStatistics!$C$1:'pasteStatistics'!$C$5000,0))</f>
        <v>3.2</v>
      </c>
      <c r="AB349">
        <f>pasteData!C348</f>
        <v>11</v>
      </c>
      <c r="AC349" t="str">
        <f>pasteData!D348</f>
        <v>FR</v>
      </c>
      <c r="AD349" t="str">
        <f>pasteData!E348</f>
        <v>F</v>
      </c>
      <c r="AE349">
        <f>pasteData!F348</f>
        <v>43621</v>
      </c>
      <c r="AF349">
        <f>pasteData!G348</f>
        <v>203</v>
      </c>
      <c r="AG349" t="str">
        <f>pasteData!H348</f>
        <v>Rochester</v>
      </c>
      <c r="AH349" t="str">
        <f>pasteData!I348</f>
        <v xml:space="preserve"> NY</v>
      </c>
      <c r="AI349" t="str">
        <f>pasteData!J348</f>
        <v>Prolific Prep</v>
      </c>
      <c r="AJ349" t="str">
        <f>pasteData!K348</f>
        <v xml:space="preserve"> 3.2 Pts</v>
      </c>
      <c r="AK349" t="str">
        <f>pasteData!L348</f>
        <v xml:space="preserve"> 1.7 Reb</v>
      </c>
      <c r="AL349" t="str">
        <f>pasteData!M348</f>
        <v xml:space="preserve"> 0.2 Ast</v>
      </c>
      <c r="AM349">
        <f>pasteData!N348</f>
        <v>0</v>
      </c>
    </row>
    <row r="350" spans="1:39" x14ac:dyDescent="0.3">
      <c r="A350">
        <v>348</v>
      </c>
      <c r="B350" t="str">
        <f>pasteData!A349</f>
        <v>buffalo</v>
      </c>
      <c r="C350" t="str">
        <f>pasteData!B349</f>
        <v>Ronaldo Segu</v>
      </c>
      <c r="D350">
        <f>INDEX(pasteStatistics!D$1:'pasteStatistics'!D$5000,MATCH($C350,pasteStatistics!$C$1:'pasteStatistics'!$C$5000,0))</f>
        <v>36</v>
      </c>
      <c r="E350">
        <f>INDEX(pasteStatistics!E$1:'pasteStatistics'!E$5000,MATCH($C350,pasteStatistics!$C$1:'pasteStatistics'!$C$5000,0))</f>
        <v>0</v>
      </c>
      <c r="F350">
        <f>INDEX(pasteStatistics!F$1:'pasteStatistics'!F$5000,MATCH($C350,pasteStatistics!$C$1:'pasteStatistics'!$C$5000,0))</f>
        <v>8.8000000000000007</v>
      </c>
      <c r="G350">
        <f>INDEX(pasteStatistics!G$1:'pasteStatistics'!G$5000,MATCH($C350,pasteStatistics!$C$1:'pasteStatistics'!$C$5000,0))</f>
        <v>0.8</v>
      </c>
      <c r="H350">
        <f>INDEX(pasteStatistics!H$1:'pasteStatistics'!H$5000,MATCH($C350,pasteStatistics!$C$1:'pasteStatistics'!$C$5000,0))</f>
        <v>2</v>
      </c>
      <c r="I350">
        <f>INDEX(pasteStatistics!I$1:'pasteStatistics'!I$5000,MATCH($C350,pasteStatistics!$C$1:'pasteStatistics'!$C$5000,0))</f>
        <v>0.39700000000000002</v>
      </c>
      <c r="J350">
        <f>INDEX(pasteStatistics!J$1:'pasteStatistics'!J$5000,MATCH($C350,pasteStatistics!$C$1:'pasteStatistics'!$C$5000,0))</f>
        <v>0.5</v>
      </c>
      <c r="K350">
        <f>INDEX(pasteStatistics!K$1:'pasteStatistics'!K$5000,MATCH($C350,pasteStatistics!$C$1:'pasteStatistics'!$C$5000,0))</f>
        <v>1.3</v>
      </c>
      <c r="L350">
        <f>INDEX(pasteStatistics!L$1:'pasteStatistics'!L$5000,MATCH($C350,pasteStatistics!$C$1:'pasteStatistics'!$C$5000,0))</f>
        <v>0.42199999999999999</v>
      </c>
      <c r="M350">
        <f>INDEX(pasteStatistics!M$1:'pasteStatistics'!M$5000,MATCH($C350,pasteStatistics!$C$1:'pasteStatistics'!$C$5000,0))</f>
        <v>0.3</v>
      </c>
      <c r="N350">
        <f>INDEX(pasteStatistics!N$1:'pasteStatistics'!N$5000,MATCH($C350,pasteStatistics!$C$1:'pasteStatistics'!$C$5000,0))</f>
        <v>0.8</v>
      </c>
      <c r="O350">
        <f>INDEX(pasteStatistics!O$1:'pasteStatistics'!O$5000,MATCH($C350,pasteStatistics!$C$1:'pasteStatistics'!$C$5000,0))</f>
        <v>0.35699999999999998</v>
      </c>
      <c r="P350">
        <f>INDEX(pasteStatistics!P$1:'pasteStatistics'!P$5000,MATCH($C350,pasteStatistics!$C$1:'pasteStatistics'!$C$5000,0))</f>
        <v>0.2</v>
      </c>
      <c r="Q350">
        <f>INDEX(pasteStatistics!Q$1:'pasteStatistics'!Q$5000,MATCH($C350,pasteStatistics!$C$1:'pasteStatistics'!$C$5000,0))</f>
        <v>0.3</v>
      </c>
      <c r="R350">
        <f>INDEX(pasteStatistics!R$1:'pasteStatistics'!R$5000,MATCH($C350,pasteStatistics!$C$1:'pasteStatistics'!$C$5000,0))</f>
        <v>0.72699999999999998</v>
      </c>
      <c r="S350">
        <f>INDEX(pasteStatistics!S$1:'pasteStatistics'!S$5000,MATCH($C350,pasteStatistics!$C$1:'pasteStatistics'!$C$5000,0))</f>
        <v>0.2</v>
      </c>
      <c r="T350">
        <f>INDEX(pasteStatistics!T$1:'pasteStatistics'!T$5000,MATCH($C350,pasteStatistics!$C$1:'pasteStatistics'!$C$5000,0))</f>
        <v>0.6</v>
      </c>
      <c r="U350">
        <f>INDEX(pasteStatistics!U$1:'pasteStatistics'!U$5000,MATCH($C350,pasteStatistics!$C$1:'pasteStatistics'!$C$5000,0))</f>
        <v>0.9</v>
      </c>
      <c r="V350">
        <f>INDEX(pasteStatistics!V$1:'pasteStatistics'!V$5000,MATCH($C350,pasteStatistics!$C$1:'pasteStatistics'!$C$5000,0))</f>
        <v>1</v>
      </c>
      <c r="W350">
        <f>INDEX(pasteStatistics!W$1:'pasteStatistics'!W$5000,MATCH($C350,pasteStatistics!$C$1:'pasteStatistics'!$C$5000,0))</f>
        <v>0.2</v>
      </c>
      <c r="X350">
        <f>INDEX(pasteStatistics!X$1:'pasteStatistics'!X$5000,MATCH($C350,pasteStatistics!$C$1:'pasteStatistics'!$C$5000,0))</f>
        <v>0.1</v>
      </c>
      <c r="Y350">
        <f>INDEX(pasteStatistics!Y$1:'pasteStatistics'!Y$5000,MATCH($C350,pasteStatistics!$C$1:'pasteStatistics'!$C$5000,0))</f>
        <v>0.8</v>
      </c>
      <c r="Z350">
        <f>INDEX(pasteStatistics!Z$1:'pasteStatistics'!Z$5000,MATCH($C350,pasteStatistics!$C$1:'pasteStatistics'!$C$5000,0))</f>
        <v>0.8</v>
      </c>
      <c r="AA350">
        <f>INDEX(pasteStatistics!AA$1:'pasteStatistics'!AA$5000,MATCH($C350,pasteStatistics!$C$1:'pasteStatistics'!$C$5000,0))</f>
        <v>2.1</v>
      </c>
      <c r="AB350">
        <f>pasteData!C349</f>
        <v>10</v>
      </c>
      <c r="AC350" t="str">
        <f>pasteData!D349</f>
        <v>FR</v>
      </c>
      <c r="AD350" t="str">
        <f>pasteData!E349</f>
        <v>G</v>
      </c>
      <c r="AE350">
        <f>pasteData!F349</f>
        <v>36678</v>
      </c>
      <c r="AF350">
        <f>pasteData!G349</f>
        <v>160</v>
      </c>
      <c r="AG350" t="str">
        <f>pasteData!H349</f>
        <v>Orlando</v>
      </c>
      <c r="AH350" t="str">
        <f>pasteData!I349</f>
        <v xml:space="preserve"> FL</v>
      </c>
      <c r="AI350" t="str">
        <f>pasteData!J349</f>
        <v>Orlando Christian Prep</v>
      </c>
      <c r="AJ350" t="str">
        <f>pasteData!K349</f>
        <v xml:space="preserve"> 2.1 Pts</v>
      </c>
      <c r="AK350" t="str">
        <f>pasteData!L349</f>
        <v xml:space="preserve"> 0.9 Reb</v>
      </c>
      <c r="AL350" t="str">
        <f>pasteData!M349</f>
        <v xml:space="preserve"> 1.0 Ast</v>
      </c>
      <c r="AM350">
        <f>pasteData!N349</f>
        <v>0</v>
      </c>
    </row>
    <row r="351" spans="1:39" x14ac:dyDescent="0.3">
      <c r="A351">
        <v>349</v>
      </c>
      <c r="B351" t="str">
        <f>pasteData!A350</f>
        <v>buffalo</v>
      </c>
      <c r="C351" t="str">
        <f>pasteData!B350</f>
        <v>Tra'Von Fagan</v>
      </c>
      <c r="D351">
        <f>INDEX(pasteStatistics!D$1:'pasteStatistics'!D$5000,MATCH($C351,pasteStatistics!$C$1:'pasteStatistics'!$C$5000,0))</f>
        <v>22</v>
      </c>
      <c r="E351">
        <f>INDEX(pasteStatistics!E$1:'pasteStatistics'!E$5000,MATCH($C351,pasteStatistics!$C$1:'pasteStatistics'!$C$5000,0))</f>
        <v>0</v>
      </c>
      <c r="F351">
        <f>INDEX(pasteStatistics!F$1:'pasteStatistics'!F$5000,MATCH($C351,pasteStatistics!$C$1:'pasteStatistics'!$C$5000,0))</f>
        <v>3.8</v>
      </c>
      <c r="G351">
        <f>INDEX(pasteStatistics!G$1:'pasteStatistics'!G$5000,MATCH($C351,pasteStatistics!$C$1:'pasteStatistics'!$C$5000,0))</f>
        <v>0.6</v>
      </c>
      <c r="H351">
        <f>INDEX(pasteStatistics!H$1:'pasteStatistics'!H$5000,MATCH($C351,pasteStatistics!$C$1:'pasteStatistics'!$C$5000,0))</f>
        <v>1.1000000000000001</v>
      </c>
      <c r="I351">
        <f>INDEX(pasteStatistics!I$1:'pasteStatistics'!I$5000,MATCH($C351,pasteStatistics!$C$1:'pasteStatistics'!$C$5000,0))</f>
        <v>0.54200000000000004</v>
      </c>
      <c r="J351">
        <f>INDEX(pasteStatistics!J$1:'pasteStatistics'!J$5000,MATCH($C351,pasteStatistics!$C$1:'pasteStatistics'!$C$5000,0))</f>
        <v>0.6</v>
      </c>
      <c r="K351">
        <f>INDEX(pasteStatistics!K$1:'pasteStatistics'!K$5000,MATCH($C351,pasteStatistics!$C$1:'pasteStatistics'!$C$5000,0))</f>
        <v>0.9</v>
      </c>
      <c r="L351">
        <f>INDEX(pasteStatistics!L$1:'pasteStatistics'!L$5000,MATCH($C351,pasteStatistics!$C$1:'pasteStatistics'!$C$5000,0))</f>
        <v>0.68400000000000005</v>
      </c>
      <c r="M351">
        <f>INDEX(pasteStatistics!M$1:'pasteStatistics'!M$5000,MATCH($C351,pasteStatistics!$C$1:'pasteStatistics'!$C$5000,0))</f>
        <v>0</v>
      </c>
      <c r="N351">
        <f>INDEX(pasteStatistics!N$1:'pasteStatistics'!N$5000,MATCH($C351,pasteStatistics!$C$1:'pasteStatistics'!$C$5000,0))</f>
        <v>0.2</v>
      </c>
      <c r="O351">
        <f>INDEX(pasteStatistics!O$1:'pasteStatistics'!O$5000,MATCH($C351,pasteStatistics!$C$1:'pasteStatistics'!$C$5000,0))</f>
        <v>0</v>
      </c>
      <c r="P351">
        <f>INDEX(pasteStatistics!P$1:'pasteStatistics'!P$5000,MATCH($C351,pasteStatistics!$C$1:'pasteStatistics'!$C$5000,0))</f>
        <v>0.1</v>
      </c>
      <c r="Q351">
        <f>INDEX(pasteStatistics!Q$1:'pasteStatistics'!Q$5000,MATCH($C351,pasteStatistics!$C$1:'pasteStatistics'!$C$5000,0))</f>
        <v>0.2</v>
      </c>
      <c r="R351">
        <f>INDEX(pasteStatistics!R$1:'pasteStatistics'!R$5000,MATCH($C351,pasteStatistics!$C$1:'pasteStatistics'!$C$5000,0))</f>
        <v>0.5</v>
      </c>
      <c r="S351">
        <f>INDEX(pasteStatistics!S$1:'pasteStatistics'!S$5000,MATCH($C351,pasteStatistics!$C$1:'pasteStatistics'!$C$5000,0))</f>
        <v>0.5</v>
      </c>
      <c r="T351">
        <f>INDEX(pasteStatistics!T$1:'pasteStatistics'!T$5000,MATCH($C351,pasteStatistics!$C$1:'pasteStatistics'!$C$5000,0))</f>
        <v>0.7</v>
      </c>
      <c r="U351">
        <f>INDEX(pasteStatistics!U$1:'pasteStatistics'!U$5000,MATCH($C351,pasteStatistics!$C$1:'pasteStatistics'!$C$5000,0))</f>
        <v>1.2</v>
      </c>
      <c r="V351">
        <f>INDEX(pasteStatistics!V$1:'pasteStatistics'!V$5000,MATCH($C351,pasteStatistics!$C$1:'pasteStatistics'!$C$5000,0))</f>
        <v>0.2</v>
      </c>
      <c r="W351">
        <f>INDEX(pasteStatistics!W$1:'pasteStatistics'!W$5000,MATCH($C351,pasteStatistics!$C$1:'pasteStatistics'!$C$5000,0))</f>
        <v>0.2</v>
      </c>
      <c r="X351">
        <f>INDEX(pasteStatistics!X$1:'pasteStatistics'!X$5000,MATCH($C351,pasteStatistics!$C$1:'pasteStatistics'!$C$5000,0))</f>
        <v>0.1</v>
      </c>
      <c r="Y351">
        <f>INDEX(pasteStatistics!Y$1:'pasteStatistics'!Y$5000,MATCH($C351,pasteStatistics!$C$1:'pasteStatistics'!$C$5000,0))</f>
        <v>0.1</v>
      </c>
      <c r="Z351">
        <f>INDEX(pasteStatistics!Z$1:'pasteStatistics'!Z$5000,MATCH($C351,pasteStatistics!$C$1:'pasteStatistics'!$C$5000,0))</f>
        <v>0.6</v>
      </c>
      <c r="AA351">
        <f>INDEX(pasteStatistics!AA$1:'pasteStatistics'!AA$5000,MATCH($C351,pasteStatistics!$C$1:'pasteStatistics'!$C$5000,0))</f>
        <v>1.3</v>
      </c>
      <c r="AB351">
        <f>pasteData!C350</f>
        <v>24</v>
      </c>
      <c r="AC351" t="str">
        <f>pasteData!D350</f>
        <v>SO</v>
      </c>
      <c r="AD351" t="str">
        <f>pasteData!E350</f>
        <v>F</v>
      </c>
      <c r="AE351">
        <f>pasteData!F350</f>
        <v>43624</v>
      </c>
      <c r="AF351">
        <f>pasteData!G350</f>
        <v>200</v>
      </c>
      <c r="AG351" t="str">
        <f>pasteData!H350</f>
        <v>Waterloo</v>
      </c>
      <c r="AH351" t="str">
        <f>pasteData!I350</f>
        <v xml:space="preserve"> IA</v>
      </c>
      <c r="AI351">
        <f>pasteData!J350</f>
        <v>0</v>
      </c>
      <c r="AJ351" t="str">
        <f>pasteData!K350</f>
        <v xml:space="preserve"> 1.3 Pts</v>
      </c>
      <c r="AK351" t="str">
        <f>pasteData!L350</f>
        <v xml:space="preserve"> 1.2 Reb</v>
      </c>
      <c r="AL351" t="str">
        <f>pasteData!M350</f>
        <v xml:space="preserve"> 0.2 Ast</v>
      </c>
      <c r="AM351">
        <f>pasteData!N350</f>
        <v>0</v>
      </c>
    </row>
    <row r="352" spans="1:39" x14ac:dyDescent="0.3">
      <c r="A352">
        <v>350</v>
      </c>
      <c r="B352" t="str">
        <f>pasteData!A351</f>
        <v>buffalo</v>
      </c>
      <c r="C352" t="str">
        <f>pasteData!B351</f>
        <v>Brock Bertram</v>
      </c>
      <c r="D352">
        <f>INDEX(pasteStatistics!D$1:'pasteStatistics'!D$5000,MATCH($C352,pasteStatistics!$C$1:'pasteStatistics'!$C$5000,0))</f>
        <v>20</v>
      </c>
      <c r="E352">
        <f>INDEX(pasteStatistics!E$1:'pasteStatistics'!E$5000,MATCH($C352,pasteStatistics!$C$1:'pasteStatistics'!$C$5000,0))</f>
        <v>0</v>
      </c>
      <c r="F352">
        <f>INDEX(pasteStatistics!F$1:'pasteStatistics'!F$5000,MATCH($C352,pasteStatistics!$C$1:'pasteStatistics'!$C$5000,0))</f>
        <v>3.2</v>
      </c>
      <c r="G352">
        <f>INDEX(pasteStatistics!G$1:'pasteStatistics'!G$5000,MATCH($C352,pasteStatistics!$C$1:'pasteStatistics'!$C$5000,0))</f>
        <v>0.4</v>
      </c>
      <c r="H352">
        <f>INDEX(pasteStatistics!H$1:'pasteStatistics'!H$5000,MATCH($C352,pasteStatistics!$C$1:'pasteStatistics'!$C$5000,0))</f>
        <v>0.7</v>
      </c>
      <c r="I352">
        <f>INDEX(pasteStatistics!I$1:'pasteStatistics'!I$5000,MATCH($C352,pasteStatistics!$C$1:'pasteStatistics'!$C$5000,0))</f>
        <v>0.61499999999999999</v>
      </c>
      <c r="J352">
        <f>INDEX(pasteStatistics!J$1:'pasteStatistics'!J$5000,MATCH($C352,pasteStatistics!$C$1:'pasteStatistics'!$C$5000,0))</f>
        <v>0.4</v>
      </c>
      <c r="K352">
        <f>INDEX(pasteStatistics!K$1:'pasteStatistics'!K$5000,MATCH($C352,pasteStatistics!$C$1:'pasteStatistics'!$C$5000,0))</f>
        <v>0.7</v>
      </c>
      <c r="L352">
        <f>INDEX(pasteStatistics!L$1:'pasteStatistics'!L$5000,MATCH($C352,pasteStatistics!$C$1:'pasteStatistics'!$C$5000,0))</f>
        <v>0.61499999999999999</v>
      </c>
      <c r="M352">
        <f>INDEX(pasteStatistics!M$1:'pasteStatistics'!M$5000,MATCH($C352,pasteStatistics!$C$1:'pasteStatistics'!$C$5000,0))</f>
        <v>0</v>
      </c>
      <c r="N352">
        <f>INDEX(pasteStatistics!N$1:'pasteStatistics'!N$5000,MATCH($C352,pasteStatistics!$C$1:'pasteStatistics'!$C$5000,0))</f>
        <v>0</v>
      </c>
      <c r="O352">
        <f>INDEX(pasteStatistics!O$1:'pasteStatistics'!O$5000,MATCH($C352,pasteStatistics!$C$1:'pasteStatistics'!$C$5000,0))</f>
        <v>0</v>
      </c>
      <c r="P352">
        <f>INDEX(pasteStatistics!P$1:'pasteStatistics'!P$5000,MATCH($C352,pasteStatistics!$C$1:'pasteStatistics'!$C$5000,0))</f>
        <v>0.3</v>
      </c>
      <c r="Q352">
        <f>INDEX(pasteStatistics!Q$1:'pasteStatistics'!Q$5000,MATCH($C352,pasteStatistics!$C$1:'pasteStatistics'!$C$5000,0))</f>
        <v>0.4</v>
      </c>
      <c r="R352">
        <f>INDEX(pasteStatistics!R$1:'pasteStatistics'!R$5000,MATCH($C352,pasteStatistics!$C$1:'pasteStatistics'!$C$5000,0))</f>
        <v>0.625</v>
      </c>
      <c r="S352">
        <f>INDEX(pasteStatistics!S$1:'pasteStatistics'!S$5000,MATCH($C352,pasteStatistics!$C$1:'pasteStatistics'!$C$5000,0))</f>
        <v>0.4</v>
      </c>
      <c r="T352">
        <f>INDEX(pasteStatistics!T$1:'pasteStatistics'!T$5000,MATCH($C352,pasteStatistics!$C$1:'pasteStatistics'!$C$5000,0))</f>
        <v>0.3</v>
      </c>
      <c r="U352">
        <f>INDEX(pasteStatistics!U$1:'pasteStatistics'!U$5000,MATCH($C352,pasteStatistics!$C$1:'pasteStatistics'!$C$5000,0))</f>
        <v>0.7</v>
      </c>
      <c r="V352">
        <f>INDEX(pasteStatistics!V$1:'pasteStatistics'!V$5000,MATCH($C352,pasteStatistics!$C$1:'pasteStatistics'!$C$5000,0))</f>
        <v>0.1</v>
      </c>
      <c r="W352">
        <f>INDEX(pasteStatistics!W$1:'pasteStatistics'!W$5000,MATCH($C352,pasteStatistics!$C$1:'pasteStatistics'!$C$5000,0))</f>
        <v>0</v>
      </c>
      <c r="X352">
        <f>INDEX(pasteStatistics!X$1:'pasteStatistics'!X$5000,MATCH($C352,pasteStatistics!$C$1:'pasteStatistics'!$C$5000,0))</f>
        <v>0.2</v>
      </c>
      <c r="Y352">
        <f>INDEX(pasteStatistics!Y$1:'pasteStatistics'!Y$5000,MATCH($C352,pasteStatistics!$C$1:'pasteStatistics'!$C$5000,0))</f>
        <v>0.4</v>
      </c>
      <c r="Z352">
        <f>INDEX(pasteStatistics!Z$1:'pasteStatistics'!Z$5000,MATCH($C352,pasteStatistics!$C$1:'pasteStatistics'!$C$5000,0))</f>
        <v>0.7</v>
      </c>
      <c r="AA352">
        <f>INDEX(pasteStatistics!AA$1:'pasteStatistics'!AA$5000,MATCH($C352,pasteStatistics!$C$1:'pasteStatistics'!$C$5000,0))</f>
        <v>1.1000000000000001</v>
      </c>
      <c r="AB352">
        <f>pasteData!C351</f>
        <v>41</v>
      </c>
      <c r="AC352" t="str">
        <f>pasteData!D351</f>
        <v>SO</v>
      </c>
      <c r="AD352" t="str">
        <f>pasteData!E351</f>
        <v>C</v>
      </c>
      <c r="AE352">
        <f>pasteData!F351</f>
        <v>43627</v>
      </c>
      <c r="AF352">
        <f>pasteData!G351</f>
        <v>249</v>
      </c>
      <c r="AG352" t="str">
        <f>pasteData!H351</f>
        <v>Apple Valley</v>
      </c>
      <c r="AH352" t="str">
        <f>pasteData!I351</f>
        <v xml:space="preserve"> MN</v>
      </c>
      <c r="AI352" t="str">
        <f>pasteData!J351</f>
        <v>Apple Valley High School</v>
      </c>
      <c r="AJ352" t="str">
        <f>pasteData!K351</f>
        <v xml:space="preserve"> 1.1 Pts</v>
      </c>
      <c r="AK352" t="str">
        <f>pasteData!L351</f>
        <v xml:space="preserve"> 0.7 Reb</v>
      </c>
      <c r="AL352" t="str">
        <f>pasteData!M351</f>
        <v xml:space="preserve"> 0.1 Ast</v>
      </c>
      <c r="AM352">
        <f>pasteData!N351</f>
        <v>0</v>
      </c>
    </row>
    <row r="353" spans="1:39" x14ac:dyDescent="0.3">
      <c r="A353">
        <v>351</v>
      </c>
      <c r="B353" t="str">
        <f>pasteData!A352</f>
        <v>buffalo</v>
      </c>
      <c r="C353" t="str">
        <f>pasteData!B352</f>
        <v>Dominic Johnson</v>
      </c>
      <c r="D353">
        <f>INDEX(pasteStatistics!D$1:'pasteStatistics'!D$5000,MATCH($C353,pasteStatistics!$C$1:'pasteStatistics'!$C$5000,0))</f>
        <v>4</v>
      </c>
      <c r="E353">
        <f>INDEX(pasteStatistics!E$1:'pasteStatistics'!E$5000,MATCH($C353,pasteStatistics!$C$1:'pasteStatistics'!$C$5000,0))</f>
        <v>0</v>
      </c>
      <c r="F353">
        <f>INDEX(pasteStatistics!F$1:'pasteStatistics'!F$5000,MATCH($C353,pasteStatistics!$C$1:'pasteStatistics'!$C$5000,0))</f>
        <v>2.8</v>
      </c>
      <c r="G353">
        <f>INDEX(pasteStatistics!G$1:'pasteStatistics'!G$5000,MATCH($C353,pasteStatistics!$C$1:'pasteStatistics'!$C$5000,0))</f>
        <v>0</v>
      </c>
      <c r="H353">
        <f>INDEX(pasteStatistics!H$1:'pasteStatistics'!H$5000,MATCH($C353,pasteStatistics!$C$1:'pasteStatistics'!$C$5000,0))</f>
        <v>0.3</v>
      </c>
      <c r="I353">
        <f>INDEX(pasteStatistics!I$1:'pasteStatistics'!I$5000,MATCH($C353,pasteStatistics!$C$1:'pasteStatistics'!$C$5000,0))</f>
        <v>0</v>
      </c>
      <c r="J353">
        <f>INDEX(pasteStatistics!J$1:'pasteStatistics'!J$5000,MATCH($C353,pasteStatistics!$C$1:'pasteStatistics'!$C$5000,0))</f>
        <v>0</v>
      </c>
      <c r="K353">
        <f>INDEX(pasteStatistics!K$1:'pasteStatistics'!K$5000,MATCH($C353,pasteStatistics!$C$1:'pasteStatistics'!$C$5000,0))</f>
        <v>0.3</v>
      </c>
      <c r="L353">
        <f>INDEX(pasteStatistics!L$1:'pasteStatistics'!L$5000,MATCH($C353,pasteStatistics!$C$1:'pasteStatistics'!$C$5000,0))</f>
        <v>0</v>
      </c>
      <c r="M353">
        <f>INDEX(pasteStatistics!M$1:'pasteStatistics'!M$5000,MATCH($C353,pasteStatistics!$C$1:'pasteStatistics'!$C$5000,0))</f>
        <v>0</v>
      </c>
      <c r="N353">
        <f>INDEX(pasteStatistics!N$1:'pasteStatistics'!N$5000,MATCH($C353,pasteStatistics!$C$1:'pasteStatistics'!$C$5000,0))</f>
        <v>0</v>
      </c>
      <c r="O353">
        <f>INDEX(pasteStatistics!O$1:'pasteStatistics'!O$5000,MATCH($C353,pasteStatistics!$C$1:'pasteStatistics'!$C$5000,0))</f>
        <v>0</v>
      </c>
      <c r="P353">
        <f>INDEX(pasteStatistics!P$1:'pasteStatistics'!P$5000,MATCH($C353,pasteStatistics!$C$1:'pasteStatistics'!$C$5000,0))</f>
        <v>0</v>
      </c>
      <c r="Q353">
        <f>INDEX(pasteStatistics!Q$1:'pasteStatistics'!Q$5000,MATCH($C353,pasteStatistics!$C$1:'pasteStatistics'!$C$5000,0))</f>
        <v>0</v>
      </c>
      <c r="R353">
        <f>INDEX(pasteStatistics!R$1:'pasteStatistics'!R$5000,MATCH($C353,pasteStatistics!$C$1:'pasteStatistics'!$C$5000,0))</f>
        <v>0</v>
      </c>
      <c r="S353">
        <f>INDEX(pasteStatistics!S$1:'pasteStatistics'!S$5000,MATCH($C353,pasteStatistics!$C$1:'pasteStatistics'!$C$5000,0))</f>
        <v>0.5</v>
      </c>
      <c r="T353">
        <f>INDEX(pasteStatistics!T$1:'pasteStatistics'!T$5000,MATCH($C353,pasteStatistics!$C$1:'pasteStatistics'!$C$5000,0))</f>
        <v>0.8</v>
      </c>
      <c r="U353">
        <f>INDEX(pasteStatistics!U$1:'pasteStatistics'!U$5000,MATCH($C353,pasteStatistics!$C$1:'pasteStatistics'!$C$5000,0))</f>
        <v>1.3</v>
      </c>
      <c r="V353">
        <f>INDEX(pasteStatistics!V$1:'pasteStatistics'!V$5000,MATCH($C353,pasteStatistics!$C$1:'pasteStatistics'!$C$5000,0))</f>
        <v>0</v>
      </c>
      <c r="W353">
        <f>INDEX(pasteStatistics!W$1:'pasteStatistics'!W$5000,MATCH($C353,pasteStatistics!$C$1:'pasteStatistics'!$C$5000,0))</f>
        <v>0.3</v>
      </c>
      <c r="X353">
        <f>INDEX(pasteStatistics!X$1:'pasteStatistics'!X$5000,MATCH($C353,pasteStatistics!$C$1:'pasteStatistics'!$C$5000,0))</f>
        <v>0.3</v>
      </c>
      <c r="Y353">
        <f>INDEX(pasteStatistics!Y$1:'pasteStatistics'!Y$5000,MATCH($C353,pasteStatistics!$C$1:'pasteStatistics'!$C$5000,0))</f>
        <v>0</v>
      </c>
      <c r="Z353">
        <f>INDEX(pasteStatistics!Z$1:'pasteStatistics'!Z$5000,MATCH($C353,pasteStatistics!$C$1:'pasteStatistics'!$C$5000,0))</f>
        <v>0.8</v>
      </c>
      <c r="AA353">
        <f>INDEX(pasteStatistics!AA$1:'pasteStatistics'!AA$5000,MATCH($C353,pasteStatistics!$C$1:'pasteStatistics'!$C$5000,0))</f>
        <v>0</v>
      </c>
      <c r="AB353">
        <f>pasteData!C352</f>
        <v>21</v>
      </c>
      <c r="AC353" t="str">
        <f>pasteData!D352</f>
        <v>SO</v>
      </c>
      <c r="AD353" t="str">
        <f>pasteData!E352</f>
        <v>F</v>
      </c>
      <c r="AE353">
        <f>pasteData!F352</f>
        <v>43621</v>
      </c>
      <c r="AF353">
        <f>pasteData!G352</f>
        <v>230</v>
      </c>
      <c r="AG353" t="str">
        <f>pasteData!H352</f>
        <v>Windsor</v>
      </c>
      <c r="AH353" t="str">
        <f>pasteData!I352</f>
        <v xml:space="preserve"> Canada</v>
      </c>
      <c r="AI353" t="str">
        <f>pasteData!J352</f>
        <v>Catholic Central High School</v>
      </c>
      <c r="AJ353" t="str">
        <f>pasteData!K352</f>
        <v xml:space="preserve"> 0.0 Pts</v>
      </c>
      <c r="AK353" t="str">
        <f>pasteData!L352</f>
        <v xml:space="preserve"> 1.3 Reb</v>
      </c>
      <c r="AL353" t="str">
        <f>pasteData!M352</f>
        <v xml:space="preserve"> 0.0 Ast</v>
      </c>
      <c r="AM353">
        <f>pasteData!N352</f>
        <v>0</v>
      </c>
    </row>
    <row r="354" spans="1:39" x14ac:dyDescent="0.3">
      <c r="A354">
        <v>352</v>
      </c>
      <c r="B354" t="str">
        <f>pasteData!A353</f>
        <v>buffalo</v>
      </c>
      <c r="C354" t="str">
        <f>pasteData!B353</f>
        <v>Jamon Bivens</v>
      </c>
      <c r="D354" t="e">
        <f>INDEX(pasteStatistics!D$1:'pasteStatistics'!D$5000,MATCH($C354,pasteStatistics!$C$1:'pasteStatistics'!$C$5000,0))</f>
        <v>#N/A</v>
      </c>
      <c r="E354" t="e">
        <f>INDEX(pasteStatistics!E$1:'pasteStatistics'!E$5000,MATCH($C354,pasteStatistics!$C$1:'pasteStatistics'!$C$5000,0))</f>
        <v>#N/A</v>
      </c>
      <c r="F354" t="e">
        <f>INDEX(pasteStatistics!F$1:'pasteStatistics'!F$5000,MATCH($C354,pasteStatistics!$C$1:'pasteStatistics'!$C$5000,0))</f>
        <v>#N/A</v>
      </c>
      <c r="G354" t="e">
        <f>INDEX(pasteStatistics!G$1:'pasteStatistics'!G$5000,MATCH($C354,pasteStatistics!$C$1:'pasteStatistics'!$C$5000,0))</f>
        <v>#N/A</v>
      </c>
      <c r="H354" t="e">
        <f>INDEX(pasteStatistics!H$1:'pasteStatistics'!H$5000,MATCH($C354,pasteStatistics!$C$1:'pasteStatistics'!$C$5000,0))</f>
        <v>#N/A</v>
      </c>
      <c r="I354" t="e">
        <f>INDEX(pasteStatistics!I$1:'pasteStatistics'!I$5000,MATCH($C354,pasteStatistics!$C$1:'pasteStatistics'!$C$5000,0))</f>
        <v>#N/A</v>
      </c>
      <c r="J354" t="e">
        <f>INDEX(pasteStatistics!J$1:'pasteStatistics'!J$5000,MATCH($C354,pasteStatistics!$C$1:'pasteStatistics'!$C$5000,0))</f>
        <v>#N/A</v>
      </c>
      <c r="K354" t="e">
        <f>INDEX(pasteStatistics!K$1:'pasteStatistics'!K$5000,MATCH($C354,pasteStatistics!$C$1:'pasteStatistics'!$C$5000,0))</f>
        <v>#N/A</v>
      </c>
      <c r="L354" t="e">
        <f>INDEX(pasteStatistics!L$1:'pasteStatistics'!L$5000,MATCH($C354,pasteStatistics!$C$1:'pasteStatistics'!$C$5000,0))</f>
        <v>#N/A</v>
      </c>
      <c r="M354" t="e">
        <f>INDEX(pasteStatistics!M$1:'pasteStatistics'!M$5000,MATCH($C354,pasteStatistics!$C$1:'pasteStatistics'!$C$5000,0))</f>
        <v>#N/A</v>
      </c>
      <c r="N354" t="e">
        <f>INDEX(pasteStatistics!N$1:'pasteStatistics'!N$5000,MATCH($C354,pasteStatistics!$C$1:'pasteStatistics'!$C$5000,0))</f>
        <v>#N/A</v>
      </c>
      <c r="O354" t="e">
        <f>INDEX(pasteStatistics!O$1:'pasteStatistics'!O$5000,MATCH($C354,pasteStatistics!$C$1:'pasteStatistics'!$C$5000,0))</f>
        <v>#N/A</v>
      </c>
      <c r="P354" t="e">
        <f>INDEX(pasteStatistics!P$1:'pasteStatistics'!P$5000,MATCH($C354,pasteStatistics!$C$1:'pasteStatistics'!$C$5000,0))</f>
        <v>#N/A</v>
      </c>
      <c r="Q354" t="e">
        <f>INDEX(pasteStatistics!Q$1:'pasteStatistics'!Q$5000,MATCH($C354,pasteStatistics!$C$1:'pasteStatistics'!$C$5000,0))</f>
        <v>#N/A</v>
      </c>
      <c r="R354" t="e">
        <f>INDEX(pasteStatistics!R$1:'pasteStatistics'!R$5000,MATCH($C354,pasteStatistics!$C$1:'pasteStatistics'!$C$5000,0))</f>
        <v>#N/A</v>
      </c>
      <c r="S354" t="e">
        <f>INDEX(pasteStatistics!S$1:'pasteStatistics'!S$5000,MATCH($C354,pasteStatistics!$C$1:'pasteStatistics'!$C$5000,0))</f>
        <v>#N/A</v>
      </c>
      <c r="T354" t="e">
        <f>INDEX(pasteStatistics!T$1:'pasteStatistics'!T$5000,MATCH($C354,pasteStatistics!$C$1:'pasteStatistics'!$C$5000,0))</f>
        <v>#N/A</v>
      </c>
      <c r="U354" t="e">
        <f>INDEX(pasteStatistics!U$1:'pasteStatistics'!U$5000,MATCH($C354,pasteStatistics!$C$1:'pasteStatistics'!$C$5000,0))</f>
        <v>#N/A</v>
      </c>
      <c r="V354" t="e">
        <f>INDEX(pasteStatistics!V$1:'pasteStatistics'!V$5000,MATCH($C354,pasteStatistics!$C$1:'pasteStatistics'!$C$5000,0))</f>
        <v>#N/A</v>
      </c>
      <c r="W354" t="e">
        <f>INDEX(pasteStatistics!W$1:'pasteStatistics'!W$5000,MATCH($C354,pasteStatistics!$C$1:'pasteStatistics'!$C$5000,0))</f>
        <v>#N/A</v>
      </c>
      <c r="X354" t="e">
        <f>INDEX(pasteStatistics!X$1:'pasteStatistics'!X$5000,MATCH($C354,pasteStatistics!$C$1:'pasteStatistics'!$C$5000,0))</f>
        <v>#N/A</v>
      </c>
      <c r="Y354" t="e">
        <f>INDEX(pasteStatistics!Y$1:'pasteStatistics'!Y$5000,MATCH($C354,pasteStatistics!$C$1:'pasteStatistics'!$C$5000,0))</f>
        <v>#N/A</v>
      </c>
      <c r="Z354" t="e">
        <f>INDEX(pasteStatistics!Z$1:'pasteStatistics'!Z$5000,MATCH($C354,pasteStatistics!$C$1:'pasteStatistics'!$C$5000,0))</f>
        <v>#N/A</v>
      </c>
      <c r="AA354" t="e">
        <f>INDEX(pasteStatistics!AA$1:'pasteStatistics'!AA$5000,MATCH($C354,pasteStatistics!$C$1:'pasteStatistics'!$C$5000,0))</f>
        <v>#N/A</v>
      </c>
      <c r="AB354">
        <f>pasteData!C353</f>
        <v>23</v>
      </c>
      <c r="AC354" t="str">
        <f>pasteData!D353</f>
        <v>SO</v>
      </c>
      <c r="AD354" t="str">
        <f>pasteData!E353</f>
        <v>G</v>
      </c>
      <c r="AE354">
        <f>pasteData!F353</f>
        <v>43619</v>
      </c>
      <c r="AF354">
        <f>pasteData!G353</f>
        <v>190</v>
      </c>
      <c r="AG354" t="str">
        <f>pasteData!H353</f>
        <v>Atlanta</v>
      </c>
      <c r="AH354" t="str">
        <f>pasteData!I353</f>
        <v xml:space="preserve"> GA</v>
      </c>
      <c r="AI354">
        <f>pasteData!J353</f>
        <v>0</v>
      </c>
      <c r="AJ354">
        <f>pasteData!K353</f>
        <v>0</v>
      </c>
      <c r="AK354">
        <f>pasteData!L353</f>
        <v>0</v>
      </c>
      <c r="AL354">
        <f>pasteData!M353</f>
        <v>0</v>
      </c>
      <c r="AM354">
        <f>pasteData!N353</f>
        <v>0</v>
      </c>
    </row>
    <row r="355" spans="1:39" x14ac:dyDescent="0.3">
      <c r="A355">
        <v>353</v>
      </c>
      <c r="B355" t="str">
        <f>pasteData!A354</f>
        <v>buffalo</v>
      </c>
      <c r="C355" t="str">
        <f>pasteData!B354</f>
        <v>Giambattista Davis</v>
      </c>
      <c r="D355" t="e">
        <f>INDEX(pasteStatistics!D$1:'pasteStatistics'!D$5000,MATCH($C355,pasteStatistics!$C$1:'pasteStatistics'!$C$5000,0))</f>
        <v>#N/A</v>
      </c>
      <c r="E355" t="e">
        <f>INDEX(pasteStatistics!E$1:'pasteStatistics'!E$5000,MATCH($C355,pasteStatistics!$C$1:'pasteStatistics'!$C$5000,0))</f>
        <v>#N/A</v>
      </c>
      <c r="F355" t="e">
        <f>INDEX(pasteStatistics!F$1:'pasteStatistics'!F$5000,MATCH($C355,pasteStatistics!$C$1:'pasteStatistics'!$C$5000,0))</f>
        <v>#N/A</v>
      </c>
      <c r="G355" t="e">
        <f>INDEX(pasteStatistics!G$1:'pasteStatistics'!G$5000,MATCH($C355,pasteStatistics!$C$1:'pasteStatistics'!$C$5000,0))</f>
        <v>#N/A</v>
      </c>
      <c r="H355" t="e">
        <f>INDEX(pasteStatistics!H$1:'pasteStatistics'!H$5000,MATCH($C355,pasteStatistics!$C$1:'pasteStatistics'!$C$5000,0))</f>
        <v>#N/A</v>
      </c>
      <c r="I355" t="e">
        <f>INDEX(pasteStatistics!I$1:'pasteStatistics'!I$5000,MATCH($C355,pasteStatistics!$C$1:'pasteStatistics'!$C$5000,0))</f>
        <v>#N/A</v>
      </c>
      <c r="J355" t="e">
        <f>INDEX(pasteStatistics!J$1:'pasteStatistics'!J$5000,MATCH($C355,pasteStatistics!$C$1:'pasteStatistics'!$C$5000,0))</f>
        <v>#N/A</v>
      </c>
      <c r="K355" t="e">
        <f>INDEX(pasteStatistics!K$1:'pasteStatistics'!K$5000,MATCH($C355,pasteStatistics!$C$1:'pasteStatistics'!$C$5000,0))</f>
        <v>#N/A</v>
      </c>
      <c r="L355" t="e">
        <f>INDEX(pasteStatistics!L$1:'pasteStatistics'!L$5000,MATCH($C355,pasteStatistics!$C$1:'pasteStatistics'!$C$5000,0))</f>
        <v>#N/A</v>
      </c>
      <c r="M355" t="e">
        <f>INDEX(pasteStatistics!M$1:'pasteStatistics'!M$5000,MATCH($C355,pasteStatistics!$C$1:'pasteStatistics'!$C$5000,0))</f>
        <v>#N/A</v>
      </c>
      <c r="N355" t="e">
        <f>INDEX(pasteStatistics!N$1:'pasteStatistics'!N$5000,MATCH($C355,pasteStatistics!$C$1:'pasteStatistics'!$C$5000,0))</f>
        <v>#N/A</v>
      </c>
      <c r="O355" t="e">
        <f>INDEX(pasteStatistics!O$1:'pasteStatistics'!O$5000,MATCH($C355,pasteStatistics!$C$1:'pasteStatistics'!$C$5000,0))</f>
        <v>#N/A</v>
      </c>
      <c r="P355" t="e">
        <f>INDEX(pasteStatistics!P$1:'pasteStatistics'!P$5000,MATCH($C355,pasteStatistics!$C$1:'pasteStatistics'!$C$5000,0))</f>
        <v>#N/A</v>
      </c>
      <c r="Q355" t="e">
        <f>INDEX(pasteStatistics!Q$1:'pasteStatistics'!Q$5000,MATCH($C355,pasteStatistics!$C$1:'pasteStatistics'!$C$5000,0))</f>
        <v>#N/A</v>
      </c>
      <c r="R355" t="e">
        <f>INDEX(pasteStatistics!R$1:'pasteStatistics'!R$5000,MATCH($C355,pasteStatistics!$C$1:'pasteStatistics'!$C$5000,0))</f>
        <v>#N/A</v>
      </c>
      <c r="S355" t="e">
        <f>INDEX(pasteStatistics!S$1:'pasteStatistics'!S$5000,MATCH($C355,pasteStatistics!$C$1:'pasteStatistics'!$C$5000,0))</f>
        <v>#N/A</v>
      </c>
      <c r="T355" t="e">
        <f>INDEX(pasteStatistics!T$1:'pasteStatistics'!T$5000,MATCH($C355,pasteStatistics!$C$1:'pasteStatistics'!$C$5000,0))</f>
        <v>#N/A</v>
      </c>
      <c r="U355" t="e">
        <f>INDEX(pasteStatistics!U$1:'pasteStatistics'!U$5000,MATCH($C355,pasteStatistics!$C$1:'pasteStatistics'!$C$5000,0))</f>
        <v>#N/A</v>
      </c>
      <c r="V355" t="e">
        <f>INDEX(pasteStatistics!V$1:'pasteStatistics'!V$5000,MATCH($C355,pasteStatistics!$C$1:'pasteStatistics'!$C$5000,0))</f>
        <v>#N/A</v>
      </c>
      <c r="W355" t="e">
        <f>INDEX(pasteStatistics!W$1:'pasteStatistics'!W$5000,MATCH($C355,pasteStatistics!$C$1:'pasteStatistics'!$C$5000,0))</f>
        <v>#N/A</v>
      </c>
      <c r="X355" t="e">
        <f>INDEX(pasteStatistics!X$1:'pasteStatistics'!X$5000,MATCH($C355,pasteStatistics!$C$1:'pasteStatistics'!$C$5000,0))</f>
        <v>#N/A</v>
      </c>
      <c r="Y355" t="e">
        <f>INDEX(pasteStatistics!Y$1:'pasteStatistics'!Y$5000,MATCH($C355,pasteStatistics!$C$1:'pasteStatistics'!$C$5000,0))</f>
        <v>#N/A</v>
      </c>
      <c r="Z355" t="e">
        <f>INDEX(pasteStatistics!Z$1:'pasteStatistics'!Z$5000,MATCH($C355,pasteStatistics!$C$1:'pasteStatistics'!$C$5000,0))</f>
        <v>#N/A</v>
      </c>
      <c r="AA355" t="e">
        <f>INDEX(pasteStatistics!AA$1:'pasteStatistics'!AA$5000,MATCH($C355,pasteStatistics!$C$1:'pasteStatistics'!$C$5000,0))</f>
        <v>#N/A</v>
      </c>
      <c r="AB355">
        <f>pasteData!C354</f>
        <v>0</v>
      </c>
      <c r="AC355" t="str">
        <f>pasteData!D354</f>
        <v>SR</v>
      </c>
      <c r="AD355" t="str">
        <f>pasteData!E354</f>
        <v>G</v>
      </c>
      <c r="AE355">
        <f>pasteData!F354</f>
        <v>43619</v>
      </c>
      <c r="AF355">
        <f>pasteData!G354</f>
        <v>203</v>
      </c>
      <c r="AG355" t="str">
        <f>pasteData!H354</f>
        <v>Buffalo</v>
      </c>
      <c r="AH355" t="str">
        <f>pasteData!I354</f>
        <v xml:space="preserve"> NY</v>
      </c>
      <c r="AI355">
        <f>pasteData!J354</f>
        <v>0</v>
      </c>
      <c r="AJ355">
        <f>pasteData!K354</f>
        <v>0</v>
      </c>
      <c r="AK355">
        <f>pasteData!L354</f>
        <v>0</v>
      </c>
      <c r="AL355">
        <f>pasteData!M354</f>
        <v>0</v>
      </c>
      <c r="AM355">
        <f>pasteData!N354</f>
        <v>0</v>
      </c>
    </row>
    <row r="356" spans="1:39" x14ac:dyDescent="0.3">
      <c r="A356">
        <v>354</v>
      </c>
      <c r="B356" t="str">
        <f>pasteData!A355</f>
        <v>buffalo</v>
      </c>
      <c r="C356" t="str">
        <f>pasteData!B355</f>
        <v>Gabe Grant</v>
      </c>
      <c r="D356" t="e">
        <f>INDEX(pasteStatistics!D$1:'pasteStatistics'!D$5000,MATCH($C356,pasteStatistics!$C$1:'pasteStatistics'!$C$5000,0))</f>
        <v>#N/A</v>
      </c>
      <c r="E356" t="e">
        <f>INDEX(pasteStatistics!E$1:'pasteStatistics'!E$5000,MATCH($C356,pasteStatistics!$C$1:'pasteStatistics'!$C$5000,0))</f>
        <v>#N/A</v>
      </c>
      <c r="F356" t="e">
        <f>INDEX(pasteStatistics!F$1:'pasteStatistics'!F$5000,MATCH($C356,pasteStatistics!$C$1:'pasteStatistics'!$C$5000,0))</f>
        <v>#N/A</v>
      </c>
      <c r="G356" t="e">
        <f>INDEX(pasteStatistics!G$1:'pasteStatistics'!G$5000,MATCH($C356,pasteStatistics!$C$1:'pasteStatistics'!$C$5000,0))</f>
        <v>#N/A</v>
      </c>
      <c r="H356" t="e">
        <f>INDEX(pasteStatistics!H$1:'pasteStatistics'!H$5000,MATCH($C356,pasteStatistics!$C$1:'pasteStatistics'!$C$5000,0))</f>
        <v>#N/A</v>
      </c>
      <c r="I356" t="e">
        <f>INDEX(pasteStatistics!I$1:'pasteStatistics'!I$5000,MATCH($C356,pasteStatistics!$C$1:'pasteStatistics'!$C$5000,0))</f>
        <v>#N/A</v>
      </c>
      <c r="J356" t="e">
        <f>INDEX(pasteStatistics!J$1:'pasteStatistics'!J$5000,MATCH($C356,pasteStatistics!$C$1:'pasteStatistics'!$C$5000,0))</f>
        <v>#N/A</v>
      </c>
      <c r="K356" t="e">
        <f>INDEX(pasteStatistics!K$1:'pasteStatistics'!K$5000,MATCH($C356,pasteStatistics!$C$1:'pasteStatistics'!$C$5000,0))</f>
        <v>#N/A</v>
      </c>
      <c r="L356" t="e">
        <f>INDEX(pasteStatistics!L$1:'pasteStatistics'!L$5000,MATCH($C356,pasteStatistics!$C$1:'pasteStatistics'!$C$5000,0))</f>
        <v>#N/A</v>
      </c>
      <c r="M356" t="e">
        <f>INDEX(pasteStatistics!M$1:'pasteStatistics'!M$5000,MATCH($C356,pasteStatistics!$C$1:'pasteStatistics'!$C$5000,0))</f>
        <v>#N/A</v>
      </c>
      <c r="N356" t="e">
        <f>INDEX(pasteStatistics!N$1:'pasteStatistics'!N$5000,MATCH($C356,pasteStatistics!$C$1:'pasteStatistics'!$C$5000,0))</f>
        <v>#N/A</v>
      </c>
      <c r="O356" t="e">
        <f>INDEX(pasteStatistics!O$1:'pasteStatistics'!O$5000,MATCH($C356,pasteStatistics!$C$1:'pasteStatistics'!$C$5000,0))</f>
        <v>#N/A</v>
      </c>
      <c r="P356" t="e">
        <f>INDEX(pasteStatistics!P$1:'pasteStatistics'!P$5000,MATCH($C356,pasteStatistics!$C$1:'pasteStatistics'!$C$5000,0))</f>
        <v>#N/A</v>
      </c>
      <c r="Q356" t="e">
        <f>INDEX(pasteStatistics!Q$1:'pasteStatistics'!Q$5000,MATCH($C356,pasteStatistics!$C$1:'pasteStatistics'!$C$5000,0))</f>
        <v>#N/A</v>
      </c>
      <c r="R356" t="e">
        <f>INDEX(pasteStatistics!R$1:'pasteStatistics'!R$5000,MATCH($C356,pasteStatistics!$C$1:'pasteStatistics'!$C$5000,0))</f>
        <v>#N/A</v>
      </c>
      <c r="S356" t="e">
        <f>INDEX(pasteStatistics!S$1:'pasteStatistics'!S$5000,MATCH($C356,pasteStatistics!$C$1:'pasteStatistics'!$C$5000,0))</f>
        <v>#N/A</v>
      </c>
      <c r="T356" t="e">
        <f>INDEX(pasteStatistics!T$1:'pasteStatistics'!T$5000,MATCH($C356,pasteStatistics!$C$1:'pasteStatistics'!$C$5000,0))</f>
        <v>#N/A</v>
      </c>
      <c r="U356" t="e">
        <f>INDEX(pasteStatistics!U$1:'pasteStatistics'!U$5000,MATCH($C356,pasteStatistics!$C$1:'pasteStatistics'!$C$5000,0))</f>
        <v>#N/A</v>
      </c>
      <c r="V356" t="e">
        <f>INDEX(pasteStatistics!V$1:'pasteStatistics'!V$5000,MATCH($C356,pasteStatistics!$C$1:'pasteStatistics'!$C$5000,0))</f>
        <v>#N/A</v>
      </c>
      <c r="W356" t="e">
        <f>INDEX(pasteStatistics!W$1:'pasteStatistics'!W$5000,MATCH($C356,pasteStatistics!$C$1:'pasteStatistics'!$C$5000,0))</f>
        <v>#N/A</v>
      </c>
      <c r="X356" t="e">
        <f>INDEX(pasteStatistics!X$1:'pasteStatistics'!X$5000,MATCH($C356,pasteStatistics!$C$1:'pasteStatistics'!$C$5000,0))</f>
        <v>#N/A</v>
      </c>
      <c r="Y356" t="e">
        <f>INDEX(pasteStatistics!Y$1:'pasteStatistics'!Y$5000,MATCH($C356,pasteStatistics!$C$1:'pasteStatistics'!$C$5000,0))</f>
        <v>#N/A</v>
      </c>
      <c r="Z356" t="e">
        <f>INDEX(pasteStatistics!Z$1:'pasteStatistics'!Z$5000,MATCH($C356,pasteStatistics!$C$1:'pasteStatistics'!$C$5000,0))</f>
        <v>#N/A</v>
      </c>
      <c r="AA356" t="e">
        <f>INDEX(pasteStatistics!AA$1:'pasteStatistics'!AA$5000,MATCH($C356,pasteStatistics!$C$1:'pasteStatistics'!$C$5000,0))</f>
        <v>#N/A</v>
      </c>
      <c r="AB356">
        <f>pasteData!C355</f>
        <v>0</v>
      </c>
      <c r="AC356" t="str">
        <f>pasteData!D355</f>
        <v>SR</v>
      </c>
      <c r="AD356" t="str">
        <f>pasteData!E355</f>
        <v>F</v>
      </c>
      <c r="AE356">
        <f>pasteData!F355</f>
        <v>43622</v>
      </c>
      <c r="AF356">
        <f>pasteData!G355</f>
        <v>220</v>
      </c>
      <c r="AG356" t="str">
        <f>pasteData!H355</f>
        <v>Chicago</v>
      </c>
      <c r="AH356" t="str">
        <f>pasteData!I355</f>
        <v xml:space="preserve"> IL</v>
      </c>
      <c r="AI356" t="str">
        <f>pasteData!J355</f>
        <v>Mount Carmel High School</v>
      </c>
      <c r="AJ356">
        <f>pasteData!K355</f>
        <v>0</v>
      </c>
      <c r="AK356">
        <f>pasteData!L355</f>
        <v>0</v>
      </c>
      <c r="AL356">
        <f>pasteData!M355</f>
        <v>0</v>
      </c>
      <c r="AM356">
        <f>pasteData!N355</f>
        <v>0</v>
      </c>
    </row>
    <row r="357" spans="1:39" x14ac:dyDescent="0.3">
      <c r="A357">
        <v>355</v>
      </c>
      <c r="B357" t="str">
        <f>pasteData!A356</f>
        <v>buffalo</v>
      </c>
      <c r="C357" t="str">
        <f>pasteData!B356</f>
        <v>Antwain Johnson</v>
      </c>
      <c r="D357" t="e">
        <f>INDEX(pasteStatistics!D$1:'pasteStatistics'!D$5000,MATCH($C357,pasteStatistics!$C$1:'pasteStatistics'!$C$5000,0))</f>
        <v>#N/A</v>
      </c>
      <c r="E357" t="e">
        <f>INDEX(pasteStatistics!E$1:'pasteStatistics'!E$5000,MATCH($C357,pasteStatistics!$C$1:'pasteStatistics'!$C$5000,0))</f>
        <v>#N/A</v>
      </c>
      <c r="F357" t="e">
        <f>INDEX(pasteStatistics!F$1:'pasteStatistics'!F$5000,MATCH($C357,pasteStatistics!$C$1:'pasteStatistics'!$C$5000,0))</f>
        <v>#N/A</v>
      </c>
      <c r="G357" t="e">
        <f>INDEX(pasteStatistics!G$1:'pasteStatistics'!G$5000,MATCH($C357,pasteStatistics!$C$1:'pasteStatistics'!$C$5000,0))</f>
        <v>#N/A</v>
      </c>
      <c r="H357" t="e">
        <f>INDEX(pasteStatistics!H$1:'pasteStatistics'!H$5000,MATCH($C357,pasteStatistics!$C$1:'pasteStatistics'!$C$5000,0))</f>
        <v>#N/A</v>
      </c>
      <c r="I357" t="e">
        <f>INDEX(pasteStatistics!I$1:'pasteStatistics'!I$5000,MATCH($C357,pasteStatistics!$C$1:'pasteStatistics'!$C$5000,0))</f>
        <v>#N/A</v>
      </c>
      <c r="J357" t="e">
        <f>INDEX(pasteStatistics!J$1:'pasteStatistics'!J$5000,MATCH($C357,pasteStatistics!$C$1:'pasteStatistics'!$C$5000,0))</f>
        <v>#N/A</v>
      </c>
      <c r="K357" t="e">
        <f>INDEX(pasteStatistics!K$1:'pasteStatistics'!K$5000,MATCH($C357,pasteStatistics!$C$1:'pasteStatistics'!$C$5000,0))</f>
        <v>#N/A</v>
      </c>
      <c r="L357" t="e">
        <f>INDEX(pasteStatistics!L$1:'pasteStatistics'!L$5000,MATCH($C357,pasteStatistics!$C$1:'pasteStatistics'!$C$5000,0))</f>
        <v>#N/A</v>
      </c>
      <c r="M357" t="e">
        <f>INDEX(pasteStatistics!M$1:'pasteStatistics'!M$5000,MATCH($C357,pasteStatistics!$C$1:'pasteStatistics'!$C$5000,0))</f>
        <v>#N/A</v>
      </c>
      <c r="N357" t="e">
        <f>INDEX(pasteStatistics!N$1:'pasteStatistics'!N$5000,MATCH($C357,pasteStatistics!$C$1:'pasteStatistics'!$C$5000,0))</f>
        <v>#N/A</v>
      </c>
      <c r="O357" t="e">
        <f>INDEX(pasteStatistics!O$1:'pasteStatistics'!O$5000,MATCH($C357,pasteStatistics!$C$1:'pasteStatistics'!$C$5000,0))</f>
        <v>#N/A</v>
      </c>
      <c r="P357" t="e">
        <f>INDEX(pasteStatistics!P$1:'pasteStatistics'!P$5000,MATCH($C357,pasteStatistics!$C$1:'pasteStatistics'!$C$5000,0))</f>
        <v>#N/A</v>
      </c>
      <c r="Q357" t="e">
        <f>INDEX(pasteStatistics!Q$1:'pasteStatistics'!Q$5000,MATCH($C357,pasteStatistics!$C$1:'pasteStatistics'!$C$5000,0))</f>
        <v>#N/A</v>
      </c>
      <c r="R357" t="e">
        <f>INDEX(pasteStatistics!R$1:'pasteStatistics'!R$5000,MATCH($C357,pasteStatistics!$C$1:'pasteStatistics'!$C$5000,0))</f>
        <v>#N/A</v>
      </c>
      <c r="S357" t="e">
        <f>INDEX(pasteStatistics!S$1:'pasteStatistics'!S$5000,MATCH($C357,pasteStatistics!$C$1:'pasteStatistics'!$C$5000,0))</f>
        <v>#N/A</v>
      </c>
      <c r="T357" t="e">
        <f>INDEX(pasteStatistics!T$1:'pasteStatistics'!T$5000,MATCH($C357,pasteStatistics!$C$1:'pasteStatistics'!$C$5000,0))</f>
        <v>#N/A</v>
      </c>
      <c r="U357" t="e">
        <f>INDEX(pasteStatistics!U$1:'pasteStatistics'!U$5000,MATCH($C357,pasteStatistics!$C$1:'pasteStatistics'!$C$5000,0))</f>
        <v>#N/A</v>
      </c>
      <c r="V357" t="e">
        <f>INDEX(pasteStatistics!V$1:'pasteStatistics'!V$5000,MATCH($C357,pasteStatistics!$C$1:'pasteStatistics'!$C$5000,0))</f>
        <v>#N/A</v>
      </c>
      <c r="W357" t="e">
        <f>INDEX(pasteStatistics!W$1:'pasteStatistics'!W$5000,MATCH($C357,pasteStatistics!$C$1:'pasteStatistics'!$C$5000,0))</f>
        <v>#N/A</v>
      </c>
      <c r="X357" t="e">
        <f>INDEX(pasteStatistics!X$1:'pasteStatistics'!X$5000,MATCH($C357,pasteStatistics!$C$1:'pasteStatistics'!$C$5000,0))</f>
        <v>#N/A</v>
      </c>
      <c r="Y357" t="e">
        <f>INDEX(pasteStatistics!Y$1:'pasteStatistics'!Y$5000,MATCH($C357,pasteStatistics!$C$1:'pasteStatistics'!$C$5000,0))</f>
        <v>#N/A</v>
      </c>
      <c r="Z357" t="e">
        <f>INDEX(pasteStatistics!Z$1:'pasteStatistics'!Z$5000,MATCH($C357,pasteStatistics!$C$1:'pasteStatistics'!$C$5000,0))</f>
        <v>#N/A</v>
      </c>
      <c r="AA357" t="e">
        <f>INDEX(pasteStatistics!AA$1:'pasteStatistics'!AA$5000,MATCH($C357,pasteStatistics!$C$1:'pasteStatistics'!$C$5000,0))</f>
        <v>#N/A</v>
      </c>
      <c r="AB357">
        <f>pasteData!C356</f>
        <v>0</v>
      </c>
      <c r="AC357" t="str">
        <f>pasteData!D356</f>
        <v>SR</v>
      </c>
      <c r="AD357" t="str">
        <f>pasteData!E356</f>
        <v>G</v>
      </c>
      <c r="AE357">
        <f>pasteData!F356</f>
        <v>43618</v>
      </c>
      <c r="AF357">
        <f>pasteData!G356</f>
        <v>197</v>
      </c>
      <c r="AG357" t="str">
        <f>pasteData!H356</f>
        <v>Greenwood</v>
      </c>
      <c r="AH357" t="str">
        <f>pasteData!I356</f>
        <v xml:space="preserve"> FL</v>
      </c>
      <c r="AI357" t="str">
        <f>pasteData!J356</f>
        <v>Malone High School</v>
      </c>
      <c r="AJ357">
        <f>pasteData!K356</f>
        <v>0</v>
      </c>
      <c r="AK357">
        <f>pasteData!L356</f>
        <v>0</v>
      </c>
      <c r="AL357">
        <f>pasteData!M356</f>
        <v>0</v>
      </c>
      <c r="AM357">
        <f>pasteData!N356</f>
        <v>0</v>
      </c>
    </row>
    <row r="358" spans="1:39" x14ac:dyDescent="0.3">
      <c r="A358">
        <v>356</v>
      </c>
      <c r="B358" t="str">
        <f>pasteData!A357</f>
        <v>buffalo</v>
      </c>
      <c r="C358" t="str">
        <f>pasteData!B357</f>
        <v>Patrick Moore</v>
      </c>
      <c r="D358" t="e">
        <f>INDEX(pasteStatistics!D$1:'pasteStatistics'!D$5000,MATCH($C358,pasteStatistics!$C$1:'pasteStatistics'!$C$5000,0))</f>
        <v>#N/A</v>
      </c>
      <c r="E358" t="e">
        <f>INDEX(pasteStatistics!E$1:'pasteStatistics'!E$5000,MATCH($C358,pasteStatistics!$C$1:'pasteStatistics'!$C$5000,0))</f>
        <v>#N/A</v>
      </c>
      <c r="F358" t="e">
        <f>INDEX(pasteStatistics!F$1:'pasteStatistics'!F$5000,MATCH($C358,pasteStatistics!$C$1:'pasteStatistics'!$C$5000,0))</f>
        <v>#N/A</v>
      </c>
      <c r="G358" t="e">
        <f>INDEX(pasteStatistics!G$1:'pasteStatistics'!G$5000,MATCH($C358,pasteStatistics!$C$1:'pasteStatistics'!$C$5000,0))</f>
        <v>#N/A</v>
      </c>
      <c r="H358" t="e">
        <f>INDEX(pasteStatistics!H$1:'pasteStatistics'!H$5000,MATCH($C358,pasteStatistics!$C$1:'pasteStatistics'!$C$5000,0))</f>
        <v>#N/A</v>
      </c>
      <c r="I358" t="e">
        <f>INDEX(pasteStatistics!I$1:'pasteStatistics'!I$5000,MATCH($C358,pasteStatistics!$C$1:'pasteStatistics'!$C$5000,0))</f>
        <v>#N/A</v>
      </c>
      <c r="J358" t="e">
        <f>INDEX(pasteStatistics!J$1:'pasteStatistics'!J$5000,MATCH($C358,pasteStatistics!$C$1:'pasteStatistics'!$C$5000,0))</f>
        <v>#N/A</v>
      </c>
      <c r="K358" t="e">
        <f>INDEX(pasteStatistics!K$1:'pasteStatistics'!K$5000,MATCH($C358,pasteStatistics!$C$1:'pasteStatistics'!$C$5000,0))</f>
        <v>#N/A</v>
      </c>
      <c r="L358" t="e">
        <f>INDEX(pasteStatistics!L$1:'pasteStatistics'!L$5000,MATCH($C358,pasteStatistics!$C$1:'pasteStatistics'!$C$5000,0))</f>
        <v>#N/A</v>
      </c>
      <c r="M358" t="e">
        <f>INDEX(pasteStatistics!M$1:'pasteStatistics'!M$5000,MATCH($C358,pasteStatistics!$C$1:'pasteStatistics'!$C$5000,0))</f>
        <v>#N/A</v>
      </c>
      <c r="N358" t="e">
        <f>INDEX(pasteStatistics!N$1:'pasteStatistics'!N$5000,MATCH($C358,pasteStatistics!$C$1:'pasteStatistics'!$C$5000,0))</f>
        <v>#N/A</v>
      </c>
      <c r="O358" t="e">
        <f>INDEX(pasteStatistics!O$1:'pasteStatistics'!O$5000,MATCH($C358,pasteStatistics!$C$1:'pasteStatistics'!$C$5000,0))</f>
        <v>#N/A</v>
      </c>
      <c r="P358" t="e">
        <f>INDEX(pasteStatistics!P$1:'pasteStatistics'!P$5000,MATCH($C358,pasteStatistics!$C$1:'pasteStatistics'!$C$5000,0))</f>
        <v>#N/A</v>
      </c>
      <c r="Q358" t="e">
        <f>INDEX(pasteStatistics!Q$1:'pasteStatistics'!Q$5000,MATCH($C358,pasteStatistics!$C$1:'pasteStatistics'!$C$5000,0))</f>
        <v>#N/A</v>
      </c>
      <c r="R358" t="e">
        <f>INDEX(pasteStatistics!R$1:'pasteStatistics'!R$5000,MATCH($C358,pasteStatistics!$C$1:'pasteStatistics'!$C$5000,0))</f>
        <v>#N/A</v>
      </c>
      <c r="S358" t="e">
        <f>INDEX(pasteStatistics!S$1:'pasteStatistics'!S$5000,MATCH($C358,pasteStatistics!$C$1:'pasteStatistics'!$C$5000,0))</f>
        <v>#N/A</v>
      </c>
      <c r="T358" t="e">
        <f>INDEX(pasteStatistics!T$1:'pasteStatistics'!T$5000,MATCH($C358,pasteStatistics!$C$1:'pasteStatistics'!$C$5000,0))</f>
        <v>#N/A</v>
      </c>
      <c r="U358" t="e">
        <f>INDEX(pasteStatistics!U$1:'pasteStatistics'!U$5000,MATCH($C358,pasteStatistics!$C$1:'pasteStatistics'!$C$5000,0))</f>
        <v>#N/A</v>
      </c>
      <c r="V358" t="e">
        <f>INDEX(pasteStatistics!V$1:'pasteStatistics'!V$5000,MATCH($C358,pasteStatistics!$C$1:'pasteStatistics'!$C$5000,0))</f>
        <v>#N/A</v>
      </c>
      <c r="W358" t="e">
        <f>INDEX(pasteStatistics!W$1:'pasteStatistics'!W$5000,MATCH($C358,pasteStatistics!$C$1:'pasteStatistics'!$C$5000,0))</f>
        <v>#N/A</v>
      </c>
      <c r="X358" t="e">
        <f>INDEX(pasteStatistics!X$1:'pasteStatistics'!X$5000,MATCH($C358,pasteStatistics!$C$1:'pasteStatistics'!$C$5000,0))</f>
        <v>#N/A</v>
      </c>
      <c r="Y358" t="e">
        <f>INDEX(pasteStatistics!Y$1:'pasteStatistics'!Y$5000,MATCH($C358,pasteStatistics!$C$1:'pasteStatistics'!$C$5000,0))</f>
        <v>#N/A</v>
      </c>
      <c r="Z358" t="e">
        <f>INDEX(pasteStatistics!Z$1:'pasteStatistics'!Z$5000,MATCH($C358,pasteStatistics!$C$1:'pasteStatistics'!$C$5000,0))</f>
        <v>#N/A</v>
      </c>
      <c r="AA358" t="e">
        <f>INDEX(pasteStatistics!AA$1:'pasteStatistics'!AA$5000,MATCH($C358,pasteStatistics!$C$1:'pasteStatistics'!$C$5000,0))</f>
        <v>#N/A</v>
      </c>
      <c r="AB358">
        <f>pasteData!C357</f>
        <v>0</v>
      </c>
      <c r="AC358" t="str">
        <f>pasteData!D357</f>
        <v>JR</v>
      </c>
      <c r="AD358" t="str">
        <f>pasteData!E357</f>
        <v>G</v>
      </c>
      <c r="AE358">
        <f>pasteData!F357</f>
        <v>43619</v>
      </c>
      <c r="AF358">
        <f>pasteData!G357</f>
        <v>210</v>
      </c>
      <c r="AG358" t="str">
        <f>pasteData!H357</f>
        <v>Fredonia</v>
      </c>
      <c r="AH358" t="str">
        <f>pasteData!I357</f>
        <v xml:space="preserve"> NY</v>
      </c>
      <c r="AI358">
        <f>pasteData!J357</f>
        <v>0</v>
      </c>
      <c r="AJ358">
        <f>pasteData!K357</f>
        <v>0</v>
      </c>
      <c r="AK358">
        <f>pasteData!L357</f>
        <v>0</v>
      </c>
      <c r="AL358">
        <f>pasteData!M357</f>
        <v>0</v>
      </c>
      <c r="AM358">
        <f>pasteData!N357</f>
        <v>0</v>
      </c>
    </row>
    <row r="359" spans="1:39" x14ac:dyDescent="0.3">
      <c r="A359">
        <v>357</v>
      </c>
      <c r="B359" t="str">
        <f>pasteData!A358</f>
        <v>buffalo</v>
      </c>
      <c r="C359" t="str">
        <f>pasteData!B358</f>
        <v>Colby Moultrie</v>
      </c>
      <c r="D359" t="e">
        <f>INDEX(pasteStatistics!D$1:'pasteStatistics'!D$5000,MATCH($C359,pasteStatistics!$C$1:'pasteStatistics'!$C$5000,0))</f>
        <v>#N/A</v>
      </c>
      <c r="E359" t="e">
        <f>INDEX(pasteStatistics!E$1:'pasteStatistics'!E$5000,MATCH($C359,pasteStatistics!$C$1:'pasteStatistics'!$C$5000,0))</f>
        <v>#N/A</v>
      </c>
      <c r="F359" t="e">
        <f>INDEX(pasteStatistics!F$1:'pasteStatistics'!F$5000,MATCH($C359,pasteStatistics!$C$1:'pasteStatistics'!$C$5000,0))</f>
        <v>#N/A</v>
      </c>
      <c r="G359" t="e">
        <f>INDEX(pasteStatistics!G$1:'pasteStatistics'!G$5000,MATCH($C359,pasteStatistics!$C$1:'pasteStatistics'!$C$5000,0))</f>
        <v>#N/A</v>
      </c>
      <c r="H359" t="e">
        <f>INDEX(pasteStatistics!H$1:'pasteStatistics'!H$5000,MATCH($C359,pasteStatistics!$C$1:'pasteStatistics'!$C$5000,0))</f>
        <v>#N/A</v>
      </c>
      <c r="I359" t="e">
        <f>INDEX(pasteStatistics!I$1:'pasteStatistics'!I$5000,MATCH($C359,pasteStatistics!$C$1:'pasteStatistics'!$C$5000,0))</f>
        <v>#N/A</v>
      </c>
      <c r="J359" t="e">
        <f>INDEX(pasteStatistics!J$1:'pasteStatistics'!J$5000,MATCH($C359,pasteStatistics!$C$1:'pasteStatistics'!$C$5000,0))</f>
        <v>#N/A</v>
      </c>
      <c r="K359" t="e">
        <f>INDEX(pasteStatistics!K$1:'pasteStatistics'!K$5000,MATCH($C359,pasteStatistics!$C$1:'pasteStatistics'!$C$5000,0))</f>
        <v>#N/A</v>
      </c>
      <c r="L359" t="e">
        <f>INDEX(pasteStatistics!L$1:'pasteStatistics'!L$5000,MATCH($C359,pasteStatistics!$C$1:'pasteStatistics'!$C$5000,0))</f>
        <v>#N/A</v>
      </c>
      <c r="M359" t="e">
        <f>INDEX(pasteStatistics!M$1:'pasteStatistics'!M$5000,MATCH($C359,pasteStatistics!$C$1:'pasteStatistics'!$C$5000,0))</f>
        <v>#N/A</v>
      </c>
      <c r="N359" t="e">
        <f>INDEX(pasteStatistics!N$1:'pasteStatistics'!N$5000,MATCH($C359,pasteStatistics!$C$1:'pasteStatistics'!$C$5000,0))</f>
        <v>#N/A</v>
      </c>
      <c r="O359" t="e">
        <f>INDEX(pasteStatistics!O$1:'pasteStatistics'!O$5000,MATCH($C359,pasteStatistics!$C$1:'pasteStatistics'!$C$5000,0))</f>
        <v>#N/A</v>
      </c>
      <c r="P359" t="e">
        <f>INDEX(pasteStatistics!P$1:'pasteStatistics'!P$5000,MATCH($C359,pasteStatistics!$C$1:'pasteStatistics'!$C$5000,0))</f>
        <v>#N/A</v>
      </c>
      <c r="Q359" t="e">
        <f>INDEX(pasteStatistics!Q$1:'pasteStatistics'!Q$5000,MATCH($C359,pasteStatistics!$C$1:'pasteStatistics'!$C$5000,0))</f>
        <v>#N/A</v>
      </c>
      <c r="R359" t="e">
        <f>INDEX(pasteStatistics!R$1:'pasteStatistics'!R$5000,MATCH($C359,pasteStatistics!$C$1:'pasteStatistics'!$C$5000,0))</f>
        <v>#N/A</v>
      </c>
      <c r="S359" t="e">
        <f>INDEX(pasteStatistics!S$1:'pasteStatistics'!S$5000,MATCH($C359,pasteStatistics!$C$1:'pasteStatistics'!$C$5000,0))</f>
        <v>#N/A</v>
      </c>
      <c r="T359" t="e">
        <f>INDEX(pasteStatistics!T$1:'pasteStatistics'!T$5000,MATCH($C359,pasteStatistics!$C$1:'pasteStatistics'!$C$5000,0))</f>
        <v>#N/A</v>
      </c>
      <c r="U359" t="e">
        <f>INDEX(pasteStatistics!U$1:'pasteStatistics'!U$5000,MATCH($C359,pasteStatistics!$C$1:'pasteStatistics'!$C$5000,0))</f>
        <v>#N/A</v>
      </c>
      <c r="V359" t="e">
        <f>INDEX(pasteStatistics!V$1:'pasteStatistics'!V$5000,MATCH($C359,pasteStatistics!$C$1:'pasteStatistics'!$C$5000,0))</f>
        <v>#N/A</v>
      </c>
      <c r="W359" t="e">
        <f>INDEX(pasteStatistics!W$1:'pasteStatistics'!W$5000,MATCH($C359,pasteStatistics!$C$1:'pasteStatistics'!$C$5000,0))</f>
        <v>#N/A</v>
      </c>
      <c r="X359" t="e">
        <f>INDEX(pasteStatistics!X$1:'pasteStatistics'!X$5000,MATCH($C359,pasteStatistics!$C$1:'pasteStatistics'!$C$5000,0))</f>
        <v>#N/A</v>
      </c>
      <c r="Y359" t="e">
        <f>INDEX(pasteStatistics!Y$1:'pasteStatistics'!Y$5000,MATCH($C359,pasteStatistics!$C$1:'pasteStatistics'!$C$5000,0))</f>
        <v>#N/A</v>
      </c>
      <c r="Z359" t="e">
        <f>INDEX(pasteStatistics!Z$1:'pasteStatistics'!Z$5000,MATCH($C359,pasteStatistics!$C$1:'pasteStatistics'!$C$5000,0))</f>
        <v>#N/A</v>
      </c>
      <c r="AA359" t="e">
        <f>INDEX(pasteStatistics!AA$1:'pasteStatistics'!AA$5000,MATCH($C359,pasteStatistics!$C$1:'pasteStatistics'!$C$5000,0))</f>
        <v>#N/A</v>
      </c>
      <c r="AB359">
        <f>pasteData!C358</f>
        <v>20</v>
      </c>
      <c r="AC359" t="str">
        <f>pasteData!D358</f>
        <v>SO</v>
      </c>
      <c r="AD359" t="str">
        <f>pasteData!E358</f>
        <v>G</v>
      </c>
      <c r="AE359">
        <f>pasteData!F358</f>
        <v>43619</v>
      </c>
      <c r="AF359">
        <f>pasteData!G358</f>
        <v>190</v>
      </c>
      <c r="AG359" t="str">
        <f>pasteData!H358</f>
        <v>North Tonawanda</v>
      </c>
      <c r="AH359" t="str">
        <f>pasteData!I358</f>
        <v xml:space="preserve"> NY</v>
      </c>
      <c r="AI359" t="str">
        <f>pasteData!J358</f>
        <v>Canisius High School</v>
      </c>
      <c r="AJ359">
        <f>pasteData!K358</f>
        <v>0</v>
      </c>
      <c r="AK359">
        <f>pasteData!L358</f>
        <v>0</v>
      </c>
      <c r="AL359">
        <f>pasteData!M358</f>
        <v>0</v>
      </c>
      <c r="AM359">
        <f>pasteData!N358</f>
        <v>0</v>
      </c>
    </row>
    <row r="360" spans="1:39" x14ac:dyDescent="0.3">
      <c r="A360">
        <v>358</v>
      </c>
      <c r="B360" t="str">
        <f>pasteData!A359</f>
        <v>iowa-state</v>
      </c>
      <c r="C360" t="str">
        <f>pasteData!B359</f>
        <v>Marial Shayok</v>
      </c>
      <c r="D360">
        <f>INDEX(pasteStatistics!D$1:'pasteStatistics'!D$5000,MATCH($C360,pasteStatistics!$C$1:'pasteStatistics'!$C$5000,0))</f>
        <v>34</v>
      </c>
      <c r="E360">
        <f>INDEX(pasteStatistics!E$1:'pasteStatistics'!E$5000,MATCH($C360,pasteStatistics!$C$1:'pasteStatistics'!$C$5000,0))</f>
        <v>34</v>
      </c>
      <c r="F360">
        <f>INDEX(pasteStatistics!F$1:'pasteStatistics'!F$5000,MATCH($C360,pasteStatistics!$C$1:'pasteStatistics'!$C$5000,0))</f>
        <v>32.9</v>
      </c>
      <c r="G360">
        <f>INDEX(pasteStatistics!G$1:'pasteStatistics'!G$5000,MATCH($C360,pasteStatistics!$C$1:'pasteStatistics'!$C$5000,0))</f>
        <v>6.7</v>
      </c>
      <c r="H360">
        <f>INDEX(pasteStatistics!H$1:'pasteStatistics'!H$5000,MATCH($C360,pasteStatistics!$C$1:'pasteStatistics'!$C$5000,0))</f>
        <v>13.6</v>
      </c>
      <c r="I360">
        <f>INDEX(pasteStatistics!I$1:'pasteStatistics'!I$5000,MATCH($C360,pasteStatistics!$C$1:'pasteStatistics'!$C$5000,0))</f>
        <v>0.496</v>
      </c>
      <c r="J360">
        <f>INDEX(pasteStatistics!J$1:'pasteStatistics'!J$5000,MATCH($C360,pasteStatistics!$C$1:'pasteStatistics'!$C$5000,0))</f>
        <v>4.5999999999999996</v>
      </c>
      <c r="K360">
        <f>INDEX(pasteStatistics!K$1:'pasteStatistics'!K$5000,MATCH($C360,pasteStatistics!$C$1:'pasteStatistics'!$C$5000,0))</f>
        <v>8.1999999999999993</v>
      </c>
      <c r="L360">
        <f>INDEX(pasteStatistics!L$1:'pasteStatistics'!L$5000,MATCH($C360,pasteStatistics!$C$1:'pasteStatistics'!$C$5000,0))</f>
        <v>0.56799999999999995</v>
      </c>
      <c r="M360">
        <f>INDEX(pasteStatistics!M$1:'pasteStatistics'!M$5000,MATCH($C360,pasteStatistics!$C$1:'pasteStatistics'!$C$5000,0))</f>
        <v>2.1</v>
      </c>
      <c r="N360">
        <f>INDEX(pasteStatistics!N$1:'pasteStatistics'!N$5000,MATCH($C360,pasteStatistics!$C$1:'pasteStatistics'!$C$5000,0))</f>
        <v>5.4</v>
      </c>
      <c r="O360">
        <f>INDEX(pasteStatistics!O$1:'pasteStatistics'!O$5000,MATCH($C360,pasteStatistics!$C$1:'pasteStatistics'!$C$5000,0))</f>
        <v>0.38600000000000001</v>
      </c>
      <c r="P360">
        <f>INDEX(pasteStatistics!P$1:'pasteStatistics'!P$5000,MATCH($C360,pasteStatistics!$C$1:'pasteStatistics'!$C$5000,0))</f>
        <v>3.2</v>
      </c>
      <c r="Q360">
        <f>INDEX(pasteStatistics!Q$1:'pasteStatistics'!Q$5000,MATCH($C360,pasteStatistics!$C$1:'pasteStatistics'!$C$5000,0))</f>
        <v>3.6</v>
      </c>
      <c r="R360">
        <f>INDEX(pasteStatistics!R$1:'pasteStatistics'!R$5000,MATCH($C360,pasteStatistics!$C$1:'pasteStatistics'!$C$5000,0))</f>
        <v>0.878</v>
      </c>
      <c r="S360">
        <f>INDEX(pasteStatistics!S$1:'pasteStatistics'!S$5000,MATCH($C360,pasteStatistics!$C$1:'pasteStatistics'!$C$5000,0))</f>
        <v>1.4</v>
      </c>
      <c r="T360">
        <f>INDEX(pasteStatistics!T$1:'pasteStatistics'!T$5000,MATCH($C360,pasteStatistics!$C$1:'pasteStatistics'!$C$5000,0))</f>
        <v>3.5</v>
      </c>
      <c r="U360">
        <f>INDEX(pasteStatistics!U$1:'pasteStatistics'!U$5000,MATCH($C360,pasteStatistics!$C$1:'pasteStatistics'!$C$5000,0))</f>
        <v>4.9000000000000004</v>
      </c>
      <c r="V360">
        <f>INDEX(pasteStatistics!V$1:'pasteStatistics'!V$5000,MATCH($C360,pasteStatistics!$C$1:'pasteStatistics'!$C$5000,0))</f>
        <v>2</v>
      </c>
      <c r="W360">
        <f>INDEX(pasteStatistics!W$1:'pasteStatistics'!W$5000,MATCH($C360,pasteStatistics!$C$1:'pasteStatistics'!$C$5000,0))</f>
        <v>0.9</v>
      </c>
      <c r="X360">
        <f>INDEX(pasteStatistics!X$1:'pasteStatistics'!X$5000,MATCH($C360,pasteStatistics!$C$1:'pasteStatistics'!$C$5000,0))</f>
        <v>0.2</v>
      </c>
      <c r="Y360">
        <f>INDEX(pasteStatistics!Y$1:'pasteStatistics'!Y$5000,MATCH($C360,pasteStatistics!$C$1:'pasteStatistics'!$C$5000,0))</f>
        <v>2.7</v>
      </c>
      <c r="Z360">
        <f>INDEX(pasteStatistics!Z$1:'pasteStatistics'!Z$5000,MATCH($C360,pasteStatistics!$C$1:'pasteStatistics'!$C$5000,0))</f>
        <v>2.1</v>
      </c>
      <c r="AA360">
        <f>INDEX(pasteStatistics!AA$1:'pasteStatistics'!AA$5000,MATCH($C360,pasteStatistics!$C$1:'pasteStatistics'!$C$5000,0))</f>
        <v>18.7</v>
      </c>
      <c r="AB360">
        <f>pasteData!C359</f>
        <v>3</v>
      </c>
      <c r="AC360" t="str">
        <f>pasteData!D359</f>
        <v>SR</v>
      </c>
      <c r="AD360" t="str">
        <f>pasteData!E359</f>
        <v>G</v>
      </c>
      <c r="AE360">
        <f>pasteData!F359</f>
        <v>43622</v>
      </c>
      <c r="AF360">
        <f>pasteData!G359</f>
        <v>198</v>
      </c>
      <c r="AG360" t="str">
        <f>pasteData!H359</f>
        <v>Ottawa</v>
      </c>
      <c r="AH360" t="str">
        <f>pasteData!I359</f>
        <v xml:space="preserve"> Canada</v>
      </c>
      <c r="AI360" t="str">
        <f>pasteData!J359</f>
        <v>Blair Academy</v>
      </c>
      <c r="AJ360">
        <f>pasteData!K359</f>
        <v>0</v>
      </c>
      <c r="AK360" t="str">
        <f>pasteData!L359</f>
        <v xml:space="preserve"> 18.7 Pts</v>
      </c>
      <c r="AL360" t="str">
        <f>pasteData!M359</f>
        <v xml:space="preserve"> 4.9 Reb</v>
      </c>
      <c r="AM360" t="str">
        <f>pasteData!N359</f>
        <v xml:space="preserve"> 2.0 Ast</v>
      </c>
    </row>
    <row r="361" spans="1:39" x14ac:dyDescent="0.3">
      <c r="A361">
        <v>359</v>
      </c>
      <c r="B361" t="str">
        <f>pasteData!A360</f>
        <v>iowa-state</v>
      </c>
      <c r="C361" t="str">
        <f>pasteData!B360</f>
        <v>Talen Horton-Tucker</v>
      </c>
      <c r="D361">
        <f>INDEX(pasteStatistics!D$1:'pasteStatistics'!D$5000,MATCH($C361,pasteStatistics!$C$1:'pasteStatistics'!$C$5000,0))</f>
        <v>35</v>
      </c>
      <c r="E361">
        <f>INDEX(pasteStatistics!E$1:'pasteStatistics'!E$5000,MATCH($C361,pasteStatistics!$C$1:'pasteStatistics'!$C$5000,0))</f>
        <v>34</v>
      </c>
      <c r="F361">
        <f>INDEX(pasteStatistics!F$1:'pasteStatistics'!F$5000,MATCH($C361,pasteStatistics!$C$1:'pasteStatistics'!$C$5000,0))</f>
        <v>27.2</v>
      </c>
      <c r="G361">
        <f>INDEX(pasteStatistics!G$1:'pasteStatistics'!G$5000,MATCH($C361,pasteStatistics!$C$1:'pasteStatistics'!$C$5000,0))</f>
        <v>4.4000000000000004</v>
      </c>
      <c r="H361">
        <f>INDEX(pasteStatistics!H$1:'pasteStatistics'!H$5000,MATCH($C361,pasteStatistics!$C$1:'pasteStatistics'!$C$5000,0))</f>
        <v>10.9</v>
      </c>
      <c r="I361">
        <f>INDEX(pasteStatistics!I$1:'pasteStatistics'!I$5000,MATCH($C361,pasteStatistics!$C$1:'pasteStatistics'!$C$5000,0))</f>
        <v>0.40600000000000003</v>
      </c>
      <c r="J361">
        <f>INDEX(pasteStatistics!J$1:'pasteStatistics'!J$5000,MATCH($C361,pasteStatistics!$C$1:'pasteStatistics'!$C$5000,0))</f>
        <v>3</v>
      </c>
      <c r="K361">
        <f>INDEX(pasteStatistics!K$1:'pasteStatistics'!K$5000,MATCH($C361,pasteStatistics!$C$1:'pasteStatistics'!$C$5000,0))</f>
        <v>6.4</v>
      </c>
      <c r="L361">
        <f>INDEX(pasteStatistics!L$1:'pasteStatistics'!L$5000,MATCH($C361,pasteStatistics!$C$1:'pasteStatistics'!$C$5000,0))</f>
        <v>0.47499999999999998</v>
      </c>
      <c r="M361">
        <f>INDEX(pasteStatistics!M$1:'pasteStatistics'!M$5000,MATCH($C361,pasteStatistics!$C$1:'pasteStatistics'!$C$5000,0))</f>
        <v>1.4</v>
      </c>
      <c r="N361">
        <f>INDEX(pasteStatistics!N$1:'pasteStatistics'!N$5000,MATCH($C361,pasteStatistics!$C$1:'pasteStatistics'!$C$5000,0))</f>
        <v>4.5</v>
      </c>
      <c r="O361">
        <f>INDEX(pasteStatistics!O$1:'pasteStatistics'!O$5000,MATCH($C361,pasteStatistics!$C$1:'pasteStatistics'!$C$5000,0))</f>
        <v>0.308</v>
      </c>
      <c r="P361">
        <f>INDEX(pasteStatistics!P$1:'pasteStatistics'!P$5000,MATCH($C361,pasteStatistics!$C$1:'pasteStatistics'!$C$5000,0))</f>
        <v>1.6</v>
      </c>
      <c r="Q361">
        <f>INDEX(pasteStatistics!Q$1:'pasteStatistics'!Q$5000,MATCH($C361,pasteStatistics!$C$1:'pasteStatistics'!$C$5000,0))</f>
        <v>2.5</v>
      </c>
      <c r="R361">
        <f>INDEX(pasteStatistics!R$1:'pasteStatistics'!R$5000,MATCH($C361,pasteStatistics!$C$1:'pasteStatistics'!$C$5000,0))</f>
        <v>0.625</v>
      </c>
      <c r="S361">
        <f>INDEX(pasteStatistics!S$1:'pasteStatistics'!S$5000,MATCH($C361,pasteStatistics!$C$1:'pasteStatistics'!$C$5000,0))</f>
        <v>0.7</v>
      </c>
      <c r="T361">
        <f>INDEX(pasteStatistics!T$1:'pasteStatistics'!T$5000,MATCH($C361,pasteStatistics!$C$1:'pasteStatistics'!$C$5000,0))</f>
        <v>4.2</v>
      </c>
      <c r="U361">
        <f>INDEX(pasteStatistics!U$1:'pasteStatistics'!U$5000,MATCH($C361,pasteStatistics!$C$1:'pasteStatistics'!$C$5000,0))</f>
        <v>4.9000000000000004</v>
      </c>
      <c r="V361">
        <f>INDEX(pasteStatistics!V$1:'pasteStatistics'!V$5000,MATCH($C361,pasteStatistics!$C$1:'pasteStatistics'!$C$5000,0))</f>
        <v>2.2999999999999998</v>
      </c>
      <c r="W361">
        <f>INDEX(pasteStatistics!W$1:'pasteStatistics'!W$5000,MATCH($C361,pasteStatistics!$C$1:'pasteStatistics'!$C$5000,0))</f>
        <v>1.3</v>
      </c>
      <c r="X361">
        <f>INDEX(pasteStatistics!X$1:'pasteStatistics'!X$5000,MATCH($C361,pasteStatistics!$C$1:'pasteStatistics'!$C$5000,0))</f>
        <v>0.7</v>
      </c>
      <c r="Y361">
        <f>INDEX(pasteStatistics!Y$1:'pasteStatistics'!Y$5000,MATCH($C361,pasteStatistics!$C$1:'pasteStatistics'!$C$5000,0))</f>
        <v>1.7</v>
      </c>
      <c r="Z361">
        <f>INDEX(pasteStatistics!Z$1:'pasteStatistics'!Z$5000,MATCH($C361,pasteStatistics!$C$1:'pasteStatistics'!$C$5000,0))</f>
        <v>2.2999999999999998</v>
      </c>
      <c r="AA361">
        <f>INDEX(pasteStatistics!AA$1:'pasteStatistics'!AA$5000,MATCH($C361,pasteStatistics!$C$1:'pasteStatistics'!$C$5000,0))</f>
        <v>11.8</v>
      </c>
      <c r="AB361">
        <f>pasteData!C360</f>
        <v>11</v>
      </c>
      <c r="AC361" t="str">
        <f>pasteData!D360</f>
        <v>FR</v>
      </c>
      <c r="AD361" t="str">
        <f>pasteData!E360</f>
        <v>G</v>
      </c>
      <c r="AE361">
        <f>pasteData!F360</f>
        <v>43620</v>
      </c>
      <c r="AF361">
        <f>pasteData!G360</f>
        <v>233</v>
      </c>
      <c r="AG361" t="str">
        <f>pasteData!H360</f>
        <v>Chicago</v>
      </c>
      <c r="AH361" t="str">
        <f>pasteData!I360</f>
        <v xml:space="preserve"> IL</v>
      </c>
      <c r="AI361" t="str">
        <f>pasteData!J360</f>
        <v>Simeon HS</v>
      </c>
      <c r="AJ361" t="str">
        <f>pasteData!K360</f>
        <v>50 (2018)</v>
      </c>
      <c r="AK361" t="str">
        <f>pasteData!L360</f>
        <v xml:space="preserve"> 11.8 Pts</v>
      </c>
      <c r="AL361" t="str">
        <f>pasteData!M360</f>
        <v xml:space="preserve"> 4.9 Reb</v>
      </c>
      <c r="AM361" t="str">
        <f>pasteData!N360</f>
        <v xml:space="preserve"> 2.3 Ast</v>
      </c>
    </row>
    <row r="362" spans="1:39" x14ac:dyDescent="0.3">
      <c r="A362">
        <v>360</v>
      </c>
      <c r="B362" t="str">
        <f>pasteData!A361</f>
        <v>iowa-state</v>
      </c>
      <c r="C362" t="str">
        <f>pasteData!B361</f>
        <v>Michael Jacobson</v>
      </c>
      <c r="D362">
        <f>INDEX(pasteStatistics!D$1:'pasteStatistics'!D$5000,MATCH($C362,pasteStatistics!$C$1:'pasteStatistics'!$C$5000,0))</f>
        <v>35</v>
      </c>
      <c r="E362">
        <f>INDEX(pasteStatistics!E$1:'pasteStatistics'!E$5000,MATCH($C362,pasteStatistics!$C$1:'pasteStatistics'!$C$5000,0))</f>
        <v>35</v>
      </c>
      <c r="F362">
        <f>INDEX(pasteStatistics!F$1:'pasteStatistics'!F$5000,MATCH($C362,pasteStatistics!$C$1:'pasteStatistics'!$C$5000,0))</f>
        <v>25.1</v>
      </c>
      <c r="G362">
        <f>INDEX(pasteStatistics!G$1:'pasteStatistics'!G$5000,MATCH($C362,pasteStatistics!$C$1:'pasteStatistics'!$C$5000,0))</f>
        <v>4.5</v>
      </c>
      <c r="H362">
        <f>INDEX(pasteStatistics!H$1:'pasteStatistics'!H$5000,MATCH($C362,pasteStatistics!$C$1:'pasteStatistics'!$C$5000,0))</f>
        <v>7.7</v>
      </c>
      <c r="I362">
        <f>INDEX(pasteStatistics!I$1:'pasteStatistics'!I$5000,MATCH($C362,pasteStatistics!$C$1:'pasteStatistics'!$C$5000,0))</f>
        <v>0.57599999999999996</v>
      </c>
      <c r="J362">
        <f>INDEX(pasteStatistics!J$1:'pasteStatistics'!J$5000,MATCH($C362,pasteStatistics!$C$1:'pasteStatistics'!$C$5000,0))</f>
        <v>4</v>
      </c>
      <c r="K362">
        <f>INDEX(pasteStatistics!K$1:'pasteStatistics'!K$5000,MATCH($C362,pasteStatistics!$C$1:'pasteStatistics'!$C$5000,0))</f>
        <v>6.4</v>
      </c>
      <c r="L362">
        <f>INDEX(pasteStatistics!L$1:'pasteStatistics'!L$5000,MATCH($C362,pasteStatistics!$C$1:'pasteStatistics'!$C$5000,0))</f>
        <v>0.625</v>
      </c>
      <c r="M362">
        <f>INDEX(pasteStatistics!M$1:'pasteStatistics'!M$5000,MATCH($C362,pasteStatistics!$C$1:'pasteStatistics'!$C$5000,0))</f>
        <v>0.5</v>
      </c>
      <c r="N362">
        <f>INDEX(pasteStatistics!N$1:'pasteStatistics'!N$5000,MATCH($C362,pasteStatistics!$C$1:'pasteStatistics'!$C$5000,0))</f>
        <v>1.3</v>
      </c>
      <c r="O362">
        <f>INDEX(pasteStatistics!O$1:'pasteStatistics'!O$5000,MATCH($C362,pasteStatistics!$C$1:'pasteStatistics'!$C$5000,0))</f>
        <v>0.34</v>
      </c>
      <c r="P362">
        <f>INDEX(pasteStatistics!P$1:'pasteStatistics'!P$5000,MATCH($C362,pasteStatistics!$C$1:'pasteStatistics'!$C$5000,0))</f>
        <v>1.8</v>
      </c>
      <c r="Q362">
        <f>INDEX(pasteStatistics!Q$1:'pasteStatistics'!Q$5000,MATCH($C362,pasteStatistics!$C$1:'pasteStatistics'!$C$5000,0))</f>
        <v>2.7</v>
      </c>
      <c r="R362">
        <f>INDEX(pasteStatistics!R$1:'pasteStatistics'!R$5000,MATCH($C362,pasteStatistics!$C$1:'pasteStatistics'!$C$5000,0))</f>
        <v>0.66700000000000004</v>
      </c>
      <c r="S362">
        <f>INDEX(pasteStatistics!S$1:'pasteStatistics'!S$5000,MATCH($C362,pasteStatistics!$C$1:'pasteStatistics'!$C$5000,0))</f>
        <v>2.2000000000000002</v>
      </c>
      <c r="T362">
        <f>INDEX(pasteStatistics!T$1:'pasteStatistics'!T$5000,MATCH($C362,pasteStatistics!$C$1:'pasteStatistics'!$C$5000,0))</f>
        <v>3.8</v>
      </c>
      <c r="U362">
        <f>INDEX(pasteStatistics!U$1:'pasteStatistics'!U$5000,MATCH($C362,pasteStatistics!$C$1:'pasteStatistics'!$C$5000,0))</f>
        <v>5.9</v>
      </c>
      <c r="V362">
        <f>INDEX(pasteStatistics!V$1:'pasteStatistics'!V$5000,MATCH($C362,pasteStatistics!$C$1:'pasteStatistics'!$C$5000,0))</f>
        <v>0.8</v>
      </c>
      <c r="W362">
        <f>INDEX(pasteStatistics!W$1:'pasteStatistics'!W$5000,MATCH($C362,pasteStatistics!$C$1:'pasteStatistics'!$C$5000,0))</f>
        <v>0.9</v>
      </c>
      <c r="X362">
        <f>INDEX(pasteStatistics!X$1:'pasteStatistics'!X$5000,MATCH($C362,pasteStatistics!$C$1:'pasteStatistics'!$C$5000,0))</f>
        <v>0.5</v>
      </c>
      <c r="Y362">
        <f>INDEX(pasteStatistics!Y$1:'pasteStatistics'!Y$5000,MATCH($C362,pasteStatistics!$C$1:'pasteStatistics'!$C$5000,0))</f>
        <v>1.1000000000000001</v>
      </c>
      <c r="Z362">
        <f>INDEX(pasteStatistics!Z$1:'pasteStatistics'!Z$5000,MATCH($C362,pasteStatistics!$C$1:'pasteStatistics'!$C$5000,0))</f>
        <v>1.9</v>
      </c>
      <c r="AA362">
        <f>INDEX(pasteStatistics!AA$1:'pasteStatistics'!AA$5000,MATCH($C362,pasteStatistics!$C$1:'pasteStatistics'!$C$5000,0))</f>
        <v>11.1</v>
      </c>
      <c r="AB362">
        <f>pasteData!C361</f>
        <v>12</v>
      </c>
      <c r="AC362" t="str">
        <f>pasteData!D361</f>
        <v>JR</v>
      </c>
      <c r="AD362" t="str">
        <f>pasteData!E361</f>
        <v>F</v>
      </c>
      <c r="AE362">
        <f>pasteData!F361</f>
        <v>43625</v>
      </c>
      <c r="AF362">
        <f>pasteData!G361</f>
        <v>230</v>
      </c>
      <c r="AG362" t="str">
        <f>pasteData!H361</f>
        <v>Waukee</v>
      </c>
      <c r="AH362" t="str">
        <f>pasteData!I361</f>
        <v xml:space="preserve"> IA</v>
      </c>
      <c r="AI362" t="str">
        <f>pasteData!J361</f>
        <v>Waukee HS</v>
      </c>
      <c r="AJ362">
        <f>pasteData!K361</f>
        <v>0</v>
      </c>
      <c r="AK362" t="str">
        <f>pasteData!L361</f>
        <v xml:space="preserve"> 11.1 Pts</v>
      </c>
      <c r="AL362" t="str">
        <f>pasteData!M361</f>
        <v xml:space="preserve"> 5.9 Reb</v>
      </c>
      <c r="AM362" t="str">
        <f>pasteData!N361</f>
        <v xml:space="preserve"> 0.8 Ast</v>
      </c>
    </row>
    <row r="363" spans="1:39" x14ac:dyDescent="0.3">
      <c r="A363">
        <v>361</v>
      </c>
      <c r="B363" t="str">
        <f>pasteData!A362</f>
        <v>iowa-state</v>
      </c>
      <c r="C363" t="str">
        <f>pasteData!B362</f>
        <v>Lindell Wigginton</v>
      </c>
      <c r="D363">
        <f>INDEX(pasteStatistics!D$1:'pasteStatistics'!D$5000,MATCH($C363,pasteStatistics!$C$1:'pasteStatistics'!$C$5000,0))</f>
        <v>25</v>
      </c>
      <c r="E363">
        <f>INDEX(pasteStatistics!E$1:'pasteStatistics'!E$5000,MATCH($C363,pasteStatistics!$C$1:'pasteStatistics'!$C$5000,0))</f>
        <v>2</v>
      </c>
      <c r="F363">
        <f>INDEX(pasteStatistics!F$1:'pasteStatistics'!F$5000,MATCH($C363,pasteStatistics!$C$1:'pasteStatistics'!$C$5000,0))</f>
        <v>26</v>
      </c>
      <c r="G363">
        <f>INDEX(pasteStatistics!G$1:'pasteStatistics'!G$5000,MATCH($C363,pasteStatistics!$C$1:'pasteStatistics'!$C$5000,0))</f>
        <v>3.9</v>
      </c>
      <c r="H363">
        <f>INDEX(pasteStatistics!H$1:'pasteStatistics'!H$5000,MATCH($C363,pasteStatistics!$C$1:'pasteStatistics'!$C$5000,0))</f>
        <v>9.4</v>
      </c>
      <c r="I363">
        <f>INDEX(pasteStatistics!I$1:'pasteStatistics'!I$5000,MATCH($C363,pasteStatistics!$C$1:'pasteStatistics'!$C$5000,0))</f>
        <v>0.41499999999999998</v>
      </c>
      <c r="J363">
        <f>INDEX(pasteStatistics!J$1:'pasteStatistics'!J$5000,MATCH($C363,pasteStatistics!$C$1:'pasteStatistics'!$C$5000,0))</f>
        <v>2.1</v>
      </c>
      <c r="K363">
        <f>INDEX(pasteStatistics!K$1:'pasteStatistics'!K$5000,MATCH($C363,pasteStatistics!$C$1:'pasteStatistics'!$C$5000,0))</f>
        <v>4.7</v>
      </c>
      <c r="L363">
        <f>INDEX(pasteStatistics!L$1:'pasteStatistics'!L$5000,MATCH($C363,pasteStatistics!$C$1:'pasteStatistics'!$C$5000,0))</f>
        <v>0.441</v>
      </c>
      <c r="M363">
        <f>INDEX(pasteStatistics!M$1:'pasteStatistics'!M$5000,MATCH($C363,pasteStatistics!$C$1:'pasteStatistics'!$C$5000,0))</f>
        <v>1.8</v>
      </c>
      <c r="N363">
        <f>INDEX(pasteStatistics!N$1:'pasteStatistics'!N$5000,MATCH($C363,pasteStatistics!$C$1:'pasteStatistics'!$C$5000,0))</f>
        <v>4.7</v>
      </c>
      <c r="O363">
        <f>INDEX(pasteStatistics!O$1:'pasteStatistics'!O$5000,MATCH($C363,pasteStatistics!$C$1:'pasteStatistics'!$C$5000,0))</f>
        <v>0.39</v>
      </c>
      <c r="P363">
        <f>INDEX(pasteStatistics!P$1:'pasteStatistics'!P$5000,MATCH($C363,pasteStatistics!$C$1:'pasteStatistics'!$C$5000,0))</f>
        <v>3.8</v>
      </c>
      <c r="Q363">
        <f>INDEX(pasteStatistics!Q$1:'pasteStatistics'!Q$5000,MATCH($C363,pasteStatistics!$C$1:'pasteStatistics'!$C$5000,0))</f>
        <v>5.3</v>
      </c>
      <c r="R363">
        <f>INDEX(pasteStatistics!R$1:'pasteStatistics'!R$5000,MATCH($C363,pasteStatistics!$C$1:'pasteStatistics'!$C$5000,0))</f>
        <v>0.72</v>
      </c>
      <c r="S363">
        <f>INDEX(pasteStatistics!S$1:'pasteStatistics'!S$5000,MATCH($C363,pasteStatistics!$C$1:'pasteStatistics'!$C$5000,0))</f>
        <v>0.7</v>
      </c>
      <c r="T363">
        <f>INDEX(pasteStatistics!T$1:'pasteStatistics'!T$5000,MATCH($C363,pasteStatistics!$C$1:'pasteStatistics'!$C$5000,0))</f>
        <v>3.3</v>
      </c>
      <c r="U363">
        <f>INDEX(pasteStatistics!U$1:'pasteStatistics'!U$5000,MATCH($C363,pasteStatistics!$C$1:'pasteStatistics'!$C$5000,0))</f>
        <v>4</v>
      </c>
      <c r="V363">
        <f>INDEX(pasteStatistics!V$1:'pasteStatistics'!V$5000,MATCH($C363,pasteStatistics!$C$1:'pasteStatistics'!$C$5000,0))</f>
        <v>2.1</v>
      </c>
      <c r="W363">
        <f>INDEX(pasteStatistics!W$1:'pasteStatistics'!W$5000,MATCH($C363,pasteStatistics!$C$1:'pasteStatistics'!$C$5000,0))</f>
        <v>0.8</v>
      </c>
      <c r="X363">
        <f>INDEX(pasteStatistics!X$1:'pasteStatistics'!X$5000,MATCH($C363,pasteStatistics!$C$1:'pasteStatistics'!$C$5000,0))</f>
        <v>0.4</v>
      </c>
      <c r="Y363">
        <f>INDEX(pasteStatistics!Y$1:'pasteStatistics'!Y$5000,MATCH($C363,pasteStatistics!$C$1:'pasteStatistics'!$C$5000,0))</f>
        <v>2</v>
      </c>
      <c r="Z363">
        <f>INDEX(pasteStatistics!Z$1:'pasteStatistics'!Z$5000,MATCH($C363,pasteStatistics!$C$1:'pasteStatistics'!$C$5000,0))</f>
        <v>2</v>
      </c>
      <c r="AA363">
        <f>INDEX(pasteStatistics!AA$1:'pasteStatistics'!AA$5000,MATCH($C363,pasteStatistics!$C$1:'pasteStatistics'!$C$5000,0))</f>
        <v>13.5</v>
      </c>
      <c r="AB363">
        <f>pasteData!C362</f>
        <v>5</v>
      </c>
      <c r="AC363" t="str">
        <f>pasteData!D362</f>
        <v>SO</v>
      </c>
      <c r="AD363" t="str">
        <f>pasteData!E362</f>
        <v>G</v>
      </c>
      <c r="AE363">
        <f>pasteData!F362</f>
        <v>43618</v>
      </c>
      <c r="AF363">
        <f>pasteData!G362</f>
        <v>189</v>
      </c>
      <c r="AG363" t="str">
        <f>pasteData!H362</f>
        <v>Dartmouth</v>
      </c>
      <c r="AH363" t="str">
        <f>pasteData!I362</f>
        <v xml:space="preserve"> Canada</v>
      </c>
      <c r="AI363" t="str">
        <f>pasteData!J362</f>
        <v>Oak Hill Academy</v>
      </c>
      <c r="AJ363" t="str">
        <f>pasteData!K362</f>
        <v>31 (2017)</v>
      </c>
      <c r="AK363" t="str">
        <f>pasteData!L362</f>
        <v xml:space="preserve"> 13.5 Pts</v>
      </c>
      <c r="AL363" t="str">
        <f>pasteData!M362</f>
        <v xml:space="preserve"> 4.0 Reb</v>
      </c>
      <c r="AM363" t="str">
        <f>pasteData!N362</f>
        <v xml:space="preserve"> 2.1 Ast</v>
      </c>
    </row>
    <row r="364" spans="1:39" x14ac:dyDescent="0.3">
      <c r="A364">
        <v>362</v>
      </c>
      <c r="B364" t="str">
        <f>pasteData!A363</f>
        <v>iowa-state</v>
      </c>
      <c r="C364" t="str">
        <f>pasteData!B363</f>
        <v>Nick Weiler-Babb</v>
      </c>
      <c r="D364">
        <f>INDEX(pasteStatistics!D$1:'pasteStatistics'!D$5000,MATCH($C364,pasteStatistics!$C$1:'pasteStatistics'!$C$5000,0))</f>
        <v>35</v>
      </c>
      <c r="E364">
        <f>INDEX(pasteStatistics!E$1:'pasteStatistics'!E$5000,MATCH($C364,pasteStatistics!$C$1:'pasteStatistics'!$C$5000,0))</f>
        <v>35</v>
      </c>
      <c r="F364">
        <f>INDEX(pasteStatistics!F$1:'pasteStatistics'!F$5000,MATCH($C364,pasteStatistics!$C$1:'pasteStatistics'!$C$5000,0))</f>
        <v>34.4</v>
      </c>
      <c r="G364">
        <f>INDEX(pasteStatistics!G$1:'pasteStatistics'!G$5000,MATCH($C364,pasteStatistics!$C$1:'pasteStatistics'!$C$5000,0))</f>
        <v>3</v>
      </c>
      <c r="H364">
        <f>INDEX(pasteStatistics!H$1:'pasteStatistics'!H$5000,MATCH($C364,pasteStatistics!$C$1:'pasteStatistics'!$C$5000,0))</f>
        <v>7.5</v>
      </c>
      <c r="I364">
        <f>INDEX(pasteStatistics!I$1:'pasteStatistics'!I$5000,MATCH($C364,pasteStatistics!$C$1:'pasteStatistics'!$C$5000,0))</f>
        <v>0.40200000000000002</v>
      </c>
      <c r="J364">
        <f>INDEX(pasteStatistics!J$1:'pasteStatistics'!J$5000,MATCH($C364,pasteStatistics!$C$1:'pasteStatistics'!$C$5000,0))</f>
        <v>1.8</v>
      </c>
      <c r="K364">
        <f>INDEX(pasteStatistics!K$1:'pasteStatistics'!K$5000,MATCH($C364,pasteStatistics!$C$1:'pasteStatistics'!$C$5000,0))</f>
        <v>4.2</v>
      </c>
      <c r="L364">
        <f>INDEX(pasteStatistics!L$1:'pasteStatistics'!L$5000,MATCH($C364,pasteStatistics!$C$1:'pasteStatistics'!$C$5000,0))</f>
        <v>0.438</v>
      </c>
      <c r="M364">
        <f>INDEX(pasteStatistics!M$1:'pasteStatistics'!M$5000,MATCH($C364,pasteStatistics!$C$1:'pasteStatistics'!$C$5000,0))</f>
        <v>1.2</v>
      </c>
      <c r="N364">
        <f>INDEX(pasteStatistics!N$1:'pasteStatistics'!N$5000,MATCH($C364,pasteStatistics!$C$1:'pasteStatistics'!$C$5000,0))</f>
        <v>3.4</v>
      </c>
      <c r="O364">
        <f>INDEX(pasteStatistics!O$1:'pasteStatistics'!O$5000,MATCH($C364,pasteStatistics!$C$1:'pasteStatistics'!$C$5000,0))</f>
        <v>0.35599999999999998</v>
      </c>
      <c r="P364">
        <f>INDEX(pasteStatistics!P$1:'pasteStatistics'!P$5000,MATCH($C364,pasteStatistics!$C$1:'pasteStatistics'!$C$5000,0))</f>
        <v>1.8</v>
      </c>
      <c r="Q364">
        <f>INDEX(pasteStatistics!Q$1:'pasteStatistics'!Q$5000,MATCH($C364,pasteStatistics!$C$1:'pasteStatistics'!$C$5000,0))</f>
        <v>2.2999999999999998</v>
      </c>
      <c r="R364">
        <f>INDEX(pasteStatistics!R$1:'pasteStatistics'!R$5000,MATCH($C364,pasteStatistics!$C$1:'pasteStatistics'!$C$5000,0))</f>
        <v>0.76800000000000002</v>
      </c>
      <c r="S364">
        <f>INDEX(pasteStatistics!S$1:'pasteStatistics'!S$5000,MATCH($C364,pasteStatistics!$C$1:'pasteStatistics'!$C$5000,0))</f>
        <v>0.8</v>
      </c>
      <c r="T364">
        <f>INDEX(pasteStatistics!T$1:'pasteStatistics'!T$5000,MATCH($C364,pasteStatistics!$C$1:'pasteStatistics'!$C$5000,0))</f>
        <v>4.2</v>
      </c>
      <c r="U364">
        <f>INDEX(pasteStatistics!U$1:'pasteStatistics'!U$5000,MATCH($C364,pasteStatistics!$C$1:'pasteStatistics'!$C$5000,0))</f>
        <v>5</v>
      </c>
      <c r="V364">
        <f>INDEX(pasteStatistics!V$1:'pasteStatistics'!V$5000,MATCH($C364,pasteStatistics!$C$1:'pasteStatistics'!$C$5000,0))</f>
        <v>4</v>
      </c>
      <c r="W364">
        <f>INDEX(pasteStatistics!W$1:'pasteStatistics'!W$5000,MATCH($C364,pasteStatistics!$C$1:'pasteStatistics'!$C$5000,0))</f>
        <v>1.3</v>
      </c>
      <c r="X364">
        <f>INDEX(pasteStatistics!X$1:'pasteStatistics'!X$5000,MATCH($C364,pasteStatistics!$C$1:'pasteStatistics'!$C$5000,0))</f>
        <v>0.3</v>
      </c>
      <c r="Y364">
        <f>INDEX(pasteStatistics!Y$1:'pasteStatistics'!Y$5000,MATCH($C364,pasteStatistics!$C$1:'pasteStatistics'!$C$5000,0))</f>
        <v>1.6</v>
      </c>
      <c r="Z364">
        <f>INDEX(pasteStatistics!Z$1:'pasteStatistics'!Z$5000,MATCH($C364,pasteStatistics!$C$1:'pasteStatistics'!$C$5000,0))</f>
        <v>1.6</v>
      </c>
      <c r="AA364">
        <f>INDEX(pasteStatistics!AA$1:'pasteStatistics'!AA$5000,MATCH($C364,pasteStatistics!$C$1:'pasteStatistics'!$C$5000,0))</f>
        <v>9.1</v>
      </c>
      <c r="AB364">
        <f>pasteData!C363</f>
        <v>1</v>
      </c>
      <c r="AC364" t="str">
        <f>pasteData!D363</f>
        <v>SR</v>
      </c>
      <c r="AD364" t="str">
        <f>pasteData!E363</f>
        <v>G</v>
      </c>
      <c r="AE364">
        <f>pasteData!F363</f>
        <v>43621</v>
      </c>
      <c r="AF364">
        <f>pasteData!G363</f>
        <v>205</v>
      </c>
      <c r="AG364" t="str">
        <f>pasteData!H363</f>
        <v>Arlington</v>
      </c>
      <c r="AH364" t="str">
        <f>pasteData!I363</f>
        <v xml:space="preserve"> TX</v>
      </c>
      <c r="AI364" t="str">
        <f>pasteData!J363</f>
        <v>Martin High School</v>
      </c>
      <c r="AJ364">
        <f>pasteData!K363</f>
        <v>0</v>
      </c>
      <c r="AK364" t="str">
        <f>pasteData!L363</f>
        <v xml:space="preserve"> 9.1 Pts</v>
      </c>
      <c r="AL364" t="str">
        <f>pasteData!M363</f>
        <v xml:space="preserve"> 5.0 Reb</v>
      </c>
      <c r="AM364" t="str">
        <f>pasteData!N363</f>
        <v xml:space="preserve"> 4.0 Ast</v>
      </c>
    </row>
    <row r="365" spans="1:39" x14ac:dyDescent="0.3">
      <c r="A365">
        <v>363</v>
      </c>
      <c r="B365" t="str">
        <f>pasteData!A364</f>
        <v>iowa-state</v>
      </c>
      <c r="C365" t="str">
        <f>pasteData!B364</f>
        <v>Tyrese Haliburton</v>
      </c>
      <c r="D365">
        <f>INDEX(pasteStatistics!D$1:'pasteStatistics'!D$5000,MATCH($C365,pasteStatistics!$C$1:'pasteStatistics'!$C$5000,0))</f>
        <v>35</v>
      </c>
      <c r="E365">
        <f>INDEX(pasteStatistics!E$1:'pasteStatistics'!E$5000,MATCH($C365,pasteStatistics!$C$1:'pasteStatistics'!$C$5000,0))</f>
        <v>34</v>
      </c>
      <c r="F365">
        <f>INDEX(pasteStatistics!F$1:'pasteStatistics'!F$5000,MATCH($C365,pasteStatistics!$C$1:'pasteStatistics'!$C$5000,0))</f>
        <v>33.200000000000003</v>
      </c>
      <c r="G365">
        <f>INDEX(pasteStatistics!G$1:'pasteStatistics'!G$5000,MATCH($C365,pasteStatistics!$C$1:'pasteStatistics'!$C$5000,0))</f>
        <v>2.5</v>
      </c>
      <c r="H365">
        <f>INDEX(pasteStatistics!H$1:'pasteStatistics'!H$5000,MATCH($C365,pasteStatistics!$C$1:'pasteStatistics'!$C$5000,0))</f>
        <v>4.8</v>
      </c>
      <c r="I365">
        <f>INDEX(pasteStatistics!I$1:'pasteStatistics'!I$5000,MATCH($C365,pasteStatistics!$C$1:'pasteStatistics'!$C$5000,0))</f>
        <v>0.51500000000000001</v>
      </c>
      <c r="J365">
        <f>INDEX(pasteStatistics!J$1:'pasteStatistics'!J$5000,MATCH($C365,pasteStatistics!$C$1:'pasteStatistics'!$C$5000,0))</f>
        <v>1.1000000000000001</v>
      </c>
      <c r="K365">
        <f>INDEX(pasteStatistics!K$1:'pasteStatistics'!K$5000,MATCH($C365,pasteStatistics!$C$1:'pasteStatistics'!$C$5000,0))</f>
        <v>1.5</v>
      </c>
      <c r="L365">
        <f>INDEX(pasteStatistics!L$1:'pasteStatistics'!L$5000,MATCH($C365,pasteStatistics!$C$1:'pasteStatistics'!$C$5000,0))</f>
        <v>0.68500000000000005</v>
      </c>
      <c r="M365">
        <f>INDEX(pasteStatistics!M$1:'pasteStatistics'!M$5000,MATCH($C365,pasteStatistics!$C$1:'pasteStatistics'!$C$5000,0))</f>
        <v>1.4</v>
      </c>
      <c r="N365">
        <f>INDEX(pasteStatistics!N$1:'pasteStatistics'!N$5000,MATCH($C365,pasteStatistics!$C$1:'pasteStatistics'!$C$5000,0))</f>
        <v>3.2</v>
      </c>
      <c r="O365">
        <f>INDEX(pasteStatistics!O$1:'pasteStatistics'!O$5000,MATCH($C365,pasteStatistics!$C$1:'pasteStatistics'!$C$5000,0))</f>
        <v>0.434</v>
      </c>
      <c r="P365">
        <f>INDEX(pasteStatistics!P$1:'pasteStatistics'!P$5000,MATCH($C365,pasteStatistics!$C$1:'pasteStatistics'!$C$5000,0))</f>
        <v>0.5</v>
      </c>
      <c r="Q365">
        <f>INDEX(pasteStatistics!Q$1:'pasteStatistics'!Q$5000,MATCH($C365,pasteStatistics!$C$1:'pasteStatistics'!$C$5000,0))</f>
        <v>0.7</v>
      </c>
      <c r="R365">
        <f>INDEX(pasteStatistics!R$1:'pasteStatistics'!R$5000,MATCH($C365,pasteStatistics!$C$1:'pasteStatistics'!$C$5000,0))</f>
        <v>0.69199999999999995</v>
      </c>
      <c r="S365">
        <f>INDEX(pasteStatistics!S$1:'pasteStatistics'!S$5000,MATCH($C365,pasteStatistics!$C$1:'pasteStatistics'!$C$5000,0))</f>
        <v>0.7</v>
      </c>
      <c r="T365">
        <f>INDEX(pasteStatistics!T$1:'pasteStatistics'!T$5000,MATCH($C365,pasteStatistics!$C$1:'pasteStatistics'!$C$5000,0))</f>
        <v>2.7</v>
      </c>
      <c r="U365">
        <f>INDEX(pasteStatistics!U$1:'pasteStatistics'!U$5000,MATCH($C365,pasteStatistics!$C$1:'pasteStatistics'!$C$5000,0))</f>
        <v>3.4</v>
      </c>
      <c r="V365">
        <f>INDEX(pasteStatistics!V$1:'pasteStatistics'!V$5000,MATCH($C365,pasteStatistics!$C$1:'pasteStatistics'!$C$5000,0))</f>
        <v>3.6</v>
      </c>
      <c r="W365">
        <f>INDEX(pasteStatistics!W$1:'pasteStatistics'!W$5000,MATCH($C365,pasteStatistics!$C$1:'pasteStatistics'!$C$5000,0))</f>
        <v>1.5</v>
      </c>
      <c r="X365">
        <f>INDEX(pasteStatistics!X$1:'pasteStatistics'!X$5000,MATCH($C365,pasteStatistics!$C$1:'pasteStatistics'!$C$5000,0))</f>
        <v>0.9</v>
      </c>
      <c r="Y365">
        <f>INDEX(pasteStatistics!Y$1:'pasteStatistics'!Y$5000,MATCH($C365,pasteStatistics!$C$1:'pasteStatistics'!$C$5000,0))</f>
        <v>0.8</v>
      </c>
      <c r="Z365">
        <f>INDEX(pasteStatistics!Z$1:'pasteStatistics'!Z$5000,MATCH($C365,pasteStatistics!$C$1:'pasteStatistics'!$C$5000,0))</f>
        <v>1.3</v>
      </c>
      <c r="AA365">
        <f>INDEX(pasteStatistics!AA$1:'pasteStatistics'!AA$5000,MATCH($C365,pasteStatistics!$C$1:'pasteStatistics'!$C$5000,0))</f>
        <v>6.8</v>
      </c>
      <c r="AB365">
        <f>pasteData!C364</f>
        <v>22</v>
      </c>
      <c r="AC365" t="str">
        <f>pasteData!D364</f>
        <v>FR</v>
      </c>
      <c r="AD365" t="str">
        <f>pasteData!E364</f>
        <v>G</v>
      </c>
      <c r="AE365">
        <f>pasteData!F364</f>
        <v>43621</v>
      </c>
      <c r="AF365">
        <f>pasteData!G364</f>
        <v>172</v>
      </c>
      <c r="AG365" t="str">
        <f>pasteData!H364</f>
        <v>Oshkosh</v>
      </c>
      <c r="AH365" t="str">
        <f>pasteData!I364</f>
        <v xml:space="preserve"> WI</v>
      </c>
      <c r="AI365" t="str">
        <f>pasteData!J364</f>
        <v>North HS</v>
      </c>
      <c r="AJ365">
        <f>pasteData!K364</f>
        <v>0</v>
      </c>
      <c r="AK365" t="str">
        <f>pasteData!L364</f>
        <v xml:space="preserve"> 6.8 Pts</v>
      </c>
      <c r="AL365" t="str">
        <f>pasteData!M364</f>
        <v xml:space="preserve"> 3.4 Reb</v>
      </c>
      <c r="AM365" t="str">
        <f>pasteData!N364</f>
        <v xml:space="preserve"> 3.6 Ast</v>
      </c>
    </row>
    <row r="366" spans="1:39" x14ac:dyDescent="0.3">
      <c r="A366">
        <v>364</v>
      </c>
      <c r="B366" t="str">
        <f>pasteData!A365</f>
        <v>iowa-state</v>
      </c>
      <c r="C366" t="str">
        <f>pasteData!B365</f>
        <v>Cameron Lard</v>
      </c>
      <c r="D366">
        <f>INDEX(pasteStatistics!D$1:'pasteStatistics'!D$5000,MATCH($C366,pasteStatistics!$C$1:'pasteStatistics'!$C$5000,0))</f>
        <v>24</v>
      </c>
      <c r="E366">
        <f>INDEX(pasteStatistics!E$1:'pasteStatistics'!E$5000,MATCH($C366,pasteStatistics!$C$1:'pasteStatistics'!$C$5000,0))</f>
        <v>0</v>
      </c>
      <c r="F366">
        <f>INDEX(pasteStatistics!F$1:'pasteStatistics'!F$5000,MATCH($C366,pasteStatistics!$C$1:'pasteStatistics'!$C$5000,0))</f>
        <v>12.5</v>
      </c>
      <c r="G366">
        <f>INDEX(pasteStatistics!G$1:'pasteStatistics'!G$5000,MATCH($C366,pasteStatistics!$C$1:'pasteStatistics'!$C$5000,0))</f>
        <v>2.5</v>
      </c>
      <c r="H366">
        <f>INDEX(pasteStatistics!H$1:'pasteStatistics'!H$5000,MATCH($C366,pasteStatistics!$C$1:'pasteStatistics'!$C$5000,0))</f>
        <v>3.5</v>
      </c>
      <c r="I366">
        <f>INDEX(pasteStatistics!I$1:'pasteStatistics'!I$5000,MATCH($C366,pasteStatistics!$C$1:'pasteStatistics'!$C$5000,0))</f>
        <v>0.69399999999999995</v>
      </c>
      <c r="J366">
        <f>INDEX(pasteStatistics!J$1:'pasteStatistics'!J$5000,MATCH($C366,pasteStatistics!$C$1:'pasteStatistics'!$C$5000,0))</f>
        <v>2.5</v>
      </c>
      <c r="K366">
        <f>INDEX(pasteStatistics!K$1:'pasteStatistics'!K$5000,MATCH($C366,pasteStatistics!$C$1:'pasteStatistics'!$C$5000,0))</f>
        <v>3.5</v>
      </c>
      <c r="L366">
        <f>INDEX(pasteStatistics!L$1:'pasteStatistics'!L$5000,MATCH($C366,pasteStatistics!$C$1:'pasteStatistics'!$C$5000,0))</f>
        <v>0.69399999999999995</v>
      </c>
      <c r="M366">
        <f>INDEX(pasteStatistics!M$1:'pasteStatistics'!M$5000,MATCH($C366,pasteStatistics!$C$1:'pasteStatistics'!$C$5000,0))</f>
        <v>0</v>
      </c>
      <c r="N366">
        <f>INDEX(pasteStatistics!N$1:'pasteStatistics'!N$5000,MATCH($C366,pasteStatistics!$C$1:'pasteStatistics'!$C$5000,0))</f>
        <v>0</v>
      </c>
      <c r="O366">
        <f>INDEX(pasteStatistics!O$1:'pasteStatistics'!O$5000,MATCH($C366,pasteStatistics!$C$1:'pasteStatistics'!$C$5000,0))</f>
        <v>0</v>
      </c>
      <c r="P366">
        <f>INDEX(pasteStatistics!P$1:'pasteStatistics'!P$5000,MATCH($C366,pasteStatistics!$C$1:'pasteStatistics'!$C$5000,0))</f>
        <v>0.7</v>
      </c>
      <c r="Q366">
        <f>INDEX(pasteStatistics!Q$1:'pasteStatistics'!Q$5000,MATCH($C366,pasteStatistics!$C$1:'pasteStatistics'!$C$5000,0))</f>
        <v>1</v>
      </c>
      <c r="R366">
        <f>INDEX(pasteStatistics!R$1:'pasteStatistics'!R$5000,MATCH($C366,pasteStatistics!$C$1:'pasteStatistics'!$C$5000,0))</f>
        <v>0.66700000000000004</v>
      </c>
      <c r="S366">
        <f>INDEX(pasteStatistics!S$1:'pasteStatistics'!S$5000,MATCH($C366,pasteStatistics!$C$1:'pasteStatistics'!$C$5000,0))</f>
        <v>1</v>
      </c>
      <c r="T366">
        <f>INDEX(pasteStatistics!T$1:'pasteStatistics'!T$5000,MATCH($C366,pasteStatistics!$C$1:'pasteStatistics'!$C$5000,0))</f>
        <v>1.8</v>
      </c>
      <c r="U366">
        <f>INDEX(pasteStatistics!U$1:'pasteStatistics'!U$5000,MATCH($C366,pasteStatistics!$C$1:'pasteStatistics'!$C$5000,0))</f>
        <v>2.8</v>
      </c>
      <c r="V366">
        <f>INDEX(pasteStatistics!V$1:'pasteStatistics'!V$5000,MATCH($C366,pasteStatistics!$C$1:'pasteStatistics'!$C$5000,0))</f>
        <v>0.5</v>
      </c>
      <c r="W366">
        <f>INDEX(pasteStatistics!W$1:'pasteStatistics'!W$5000,MATCH($C366,pasteStatistics!$C$1:'pasteStatistics'!$C$5000,0))</f>
        <v>0.1</v>
      </c>
      <c r="X366">
        <f>INDEX(pasteStatistics!X$1:'pasteStatistics'!X$5000,MATCH($C366,pasteStatistics!$C$1:'pasteStatistics'!$C$5000,0))</f>
        <v>1.2</v>
      </c>
      <c r="Y366">
        <f>INDEX(pasteStatistics!Y$1:'pasteStatistics'!Y$5000,MATCH($C366,pasteStatistics!$C$1:'pasteStatistics'!$C$5000,0))</f>
        <v>0.7</v>
      </c>
      <c r="Z366">
        <f>INDEX(pasteStatistics!Z$1:'pasteStatistics'!Z$5000,MATCH($C366,pasteStatistics!$C$1:'pasteStatistics'!$C$5000,0))</f>
        <v>3.2</v>
      </c>
      <c r="AA366">
        <f>INDEX(pasteStatistics!AA$1:'pasteStatistics'!AA$5000,MATCH($C366,pasteStatistics!$C$1:'pasteStatistics'!$C$5000,0))</f>
        <v>5.6</v>
      </c>
      <c r="AB366">
        <f>pasteData!C365</f>
        <v>2</v>
      </c>
      <c r="AC366" t="str">
        <f>pasteData!D365</f>
        <v>SO</v>
      </c>
      <c r="AD366" t="str">
        <f>pasteData!E365</f>
        <v>F</v>
      </c>
      <c r="AE366">
        <f>pasteData!F365</f>
        <v>43625</v>
      </c>
      <c r="AF366">
        <f>pasteData!G365</f>
        <v>245</v>
      </c>
      <c r="AG366" t="str">
        <f>pasteData!H365</f>
        <v>Natchitoches</v>
      </c>
      <c r="AH366" t="str">
        <f>pasteData!I365</f>
        <v xml:space="preserve"> LA</v>
      </c>
      <c r="AI366" t="str">
        <f>pasteData!J365</f>
        <v>Natchitoches Central High School</v>
      </c>
      <c r="AJ366">
        <f>pasteData!K365</f>
        <v>0</v>
      </c>
      <c r="AK366" t="str">
        <f>pasteData!L365</f>
        <v xml:space="preserve"> 5.6 Pts</v>
      </c>
      <c r="AL366" t="str">
        <f>pasteData!M365</f>
        <v xml:space="preserve"> 2.8 Reb</v>
      </c>
      <c r="AM366" t="str">
        <f>pasteData!N365</f>
        <v xml:space="preserve"> 0.5 Ast</v>
      </c>
    </row>
    <row r="367" spans="1:39" x14ac:dyDescent="0.3">
      <c r="A367">
        <v>365</v>
      </c>
      <c r="B367" t="str">
        <f>pasteData!A366</f>
        <v>iowa-state</v>
      </c>
      <c r="C367" t="str">
        <f>pasteData!B366</f>
        <v>Terrence Lewis</v>
      </c>
      <c r="D367">
        <f>INDEX(pasteStatistics!D$1:'pasteStatistics'!D$5000,MATCH($C367,pasteStatistics!$C$1:'pasteStatistics'!$C$5000,0))</f>
        <v>21</v>
      </c>
      <c r="E367">
        <f>INDEX(pasteStatistics!E$1:'pasteStatistics'!E$5000,MATCH($C367,pasteStatistics!$C$1:'pasteStatistics'!$C$5000,0))</f>
        <v>0</v>
      </c>
      <c r="F367">
        <f>INDEX(pasteStatistics!F$1:'pasteStatistics'!F$5000,MATCH($C367,pasteStatistics!$C$1:'pasteStatistics'!$C$5000,0))</f>
        <v>9.6</v>
      </c>
      <c r="G367">
        <f>INDEX(pasteStatistics!G$1:'pasteStatistics'!G$5000,MATCH($C367,pasteStatistics!$C$1:'pasteStatistics'!$C$5000,0))</f>
        <v>1.5</v>
      </c>
      <c r="H367">
        <f>INDEX(pasteStatistics!H$1:'pasteStatistics'!H$5000,MATCH($C367,pasteStatistics!$C$1:'pasteStatistics'!$C$5000,0))</f>
        <v>3.5</v>
      </c>
      <c r="I367">
        <f>INDEX(pasteStatistics!I$1:'pasteStatistics'!I$5000,MATCH($C367,pasteStatistics!$C$1:'pasteStatistics'!$C$5000,0))</f>
        <v>0.42499999999999999</v>
      </c>
      <c r="J367">
        <f>INDEX(pasteStatistics!J$1:'pasteStatistics'!J$5000,MATCH($C367,pasteStatistics!$C$1:'pasteStatistics'!$C$5000,0))</f>
        <v>0.9</v>
      </c>
      <c r="K367">
        <f>INDEX(pasteStatistics!K$1:'pasteStatistics'!K$5000,MATCH($C367,pasteStatistics!$C$1:'pasteStatistics'!$C$5000,0))</f>
        <v>1.6</v>
      </c>
      <c r="L367">
        <f>INDEX(pasteStatistics!L$1:'pasteStatistics'!L$5000,MATCH($C367,pasteStatistics!$C$1:'pasteStatistics'!$C$5000,0))</f>
        <v>0.55900000000000005</v>
      </c>
      <c r="M367">
        <f>INDEX(pasteStatistics!M$1:'pasteStatistics'!M$5000,MATCH($C367,pasteStatistics!$C$1:'pasteStatistics'!$C$5000,0))</f>
        <v>0.6</v>
      </c>
      <c r="N367">
        <f>INDEX(pasteStatistics!N$1:'pasteStatistics'!N$5000,MATCH($C367,pasteStatistics!$C$1:'pasteStatistics'!$C$5000,0))</f>
        <v>1.9</v>
      </c>
      <c r="O367">
        <f>INDEX(pasteStatistics!O$1:'pasteStatistics'!O$5000,MATCH($C367,pasteStatistics!$C$1:'pasteStatistics'!$C$5000,0))</f>
        <v>0.308</v>
      </c>
      <c r="P367">
        <f>INDEX(pasteStatistics!P$1:'pasteStatistics'!P$5000,MATCH($C367,pasteStatistics!$C$1:'pasteStatistics'!$C$5000,0))</f>
        <v>0.8</v>
      </c>
      <c r="Q367">
        <f>INDEX(pasteStatistics!Q$1:'pasteStatistics'!Q$5000,MATCH($C367,pasteStatistics!$C$1:'pasteStatistics'!$C$5000,0))</f>
        <v>1</v>
      </c>
      <c r="R367">
        <f>INDEX(pasteStatistics!R$1:'pasteStatistics'!R$5000,MATCH($C367,pasteStatistics!$C$1:'pasteStatistics'!$C$5000,0))</f>
        <v>0.85</v>
      </c>
      <c r="S367">
        <f>INDEX(pasteStatistics!S$1:'pasteStatistics'!S$5000,MATCH($C367,pasteStatistics!$C$1:'pasteStatistics'!$C$5000,0))</f>
        <v>0.5</v>
      </c>
      <c r="T367">
        <f>INDEX(pasteStatistics!T$1:'pasteStatistics'!T$5000,MATCH($C367,pasteStatistics!$C$1:'pasteStatistics'!$C$5000,0))</f>
        <v>0.5</v>
      </c>
      <c r="U367">
        <f>INDEX(pasteStatistics!U$1:'pasteStatistics'!U$5000,MATCH($C367,pasteStatistics!$C$1:'pasteStatistics'!$C$5000,0))</f>
        <v>1</v>
      </c>
      <c r="V367">
        <f>INDEX(pasteStatistics!V$1:'pasteStatistics'!V$5000,MATCH($C367,pasteStatistics!$C$1:'pasteStatistics'!$C$5000,0))</f>
        <v>0.1</v>
      </c>
      <c r="W367">
        <f>INDEX(pasteStatistics!W$1:'pasteStatistics'!W$5000,MATCH($C367,pasteStatistics!$C$1:'pasteStatistics'!$C$5000,0))</f>
        <v>0.1</v>
      </c>
      <c r="X367">
        <f>INDEX(pasteStatistics!X$1:'pasteStatistics'!X$5000,MATCH($C367,pasteStatistics!$C$1:'pasteStatistics'!$C$5000,0))</f>
        <v>0.1</v>
      </c>
      <c r="Y367">
        <f>INDEX(pasteStatistics!Y$1:'pasteStatistics'!Y$5000,MATCH($C367,pasteStatistics!$C$1:'pasteStatistics'!$C$5000,0))</f>
        <v>0.6</v>
      </c>
      <c r="Z367">
        <f>INDEX(pasteStatistics!Z$1:'pasteStatistics'!Z$5000,MATCH($C367,pasteStatistics!$C$1:'pasteStatistics'!$C$5000,0))</f>
        <v>0.8</v>
      </c>
      <c r="AA367">
        <f>INDEX(pasteStatistics!AA$1:'pasteStatistics'!AA$5000,MATCH($C367,pasteStatistics!$C$1:'pasteStatistics'!$C$5000,0))</f>
        <v>4.3</v>
      </c>
      <c r="AB367">
        <f>pasteData!C366</f>
        <v>24</v>
      </c>
      <c r="AC367" t="str">
        <f>pasteData!D366</f>
        <v>SO</v>
      </c>
      <c r="AD367" t="str">
        <f>pasteData!E366</f>
        <v>G</v>
      </c>
      <c r="AE367">
        <f>pasteData!F366</f>
        <v>43622</v>
      </c>
      <c r="AF367">
        <f>pasteData!G366</f>
        <v>203</v>
      </c>
      <c r="AG367" t="str">
        <f>pasteData!H366</f>
        <v>Milwaukee</v>
      </c>
      <c r="AH367" t="str">
        <f>pasteData!I366</f>
        <v xml:space="preserve"> WI</v>
      </c>
      <c r="AI367" t="str">
        <f>pasteData!J366</f>
        <v>Riverside High School</v>
      </c>
      <c r="AJ367" t="str">
        <f>pasteData!K366</f>
        <v>93 (2017)</v>
      </c>
      <c r="AK367" t="str">
        <f>pasteData!L366</f>
        <v xml:space="preserve"> 4.3 Pts</v>
      </c>
      <c r="AL367" t="str">
        <f>pasteData!M366</f>
        <v xml:space="preserve"> 1.0 Reb</v>
      </c>
      <c r="AM367" t="str">
        <f>pasteData!N366</f>
        <v xml:space="preserve"> 0.1 Ast</v>
      </c>
    </row>
    <row r="368" spans="1:39" x14ac:dyDescent="0.3">
      <c r="A368">
        <v>366</v>
      </c>
      <c r="B368" t="str">
        <f>pasteData!A367</f>
        <v>iowa-state</v>
      </c>
      <c r="C368" t="str">
        <f>pasteData!B367</f>
        <v>George Conditt IV</v>
      </c>
      <c r="D368">
        <f>INDEX(pasteStatistics!D$1:'pasteStatistics'!D$5000,MATCH($C368,pasteStatistics!$C$1:'pasteStatistics'!$C$5000,0))</f>
        <v>26</v>
      </c>
      <c r="E368">
        <f>INDEX(pasteStatistics!E$1:'pasteStatistics'!E$5000,MATCH($C368,pasteStatistics!$C$1:'pasteStatistics'!$C$5000,0))</f>
        <v>0</v>
      </c>
      <c r="F368">
        <f>INDEX(pasteStatistics!F$1:'pasteStatistics'!F$5000,MATCH($C368,pasteStatistics!$C$1:'pasteStatistics'!$C$5000,0))</f>
        <v>8</v>
      </c>
      <c r="G368">
        <f>INDEX(pasteStatistics!G$1:'pasteStatistics'!G$5000,MATCH($C368,pasteStatistics!$C$1:'pasteStatistics'!$C$5000,0))</f>
        <v>0.7</v>
      </c>
      <c r="H368">
        <f>INDEX(pasteStatistics!H$1:'pasteStatistics'!H$5000,MATCH($C368,pasteStatistics!$C$1:'pasteStatistics'!$C$5000,0))</f>
        <v>1.2</v>
      </c>
      <c r="I368">
        <f>INDEX(pasteStatistics!I$1:'pasteStatistics'!I$5000,MATCH($C368,pasteStatistics!$C$1:'pasteStatistics'!$C$5000,0))</f>
        <v>0.63300000000000001</v>
      </c>
      <c r="J368">
        <f>INDEX(pasteStatistics!J$1:'pasteStatistics'!J$5000,MATCH($C368,pasteStatistics!$C$1:'pasteStatistics'!$C$5000,0))</f>
        <v>0.7</v>
      </c>
      <c r="K368">
        <f>INDEX(pasteStatistics!K$1:'pasteStatistics'!K$5000,MATCH($C368,pasteStatistics!$C$1:'pasteStatistics'!$C$5000,0))</f>
        <v>1.2</v>
      </c>
      <c r="L368">
        <f>INDEX(pasteStatistics!L$1:'pasteStatistics'!L$5000,MATCH($C368,pasteStatistics!$C$1:'pasteStatistics'!$C$5000,0))</f>
        <v>0.63300000000000001</v>
      </c>
      <c r="M368">
        <f>INDEX(pasteStatistics!M$1:'pasteStatistics'!M$5000,MATCH($C368,pasteStatistics!$C$1:'pasteStatistics'!$C$5000,0))</f>
        <v>0</v>
      </c>
      <c r="N368">
        <f>INDEX(pasteStatistics!N$1:'pasteStatistics'!N$5000,MATCH($C368,pasteStatistics!$C$1:'pasteStatistics'!$C$5000,0))</f>
        <v>0</v>
      </c>
      <c r="O368">
        <f>INDEX(pasteStatistics!O$1:'pasteStatistics'!O$5000,MATCH($C368,pasteStatistics!$C$1:'pasteStatistics'!$C$5000,0))</f>
        <v>0</v>
      </c>
      <c r="P368">
        <f>INDEX(pasteStatistics!P$1:'pasteStatistics'!P$5000,MATCH($C368,pasteStatistics!$C$1:'pasteStatistics'!$C$5000,0))</f>
        <v>0.5</v>
      </c>
      <c r="Q368">
        <f>INDEX(pasteStatistics!Q$1:'pasteStatistics'!Q$5000,MATCH($C368,pasteStatistics!$C$1:'pasteStatistics'!$C$5000,0))</f>
        <v>0.7</v>
      </c>
      <c r="R368">
        <f>INDEX(pasteStatistics!R$1:'pasteStatistics'!R$5000,MATCH($C368,pasteStatistics!$C$1:'pasteStatistics'!$C$5000,0))</f>
        <v>0.72199999999999998</v>
      </c>
      <c r="S368">
        <f>INDEX(pasteStatistics!S$1:'pasteStatistics'!S$5000,MATCH($C368,pasteStatistics!$C$1:'pasteStatistics'!$C$5000,0))</f>
        <v>0.7</v>
      </c>
      <c r="T368">
        <f>INDEX(pasteStatistics!T$1:'pasteStatistics'!T$5000,MATCH($C368,pasteStatistics!$C$1:'pasteStatistics'!$C$5000,0))</f>
        <v>1</v>
      </c>
      <c r="U368">
        <f>INDEX(pasteStatistics!U$1:'pasteStatistics'!U$5000,MATCH($C368,pasteStatistics!$C$1:'pasteStatistics'!$C$5000,0))</f>
        <v>1.7</v>
      </c>
      <c r="V368">
        <f>INDEX(pasteStatistics!V$1:'pasteStatistics'!V$5000,MATCH($C368,pasteStatistics!$C$1:'pasteStatistics'!$C$5000,0))</f>
        <v>0.1</v>
      </c>
      <c r="W368">
        <f>INDEX(pasteStatistics!W$1:'pasteStatistics'!W$5000,MATCH($C368,pasteStatistics!$C$1:'pasteStatistics'!$C$5000,0))</f>
        <v>0.3</v>
      </c>
      <c r="X368">
        <f>INDEX(pasteStatistics!X$1:'pasteStatistics'!X$5000,MATCH($C368,pasteStatistics!$C$1:'pasteStatistics'!$C$5000,0))</f>
        <v>1</v>
      </c>
      <c r="Y368">
        <f>INDEX(pasteStatistics!Y$1:'pasteStatistics'!Y$5000,MATCH($C368,pasteStatistics!$C$1:'pasteStatistics'!$C$5000,0))</f>
        <v>0.5</v>
      </c>
      <c r="Z368">
        <f>INDEX(pasteStatistics!Z$1:'pasteStatistics'!Z$5000,MATCH($C368,pasteStatistics!$C$1:'pasteStatistics'!$C$5000,0))</f>
        <v>1.2</v>
      </c>
      <c r="AA368">
        <f>INDEX(pasteStatistics!AA$1:'pasteStatistics'!AA$5000,MATCH($C368,pasteStatistics!$C$1:'pasteStatistics'!$C$5000,0))</f>
        <v>2</v>
      </c>
      <c r="AB368">
        <f>pasteData!C367</f>
        <v>4</v>
      </c>
      <c r="AC368" t="str">
        <f>pasteData!D367</f>
        <v>FR</v>
      </c>
      <c r="AD368" t="str">
        <f>pasteData!E367</f>
        <v>F</v>
      </c>
      <c r="AE368">
        <f>pasteData!F367</f>
        <v>43626</v>
      </c>
      <c r="AF368">
        <f>pasteData!G367</f>
        <v>216</v>
      </c>
      <c r="AG368" t="str">
        <f>pasteData!H367</f>
        <v>Chicago</v>
      </c>
      <c r="AH368" t="str">
        <f>pasteData!I367</f>
        <v xml:space="preserve"> IL</v>
      </c>
      <c r="AI368" t="str">
        <f>pasteData!J367</f>
        <v>Corliss HS</v>
      </c>
      <c r="AJ368">
        <f>pasteData!K367</f>
        <v>0</v>
      </c>
      <c r="AK368" t="str">
        <f>pasteData!L367</f>
        <v xml:space="preserve"> 2.0 Pts</v>
      </c>
      <c r="AL368" t="str">
        <f>pasteData!M367</f>
        <v xml:space="preserve"> 1.7 Reb</v>
      </c>
      <c r="AM368" t="str">
        <f>pasteData!N367</f>
        <v xml:space="preserve"> 0.1 Ast</v>
      </c>
    </row>
    <row r="369" spans="1:39" x14ac:dyDescent="0.3">
      <c r="A369">
        <v>367</v>
      </c>
      <c r="B369" t="str">
        <f>pasteData!A368</f>
        <v>iowa-state</v>
      </c>
      <c r="C369" t="str">
        <f>pasteData!B368</f>
        <v>Zoran Talley</v>
      </c>
      <c r="D369">
        <f>INDEX(pasteStatistics!D$1:'pasteStatistics'!D$5000,MATCH($C369,pasteStatistics!$C$1:'pasteStatistics'!$C$5000,0))</f>
        <v>21</v>
      </c>
      <c r="E369">
        <f>INDEX(pasteStatistics!E$1:'pasteStatistics'!E$5000,MATCH($C369,pasteStatistics!$C$1:'pasteStatistics'!$C$5000,0))</f>
        <v>1</v>
      </c>
      <c r="F369">
        <f>INDEX(pasteStatistics!F$1:'pasteStatistics'!F$5000,MATCH($C369,pasteStatistics!$C$1:'pasteStatistics'!$C$5000,0))</f>
        <v>7.5</v>
      </c>
      <c r="G369">
        <f>INDEX(pasteStatistics!G$1:'pasteStatistics'!G$5000,MATCH($C369,pasteStatistics!$C$1:'pasteStatistics'!$C$5000,0))</f>
        <v>0.9</v>
      </c>
      <c r="H369">
        <f>INDEX(pasteStatistics!H$1:'pasteStatistics'!H$5000,MATCH($C369,pasteStatistics!$C$1:'pasteStatistics'!$C$5000,0))</f>
        <v>1.5</v>
      </c>
      <c r="I369">
        <f>INDEX(pasteStatistics!I$1:'pasteStatistics'!I$5000,MATCH($C369,pasteStatistics!$C$1:'pasteStatistics'!$C$5000,0))</f>
        <v>0.61299999999999999</v>
      </c>
      <c r="J369">
        <f>INDEX(pasteStatistics!J$1:'pasteStatistics'!J$5000,MATCH($C369,pasteStatistics!$C$1:'pasteStatistics'!$C$5000,0))</f>
        <v>0.9</v>
      </c>
      <c r="K369">
        <f>INDEX(pasteStatistics!K$1:'pasteStatistics'!K$5000,MATCH($C369,pasteStatistics!$C$1:'pasteStatistics'!$C$5000,0))</f>
        <v>1.4</v>
      </c>
      <c r="L369">
        <f>INDEX(pasteStatistics!L$1:'pasteStatistics'!L$5000,MATCH($C369,pasteStatistics!$C$1:'pasteStatistics'!$C$5000,0))</f>
        <v>0.65500000000000003</v>
      </c>
      <c r="M369">
        <f>INDEX(pasteStatistics!M$1:'pasteStatistics'!M$5000,MATCH($C369,pasteStatistics!$C$1:'pasteStatistics'!$C$5000,0))</f>
        <v>0</v>
      </c>
      <c r="N369">
        <f>INDEX(pasteStatistics!N$1:'pasteStatistics'!N$5000,MATCH($C369,pasteStatistics!$C$1:'pasteStatistics'!$C$5000,0))</f>
        <v>0.1</v>
      </c>
      <c r="O369">
        <f>INDEX(pasteStatistics!O$1:'pasteStatistics'!O$5000,MATCH($C369,pasteStatistics!$C$1:'pasteStatistics'!$C$5000,0))</f>
        <v>0</v>
      </c>
      <c r="P369">
        <f>INDEX(pasteStatistics!P$1:'pasteStatistics'!P$5000,MATCH($C369,pasteStatistics!$C$1:'pasteStatistics'!$C$5000,0))</f>
        <v>0</v>
      </c>
      <c r="Q369">
        <f>INDEX(pasteStatistics!Q$1:'pasteStatistics'!Q$5000,MATCH($C369,pasteStatistics!$C$1:'pasteStatistics'!$C$5000,0))</f>
        <v>0</v>
      </c>
      <c r="R369">
        <f>INDEX(pasteStatistics!R$1:'pasteStatistics'!R$5000,MATCH($C369,pasteStatistics!$C$1:'pasteStatistics'!$C$5000,0))</f>
        <v>0</v>
      </c>
      <c r="S369">
        <f>INDEX(pasteStatistics!S$1:'pasteStatistics'!S$5000,MATCH($C369,pasteStatistics!$C$1:'pasteStatistics'!$C$5000,0))</f>
        <v>0.2</v>
      </c>
      <c r="T369">
        <f>INDEX(pasteStatistics!T$1:'pasteStatistics'!T$5000,MATCH($C369,pasteStatistics!$C$1:'pasteStatistics'!$C$5000,0))</f>
        <v>0.9</v>
      </c>
      <c r="U369">
        <f>INDEX(pasteStatistics!U$1:'pasteStatistics'!U$5000,MATCH($C369,pasteStatistics!$C$1:'pasteStatistics'!$C$5000,0))</f>
        <v>1</v>
      </c>
      <c r="V369">
        <f>INDEX(pasteStatistics!V$1:'pasteStatistics'!V$5000,MATCH($C369,pasteStatistics!$C$1:'pasteStatistics'!$C$5000,0))</f>
        <v>0.4</v>
      </c>
      <c r="W369">
        <f>INDEX(pasteStatistics!W$1:'pasteStatistics'!W$5000,MATCH($C369,pasteStatistics!$C$1:'pasteStatistics'!$C$5000,0))</f>
        <v>0.1</v>
      </c>
      <c r="X369">
        <f>INDEX(pasteStatistics!X$1:'pasteStatistics'!X$5000,MATCH($C369,pasteStatistics!$C$1:'pasteStatistics'!$C$5000,0))</f>
        <v>0.2</v>
      </c>
      <c r="Y369">
        <f>INDEX(pasteStatistics!Y$1:'pasteStatistics'!Y$5000,MATCH($C369,pasteStatistics!$C$1:'pasteStatistics'!$C$5000,0))</f>
        <v>0.3</v>
      </c>
      <c r="Z369">
        <f>INDEX(pasteStatistics!Z$1:'pasteStatistics'!Z$5000,MATCH($C369,pasteStatistics!$C$1:'pasteStatistics'!$C$5000,0))</f>
        <v>0.6</v>
      </c>
      <c r="AA369">
        <f>INDEX(pasteStatistics!AA$1:'pasteStatistics'!AA$5000,MATCH($C369,pasteStatistics!$C$1:'pasteStatistics'!$C$5000,0))</f>
        <v>1.8</v>
      </c>
      <c r="AB369">
        <f>pasteData!C368</f>
        <v>23</v>
      </c>
      <c r="AC369" t="str">
        <f>pasteData!D368</f>
        <v>JR</v>
      </c>
      <c r="AD369" t="str">
        <f>pasteData!E368</f>
        <v>F</v>
      </c>
      <c r="AE369">
        <f>pasteData!F368</f>
        <v>43623</v>
      </c>
      <c r="AF369">
        <f>pasteData!G368</f>
        <v>198</v>
      </c>
      <c r="AG369" t="str">
        <f>pasteData!H368</f>
        <v>Merrillville</v>
      </c>
      <c r="AH369" t="str">
        <f>pasteData!I368</f>
        <v xml:space="preserve"> IN</v>
      </c>
      <c r="AI369" t="str">
        <f>pasteData!J368</f>
        <v>Merrillville HS</v>
      </c>
      <c r="AJ369">
        <f>pasteData!K368</f>
        <v>0</v>
      </c>
      <c r="AK369" t="str">
        <f>pasteData!L368</f>
        <v xml:space="preserve"> 1.8 Pts</v>
      </c>
      <c r="AL369" t="str">
        <f>pasteData!M368</f>
        <v xml:space="preserve"> 1.0 Reb</v>
      </c>
      <c r="AM369" t="str">
        <f>pasteData!N368</f>
        <v xml:space="preserve"> 0.4 Ast</v>
      </c>
    </row>
    <row r="370" spans="1:39" x14ac:dyDescent="0.3">
      <c r="A370">
        <v>368</v>
      </c>
      <c r="B370" t="str">
        <f>pasteData!A369</f>
        <v>iowa-state</v>
      </c>
      <c r="C370" t="str">
        <f>pasteData!B369</f>
        <v>Zion Griffin</v>
      </c>
      <c r="D370">
        <f>INDEX(pasteStatistics!D$1:'pasteStatistics'!D$5000,MATCH($C370,pasteStatistics!$C$1:'pasteStatistics'!$C$5000,0))</f>
        <v>17</v>
      </c>
      <c r="E370">
        <f>INDEX(pasteStatistics!E$1:'pasteStatistics'!E$5000,MATCH($C370,pasteStatistics!$C$1:'pasteStatistics'!$C$5000,0))</f>
        <v>0</v>
      </c>
      <c r="F370">
        <f>INDEX(pasteStatistics!F$1:'pasteStatistics'!F$5000,MATCH($C370,pasteStatistics!$C$1:'pasteStatistics'!$C$5000,0))</f>
        <v>6.6</v>
      </c>
      <c r="G370">
        <f>INDEX(pasteStatistics!G$1:'pasteStatistics'!G$5000,MATCH($C370,pasteStatistics!$C$1:'pasteStatistics'!$C$5000,0))</f>
        <v>0.6</v>
      </c>
      <c r="H370">
        <f>INDEX(pasteStatistics!H$1:'pasteStatistics'!H$5000,MATCH($C370,pasteStatistics!$C$1:'pasteStatistics'!$C$5000,0))</f>
        <v>1.9</v>
      </c>
      <c r="I370">
        <f>INDEX(pasteStatistics!I$1:'pasteStatistics'!I$5000,MATCH($C370,pasteStatistics!$C$1:'pasteStatistics'!$C$5000,0))</f>
        <v>0.34399999999999997</v>
      </c>
      <c r="J370">
        <f>INDEX(pasteStatistics!J$1:'pasteStatistics'!J$5000,MATCH($C370,pasteStatistics!$C$1:'pasteStatistics'!$C$5000,0))</f>
        <v>0.3</v>
      </c>
      <c r="K370">
        <f>INDEX(pasteStatistics!K$1:'pasteStatistics'!K$5000,MATCH($C370,pasteStatistics!$C$1:'pasteStatistics'!$C$5000,0))</f>
        <v>0.4</v>
      </c>
      <c r="L370">
        <f>INDEX(pasteStatistics!L$1:'pasteStatistics'!L$5000,MATCH($C370,pasteStatistics!$C$1:'pasteStatistics'!$C$5000,0))</f>
        <v>0.71399999999999997</v>
      </c>
      <c r="M370">
        <f>INDEX(pasteStatistics!M$1:'pasteStatistics'!M$5000,MATCH($C370,pasteStatistics!$C$1:'pasteStatistics'!$C$5000,0))</f>
        <v>0.4</v>
      </c>
      <c r="N370">
        <f>INDEX(pasteStatistics!N$1:'pasteStatistics'!N$5000,MATCH($C370,pasteStatistics!$C$1:'pasteStatistics'!$C$5000,0))</f>
        <v>1.5</v>
      </c>
      <c r="O370">
        <f>INDEX(pasteStatistics!O$1:'pasteStatistics'!O$5000,MATCH($C370,pasteStatistics!$C$1:'pasteStatistics'!$C$5000,0))</f>
        <v>0.24</v>
      </c>
      <c r="P370">
        <f>INDEX(pasteStatistics!P$1:'pasteStatistics'!P$5000,MATCH($C370,pasteStatistics!$C$1:'pasteStatistics'!$C$5000,0))</f>
        <v>0.2</v>
      </c>
      <c r="Q370">
        <f>INDEX(pasteStatistics!Q$1:'pasteStatistics'!Q$5000,MATCH($C370,pasteStatistics!$C$1:'pasteStatistics'!$C$5000,0))</f>
        <v>0.4</v>
      </c>
      <c r="R370">
        <f>INDEX(pasteStatistics!R$1:'pasteStatistics'!R$5000,MATCH($C370,pasteStatistics!$C$1:'pasteStatistics'!$C$5000,0))</f>
        <v>0.42899999999999999</v>
      </c>
      <c r="S370">
        <f>INDEX(pasteStatistics!S$1:'pasteStatistics'!S$5000,MATCH($C370,pasteStatistics!$C$1:'pasteStatistics'!$C$5000,0))</f>
        <v>0.3</v>
      </c>
      <c r="T370">
        <f>INDEX(pasteStatistics!T$1:'pasteStatistics'!T$5000,MATCH($C370,pasteStatistics!$C$1:'pasteStatistics'!$C$5000,0))</f>
        <v>1.3</v>
      </c>
      <c r="U370">
        <f>INDEX(pasteStatistics!U$1:'pasteStatistics'!U$5000,MATCH($C370,pasteStatistics!$C$1:'pasteStatistics'!$C$5000,0))</f>
        <v>1.6</v>
      </c>
      <c r="V370">
        <f>INDEX(pasteStatistics!V$1:'pasteStatistics'!V$5000,MATCH($C370,pasteStatistics!$C$1:'pasteStatistics'!$C$5000,0))</f>
        <v>0.1</v>
      </c>
      <c r="W370">
        <f>INDEX(pasteStatistics!W$1:'pasteStatistics'!W$5000,MATCH($C370,pasteStatistics!$C$1:'pasteStatistics'!$C$5000,0))</f>
        <v>0.1</v>
      </c>
      <c r="X370">
        <f>INDEX(pasteStatistics!X$1:'pasteStatistics'!X$5000,MATCH($C370,pasteStatistics!$C$1:'pasteStatistics'!$C$5000,0))</f>
        <v>0.1</v>
      </c>
      <c r="Y370">
        <f>INDEX(pasteStatistics!Y$1:'pasteStatistics'!Y$5000,MATCH($C370,pasteStatistics!$C$1:'pasteStatistics'!$C$5000,0))</f>
        <v>0.1</v>
      </c>
      <c r="Z370">
        <f>INDEX(pasteStatistics!Z$1:'pasteStatistics'!Z$5000,MATCH($C370,pasteStatistics!$C$1:'pasteStatistics'!$C$5000,0))</f>
        <v>0.4</v>
      </c>
      <c r="AA370">
        <f>INDEX(pasteStatistics!AA$1:'pasteStatistics'!AA$5000,MATCH($C370,pasteStatistics!$C$1:'pasteStatistics'!$C$5000,0))</f>
        <v>1.8</v>
      </c>
      <c r="AB370">
        <f>pasteData!C369</f>
        <v>0</v>
      </c>
      <c r="AC370" t="str">
        <f>pasteData!D369</f>
        <v>FR</v>
      </c>
      <c r="AD370" t="str">
        <f>pasteData!E369</f>
        <v>F</v>
      </c>
      <c r="AE370">
        <f>pasteData!F369</f>
        <v>43622</v>
      </c>
      <c r="AF370">
        <f>pasteData!G369</f>
        <v>205</v>
      </c>
      <c r="AG370" t="str">
        <f>pasteData!H369</f>
        <v>Darien</v>
      </c>
      <c r="AH370" t="str">
        <f>pasteData!I369</f>
        <v xml:space="preserve"> IL</v>
      </c>
      <c r="AI370" t="str">
        <f>pasteData!J369</f>
        <v>Hinsdale South HS</v>
      </c>
      <c r="AJ370">
        <f>pasteData!K369</f>
        <v>0</v>
      </c>
      <c r="AK370" t="str">
        <f>pasteData!L369</f>
        <v xml:space="preserve"> 1.8 Pts</v>
      </c>
      <c r="AL370" t="str">
        <f>pasteData!M369</f>
        <v xml:space="preserve"> 1.6 Reb</v>
      </c>
      <c r="AM370" t="str">
        <f>pasteData!N369</f>
        <v xml:space="preserve"> 0.1 Ast</v>
      </c>
    </row>
    <row r="371" spans="1:39" x14ac:dyDescent="0.3">
      <c r="A371">
        <v>369</v>
      </c>
      <c r="B371" t="str">
        <f>pasteData!A370</f>
        <v>iowa-state</v>
      </c>
      <c r="C371" t="str">
        <f>pasteData!B370</f>
        <v>Solomon Young</v>
      </c>
      <c r="D371">
        <f>INDEX(pasteStatistics!D$1:'pasteStatistics'!D$5000,MATCH($C371,pasteStatistics!$C$1:'pasteStatistics'!$C$5000,0))</f>
        <v>4</v>
      </c>
      <c r="E371">
        <f>INDEX(pasteStatistics!E$1:'pasteStatistics'!E$5000,MATCH($C371,pasteStatistics!$C$1:'pasteStatistics'!$C$5000,0))</f>
        <v>0</v>
      </c>
      <c r="F371">
        <f>INDEX(pasteStatistics!F$1:'pasteStatistics'!F$5000,MATCH($C371,pasteStatistics!$C$1:'pasteStatistics'!$C$5000,0))</f>
        <v>6.8</v>
      </c>
      <c r="G371">
        <f>INDEX(pasteStatistics!G$1:'pasteStatistics'!G$5000,MATCH($C371,pasteStatistics!$C$1:'pasteStatistics'!$C$5000,0))</f>
        <v>0.8</v>
      </c>
      <c r="H371">
        <f>INDEX(pasteStatistics!H$1:'pasteStatistics'!H$5000,MATCH($C371,pasteStatistics!$C$1:'pasteStatistics'!$C$5000,0))</f>
        <v>1.5</v>
      </c>
      <c r="I371">
        <f>INDEX(pasteStatistics!I$1:'pasteStatistics'!I$5000,MATCH($C371,pasteStatistics!$C$1:'pasteStatistics'!$C$5000,0))</f>
        <v>0.5</v>
      </c>
      <c r="J371">
        <f>INDEX(pasteStatistics!J$1:'pasteStatistics'!J$5000,MATCH($C371,pasteStatistics!$C$1:'pasteStatistics'!$C$5000,0))</f>
        <v>0.5</v>
      </c>
      <c r="K371">
        <f>INDEX(pasteStatistics!K$1:'pasteStatistics'!K$5000,MATCH($C371,pasteStatistics!$C$1:'pasteStatistics'!$C$5000,0))</f>
        <v>1.3</v>
      </c>
      <c r="L371">
        <f>INDEX(pasteStatistics!L$1:'pasteStatistics'!L$5000,MATCH($C371,pasteStatistics!$C$1:'pasteStatistics'!$C$5000,0))</f>
        <v>0.4</v>
      </c>
      <c r="M371">
        <f>INDEX(pasteStatistics!M$1:'pasteStatistics'!M$5000,MATCH($C371,pasteStatistics!$C$1:'pasteStatistics'!$C$5000,0))</f>
        <v>0.3</v>
      </c>
      <c r="N371">
        <f>INDEX(pasteStatistics!N$1:'pasteStatistics'!N$5000,MATCH($C371,pasteStatistics!$C$1:'pasteStatistics'!$C$5000,0))</f>
        <v>0.3</v>
      </c>
      <c r="O371">
        <f>INDEX(pasteStatistics!O$1:'pasteStatistics'!O$5000,MATCH($C371,pasteStatistics!$C$1:'pasteStatistics'!$C$5000,0))</f>
        <v>1</v>
      </c>
      <c r="P371">
        <f>INDEX(pasteStatistics!P$1:'pasteStatistics'!P$5000,MATCH($C371,pasteStatistics!$C$1:'pasteStatistics'!$C$5000,0))</f>
        <v>0</v>
      </c>
      <c r="Q371">
        <f>INDEX(pasteStatistics!Q$1:'pasteStatistics'!Q$5000,MATCH($C371,pasteStatistics!$C$1:'pasteStatistics'!$C$5000,0))</f>
        <v>0</v>
      </c>
      <c r="R371">
        <f>INDEX(pasteStatistics!R$1:'pasteStatistics'!R$5000,MATCH($C371,pasteStatistics!$C$1:'pasteStatistics'!$C$5000,0))</f>
        <v>0</v>
      </c>
      <c r="S371">
        <f>INDEX(pasteStatistics!S$1:'pasteStatistics'!S$5000,MATCH($C371,pasteStatistics!$C$1:'pasteStatistics'!$C$5000,0))</f>
        <v>0.3</v>
      </c>
      <c r="T371">
        <f>INDEX(pasteStatistics!T$1:'pasteStatistics'!T$5000,MATCH($C371,pasteStatistics!$C$1:'pasteStatistics'!$C$5000,0))</f>
        <v>1.3</v>
      </c>
      <c r="U371">
        <f>INDEX(pasteStatistics!U$1:'pasteStatistics'!U$5000,MATCH($C371,pasteStatistics!$C$1:'pasteStatistics'!$C$5000,0))</f>
        <v>1.5</v>
      </c>
      <c r="V371">
        <f>INDEX(pasteStatistics!V$1:'pasteStatistics'!V$5000,MATCH($C371,pasteStatistics!$C$1:'pasteStatistics'!$C$5000,0))</f>
        <v>0</v>
      </c>
      <c r="W371">
        <f>INDEX(pasteStatistics!W$1:'pasteStatistics'!W$5000,MATCH($C371,pasteStatistics!$C$1:'pasteStatistics'!$C$5000,0))</f>
        <v>0.3</v>
      </c>
      <c r="X371">
        <f>INDEX(pasteStatistics!X$1:'pasteStatistics'!X$5000,MATCH($C371,pasteStatistics!$C$1:'pasteStatistics'!$C$5000,0))</f>
        <v>0</v>
      </c>
      <c r="Y371">
        <f>INDEX(pasteStatistics!Y$1:'pasteStatistics'!Y$5000,MATCH($C371,pasteStatistics!$C$1:'pasteStatistics'!$C$5000,0))</f>
        <v>0</v>
      </c>
      <c r="Z371">
        <f>INDEX(pasteStatistics!Z$1:'pasteStatistics'!Z$5000,MATCH($C371,pasteStatistics!$C$1:'pasteStatistics'!$C$5000,0))</f>
        <v>0.8</v>
      </c>
      <c r="AA371">
        <f>INDEX(pasteStatistics!AA$1:'pasteStatistics'!AA$5000,MATCH($C371,pasteStatistics!$C$1:'pasteStatistics'!$C$5000,0))</f>
        <v>1.8</v>
      </c>
      <c r="AB371">
        <f>pasteData!C370</f>
        <v>33</v>
      </c>
      <c r="AC371" t="str">
        <f>pasteData!D370</f>
        <v>JR</v>
      </c>
      <c r="AD371" t="str">
        <f>pasteData!E370</f>
        <v>F</v>
      </c>
      <c r="AE371">
        <f>pasteData!F370</f>
        <v>43624</v>
      </c>
      <c r="AF371">
        <f>pasteData!G370</f>
        <v>243</v>
      </c>
      <c r="AG371" t="str">
        <f>pasteData!H370</f>
        <v>Sacramento</v>
      </c>
      <c r="AH371" t="str">
        <f>pasteData!I370</f>
        <v xml:space="preserve"> CA</v>
      </c>
      <c r="AI371" t="str">
        <f>pasteData!J370</f>
        <v>Sacramento High School</v>
      </c>
      <c r="AJ371">
        <f>pasteData!K370</f>
        <v>0</v>
      </c>
      <c r="AK371" t="str">
        <f>pasteData!L370</f>
        <v xml:space="preserve"> 1.8 Pts</v>
      </c>
      <c r="AL371" t="str">
        <f>pasteData!M370</f>
        <v xml:space="preserve"> 1.5 Reb</v>
      </c>
      <c r="AM371" t="str">
        <f>pasteData!N370</f>
        <v xml:space="preserve"> 0.0 Ast</v>
      </c>
    </row>
    <row r="372" spans="1:39" x14ac:dyDescent="0.3">
      <c r="A372">
        <v>370</v>
      </c>
      <c r="B372" t="str">
        <f>pasteData!A371</f>
        <v>iowa-state</v>
      </c>
      <c r="C372" t="str">
        <f>pasteData!B371</f>
        <v>Nate Schuster</v>
      </c>
      <c r="D372">
        <f>INDEX(pasteStatistics!D$1:'pasteStatistics'!D$5000,MATCH($C372,pasteStatistics!$C$1:'pasteStatistics'!$C$5000,0))</f>
        <v>3</v>
      </c>
      <c r="E372">
        <f>INDEX(pasteStatistics!E$1:'pasteStatistics'!E$5000,MATCH($C372,pasteStatistics!$C$1:'pasteStatistics'!$C$5000,0))</f>
        <v>0</v>
      </c>
      <c r="F372">
        <f>INDEX(pasteStatistics!F$1:'pasteStatistics'!F$5000,MATCH($C372,pasteStatistics!$C$1:'pasteStatistics'!$C$5000,0))</f>
        <v>1.7</v>
      </c>
      <c r="G372">
        <f>INDEX(pasteStatistics!G$1:'pasteStatistics'!G$5000,MATCH($C372,pasteStatistics!$C$1:'pasteStatistics'!$C$5000,0))</f>
        <v>0.3</v>
      </c>
      <c r="H372">
        <f>INDEX(pasteStatistics!H$1:'pasteStatistics'!H$5000,MATCH($C372,pasteStatistics!$C$1:'pasteStatistics'!$C$5000,0))</f>
        <v>1</v>
      </c>
      <c r="I372">
        <f>INDEX(pasteStatistics!I$1:'pasteStatistics'!I$5000,MATCH($C372,pasteStatistics!$C$1:'pasteStatistics'!$C$5000,0))</f>
        <v>0.33300000000000002</v>
      </c>
      <c r="J372">
        <f>INDEX(pasteStatistics!J$1:'pasteStatistics'!J$5000,MATCH($C372,pasteStatistics!$C$1:'pasteStatistics'!$C$5000,0))</f>
        <v>0</v>
      </c>
      <c r="K372">
        <f>INDEX(pasteStatistics!K$1:'pasteStatistics'!K$5000,MATCH($C372,pasteStatistics!$C$1:'pasteStatistics'!$C$5000,0))</f>
        <v>0.7</v>
      </c>
      <c r="L372">
        <f>INDEX(pasteStatistics!L$1:'pasteStatistics'!L$5000,MATCH($C372,pasteStatistics!$C$1:'pasteStatistics'!$C$5000,0))</f>
        <v>0</v>
      </c>
      <c r="M372">
        <f>INDEX(pasteStatistics!M$1:'pasteStatistics'!M$5000,MATCH($C372,pasteStatistics!$C$1:'pasteStatistics'!$C$5000,0))</f>
        <v>0.3</v>
      </c>
      <c r="N372">
        <f>INDEX(pasteStatistics!N$1:'pasteStatistics'!N$5000,MATCH($C372,pasteStatistics!$C$1:'pasteStatistics'!$C$5000,0))</f>
        <v>0.3</v>
      </c>
      <c r="O372">
        <f>INDEX(pasteStatistics!O$1:'pasteStatistics'!O$5000,MATCH($C372,pasteStatistics!$C$1:'pasteStatistics'!$C$5000,0))</f>
        <v>1</v>
      </c>
      <c r="P372">
        <f>INDEX(pasteStatistics!P$1:'pasteStatistics'!P$5000,MATCH($C372,pasteStatistics!$C$1:'pasteStatistics'!$C$5000,0))</f>
        <v>0</v>
      </c>
      <c r="Q372">
        <f>INDEX(pasteStatistics!Q$1:'pasteStatistics'!Q$5000,MATCH($C372,pasteStatistics!$C$1:'pasteStatistics'!$C$5000,0))</f>
        <v>0.7</v>
      </c>
      <c r="R372">
        <f>INDEX(pasteStatistics!R$1:'pasteStatistics'!R$5000,MATCH($C372,pasteStatistics!$C$1:'pasteStatistics'!$C$5000,0))</f>
        <v>0</v>
      </c>
      <c r="S372">
        <f>INDEX(pasteStatistics!S$1:'pasteStatistics'!S$5000,MATCH($C372,pasteStatistics!$C$1:'pasteStatistics'!$C$5000,0))</f>
        <v>0.3</v>
      </c>
      <c r="T372">
        <f>INDEX(pasteStatistics!T$1:'pasteStatistics'!T$5000,MATCH($C372,pasteStatistics!$C$1:'pasteStatistics'!$C$5000,0))</f>
        <v>1.3</v>
      </c>
      <c r="U372">
        <f>INDEX(pasteStatistics!U$1:'pasteStatistics'!U$5000,MATCH($C372,pasteStatistics!$C$1:'pasteStatistics'!$C$5000,0))</f>
        <v>1.7</v>
      </c>
      <c r="V372">
        <f>INDEX(pasteStatistics!V$1:'pasteStatistics'!V$5000,MATCH($C372,pasteStatistics!$C$1:'pasteStatistics'!$C$5000,0))</f>
        <v>0</v>
      </c>
      <c r="W372">
        <f>INDEX(pasteStatistics!W$1:'pasteStatistics'!W$5000,MATCH($C372,pasteStatistics!$C$1:'pasteStatistics'!$C$5000,0))</f>
        <v>0</v>
      </c>
      <c r="X372">
        <f>INDEX(pasteStatistics!X$1:'pasteStatistics'!X$5000,MATCH($C372,pasteStatistics!$C$1:'pasteStatistics'!$C$5000,0))</f>
        <v>0</v>
      </c>
      <c r="Y372">
        <f>INDEX(pasteStatistics!Y$1:'pasteStatistics'!Y$5000,MATCH($C372,pasteStatistics!$C$1:'pasteStatistics'!$C$5000,0))</f>
        <v>0.7</v>
      </c>
      <c r="Z372">
        <f>INDEX(pasteStatistics!Z$1:'pasteStatistics'!Z$5000,MATCH($C372,pasteStatistics!$C$1:'pasteStatistics'!$C$5000,0))</f>
        <v>0</v>
      </c>
      <c r="AA372">
        <f>INDEX(pasteStatistics!AA$1:'pasteStatistics'!AA$5000,MATCH($C372,pasteStatistics!$C$1:'pasteStatistics'!$C$5000,0))</f>
        <v>1</v>
      </c>
      <c r="AB372">
        <f>pasteData!C371</f>
        <v>10</v>
      </c>
      <c r="AC372" t="str">
        <f>pasteData!D371</f>
        <v>FR</v>
      </c>
      <c r="AD372" t="str">
        <f>pasteData!E371</f>
        <v>G</v>
      </c>
      <c r="AE372">
        <f>pasteData!F371</f>
        <v>43620</v>
      </c>
      <c r="AF372">
        <f>pasteData!G371</f>
        <v>185</v>
      </c>
      <c r="AG372" t="str">
        <f>pasteData!H371</f>
        <v>Menomonee Falls</v>
      </c>
      <c r="AH372" t="str">
        <f>pasteData!I371</f>
        <v xml:space="preserve"> WI</v>
      </c>
      <c r="AI372" t="str">
        <f>pasteData!J371</f>
        <v>Menomonee Falls HS</v>
      </c>
      <c r="AJ372">
        <f>pasteData!K371</f>
        <v>0</v>
      </c>
      <c r="AK372" t="str">
        <f>pasteData!L371</f>
        <v xml:space="preserve"> 1.0 Pts</v>
      </c>
      <c r="AL372" t="str">
        <f>pasteData!M371</f>
        <v xml:space="preserve"> 1.7 Reb</v>
      </c>
      <c r="AM372" t="str">
        <f>pasteData!N371</f>
        <v xml:space="preserve"> 0.0 Ast</v>
      </c>
    </row>
    <row r="373" spans="1:39" x14ac:dyDescent="0.3">
      <c r="A373">
        <v>371</v>
      </c>
      <c r="B373" t="str">
        <f>pasteData!A372</f>
        <v>iowa-state</v>
      </c>
      <c r="C373" t="str">
        <f>pasteData!B372</f>
        <v>Eric Steyer</v>
      </c>
      <c r="D373">
        <f>INDEX(pasteStatistics!D$1:'pasteStatistics'!D$5000,MATCH($C373,pasteStatistics!$C$1:'pasteStatistics'!$C$5000,0))</f>
        <v>11</v>
      </c>
      <c r="E373">
        <f>INDEX(pasteStatistics!E$1:'pasteStatistics'!E$5000,MATCH($C373,pasteStatistics!$C$1:'pasteStatistics'!$C$5000,0))</f>
        <v>0</v>
      </c>
      <c r="F373">
        <f>INDEX(pasteStatistics!F$1:'pasteStatistics'!F$5000,MATCH($C373,pasteStatistics!$C$1:'pasteStatistics'!$C$5000,0))</f>
        <v>1.7</v>
      </c>
      <c r="G373">
        <f>INDEX(pasteStatistics!G$1:'pasteStatistics'!G$5000,MATCH($C373,pasteStatistics!$C$1:'pasteStatistics'!$C$5000,0))</f>
        <v>0.1</v>
      </c>
      <c r="H373">
        <f>INDEX(pasteStatistics!H$1:'pasteStatistics'!H$5000,MATCH($C373,pasteStatistics!$C$1:'pasteStatistics'!$C$5000,0))</f>
        <v>0.3</v>
      </c>
      <c r="I373">
        <f>INDEX(pasteStatistics!I$1:'pasteStatistics'!I$5000,MATCH($C373,pasteStatistics!$C$1:'pasteStatistics'!$C$5000,0))</f>
        <v>0.33300000000000002</v>
      </c>
      <c r="J373">
        <f>INDEX(pasteStatistics!J$1:'pasteStatistics'!J$5000,MATCH($C373,pasteStatistics!$C$1:'pasteStatistics'!$C$5000,0))</f>
        <v>0</v>
      </c>
      <c r="K373">
        <f>INDEX(pasteStatistics!K$1:'pasteStatistics'!K$5000,MATCH($C373,pasteStatistics!$C$1:'pasteStatistics'!$C$5000,0))</f>
        <v>0</v>
      </c>
      <c r="L373">
        <f>INDEX(pasteStatistics!L$1:'pasteStatistics'!L$5000,MATCH($C373,pasteStatistics!$C$1:'pasteStatistics'!$C$5000,0))</f>
        <v>0</v>
      </c>
      <c r="M373">
        <f>INDEX(pasteStatistics!M$1:'pasteStatistics'!M$5000,MATCH($C373,pasteStatistics!$C$1:'pasteStatistics'!$C$5000,0))</f>
        <v>0.1</v>
      </c>
      <c r="N373">
        <f>INDEX(pasteStatistics!N$1:'pasteStatistics'!N$5000,MATCH($C373,pasteStatistics!$C$1:'pasteStatistics'!$C$5000,0))</f>
        <v>0.3</v>
      </c>
      <c r="O373">
        <f>INDEX(pasteStatistics!O$1:'pasteStatistics'!O$5000,MATCH($C373,pasteStatistics!$C$1:'pasteStatistics'!$C$5000,0))</f>
        <v>0.33300000000000002</v>
      </c>
      <c r="P373">
        <f>INDEX(pasteStatistics!P$1:'pasteStatistics'!P$5000,MATCH($C373,pasteStatistics!$C$1:'pasteStatistics'!$C$5000,0))</f>
        <v>0</v>
      </c>
      <c r="Q373">
        <f>INDEX(pasteStatistics!Q$1:'pasteStatistics'!Q$5000,MATCH($C373,pasteStatistics!$C$1:'pasteStatistics'!$C$5000,0))</f>
        <v>0</v>
      </c>
      <c r="R373">
        <f>INDEX(pasteStatistics!R$1:'pasteStatistics'!R$5000,MATCH($C373,pasteStatistics!$C$1:'pasteStatistics'!$C$5000,0))</f>
        <v>0</v>
      </c>
      <c r="S373">
        <f>INDEX(pasteStatistics!S$1:'pasteStatistics'!S$5000,MATCH($C373,pasteStatistics!$C$1:'pasteStatistics'!$C$5000,0))</f>
        <v>0.1</v>
      </c>
      <c r="T373">
        <f>INDEX(pasteStatistics!T$1:'pasteStatistics'!T$5000,MATCH($C373,pasteStatistics!$C$1:'pasteStatistics'!$C$5000,0))</f>
        <v>0.1</v>
      </c>
      <c r="U373">
        <f>INDEX(pasteStatistics!U$1:'pasteStatistics'!U$5000,MATCH($C373,pasteStatistics!$C$1:'pasteStatistics'!$C$5000,0))</f>
        <v>0.2</v>
      </c>
      <c r="V373">
        <f>INDEX(pasteStatistics!V$1:'pasteStatistics'!V$5000,MATCH($C373,pasteStatistics!$C$1:'pasteStatistics'!$C$5000,0))</f>
        <v>0.5</v>
      </c>
      <c r="W373">
        <f>INDEX(pasteStatistics!W$1:'pasteStatistics'!W$5000,MATCH($C373,pasteStatistics!$C$1:'pasteStatistics'!$C$5000,0))</f>
        <v>0.1</v>
      </c>
      <c r="X373">
        <f>INDEX(pasteStatistics!X$1:'pasteStatistics'!X$5000,MATCH($C373,pasteStatistics!$C$1:'pasteStatistics'!$C$5000,0))</f>
        <v>0</v>
      </c>
      <c r="Y373">
        <f>INDEX(pasteStatistics!Y$1:'pasteStatistics'!Y$5000,MATCH($C373,pasteStatistics!$C$1:'pasteStatistics'!$C$5000,0))</f>
        <v>0</v>
      </c>
      <c r="Z373">
        <f>INDEX(pasteStatistics!Z$1:'pasteStatistics'!Z$5000,MATCH($C373,pasteStatistics!$C$1:'pasteStatistics'!$C$5000,0))</f>
        <v>0.1</v>
      </c>
      <c r="AA373">
        <f>INDEX(pasteStatistics!AA$1:'pasteStatistics'!AA$5000,MATCH($C373,pasteStatistics!$C$1:'pasteStatistics'!$C$5000,0))</f>
        <v>0.3</v>
      </c>
      <c r="AB373">
        <f>pasteData!C372</f>
        <v>25</v>
      </c>
      <c r="AC373" t="str">
        <f>pasteData!D372</f>
        <v>FR</v>
      </c>
      <c r="AD373" t="str">
        <f>pasteData!E372</f>
        <v>G</v>
      </c>
      <c r="AE373">
        <f>pasteData!F372</f>
        <v>43621</v>
      </c>
      <c r="AF373">
        <f>pasteData!G372</f>
        <v>170</v>
      </c>
      <c r="AG373" t="str">
        <f>pasteData!H372</f>
        <v>Ames</v>
      </c>
      <c r="AH373" t="str">
        <f>pasteData!I372</f>
        <v xml:space="preserve"> IA</v>
      </c>
      <c r="AI373" t="str">
        <f>pasteData!J372</f>
        <v>Ames HS</v>
      </c>
      <c r="AJ373">
        <f>pasteData!K372</f>
        <v>0</v>
      </c>
      <c r="AK373" t="str">
        <f>pasteData!L372</f>
        <v xml:space="preserve"> 0.3 Pts</v>
      </c>
      <c r="AL373" t="str">
        <f>pasteData!M372</f>
        <v xml:space="preserve"> 0.2 Reb</v>
      </c>
      <c r="AM373" t="str">
        <f>pasteData!N372</f>
        <v xml:space="preserve"> 0.5 Ast</v>
      </c>
    </row>
    <row r="374" spans="1:39" x14ac:dyDescent="0.3">
      <c r="A374">
        <v>372</v>
      </c>
      <c r="B374" t="str">
        <f>pasteData!A373</f>
        <v>iowa-state</v>
      </c>
      <c r="C374" t="str">
        <f>pasteData!B373</f>
        <v>Carter Boothe</v>
      </c>
      <c r="D374">
        <f>INDEX(pasteStatistics!D$1:'pasteStatistics'!D$5000,MATCH($C374,pasteStatistics!$C$1:'pasteStatistics'!$C$5000,0))</f>
        <v>3</v>
      </c>
      <c r="E374">
        <f>INDEX(pasteStatistics!E$1:'pasteStatistics'!E$5000,MATCH($C374,pasteStatistics!$C$1:'pasteStatistics'!$C$5000,0))</f>
        <v>0</v>
      </c>
      <c r="F374">
        <f>INDEX(pasteStatistics!F$1:'pasteStatistics'!F$5000,MATCH($C374,pasteStatistics!$C$1:'pasteStatistics'!$C$5000,0))</f>
        <v>2.2999999999999998</v>
      </c>
      <c r="G374">
        <f>INDEX(pasteStatistics!G$1:'pasteStatistics'!G$5000,MATCH($C374,pasteStatistics!$C$1:'pasteStatistics'!$C$5000,0))</f>
        <v>0</v>
      </c>
      <c r="H374">
        <f>INDEX(pasteStatistics!H$1:'pasteStatistics'!H$5000,MATCH($C374,pasteStatistics!$C$1:'pasteStatistics'!$C$5000,0))</f>
        <v>0.7</v>
      </c>
      <c r="I374">
        <f>INDEX(pasteStatistics!I$1:'pasteStatistics'!I$5000,MATCH($C374,pasteStatistics!$C$1:'pasteStatistics'!$C$5000,0))</f>
        <v>0</v>
      </c>
      <c r="J374">
        <f>INDEX(pasteStatistics!J$1:'pasteStatistics'!J$5000,MATCH($C374,pasteStatistics!$C$1:'pasteStatistics'!$C$5000,0))</f>
        <v>0</v>
      </c>
      <c r="K374">
        <f>INDEX(pasteStatistics!K$1:'pasteStatistics'!K$5000,MATCH($C374,pasteStatistics!$C$1:'pasteStatistics'!$C$5000,0))</f>
        <v>0.3</v>
      </c>
      <c r="L374">
        <f>INDEX(pasteStatistics!L$1:'pasteStatistics'!L$5000,MATCH($C374,pasteStatistics!$C$1:'pasteStatistics'!$C$5000,0))</f>
        <v>0</v>
      </c>
      <c r="M374">
        <f>INDEX(pasteStatistics!M$1:'pasteStatistics'!M$5000,MATCH($C374,pasteStatistics!$C$1:'pasteStatistics'!$C$5000,0))</f>
        <v>0</v>
      </c>
      <c r="N374">
        <f>INDEX(pasteStatistics!N$1:'pasteStatistics'!N$5000,MATCH($C374,pasteStatistics!$C$1:'pasteStatistics'!$C$5000,0))</f>
        <v>0.3</v>
      </c>
      <c r="O374">
        <f>INDEX(pasteStatistics!O$1:'pasteStatistics'!O$5000,MATCH($C374,pasteStatistics!$C$1:'pasteStatistics'!$C$5000,0))</f>
        <v>0</v>
      </c>
      <c r="P374">
        <f>INDEX(pasteStatistics!P$1:'pasteStatistics'!P$5000,MATCH($C374,pasteStatistics!$C$1:'pasteStatistics'!$C$5000,0))</f>
        <v>0</v>
      </c>
      <c r="Q374">
        <f>INDEX(pasteStatistics!Q$1:'pasteStatistics'!Q$5000,MATCH($C374,pasteStatistics!$C$1:'pasteStatistics'!$C$5000,0))</f>
        <v>0</v>
      </c>
      <c r="R374">
        <f>INDEX(pasteStatistics!R$1:'pasteStatistics'!R$5000,MATCH($C374,pasteStatistics!$C$1:'pasteStatistics'!$C$5000,0))</f>
        <v>0</v>
      </c>
      <c r="S374">
        <f>INDEX(pasteStatistics!S$1:'pasteStatistics'!S$5000,MATCH($C374,pasteStatistics!$C$1:'pasteStatistics'!$C$5000,0))</f>
        <v>0</v>
      </c>
      <c r="T374">
        <f>INDEX(pasteStatistics!T$1:'pasteStatistics'!T$5000,MATCH($C374,pasteStatistics!$C$1:'pasteStatistics'!$C$5000,0))</f>
        <v>0.3</v>
      </c>
      <c r="U374">
        <f>INDEX(pasteStatistics!U$1:'pasteStatistics'!U$5000,MATCH($C374,pasteStatistics!$C$1:'pasteStatistics'!$C$5000,0))</f>
        <v>0.3</v>
      </c>
      <c r="V374">
        <f>INDEX(pasteStatistics!V$1:'pasteStatistics'!V$5000,MATCH($C374,pasteStatistics!$C$1:'pasteStatistics'!$C$5000,0))</f>
        <v>0.3</v>
      </c>
      <c r="W374">
        <f>INDEX(pasteStatistics!W$1:'pasteStatistics'!W$5000,MATCH($C374,pasteStatistics!$C$1:'pasteStatistics'!$C$5000,0))</f>
        <v>0</v>
      </c>
      <c r="X374">
        <f>INDEX(pasteStatistics!X$1:'pasteStatistics'!X$5000,MATCH($C374,pasteStatistics!$C$1:'pasteStatistics'!$C$5000,0))</f>
        <v>0</v>
      </c>
      <c r="Y374">
        <f>INDEX(pasteStatistics!Y$1:'pasteStatistics'!Y$5000,MATCH($C374,pasteStatistics!$C$1:'pasteStatistics'!$C$5000,0))</f>
        <v>0.3</v>
      </c>
      <c r="Z374">
        <f>INDEX(pasteStatistics!Z$1:'pasteStatistics'!Z$5000,MATCH($C374,pasteStatistics!$C$1:'pasteStatistics'!$C$5000,0))</f>
        <v>0.7</v>
      </c>
      <c r="AA374">
        <f>INDEX(pasteStatistics!AA$1:'pasteStatistics'!AA$5000,MATCH($C374,pasteStatistics!$C$1:'pasteStatistics'!$C$5000,0))</f>
        <v>0</v>
      </c>
      <c r="AB374">
        <f>pasteData!C373</f>
        <v>15</v>
      </c>
      <c r="AC374" t="str">
        <f>pasteData!D373</f>
        <v>FR</v>
      </c>
      <c r="AD374" t="str">
        <f>pasteData!E373</f>
        <v>G</v>
      </c>
      <c r="AE374">
        <f>pasteData!F373</f>
        <v>36678</v>
      </c>
      <c r="AF374">
        <f>pasteData!G373</f>
        <v>193</v>
      </c>
      <c r="AG374" t="str">
        <f>pasteData!H373</f>
        <v>Leon</v>
      </c>
      <c r="AH374" t="str">
        <f>pasteData!I373</f>
        <v xml:space="preserve"> IA</v>
      </c>
      <c r="AI374" t="str">
        <f>pasteData!J373</f>
        <v>Central Decatur HS</v>
      </c>
      <c r="AJ374">
        <f>pasteData!K373</f>
        <v>0</v>
      </c>
      <c r="AK374" t="str">
        <f>pasteData!L373</f>
        <v xml:space="preserve"> 0.0 Pts</v>
      </c>
      <c r="AL374" t="str">
        <f>pasteData!M373</f>
        <v xml:space="preserve"> 0.3 Reb</v>
      </c>
      <c r="AM374" t="str">
        <f>pasteData!N373</f>
        <v xml:space="preserve"> 0.3 Ast</v>
      </c>
    </row>
    <row r="375" spans="1:39" x14ac:dyDescent="0.3">
      <c r="A375">
        <v>373</v>
      </c>
      <c r="B375" t="str">
        <f>pasteData!A374</f>
        <v>iowa-state</v>
      </c>
      <c r="C375" t="str">
        <f>pasteData!B374</f>
        <v>Prentiss Nixon</v>
      </c>
      <c r="D375" t="e">
        <f>INDEX(pasteStatistics!D$1:'pasteStatistics'!D$5000,MATCH($C375,pasteStatistics!$C$1:'pasteStatistics'!$C$5000,0))</f>
        <v>#N/A</v>
      </c>
      <c r="E375" t="e">
        <f>INDEX(pasteStatistics!E$1:'pasteStatistics'!E$5000,MATCH($C375,pasteStatistics!$C$1:'pasteStatistics'!$C$5000,0))</f>
        <v>#N/A</v>
      </c>
      <c r="F375" t="e">
        <f>INDEX(pasteStatistics!F$1:'pasteStatistics'!F$5000,MATCH($C375,pasteStatistics!$C$1:'pasteStatistics'!$C$5000,0))</f>
        <v>#N/A</v>
      </c>
      <c r="G375" t="e">
        <f>INDEX(pasteStatistics!G$1:'pasteStatistics'!G$5000,MATCH($C375,pasteStatistics!$C$1:'pasteStatistics'!$C$5000,0))</f>
        <v>#N/A</v>
      </c>
      <c r="H375" t="e">
        <f>INDEX(pasteStatistics!H$1:'pasteStatistics'!H$5000,MATCH($C375,pasteStatistics!$C$1:'pasteStatistics'!$C$5000,0))</f>
        <v>#N/A</v>
      </c>
      <c r="I375" t="e">
        <f>INDEX(pasteStatistics!I$1:'pasteStatistics'!I$5000,MATCH($C375,pasteStatistics!$C$1:'pasteStatistics'!$C$5000,0))</f>
        <v>#N/A</v>
      </c>
      <c r="J375" t="e">
        <f>INDEX(pasteStatistics!J$1:'pasteStatistics'!J$5000,MATCH($C375,pasteStatistics!$C$1:'pasteStatistics'!$C$5000,0))</f>
        <v>#N/A</v>
      </c>
      <c r="K375" t="e">
        <f>INDEX(pasteStatistics!K$1:'pasteStatistics'!K$5000,MATCH($C375,pasteStatistics!$C$1:'pasteStatistics'!$C$5000,0))</f>
        <v>#N/A</v>
      </c>
      <c r="L375" t="e">
        <f>INDEX(pasteStatistics!L$1:'pasteStatistics'!L$5000,MATCH($C375,pasteStatistics!$C$1:'pasteStatistics'!$C$5000,0))</f>
        <v>#N/A</v>
      </c>
      <c r="M375" t="e">
        <f>INDEX(pasteStatistics!M$1:'pasteStatistics'!M$5000,MATCH($C375,pasteStatistics!$C$1:'pasteStatistics'!$C$5000,0))</f>
        <v>#N/A</v>
      </c>
      <c r="N375" t="e">
        <f>INDEX(pasteStatistics!N$1:'pasteStatistics'!N$5000,MATCH($C375,pasteStatistics!$C$1:'pasteStatistics'!$C$5000,0))</f>
        <v>#N/A</v>
      </c>
      <c r="O375" t="e">
        <f>INDEX(pasteStatistics!O$1:'pasteStatistics'!O$5000,MATCH($C375,pasteStatistics!$C$1:'pasteStatistics'!$C$5000,0))</f>
        <v>#N/A</v>
      </c>
      <c r="P375" t="e">
        <f>INDEX(pasteStatistics!P$1:'pasteStatistics'!P$5000,MATCH($C375,pasteStatistics!$C$1:'pasteStatistics'!$C$5000,0))</f>
        <v>#N/A</v>
      </c>
      <c r="Q375" t="e">
        <f>INDEX(pasteStatistics!Q$1:'pasteStatistics'!Q$5000,MATCH($C375,pasteStatistics!$C$1:'pasteStatistics'!$C$5000,0))</f>
        <v>#N/A</v>
      </c>
      <c r="R375" t="e">
        <f>INDEX(pasteStatistics!R$1:'pasteStatistics'!R$5000,MATCH($C375,pasteStatistics!$C$1:'pasteStatistics'!$C$5000,0))</f>
        <v>#N/A</v>
      </c>
      <c r="S375" t="e">
        <f>INDEX(pasteStatistics!S$1:'pasteStatistics'!S$5000,MATCH($C375,pasteStatistics!$C$1:'pasteStatistics'!$C$5000,0))</f>
        <v>#N/A</v>
      </c>
      <c r="T375" t="e">
        <f>INDEX(pasteStatistics!T$1:'pasteStatistics'!T$5000,MATCH($C375,pasteStatistics!$C$1:'pasteStatistics'!$C$5000,0))</f>
        <v>#N/A</v>
      </c>
      <c r="U375" t="e">
        <f>INDEX(pasteStatistics!U$1:'pasteStatistics'!U$5000,MATCH($C375,pasteStatistics!$C$1:'pasteStatistics'!$C$5000,0))</f>
        <v>#N/A</v>
      </c>
      <c r="V375" t="e">
        <f>INDEX(pasteStatistics!V$1:'pasteStatistics'!V$5000,MATCH($C375,pasteStatistics!$C$1:'pasteStatistics'!$C$5000,0))</f>
        <v>#N/A</v>
      </c>
      <c r="W375" t="e">
        <f>INDEX(pasteStatistics!W$1:'pasteStatistics'!W$5000,MATCH($C375,pasteStatistics!$C$1:'pasteStatistics'!$C$5000,0))</f>
        <v>#N/A</v>
      </c>
      <c r="X375" t="e">
        <f>INDEX(pasteStatistics!X$1:'pasteStatistics'!X$5000,MATCH($C375,pasteStatistics!$C$1:'pasteStatistics'!$C$5000,0))</f>
        <v>#N/A</v>
      </c>
      <c r="Y375" t="e">
        <f>INDEX(pasteStatistics!Y$1:'pasteStatistics'!Y$5000,MATCH($C375,pasteStatistics!$C$1:'pasteStatistics'!$C$5000,0))</f>
        <v>#N/A</v>
      </c>
      <c r="Z375" t="e">
        <f>INDEX(pasteStatistics!Z$1:'pasteStatistics'!Z$5000,MATCH($C375,pasteStatistics!$C$1:'pasteStatistics'!$C$5000,0))</f>
        <v>#N/A</v>
      </c>
      <c r="AA375" t="e">
        <f>INDEX(pasteStatistics!AA$1:'pasteStatistics'!AA$5000,MATCH($C375,pasteStatistics!$C$1:'pasteStatistics'!$C$5000,0))</f>
        <v>#N/A</v>
      </c>
      <c r="AB375">
        <f>pasteData!C374</f>
        <v>13</v>
      </c>
      <c r="AC375" t="str">
        <f>pasteData!D374</f>
        <v>SR</v>
      </c>
      <c r="AD375" t="str">
        <f>pasteData!E374</f>
        <v>G</v>
      </c>
      <c r="AE375">
        <f>pasteData!F374</f>
        <v>43618</v>
      </c>
      <c r="AF375">
        <f>pasteData!G374</f>
        <v>189</v>
      </c>
      <c r="AG375" t="str">
        <f>pasteData!H374</f>
        <v>Bolingbrook</v>
      </c>
      <c r="AH375" t="str">
        <f>pasteData!I374</f>
        <v xml:space="preserve"> IL</v>
      </c>
      <c r="AI375" t="str">
        <f>pasteData!J374</f>
        <v>Bolingbrook HS</v>
      </c>
      <c r="AJ375">
        <f>pasteData!K374</f>
        <v>0</v>
      </c>
      <c r="AK375">
        <f>pasteData!L374</f>
        <v>0</v>
      </c>
      <c r="AL375">
        <f>pasteData!M374</f>
        <v>0</v>
      </c>
      <c r="AM375">
        <f>pasteData!N374</f>
        <v>0</v>
      </c>
    </row>
    <row r="376" spans="1:39" x14ac:dyDescent="0.3">
      <c r="A376">
        <v>374</v>
      </c>
      <c r="B376" t="str">
        <f>pasteData!A375</f>
        <v>louisville</v>
      </c>
      <c r="C376" t="str">
        <f>pasteData!B375</f>
        <v>Jordan Nwora</v>
      </c>
      <c r="D376">
        <f>INDEX(pasteStatistics!D$1:'pasteStatistics'!D$5000,MATCH($C376,pasteStatistics!$C$1:'pasteStatistics'!$C$5000,0))</f>
        <v>34</v>
      </c>
      <c r="E376">
        <f>INDEX(pasteStatistics!E$1:'pasteStatistics'!E$5000,MATCH($C376,pasteStatistics!$C$1:'pasteStatistics'!$C$5000,0))</f>
        <v>29</v>
      </c>
      <c r="F376">
        <f>INDEX(pasteStatistics!F$1:'pasteStatistics'!F$5000,MATCH($C376,pasteStatistics!$C$1:'pasteStatistics'!$C$5000,0))</f>
        <v>31.9</v>
      </c>
      <c r="G376">
        <f>INDEX(pasteStatistics!G$1:'pasteStatistics'!G$5000,MATCH($C376,pasteStatistics!$C$1:'pasteStatistics'!$C$5000,0))</f>
        <v>5.8</v>
      </c>
      <c r="H376">
        <f>INDEX(pasteStatistics!H$1:'pasteStatistics'!H$5000,MATCH($C376,pasteStatistics!$C$1:'pasteStatistics'!$C$5000,0))</f>
        <v>13.1</v>
      </c>
      <c r="I376">
        <f>INDEX(pasteStatistics!I$1:'pasteStatistics'!I$5000,MATCH($C376,pasteStatistics!$C$1:'pasteStatistics'!$C$5000,0))</f>
        <v>0.44600000000000001</v>
      </c>
      <c r="J376">
        <f>INDEX(pasteStatistics!J$1:'pasteStatistics'!J$5000,MATCH($C376,pasteStatistics!$C$1:'pasteStatistics'!$C$5000,0))</f>
        <v>3.6</v>
      </c>
      <c r="K376">
        <f>INDEX(pasteStatistics!K$1:'pasteStatistics'!K$5000,MATCH($C376,pasteStatistics!$C$1:'pasteStatistics'!$C$5000,0))</f>
        <v>7</v>
      </c>
      <c r="L376">
        <f>INDEX(pasteStatistics!L$1:'pasteStatistics'!L$5000,MATCH($C376,pasteStatistics!$C$1:'pasteStatistics'!$C$5000,0))</f>
        <v>0.50800000000000001</v>
      </c>
      <c r="M376">
        <f>INDEX(pasteStatistics!M$1:'pasteStatistics'!M$5000,MATCH($C376,pasteStatistics!$C$1:'pasteStatistics'!$C$5000,0))</f>
        <v>2.2999999999999998</v>
      </c>
      <c r="N376">
        <f>INDEX(pasteStatistics!N$1:'pasteStatistics'!N$5000,MATCH($C376,pasteStatistics!$C$1:'pasteStatistics'!$C$5000,0))</f>
        <v>6.1</v>
      </c>
      <c r="O376">
        <f>INDEX(pasteStatistics!O$1:'pasteStatistics'!O$5000,MATCH($C376,pasteStatistics!$C$1:'pasteStatistics'!$C$5000,0))</f>
        <v>0.374</v>
      </c>
      <c r="P376">
        <f>INDEX(pasteStatistics!P$1:'pasteStatistics'!P$5000,MATCH($C376,pasteStatistics!$C$1:'pasteStatistics'!$C$5000,0))</f>
        <v>3.1</v>
      </c>
      <c r="Q376">
        <f>INDEX(pasteStatistics!Q$1:'pasteStatistics'!Q$5000,MATCH($C376,pasteStatistics!$C$1:'pasteStatistics'!$C$5000,0))</f>
        <v>4</v>
      </c>
      <c r="R376">
        <f>INDEX(pasteStatistics!R$1:'pasteStatistics'!R$5000,MATCH($C376,pasteStatistics!$C$1:'pasteStatistics'!$C$5000,0))</f>
        <v>0.76500000000000001</v>
      </c>
      <c r="S376">
        <f>INDEX(pasteStatistics!S$1:'pasteStatistics'!S$5000,MATCH($C376,pasteStatistics!$C$1:'pasteStatistics'!$C$5000,0))</f>
        <v>1.2</v>
      </c>
      <c r="T376">
        <f>INDEX(pasteStatistics!T$1:'pasteStatistics'!T$5000,MATCH($C376,pasteStatistics!$C$1:'pasteStatistics'!$C$5000,0))</f>
        <v>6.5</v>
      </c>
      <c r="U376">
        <f>INDEX(pasteStatistics!U$1:'pasteStatistics'!U$5000,MATCH($C376,pasteStatistics!$C$1:'pasteStatistics'!$C$5000,0))</f>
        <v>7.6</v>
      </c>
      <c r="V376">
        <f>INDEX(pasteStatistics!V$1:'pasteStatistics'!V$5000,MATCH($C376,pasteStatistics!$C$1:'pasteStatistics'!$C$5000,0))</f>
        <v>1.3</v>
      </c>
      <c r="W376">
        <f>INDEX(pasteStatistics!W$1:'pasteStatistics'!W$5000,MATCH($C376,pasteStatistics!$C$1:'pasteStatistics'!$C$5000,0))</f>
        <v>0.9</v>
      </c>
      <c r="X376">
        <f>INDEX(pasteStatistics!X$1:'pasteStatistics'!X$5000,MATCH($C376,pasteStatistics!$C$1:'pasteStatistics'!$C$5000,0))</f>
        <v>0.4</v>
      </c>
      <c r="Y376">
        <f>INDEX(pasteStatistics!Y$1:'pasteStatistics'!Y$5000,MATCH($C376,pasteStatistics!$C$1:'pasteStatistics'!$C$5000,0))</f>
        <v>2.4</v>
      </c>
      <c r="Z376">
        <f>INDEX(pasteStatistics!Z$1:'pasteStatistics'!Z$5000,MATCH($C376,pasteStatistics!$C$1:'pasteStatistics'!$C$5000,0))</f>
        <v>2.1</v>
      </c>
      <c r="AA376">
        <f>INDEX(pasteStatistics!AA$1:'pasteStatistics'!AA$5000,MATCH($C376,pasteStatistics!$C$1:'pasteStatistics'!$C$5000,0))</f>
        <v>17</v>
      </c>
      <c r="AB376">
        <f>pasteData!C375</f>
        <v>33</v>
      </c>
      <c r="AC376" t="str">
        <f>pasteData!D375</f>
        <v>SO</v>
      </c>
      <c r="AD376" t="str">
        <f>pasteData!E375</f>
        <v>F</v>
      </c>
      <c r="AE376">
        <f>pasteData!F375</f>
        <v>43623</v>
      </c>
      <c r="AF376">
        <f>pasteData!G375</f>
        <v>225</v>
      </c>
      <c r="AG376" t="str">
        <f>pasteData!H375</f>
        <v>Buffalo</v>
      </c>
      <c r="AH376" t="str">
        <f>pasteData!I375</f>
        <v xml:space="preserve"> NY</v>
      </c>
      <c r="AI376" t="str">
        <f>pasteData!J375</f>
        <v>Canisius High School</v>
      </c>
      <c r="AJ376" t="str">
        <f>pasteData!K375</f>
        <v>73 (2017)</v>
      </c>
      <c r="AK376" t="str">
        <f>pasteData!L375</f>
        <v xml:space="preserve"> 17.0 Pts</v>
      </c>
      <c r="AL376" t="str">
        <f>pasteData!M375</f>
        <v xml:space="preserve"> 7.6 Reb</v>
      </c>
      <c r="AM376" t="str">
        <f>pasteData!N375</f>
        <v xml:space="preserve"> 1.3 Ast</v>
      </c>
    </row>
    <row r="377" spans="1:39" x14ac:dyDescent="0.3">
      <c r="A377">
        <v>375</v>
      </c>
      <c r="B377" t="str">
        <f>pasteData!A376</f>
        <v>louisville</v>
      </c>
      <c r="C377" t="str">
        <f>pasteData!B376</f>
        <v>Dwayne Sutton</v>
      </c>
      <c r="D377">
        <f>INDEX(pasteStatistics!D$1:'pasteStatistics'!D$5000,MATCH($C377,pasteStatistics!$C$1:'pasteStatistics'!$C$5000,0))</f>
        <v>34</v>
      </c>
      <c r="E377">
        <f>INDEX(pasteStatistics!E$1:'pasteStatistics'!E$5000,MATCH($C377,pasteStatistics!$C$1:'pasteStatistics'!$C$5000,0))</f>
        <v>34</v>
      </c>
      <c r="F377">
        <f>INDEX(pasteStatistics!F$1:'pasteStatistics'!F$5000,MATCH($C377,pasteStatistics!$C$1:'pasteStatistics'!$C$5000,0))</f>
        <v>31.4</v>
      </c>
      <c r="G377">
        <f>INDEX(pasteStatistics!G$1:'pasteStatistics'!G$5000,MATCH($C377,pasteStatistics!$C$1:'pasteStatistics'!$C$5000,0))</f>
        <v>3.3</v>
      </c>
      <c r="H377">
        <f>INDEX(pasteStatistics!H$1:'pasteStatistics'!H$5000,MATCH($C377,pasteStatistics!$C$1:'pasteStatistics'!$C$5000,0))</f>
        <v>7.7</v>
      </c>
      <c r="I377">
        <f>INDEX(pasteStatistics!I$1:'pasteStatistics'!I$5000,MATCH($C377,pasteStatistics!$C$1:'pasteStatistics'!$C$5000,0))</f>
        <v>0.43099999999999999</v>
      </c>
      <c r="J377">
        <f>INDEX(pasteStatistics!J$1:'pasteStatistics'!J$5000,MATCH($C377,pasteStatistics!$C$1:'pasteStatistics'!$C$5000,0))</f>
        <v>1.9</v>
      </c>
      <c r="K377">
        <f>INDEX(pasteStatistics!K$1:'pasteStatistics'!K$5000,MATCH($C377,pasteStatistics!$C$1:'pasteStatistics'!$C$5000,0))</f>
        <v>3.6</v>
      </c>
      <c r="L377">
        <f>INDEX(pasteStatistics!L$1:'pasteStatistics'!L$5000,MATCH($C377,pasteStatistics!$C$1:'pasteStatistics'!$C$5000,0))</f>
        <v>0.52400000000000002</v>
      </c>
      <c r="M377">
        <f>INDEX(pasteStatistics!M$1:'pasteStatistics'!M$5000,MATCH($C377,pasteStatistics!$C$1:'pasteStatistics'!$C$5000,0))</f>
        <v>1.4</v>
      </c>
      <c r="N377">
        <f>INDEX(pasteStatistics!N$1:'pasteStatistics'!N$5000,MATCH($C377,pasteStatistics!$C$1:'pasteStatistics'!$C$5000,0))</f>
        <v>4.0999999999999996</v>
      </c>
      <c r="O377">
        <f>INDEX(pasteStatistics!O$1:'pasteStatistics'!O$5000,MATCH($C377,pasteStatistics!$C$1:'pasteStatistics'!$C$5000,0))</f>
        <v>0.34799999999999998</v>
      </c>
      <c r="P377">
        <f>INDEX(pasteStatistics!P$1:'pasteStatistics'!P$5000,MATCH($C377,pasteStatistics!$C$1:'pasteStatistics'!$C$5000,0))</f>
        <v>1.9</v>
      </c>
      <c r="Q377">
        <f>INDEX(pasteStatistics!Q$1:'pasteStatistics'!Q$5000,MATCH($C377,pasteStatistics!$C$1:'pasteStatistics'!$C$5000,0))</f>
        <v>2.6</v>
      </c>
      <c r="R377">
        <f>INDEX(pasteStatistics!R$1:'pasteStatistics'!R$5000,MATCH($C377,pasteStatistics!$C$1:'pasteStatistics'!$C$5000,0))</f>
        <v>0.75</v>
      </c>
      <c r="S377">
        <f>INDEX(pasteStatistics!S$1:'pasteStatistics'!S$5000,MATCH($C377,pasteStatistics!$C$1:'pasteStatistics'!$C$5000,0))</f>
        <v>2.2000000000000002</v>
      </c>
      <c r="T377">
        <f>INDEX(pasteStatistics!T$1:'pasteStatistics'!T$5000,MATCH($C377,pasteStatistics!$C$1:'pasteStatistics'!$C$5000,0))</f>
        <v>4.5999999999999996</v>
      </c>
      <c r="U377">
        <f>INDEX(pasteStatistics!U$1:'pasteStatistics'!U$5000,MATCH($C377,pasteStatistics!$C$1:'pasteStatistics'!$C$5000,0))</f>
        <v>6.9</v>
      </c>
      <c r="V377">
        <f>INDEX(pasteStatistics!V$1:'pasteStatistics'!V$5000,MATCH($C377,pasteStatistics!$C$1:'pasteStatistics'!$C$5000,0))</f>
        <v>1.9</v>
      </c>
      <c r="W377">
        <f>INDEX(pasteStatistics!W$1:'pasteStatistics'!W$5000,MATCH($C377,pasteStatistics!$C$1:'pasteStatistics'!$C$5000,0))</f>
        <v>0.9</v>
      </c>
      <c r="X377">
        <f>INDEX(pasteStatistics!X$1:'pasteStatistics'!X$5000,MATCH($C377,pasteStatistics!$C$1:'pasteStatistics'!$C$5000,0))</f>
        <v>0.3</v>
      </c>
      <c r="Y377">
        <f>INDEX(pasteStatistics!Y$1:'pasteStatistics'!Y$5000,MATCH($C377,pasteStatistics!$C$1:'pasteStatistics'!$C$5000,0))</f>
        <v>1.5</v>
      </c>
      <c r="Z377">
        <f>INDEX(pasteStatistics!Z$1:'pasteStatistics'!Z$5000,MATCH($C377,pasteStatistics!$C$1:'pasteStatistics'!$C$5000,0))</f>
        <v>2.4</v>
      </c>
      <c r="AA377">
        <f>INDEX(pasteStatistics!AA$1:'pasteStatistics'!AA$5000,MATCH($C377,pasteStatistics!$C$1:'pasteStatistics'!$C$5000,0))</f>
        <v>10</v>
      </c>
      <c r="AB377">
        <f>pasteData!C376</f>
        <v>24</v>
      </c>
      <c r="AC377" t="str">
        <f>pasteData!D376</f>
        <v>JR</v>
      </c>
      <c r="AD377" t="str">
        <f>pasteData!E376</f>
        <v>F</v>
      </c>
      <c r="AE377">
        <f>pasteData!F376</f>
        <v>43621</v>
      </c>
      <c r="AF377">
        <f>pasteData!G376</f>
        <v>215</v>
      </c>
      <c r="AG377" t="str">
        <f>pasteData!H376</f>
        <v>Louisville</v>
      </c>
      <c r="AH377" t="str">
        <f>pasteData!I376</f>
        <v xml:space="preserve"> KY</v>
      </c>
      <c r="AI377" t="str">
        <f>pasteData!J376</f>
        <v>DuPont Manual HS</v>
      </c>
      <c r="AJ377">
        <f>pasteData!K376</f>
        <v>0</v>
      </c>
      <c r="AK377" t="str">
        <f>pasteData!L376</f>
        <v xml:space="preserve"> 10.0 Pts</v>
      </c>
      <c r="AL377" t="str">
        <f>pasteData!M376</f>
        <v xml:space="preserve"> 6.9 Reb</v>
      </c>
      <c r="AM377" t="str">
        <f>pasteData!N376</f>
        <v xml:space="preserve"> 1.9 Ast</v>
      </c>
    </row>
    <row r="378" spans="1:39" x14ac:dyDescent="0.3">
      <c r="A378">
        <v>376</v>
      </c>
      <c r="B378" t="str">
        <f>pasteData!A377</f>
        <v>louisville</v>
      </c>
      <c r="C378" t="str">
        <f>pasteData!B377</f>
        <v>Christen Cunningham</v>
      </c>
      <c r="D378">
        <f>INDEX(pasteStatistics!D$1:'pasteStatistics'!D$5000,MATCH($C378,pasteStatistics!$C$1:'pasteStatistics'!$C$5000,0))</f>
        <v>33</v>
      </c>
      <c r="E378">
        <f>INDEX(pasteStatistics!E$1:'pasteStatistics'!E$5000,MATCH($C378,pasteStatistics!$C$1:'pasteStatistics'!$C$5000,0))</f>
        <v>33</v>
      </c>
      <c r="F378">
        <f>INDEX(pasteStatistics!F$1:'pasteStatistics'!F$5000,MATCH($C378,pasteStatistics!$C$1:'pasteStatistics'!$C$5000,0))</f>
        <v>31.4</v>
      </c>
      <c r="G378">
        <f>INDEX(pasteStatistics!G$1:'pasteStatistics'!G$5000,MATCH($C378,pasteStatistics!$C$1:'pasteStatistics'!$C$5000,0))</f>
        <v>3.3</v>
      </c>
      <c r="H378">
        <f>INDEX(pasteStatistics!H$1:'pasteStatistics'!H$5000,MATCH($C378,pasteStatistics!$C$1:'pasteStatistics'!$C$5000,0))</f>
        <v>7.1</v>
      </c>
      <c r="I378">
        <f>INDEX(pasteStatistics!I$1:'pasteStatistics'!I$5000,MATCH($C378,pasteStatistics!$C$1:'pasteStatistics'!$C$5000,0))</f>
        <v>0.46600000000000003</v>
      </c>
      <c r="J378">
        <f>INDEX(pasteStatistics!J$1:'pasteStatistics'!J$5000,MATCH($C378,pasteStatistics!$C$1:'pasteStatistics'!$C$5000,0))</f>
        <v>2.4</v>
      </c>
      <c r="K378">
        <f>INDEX(pasteStatistics!K$1:'pasteStatistics'!K$5000,MATCH($C378,pasteStatistics!$C$1:'pasteStatistics'!$C$5000,0))</f>
        <v>4.5</v>
      </c>
      <c r="L378">
        <f>INDEX(pasteStatistics!L$1:'pasteStatistics'!L$5000,MATCH($C378,pasteStatistics!$C$1:'pasteStatistics'!$C$5000,0))</f>
        <v>0.54100000000000004</v>
      </c>
      <c r="M378">
        <f>INDEX(pasteStatistics!M$1:'pasteStatistics'!M$5000,MATCH($C378,pasteStatistics!$C$1:'pasteStatistics'!$C$5000,0))</f>
        <v>0.9</v>
      </c>
      <c r="N378">
        <f>INDEX(pasteStatistics!N$1:'pasteStatistics'!N$5000,MATCH($C378,pasteStatistics!$C$1:'pasteStatistics'!$C$5000,0))</f>
        <v>2.6</v>
      </c>
      <c r="O378">
        <f>INDEX(pasteStatistics!O$1:'pasteStatistics'!O$5000,MATCH($C378,pasteStatistics!$C$1:'pasteStatistics'!$C$5000,0))</f>
        <v>0.33700000000000002</v>
      </c>
      <c r="P378">
        <f>INDEX(pasteStatistics!P$1:'pasteStatistics'!P$5000,MATCH($C378,pasteStatistics!$C$1:'pasteStatistics'!$C$5000,0))</f>
        <v>2.6</v>
      </c>
      <c r="Q378">
        <f>INDEX(pasteStatistics!Q$1:'pasteStatistics'!Q$5000,MATCH($C378,pasteStatistics!$C$1:'pasteStatistics'!$C$5000,0))</f>
        <v>3.4</v>
      </c>
      <c r="R378">
        <f>INDEX(pasteStatistics!R$1:'pasteStatistics'!R$5000,MATCH($C378,pasteStatistics!$C$1:'pasteStatistics'!$C$5000,0))</f>
        <v>0.78400000000000003</v>
      </c>
      <c r="S378">
        <f>INDEX(pasteStatistics!S$1:'pasteStatistics'!S$5000,MATCH($C378,pasteStatistics!$C$1:'pasteStatistics'!$C$5000,0))</f>
        <v>0.2</v>
      </c>
      <c r="T378">
        <f>INDEX(pasteStatistics!T$1:'pasteStatistics'!T$5000,MATCH($C378,pasteStatistics!$C$1:'pasteStatistics'!$C$5000,0))</f>
        <v>2</v>
      </c>
      <c r="U378">
        <f>INDEX(pasteStatistics!U$1:'pasteStatistics'!U$5000,MATCH($C378,pasteStatistics!$C$1:'pasteStatistics'!$C$5000,0))</f>
        <v>2.2000000000000002</v>
      </c>
      <c r="V378">
        <f>INDEX(pasteStatistics!V$1:'pasteStatistics'!V$5000,MATCH($C378,pasteStatistics!$C$1:'pasteStatistics'!$C$5000,0))</f>
        <v>4.8</v>
      </c>
      <c r="W378">
        <f>INDEX(pasteStatistics!W$1:'pasteStatistics'!W$5000,MATCH($C378,pasteStatistics!$C$1:'pasteStatistics'!$C$5000,0))</f>
        <v>0.5</v>
      </c>
      <c r="X378">
        <f>INDEX(pasteStatistics!X$1:'pasteStatistics'!X$5000,MATCH($C378,pasteStatistics!$C$1:'pasteStatistics'!$C$5000,0))</f>
        <v>0.1</v>
      </c>
      <c r="Y378">
        <f>INDEX(pasteStatistics!Y$1:'pasteStatistics'!Y$5000,MATCH($C378,pasteStatistics!$C$1:'pasteStatistics'!$C$5000,0))</f>
        <v>2</v>
      </c>
      <c r="Z378">
        <f>INDEX(pasteStatistics!Z$1:'pasteStatistics'!Z$5000,MATCH($C378,pasteStatistics!$C$1:'pasteStatistics'!$C$5000,0))</f>
        <v>1.4</v>
      </c>
      <c r="AA378">
        <f>INDEX(pasteStatistics!AA$1:'pasteStatistics'!AA$5000,MATCH($C378,pasteStatistics!$C$1:'pasteStatistics'!$C$5000,0))</f>
        <v>10.1</v>
      </c>
      <c r="AB378">
        <f>pasteData!C377</f>
        <v>1</v>
      </c>
      <c r="AC378" t="str">
        <f>pasteData!D377</f>
        <v>SR</v>
      </c>
      <c r="AD378" t="str">
        <f>pasteData!E377</f>
        <v>G</v>
      </c>
      <c r="AE378">
        <f>pasteData!F377</f>
        <v>43618</v>
      </c>
      <c r="AF378">
        <f>pasteData!G377</f>
        <v>190</v>
      </c>
      <c r="AG378" t="str">
        <f>pasteData!H377</f>
        <v>Georgetown</v>
      </c>
      <c r="AH378" t="str">
        <f>pasteData!I377</f>
        <v xml:space="preserve"> KY</v>
      </c>
      <c r="AI378" t="str">
        <f>pasteData!J377</f>
        <v>Cordia High School</v>
      </c>
      <c r="AJ378">
        <f>pasteData!K377</f>
        <v>0</v>
      </c>
      <c r="AK378" t="str">
        <f>pasteData!L377</f>
        <v xml:space="preserve"> 10.1 Pts</v>
      </c>
      <c r="AL378" t="str">
        <f>pasteData!M377</f>
        <v xml:space="preserve"> 2.2 Reb</v>
      </c>
      <c r="AM378" t="str">
        <f>pasteData!N377</f>
        <v xml:space="preserve"> 4.8 Ast</v>
      </c>
    </row>
    <row r="379" spans="1:39" x14ac:dyDescent="0.3">
      <c r="A379">
        <v>377</v>
      </c>
      <c r="B379" t="str">
        <f>pasteData!A378</f>
        <v>louisville</v>
      </c>
      <c r="C379" t="str">
        <f>pasteData!B378</f>
        <v>Steven Enoch</v>
      </c>
      <c r="D379">
        <f>INDEX(pasteStatistics!D$1:'pasteStatistics'!D$5000,MATCH($C379,pasteStatistics!$C$1:'pasteStatistics'!$C$5000,0))</f>
        <v>34</v>
      </c>
      <c r="E379">
        <f>INDEX(pasteStatistics!E$1:'pasteStatistics'!E$5000,MATCH($C379,pasteStatistics!$C$1:'pasteStatistics'!$C$5000,0))</f>
        <v>14</v>
      </c>
      <c r="F379">
        <f>INDEX(pasteStatistics!F$1:'pasteStatistics'!F$5000,MATCH($C379,pasteStatistics!$C$1:'pasteStatistics'!$C$5000,0))</f>
        <v>19.100000000000001</v>
      </c>
      <c r="G379">
        <f>INDEX(pasteStatistics!G$1:'pasteStatistics'!G$5000,MATCH($C379,pasteStatistics!$C$1:'pasteStatistics'!$C$5000,0))</f>
        <v>3.6</v>
      </c>
      <c r="H379">
        <f>INDEX(pasteStatistics!H$1:'pasteStatistics'!H$5000,MATCH($C379,pasteStatistics!$C$1:'pasteStatistics'!$C$5000,0))</f>
        <v>6.8</v>
      </c>
      <c r="I379">
        <f>INDEX(pasteStatistics!I$1:'pasteStatistics'!I$5000,MATCH($C379,pasteStatistics!$C$1:'pasteStatistics'!$C$5000,0))</f>
        <v>0.52800000000000002</v>
      </c>
      <c r="J379">
        <f>INDEX(pasteStatistics!J$1:'pasteStatistics'!J$5000,MATCH($C379,pasteStatistics!$C$1:'pasteStatistics'!$C$5000,0))</f>
        <v>3.2</v>
      </c>
      <c r="K379">
        <f>INDEX(pasteStatistics!K$1:'pasteStatistics'!K$5000,MATCH($C379,pasteStatistics!$C$1:'pasteStatistics'!$C$5000,0))</f>
        <v>5.6</v>
      </c>
      <c r="L379">
        <f>INDEX(pasteStatistics!L$1:'pasteStatistics'!L$5000,MATCH($C379,pasteStatistics!$C$1:'pasteStatistics'!$C$5000,0))</f>
        <v>0.56299999999999994</v>
      </c>
      <c r="M379">
        <f>INDEX(pasteStatistics!M$1:'pasteStatistics'!M$5000,MATCH($C379,pasteStatistics!$C$1:'pasteStatistics'!$C$5000,0))</f>
        <v>0.4</v>
      </c>
      <c r="N379">
        <f>INDEX(pasteStatistics!N$1:'pasteStatistics'!N$5000,MATCH($C379,pasteStatistics!$C$1:'pasteStatistics'!$C$5000,0))</f>
        <v>1.1000000000000001</v>
      </c>
      <c r="O379">
        <f>INDEX(pasteStatistics!O$1:'pasteStatistics'!O$5000,MATCH($C379,pasteStatistics!$C$1:'pasteStatistics'!$C$5000,0))</f>
        <v>0.35899999999999999</v>
      </c>
      <c r="P379">
        <f>INDEX(pasteStatistics!P$1:'pasteStatistics'!P$5000,MATCH($C379,pasteStatistics!$C$1:'pasteStatistics'!$C$5000,0))</f>
        <v>1.9</v>
      </c>
      <c r="Q379">
        <f>INDEX(pasteStatistics!Q$1:'pasteStatistics'!Q$5000,MATCH($C379,pasteStatistics!$C$1:'pasteStatistics'!$C$5000,0))</f>
        <v>2.2999999999999998</v>
      </c>
      <c r="R379">
        <f>INDEX(pasteStatistics!R$1:'pasteStatistics'!R$5000,MATCH($C379,pasteStatistics!$C$1:'pasteStatistics'!$C$5000,0))</f>
        <v>0.81799999999999995</v>
      </c>
      <c r="S379">
        <f>INDEX(pasteStatistics!S$1:'pasteStatistics'!S$5000,MATCH($C379,pasteStatistics!$C$1:'pasteStatistics'!$C$5000,0))</f>
        <v>1.5</v>
      </c>
      <c r="T379">
        <f>INDEX(pasteStatistics!T$1:'pasteStatistics'!T$5000,MATCH($C379,pasteStatistics!$C$1:'pasteStatistics'!$C$5000,0))</f>
        <v>3.7</v>
      </c>
      <c r="U379">
        <f>INDEX(pasteStatistics!U$1:'pasteStatistics'!U$5000,MATCH($C379,pasteStatistics!$C$1:'pasteStatistics'!$C$5000,0))</f>
        <v>5.2</v>
      </c>
      <c r="V379">
        <f>INDEX(pasteStatistics!V$1:'pasteStatistics'!V$5000,MATCH($C379,pasteStatistics!$C$1:'pasteStatistics'!$C$5000,0))</f>
        <v>0.2</v>
      </c>
      <c r="W379">
        <f>INDEX(pasteStatistics!W$1:'pasteStatistics'!W$5000,MATCH($C379,pasteStatistics!$C$1:'pasteStatistics'!$C$5000,0))</f>
        <v>0.2</v>
      </c>
      <c r="X379">
        <f>INDEX(pasteStatistics!X$1:'pasteStatistics'!X$5000,MATCH($C379,pasteStatistics!$C$1:'pasteStatistics'!$C$5000,0))</f>
        <v>0.6</v>
      </c>
      <c r="Y379">
        <f>INDEX(pasteStatistics!Y$1:'pasteStatistics'!Y$5000,MATCH($C379,pasteStatistics!$C$1:'pasteStatistics'!$C$5000,0))</f>
        <v>1</v>
      </c>
      <c r="Z379">
        <f>INDEX(pasteStatistics!Z$1:'pasteStatistics'!Z$5000,MATCH($C379,pasteStatistics!$C$1:'pasteStatistics'!$C$5000,0))</f>
        <v>2.5</v>
      </c>
      <c r="AA379">
        <f>INDEX(pasteStatistics!AA$1:'pasteStatistics'!AA$5000,MATCH($C379,pasteStatistics!$C$1:'pasteStatistics'!$C$5000,0))</f>
        <v>9.4</v>
      </c>
      <c r="AB379">
        <f>pasteData!C378</f>
        <v>23</v>
      </c>
      <c r="AC379" t="str">
        <f>pasteData!D378</f>
        <v>JR</v>
      </c>
      <c r="AD379" t="str">
        <f>pasteData!E378</f>
        <v>C</v>
      </c>
      <c r="AE379">
        <f>pasteData!F378</f>
        <v>43626</v>
      </c>
      <c r="AF379">
        <f>pasteData!G378</f>
        <v>260</v>
      </c>
      <c r="AG379" t="str">
        <f>pasteData!H378</f>
        <v>Norwalk</v>
      </c>
      <c r="AH379" t="str">
        <f>pasteData!I378</f>
        <v xml:space="preserve"> CT</v>
      </c>
      <c r="AI379" t="str">
        <f>pasteData!J378</f>
        <v>St. Thomas More HS</v>
      </c>
      <c r="AJ379" t="str">
        <f>pasteData!K378</f>
        <v>62 (2015)</v>
      </c>
      <c r="AK379" t="str">
        <f>pasteData!L378</f>
        <v xml:space="preserve"> 9.4 Pts</v>
      </c>
      <c r="AL379" t="str">
        <f>pasteData!M378</f>
        <v xml:space="preserve"> 5.2 Reb</v>
      </c>
      <c r="AM379" t="str">
        <f>pasteData!N378</f>
        <v xml:space="preserve"> 0.2 Ast</v>
      </c>
    </row>
    <row r="380" spans="1:39" x14ac:dyDescent="0.3">
      <c r="A380">
        <v>378</v>
      </c>
      <c r="B380" t="str">
        <f>pasteData!A379</f>
        <v>louisville</v>
      </c>
      <c r="C380" t="str">
        <f>pasteData!B379</f>
        <v>Malik Williams</v>
      </c>
      <c r="D380">
        <f>INDEX(pasteStatistics!D$1:'pasteStatistics'!D$5000,MATCH($C380,pasteStatistics!$C$1:'pasteStatistics'!$C$5000,0))</f>
        <v>34</v>
      </c>
      <c r="E380">
        <f>INDEX(pasteStatistics!E$1:'pasteStatistics'!E$5000,MATCH($C380,pasteStatistics!$C$1:'pasteStatistics'!$C$5000,0))</f>
        <v>20</v>
      </c>
      <c r="F380">
        <f>INDEX(pasteStatistics!F$1:'pasteStatistics'!F$5000,MATCH($C380,pasteStatistics!$C$1:'pasteStatistics'!$C$5000,0))</f>
        <v>18.2</v>
      </c>
      <c r="G380">
        <f>INDEX(pasteStatistics!G$1:'pasteStatistics'!G$5000,MATCH($C380,pasteStatistics!$C$1:'pasteStatistics'!$C$5000,0))</f>
        <v>2.5</v>
      </c>
      <c r="H380">
        <f>INDEX(pasteStatistics!H$1:'pasteStatistics'!H$5000,MATCH($C380,pasteStatistics!$C$1:'pasteStatistics'!$C$5000,0))</f>
        <v>6</v>
      </c>
      <c r="I380">
        <f>INDEX(pasteStatistics!I$1:'pasteStatistics'!I$5000,MATCH($C380,pasteStatistics!$C$1:'pasteStatistics'!$C$5000,0))</f>
        <v>0.42</v>
      </c>
      <c r="J380">
        <f>INDEX(pasteStatistics!J$1:'pasteStatistics'!J$5000,MATCH($C380,pasteStatistics!$C$1:'pasteStatistics'!$C$5000,0))</f>
        <v>1.7</v>
      </c>
      <c r="K380">
        <f>INDEX(pasteStatistics!K$1:'pasteStatistics'!K$5000,MATCH($C380,pasteStatistics!$C$1:'pasteStatistics'!$C$5000,0))</f>
        <v>3.4</v>
      </c>
      <c r="L380">
        <f>INDEX(pasteStatistics!L$1:'pasteStatistics'!L$5000,MATCH($C380,pasteStatistics!$C$1:'pasteStatistics'!$C$5000,0))</f>
        <v>0.496</v>
      </c>
      <c r="M380">
        <f>INDEX(pasteStatistics!M$1:'pasteStatistics'!M$5000,MATCH($C380,pasteStatistics!$C$1:'pasteStatistics'!$C$5000,0))</f>
        <v>0.8</v>
      </c>
      <c r="N380">
        <f>INDEX(pasteStatistics!N$1:'pasteStatistics'!N$5000,MATCH($C380,pasteStatistics!$C$1:'pasteStatistics'!$C$5000,0))</f>
        <v>2.6</v>
      </c>
      <c r="O380">
        <f>INDEX(pasteStatistics!O$1:'pasteStatistics'!O$5000,MATCH($C380,pasteStatistics!$C$1:'pasteStatistics'!$C$5000,0))</f>
        <v>0.318</v>
      </c>
      <c r="P380">
        <f>INDEX(pasteStatistics!P$1:'pasteStatistics'!P$5000,MATCH($C380,pasteStatistics!$C$1:'pasteStatistics'!$C$5000,0))</f>
        <v>1.8</v>
      </c>
      <c r="Q380">
        <f>INDEX(pasteStatistics!Q$1:'pasteStatistics'!Q$5000,MATCH($C380,pasteStatistics!$C$1:'pasteStatistics'!$C$5000,0))</f>
        <v>2.6</v>
      </c>
      <c r="R380">
        <f>INDEX(pasteStatistics!R$1:'pasteStatistics'!R$5000,MATCH($C380,pasteStatistics!$C$1:'pasteStatistics'!$C$5000,0))</f>
        <v>0.70099999999999996</v>
      </c>
      <c r="S380">
        <f>INDEX(pasteStatistics!S$1:'pasteStatistics'!S$5000,MATCH($C380,pasteStatistics!$C$1:'pasteStatistics'!$C$5000,0))</f>
        <v>1.9</v>
      </c>
      <c r="T380">
        <f>INDEX(pasteStatistics!T$1:'pasteStatistics'!T$5000,MATCH($C380,pasteStatistics!$C$1:'pasteStatistics'!$C$5000,0))</f>
        <v>4.3</v>
      </c>
      <c r="U380">
        <f>INDEX(pasteStatistics!U$1:'pasteStatistics'!U$5000,MATCH($C380,pasteStatistics!$C$1:'pasteStatistics'!$C$5000,0))</f>
        <v>6.1</v>
      </c>
      <c r="V380">
        <f>INDEX(pasteStatistics!V$1:'pasteStatistics'!V$5000,MATCH($C380,pasteStatistics!$C$1:'pasteStatistics'!$C$5000,0))</f>
        <v>0.3</v>
      </c>
      <c r="W380">
        <f>INDEX(pasteStatistics!W$1:'pasteStatistics'!W$5000,MATCH($C380,pasteStatistics!$C$1:'pasteStatistics'!$C$5000,0))</f>
        <v>0.3</v>
      </c>
      <c r="X380">
        <f>INDEX(pasteStatistics!X$1:'pasteStatistics'!X$5000,MATCH($C380,pasteStatistics!$C$1:'pasteStatistics'!$C$5000,0))</f>
        <v>1.2</v>
      </c>
      <c r="Y380">
        <f>INDEX(pasteStatistics!Y$1:'pasteStatistics'!Y$5000,MATCH($C380,pasteStatistics!$C$1:'pasteStatistics'!$C$5000,0))</f>
        <v>0.9</v>
      </c>
      <c r="Z380">
        <f>INDEX(pasteStatistics!Z$1:'pasteStatistics'!Z$5000,MATCH($C380,pasteStatistics!$C$1:'pasteStatistics'!$C$5000,0))</f>
        <v>2.5</v>
      </c>
      <c r="AA380">
        <f>INDEX(pasteStatistics!AA$1:'pasteStatistics'!AA$5000,MATCH($C380,pasteStatistics!$C$1:'pasteStatistics'!$C$5000,0))</f>
        <v>7.7</v>
      </c>
      <c r="AB380">
        <f>pasteData!C379</f>
        <v>5</v>
      </c>
      <c r="AC380" t="str">
        <f>pasteData!D379</f>
        <v>SO</v>
      </c>
      <c r="AD380" t="str">
        <f>pasteData!E379</f>
        <v>F</v>
      </c>
      <c r="AE380">
        <f>pasteData!F379</f>
        <v>43627</v>
      </c>
      <c r="AF380">
        <f>pasteData!G379</f>
        <v>245</v>
      </c>
      <c r="AG380" t="str">
        <f>pasteData!H379</f>
        <v>Fort Wayne</v>
      </c>
      <c r="AH380" t="str">
        <f>pasteData!I379</f>
        <v xml:space="preserve"> IN</v>
      </c>
      <c r="AI380" t="str">
        <f>pasteData!J379</f>
        <v>R. Nelson Snider High School</v>
      </c>
      <c r="AJ380" t="str">
        <f>pasteData!K379</f>
        <v>25 (2017)</v>
      </c>
      <c r="AK380" t="str">
        <f>pasteData!L379</f>
        <v xml:space="preserve"> 7.7 Pts</v>
      </c>
      <c r="AL380" t="str">
        <f>pasteData!M379</f>
        <v xml:space="preserve"> 6.1 Reb</v>
      </c>
      <c r="AM380" t="str">
        <f>pasteData!N379</f>
        <v xml:space="preserve"> 0.3 Ast</v>
      </c>
    </row>
    <row r="381" spans="1:39" x14ac:dyDescent="0.3">
      <c r="A381">
        <v>379</v>
      </c>
      <c r="B381" t="str">
        <f>pasteData!A380</f>
        <v>louisville</v>
      </c>
      <c r="C381" t="str">
        <f>pasteData!B380</f>
        <v>Ryan McMahon</v>
      </c>
      <c r="D381">
        <f>INDEX(pasteStatistics!D$1:'pasteStatistics'!D$5000,MATCH($C381,pasteStatistics!$C$1:'pasteStatistics'!$C$5000,0))</f>
        <v>34</v>
      </c>
      <c r="E381">
        <f>INDEX(pasteStatistics!E$1:'pasteStatistics'!E$5000,MATCH($C381,pasteStatistics!$C$1:'pasteStatistics'!$C$5000,0))</f>
        <v>1</v>
      </c>
      <c r="F381">
        <f>INDEX(pasteStatistics!F$1:'pasteStatistics'!F$5000,MATCH($C381,pasteStatistics!$C$1:'pasteStatistics'!$C$5000,0))</f>
        <v>19.2</v>
      </c>
      <c r="G381">
        <f>INDEX(pasteStatistics!G$1:'pasteStatistics'!G$5000,MATCH($C381,pasteStatistics!$C$1:'pasteStatistics'!$C$5000,0))</f>
        <v>2</v>
      </c>
      <c r="H381">
        <f>INDEX(pasteStatistics!H$1:'pasteStatistics'!H$5000,MATCH($C381,pasteStatistics!$C$1:'pasteStatistics'!$C$5000,0))</f>
        <v>5.3</v>
      </c>
      <c r="I381">
        <f>INDEX(pasteStatistics!I$1:'pasteStatistics'!I$5000,MATCH($C381,pasteStatistics!$C$1:'pasteStatistics'!$C$5000,0))</f>
        <v>0.376</v>
      </c>
      <c r="J381">
        <f>INDEX(pasteStatistics!J$1:'pasteStatistics'!J$5000,MATCH($C381,pasteStatistics!$C$1:'pasteStatistics'!$C$5000,0))</f>
        <v>0.4</v>
      </c>
      <c r="K381">
        <f>INDEX(pasteStatistics!K$1:'pasteStatistics'!K$5000,MATCH($C381,pasteStatistics!$C$1:'pasteStatistics'!$C$5000,0))</f>
        <v>0.9</v>
      </c>
      <c r="L381">
        <f>INDEX(pasteStatistics!L$1:'pasteStatistics'!L$5000,MATCH($C381,pasteStatistics!$C$1:'pasteStatistics'!$C$5000,0))</f>
        <v>0.48399999999999999</v>
      </c>
      <c r="M381">
        <f>INDEX(pasteStatistics!M$1:'pasteStatistics'!M$5000,MATCH($C381,pasteStatistics!$C$1:'pasteStatistics'!$C$5000,0))</f>
        <v>1.6</v>
      </c>
      <c r="N381">
        <f>INDEX(pasteStatistics!N$1:'pasteStatistics'!N$5000,MATCH($C381,pasteStatistics!$C$1:'pasteStatistics'!$C$5000,0))</f>
        <v>4.4000000000000004</v>
      </c>
      <c r="O381">
        <f>INDEX(pasteStatistics!O$1:'pasteStatistics'!O$5000,MATCH($C381,pasteStatistics!$C$1:'pasteStatistics'!$C$5000,0))</f>
        <v>0.35299999999999998</v>
      </c>
      <c r="P381">
        <f>INDEX(pasteStatistics!P$1:'pasteStatistics'!P$5000,MATCH($C381,pasteStatistics!$C$1:'pasteStatistics'!$C$5000,0))</f>
        <v>1.7</v>
      </c>
      <c r="Q381">
        <f>INDEX(pasteStatistics!Q$1:'pasteStatistics'!Q$5000,MATCH($C381,pasteStatistics!$C$1:'pasteStatistics'!$C$5000,0))</f>
        <v>1.8</v>
      </c>
      <c r="R381">
        <f>INDEX(pasteStatistics!R$1:'pasteStatistics'!R$5000,MATCH($C381,pasteStatistics!$C$1:'pasteStatistics'!$C$5000,0))</f>
        <v>0.95</v>
      </c>
      <c r="S381">
        <f>INDEX(pasteStatistics!S$1:'pasteStatistics'!S$5000,MATCH($C381,pasteStatistics!$C$1:'pasteStatistics'!$C$5000,0))</f>
        <v>0.1</v>
      </c>
      <c r="T381">
        <f>INDEX(pasteStatistics!T$1:'pasteStatistics'!T$5000,MATCH($C381,pasteStatistics!$C$1:'pasteStatistics'!$C$5000,0))</f>
        <v>1</v>
      </c>
      <c r="U381">
        <f>INDEX(pasteStatistics!U$1:'pasteStatistics'!U$5000,MATCH($C381,pasteStatistics!$C$1:'pasteStatistics'!$C$5000,0))</f>
        <v>1.1000000000000001</v>
      </c>
      <c r="V381">
        <f>INDEX(pasteStatistics!V$1:'pasteStatistics'!V$5000,MATCH($C381,pasteStatistics!$C$1:'pasteStatistics'!$C$5000,0))</f>
        <v>1.8</v>
      </c>
      <c r="W381">
        <f>INDEX(pasteStatistics!W$1:'pasteStatistics'!W$5000,MATCH($C381,pasteStatistics!$C$1:'pasteStatistics'!$C$5000,0))</f>
        <v>0.4</v>
      </c>
      <c r="X381">
        <f>INDEX(pasteStatistics!X$1:'pasteStatistics'!X$5000,MATCH($C381,pasteStatistics!$C$1:'pasteStatistics'!$C$5000,0))</f>
        <v>0.1</v>
      </c>
      <c r="Y381">
        <f>INDEX(pasteStatistics!Y$1:'pasteStatistics'!Y$5000,MATCH($C381,pasteStatistics!$C$1:'pasteStatistics'!$C$5000,0))</f>
        <v>1.2</v>
      </c>
      <c r="Z381">
        <f>INDEX(pasteStatistics!Z$1:'pasteStatistics'!Z$5000,MATCH($C381,pasteStatistics!$C$1:'pasteStatistics'!$C$5000,0))</f>
        <v>1.4</v>
      </c>
      <c r="AA381">
        <f>INDEX(pasteStatistics!AA$1:'pasteStatistics'!AA$5000,MATCH($C381,pasteStatistics!$C$1:'pasteStatistics'!$C$5000,0))</f>
        <v>7.2</v>
      </c>
      <c r="AB381">
        <f>pasteData!C380</f>
        <v>30</v>
      </c>
      <c r="AC381" t="str">
        <f>pasteData!D380</f>
        <v>JR</v>
      </c>
      <c r="AD381" t="str">
        <f>pasteData!E380</f>
        <v>G</v>
      </c>
      <c r="AE381">
        <f>pasteData!F380</f>
        <v>36678</v>
      </c>
      <c r="AF381">
        <f>pasteData!G380</f>
        <v>180</v>
      </c>
      <c r="AG381" t="str">
        <f>pasteData!H380</f>
        <v>Sarasota</v>
      </c>
      <c r="AH381" t="str">
        <f>pasteData!I380</f>
        <v xml:space="preserve"> FL</v>
      </c>
      <c r="AI381" t="str">
        <f>pasteData!J380</f>
        <v>Cardinal Mooney HS</v>
      </c>
      <c r="AJ381">
        <f>pasteData!K380</f>
        <v>0</v>
      </c>
      <c r="AK381" t="str">
        <f>pasteData!L380</f>
        <v xml:space="preserve"> 7.2 Pts</v>
      </c>
      <c r="AL381" t="str">
        <f>pasteData!M380</f>
        <v xml:space="preserve"> 1.1 Reb</v>
      </c>
      <c r="AM381" t="str">
        <f>pasteData!N380</f>
        <v xml:space="preserve"> 1.8 Ast</v>
      </c>
    </row>
    <row r="382" spans="1:39" x14ac:dyDescent="0.3">
      <c r="A382">
        <v>380</v>
      </c>
      <c r="B382" t="str">
        <f>pasteData!A381</f>
        <v>louisville</v>
      </c>
      <c r="C382" t="str">
        <f>pasteData!B381</f>
        <v>Darius Perry</v>
      </c>
      <c r="D382">
        <f>INDEX(pasteStatistics!D$1:'pasteStatistics'!D$5000,MATCH($C382,pasteStatistics!$C$1:'pasteStatistics'!$C$5000,0))</f>
        <v>33</v>
      </c>
      <c r="E382">
        <f>INDEX(pasteStatistics!E$1:'pasteStatistics'!E$5000,MATCH($C382,pasteStatistics!$C$1:'pasteStatistics'!$C$5000,0))</f>
        <v>11</v>
      </c>
      <c r="F382">
        <f>INDEX(pasteStatistics!F$1:'pasteStatistics'!F$5000,MATCH($C382,pasteStatistics!$C$1:'pasteStatistics'!$C$5000,0))</f>
        <v>16.3</v>
      </c>
      <c r="G382">
        <f>INDEX(pasteStatistics!G$1:'pasteStatistics'!G$5000,MATCH($C382,pasteStatistics!$C$1:'pasteStatistics'!$C$5000,0))</f>
        <v>1.8</v>
      </c>
      <c r="H382">
        <f>INDEX(pasteStatistics!H$1:'pasteStatistics'!H$5000,MATCH($C382,pasteStatistics!$C$1:'pasteStatistics'!$C$5000,0))</f>
        <v>4</v>
      </c>
      <c r="I382">
        <f>INDEX(pasteStatistics!I$1:'pasteStatistics'!I$5000,MATCH($C382,pasteStatistics!$C$1:'pasteStatistics'!$C$5000,0))</f>
        <v>0.44700000000000001</v>
      </c>
      <c r="J382">
        <f>INDEX(pasteStatistics!J$1:'pasteStatistics'!J$5000,MATCH($C382,pasteStatistics!$C$1:'pasteStatistics'!$C$5000,0))</f>
        <v>1</v>
      </c>
      <c r="K382">
        <f>INDEX(pasteStatistics!K$1:'pasteStatistics'!K$5000,MATCH($C382,pasteStatistics!$C$1:'pasteStatistics'!$C$5000,0))</f>
        <v>1.8</v>
      </c>
      <c r="L382">
        <f>INDEX(pasteStatistics!L$1:'pasteStatistics'!L$5000,MATCH($C382,pasteStatistics!$C$1:'pasteStatistics'!$C$5000,0))</f>
        <v>0.53300000000000003</v>
      </c>
      <c r="M382">
        <f>INDEX(pasteStatistics!M$1:'pasteStatistics'!M$5000,MATCH($C382,pasteStatistics!$C$1:'pasteStatistics'!$C$5000,0))</f>
        <v>0.8</v>
      </c>
      <c r="N382">
        <f>INDEX(pasteStatistics!N$1:'pasteStatistics'!N$5000,MATCH($C382,pasteStatistics!$C$1:'pasteStatistics'!$C$5000,0))</f>
        <v>2.2000000000000002</v>
      </c>
      <c r="O382">
        <f>INDEX(pasteStatistics!O$1:'pasteStatistics'!O$5000,MATCH($C382,pasteStatistics!$C$1:'pasteStatistics'!$C$5000,0))</f>
        <v>0.375</v>
      </c>
      <c r="P382">
        <f>INDEX(pasteStatistics!P$1:'pasteStatistics'!P$5000,MATCH($C382,pasteStatistics!$C$1:'pasteStatistics'!$C$5000,0))</f>
        <v>1</v>
      </c>
      <c r="Q382">
        <f>INDEX(pasteStatistics!Q$1:'pasteStatistics'!Q$5000,MATCH($C382,pasteStatistics!$C$1:'pasteStatistics'!$C$5000,0))</f>
        <v>1.3</v>
      </c>
      <c r="R382">
        <f>INDEX(pasteStatistics!R$1:'pasteStatistics'!R$5000,MATCH($C382,pasteStatistics!$C$1:'pasteStatistics'!$C$5000,0))</f>
        <v>0.81</v>
      </c>
      <c r="S382">
        <f>INDEX(pasteStatistics!S$1:'pasteStatistics'!S$5000,MATCH($C382,pasteStatistics!$C$1:'pasteStatistics'!$C$5000,0))</f>
        <v>0.2</v>
      </c>
      <c r="T382">
        <f>INDEX(pasteStatistics!T$1:'pasteStatistics'!T$5000,MATCH($C382,pasteStatistics!$C$1:'pasteStatistics'!$C$5000,0))</f>
        <v>1.2</v>
      </c>
      <c r="U382">
        <f>INDEX(pasteStatistics!U$1:'pasteStatistics'!U$5000,MATCH($C382,pasteStatistics!$C$1:'pasteStatistics'!$C$5000,0))</f>
        <v>1.4</v>
      </c>
      <c r="V382">
        <f>INDEX(pasteStatistics!V$1:'pasteStatistics'!V$5000,MATCH($C382,pasteStatistics!$C$1:'pasteStatistics'!$C$5000,0))</f>
        <v>1.5</v>
      </c>
      <c r="W382">
        <f>INDEX(pasteStatistics!W$1:'pasteStatistics'!W$5000,MATCH($C382,pasteStatistics!$C$1:'pasteStatistics'!$C$5000,0))</f>
        <v>0.4</v>
      </c>
      <c r="X382">
        <f>INDEX(pasteStatistics!X$1:'pasteStatistics'!X$5000,MATCH($C382,pasteStatistics!$C$1:'pasteStatistics'!$C$5000,0))</f>
        <v>0</v>
      </c>
      <c r="Y382">
        <f>INDEX(pasteStatistics!Y$1:'pasteStatistics'!Y$5000,MATCH($C382,pasteStatistics!$C$1:'pasteStatistics'!$C$5000,0))</f>
        <v>1.2</v>
      </c>
      <c r="Z382">
        <f>INDEX(pasteStatistics!Z$1:'pasteStatistics'!Z$5000,MATCH($C382,pasteStatistics!$C$1:'pasteStatistics'!$C$5000,0))</f>
        <v>2</v>
      </c>
      <c r="AA382">
        <f>INDEX(pasteStatistics!AA$1:'pasteStatistics'!AA$5000,MATCH($C382,pasteStatistics!$C$1:'pasteStatistics'!$C$5000,0))</f>
        <v>5.4</v>
      </c>
      <c r="AB382">
        <f>pasteData!C381</f>
        <v>2</v>
      </c>
      <c r="AC382" t="str">
        <f>pasteData!D381</f>
        <v>SO</v>
      </c>
      <c r="AD382" t="str">
        <f>pasteData!E381</f>
        <v>G</v>
      </c>
      <c r="AE382">
        <f>pasteData!F381</f>
        <v>43618</v>
      </c>
      <c r="AF382">
        <f>pasteData!G381</f>
        <v>195</v>
      </c>
      <c r="AG382" t="str">
        <f>pasteData!H381</f>
        <v>Marietta</v>
      </c>
      <c r="AH382" t="str">
        <f>pasteData!I381</f>
        <v xml:space="preserve"> GA</v>
      </c>
      <c r="AI382" t="str">
        <f>pasteData!J381</f>
        <v>Joseph Wheeler High School</v>
      </c>
      <c r="AJ382" t="str">
        <f>pasteData!K381</f>
        <v>71 (2017)</v>
      </c>
      <c r="AK382" t="str">
        <f>pasteData!L381</f>
        <v xml:space="preserve"> 5.4 Pts</v>
      </c>
      <c r="AL382" t="str">
        <f>pasteData!M381</f>
        <v xml:space="preserve"> 1.4 Reb</v>
      </c>
      <c r="AM382" t="str">
        <f>pasteData!N381</f>
        <v xml:space="preserve"> 1.5 Ast</v>
      </c>
    </row>
    <row r="383" spans="1:39" x14ac:dyDescent="0.3">
      <c r="A383">
        <v>381</v>
      </c>
      <c r="B383" t="str">
        <f>pasteData!A382</f>
        <v>louisville</v>
      </c>
      <c r="C383" t="str">
        <f>pasteData!B382</f>
        <v>V.J. King</v>
      </c>
      <c r="D383">
        <f>INDEX(pasteStatistics!D$1:'pasteStatistics'!D$5000,MATCH($C383,pasteStatistics!$C$1:'pasteStatistics'!$C$5000,0))</f>
        <v>32</v>
      </c>
      <c r="E383">
        <f>INDEX(pasteStatistics!E$1:'pasteStatistics'!E$5000,MATCH($C383,pasteStatistics!$C$1:'pasteStatistics'!$C$5000,0))</f>
        <v>5</v>
      </c>
      <c r="F383">
        <f>INDEX(pasteStatistics!F$1:'pasteStatistics'!F$5000,MATCH($C383,pasteStatistics!$C$1:'pasteStatistics'!$C$5000,0))</f>
        <v>13.7</v>
      </c>
      <c r="G383">
        <f>INDEX(pasteStatistics!G$1:'pasteStatistics'!G$5000,MATCH($C383,pasteStatistics!$C$1:'pasteStatistics'!$C$5000,0))</f>
        <v>1.4</v>
      </c>
      <c r="H383">
        <f>INDEX(pasteStatistics!H$1:'pasteStatistics'!H$5000,MATCH($C383,pasteStatistics!$C$1:'pasteStatistics'!$C$5000,0))</f>
        <v>3.8</v>
      </c>
      <c r="I383">
        <f>INDEX(pasteStatistics!I$1:'pasteStatistics'!I$5000,MATCH($C383,pasteStatistics!$C$1:'pasteStatistics'!$C$5000,0))</f>
        <v>0.36699999999999999</v>
      </c>
      <c r="J383">
        <f>INDEX(pasteStatistics!J$1:'pasteStatistics'!J$5000,MATCH($C383,pasteStatistics!$C$1:'pasteStatistics'!$C$5000,0))</f>
        <v>1.3</v>
      </c>
      <c r="K383">
        <f>INDEX(pasteStatistics!K$1:'pasteStatistics'!K$5000,MATCH($C383,pasteStatistics!$C$1:'pasteStatistics'!$C$5000,0))</f>
        <v>2.7</v>
      </c>
      <c r="L383">
        <f>INDEX(pasteStatistics!L$1:'pasteStatistics'!L$5000,MATCH($C383,pasteStatistics!$C$1:'pasteStatistics'!$C$5000,0))</f>
        <v>0.47099999999999997</v>
      </c>
      <c r="M383">
        <f>INDEX(pasteStatistics!M$1:'pasteStatistics'!M$5000,MATCH($C383,pasteStatistics!$C$1:'pasteStatistics'!$C$5000,0))</f>
        <v>0.1</v>
      </c>
      <c r="N383">
        <f>INDEX(pasteStatistics!N$1:'pasteStatistics'!N$5000,MATCH($C383,pasteStatistics!$C$1:'pasteStatistics'!$C$5000,0))</f>
        <v>1.1000000000000001</v>
      </c>
      <c r="O383">
        <f>INDEX(pasteStatistics!O$1:'pasteStatistics'!O$5000,MATCH($C383,pasteStatistics!$C$1:'pasteStatistics'!$C$5000,0))</f>
        <v>0.114</v>
      </c>
      <c r="P383">
        <f>INDEX(pasteStatistics!P$1:'pasteStatistics'!P$5000,MATCH($C383,pasteStatistics!$C$1:'pasteStatistics'!$C$5000,0))</f>
        <v>1.1000000000000001</v>
      </c>
      <c r="Q383">
        <f>INDEX(pasteStatistics!Q$1:'pasteStatistics'!Q$5000,MATCH($C383,pasteStatistics!$C$1:'pasteStatistics'!$C$5000,0))</f>
        <v>1.3</v>
      </c>
      <c r="R383">
        <f>INDEX(pasteStatistics!R$1:'pasteStatistics'!R$5000,MATCH($C383,pasteStatistics!$C$1:'pasteStatistics'!$C$5000,0))</f>
        <v>0.79100000000000004</v>
      </c>
      <c r="S383">
        <f>INDEX(pasteStatistics!S$1:'pasteStatistics'!S$5000,MATCH($C383,pasteStatistics!$C$1:'pasteStatistics'!$C$5000,0))</f>
        <v>0.8</v>
      </c>
      <c r="T383">
        <f>INDEX(pasteStatistics!T$1:'pasteStatistics'!T$5000,MATCH($C383,pasteStatistics!$C$1:'pasteStatistics'!$C$5000,0))</f>
        <v>2.2000000000000002</v>
      </c>
      <c r="U383">
        <f>INDEX(pasteStatistics!U$1:'pasteStatistics'!U$5000,MATCH($C383,pasteStatistics!$C$1:'pasteStatistics'!$C$5000,0))</f>
        <v>3</v>
      </c>
      <c r="V383">
        <f>INDEX(pasteStatistics!V$1:'pasteStatistics'!V$5000,MATCH($C383,pasteStatistics!$C$1:'pasteStatistics'!$C$5000,0))</f>
        <v>0.6</v>
      </c>
      <c r="W383">
        <f>INDEX(pasteStatistics!W$1:'pasteStatistics'!W$5000,MATCH($C383,pasteStatistics!$C$1:'pasteStatistics'!$C$5000,0))</f>
        <v>0.2</v>
      </c>
      <c r="X383">
        <f>INDEX(pasteStatistics!X$1:'pasteStatistics'!X$5000,MATCH($C383,pasteStatistics!$C$1:'pasteStatistics'!$C$5000,0))</f>
        <v>0.1</v>
      </c>
      <c r="Y383">
        <f>INDEX(pasteStatistics!Y$1:'pasteStatistics'!Y$5000,MATCH($C383,pasteStatistics!$C$1:'pasteStatistics'!$C$5000,0))</f>
        <v>0.8</v>
      </c>
      <c r="Z383">
        <f>INDEX(pasteStatistics!Z$1:'pasteStatistics'!Z$5000,MATCH($C383,pasteStatistics!$C$1:'pasteStatistics'!$C$5000,0))</f>
        <v>1.4</v>
      </c>
      <c r="AA383">
        <f>INDEX(pasteStatistics!AA$1:'pasteStatistics'!AA$5000,MATCH($C383,pasteStatistics!$C$1:'pasteStatistics'!$C$5000,0))</f>
        <v>3.9</v>
      </c>
      <c r="AB383">
        <f>pasteData!C382</f>
        <v>13</v>
      </c>
      <c r="AC383" t="str">
        <f>pasteData!D382</f>
        <v>JR</v>
      </c>
      <c r="AD383" t="str">
        <f>pasteData!E382</f>
        <v>F</v>
      </c>
      <c r="AE383">
        <f>pasteData!F382</f>
        <v>43622</v>
      </c>
      <c r="AF383">
        <f>pasteData!G382</f>
        <v>215</v>
      </c>
      <c r="AG383" t="str">
        <f>pasteData!H382</f>
        <v>Cleveland</v>
      </c>
      <c r="AH383" t="str">
        <f>pasteData!I382</f>
        <v xml:space="preserve"> OH</v>
      </c>
      <c r="AI383" t="str">
        <f>pasteData!J382</f>
        <v>Paul VI Catholic High School</v>
      </c>
      <c r="AJ383" t="str">
        <f>pasteData!K382</f>
        <v>25 (2016)</v>
      </c>
      <c r="AK383" t="str">
        <f>pasteData!L382</f>
        <v xml:space="preserve"> 3.9 Pts</v>
      </c>
      <c r="AL383" t="str">
        <f>pasteData!M382</f>
        <v xml:space="preserve"> 3.0 Reb</v>
      </c>
      <c r="AM383" t="str">
        <f>pasteData!N382</f>
        <v xml:space="preserve"> 0.6 Ast</v>
      </c>
    </row>
    <row r="384" spans="1:39" x14ac:dyDescent="0.3">
      <c r="A384">
        <v>382</v>
      </c>
      <c r="B384" t="str">
        <f>pasteData!A383</f>
        <v>louisville</v>
      </c>
      <c r="C384" t="str">
        <f>pasteData!B383</f>
        <v>Khwan Fore</v>
      </c>
      <c r="D384">
        <f>INDEX(pasteStatistics!D$1:'pasteStatistics'!D$5000,MATCH($C384,pasteStatistics!$C$1:'pasteStatistics'!$C$5000,0))</f>
        <v>34</v>
      </c>
      <c r="E384">
        <f>INDEX(pasteStatistics!E$1:'pasteStatistics'!E$5000,MATCH($C384,pasteStatistics!$C$1:'pasteStatistics'!$C$5000,0))</f>
        <v>23</v>
      </c>
      <c r="F384">
        <f>INDEX(pasteStatistics!F$1:'pasteStatistics'!F$5000,MATCH($C384,pasteStatistics!$C$1:'pasteStatistics'!$C$5000,0))</f>
        <v>19.3</v>
      </c>
      <c r="G384">
        <f>INDEX(pasteStatistics!G$1:'pasteStatistics'!G$5000,MATCH($C384,pasteStatistics!$C$1:'pasteStatistics'!$C$5000,0))</f>
        <v>1.3</v>
      </c>
      <c r="H384">
        <f>INDEX(pasteStatistics!H$1:'pasteStatistics'!H$5000,MATCH($C384,pasteStatistics!$C$1:'pasteStatistics'!$C$5000,0))</f>
        <v>3.6</v>
      </c>
      <c r="I384">
        <f>INDEX(pasteStatistics!I$1:'pasteStatistics'!I$5000,MATCH($C384,pasteStatistics!$C$1:'pasteStatistics'!$C$5000,0))</f>
        <v>0.35499999999999998</v>
      </c>
      <c r="J384">
        <f>INDEX(pasteStatistics!J$1:'pasteStatistics'!J$5000,MATCH($C384,pasteStatistics!$C$1:'pasteStatistics'!$C$5000,0))</f>
        <v>0.9</v>
      </c>
      <c r="K384">
        <f>INDEX(pasteStatistics!K$1:'pasteStatistics'!K$5000,MATCH($C384,pasteStatistics!$C$1:'pasteStatistics'!$C$5000,0))</f>
        <v>2.4</v>
      </c>
      <c r="L384">
        <f>INDEX(pasteStatistics!L$1:'pasteStatistics'!L$5000,MATCH($C384,pasteStatistics!$C$1:'pasteStatistics'!$C$5000,0))</f>
        <v>0.373</v>
      </c>
      <c r="M384">
        <f>INDEX(pasteStatistics!M$1:'pasteStatistics'!M$5000,MATCH($C384,pasteStatistics!$C$1:'pasteStatistics'!$C$5000,0))</f>
        <v>0.4</v>
      </c>
      <c r="N384">
        <f>INDEX(pasteStatistics!N$1:'pasteStatistics'!N$5000,MATCH($C384,pasteStatistics!$C$1:'pasteStatistics'!$C$5000,0))</f>
        <v>1.1000000000000001</v>
      </c>
      <c r="O384">
        <f>INDEX(pasteStatistics!O$1:'pasteStatistics'!O$5000,MATCH($C384,pasteStatistics!$C$1:'pasteStatistics'!$C$5000,0))</f>
        <v>0.316</v>
      </c>
      <c r="P384">
        <f>INDEX(pasteStatistics!P$1:'pasteStatistics'!P$5000,MATCH($C384,pasteStatistics!$C$1:'pasteStatistics'!$C$5000,0))</f>
        <v>0.4</v>
      </c>
      <c r="Q384">
        <f>INDEX(pasteStatistics!Q$1:'pasteStatistics'!Q$5000,MATCH($C384,pasteStatistics!$C$1:'pasteStatistics'!$C$5000,0))</f>
        <v>0.6</v>
      </c>
      <c r="R384">
        <f>INDEX(pasteStatistics!R$1:'pasteStatistics'!R$5000,MATCH($C384,pasteStatistics!$C$1:'pasteStatistics'!$C$5000,0))</f>
        <v>0.59099999999999997</v>
      </c>
      <c r="S384">
        <f>INDEX(pasteStatistics!S$1:'pasteStatistics'!S$5000,MATCH($C384,pasteStatistics!$C$1:'pasteStatistics'!$C$5000,0))</f>
        <v>0.2</v>
      </c>
      <c r="T384">
        <f>INDEX(pasteStatistics!T$1:'pasteStatistics'!T$5000,MATCH($C384,pasteStatistics!$C$1:'pasteStatistics'!$C$5000,0))</f>
        <v>1.1000000000000001</v>
      </c>
      <c r="U384">
        <f>INDEX(pasteStatistics!U$1:'pasteStatistics'!U$5000,MATCH($C384,pasteStatistics!$C$1:'pasteStatistics'!$C$5000,0))</f>
        <v>1.3</v>
      </c>
      <c r="V384">
        <f>INDEX(pasteStatistics!V$1:'pasteStatistics'!V$5000,MATCH($C384,pasteStatistics!$C$1:'pasteStatistics'!$C$5000,0))</f>
        <v>1.2</v>
      </c>
      <c r="W384">
        <f>INDEX(pasteStatistics!W$1:'pasteStatistics'!W$5000,MATCH($C384,pasteStatistics!$C$1:'pasteStatistics'!$C$5000,0))</f>
        <v>0.6</v>
      </c>
      <c r="X384">
        <f>INDEX(pasteStatistics!X$1:'pasteStatistics'!X$5000,MATCH($C384,pasteStatistics!$C$1:'pasteStatistics'!$C$5000,0))</f>
        <v>0</v>
      </c>
      <c r="Y384">
        <f>INDEX(pasteStatistics!Y$1:'pasteStatistics'!Y$5000,MATCH($C384,pasteStatistics!$C$1:'pasteStatistics'!$C$5000,0))</f>
        <v>0.8</v>
      </c>
      <c r="Z384">
        <f>INDEX(pasteStatistics!Z$1:'pasteStatistics'!Z$5000,MATCH($C384,pasteStatistics!$C$1:'pasteStatistics'!$C$5000,0))</f>
        <v>1.4</v>
      </c>
      <c r="AA384">
        <f>INDEX(pasteStatistics!AA$1:'pasteStatistics'!AA$5000,MATCH($C384,pasteStatistics!$C$1:'pasteStatistics'!$C$5000,0))</f>
        <v>3.3</v>
      </c>
      <c r="AB384">
        <f>pasteData!C383</f>
        <v>4</v>
      </c>
      <c r="AC384" t="str">
        <f>pasteData!D383</f>
        <v>SR</v>
      </c>
      <c r="AD384" t="str">
        <f>pasteData!E383</f>
        <v>G</v>
      </c>
      <c r="AE384">
        <f>pasteData!F383</f>
        <v>36678</v>
      </c>
      <c r="AF384">
        <f>pasteData!G383</f>
        <v>185</v>
      </c>
      <c r="AG384" t="str">
        <f>pasteData!H383</f>
        <v>Huntsville</v>
      </c>
      <c r="AH384" t="str">
        <f>pasteData!I383</f>
        <v xml:space="preserve"> AL</v>
      </c>
      <c r="AI384" t="str">
        <f>pasteData!J383</f>
        <v>Lee HS</v>
      </c>
      <c r="AJ384">
        <f>pasteData!K383</f>
        <v>0</v>
      </c>
      <c r="AK384" t="str">
        <f>pasteData!L383</f>
        <v xml:space="preserve"> 3.3 Pts</v>
      </c>
      <c r="AL384" t="str">
        <f>pasteData!M383</f>
        <v xml:space="preserve"> 1.3 Reb</v>
      </c>
      <c r="AM384" t="str">
        <f>pasteData!N383</f>
        <v xml:space="preserve"> 1.2 Ast</v>
      </c>
    </row>
    <row r="385" spans="1:39" x14ac:dyDescent="0.3">
      <c r="A385">
        <v>383</v>
      </c>
      <c r="B385" t="str">
        <f>pasteData!A384</f>
        <v>louisville</v>
      </c>
      <c r="C385" t="str">
        <f>pasteData!B384</f>
        <v>Akoy Agau</v>
      </c>
      <c r="D385">
        <f>INDEX(pasteStatistics!D$1:'pasteStatistics'!D$5000,MATCH($C385,pasteStatistics!$C$1:'pasteStatistics'!$C$5000,0))</f>
        <v>19</v>
      </c>
      <c r="E385">
        <f>INDEX(pasteStatistics!E$1:'pasteStatistics'!E$5000,MATCH($C385,pasteStatistics!$C$1:'pasteStatistics'!$C$5000,0))</f>
        <v>0</v>
      </c>
      <c r="F385">
        <f>INDEX(pasteStatistics!F$1:'pasteStatistics'!F$5000,MATCH($C385,pasteStatistics!$C$1:'pasteStatistics'!$C$5000,0))</f>
        <v>5.8</v>
      </c>
      <c r="G385">
        <f>INDEX(pasteStatistics!G$1:'pasteStatistics'!G$5000,MATCH($C385,pasteStatistics!$C$1:'pasteStatistics'!$C$5000,0))</f>
        <v>0.4</v>
      </c>
      <c r="H385">
        <f>INDEX(pasteStatistics!H$1:'pasteStatistics'!H$5000,MATCH($C385,pasteStatistics!$C$1:'pasteStatistics'!$C$5000,0))</f>
        <v>1.4</v>
      </c>
      <c r="I385">
        <f>INDEX(pasteStatistics!I$1:'pasteStatistics'!I$5000,MATCH($C385,pasteStatistics!$C$1:'pasteStatistics'!$C$5000,0))</f>
        <v>0.308</v>
      </c>
      <c r="J385">
        <f>INDEX(pasteStatistics!J$1:'pasteStatistics'!J$5000,MATCH($C385,pasteStatistics!$C$1:'pasteStatistics'!$C$5000,0))</f>
        <v>0.4</v>
      </c>
      <c r="K385">
        <f>INDEX(pasteStatistics!K$1:'pasteStatistics'!K$5000,MATCH($C385,pasteStatistics!$C$1:'pasteStatistics'!$C$5000,0))</f>
        <v>1.4</v>
      </c>
      <c r="L385">
        <f>INDEX(pasteStatistics!L$1:'pasteStatistics'!L$5000,MATCH($C385,pasteStatistics!$C$1:'pasteStatistics'!$C$5000,0))</f>
        <v>0.308</v>
      </c>
      <c r="M385">
        <f>INDEX(pasteStatistics!M$1:'pasteStatistics'!M$5000,MATCH($C385,pasteStatistics!$C$1:'pasteStatistics'!$C$5000,0))</f>
        <v>0</v>
      </c>
      <c r="N385">
        <f>INDEX(pasteStatistics!N$1:'pasteStatistics'!N$5000,MATCH($C385,pasteStatistics!$C$1:'pasteStatistics'!$C$5000,0))</f>
        <v>0</v>
      </c>
      <c r="O385">
        <f>INDEX(pasteStatistics!O$1:'pasteStatistics'!O$5000,MATCH($C385,pasteStatistics!$C$1:'pasteStatistics'!$C$5000,0))</f>
        <v>0</v>
      </c>
      <c r="P385">
        <f>INDEX(pasteStatistics!P$1:'pasteStatistics'!P$5000,MATCH($C385,pasteStatistics!$C$1:'pasteStatistics'!$C$5000,0))</f>
        <v>0.8</v>
      </c>
      <c r="Q385">
        <f>INDEX(pasteStatistics!Q$1:'pasteStatistics'!Q$5000,MATCH($C385,pasteStatistics!$C$1:'pasteStatistics'!$C$5000,0))</f>
        <v>1.1000000000000001</v>
      </c>
      <c r="R385">
        <f>INDEX(pasteStatistics!R$1:'pasteStatistics'!R$5000,MATCH($C385,pasteStatistics!$C$1:'pasteStatistics'!$C$5000,0))</f>
        <v>0.71399999999999997</v>
      </c>
      <c r="S385">
        <f>INDEX(pasteStatistics!S$1:'pasteStatistics'!S$5000,MATCH($C385,pasteStatistics!$C$1:'pasteStatistics'!$C$5000,0))</f>
        <v>0.9</v>
      </c>
      <c r="T385">
        <f>INDEX(pasteStatistics!T$1:'pasteStatistics'!T$5000,MATCH($C385,pasteStatistics!$C$1:'pasteStatistics'!$C$5000,0))</f>
        <v>1.1000000000000001</v>
      </c>
      <c r="U385">
        <f>INDEX(pasteStatistics!U$1:'pasteStatistics'!U$5000,MATCH($C385,pasteStatistics!$C$1:'pasteStatistics'!$C$5000,0))</f>
        <v>2</v>
      </c>
      <c r="V385">
        <f>INDEX(pasteStatistics!V$1:'pasteStatistics'!V$5000,MATCH($C385,pasteStatistics!$C$1:'pasteStatistics'!$C$5000,0))</f>
        <v>0.2</v>
      </c>
      <c r="W385">
        <f>INDEX(pasteStatistics!W$1:'pasteStatistics'!W$5000,MATCH($C385,pasteStatistics!$C$1:'pasteStatistics'!$C$5000,0))</f>
        <v>0.1</v>
      </c>
      <c r="X385">
        <f>INDEX(pasteStatistics!X$1:'pasteStatistics'!X$5000,MATCH($C385,pasteStatistics!$C$1:'pasteStatistics'!$C$5000,0))</f>
        <v>0.2</v>
      </c>
      <c r="Y385">
        <f>INDEX(pasteStatistics!Y$1:'pasteStatistics'!Y$5000,MATCH($C385,pasteStatistics!$C$1:'pasteStatistics'!$C$5000,0))</f>
        <v>0.5</v>
      </c>
      <c r="Z385">
        <f>INDEX(pasteStatistics!Z$1:'pasteStatistics'!Z$5000,MATCH($C385,pasteStatistics!$C$1:'pasteStatistics'!$C$5000,0))</f>
        <v>0.9</v>
      </c>
      <c r="AA385">
        <f>INDEX(pasteStatistics!AA$1:'pasteStatistics'!AA$5000,MATCH($C385,pasteStatistics!$C$1:'pasteStatistics'!$C$5000,0))</f>
        <v>1.6</v>
      </c>
      <c r="AB385">
        <f>pasteData!C384</f>
        <v>0</v>
      </c>
      <c r="AC385" t="str">
        <f>pasteData!D384</f>
        <v>SR</v>
      </c>
      <c r="AD385" t="str">
        <f>pasteData!E384</f>
        <v>F</v>
      </c>
      <c r="AE385">
        <f>pasteData!F384</f>
        <v>43624</v>
      </c>
      <c r="AF385">
        <f>pasteData!G384</f>
        <v>240</v>
      </c>
      <c r="AG385" t="str">
        <f>pasteData!H384</f>
        <v>Juba</v>
      </c>
      <c r="AH385" t="str">
        <f>pasteData!I384</f>
        <v xml:space="preserve"> South Sudan</v>
      </c>
      <c r="AI385" t="str">
        <f>pasteData!J384</f>
        <v>Omaha Central</v>
      </c>
      <c r="AJ385" t="str">
        <f>pasteData!K384</f>
        <v>88 (2013)</v>
      </c>
      <c r="AK385" t="str">
        <f>pasteData!L384</f>
        <v xml:space="preserve"> 1.6 Pts</v>
      </c>
      <c r="AL385" t="str">
        <f>pasteData!M384</f>
        <v xml:space="preserve"> 2.0 Reb</v>
      </c>
      <c r="AM385" t="str">
        <f>pasteData!N384</f>
        <v xml:space="preserve"> 0.2 Ast</v>
      </c>
    </row>
    <row r="386" spans="1:39" x14ac:dyDescent="0.3">
      <c r="A386">
        <v>384</v>
      </c>
      <c r="B386" t="str">
        <f>pasteData!A385</f>
        <v>louisville</v>
      </c>
      <c r="C386" t="str">
        <f>pasteData!B385</f>
        <v>Jacob Redding</v>
      </c>
      <c r="D386">
        <f>INDEX(pasteStatistics!D$1:'pasteStatistics'!D$5000,MATCH($C386,pasteStatistics!$C$1:'pasteStatistics'!$C$5000,0))</f>
        <v>7</v>
      </c>
      <c r="E386">
        <f>INDEX(pasteStatistics!E$1:'pasteStatistics'!E$5000,MATCH($C386,pasteStatistics!$C$1:'pasteStatistics'!$C$5000,0))</f>
        <v>0</v>
      </c>
      <c r="F386">
        <f>INDEX(pasteStatistics!F$1:'pasteStatistics'!F$5000,MATCH($C386,pasteStatistics!$C$1:'pasteStatistics'!$C$5000,0))</f>
        <v>1.7</v>
      </c>
      <c r="G386">
        <f>INDEX(pasteStatistics!G$1:'pasteStatistics'!G$5000,MATCH($C386,pasteStatistics!$C$1:'pasteStatistics'!$C$5000,0))</f>
        <v>0.3</v>
      </c>
      <c r="H386">
        <f>INDEX(pasteStatistics!H$1:'pasteStatistics'!H$5000,MATCH($C386,pasteStatistics!$C$1:'pasteStatistics'!$C$5000,0))</f>
        <v>0.6</v>
      </c>
      <c r="I386">
        <f>INDEX(pasteStatistics!I$1:'pasteStatistics'!I$5000,MATCH($C386,pasteStatistics!$C$1:'pasteStatistics'!$C$5000,0))</f>
        <v>0.5</v>
      </c>
      <c r="J386">
        <f>INDEX(pasteStatistics!J$1:'pasteStatistics'!J$5000,MATCH($C386,pasteStatistics!$C$1:'pasteStatistics'!$C$5000,0))</f>
        <v>0</v>
      </c>
      <c r="K386">
        <f>INDEX(pasteStatistics!K$1:'pasteStatistics'!K$5000,MATCH($C386,pasteStatistics!$C$1:'pasteStatistics'!$C$5000,0))</f>
        <v>0</v>
      </c>
      <c r="L386">
        <f>INDEX(pasteStatistics!L$1:'pasteStatistics'!L$5000,MATCH($C386,pasteStatistics!$C$1:'pasteStatistics'!$C$5000,0))</f>
        <v>0</v>
      </c>
      <c r="M386">
        <f>INDEX(pasteStatistics!M$1:'pasteStatistics'!M$5000,MATCH($C386,pasteStatistics!$C$1:'pasteStatistics'!$C$5000,0))</f>
        <v>0.3</v>
      </c>
      <c r="N386">
        <f>INDEX(pasteStatistics!N$1:'pasteStatistics'!N$5000,MATCH($C386,pasteStatistics!$C$1:'pasteStatistics'!$C$5000,0))</f>
        <v>0.6</v>
      </c>
      <c r="O386">
        <f>INDEX(pasteStatistics!O$1:'pasteStatistics'!O$5000,MATCH($C386,pasteStatistics!$C$1:'pasteStatistics'!$C$5000,0))</f>
        <v>0.5</v>
      </c>
      <c r="P386">
        <f>INDEX(pasteStatistics!P$1:'pasteStatistics'!P$5000,MATCH($C386,pasteStatistics!$C$1:'pasteStatistics'!$C$5000,0))</f>
        <v>0</v>
      </c>
      <c r="Q386">
        <f>INDEX(pasteStatistics!Q$1:'pasteStatistics'!Q$5000,MATCH($C386,pasteStatistics!$C$1:'pasteStatistics'!$C$5000,0))</f>
        <v>0</v>
      </c>
      <c r="R386">
        <f>INDEX(pasteStatistics!R$1:'pasteStatistics'!R$5000,MATCH($C386,pasteStatistics!$C$1:'pasteStatistics'!$C$5000,0))</f>
        <v>0</v>
      </c>
      <c r="S386">
        <f>INDEX(pasteStatistics!S$1:'pasteStatistics'!S$5000,MATCH($C386,pasteStatistics!$C$1:'pasteStatistics'!$C$5000,0))</f>
        <v>0.1</v>
      </c>
      <c r="T386">
        <f>INDEX(pasteStatistics!T$1:'pasteStatistics'!T$5000,MATCH($C386,pasteStatistics!$C$1:'pasteStatistics'!$C$5000,0))</f>
        <v>0.3</v>
      </c>
      <c r="U386">
        <f>INDEX(pasteStatistics!U$1:'pasteStatistics'!U$5000,MATCH($C386,pasteStatistics!$C$1:'pasteStatistics'!$C$5000,0))</f>
        <v>0.4</v>
      </c>
      <c r="V386">
        <f>INDEX(pasteStatistics!V$1:'pasteStatistics'!V$5000,MATCH($C386,pasteStatistics!$C$1:'pasteStatistics'!$C$5000,0))</f>
        <v>0</v>
      </c>
      <c r="W386">
        <f>INDEX(pasteStatistics!W$1:'pasteStatistics'!W$5000,MATCH($C386,pasteStatistics!$C$1:'pasteStatistics'!$C$5000,0))</f>
        <v>0</v>
      </c>
      <c r="X386">
        <f>INDEX(pasteStatistics!X$1:'pasteStatistics'!X$5000,MATCH($C386,pasteStatistics!$C$1:'pasteStatistics'!$C$5000,0))</f>
        <v>0</v>
      </c>
      <c r="Y386">
        <f>INDEX(pasteStatistics!Y$1:'pasteStatistics'!Y$5000,MATCH($C386,pasteStatistics!$C$1:'pasteStatistics'!$C$5000,0))</f>
        <v>0</v>
      </c>
      <c r="Z386">
        <f>INDEX(pasteStatistics!Z$1:'pasteStatistics'!Z$5000,MATCH($C386,pasteStatistics!$C$1:'pasteStatistics'!$C$5000,0))</f>
        <v>0.1</v>
      </c>
      <c r="AA386">
        <f>INDEX(pasteStatistics!AA$1:'pasteStatistics'!AA$5000,MATCH($C386,pasteStatistics!$C$1:'pasteStatistics'!$C$5000,0))</f>
        <v>0.9</v>
      </c>
      <c r="AB386">
        <f>pasteData!C385</f>
        <v>12</v>
      </c>
      <c r="AC386" t="str">
        <f>pasteData!D385</f>
        <v>SO</v>
      </c>
      <c r="AD386" t="str">
        <f>pasteData!E385</f>
        <v>G</v>
      </c>
      <c r="AE386">
        <f>pasteData!F385</f>
        <v>36678</v>
      </c>
      <c r="AF386">
        <f>pasteData!G385</f>
        <v>180</v>
      </c>
      <c r="AG386" t="str">
        <f>pasteData!H385</f>
        <v>Fort Wayne</v>
      </c>
      <c r="AH386" t="str">
        <f>pasteData!I385</f>
        <v xml:space="preserve"> IN</v>
      </c>
      <c r="AI386" t="str">
        <f>pasteData!J385</f>
        <v>Carroll High School</v>
      </c>
      <c r="AJ386">
        <f>pasteData!K385</f>
        <v>0</v>
      </c>
      <c r="AK386" t="str">
        <f>pasteData!L385</f>
        <v xml:space="preserve"> 0.9 Pts</v>
      </c>
      <c r="AL386" t="str">
        <f>pasteData!M385</f>
        <v xml:space="preserve"> 0.4 Reb</v>
      </c>
      <c r="AM386" t="str">
        <f>pasteData!N385</f>
        <v xml:space="preserve"> 0.0 Ast</v>
      </c>
    </row>
    <row r="387" spans="1:39" x14ac:dyDescent="0.3">
      <c r="A387">
        <v>385</v>
      </c>
      <c r="B387" t="str">
        <f>pasteData!A386</f>
        <v>louisville</v>
      </c>
      <c r="C387" t="str">
        <f>pasteData!B386</f>
        <v>Jo Griffin</v>
      </c>
      <c r="D387">
        <f>INDEX(pasteStatistics!D$1:'pasteStatistics'!D$5000,MATCH($C387,pasteStatistics!$C$1:'pasteStatistics'!$C$5000,0))</f>
        <v>9</v>
      </c>
      <c r="E387">
        <f>INDEX(pasteStatistics!E$1:'pasteStatistics'!E$5000,MATCH($C387,pasteStatistics!$C$1:'pasteStatistics'!$C$5000,0))</f>
        <v>0</v>
      </c>
      <c r="F387">
        <f>INDEX(pasteStatistics!F$1:'pasteStatistics'!F$5000,MATCH($C387,pasteStatistics!$C$1:'pasteStatistics'!$C$5000,0))</f>
        <v>2.6</v>
      </c>
      <c r="G387">
        <f>INDEX(pasteStatistics!G$1:'pasteStatistics'!G$5000,MATCH($C387,pasteStatistics!$C$1:'pasteStatistics'!$C$5000,0))</f>
        <v>0.2</v>
      </c>
      <c r="H387">
        <f>INDEX(pasteStatistics!H$1:'pasteStatistics'!H$5000,MATCH($C387,pasteStatistics!$C$1:'pasteStatistics'!$C$5000,0))</f>
        <v>0.4</v>
      </c>
      <c r="I387">
        <f>INDEX(pasteStatistics!I$1:'pasteStatistics'!I$5000,MATCH($C387,pasteStatistics!$C$1:'pasteStatistics'!$C$5000,0))</f>
        <v>0.5</v>
      </c>
      <c r="J387">
        <f>INDEX(pasteStatistics!J$1:'pasteStatistics'!J$5000,MATCH($C387,pasteStatistics!$C$1:'pasteStatistics'!$C$5000,0))</f>
        <v>0.2</v>
      </c>
      <c r="K387">
        <f>INDEX(pasteStatistics!K$1:'pasteStatistics'!K$5000,MATCH($C387,pasteStatistics!$C$1:'pasteStatistics'!$C$5000,0))</f>
        <v>0.3</v>
      </c>
      <c r="L387">
        <f>INDEX(pasteStatistics!L$1:'pasteStatistics'!L$5000,MATCH($C387,pasteStatistics!$C$1:'pasteStatistics'!$C$5000,0))</f>
        <v>0.66700000000000004</v>
      </c>
      <c r="M387">
        <f>INDEX(pasteStatistics!M$1:'pasteStatistics'!M$5000,MATCH($C387,pasteStatistics!$C$1:'pasteStatistics'!$C$5000,0))</f>
        <v>0</v>
      </c>
      <c r="N387">
        <f>INDEX(pasteStatistics!N$1:'pasteStatistics'!N$5000,MATCH($C387,pasteStatistics!$C$1:'pasteStatistics'!$C$5000,0))</f>
        <v>0.1</v>
      </c>
      <c r="O387">
        <f>INDEX(pasteStatistics!O$1:'pasteStatistics'!O$5000,MATCH($C387,pasteStatistics!$C$1:'pasteStatistics'!$C$5000,0))</f>
        <v>0</v>
      </c>
      <c r="P387">
        <f>INDEX(pasteStatistics!P$1:'pasteStatistics'!P$5000,MATCH($C387,pasteStatistics!$C$1:'pasteStatistics'!$C$5000,0))</f>
        <v>0</v>
      </c>
      <c r="Q387">
        <f>INDEX(pasteStatistics!Q$1:'pasteStatistics'!Q$5000,MATCH($C387,pasteStatistics!$C$1:'pasteStatistics'!$C$5000,0))</f>
        <v>0</v>
      </c>
      <c r="R387">
        <f>INDEX(pasteStatistics!R$1:'pasteStatistics'!R$5000,MATCH($C387,pasteStatistics!$C$1:'pasteStatistics'!$C$5000,0))</f>
        <v>0</v>
      </c>
      <c r="S387">
        <f>INDEX(pasteStatistics!S$1:'pasteStatistics'!S$5000,MATCH($C387,pasteStatistics!$C$1:'pasteStatistics'!$C$5000,0))</f>
        <v>0</v>
      </c>
      <c r="T387">
        <f>INDEX(pasteStatistics!T$1:'pasteStatistics'!T$5000,MATCH($C387,pasteStatistics!$C$1:'pasteStatistics'!$C$5000,0))</f>
        <v>0</v>
      </c>
      <c r="U387">
        <f>INDEX(pasteStatistics!U$1:'pasteStatistics'!U$5000,MATCH($C387,pasteStatistics!$C$1:'pasteStatistics'!$C$5000,0))</f>
        <v>0</v>
      </c>
      <c r="V387">
        <f>INDEX(pasteStatistics!V$1:'pasteStatistics'!V$5000,MATCH($C387,pasteStatistics!$C$1:'pasteStatistics'!$C$5000,0))</f>
        <v>0.1</v>
      </c>
      <c r="W387">
        <f>INDEX(pasteStatistics!W$1:'pasteStatistics'!W$5000,MATCH($C387,pasteStatistics!$C$1:'pasteStatistics'!$C$5000,0))</f>
        <v>0</v>
      </c>
      <c r="X387">
        <f>INDEX(pasteStatistics!X$1:'pasteStatistics'!X$5000,MATCH($C387,pasteStatistics!$C$1:'pasteStatistics'!$C$5000,0))</f>
        <v>0</v>
      </c>
      <c r="Y387">
        <f>INDEX(pasteStatistics!Y$1:'pasteStatistics'!Y$5000,MATCH($C387,pasteStatistics!$C$1:'pasteStatistics'!$C$5000,0))</f>
        <v>0.1</v>
      </c>
      <c r="Z387">
        <f>INDEX(pasteStatistics!Z$1:'pasteStatistics'!Z$5000,MATCH($C387,pasteStatistics!$C$1:'pasteStatistics'!$C$5000,0))</f>
        <v>0</v>
      </c>
      <c r="AA387">
        <f>INDEX(pasteStatistics!AA$1:'pasteStatistics'!AA$5000,MATCH($C387,pasteStatistics!$C$1:'pasteStatistics'!$C$5000,0))</f>
        <v>0.4</v>
      </c>
      <c r="AB387">
        <f>pasteData!C386</f>
        <v>3</v>
      </c>
      <c r="AC387" t="str">
        <f>pasteData!D386</f>
        <v>SO</v>
      </c>
      <c r="AD387" t="str">
        <f>pasteData!E386</f>
        <v>G</v>
      </c>
      <c r="AE387">
        <f>pasteData!F386</f>
        <v>43617</v>
      </c>
      <c r="AF387">
        <f>pasteData!G386</f>
        <v>200</v>
      </c>
      <c r="AG387" t="str">
        <f>pasteData!H386</f>
        <v>Lagrange</v>
      </c>
      <c r="AH387" t="str">
        <f>pasteData!I386</f>
        <v xml:space="preserve"> KY</v>
      </c>
      <c r="AI387" t="str">
        <f>pasteData!J386</f>
        <v>South Oldham High School</v>
      </c>
      <c r="AJ387">
        <f>pasteData!K386</f>
        <v>0</v>
      </c>
      <c r="AK387" t="str">
        <f>pasteData!L386</f>
        <v xml:space="preserve"> 0.4 Pts</v>
      </c>
      <c r="AL387" t="str">
        <f>pasteData!M386</f>
        <v xml:space="preserve"> 0.0 Reb</v>
      </c>
      <c r="AM387" t="str">
        <f>pasteData!N386</f>
        <v xml:space="preserve"> 0.1 Ast</v>
      </c>
    </row>
    <row r="388" spans="1:39" x14ac:dyDescent="0.3">
      <c r="A388">
        <v>386</v>
      </c>
      <c r="B388" t="str">
        <f>pasteData!A387</f>
        <v>louisville</v>
      </c>
      <c r="C388" t="str">
        <f>pasteData!B387</f>
        <v>Wyatt Battaile</v>
      </c>
      <c r="D388">
        <f>INDEX(pasteStatistics!D$1:'pasteStatistics'!D$5000,MATCH($C388,pasteStatistics!$C$1:'pasteStatistics'!$C$5000,0))</f>
        <v>7</v>
      </c>
      <c r="E388">
        <f>INDEX(pasteStatistics!E$1:'pasteStatistics'!E$5000,MATCH($C388,pasteStatistics!$C$1:'pasteStatistics'!$C$5000,0))</f>
        <v>0</v>
      </c>
      <c r="F388">
        <f>INDEX(pasteStatistics!F$1:'pasteStatistics'!F$5000,MATCH($C388,pasteStatistics!$C$1:'pasteStatistics'!$C$5000,0))</f>
        <v>1.6</v>
      </c>
      <c r="G388">
        <f>INDEX(pasteStatistics!G$1:'pasteStatistics'!G$5000,MATCH($C388,pasteStatistics!$C$1:'pasteStatistics'!$C$5000,0))</f>
        <v>0</v>
      </c>
      <c r="H388">
        <f>INDEX(pasteStatistics!H$1:'pasteStatistics'!H$5000,MATCH($C388,pasteStatistics!$C$1:'pasteStatistics'!$C$5000,0))</f>
        <v>0.4</v>
      </c>
      <c r="I388">
        <f>INDEX(pasteStatistics!I$1:'pasteStatistics'!I$5000,MATCH($C388,pasteStatistics!$C$1:'pasteStatistics'!$C$5000,0))</f>
        <v>0</v>
      </c>
      <c r="J388">
        <f>INDEX(pasteStatistics!J$1:'pasteStatistics'!J$5000,MATCH($C388,pasteStatistics!$C$1:'pasteStatistics'!$C$5000,0))</f>
        <v>0</v>
      </c>
      <c r="K388">
        <f>INDEX(pasteStatistics!K$1:'pasteStatistics'!K$5000,MATCH($C388,pasteStatistics!$C$1:'pasteStatistics'!$C$5000,0))</f>
        <v>0</v>
      </c>
      <c r="L388">
        <f>INDEX(pasteStatistics!L$1:'pasteStatistics'!L$5000,MATCH($C388,pasteStatistics!$C$1:'pasteStatistics'!$C$5000,0))</f>
        <v>0</v>
      </c>
      <c r="M388">
        <f>INDEX(pasteStatistics!M$1:'pasteStatistics'!M$5000,MATCH($C388,pasteStatistics!$C$1:'pasteStatistics'!$C$5000,0))</f>
        <v>0</v>
      </c>
      <c r="N388">
        <f>INDEX(pasteStatistics!N$1:'pasteStatistics'!N$5000,MATCH($C388,pasteStatistics!$C$1:'pasteStatistics'!$C$5000,0))</f>
        <v>0.4</v>
      </c>
      <c r="O388">
        <f>INDEX(pasteStatistics!O$1:'pasteStatistics'!O$5000,MATCH($C388,pasteStatistics!$C$1:'pasteStatistics'!$C$5000,0))</f>
        <v>0</v>
      </c>
      <c r="P388">
        <f>INDEX(pasteStatistics!P$1:'pasteStatistics'!P$5000,MATCH($C388,pasteStatistics!$C$1:'pasteStatistics'!$C$5000,0))</f>
        <v>0</v>
      </c>
      <c r="Q388">
        <f>INDEX(pasteStatistics!Q$1:'pasteStatistics'!Q$5000,MATCH($C388,pasteStatistics!$C$1:'pasteStatistics'!$C$5000,0))</f>
        <v>0</v>
      </c>
      <c r="R388">
        <f>INDEX(pasteStatistics!R$1:'pasteStatistics'!R$5000,MATCH($C388,pasteStatistics!$C$1:'pasteStatistics'!$C$5000,0))</f>
        <v>0</v>
      </c>
      <c r="S388">
        <f>INDEX(pasteStatistics!S$1:'pasteStatistics'!S$5000,MATCH($C388,pasteStatistics!$C$1:'pasteStatistics'!$C$5000,0))</f>
        <v>0</v>
      </c>
      <c r="T388">
        <f>INDEX(pasteStatistics!T$1:'pasteStatistics'!T$5000,MATCH($C388,pasteStatistics!$C$1:'pasteStatistics'!$C$5000,0))</f>
        <v>0.3</v>
      </c>
      <c r="U388">
        <f>INDEX(pasteStatistics!U$1:'pasteStatistics'!U$5000,MATCH($C388,pasteStatistics!$C$1:'pasteStatistics'!$C$5000,0))</f>
        <v>0.3</v>
      </c>
      <c r="V388">
        <f>INDEX(pasteStatistics!V$1:'pasteStatistics'!V$5000,MATCH($C388,pasteStatistics!$C$1:'pasteStatistics'!$C$5000,0))</f>
        <v>0.1</v>
      </c>
      <c r="W388">
        <f>INDEX(pasteStatistics!W$1:'pasteStatistics'!W$5000,MATCH($C388,pasteStatistics!$C$1:'pasteStatistics'!$C$5000,0))</f>
        <v>0</v>
      </c>
      <c r="X388">
        <f>INDEX(pasteStatistics!X$1:'pasteStatistics'!X$5000,MATCH($C388,pasteStatistics!$C$1:'pasteStatistics'!$C$5000,0))</f>
        <v>0</v>
      </c>
      <c r="Y388">
        <f>INDEX(pasteStatistics!Y$1:'pasteStatistics'!Y$5000,MATCH($C388,pasteStatistics!$C$1:'pasteStatistics'!$C$5000,0))</f>
        <v>0.1</v>
      </c>
      <c r="Z388">
        <f>INDEX(pasteStatistics!Z$1:'pasteStatistics'!Z$5000,MATCH($C388,pasteStatistics!$C$1:'pasteStatistics'!$C$5000,0))</f>
        <v>0</v>
      </c>
      <c r="AA388">
        <f>INDEX(pasteStatistics!AA$1:'pasteStatistics'!AA$5000,MATCH($C388,pasteStatistics!$C$1:'pasteStatistics'!$C$5000,0))</f>
        <v>0</v>
      </c>
      <c r="AB388">
        <f>pasteData!C387</f>
        <v>10</v>
      </c>
      <c r="AC388" t="str">
        <f>pasteData!D387</f>
        <v>FR</v>
      </c>
      <c r="AD388" t="str">
        <f>pasteData!E387</f>
        <v>G</v>
      </c>
      <c r="AE388">
        <f>pasteData!F387</f>
        <v>43620</v>
      </c>
      <c r="AF388">
        <f>pasteData!G387</f>
        <v>195</v>
      </c>
      <c r="AG388" t="str">
        <f>pasteData!H387</f>
        <v>Pikeville</v>
      </c>
      <c r="AH388" t="str">
        <f>pasteData!I387</f>
        <v xml:space="preserve"> KY</v>
      </c>
      <c r="AI388" t="str">
        <f>pasteData!J387</f>
        <v>Pikeville HS</v>
      </c>
      <c r="AJ388">
        <f>pasteData!K387</f>
        <v>0</v>
      </c>
      <c r="AK388" t="str">
        <f>pasteData!L387</f>
        <v xml:space="preserve"> 0.0 Pts</v>
      </c>
      <c r="AL388" t="str">
        <f>pasteData!M387</f>
        <v xml:space="preserve"> 0.3 Reb</v>
      </c>
      <c r="AM388" t="str">
        <f>pasteData!N387</f>
        <v xml:space="preserve"> 0.1 Ast</v>
      </c>
    </row>
    <row r="389" spans="1:39" x14ac:dyDescent="0.3">
      <c r="A389">
        <v>387</v>
      </c>
      <c r="B389" t="str">
        <f>pasteData!A388</f>
        <v>louisville</v>
      </c>
      <c r="C389" t="str">
        <f>pasteData!B388</f>
        <v>Will Rainey</v>
      </c>
      <c r="D389" t="e">
        <f>INDEX(pasteStatistics!D$1:'pasteStatistics'!D$5000,MATCH($C389,pasteStatistics!$C$1:'pasteStatistics'!$C$5000,0))</f>
        <v>#N/A</v>
      </c>
      <c r="E389" t="e">
        <f>INDEX(pasteStatistics!E$1:'pasteStatistics'!E$5000,MATCH($C389,pasteStatistics!$C$1:'pasteStatistics'!$C$5000,0))</f>
        <v>#N/A</v>
      </c>
      <c r="F389" t="e">
        <f>INDEX(pasteStatistics!F$1:'pasteStatistics'!F$5000,MATCH($C389,pasteStatistics!$C$1:'pasteStatistics'!$C$5000,0))</f>
        <v>#N/A</v>
      </c>
      <c r="G389" t="e">
        <f>INDEX(pasteStatistics!G$1:'pasteStatistics'!G$5000,MATCH($C389,pasteStatistics!$C$1:'pasteStatistics'!$C$5000,0))</f>
        <v>#N/A</v>
      </c>
      <c r="H389" t="e">
        <f>INDEX(pasteStatistics!H$1:'pasteStatistics'!H$5000,MATCH($C389,pasteStatistics!$C$1:'pasteStatistics'!$C$5000,0))</f>
        <v>#N/A</v>
      </c>
      <c r="I389" t="e">
        <f>INDEX(pasteStatistics!I$1:'pasteStatistics'!I$5000,MATCH($C389,pasteStatistics!$C$1:'pasteStatistics'!$C$5000,0))</f>
        <v>#N/A</v>
      </c>
      <c r="J389" t="e">
        <f>INDEX(pasteStatistics!J$1:'pasteStatistics'!J$5000,MATCH($C389,pasteStatistics!$C$1:'pasteStatistics'!$C$5000,0))</f>
        <v>#N/A</v>
      </c>
      <c r="K389" t="e">
        <f>INDEX(pasteStatistics!K$1:'pasteStatistics'!K$5000,MATCH($C389,pasteStatistics!$C$1:'pasteStatistics'!$C$5000,0))</f>
        <v>#N/A</v>
      </c>
      <c r="L389" t="e">
        <f>INDEX(pasteStatistics!L$1:'pasteStatistics'!L$5000,MATCH($C389,pasteStatistics!$C$1:'pasteStatistics'!$C$5000,0))</f>
        <v>#N/A</v>
      </c>
      <c r="M389" t="e">
        <f>INDEX(pasteStatistics!M$1:'pasteStatistics'!M$5000,MATCH($C389,pasteStatistics!$C$1:'pasteStatistics'!$C$5000,0))</f>
        <v>#N/A</v>
      </c>
      <c r="N389" t="e">
        <f>INDEX(pasteStatistics!N$1:'pasteStatistics'!N$5000,MATCH($C389,pasteStatistics!$C$1:'pasteStatistics'!$C$5000,0))</f>
        <v>#N/A</v>
      </c>
      <c r="O389" t="e">
        <f>INDEX(pasteStatistics!O$1:'pasteStatistics'!O$5000,MATCH($C389,pasteStatistics!$C$1:'pasteStatistics'!$C$5000,0))</f>
        <v>#N/A</v>
      </c>
      <c r="P389" t="e">
        <f>INDEX(pasteStatistics!P$1:'pasteStatistics'!P$5000,MATCH($C389,pasteStatistics!$C$1:'pasteStatistics'!$C$5000,0))</f>
        <v>#N/A</v>
      </c>
      <c r="Q389" t="e">
        <f>INDEX(pasteStatistics!Q$1:'pasteStatistics'!Q$5000,MATCH($C389,pasteStatistics!$C$1:'pasteStatistics'!$C$5000,0))</f>
        <v>#N/A</v>
      </c>
      <c r="R389" t="e">
        <f>INDEX(pasteStatistics!R$1:'pasteStatistics'!R$5000,MATCH($C389,pasteStatistics!$C$1:'pasteStatistics'!$C$5000,0))</f>
        <v>#N/A</v>
      </c>
      <c r="S389" t="e">
        <f>INDEX(pasteStatistics!S$1:'pasteStatistics'!S$5000,MATCH($C389,pasteStatistics!$C$1:'pasteStatistics'!$C$5000,0))</f>
        <v>#N/A</v>
      </c>
      <c r="T389" t="e">
        <f>INDEX(pasteStatistics!T$1:'pasteStatistics'!T$5000,MATCH($C389,pasteStatistics!$C$1:'pasteStatistics'!$C$5000,0))</f>
        <v>#N/A</v>
      </c>
      <c r="U389" t="e">
        <f>INDEX(pasteStatistics!U$1:'pasteStatistics'!U$5000,MATCH($C389,pasteStatistics!$C$1:'pasteStatistics'!$C$5000,0))</f>
        <v>#N/A</v>
      </c>
      <c r="V389" t="e">
        <f>INDEX(pasteStatistics!V$1:'pasteStatistics'!V$5000,MATCH($C389,pasteStatistics!$C$1:'pasteStatistics'!$C$5000,0))</f>
        <v>#N/A</v>
      </c>
      <c r="W389" t="e">
        <f>INDEX(pasteStatistics!W$1:'pasteStatistics'!W$5000,MATCH($C389,pasteStatistics!$C$1:'pasteStatistics'!$C$5000,0))</f>
        <v>#N/A</v>
      </c>
      <c r="X389" t="e">
        <f>INDEX(pasteStatistics!X$1:'pasteStatistics'!X$5000,MATCH($C389,pasteStatistics!$C$1:'pasteStatistics'!$C$5000,0))</f>
        <v>#N/A</v>
      </c>
      <c r="Y389" t="e">
        <f>INDEX(pasteStatistics!Y$1:'pasteStatistics'!Y$5000,MATCH($C389,pasteStatistics!$C$1:'pasteStatistics'!$C$5000,0))</f>
        <v>#N/A</v>
      </c>
      <c r="Z389" t="e">
        <f>INDEX(pasteStatistics!Z$1:'pasteStatistics'!Z$5000,MATCH($C389,pasteStatistics!$C$1:'pasteStatistics'!$C$5000,0))</f>
        <v>#N/A</v>
      </c>
      <c r="AA389" t="e">
        <f>INDEX(pasteStatistics!AA$1:'pasteStatistics'!AA$5000,MATCH($C389,pasteStatistics!$C$1:'pasteStatistics'!$C$5000,0))</f>
        <v>#N/A</v>
      </c>
      <c r="AB389">
        <f>pasteData!C388</f>
        <v>14</v>
      </c>
      <c r="AC389" t="str">
        <f>pasteData!D388</f>
        <v>SR</v>
      </c>
      <c r="AD389" t="str">
        <f>pasteData!E388</f>
        <v>G</v>
      </c>
      <c r="AE389">
        <f>pasteData!F388</f>
        <v>43619</v>
      </c>
      <c r="AF389">
        <f>pasteData!G388</f>
        <v>180</v>
      </c>
      <c r="AG389" t="str">
        <f>pasteData!H388</f>
        <v>Louisville</v>
      </c>
      <c r="AH389" t="str">
        <f>pasteData!I388</f>
        <v xml:space="preserve"> KY</v>
      </c>
      <c r="AI389">
        <f>pasteData!J388</f>
        <v>0</v>
      </c>
      <c r="AJ389">
        <f>pasteData!K388</f>
        <v>0</v>
      </c>
      <c r="AK389">
        <f>pasteData!L388</f>
        <v>0</v>
      </c>
      <c r="AL389">
        <f>pasteData!M388</f>
        <v>0</v>
      </c>
      <c r="AM389">
        <f>pasteData!N388</f>
        <v>0</v>
      </c>
    </row>
    <row r="390" spans="1:39" x14ac:dyDescent="0.3">
      <c r="A390">
        <v>388</v>
      </c>
      <c r="B390" t="str">
        <f>pasteData!A389</f>
        <v>nevada</v>
      </c>
      <c r="C390" t="str">
        <f>pasteData!B389</f>
        <v>Caleb Martin</v>
      </c>
      <c r="D390">
        <f>INDEX(pasteStatistics!D$1:'pasteStatistics'!D$5000,MATCH($C390,pasteStatistics!$C$1:'pasteStatistics'!$C$5000,0))</f>
        <v>34</v>
      </c>
      <c r="E390">
        <f>INDEX(pasteStatistics!E$1:'pasteStatistics'!E$5000,MATCH($C390,pasteStatistics!$C$1:'pasteStatistics'!$C$5000,0))</f>
        <v>33</v>
      </c>
      <c r="F390">
        <f>INDEX(pasteStatistics!F$1:'pasteStatistics'!F$5000,MATCH($C390,pasteStatistics!$C$1:'pasteStatistics'!$C$5000,0))</f>
        <v>34.1</v>
      </c>
      <c r="G390">
        <f>INDEX(pasteStatistics!G$1:'pasteStatistics'!G$5000,MATCH($C390,pasteStatistics!$C$1:'pasteStatistics'!$C$5000,0))</f>
        <v>5.9</v>
      </c>
      <c r="H390">
        <f>INDEX(pasteStatistics!H$1:'pasteStatistics'!H$5000,MATCH($C390,pasteStatistics!$C$1:'pasteStatistics'!$C$5000,0))</f>
        <v>14.5</v>
      </c>
      <c r="I390">
        <f>INDEX(pasteStatistics!I$1:'pasteStatistics'!I$5000,MATCH($C390,pasteStatistics!$C$1:'pasteStatistics'!$C$5000,0))</f>
        <v>0.40899999999999997</v>
      </c>
      <c r="J390">
        <f>INDEX(pasteStatistics!J$1:'pasteStatistics'!J$5000,MATCH($C390,pasteStatistics!$C$1:'pasteStatistics'!$C$5000,0))</f>
        <v>2.8</v>
      </c>
      <c r="K390">
        <f>INDEX(pasteStatistics!K$1:'pasteStatistics'!K$5000,MATCH($C390,pasteStatistics!$C$1:'pasteStatistics'!$C$5000,0))</f>
        <v>5.0999999999999996</v>
      </c>
      <c r="L390">
        <f>INDEX(pasteStatistics!L$1:'pasteStatistics'!L$5000,MATCH($C390,pasteStatistics!$C$1:'pasteStatistics'!$C$5000,0))</f>
        <v>0.53700000000000003</v>
      </c>
      <c r="M390">
        <f>INDEX(pasteStatistics!M$1:'pasteStatistics'!M$5000,MATCH($C390,pasteStatistics!$C$1:'pasteStatistics'!$C$5000,0))</f>
        <v>3.1</v>
      </c>
      <c r="N390">
        <f>INDEX(pasteStatistics!N$1:'pasteStatistics'!N$5000,MATCH($C390,pasteStatistics!$C$1:'pasteStatistics'!$C$5000,0))</f>
        <v>9.3000000000000007</v>
      </c>
      <c r="O390">
        <f>INDEX(pasteStatistics!O$1:'pasteStatistics'!O$5000,MATCH($C390,pasteStatistics!$C$1:'pasteStatistics'!$C$5000,0))</f>
        <v>0.33800000000000002</v>
      </c>
      <c r="P390">
        <f>INDEX(pasteStatistics!P$1:'pasteStatistics'!P$5000,MATCH($C390,pasteStatistics!$C$1:'pasteStatistics'!$C$5000,0))</f>
        <v>4.3</v>
      </c>
      <c r="Q390">
        <f>INDEX(pasteStatistics!Q$1:'pasteStatistics'!Q$5000,MATCH($C390,pasteStatistics!$C$1:'pasteStatistics'!$C$5000,0))</f>
        <v>5.8</v>
      </c>
      <c r="R390">
        <f>INDEX(pasteStatistics!R$1:'pasteStatistics'!R$5000,MATCH($C390,pasteStatistics!$C$1:'pasteStatistics'!$C$5000,0))</f>
        <v>0.73199999999999998</v>
      </c>
      <c r="S390">
        <f>INDEX(pasteStatistics!S$1:'pasteStatistics'!S$5000,MATCH($C390,pasteStatistics!$C$1:'pasteStatistics'!$C$5000,0))</f>
        <v>0.9</v>
      </c>
      <c r="T390">
        <f>INDEX(pasteStatistics!T$1:'pasteStatistics'!T$5000,MATCH($C390,pasteStatistics!$C$1:'pasteStatistics'!$C$5000,0))</f>
        <v>4.3</v>
      </c>
      <c r="U390">
        <f>INDEX(pasteStatistics!U$1:'pasteStatistics'!U$5000,MATCH($C390,pasteStatistics!$C$1:'pasteStatistics'!$C$5000,0))</f>
        <v>5.0999999999999996</v>
      </c>
      <c r="V390">
        <f>INDEX(pasteStatistics!V$1:'pasteStatistics'!V$5000,MATCH($C390,pasteStatistics!$C$1:'pasteStatistics'!$C$5000,0))</f>
        <v>2.8</v>
      </c>
      <c r="W390">
        <f>INDEX(pasteStatistics!W$1:'pasteStatistics'!W$5000,MATCH($C390,pasteStatistics!$C$1:'pasteStatistics'!$C$5000,0))</f>
        <v>1.4</v>
      </c>
      <c r="X390">
        <f>INDEX(pasteStatistics!X$1:'pasteStatistics'!X$5000,MATCH($C390,pasteStatistics!$C$1:'pasteStatistics'!$C$5000,0))</f>
        <v>0.8</v>
      </c>
      <c r="Y390">
        <f>INDEX(pasteStatistics!Y$1:'pasteStatistics'!Y$5000,MATCH($C390,pasteStatistics!$C$1:'pasteStatistics'!$C$5000,0))</f>
        <v>1.9</v>
      </c>
      <c r="Z390">
        <f>INDEX(pasteStatistics!Z$1:'pasteStatistics'!Z$5000,MATCH($C390,pasteStatistics!$C$1:'pasteStatistics'!$C$5000,0))</f>
        <v>2.4</v>
      </c>
      <c r="AA390">
        <f>INDEX(pasteStatistics!AA$1:'pasteStatistics'!AA$5000,MATCH($C390,pasteStatistics!$C$1:'pasteStatistics'!$C$5000,0))</f>
        <v>19.2</v>
      </c>
      <c r="AB390">
        <f>pasteData!C389</f>
        <v>10</v>
      </c>
      <c r="AC390" t="str">
        <f>pasteData!D389</f>
        <v>SR</v>
      </c>
      <c r="AD390" t="str">
        <f>pasteData!E389</f>
        <v>F</v>
      </c>
      <c r="AE390">
        <f>pasteData!F389</f>
        <v>43623</v>
      </c>
      <c r="AF390">
        <f>pasteData!G389</f>
        <v>205</v>
      </c>
      <c r="AG390" t="str">
        <f>pasteData!H389</f>
        <v>Mocksville</v>
      </c>
      <c r="AH390" t="str">
        <f>pasteData!I389</f>
        <v xml:space="preserve"> NC</v>
      </c>
      <c r="AI390" t="str">
        <f>pasteData!J389</f>
        <v>Oak Hill Academy (VA)</v>
      </c>
      <c r="AJ390" t="str">
        <f>pasteData!K389</f>
        <v>62 (2014)</v>
      </c>
      <c r="AK390" t="str">
        <f>pasteData!L389</f>
        <v xml:space="preserve"> 19.2 Pts</v>
      </c>
      <c r="AL390" t="str">
        <f>pasteData!M389</f>
        <v xml:space="preserve"> 5.1 Reb</v>
      </c>
      <c r="AM390" t="str">
        <f>pasteData!N389</f>
        <v xml:space="preserve"> 2.8 Ast</v>
      </c>
    </row>
    <row r="391" spans="1:39" x14ac:dyDescent="0.3">
      <c r="A391">
        <v>389</v>
      </c>
      <c r="B391" t="str">
        <f>pasteData!A390</f>
        <v>nevada</v>
      </c>
      <c r="C391" t="str">
        <f>pasteData!B390</f>
        <v>Jordan Caroline</v>
      </c>
      <c r="D391">
        <f>INDEX(pasteStatistics!D$1:'pasteStatistics'!D$5000,MATCH($C391,pasteStatistics!$C$1:'pasteStatistics'!$C$5000,0))</f>
        <v>33</v>
      </c>
      <c r="E391">
        <f>INDEX(pasteStatistics!E$1:'pasteStatistics'!E$5000,MATCH($C391,pasteStatistics!$C$1:'pasteStatistics'!$C$5000,0))</f>
        <v>33</v>
      </c>
      <c r="F391">
        <f>INDEX(pasteStatistics!F$1:'pasteStatistics'!F$5000,MATCH($C391,pasteStatistics!$C$1:'pasteStatistics'!$C$5000,0))</f>
        <v>35.5</v>
      </c>
      <c r="G391">
        <f>INDEX(pasteStatistics!G$1:'pasteStatistics'!G$5000,MATCH($C391,pasteStatistics!$C$1:'pasteStatistics'!$C$5000,0))</f>
        <v>5.8</v>
      </c>
      <c r="H391">
        <f>INDEX(pasteStatistics!H$1:'pasteStatistics'!H$5000,MATCH($C391,pasteStatistics!$C$1:'pasteStatistics'!$C$5000,0))</f>
        <v>12.9</v>
      </c>
      <c r="I391">
        <f>INDEX(pasteStatistics!I$1:'pasteStatistics'!I$5000,MATCH($C391,pasteStatistics!$C$1:'pasteStatistics'!$C$5000,0))</f>
        <v>0.45200000000000001</v>
      </c>
      <c r="J391">
        <f>INDEX(pasteStatistics!J$1:'pasteStatistics'!J$5000,MATCH($C391,pasteStatistics!$C$1:'pasteStatistics'!$C$5000,0))</f>
        <v>4.5</v>
      </c>
      <c r="K391">
        <f>INDEX(pasteStatistics!K$1:'pasteStatistics'!K$5000,MATCH($C391,pasteStatistics!$C$1:'pasteStatistics'!$C$5000,0))</f>
        <v>9.1999999999999993</v>
      </c>
      <c r="L391">
        <f>INDEX(pasteStatistics!L$1:'pasteStatistics'!L$5000,MATCH($C391,pasteStatistics!$C$1:'pasteStatistics'!$C$5000,0))</f>
        <v>0.48699999999999999</v>
      </c>
      <c r="M391">
        <f>INDEX(pasteStatistics!M$1:'pasteStatistics'!M$5000,MATCH($C391,pasteStatistics!$C$1:'pasteStatistics'!$C$5000,0))</f>
        <v>1.4</v>
      </c>
      <c r="N391">
        <f>INDEX(pasteStatistics!N$1:'pasteStatistics'!N$5000,MATCH($C391,pasteStatistics!$C$1:'pasteStatistics'!$C$5000,0))</f>
        <v>3.8</v>
      </c>
      <c r="O391">
        <f>INDEX(pasteStatistics!O$1:'pasteStatistics'!O$5000,MATCH($C391,pasteStatistics!$C$1:'pasteStatistics'!$C$5000,0))</f>
        <v>0.36799999999999999</v>
      </c>
      <c r="P391">
        <f>INDEX(pasteStatistics!P$1:'pasteStatistics'!P$5000,MATCH($C391,pasteStatistics!$C$1:'pasteStatistics'!$C$5000,0))</f>
        <v>3.9</v>
      </c>
      <c r="Q391">
        <f>INDEX(pasteStatistics!Q$1:'pasteStatistics'!Q$5000,MATCH($C391,pasteStatistics!$C$1:'pasteStatistics'!$C$5000,0))</f>
        <v>6.3</v>
      </c>
      <c r="R391">
        <f>INDEX(pasteStatistics!R$1:'pasteStatistics'!R$5000,MATCH($C391,pasteStatistics!$C$1:'pasteStatistics'!$C$5000,0))</f>
        <v>0.628</v>
      </c>
      <c r="S391">
        <f>INDEX(pasteStatistics!S$1:'pasteStatistics'!S$5000,MATCH($C391,pasteStatistics!$C$1:'pasteStatistics'!$C$5000,0))</f>
        <v>2.5</v>
      </c>
      <c r="T391">
        <f>INDEX(pasteStatistics!T$1:'pasteStatistics'!T$5000,MATCH($C391,pasteStatistics!$C$1:'pasteStatistics'!$C$5000,0))</f>
        <v>7.1</v>
      </c>
      <c r="U391">
        <f>INDEX(pasteStatistics!U$1:'pasteStatistics'!U$5000,MATCH($C391,pasteStatistics!$C$1:'pasteStatistics'!$C$5000,0))</f>
        <v>9.6</v>
      </c>
      <c r="V391">
        <f>INDEX(pasteStatistics!V$1:'pasteStatistics'!V$5000,MATCH($C391,pasteStatistics!$C$1:'pasteStatistics'!$C$5000,0))</f>
        <v>1.9</v>
      </c>
      <c r="W391">
        <f>INDEX(pasteStatistics!W$1:'pasteStatistics'!W$5000,MATCH($C391,pasteStatistics!$C$1:'pasteStatistics'!$C$5000,0))</f>
        <v>0.6</v>
      </c>
      <c r="X391">
        <f>INDEX(pasteStatistics!X$1:'pasteStatistics'!X$5000,MATCH($C391,pasteStatistics!$C$1:'pasteStatistics'!$C$5000,0))</f>
        <v>0.3</v>
      </c>
      <c r="Y391">
        <f>INDEX(pasteStatistics!Y$1:'pasteStatistics'!Y$5000,MATCH($C391,pasteStatistics!$C$1:'pasteStatistics'!$C$5000,0))</f>
        <v>2.5</v>
      </c>
      <c r="Z391">
        <f>INDEX(pasteStatistics!Z$1:'pasteStatistics'!Z$5000,MATCH($C391,pasteStatistics!$C$1:'pasteStatistics'!$C$5000,0))</f>
        <v>2.2000000000000002</v>
      </c>
      <c r="AA391">
        <f>INDEX(pasteStatistics!AA$1:'pasteStatistics'!AA$5000,MATCH($C391,pasteStatistics!$C$1:'pasteStatistics'!$C$5000,0))</f>
        <v>17</v>
      </c>
      <c r="AB391">
        <f>pasteData!C390</f>
        <v>24</v>
      </c>
      <c r="AC391" t="str">
        <f>pasteData!D390</f>
        <v>SR</v>
      </c>
      <c r="AD391" t="str">
        <f>pasteData!E390</f>
        <v>F</v>
      </c>
      <c r="AE391">
        <f>pasteData!F390</f>
        <v>43623</v>
      </c>
      <c r="AF391">
        <f>pasteData!G390</f>
        <v>230</v>
      </c>
      <c r="AG391" t="str">
        <f>pasteData!H390</f>
        <v>Champaign</v>
      </c>
      <c r="AH391" t="str">
        <f>pasteData!I390</f>
        <v xml:space="preserve"> IL</v>
      </c>
      <c r="AI391" t="str">
        <f>pasteData!J390</f>
        <v>Montverde Academy</v>
      </c>
      <c r="AJ391">
        <f>pasteData!K390</f>
        <v>0</v>
      </c>
      <c r="AK391" t="str">
        <f>pasteData!L390</f>
        <v xml:space="preserve"> 17.0 Pts</v>
      </c>
      <c r="AL391" t="str">
        <f>pasteData!M390</f>
        <v xml:space="preserve"> 9.6 Reb</v>
      </c>
      <c r="AM391" t="str">
        <f>pasteData!N390</f>
        <v xml:space="preserve"> 1.9 Ast</v>
      </c>
    </row>
    <row r="392" spans="1:39" x14ac:dyDescent="0.3">
      <c r="A392">
        <v>390</v>
      </c>
      <c r="B392" t="str">
        <f>pasteData!A391</f>
        <v>nevada</v>
      </c>
      <c r="C392" t="str">
        <f>pasteData!B391</f>
        <v>Cody Martin</v>
      </c>
      <c r="D392">
        <f>INDEX(pasteStatistics!D$1:'pasteStatistics'!D$5000,MATCH($C392,pasteStatistics!$C$1:'pasteStatistics'!$C$5000,0))</f>
        <v>34</v>
      </c>
      <c r="E392">
        <f>INDEX(pasteStatistics!E$1:'pasteStatistics'!E$5000,MATCH($C392,pasteStatistics!$C$1:'pasteStatistics'!$C$5000,0))</f>
        <v>34</v>
      </c>
      <c r="F392">
        <f>INDEX(pasteStatistics!F$1:'pasteStatistics'!F$5000,MATCH($C392,pasteStatistics!$C$1:'pasteStatistics'!$C$5000,0))</f>
        <v>34.4</v>
      </c>
      <c r="G392">
        <f>INDEX(pasteStatistics!G$1:'pasteStatistics'!G$5000,MATCH($C392,pasteStatistics!$C$1:'pasteStatistics'!$C$5000,0))</f>
        <v>4.4000000000000004</v>
      </c>
      <c r="H392">
        <f>INDEX(pasteStatistics!H$1:'pasteStatistics'!H$5000,MATCH($C392,pasteStatistics!$C$1:'pasteStatistics'!$C$5000,0))</f>
        <v>8.8000000000000007</v>
      </c>
      <c r="I392">
        <f>INDEX(pasteStatistics!I$1:'pasteStatistics'!I$5000,MATCH($C392,pasteStatistics!$C$1:'pasteStatistics'!$C$5000,0))</f>
        <v>0.505</v>
      </c>
      <c r="J392">
        <f>INDEX(pasteStatistics!J$1:'pasteStatistics'!J$5000,MATCH($C392,pasteStatistics!$C$1:'pasteStatistics'!$C$5000,0))</f>
        <v>3.4</v>
      </c>
      <c r="K392">
        <f>INDEX(pasteStatistics!K$1:'pasteStatistics'!K$5000,MATCH($C392,pasteStatistics!$C$1:'pasteStatistics'!$C$5000,0))</f>
        <v>6</v>
      </c>
      <c r="L392">
        <f>INDEX(pasteStatistics!L$1:'pasteStatistics'!L$5000,MATCH($C392,pasteStatistics!$C$1:'pasteStatistics'!$C$5000,0))</f>
        <v>0.57399999999999995</v>
      </c>
      <c r="M392">
        <f>INDEX(pasteStatistics!M$1:'pasteStatistics'!M$5000,MATCH($C392,pasteStatistics!$C$1:'pasteStatistics'!$C$5000,0))</f>
        <v>1</v>
      </c>
      <c r="N392">
        <f>INDEX(pasteStatistics!N$1:'pasteStatistics'!N$5000,MATCH($C392,pasteStatistics!$C$1:'pasteStatistics'!$C$5000,0))</f>
        <v>2.8</v>
      </c>
      <c r="O392">
        <f>INDEX(pasteStatistics!O$1:'pasteStatistics'!O$5000,MATCH($C392,pasteStatistics!$C$1:'pasteStatistics'!$C$5000,0))</f>
        <v>0.35799999999999998</v>
      </c>
      <c r="P392">
        <f>INDEX(pasteStatistics!P$1:'pasteStatistics'!P$5000,MATCH($C392,pasteStatistics!$C$1:'pasteStatistics'!$C$5000,0))</f>
        <v>2.2000000000000002</v>
      </c>
      <c r="Q392">
        <f>INDEX(pasteStatistics!Q$1:'pasteStatistics'!Q$5000,MATCH($C392,pasteStatistics!$C$1:'pasteStatistics'!$C$5000,0))</f>
        <v>2.9</v>
      </c>
      <c r="R392">
        <f>INDEX(pasteStatistics!R$1:'pasteStatistics'!R$5000,MATCH($C392,pasteStatistics!$C$1:'pasteStatistics'!$C$5000,0))</f>
        <v>0.76300000000000001</v>
      </c>
      <c r="S392">
        <f>INDEX(pasteStatistics!S$1:'pasteStatistics'!S$5000,MATCH($C392,pasteStatistics!$C$1:'pasteStatistics'!$C$5000,0))</f>
        <v>0.9</v>
      </c>
      <c r="T392">
        <f>INDEX(pasteStatistics!T$1:'pasteStatistics'!T$5000,MATCH($C392,pasteStatistics!$C$1:'pasteStatistics'!$C$5000,0))</f>
        <v>3.5</v>
      </c>
      <c r="U392">
        <f>INDEX(pasteStatistics!U$1:'pasteStatistics'!U$5000,MATCH($C392,pasteStatistics!$C$1:'pasteStatistics'!$C$5000,0))</f>
        <v>4.5</v>
      </c>
      <c r="V392">
        <f>INDEX(pasteStatistics!V$1:'pasteStatistics'!V$5000,MATCH($C392,pasteStatistics!$C$1:'pasteStatistics'!$C$5000,0))</f>
        <v>4.9000000000000004</v>
      </c>
      <c r="W392">
        <f>INDEX(pasteStatistics!W$1:'pasteStatistics'!W$5000,MATCH($C392,pasteStatistics!$C$1:'pasteStatistics'!$C$5000,0))</f>
        <v>1.4</v>
      </c>
      <c r="X392">
        <f>INDEX(pasteStatistics!X$1:'pasteStatistics'!X$5000,MATCH($C392,pasteStatistics!$C$1:'pasteStatistics'!$C$5000,0))</f>
        <v>0.7</v>
      </c>
      <c r="Y392">
        <f>INDEX(pasteStatistics!Y$1:'pasteStatistics'!Y$5000,MATCH($C392,pasteStatistics!$C$1:'pasteStatistics'!$C$5000,0))</f>
        <v>1.9</v>
      </c>
      <c r="Z392">
        <f>INDEX(pasteStatistics!Z$1:'pasteStatistics'!Z$5000,MATCH($C392,pasteStatistics!$C$1:'pasteStatistics'!$C$5000,0))</f>
        <v>2.5</v>
      </c>
      <c r="AA392">
        <f>INDEX(pasteStatistics!AA$1:'pasteStatistics'!AA$5000,MATCH($C392,pasteStatistics!$C$1:'pasteStatistics'!$C$5000,0))</f>
        <v>12.1</v>
      </c>
      <c r="AB392">
        <f>pasteData!C391</f>
        <v>11</v>
      </c>
      <c r="AC392" t="str">
        <f>pasteData!D391</f>
        <v>SR</v>
      </c>
      <c r="AD392" t="str">
        <f>pasteData!E391</f>
        <v>F</v>
      </c>
      <c r="AE392">
        <f>pasteData!F391</f>
        <v>43623</v>
      </c>
      <c r="AF392">
        <f>pasteData!G391</f>
        <v>205</v>
      </c>
      <c r="AG392" t="str">
        <f>pasteData!H391</f>
        <v>Mocksville</v>
      </c>
      <c r="AH392" t="str">
        <f>pasteData!I391</f>
        <v xml:space="preserve"> NC</v>
      </c>
      <c r="AI392" t="str">
        <f>pasteData!J391</f>
        <v>Oak Hill Academy (VA)</v>
      </c>
      <c r="AJ392" t="str">
        <f>pasteData!K391</f>
        <v>70 (2014)</v>
      </c>
      <c r="AK392" t="str">
        <f>pasteData!L391</f>
        <v xml:space="preserve"> 12.1 Pts</v>
      </c>
      <c r="AL392" t="str">
        <f>pasteData!M391</f>
        <v xml:space="preserve"> 4.5 Reb</v>
      </c>
      <c r="AM392" t="str">
        <f>pasteData!N391</f>
        <v xml:space="preserve"> 4.9 Ast</v>
      </c>
    </row>
    <row r="393" spans="1:39" x14ac:dyDescent="0.3">
      <c r="A393">
        <v>391</v>
      </c>
      <c r="B393" t="str">
        <f>pasteData!A392</f>
        <v>nevada</v>
      </c>
      <c r="C393" t="str">
        <f>pasteData!B392</f>
        <v>Jazz Johnson</v>
      </c>
      <c r="D393">
        <f>INDEX(pasteStatistics!D$1:'pasteStatistics'!D$5000,MATCH($C393,pasteStatistics!$C$1:'pasteStatistics'!$C$5000,0))</f>
        <v>33</v>
      </c>
      <c r="E393">
        <f>INDEX(pasteStatistics!E$1:'pasteStatistics'!E$5000,MATCH($C393,pasteStatistics!$C$1:'pasteStatistics'!$C$5000,0))</f>
        <v>1</v>
      </c>
      <c r="F393">
        <f>INDEX(pasteStatistics!F$1:'pasteStatistics'!F$5000,MATCH($C393,pasteStatistics!$C$1:'pasteStatistics'!$C$5000,0))</f>
        <v>28.6</v>
      </c>
      <c r="G393">
        <f>INDEX(pasteStatistics!G$1:'pasteStatistics'!G$5000,MATCH($C393,pasteStatistics!$C$1:'pasteStatistics'!$C$5000,0))</f>
        <v>3.4</v>
      </c>
      <c r="H393">
        <f>INDEX(pasteStatistics!H$1:'pasteStatistics'!H$5000,MATCH($C393,pasteStatistics!$C$1:'pasteStatistics'!$C$5000,0))</f>
        <v>7</v>
      </c>
      <c r="I393">
        <f>INDEX(pasteStatistics!I$1:'pasteStatistics'!I$5000,MATCH($C393,pasteStatistics!$C$1:'pasteStatistics'!$C$5000,0))</f>
        <v>0.48699999999999999</v>
      </c>
      <c r="J393">
        <f>INDEX(pasteStatistics!J$1:'pasteStatistics'!J$5000,MATCH($C393,pasteStatistics!$C$1:'pasteStatistics'!$C$5000,0))</f>
        <v>1.3</v>
      </c>
      <c r="K393">
        <f>INDEX(pasteStatistics!K$1:'pasteStatistics'!K$5000,MATCH($C393,pasteStatistics!$C$1:'pasteStatistics'!$C$5000,0))</f>
        <v>2.2999999999999998</v>
      </c>
      <c r="L393">
        <f>INDEX(pasteStatistics!L$1:'pasteStatistics'!L$5000,MATCH($C393,pasteStatistics!$C$1:'pasteStatistics'!$C$5000,0))</f>
        <v>0.56000000000000005</v>
      </c>
      <c r="M393">
        <f>INDEX(pasteStatistics!M$1:'pasteStatistics'!M$5000,MATCH($C393,pasteStatistics!$C$1:'pasteStatistics'!$C$5000,0))</f>
        <v>2.2000000000000002</v>
      </c>
      <c r="N393">
        <f>INDEX(pasteStatistics!N$1:'pasteStatistics'!N$5000,MATCH($C393,pasteStatistics!$C$1:'pasteStatistics'!$C$5000,0))</f>
        <v>4.8</v>
      </c>
      <c r="O393">
        <f>INDEX(pasteStatistics!O$1:'pasteStatistics'!O$5000,MATCH($C393,pasteStatistics!$C$1:'pasteStatistics'!$C$5000,0))</f>
        <v>0.45200000000000001</v>
      </c>
      <c r="P393">
        <f>INDEX(pasteStatistics!P$1:'pasteStatistics'!P$5000,MATCH($C393,pasteStatistics!$C$1:'pasteStatistics'!$C$5000,0))</f>
        <v>2</v>
      </c>
      <c r="Q393">
        <f>INDEX(pasteStatistics!Q$1:'pasteStatistics'!Q$5000,MATCH($C393,pasteStatistics!$C$1:'pasteStatistics'!$C$5000,0))</f>
        <v>2.2999999999999998</v>
      </c>
      <c r="R393">
        <f>INDEX(pasteStatistics!R$1:'pasteStatistics'!R$5000,MATCH($C393,pasteStatistics!$C$1:'pasteStatistics'!$C$5000,0))</f>
        <v>0.84399999999999997</v>
      </c>
      <c r="S393">
        <f>INDEX(pasteStatistics!S$1:'pasteStatistics'!S$5000,MATCH($C393,pasteStatistics!$C$1:'pasteStatistics'!$C$5000,0))</f>
        <v>0.2</v>
      </c>
      <c r="T393">
        <f>INDEX(pasteStatistics!T$1:'pasteStatistics'!T$5000,MATCH($C393,pasteStatistics!$C$1:'pasteStatistics'!$C$5000,0))</f>
        <v>1.5</v>
      </c>
      <c r="U393">
        <f>INDEX(pasteStatistics!U$1:'pasteStatistics'!U$5000,MATCH($C393,pasteStatistics!$C$1:'pasteStatistics'!$C$5000,0))</f>
        <v>1.8</v>
      </c>
      <c r="V393">
        <f>INDEX(pasteStatistics!V$1:'pasteStatistics'!V$5000,MATCH($C393,pasteStatistics!$C$1:'pasteStatistics'!$C$5000,0))</f>
        <v>1.5</v>
      </c>
      <c r="W393">
        <f>INDEX(pasteStatistics!W$1:'pasteStatistics'!W$5000,MATCH($C393,pasteStatistics!$C$1:'pasteStatistics'!$C$5000,0))</f>
        <v>0.6</v>
      </c>
      <c r="X393">
        <f>INDEX(pasteStatistics!X$1:'pasteStatistics'!X$5000,MATCH($C393,pasteStatistics!$C$1:'pasteStatistics'!$C$5000,0))</f>
        <v>0.1</v>
      </c>
      <c r="Y393">
        <f>INDEX(pasteStatistics!Y$1:'pasteStatistics'!Y$5000,MATCH($C393,pasteStatistics!$C$1:'pasteStatistics'!$C$5000,0))</f>
        <v>0.8</v>
      </c>
      <c r="Z393">
        <f>INDEX(pasteStatistics!Z$1:'pasteStatistics'!Z$5000,MATCH($C393,pasteStatistics!$C$1:'pasteStatistics'!$C$5000,0))</f>
        <v>1.9</v>
      </c>
      <c r="AA393">
        <f>INDEX(pasteStatistics!AA$1:'pasteStatistics'!AA$5000,MATCH($C393,pasteStatistics!$C$1:'pasteStatistics'!$C$5000,0))</f>
        <v>11</v>
      </c>
      <c r="AB393">
        <f>pasteData!C392</f>
        <v>22</v>
      </c>
      <c r="AC393" t="str">
        <f>pasteData!D392</f>
        <v>JR</v>
      </c>
      <c r="AD393" t="str">
        <f>pasteData!E392</f>
        <v>G</v>
      </c>
      <c r="AE393">
        <f>pasteData!F392</f>
        <v>43595</v>
      </c>
      <c r="AF393">
        <f>pasteData!G392</f>
        <v>195</v>
      </c>
      <c r="AG393" t="str">
        <f>pasteData!H392</f>
        <v>Lake Oswego</v>
      </c>
      <c r="AH393" t="str">
        <f>pasteData!I392</f>
        <v xml:space="preserve"> OR</v>
      </c>
      <c r="AI393" t="str">
        <f>pasteData!J392</f>
        <v>Lake Oswego HS</v>
      </c>
      <c r="AJ393">
        <f>pasteData!K392</f>
        <v>0</v>
      </c>
      <c r="AK393" t="str">
        <f>pasteData!L392</f>
        <v xml:space="preserve"> 11.0 Pts</v>
      </c>
      <c r="AL393" t="str">
        <f>pasteData!M392</f>
        <v xml:space="preserve"> 1.8 Reb</v>
      </c>
      <c r="AM393" t="str">
        <f>pasteData!N392</f>
        <v xml:space="preserve"> 1.5 Ast</v>
      </c>
    </row>
    <row r="394" spans="1:39" x14ac:dyDescent="0.3">
      <c r="A394">
        <v>392</v>
      </c>
      <c r="B394" t="str">
        <f>pasteData!A393</f>
        <v>nevada</v>
      </c>
      <c r="C394" t="str">
        <f>pasteData!B393</f>
        <v>Tre'Shawn Thurman</v>
      </c>
      <c r="D394">
        <f>INDEX(pasteStatistics!D$1:'pasteStatistics'!D$5000,MATCH($C394,pasteStatistics!$C$1:'pasteStatistics'!$C$5000,0))</f>
        <v>34</v>
      </c>
      <c r="E394">
        <f>INDEX(pasteStatistics!E$1:'pasteStatistics'!E$5000,MATCH($C394,pasteStatistics!$C$1:'pasteStatistics'!$C$5000,0))</f>
        <v>29</v>
      </c>
      <c r="F394">
        <f>INDEX(pasteStatistics!F$1:'pasteStatistics'!F$5000,MATCH($C394,pasteStatistics!$C$1:'pasteStatistics'!$C$5000,0))</f>
        <v>26.3</v>
      </c>
      <c r="G394">
        <f>INDEX(pasteStatistics!G$1:'pasteStatistics'!G$5000,MATCH($C394,pasteStatistics!$C$1:'pasteStatistics'!$C$5000,0))</f>
        <v>3</v>
      </c>
      <c r="H394">
        <f>INDEX(pasteStatistics!H$1:'pasteStatistics'!H$5000,MATCH($C394,pasteStatistics!$C$1:'pasteStatistics'!$C$5000,0))</f>
        <v>6</v>
      </c>
      <c r="I394">
        <f>INDEX(pasteStatistics!I$1:'pasteStatistics'!I$5000,MATCH($C394,pasteStatistics!$C$1:'pasteStatistics'!$C$5000,0))</f>
        <v>0.498</v>
      </c>
      <c r="J394">
        <f>INDEX(pasteStatistics!J$1:'pasteStatistics'!J$5000,MATCH($C394,pasteStatistics!$C$1:'pasteStatistics'!$C$5000,0))</f>
        <v>2.4</v>
      </c>
      <c r="K394">
        <f>INDEX(pasteStatistics!K$1:'pasteStatistics'!K$5000,MATCH($C394,pasteStatistics!$C$1:'pasteStatistics'!$C$5000,0))</f>
        <v>3.9</v>
      </c>
      <c r="L394">
        <f>INDEX(pasteStatistics!L$1:'pasteStatistics'!L$5000,MATCH($C394,pasteStatistics!$C$1:'pasteStatistics'!$C$5000,0))</f>
        <v>0.624</v>
      </c>
      <c r="M394">
        <f>INDEX(pasteStatistics!M$1:'pasteStatistics'!M$5000,MATCH($C394,pasteStatistics!$C$1:'pasteStatistics'!$C$5000,0))</f>
        <v>0.6</v>
      </c>
      <c r="N394">
        <f>INDEX(pasteStatistics!N$1:'pasteStatistics'!N$5000,MATCH($C394,pasteStatistics!$C$1:'pasteStatistics'!$C$5000,0))</f>
        <v>2.1</v>
      </c>
      <c r="O394">
        <f>INDEX(pasteStatistics!O$1:'pasteStatistics'!O$5000,MATCH($C394,pasteStatistics!$C$1:'pasteStatistics'!$C$5000,0))</f>
        <v>0.26400000000000001</v>
      </c>
      <c r="P394">
        <f>INDEX(pasteStatistics!P$1:'pasteStatistics'!P$5000,MATCH($C394,pasteStatistics!$C$1:'pasteStatistics'!$C$5000,0))</f>
        <v>1.7</v>
      </c>
      <c r="Q394">
        <f>INDEX(pasteStatistics!Q$1:'pasteStatistics'!Q$5000,MATCH($C394,pasteStatistics!$C$1:'pasteStatistics'!$C$5000,0))</f>
        <v>2.1</v>
      </c>
      <c r="R394">
        <f>INDEX(pasteStatistics!R$1:'pasteStatistics'!R$5000,MATCH($C394,pasteStatistics!$C$1:'pasteStatistics'!$C$5000,0))</f>
        <v>0.79200000000000004</v>
      </c>
      <c r="S394">
        <f>INDEX(pasteStatistics!S$1:'pasteStatistics'!S$5000,MATCH($C394,pasteStatistics!$C$1:'pasteStatistics'!$C$5000,0))</f>
        <v>1.7</v>
      </c>
      <c r="T394">
        <f>INDEX(pasteStatistics!T$1:'pasteStatistics'!T$5000,MATCH($C394,pasteStatistics!$C$1:'pasteStatistics'!$C$5000,0))</f>
        <v>4.0999999999999996</v>
      </c>
      <c r="U394">
        <f>INDEX(pasteStatistics!U$1:'pasteStatistics'!U$5000,MATCH($C394,pasteStatistics!$C$1:'pasteStatistics'!$C$5000,0))</f>
        <v>5.8</v>
      </c>
      <c r="V394">
        <f>INDEX(pasteStatistics!V$1:'pasteStatistics'!V$5000,MATCH($C394,pasteStatistics!$C$1:'pasteStatistics'!$C$5000,0))</f>
        <v>1.7</v>
      </c>
      <c r="W394">
        <f>INDEX(pasteStatistics!W$1:'pasteStatistics'!W$5000,MATCH($C394,pasteStatistics!$C$1:'pasteStatistics'!$C$5000,0))</f>
        <v>1.1000000000000001</v>
      </c>
      <c r="X394">
        <f>INDEX(pasteStatistics!X$1:'pasteStatistics'!X$5000,MATCH($C394,pasteStatistics!$C$1:'pasteStatistics'!$C$5000,0))</f>
        <v>0.8</v>
      </c>
      <c r="Y394">
        <f>INDEX(pasteStatistics!Y$1:'pasteStatistics'!Y$5000,MATCH($C394,pasteStatistics!$C$1:'pasteStatistics'!$C$5000,0))</f>
        <v>1</v>
      </c>
      <c r="Z394">
        <f>INDEX(pasteStatistics!Z$1:'pasteStatistics'!Z$5000,MATCH($C394,pasteStatistics!$C$1:'pasteStatistics'!$C$5000,0))</f>
        <v>2.9</v>
      </c>
      <c r="AA394">
        <f>INDEX(pasteStatistics!AA$1:'pasteStatistics'!AA$5000,MATCH($C394,pasteStatistics!$C$1:'pasteStatistics'!$C$5000,0))</f>
        <v>8.1999999999999993</v>
      </c>
      <c r="AB394">
        <f>pasteData!C393</f>
        <v>0</v>
      </c>
      <c r="AC394" t="str">
        <f>pasteData!D393</f>
        <v>SR</v>
      </c>
      <c r="AD394" t="str">
        <f>pasteData!E393</f>
        <v>F</v>
      </c>
      <c r="AE394">
        <f>pasteData!F393</f>
        <v>43623</v>
      </c>
      <c r="AF394">
        <f>pasteData!G393</f>
        <v>230</v>
      </c>
      <c r="AG394" t="str">
        <f>pasteData!H393</f>
        <v>Omaha</v>
      </c>
      <c r="AH394" t="str">
        <f>pasteData!I393</f>
        <v xml:space="preserve"> NE</v>
      </c>
      <c r="AI394" t="str">
        <f>pasteData!J393</f>
        <v>Omaha Central</v>
      </c>
      <c r="AJ394">
        <f>pasteData!K393</f>
        <v>0</v>
      </c>
      <c r="AK394" t="str">
        <f>pasteData!L393</f>
        <v xml:space="preserve"> 8.2 Pts</v>
      </c>
      <c r="AL394" t="str">
        <f>pasteData!M393</f>
        <v xml:space="preserve"> 5.8 Reb</v>
      </c>
      <c r="AM394" t="str">
        <f>pasteData!N393</f>
        <v xml:space="preserve"> 1.7 Ast</v>
      </c>
    </row>
    <row r="395" spans="1:39" x14ac:dyDescent="0.3">
      <c r="A395">
        <v>393</v>
      </c>
      <c r="B395" t="str">
        <f>pasteData!A394</f>
        <v>nevada</v>
      </c>
      <c r="C395" t="str">
        <f>pasteData!B394</f>
        <v>Trey Porter</v>
      </c>
      <c r="D395">
        <f>INDEX(pasteStatistics!D$1:'pasteStatistics'!D$5000,MATCH($C395,pasteStatistics!$C$1:'pasteStatistics'!$C$5000,0))</f>
        <v>34</v>
      </c>
      <c r="E395">
        <f>INDEX(pasteStatistics!E$1:'pasteStatistics'!E$5000,MATCH($C395,pasteStatistics!$C$1:'pasteStatistics'!$C$5000,0))</f>
        <v>34</v>
      </c>
      <c r="F395">
        <f>INDEX(pasteStatistics!F$1:'pasteStatistics'!F$5000,MATCH($C395,pasteStatistics!$C$1:'pasteStatistics'!$C$5000,0))</f>
        <v>17.399999999999999</v>
      </c>
      <c r="G395">
        <f>INDEX(pasteStatistics!G$1:'pasteStatistics'!G$5000,MATCH($C395,pasteStatistics!$C$1:'pasteStatistics'!$C$5000,0))</f>
        <v>2.5</v>
      </c>
      <c r="H395">
        <f>INDEX(pasteStatistics!H$1:'pasteStatistics'!H$5000,MATCH($C395,pasteStatistics!$C$1:'pasteStatistics'!$C$5000,0))</f>
        <v>4.2</v>
      </c>
      <c r="I395">
        <f>INDEX(pasteStatistics!I$1:'pasteStatistics'!I$5000,MATCH($C395,pasteStatistics!$C$1:'pasteStatistics'!$C$5000,0))</f>
        <v>0.60099999999999998</v>
      </c>
      <c r="J395">
        <f>INDEX(pasteStatistics!J$1:'pasteStatistics'!J$5000,MATCH($C395,pasteStatistics!$C$1:'pasteStatistics'!$C$5000,0))</f>
        <v>2.5</v>
      </c>
      <c r="K395">
        <f>INDEX(pasteStatistics!K$1:'pasteStatistics'!K$5000,MATCH($C395,pasteStatistics!$C$1:'pasteStatistics'!$C$5000,0))</f>
        <v>4</v>
      </c>
      <c r="L395">
        <f>INDEX(pasteStatistics!L$1:'pasteStatistics'!L$5000,MATCH($C395,pasteStatistics!$C$1:'pasteStatistics'!$C$5000,0))</f>
        <v>0.625</v>
      </c>
      <c r="M395">
        <f>INDEX(pasteStatistics!M$1:'pasteStatistics'!M$5000,MATCH($C395,pasteStatistics!$C$1:'pasteStatistics'!$C$5000,0))</f>
        <v>0</v>
      </c>
      <c r="N395">
        <f>INDEX(pasteStatistics!N$1:'pasteStatistics'!N$5000,MATCH($C395,pasteStatistics!$C$1:'pasteStatistics'!$C$5000,0))</f>
        <v>0.2</v>
      </c>
      <c r="O395">
        <f>INDEX(pasteStatistics!O$1:'pasteStatistics'!O$5000,MATCH($C395,pasteStatistics!$C$1:'pasteStatistics'!$C$5000,0))</f>
        <v>0.14299999999999999</v>
      </c>
      <c r="P395">
        <f>INDEX(pasteStatistics!P$1:'pasteStatistics'!P$5000,MATCH($C395,pasteStatistics!$C$1:'pasteStatistics'!$C$5000,0))</f>
        <v>2.1</v>
      </c>
      <c r="Q395">
        <f>INDEX(pasteStatistics!Q$1:'pasteStatistics'!Q$5000,MATCH($C395,pasteStatistics!$C$1:'pasteStatistics'!$C$5000,0))</f>
        <v>3.3</v>
      </c>
      <c r="R395">
        <f>INDEX(pasteStatistics!R$1:'pasteStatistics'!R$5000,MATCH($C395,pasteStatistics!$C$1:'pasteStatistics'!$C$5000,0))</f>
        <v>0.63700000000000001</v>
      </c>
      <c r="S395">
        <f>INDEX(pasteStatistics!S$1:'pasteStatistics'!S$5000,MATCH($C395,pasteStatistics!$C$1:'pasteStatistics'!$C$5000,0))</f>
        <v>1.4</v>
      </c>
      <c r="T395">
        <f>INDEX(pasteStatistics!T$1:'pasteStatistics'!T$5000,MATCH($C395,pasteStatistics!$C$1:'pasteStatistics'!$C$5000,0))</f>
        <v>3.4</v>
      </c>
      <c r="U395">
        <f>INDEX(pasteStatistics!U$1:'pasteStatistics'!U$5000,MATCH($C395,pasteStatistics!$C$1:'pasteStatistics'!$C$5000,0))</f>
        <v>4.7</v>
      </c>
      <c r="V395">
        <f>INDEX(pasteStatistics!V$1:'pasteStatistics'!V$5000,MATCH($C395,pasteStatistics!$C$1:'pasteStatistics'!$C$5000,0))</f>
        <v>0.5</v>
      </c>
      <c r="W395">
        <f>INDEX(pasteStatistics!W$1:'pasteStatistics'!W$5000,MATCH($C395,pasteStatistics!$C$1:'pasteStatistics'!$C$5000,0))</f>
        <v>0.2</v>
      </c>
      <c r="X395">
        <f>INDEX(pasteStatistics!X$1:'pasteStatistics'!X$5000,MATCH($C395,pasteStatistics!$C$1:'pasteStatistics'!$C$5000,0))</f>
        <v>0.8</v>
      </c>
      <c r="Y395">
        <f>INDEX(pasteStatistics!Y$1:'pasteStatistics'!Y$5000,MATCH($C395,pasteStatistics!$C$1:'pasteStatistics'!$C$5000,0))</f>
        <v>1</v>
      </c>
      <c r="Z395">
        <f>INDEX(pasteStatistics!Z$1:'pasteStatistics'!Z$5000,MATCH($C395,pasteStatistics!$C$1:'pasteStatistics'!$C$5000,0))</f>
        <v>2.7</v>
      </c>
      <c r="AA395">
        <f>INDEX(pasteStatistics!AA$1:'pasteStatistics'!AA$5000,MATCH($C395,pasteStatistics!$C$1:'pasteStatistics'!$C$5000,0))</f>
        <v>7.2</v>
      </c>
      <c r="AB395">
        <f>pasteData!C394</f>
        <v>15</v>
      </c>
      <c r="AC395" t="str">
        <f>pasteData!D394</f>
        <v>SR</v>
      </c>
      <c r="AD395" t="str">
        <f>pasteData!E394</f>
        <v>F</v>
      </c>
      <c r="AE395">
        <f>pasteData!F394</f>
        <v>43627</v>
      </c>
      <c r="AF395">
        <f>pasteData!G394</f>
        <v>230</v>
      </c>
      <c r="AG395" t="str">
        <f>pasteData!H394</f>
        <v>Woodbridge</v>
      </c>
      <c r="AH395" t="str">
        <f>pasteData!I394</f>
        <v xml:space="preserve"> VA</v>
      </c>
      <c r="AI395" t="str">
        <f>pasteData!J394</f>
        <v>Potomac</v>
      </c>
      <c r="AJ395">
        <f>pasteData!K394</f>
        <v>0</v>
      </c>
      <c r="AK395" t="str">
        <f>pasteData!L394</f>
        <v xml:space="preserve"> 7.2 Pts</v>
      </c>
      <c r="AL395" t="str">
        <f>pasteData!M394</f>
        <v xml:space="preserve"> 4.7 Reb</v>
      </c>
      <c r="AM395" t="str">
        <f>pasteData!N394</f>
        <v xml:space="preserve"> 0.5 Ast</v>
      </c>
    </row>
    <row r="396" spans="1:39" x14ac:dyDescent="0.3">
      <c r="A396">
        <v>394</v>
      </c>
      <c r="B396" t="str">
        <f>pasteData!A395</f>
        <v>nevada</v>
      </c>
      <c r="C396" t="str">
        <f>pasteData!B395</f>
        <v>Jordan Brown</v>
      </c>
      <c r="D396">
        <f>INDEX(pasteStatistics!D$1:'pasteStatistics'!D$5000,MATCH($C396,pasteStatistics!$C$1:'pasteStatistics'!$C$5000,0))</f>
        <v>33</v>
      </c>
      <c r="E396">
        <f>INDEX(pasteStatistics!E$1:'pasteStatistics'!E$5000,MATCH($C396,pasteStatistics!$C$1:'pasteStatistics'!$C$5000,0))</f>
        <v>1</v>
      </c>
      <c r="F396">
        <f>INDEX(pasteStatistics!F$1:'pasteStatistics'!F$5000,MATCH($C396,pasteStatistics!$C$1:'pasteStatistics'!$C$5000,0))</f>
        <v>10.1</v>
      </c>
      <c r="G396">
        <f>INDEX(pasteStatistics!G$1:'pasteStatistics'!G$5000,MATCH($C396,pasteStatistics!$C$1:'pasteStatistics'!$C$5000,0))</f>
        <v>1.2</v>
      </c>
      <c r="H396">
        <f>INDEX(pasteStatistics!H$1:'pasteStatistics'!H$5000,MATCH($C396,pasteStatistics!$C$1:'pasteStatistics'!$C$5000,0))</f>
        <v>2.4</v>
      </c>
      <c r="I396">
        <f>INDEX(pasteStatistics!I$1:'pasteStatistics'!I$5000,MATCH($C396,pasteStatistics!$C$1:'pasteStatistics'!$C$5000,0))</f>
        <v>0.50600000000000001</v>
      </c>
      <c r="J396">
        <f>INDEX(pasteStatistics!J$1:'pasteStatistics'!J$5000,MATCH($C396,pasteStatistics!$C$1:'pasteStatistics'!$C$5000,0))</f>
        <v>1.2</v>
      </c>
      <c r="K396">
        <f>INDEX(pasteStatistics!K$1:'pasteStatistics'!K$5000,MATCH($C396,pasteStatistics!$C$1:'pasteStatistics'!$C$5000,0))</f>
        <v>2.4</v>
      </c>
      <c r="L396">
        <f>INDEX(pasteStatistics!L$1:'pasteStatistics'!L$5000,MATCH($C396,pasteStatistics!$C$1:'pasteStatistics'!$C$5000,0))</f>
        <v>0.51300000000000001</v>
      </c>
      <c r="M396">
        <f>INDEX(pasteStatistics!M$1:'pasteStatistics'!M$5000,MATCH($C396,pasteStatistics!$C$1:'pasteStatistics'!$C$5000,0))</f>
        <v>0</v>
      </c>
      <c r="N396">
        <f>INDEX(pasteStatistics!N$1:'pasteStatistics'!N$5000,MATCH($C396,pasteStatistics!$C$1:'pasteStatistics'!$C$5000,0))</f>
        <v>0</v>
      </c>
      <c r="O396">
        <f>INDEX(pasteStatistics!O$1:'pasteStatistics'!O$5000,MATCH($C396,pasteStatistics!$C$1:'pasteStatistics'!$C$5000,0))</f>
        <v>0</v>
      </c>
      <c r="P396">
        <f>INDEX(pasteStatistics!P$1:'pasteStatistics'!P$5000,MATCH($C396,pasteStatistics!$C$1:'pasteStatistics'!$C$5000,0))</f>
        <v>0.6</v>
      </c>
      <c r="Q396">
        <f>INDEX(pasteStatistics!Q$1:'pasteStatistics'!Q$5000,MATCH($C396,pasteStatistics!$C$1:'pasteStatistics'!$C$5000,0))</f>
        <v>1</v>
      </c>
      <c r="R396">
        <f>INDEX(pasteStatistics!R$1:'pasteStatistics'!R$5000,MATCH($C396,pasteStatistics!$C$1:'pasteStatistics'!$C$5000,0))</f>
        <v>0.625</v>
      </c>
      <c r="S396">
        <f>INDEX(pasteStatistics!S$1:'pasteStatistics'!S$5000,MATCH($C396,pasteStatistics!$C$1:'pasteStatistics'!$C$5000,0))</f>
        <v>0.5</v>
      </c>
      <c r="T396">
        <f>INDEX(pasteStatistics!T$1:'pasteStatistics'!T$5000,MATCH($C396,pasteStatistics!$C$1:'pasteStatistics'!$C$5000,0))</f>
        <v>1.6</v>
      </c>
      <c r="U396">
        <f>INDEX(pasteStatistics!U$1:'pasteStatistics'!U$5000,MATCH($C396,pasteStatistics!$C$1:'pasteStatistics'!$C$5000,0))</f>
        <v>2.1</v>
      </c>
      <c r="V396">
        <f>INDEX(pasteStatistics!V$1:'pasteStatistics'!V$5000,MATCH($C396,pasteStatistics!$C$1:'pasteStatistics'!$C$5000,0))</f>
        <v>0.5</v>
      </c>
      <c r="W396">
        <f>INDEX(pasteStatistics!W$1:'pasteStatistics'!W$5000,MATCH($C396,pasteStatistics!$C$1:'pasteStatistics'!$C$5000,0))</f>
        <v>0.3</v>
      </c>
      <c r="X396">
        <f>INDEX(pasteStatistics!X$1:'pasteStatistics'!X$5000,MATCH($C396,pasteStatistics!$C$1:'pasteStatistics'!$C$5000,0))</f>
        <v>0.5</v>
      </c>
      <c r="Y396">
        <f>INDEX(pasteStatistics!Y$1:'pasteStatistics'!Y$5000,MATCH($C396,pasteStatistics!$C$1:'pasteStatistics'!$C$5000,0))</f>
        <v>0.7</v>
      </c>
      <c r="Z396">
        <f>INDEX(pasteStatistics!Z$1:'pasteStatistics'!Z$5000,MATCH($C396,pasteStatistics!$C$1:'pasteStatistics'!$C$5000,0))</f>
        <v>1.1000000000000001</v>
      </c>
      <c r="AA396">
        <f>INDEX(pasteStatistics!AA$1:'pasteStatistics'!AA$5000,MATCH($C396,pasteStatistics!$C$1:'pasteStatistics'!$C$5000,0))</f>
        <v>3</v>
      </c>
      <c r="AB396">
        <f>pasteData!C395</f>
        <v>21</v>
      </c>
      <c r="AC396" t="str">
        <f>pasteData!D395</f>
        <v>FR</v>
      </c>
      <c r="AD396" t="str">
        <f>pasteData!E395</f>
        <v>F</v>
      </c>
      <c r="AE396">
        <f>pasteData!F395</f>
        <v>43627</v>
      </c>
      <c r="AF396">
        <f>pasteData!G395</f>
        <v>210</v>
      </c>
      <c r="AG396" t="str">
        <f>pasteData!H395</f>
        <v>Roseville</v>
      </c>
      <c r="AH396" t="str">
        <f>pasteData!I395</f>
        <v xml:space="preserve"> CA</v>
      </c>
      <c r="AI396" t="str">
        <f>pasteData!J395</f>
        <v>Prolific Prep</v>
      </c>
      <c r="AJ396" t="str">
        <f>pasteData!K395</f>
        <v>20 (2018)</v>
      </c>
      <c r="AK396" t="str">
        <f>pasteData!L395</f>
        <v xml:space="preserve"> 3.0 Pts</v>
      </c>
      <c r="AL396" t="str">
        <f>pasteData!M395</f>
        <v xml:space="preserve"> 2.1 Reb</v>
      </c>
      <c r="AM396" t="str">
        <f>pasteData!N395</f>
        <v xml:space="preserve"> 0.5 Ast</v>
      </c>
    </row>
    <row r="397" spans="1:39" x14ac:dyDescent="0.3">
      <c r="A397">
        <v>395</v>
      </c>
      <c r="B397" t="str">
        <f>pasteData!A396</f>
        <v>nevada</v>
      </c>
      <c r="C397" t="str">
        <f>pasteData!B396</f>
        <v>Corey Henson</v>
      </c>
      <c r="D397">
        <f>INDEX(pasteStatistics!D$1:'pasteStatistics'!D$5000,MATCH($C397,pasteStatistics!$C$1:'pasteStatistics'!$C$5000,0))</f>
        <v>31</v>
      </c>
      <c r="E397">
        <f>INDEX(pasteStatistics!E$1:'pasteStatistics'!E$5000,MATCH($C397,pasteStatistics!$C$1:'pasteStatistics'!$C$5000,0))</f>
        <v>5</v>
      </c>
      <c r="F397">
        <f>INDEX(pasteStatistics!F$1:'pasteStatistics'!F$5000,MATCH($C397,pasteStatistics!$C$1:'pasteStatistics'!$C$5000,0))</f>
        <v>12.6</v>
      </c>
      <c r="G397">
        <f>INDEX(pasteStatistics!G$1:'pasteStatistics'!G$5000,MATCH($C397,pasteStatistics!$C$1:'pasteStatistics'!$C$5000,0))</f>
        <v>0.9</v>
      </c>
      <c r="H397">
        <f>INDEX(pasteStatistics!H$1:'pasteStatistics'!H$5000,MATCH($C397,pasteStatistics!$C$1:'pasteStatistics'!$C$5000,0))</f>
        <v>2.2000000000000002</v>
      </c>
      <c r="I397">
        <f>INDEX(pasteStatistics!I$1:'pasteStatistics'!I$5000,MATCH($C397,pasteStatistics!$C$1:'pasteStatistics'!$C$5000,0))</f>
        <v>0.39700000000000002</v>
      </c>
      <c r="J397">
        <f>INDEX(pasteStatistics!J$1:'pasteStatistics'!J$5000,MATCH($C397,pasteStatistics!$C$1:'pasteStatistics'!$C$5000,0))</f>
        <v>0.4</v>
      </c>
      <c r="K397">
        <f>INDEX(pasteStatistics!K$1:'pasteStatistics'!K$5000,MATCH($C397,pasteStatistics!$C$1:'pasteStatistics'!$C$5000,0))</f>
        <v>0.6</v>
      </c>
      <c r="L397">
        <f>INDEX(pasteStatistics!L$1:'pasteStatistics'!L$5000,MATCH($C397,pasteStatistics!$C$1:'pasteStatistics'!$C$5000,0))</f>
        <v>0.61099999999999999</v>
      </c>
      <c r="M397">
        <f>INDEX(pasteStatistics!M$1:'pasteStatistics'!M$5000,MATCH($C397,pasteStatistics!$C$1:'pasteStatistics'!$C$5000,0))</f>
        <v>0.5</v>
      </c>
      <c r="N397">
        <f>INDEX(pasteStatistics!N$1:'pasteStatistics'!N$5000,MATCH($C397,pasteStatistics!$C$1:'pasteStatistics'!$C$5000,0))</f>
        <v>1.6</v>
      </c>
      <c r="O397">
        <f>INDEX(pasteStatistics!O$1:'pasteStatistics'!O$5000,MATCH($C397,pasteStatistics!$C$1:'pasteStatistics'!$C$5000,0))</f>
        <v>0.32</v>
      </c>
      <c r="P397">
        <f>INDEX(pasteStatistics!P$1:'pasteStatistics'!P$5000,MATCH($C397,pasteStatistics!$C$1:'pasteStatistics'!$C$5000,0))</f>
        <v>0.4</v>
      </c>
      <c r="Q397">
        <f>INDEX(pasteStatistics!Q$1:'pasteStatistics'!Q$5000,MATCH($C397,pasteStatistics!$C$1:'pasteStatistics'!$C$5000,0))</f>
        <v>0.5</v>
      </c>
      <c r="R397">
        <f>INDEX(pasteStatistics!R$1:'pasteStatistics'!R$5000,MATCH($C397,pasteStatistics!$C$1:'pasteStatistics'!$C$5000,0))</f>
        <v>0.92900000000000005</v>
      </c>
      <c r="S397">
        <f>INDEX(pasteStatistics!S$1:'pasteStatistics'!S$5000,MATCH($C397,pasteStatistics!$C$1:'pasteStatistics'!$C$5000,0))</f>
        <v>0.2</v>
      </c>
      <c r="T397">
        <f>INDEX(pasteStatistics!T$1:'pasteStatistics'!T$5000,MATCH($C397,pasteStatistics!$C$1:'pasteStatistics'!$C$5000,0))</f>
        <v>0.7</v>
      </c>
      <c r="U397">
        <f>INDEX(pasteStatistics!U$1:'pasteStatistics'!U$5000,MATCH($C397,pasteStatistics!$C$1:'pasteStatistics'!$C$5000,0))</f>
        <v>0.9</v>
      </c>
      <c r="V397">
        <f>INDEX(pasteStatistics!V$1:'pasteStatistics'!V$5000,MATCH($C397,pasteStatistics!$C$1:'pasteStatistics'!$C$5000,0))</f>
        <v>0.7</v>
      </c>
      <c r="W397">
        <f>INDEX(pasteStatistics!W$1:'pasteStatistics'!W$5000,MATCH($C397,pasteStatistics!$C$1:'pasteStatistics'!$C$5000,0))</f>
        <v>0.5</v>
      </c>
      <c r="X397">
        <f>INDEX(pasteStatistics!X$1:'pasteStatistics'!X$5000,MATCH($C397,pasteStatistics!$C$1:'pasteStatistics'!$C$5000,0))</f>
        <v>0</v>
      </c>
      <c r="Y397">
        <f>INDEX(pasteStatistics!Y$1:'pasteStatistics'!Y$5000,MATCH($C397,pasteStatistics!$C$1:'pasteStatistics'!$C$5000,0))</f>
        <v>0.5</v>
      </c>
      <c r="Z397">
        <f>INDEX(pasteStatistics!Z$1:'pasteStatistics'!Z$5000,MATCH($C397,pasteStatistics!$C$1:'pasteStatistics'!$C$5000,0))</f>
        <v>1.2</v>
      </c>
      <c r="AA397">
        <f>INDEX(pasteStatistics!AA$1:'pasteStatistics'!AA$5000,MATCH($C397,pasteStatistics!$C$1:'pasteStatistics'!$C$5000,0))</f>
        <v>2.7</v>
      </c>
      <c r="AB397">
        <f>pasteData!C396</f>
        <v>2</v>
      </c>
      <c r="AC397" t="str">
        <f>pasteData!D396</f>
        <v>SR</v>
      </c>
      <c r="AD397" t="str">
        <f>pasteData!E396</f>
        <v>G</v>
      </c>
      <c r="AE397">
        <f>pasteData!F396</f>
        <v>43619</v>
      </c>
      <c r="AF397">
        <f>pasteData!G396</f>
        <v>175</v>
      </c>
      <c r="AG397" t="str">
        <f>pasteData!H396</f>
        <v>Upper Marlboro</v>
      </c>
      <c r="AH397" t="str">
        <f>pasteData!I396</f>
        <v xml:space="preserve"> MD</v>
      </c>
      <c r="AI397" t="str">
        <f>pasteData!J396</f>
        <v>DeMatha Catholic HS</v>
      </c>
      <c r="AJ397">
        <f>pasteData!K396</f>
        <v>0</v>
      </c>
      <c r="AK397" t="str">
        <f>pasteData!L396</f>
        <v xml:space="preserve"> 2.7 Pts</v>
      </c>
      <c r="AL397" t="str">
        <f>pasteData!M396</f>
        <v xml:space="preserve"> 0.9 Reb</v>
      </c>
      <c r="AM397" t="str">
        <f>pasteData!N396</f>
        <v xml:space="preserve"> 0.7 Ast</v>
      </c>
    </row>
    <row r="398" spans="1:39" x14ac:dyDescent="0.3">
      <c r="A398">
        <v>396</v>
      </c>
      <c r="B398" t="str">
        <f>pasteData!A397</f>
        <v>nevada</v>
      </c>
      <c r="C398" t="str">
        <f>pasteData!B397</f>
        <v>Nisre Zouzoua</v>
      </c>
      <c r="D398">
        <f>INDEX(pasteStatistics!D$1:'pasteStatistics'!D$5000,MATCH($C398,pasteStatistics!$C$1:'pasteStatistics'!$C$5000,0))</f>
        <v>21</v>
      </c>
      <c r="E398">
        <f>INDEX(pasteStatistics!E$1:'pasteStatistics'!E$5000,MATCH($C398,pasteStatistics!$C$1:'pasteStatistics'!$C$5000,0))</f>
        <v>0</v>
      </c>
      <c r="F398">
        <f>INDEX(pasteStatistics!F$1:'pasteStatistics'!F$5000,MATCH($C398,pasteStatistics!$C$1:'pasteStatistics'!$C$5000,0))</f>
        <v>6</v>
      </c>
      <c r="G398">
        <f>INDEX(pasteStatistics!G$1:'pasteStatistics'!G$5000,MATCH($C398,pasteStatistics!$C$1:'pasteStatistics'!$C$5000,0))</f>
        <v>0.5</v>
      </c>
      <c r="H398">
        <f>INDEX(pasteStatistics!H$1:'pasteStatistics'!H$5000,MATCH($C398,pasteStatistics!$C$1:'pasteStatistics'!$C$5000,0))</f>
        <v>2.4</v>
      </c>
      <c r="I398">
        <f>INDEX(pasteStatistics!I$1:'pasteStatistics'!I$5000,MATCH($C398,pasteStatistics!$C$1:'pasteStatistics'!$C$5000,0))</f>
        <v>0.22</v>
      </c>
      <c r="J398">
        <f>INDEX(pasteStatistics!J$1:'pasteStatistics'!J$5000,MATCH($C398,pasteStatistics!$C$1:'pasteStatistics'!$C$5000,0))</f>
        <v>0.4</v>
      </c>
      <c r="K398">
        <f>INDEX(pasteStatistics!K$1:'pasteStatistics'!K$5000,MATCH($C398,pasteStatistics!$C$1:'pasteStatistics'!$C$5000,0))</f>
        <v>1</v>
      </c>
      <c r="L398">
        <f>INDEX(pasteStatistics!L$1:'pasteStatistics'!L$5000,MATCH($C398,pasteStatistics!$C$1:'pasteStatistics'!$C$5000,0))</f>
        <v>0.38100000000000001</v>
      </c>
      <c r="M398">
        <f>INDEX(pasteStatistics!M$1:'pasteStatistics'!M$5000,MATCH($C398,pasteStatistics!$C$1:'pasteStatistics'!$C$5000,0))</f>
        <v>0.1</v>
      </c>
      <c r="N398">
        <f>INDEX(pasteStatistics!N$1:'pasteStatistics'!N$5000,MATCH($C398,pasteStatistics!$C$1:'pasteStatistics'!$C$5000,0))</f>
        <v>1.4</v>
      </c>
      <c r="O398">
        <f>INDEX(pasteStatistics!O$1:'pasteStatistics'!O$5000,MATCH($C398,pasteStatistics!$C$1:'pasteStatistics'!$C$5000,0))</f>
        <v>0.10299999999999999</v>
      </c>
      <c r="P398">
        <f>INDEX(pasteStatistics!P$1:'pasteStatistics'!P$5000,MATCH($C398,pasteStatistics!$C$1:'pasteStatistics'!$C$5000,0))</f>
        <v>0.1</v>
      </c>
      <c r="Q398">
        <f>INDEX(pasteStatistics!Q$1:'pasteStatistics'!Q$5000,MATCH($C398,pasteStatistics!$C$1:'pasteStatistics'!$C$5000,0))</f>
        <v>0.3</v>
      </c>
      <c r="R398">
        <f>INDEX(pasteStatistics!R$1:'pasteStatistics'!R$5000,MATCH($C398,pasteStatistics!$C$1:'pasteStatistics'!$C$5000,0))</f>
        <v>0.33300000000000002</v>
      </c>
      <c r="S398">
        <f>INDEX(pasteStatistics!S$1:'pasteStatistics'!S$5000,MATCH($C398,pasteStatistics!$C$1:'pasteStatistics'!$C$5000,0))</f>
        <v>0.1</v>
      </c>
      <c r="T398">
        <f>INDEX(pasteStatistics!T$1:'pasteStatistics'!T$5000,MATCH($C398,pasteStatistics!$C$1:'pasteStatistics'!$C$5000,0))</f>
        <v>0.9</v>
      </c>
      <c r="U398">
        <f>INDEX(pasteStatistics!U$1:'pasteStatistics'!U$5000,MATCH($C398,pasteStatistics!$C$1:'pasteStatistics'!$C$5000,0))</f>
        <v>1</v>
      </c>
      <c r="V398">
        <f>INDEX(pasteStatistics!V$1:'pasteStatistics'!V$5000,MATCH($C398,pasteStatistics!$C$1:'pasteStatistics'!$C$5000,0))</f>
        <v>0.6</v>
      </c>
      <c r="W398">
        <f>INDEX(pasteStatistics!W$1:'pasteStatistics'!W$5000,MATCH($C398,pasteStatistics!$C$1:'pasteStatistics'!$C$5000,0))</f>
        <v>0.1</v>
      </c>
      <c r="X398">
        <f>INDEX(pasteStatistics!X$1:'pasteStatistics'!X$5000,MATCH($C398,pasteStatistics!$C$1:'pasteStatistics'!$C$5000,0))</f>
        <v>0.1</v>
      </c>
      <c r="Y398">
        <f>INDEX(pasteStatistics!Y$1:'pasteStatistics'!Y$5000,MATCH($C398,pasteStatistics!$C$1:'pasteStatistics'!$C$5000,0))</f>
        <v>0.2</v>
      </c>
      <c r="Z398">
        <f>INDEX(pasteStatistics!Z$1:'pasteStatistics'!Z$5000,MATCH($C398,pasteStatistics!$C$1:'pasteStatistics'!$C$5000,0))</f>
        <v>0.7</v>
      </c>
      <c r="AA398">
        <f>INDEX(pasteStatistics!AA$1:'pasteStatistics'!AA$5000,MATCH($C398,pasteStatistics!$C$1:'pasteStatistics'!$C$5000,0))</f>
        <v>1.3</v>
      </c>
      <c r="AB398">
        <f>pasteData!C397</f>
        <v>5</v>
      </c>
      <c r="AC398" t="str">
        <f>pasteData!D397</f>
        <v>JR</v>
      </c>
      <c r="AD398" t="str">
        <f>pasteData!E397</f>
        <v>G</v>
      </c>
      <c r="AE398">
        <f>pasteData!F397</f>
        <v>43618</v>
      </c>
      <c r="AF398">
        <f>pasteData!G397</f>
        <v>200</v>
      </c>
      <c r="AG398" t="str">
        <f>pasteData!H397</f>
        <v>Brockton</v>
      </c>
      <c r="AH398" t="str">
        <f>pasteData!I397</f>
        <v xml:space="preserve"> MA</v>
      </c>
      <c r="AI398" t="str">
        <f>pasteData!J397</f>
        <v>Boston Trinity HS</v>
      </c>
      <c r="AJ398">
        <f>pasteData!K397</f>
        <v>0</v>
      </c>
      <c r="AK398" t="str">
        <f>pasteData!L397</f>
        <v xml:space="preserve"> 1.3 Pts</v>
      </c>
      <c r="AL398" t="str">
        <f>pasteData!M397</f>
        <v xml:space="preserve"> 1.0 Reb</v>
      </c>
      <c r="AM398" t="str">
        <f>pasteData!N397</f>
        <v xml:space="preserve"> 0.6 Ast</v>
      </c>
    </row>
    <row r="399" spans="1:39" x14ac:dyDescent="0.3">
      <c r="A399">
        <v>397</v>
      </c>
      <c r="B399" t="str">
        <f>pasteData!A398</f>
        <v>nevada</v>
      </c>
      <c r="C399" t="str">
        <f>pasteData!B398</f>
        <v>David Cunningham</v>
      </c>
      <c r="D399">
        <f>INDEX(pasteStatistics!D$1:'pasteStatistics'!D$5000,MATCH($C399,pasteStatistics!$C$1:'pasteStatistics'!$C$5000,0))</f>
        <v>14</v>
      </c>
      <c r="E399">
        <f>INDEX(pasteStatistics!E$1:'pasteStatistics'!E$5000,MATCH($C399,pasteStatistics!$C$1:'pasteStatistics'!$C$5000,0))</f>
        <v>0</v>
      </c>
      <c r="F399">
        <f>INDEX(pasteStatistics!F$1:'pasteStatistics'!F$5000,MATCH($C399,pasteStatistics!$C$1:'pasteStatistics'!$C$5000,0))</f>
        <v>1.1000000000000001</v>
      </c>
      <c r="G399">
        <f>INDEX(pasteStatistics!G$1:'pasteStatistics'!G$5000,MATCH($C399,pasteStatistics!$C$1:'pasteStatistics'!$C$5000,0))</f>
        <v>0</v>
      </c>
      <c r="H399">
        <f>INDEX(pasteStatistics!H$1:'pasteStatistics'!H$5000,MATCH($C399,pasteStatistics!$C$1:'pasteStatistics'!$C$5000,0))</f>
        <v>0.3</v>
      </c>
      <c r="I399">
        <f>INDEX(pasteStatistics!I$1:'pasteStatistics'!I$5000,MATCH($C399,pasteStatistics!$C$1:'pasteStatistics'!$C$5000,0))</f>
        <v>0</v>
      </c>
      <c r="J399">
        <f>INDEX(pasteStatistics!J$1:'pasteStatistics'!J$5000,MATCH($C399,pasteStatistics!$C$1:'pasteStatistics'!$C$5000,0))</f>
        <v>0</v>
      </c>
      <c r="K399">
        <f>INDEX(pasteStatistics!K$1:'pasteStatistics'!K$5000,MATCH($C399,pasteStatistics!$C$1:'pasteStatistics'!$C$5000,0))</f>
        <v>0.1</v>
      </c>
      <c r="L399">
        <f>INDEX(pasteStatistics!L$1:'pasteStatistics'!L$5000,MATCH($C399,pasteStatistics!$C$1:'pasteStatistics'!$C$5000,0))</f>
        <v>0</v>
      </c>
      <c r="M399">
        <f>INDEX(pasteStatistics!M$1:'pasteStatistics'!M$5000,MATCH($C399,pasteStatistics!$C$1:'pasteStatistics'!$C$5000,0))</f>
        <v>0</v>
      </c>
      <c r="N399">
        <f>INDEX(pasteStatistics!N$1:'pasteStatistics'!N$5000,MATCH($C399,pasteStatistics!$C$1:'pasteStatistics'!$C$5000,0))</f>
        <v>0.1</v>
      </c>
      <c r="O399">
        <f>INDEX(pasteStatistics!O$1:'pasteStatistics'!O$5000,MATCH($C399,pasteStatistics!$C$1:'pasteStatistics'!$C$5000,0))</f>
        <v>0</v>
      </c>
      <c r="P399">
        <f>INDEX(pasteStatistics!P$1:'pasteStatistics'!P$5000,MATCH($C399,pasteStatistics!$C$1:'pasteStatistics'!$C$5000,0))</f>
        <v>0</v>
      </c>
      <c r="Q399">
        <f>INDEX(pasteStatistics!Q$1:'pasteStatistics'!Q$5000,MATCH($C399,pasteStatistics!$C$1:'pasteStatistics'!$C$5000,0))</f>
        <v>0</v>
      </c>
      <c r="R399">
        <f>INDEX(pasteStatistics!R$1:'pasteStatistics'!R$5000,MATCH($C399,pasteStatistics!$C$1:'pasteStatistics'!$C$5000,0))</f>
        <v>0</v>
      </c>
      <c r="S399">
        <f>INDEX(pasteStatistics!S$1:'pasteStatistics'!S$5000,MATCH($C399,pasteStatistics!$C$1:'pasteStatistics'!$C$5000,0))</f>
        <v>0</v>
      </c>
      <c r="T399">
        <f>INDEX(pasteStatistics!T$1:'pasteStatistics'!T$5000,MATCH($C399,pasteStatistics!$C$1:'pasteStatistics'!$C$5000,0))</f>
        <v>0.3</v>
      </c>
      <c r="U399">
        <f>INDEX(pasteStatistics!U$1:'pasteStatistics'!U$5000,MATCH($C399,pasteStatistics!$C$1:'pasteStatistics'!$C$5000,0))</f>
        <v>0.3</v>
      </c>
      <c r="V399">
        <f>INDEX(pasteStatistics!V$1:'pasteStatistics'!V$5000,MATCH($C399,pasteStatistics!$C$1:'pasteStatistics'!$C$5000,0))</f>
        <v>0</v>
      </c>
      <c r="W399">
        <f>INDEX(pasteStatistics!W$1:'pasteStatistics'!W$5000,MATCH($C399,pasteStatistics!$C$1:'pasteStatistics'!$C$5000,0))</f>
        <v>0.1</v>
      </c>
      <c r="X399">
        <f>INDEX(pasteStatistics!X$1:'pasteStatistics'!X$5000,MATCH($C399,pasteStatistics!$C$1:'pasteStatistics'!$C$5000,0))</f>
        <v>0</v>
      </c>
      <c r="Y399">
        <f>INDEX(pasteStatistics!Y$1:'pasteStatistics'!Y$5000,MATCH($C399,pasteStatistics!$C$1:'pasteStatistics'!$C$5000,0))</f>
        <v>0.1</v>
      </c>
      <c r="Z399">
        <f>INDEX(pasteStatistics!Z$1:'pasteStatistics'!Z$5000,MATCH($C399,pasteStatistics!$C$1:'pasteStatistics'!$C$5000,0))</f>
        <v>0.2</v>
      </c>
      <c r="AA399">
        <f>INDEX(pasteStatistics!AA$1:'pasteStatistics'!AA$5000,MATCH($C399,pasteStatistics!$C$1:'pasteStatistics'!$C$5000,0))</f>
        <v>0</v>
      </c>
      <c r="AB399">
        <f>pasteData!C398</f>
        <v>20</v>
      </c>
      <c r="AC399" t="str">
        <f>pasteData!D398</f>
        <v>SR</v>
      </c>
      <c r="AD399" t="str">
        <f>pasteData!E398</f>
        <v>G</v>
      </c>
      <c r="AE399">
        <f>pasteData!F398</f>
        <v>43620</v>
      </c>
      <c r="AF399">
        <f>pasteData!G398</f>
        <v>195</v>
      </c>
      <c r="AG399" t="str">
        <f>pasteData!H398</f>
        <v>Sacramento</v>
      </c>
      <c r="AH399" t="str">
        <f>pasteData!I398</f>
        <v xml:space="preserve"> CA</v>
      </c>
      <c r="AI399" t="str">
        <f>pasteData!J398</f>
        <v>Bella Vista HS</v>
      </c>
      <c r="AJ399">
        <f>pasteData!K398</f>
        <v>0</v>
      </c>
      <c r="AK399" t="str">
        <f>pasteData!L398</f>
        <v xml:space="preserve"> 0.0 Pts</v>
      </c>
      <c r="AL399" t="str">
        <f>pasteData!M398</f>
        <v xml:space="preserve"> 0.3 Reb</v>
      </c>
      <c r="AM399" t="str">
        <f>pasteData!N398</f>
        <v xml:space="preserve"> 0.0 Ast</v>
      </c>
    </row>
    <row r="400" spans="1:39" x14ac:dyDescent="0.3">
      <c r="A400">
        <v>398</v>
      </c>
      <c r="B400" t="str">
        <f>pasteData!A399</f>
        <v>nevada</v>
      </c>
      <c r="C400" t="str">
        <f>pasteData!B399</f>
        <v>Zach Wurm</v>
      </c>
      <c r="D400">
        <f>INDEX(pasteStatistics!D$1:'pasteStatistics'!D$5000,MATCH($C400,pasteStatistics!$C$1:'pasteStatistics'!$C$5000,0))</f>
        <v>2</v>
      </c>
      <c r="E400">
        <f>INDEX(pasteStatistics!E$1:'pasteStatistics'!E$5000,MATCH($C400,pasteStatistics!$C$1:'pasteStatistics'!$C$5000,0))</f>
        <v>0</v>
      </c>
      <c r="F400">
        <f>INDEX(pasteStatistics!F$1:'pasteStatistics'!F$5000,MATCH($C400,pasteStatistics!$C$1:'pasteStatistics'!$C$5000,0))</f>
        <v>1.5</v>
      </c>
      <c r="G400">
        <f>INDEX(pasteStatistics!G$1:'pasteStatistics'!G$5000,MATCH($C400,pasteStatistics!$C$1:'pasteStatistics'!$C$5000,0))</f>
        <v>0</v>
      </c>
      <c r="H400">
        <f>INDEX(pasteStatistics!H$1:'pasteStatistics'!H$5000,MATCH($C400,pasteStatistics!$C$1:'pasteStatistics'!$C$5000,0))</f>
        <v>0</v>
      </c>
      <c r="I400">
        <f>INDEX(pasteStatistics!I$1:'pasteStatistics'!I$5000,MATCH($C400,pasteStatistics!$C$1:'pasteStatistics'!$C$5000,0))</f>
        <v>0</v>
      </c>
      <c r="J400">
        <f>INDEX(pasteStatistics!J$1:'pasteStatistics'!J$5000,MATCH($C400,pasteStatistics!$C$1:'pasteStatistics'!$C$5000,0))</f>
        <v>0</v>
      </c>
      <c r="K400">
        <f>INDEX(pasteStatistics!K$1:'pasteStatistics'!K$5000,MATCH($C400,pasteStatistics!$C$1:'pasteStatistics'!$C$5000,0))</f>
        <v>0</v>
      </c>
      <c r="L400">
        <f>INDEX(pasteStatistics!L$1:'pasteStatistics'!L$5000,MATCH($C400,pasteStatistics!$C$1:'pasteStatistics'!$C$5000,0))</f>
        <v>0</v>
      </c>
      <c r="M400">
        <f>INDEX(pasteStatistics!M$1:'pasteStatistics'!M$5000,MATCH($C400,pasteStatistics!$C$1:'pasteStatistics'!$C$5000,0))</f>
        <v>0</v>
      </c>
      <c r="N400">
        <f>INDEX(pasteStatistics!N$1:'pasteStatistics'!N$5000,MATCH($C400,pasteStatistics!$C$1:'pasteStatistics'!$C$5000,0))</f>
        <v>0</v>
      </c>
      <c r="O400">
        <f>INDEX(pasteStatistics!O$1:'pasteStatistics'!O$5000,MATCH($C400,pasteStatistics!$C$1:'pasteStatistics'!$C$5000,0))</f>
        <v>0</v>
      </c>
      <c r="P400">
        <f>INDEX(pasteStatistics!P$1:'pasteStatistics'!P$5000,MATCH($C400,pasteStatistics!$C$1:'pasteStatistics'!$C$5000,0))</f>
        <v>0</v>
      </c>
      <c r="Q400">
        <f>INDEX(pasteStatistics!Q$1:'pasteStatistics'!Q$5000,MATCH($C400,pasteStatistics!$C$1:'pasteStatistics'!$C$5000,0))</f>
        <v>0</v>
      </c>
      <c r="R400">
        <f>INDEX(pasteStatistics!R$1:'pasteStatistics'!R$5000,MATCH($C400,pasteStatistics!$C$1:'pasteStatistics'!$C$5000,0))</f>
        <v>0</v>
      </c>
      <c r="S400">
        <f>INDEX(pasteStatistics!S$1:'pasteStatistics'!S$5000,MATCH($C400,pasteStatistics!$C$1:'pasteStatistics'!$C$5000,0))</f>
        <v>0</v>
      </c>
      <c r="T400">
        <f>INDEX(pasteStatistics!T$1:'pasteStatistics'!T$5000,MATCH($C400,pasteStatistics!$C$1:'pasteStatistics'!$C$5000,0))</f>
        <v>0</v>
      </c>
      <c r="U400">
        <f>INDEX(pasteStatistics!U$1:'pasteStatistics'!U$5000,MATCH($C400,pasteStatistics!$C$1:'pasteStatistics'!$C$5000,0))</f>
        <v>0</v>
      </c>
      <c r="V400">
        <f>INDEX(pasteStatistics!V$1:'pasteStatistics'!V$5000,MATCH($C400,pasteStatistics!$C$1:'pasteStatistics'!$C$5000,0))</f>
        <v>0</v>
      </c>
      <c r="W400">
        <f>INDEX(pasteStatistics!W$1:'pasteStatistics'!W$5000,MATCH($C400,pasteStatistics!$C$1:'pasteStatistics'!$C$5000,0))</f>
        <v>0</v>
      </c>
      <c r="X400">
        <f>INDEX(pasteStatistics!X$1:'pasteStatistics'!X$5000,MATCH($C400,pasteStatistics!$C$1:'pasteStatistics'!$C$5000,0))</f>
        <v>0</v>
      </c>
      <c r="Y400">
        <f>INDEX(pasteStatistics!Y$1:'pasteStatistics'!Y$5000,MATCH($C400,pasteStatistics!$C$1:'pasteStatistics'!$C$5000,0))</f>
        <v>0</v>
      </c>
      <c r="Z400">
        <f>INDEX(pasteStatistics!Z$1:'pasteStatistics'!Z$5000,MATCH($C400,pasteStatistics!$C$1:'pasteStatistics'!$C$5000,0))</f>
        <v>0</v>
      </c>
      <c r="AA400">
        <f>INDEX(pasteStatistics!AA$1:'pasteStatistics'!AA$5000,MATCH($C400,pasteStatistics!$C$1:'pasteStatistics'!$C$5000,0))</f>
        <v>0</v>
      </c>
      <c r="AB400">
        <f>pasteData!C399</f>
        <v>54</v>
      </c>
      <c r="AC400" t="str">
        <f>pasteData!D399</f>
        <v>JR</v>
      </c>
      <c r="AD400" t="str">
        <f>pasteData!E399</f>
        <v>F</v>
      </c>
      <c r="AE400">
        <f>pasteData!F399</f>
        <v>43620</v>
      </c>
      <c r="AF400">
        <f>pasteData!G399</f>
        <v>216</v>
      </c>
      <c r="AG400" t="str">
        <f>pasteData!H399</f>
        <v>Reno</v>
      </c>
      <c r="AH400" t="str">
        <f>pasteData!I399</f>
        <v xml:space="preserve"> NV</v>
      </c>
      <c r="AI400" t="str">
        <f>pasteData!J399</f>
        <v>Bishop Manogue HS</v>
      </c>
      <c r="AJ400">
        <f>pasteData!K399</f>
        <v>0</v>
      </c>
      <c r="AK400" t="str">
        <f>pasteData!L399</f>
        <v xml:space="preserve"> 0.0 Pts</v>
      </c>
      <c r="AL400" t="str">
        <f>pasteData!M399</f>
        <v xml:space="preserve"> 0.0 Reb</v>
      </c>
      <c r="AM400" t="str">
        <f>pasteData!N399</f>
        <v xml:space="preserve"> 0.0 Ast</v>
      </c>
    </row>
    <row r="401" spans="1:39" x14ac:dyDescent="0.3">
      <c r="A401">
        <v>399</v>
      </c>
      <c r="B401" t="str">
        <f>pasteData!A400</f>
        <v>nevada</v>
      </c>
      <c r="C401" t="str">
        <f>pasteData!B400</f>
        <v>JoJo Anderson</v>
      </c>
      <c r="D401" t="e">
        <f>INDEX(pasteStatistics!D$1:'pasteStatistics'!D$5000,MATCH($C401,pasteStatistics!$C$1:'pasteStatistics'!$C$5000,0))</f>
        <v>#N/A</v>
      </c>
      <c r="E401" t="e">
        <f>INDEX(pasteStatistics!E$1:'pasteStatistics'!E$5000,MATCH($C401,pasteStatistics!$C$1:'pasteStatistics'!$C$5000,0))</f>
        <v>#N/A</v>
      </c>
      <c r="F401" t="e">
        <f>INDEX(pasteStatistics!F$1:'pasteStatistics'!F$5000,MATCH($C401,pasteStatistics!$C$1:'pasteStatistics'!$C$5000,0))</f>
        <v>#N/A</v>
      </c>
      <c r="G401" t="e">
        <f>INDEX(pasteStatistics!G$1:'pasteStatistics'!G$5000,MATCH($C401,pasteStatistics!$C$1:'pasteStatistics'!$C$5000,0))</f>
        <v>#N/A</v>
      </c>
      <c r="H401" t="e">
        <f>INDEX(pasteStatistics!H$1:'pasteStatistics'!H$5000,MATCH($C401,pasteStatistics!$C$1:'pasteStatistics'!$C$5000,0))</f>
        <v>#N/A</v>
      </c>
      <c r="I401" t="e">
        <f>INDEX(pasteStatistics!I$1:'pasteStatistics'!I$5000,MATCH($C401,pasteStatistics!$C$1:'pasteStatistics'!$C$5000,0))</f>
        <v>#N/A</v>
      </c>
      <c r="J401" t="e">
        <f>INDEX(pasteStatistics!J$1:'pasteStatistics'!J$5000,MATCH($C401,pasteStatistics!$C$1:'pasteStatistics'!$C$5000,0))</f>
        <v>#N/A</v>
      </c>
      <c r="K401" t="e">
        <f>INDEX(pasteStatistics!K$1:'pasteStatistics'!K$5000,MATCH($C401,pasteStatistics!$C$1:'pasteStatistics'!$C$5000,0))</f>
        <v>#N/A</v>
      </c>
      <c r="L401" t="e">
        <f>INDEX(pasteStatistics!L$1:'pasteStatistics'!L$5000,MATCH($C401,pasteStatistics!$C$1:'pasteStatistics'!$C$5000,0))</f>
        <v>#N/A</v>
      </c>
      <c r="M401" t="e">
        <f>INDEX(pasteStatistics!M$1:'pasteStatistics'!M$5000,MATCH($C401,pasteStatistics!$C$1:'pasteStatistics'!$C$5000,0))</f>
        <v>#N/A</v>
      </c>
      <c r="N401" t="e">
        <f>INDEX(pasteStatistics!N$1:'pasteStatistics'!N$5000,MATCH($C401,pasteStatistics!$C$1:'pasteStatistics'!$C$5000,0))</f>
        <v>#N/A</v>
      </c>
      <c r="O401" t="e">
        <f>INDEX(pasteStatistics!O$1:'pasteStatistics'!O$5000,MATCH($C401,pasteStatistics!$C$1:'pasteStatistics'!$C$5000,0))</f>
        <v>#N/A</v>
      </c>
      <c r="P401" t="e">
        <f>INDEX(pasteStatistics!P$1:'pasteStatistics'!P$5000,MATCH($C401,pasteStatistics!$C$1:'pasteStatistics'!$C$5000,0))</f>
        <v>#N/A</v>
      </c>
      <c r="Q401" t="e">
        <f>INDEX(pasteStatistics!Q$1:'pasteStatistics'!Q$5000,MATCH($C401,pasteStatistics!$C$1:'pasteStatistics'!$C$5000,0))</f>
        <v>#N/A</v>
      </c>
      <c r="R401" t="e">
        <f>INDEX(pasteStatistics!R$1:'pasteStatistics'!R$5000,MATCH($C401,pasteStatistics!$C$1:'pasteStatistics'!$C$5000,0))</f>
        <v>#N/A</v>
      </c>
      <c r="S401" t="e">
        <f>INDEX(pasteStatistics!S$1:'pasteStatistics'!S$5000,MATCH($C401,pasteStatistics!$C$1:'pasteStatistics'!$C$5000,0))</f>
        <v>#N/A</v>
      </c>
      <c r="T401" t="e">
        <f>INDEX(pasteStatistics!T$1:'pasteStatistics'!T$5000,MATCH($C401,pasteStatistics!$C$1:'pasteStatistics'!$C$5000,0))</f>
        <v>#N/A</v>
      </c>
      <c r="U401" t="e">
        <f>INDEX(pasteStatistics!U$1:'pasteStatistics'!U$5000,MATCH($C401,pasteStatistics!$C$1:'pasteStatistics'!$C$5000,0))</f>
        <v>#N/A</v>
      </c>
      <c r="V401" t="e">
        <f>INDEX(pasteStatistics!V$1:'pasteStatistics'!V$5000,MATCH($C401,pasteStatistics!$C$1:'pasteStatistics'!$C$5000,0))</f>
        <v>#N/A</v>
      </c>
      <c r="W401" t="e">
        <f>INDEX(pasteStatistics!W$1:'pasteStatistics'!W$5000,MATCH($C401,pasteStatistics!$C$1:'pasteStatistics'!$C$5000,0))</f>
        <v>#N/A</v>
      </c>
      <c r="X401" t="e">
        <f>INDEX(pasteStatistics!X$1:'pasteStatistics'!X$5000,MATCH($C401,pasteStatistics!$C$1:'pasteStatistics'!$C$5000,0))</f>
        <v>#N/A</v>
      </c>
      <c r="Y401" t="e">
        <f>INDEX(pasteStatistics!Y$1:'pasteStatistics'!Y$5000,MATCH($C401,pasteStatistics!$C$1:'pasteStatistics'!$C$5000,0))</f>
        <v>#N/A</v>
      </c>
      <c r="Z401" t="e">
        <f>INDEX(pasteStatistics!Z$1:'pasteStatistics'!Z$5000,MATCH($C401,pasteStatistics!$C$1:'pasteStatistics'!$C$5000,0))</f>
        <v>#N/A</v>
      </c>
      <c r="AA401" t="e">
        <f>INDEX(pasteStatistics!AA$1:'pasteStatistics'!AA$5000,MATCH($C401,pasteStatistics!$C$1:'pasteStatistics'!$C$5000,0))</f>
        <v>#N/A</v>
      </c>
      <c r="AB401">
        <f>pasteData!C400</f>
        <v>12</v>
      </c>
      <c r="AC401" t="str">
        <f>pasteData!D400</f>
        <v>JR</v>
      </c>
      <c r="AD401" t="str">
        <f>pasteData!E400</f>
        <v>G</v>
      </c>
      <c r="AE401">
        <f>pasteData!F400</f>
        <v>43619</v>
      </c>
      <c r="AF401">
        <f>pasteData!G400</f>
        <v>170</v>
      </c>
      <c r="AG401" t="str">
        <f>pasteData!H400</f>
        <v>Houston</v>
      </c>
      <c r="AH401" t="str">
        <f>pasteData!I400</f>
        <v xml:space="preserve"> TX</v>
      </c>
      <c r="AI401" t="str">
        <f>pasteData!J400</f>
        <v>La Lumiere School</v>
      </c>
      <c r="AJ401">
        <f>pasteData!K400</f>
        <v>0</v>
      </c>
      <c r="AK401">
        <f>pasteData!L400</f>
        <v>0</v>
      </c>
      <c r="AL401">
        <f>pasteData!M400</f>
        <v>0</v>
      </c>
      <c r="AM401">
        <f>pasteData!N400</f>
        <v>0</v>
      </c>
    </row>
    <row r="402" spans="1:39" x14ac:dyDescent="0.3">
      <c r="A402">
        <v>400</v>
      </c>
      <c r="B402" t="str">
        <f>pasteData!A401</f>
        <v>nevada</v>
      </c>
      <c r="C402" t="str">
        <f>pasteData!B401</f>
        <v>Lindsey Drew</v>
      </c>
      <c r="D402" t="e">
        <f>INDEX(pasteStatistics!D$1:'pasteStatistics'!D$5000,MATCH($C402,pasteStatistics!$C$1:'pasteStatistics'!$C$5000,0))</f>
        <v>#N/A</v>
      </c>
      <c r="E402" t="e">
        <f>INDEX(pasteStatistics!E$1:'pasteStatistics'!E$5000,MATCH($C402,pasteStatistics!$C$1:'pasteStatistics'!$C$5000,0))</f>
        <v>#N/A</v>
      </c>
      <c r="F402" t="e">
        <f>INDEX(pasteStatistics!F$1:'pasteStatistics'!F$5000,MATCH($C402,pasteStatistics!$C$1:'pasteStatistics'!$C$5000,0))</f>
        <v>#N/A</v>
      </c>
      <c r="G402" t="e">
        <f>INDEX(pasteStatistics!G$1:'pasteStatistics'!G$5000,MATCH($C402,pasteStatistics!$C$1:'pasteStatistics'!$C$5000,0))</f>
        <v>#N/A</v>
      </c>
      <c r="H402" t="e">
        <f>INDEX(pasteStatistics!H$1:'pasteStatistics'!H$5000,MATCH($C402,pasteStatistics!$C$1:'pasteStatistics'!$C$5000,0))</f>
        <v>#N/A</v>
      </c>
      <c r="I402" t="e">
        <f>INDEX(pasteStatistics!I$1:'pasteStatistics'!I$5000,MATCH($C402,pasteStatistics!$C$1:'pasteStatistics'!$C$5000,0))</f>
        <v>#N/A</v>
      </c>
      <c r="J402" t="e">
        <f>INDEX(pasteStatistics!J$1:'pasteStatistics'!J$5000,MATCH($C402,pasteStatistics!$C$1:'pasteStatistics'!$C$5000,0))</f>
        <v>#N/A</v>
      </c>
      <c r="K402" t="e">
        <f>INDEX(pasteStatistics!K$1:'pasteStatistics'!K$5000,MATCH($C402,pasteStatistics!$C$1:'pasteStatistics'!$C$5000,0))</f>
        <v>#N/A</v>
      </c>
      <c r="L402" t="e">
        <f>INDEX(pasteStatistics!L$1:'pasteStatistics'!L$5000,MATCH($C402,pasteStatistics!$C$1:'pasteStatistics'!$C$5000,0))</f>
        <v>#N/A</v>
      </c>
      <c r="M402" t="e">
        <f>INDEX(pasteStatistics!M$1:'pasteStatistics'!M$5000,MATCH($C402,pasteStatistics!$C$1:'pasteStatistics'!$C$5000,0))</f>
        <v>#N/A</v>
      </c>
      <c r="N402" t="e">
        <f>INDEX(pasteStatistics!N$1:'pasteStatistics'!N$5000,MATCH($C402,pasteStatistics!$C$1:'pasteStatistics'!$C$5000,0))</f>
        <v>#N/A</v>
      </c>
      <c r="O402" t="e">
        <f>INDEX(pasteStatistics!O$1:'pasteStatistics'!O$5000,MATCH($C402,pasteStatistics!$C$1:'pasteStatistics'!$C$5000,0))</f>
        <v>#N/A</v>
      </c>
      <c r="P402" t="e">
        <f>INDEX(pasteStatistics!P$1:'pasteStatistics'!P$5000,MATCH($C402,pasteStatistics!$C$1:'pasteStatistics'!$C$5000,0))</f>
        <v>#N/A</v>
      </c>
      <c r="Q402" t="e">
        <f>INDEX(pasteStatistics!Q$1:'pasteStatistics'!Q$5000,MATCH($C402,pasteStatistics!$C$1:'pasteStatistics'!$C$5000,0))</f>
        <v>#N/A</v>
      </c>
      <c r="R402" t="e">
        <f>INDEX(pasteStatistics!R$1:'pasteStatistics'!R$5000,MATCH($C402,pasteStatistics!$C$1:'pasteStatistics'!$C$5000,0))</f>
        <v>#N/A</v>
      </c>
      <c r="S402" t="e">
        <f>INDEX(pasteStatistics!S$1:'pasteStatistics'!S$5000,MATCH($C402,pasteStatistics!$C$1:'pasteStatistics'!$C$5000,0))</f>
        <v>#N/A</v>
      </c>
      <c r="T402" t="e">
        <f>INDEX(pasteStatistics!T$1:'pasteStatistics'!T$5000,MATCH($C402,pasteStatistics!$C$1:'pasteStatistics'!$C$5000,0))</f>
        <v>#N/A</v>
      </c>
      <c r="U402" t="e">
        <f>INDEX(pasteStatistics!U$1:'pasteStatistics'!U$5000,MATCH($C402,pasteStatistics!$C$1:'pasteStatistics'!$C$5000,0))</f>
        <v>#N/A</v>
      </c>
      <c r="V402" t="e">
        <f>INDEX(pasteStatistics!V$1:'pasteStatistics'!V$5000,MATCH($C402,pasteStatistics!$C$1:'pasteStatistics'!$C$5000,0))</f>
        <v>#N/A</v>
      </c>
      <c r="W402" t="e">
        <f>INDEX(pasteStatistics!W$1:'pasteStatistics'!W$5000,MATCH($C402,pasteStatistics!$C$1:'pasteStatistics'!$C$5000,0))</f>
        <v>#N/A</v>
      </c>
      <c r="X402" t="e">
        <f>INDEX(pasteStatistics!X$1:'pasteStatistics'!X$5000,MATCH($C402,pasteStatistics!$C$1:'pasteStatistics'!$C$5000,0))</f>
        <v>#N/A</v>
      </c>
      <c r="Y402" t="e">
        <f>INDEX(pasteStatistics!Y$1:'pasteStatistics'!Y$5000,MATCH($C402,pasteStatistics!$C$1:'pasteStatistics'!$C$5000,0))</f>
        <v>#N/A</v>
      </c>
      <c r="Z402" t="e">
        <f>INDEX(pasteStatistics!Z$1:'pasteStatistics'!Z$5000,MATCH($C402,pasteStatistics!$C$1:'pasteStatistics'!$C$5000,0))</f>
        <v>#N/A</v>
      </c>
      <c r="AA402" t="e">
        <f>INDEX(pasteStatistics!AA$1:'pasteStatistics'!AA$5000,MATCH($C402,pasteStatistics!$C$1:'pasteStatistics'!$C$5000,0))</f>
        <v>#N/A</v>
      </c>
      <c r="AB402">
        <f>pasteData!C401</f>
        <v>14</v>
      </c>
      <c r="AC402" t="str">
        <f>pasteData!D401</f>
        <v>SR</v>
      </c>
      <c r="AD402" t="str">
        <f>pasteData!E401</f>
        <v>G</v>
      </c>
      <c r="AE402">
        <f>pasteData!F401</f>
        <v>43620</v>
      </c>
      <c r="AF402">
        <f>pasteData!G401</f>
        <v>180</v>
      </c>
      <c r="AG402" t="str">
        <f>pasteData!H401</f>
        <v>Encino</v>
      </c>
      <c r="AH402" t="str">
        <f>pasteData!I401</f>
        <v xml:space="preserve"> CA</v>
      </c>
      <c r="AI402" t="str">
        <f>pasteData!J401</f>
        <v>Fairfax HS</v>
      </c>
      <c r="AJ402">
        <f>pasteData!K401</f>
        <v>0</v>
      </c>
      <c r="AK402">
        <f>pasteData!L401</f>
        <v>0</v>
      </c>
      <c r="AL402">
        <f>pasteData!M401</f>
        <v>0</v>
      </c>
      <c r="AM402">
        <f>pasteData!N401</f>
        <v>0</v>
      </c>
    </row>
    <row r="403" spans="1:39" x14ac:dyDescent="0.3">
      <c r="A403">
        <v>401</v>
      </c>
      <c r="B403" t="str">
        <f>pasteData!A402</f>
        <v>nevada</v>
      </c>
      <c r="C403" t="str">
        <f>pasteData!B402</f>
        <v>Jalen Harris</v>
      </c>
      <c r="D403" t="e">
        <f>INDEX(pasteStatistics!D$1:'pasteStatistics'!D$5000,MATCH($C403,pasteStatistics!$C$1:'pasteStatistics'!$C$5000,0))</f>
        <v>#N/A</v>
      </c>
      <c r="E403" t="e">
        <f>INDEX(pasteStatistics!E$1:'pasteStatistics'!E$5000,MATCH($C403,pasteStatistics!$C$1:'pasteStatistics'!$C$5000,0))</f>
        <v>#N/A</v>
      </c>
      <c r="F403" t="e">
        <f>INDEX(pasteStatistics!F$1:'pasteStatistics'!F$5000,MATCH($C403,pasteStatistics!$C$1:'pasteStatistics'!$C$5000,0))</f>
        <v>#N/A</v>
      </c>
      <c r="G403" t="e">
        <f>INDEX(pasteStatistics!G$1:'pasteStatistics'!G$5000,MATCH($C403,pasteStatistics!$C$1:'pasteStatistics'!$C$5000,0))</f>
        <v>#N/A</v>
      </c>
      <c r="H403" t="e">
        <f>INDEX(pasteStatistics!H$1:'pasteStatistics'!H$5000,MATCH($C403,pasteStatistics!$C$1:'pasteStatistics'!$C$5000,0))</f>
        <v>#N/A</v>
      </c>
      <c r="I403" t="e">
        <f>INDEX(pasteStatistics!I$1:'pasteStatistics'!I$5000,MATCH($C403,pasteStatistics!$C$1:'pasteStatistics'!$C$5000,0))</f>
        <v>#N/A</v>
      </c>
      <c r="J403" t="e">
        <f>INDEX(pasteStatistics!J$1:'pasteStatistics'!J$5000,MATCH($C403,pasteStatistics!$C$1:'pasteStatistics'!$C$5000,0))</f>
        <v>#N/A</v>
      </c>
      <c r="K403" t="e">
        <f>INDEX(pasteStatistics!K$1:'pasteStatistics'!K$5000,MATCH($C403,pasteStatistics!$C$1:'pasteStatistics'!$C$5000,0))</f>
        <v>#N/A</v>
      </c>
      <c r="L403" t="e">
        <f>INDEX(pasteStatistics!L$1:'pasteStatistics'!L$5000,MATCH($C403,pasteStatistics!$C$1:'pasteStatistics'!$C$5000,0))</f>
        <v>#N/A</v>
      </c>
      <c r="M403" t="e">
        <f>INDEX(pasteStatistics!M$1:'pasteStatistics'!M$5000,MATCH($C403,pasteStatistics!$C$1:'pasteStatistics'!$C$5000,0))</f>
        <v>#N/A</v>
      </c>
      <c r="N403" t="e">
        <f>INDEX(pasteStatistics!N$1:'pasteStatistics'!N$5000,MATCH($C403,pasteStatistics!$C$1:'pasteStatistics'!$C$5000,0))</f>
        <v>#N/A</v>
      </c>
      <c r="O403" t="e">
        <f>INDEX(pasteStatistics!O$1:'pasteStatistics'!O$5000,MATCH($C403,pasteStatistics!$C$1:'pasteStatistics'!$C$5000,0))</f>
        <v>#N/A</v>
      </c>
      <c r="P403" t="e">
        <f>INDEX(pasteStatistics!P$1:'pasteStatistics'!P$5000,MATCH($C403,pasteStatistics!$C$1:'pasteStatistics'!$C$5000,0))</f>
        <v>#N/A</v>
      </c>
      <c r="Q403" t="e">
        <f>INDEX(pasteStatistics!Q$1:'pasteStatistics'!Q$5000,MATCH($C403,pasteStatistics!$C$1:'pasteStatistics'!$C$5000,0))</f>
        <v>#N/A</v>
      </c>
      <c r="R403" t="e">
        <f>INDEX(pasteStatistics!R$1:'pasteStatistics'!R$5000,MATCH($C403,pasteStatistics!$C$1:'pasteStatistics'!$C$5000,0))</f>
        <v>#N/A</v>
      </c>
      <c r="S403" t="e">
        <f>INDEX(pasteStatistics!S$1:'pasteStatistics'!S$5000,MATCH($C403,pasteStatistics!$C$1:'pasteStatistics'!$C$5000,0))</f>
        <v>#N/A</v>
      </c>
      <c r="T403" t="e">
        <f>INDEX(pasteStatistics!T$1:'pasteStatistics'!T$5000,MATCH($C403,pasteStatistics!$C$1:'pasteStatistics'!$C$5000,0))</f>
        <v>#N/A</v>
      </c>
      <c r="U403" t="e">
        <f>INDEX(pasteStatistics!U$1:'pasteStatistics'!U$5000,MATCH($C403,pasteStatistics!$C$1:'pasteStatistics'!$C$5000,0))</f>
        <v>#N/A</v>
      </c>
      <c r="V403" t="e">
        <f>INDEX(pasteStatistics!V$1:'pasteStatistics'!V$5000,MATCH($C403,pasteStatistics!$C$1:'pasteStatistics'!$C$5000,0))</f>
        <v>#N/A</v>
      </c>
      <c r="W403" t="e">
        <f>INDEX(pasteStatistics!W$1:'pasteStatistics'!W$5000,MATCH($C403,pasteStatistics!$C$1:'pasteStatistics'!$C$5000,0))</f>
        <v>#N/A</v>
      </c>
      <c r="X403" t="e">
        <f>INDEX(pasteStatistics!X$1:'pasteStatistics'!X$5000,MATCH($C403,pasteStatistics!$C$1:'pasteStatistics'!$C$5000,0))</f>
        <v>#N/A</v>
      </c>
      <c r="Y403" t="e">
        <f>INDEX(pasteStatistics!Y$1:'pasteStatistics'!Y$5000,MATCH($C403,pasteStatistics!$C$1:'pasteStatistics'!$C$5000,0))</f>
        <v>#N/A</v>
      </c>
      <c r="Z403" t="e">
        <f>INDEX(pasteStatistics!Z$1:'pasteStatistics'!Z$5000,MATCH($C403,pasteStatistics!$C$1:'pasteStatistics'!$C$5000,0))</f>
        <v>#N/A</v>
      </c>
      <c r="AA403" t="e">
        <f>INDEX(pasteStatistics!AA$1:'pasteStatistics'!AA$5000,MATCH($C403,pasteStatistics!$C$1:'pasteStatistics'!$C$5000,0))</f>
        <v>#N/A</v>
      </c>
      <c r="AB403">
        <f>pasteData!C402</f>
        <v>1</v>
      </c>
      <c r="AC403" t="str">
        <f>pasteData!D402</f>
        <v>JR</v>
      </c>
      <c r="AD403" t="str">
        <f>pasteData!E402</f>
        <v>G</v>
      </c>
      <c r="AE403">
        <f>pasteData!F402</f>
        <v>43621</v>
      </c>
      <c r="AF403">
        <f>pasteData!G402</f>
        <v>195</v>
      </c>
      <c r="AG403" t="str">
        <f>pasteData!H402</f>
        <v>Duncanville</v>
      </c>
      <c r="AH403" t="str">
        <f>pasteData!I402</f>
        <v xml:space="preserve"> TX</v>
      </c>
      <c r="AI403" t="str">
        <f>pasteData!J402</f>
        <v>Ducanville High School</v>
      </c>
      <c r="AJ403">
        <f>pasteData!K402</f>
        <v>0</v>
      </c>
      <c r="AK403">
        <f>pasteData!L402</f>
        <v>0</v>
      </c>
      <c r="AL403">
        <f>pasteData!M402</f>
        <v>0</v>
      </c>
      <c r="AM403">
        <f>pasteData!N402</f>
        <v>0</v>
      </c>
    </row>
    <row r="404" spans="1:39" x14ac:dyDescent="0.3">
      <c r="A404">
        <v>402</v>
      </c>
      <c r="B404" t="str">
        <f>pasteData!A403</f>
        <v>nevada</v>
      </c>
      <c r="C404" t="str">
        <f>pasteData!B403</f>
        <v>K.J. Hymes</v>
      </c>
      <c r="D404" t="e">
        <f>INDEX(pasteStatistics!D$1:'pasteStatistics'!D$5000,MATCH($C404,pasteStatistics!$C$1:'pasteStatistics'!$C$5000,0))</f>
        <v>#N/A</v>
      </c>
      <c r="E404" t="e">
        <f>INDEX(pasteStatistics!E$1:'pasteStatistics'!E$5000,MATCH($C404,pasteStatistics!$C$1:'pasteStatistics'!$C$5000,0))</f>
        <v>#N/A</v>
      </c>
      <c r="F404" t="e">
        <f>INDEX(pasteStatistics!F$1:'pasteStatistics'!F$5000,MATCH($C404,pasteStatistics!$C$1:'pasteStatistics'!$C$5000,0))</f>
        <v>#N/A</v>
      </c>
      <c r="G404" t="e">
        <f>INDEX(pasteStatistics!G$1:'pasteStatistics'!G$5000,MATCH($C404,pasteStatistics!$C$1:'pasteStatistics'!$C$5000,0))</f>
        <v>#N/A</v>
      </c>
      <c r="H404" t="e">
        <f>INDEX(pasteStatistics!H$1:'pasteStatistics'!H$5000,MATCH($C404,pasteStatistics!$C$1:'pasteStatistics'!$C$5000,0))</f>
        <v>#N/A</v>
      </c>
      <c r="I404" t="e">
        <f>INDEX(pasteStatistics!I$1:'pasteStatistics'!I$5000,MATCH($C404,pasteStatistics!$C$1:'pasteStatistics'!$C$5000,0))</f>
        <v>#N/A</v>
      </c>
      <c r="J404" t="e">
        <f>INDEX(pasteStatistics!J$1:'pasteStatistics'!J$5000,MATCH($C404,pasteStatistics!$C$1:'pasteStatistics'!$C$5000,0))</f>
        <v>#N/A</v>
      </c>
      <c r="K404" t="e">
        <f>INDEX(pasteStatistics!K$1:'pasteStatistics'!K$5000,MATCH($C404,pasteStatistics!$C$1:'pasteStatistics'!$C$5000,0))</f>
        <v>#N/A</v>
      </c>
      <c r="L404" t="e">
        <f>INDEX(pasteStatistics!L$1:'pasteStatistics'!L$5000,MATCH($C404,pasteStatistics!$C$1:'pasteStatistics'!$C$5000,0))</f>
        <v>#N/A</v>
      </c>
      <c r="M404" t="e">
        <f>INDEX(pasteStatistics!M$1:'pasteStatistics'!M$5000,MATCH($C404,pasteStatistics!$C$1:'pasteStatistics'!$C$5000,0))</f>
        <v>#N/A</v>
      </c>
      <c r="N404" t="e">
        <f>INDEX(pasteStatistics!N$1:'pasteStatistics'!N$5000,MATCH($C404,pasteStatistics!$C$1:'pasteStatistics'!$C$5000,0))</f>
        <v>#N/A</v>
      </c>
      <c r="O404" t="e">
        <f>INDEX(pasteStatistics!O$1:'pasteStatistics'!O$5000,MATCH($C404,pasteStatistics!$C$1:'pasteStatistics'!$C$5000,0))</f>
        <v>#N/A</v>
      </c>
      <c r="P404" t="e">
        <f>INDEX(pasteStatistics!P$1:'pasteStatistics'!P$5000,MATCH($C404,pasteStatistics!$C$1:'pasteStatistics'!$C$5000,0))</f>
        <v>#N/A</v>
      </c>
      <c r="Q404" t="e">
        <f>INDEX(pasteStatistics!Q$1:'pasteStatistics'!Q$5000,MATCH($C404,pasteStatistics!$C$1:'pasteStatistics'!$C$5000,0))</f>
        <v>#N/A</v>
      </c>
      <c r="R404" t="e">
        <f>INDEX(pasteStatistics!R$1:'pasteStatistics'!R$5000,MATCH($C404,pasteStatistics!$C$1:'pasteStatistics'!$C$5000,0))</f>
        <v>#N/A</v>
      </c>
      <c r="S404" t="e">
        <f>INDEX(pasteStatistics!S$1:'pasteStatistics'!S$5000,MATCH($C404,pasteStatistics!$C$1:'pasteStatistics'!$C$5000,0))</f>
        <v>#N/A</v>
      </c>
      <c r="T404" t="e">
        <f>INDEX(pasteStatistics!T$1:'pasteStatistics'!T$5000,MATCH($C404,pasteStatistics!$C$1:'pasteStatistics'!$C$5000,0))</f>
        <v>#N/A</v>
      </c>
      <c r="U404" t="e">
        <f>INDEX(pasteStatistics!U$1:'pasteStatistics'!U$5000,MATCH($C404,pasteStatistics!$C$1:'pasteStatistics'!$C$5000,0))</f>
        <v>#N/A</v>
      </c>
      <c r="V404" t="e">
        <f>INDEX(pasteStatistics!V$1:'pasteStatistics'!V$5000,MATCH($C404,pasteStatistics!$C$1:'pasteStatistics'!$C$5000,0))</f>
        <v>#N/A</v>
      </c>
      <c r="W404" t="e">
        <f>INDEX(pasteStatistics!W$1:'pasteStatistics'!W$5000,MATCH($C404,pasteStatistics!$C$1:'pasteStatistics'!$C$5000,0))</f>
        <v>#N/A</v>
      </c>
      <c r="X404" t="e">
        <f>INDEX(pasteStatistics!X$1:'pasteStatistics'!X$5000,MATCH($C404,pasteStatistics!$C$1:'pasteStatistics'!$C$5000,0))</f>
        <v>#N/A</v>
      </c>
      <c r="Y404" t="e">
        <f>INDEX(pasteStatistics!Y$1:'pasteStatistics'!Y$5000,MATCH($C404,pasteStatistics!$C$1:'pasteStatistics'!$C$5000,0))</f>
        <v>#N/A</v>
      </c>
      <c r="Z404" t="e">
        <f>INDEX(pasteStatistics!Z$1:'pasteStatistics'!Z$5000,MATCH($C404,pasteStatistics!$C$1:'pasteStatistics'!$C$5000,0))</f>
        <v>#N/A</v>
      </c>
      <c r="AA404" t="e">
        <f>INDEX(pasteStatistics!AA$1:'pasteStatistics'!AA$5000,MATCH($C404,pasteStatistics!$C$1:'pasteStatistics'!$C$5000,0))</f>
        <v>#N/A</v>
      </c>
      <c r="AB404">
        <f>pasteData!C403</f>
        <v>42</v>
      </c>
      <c r="AC404" t="str">
        <f>pasteData!D403</f>
        <v>FR</v>
      </c>
      <c r="AD404" t="str">
        <f>pasteData!E403</f>
        <v>F</v>
      </c>
      <c r="AE404">
        <f>pasteData!F403</f>
        <v>43627</v>
      </c>
      <c r="AF404">
        <f>pasteData!G403</f>
        <v>210</v>
      </c>
      <c r="AG404" t="str">
        <f>pasteData!H403</f>
        <v>Phoenix</v>
      </c>
      <c r="AH404" t="str">
        <f>pasteData!I403</f>
        <v xml:space="preserve"> AZ</v>
      </c>
      <c r="AI404" t="str">
        <f>pasteData!J403</f>
        <v>Hillcrest Prep</v>
      </c>
      <c r="AJ404">
        <f>pasteData!K403</f>
        <v>0</v>
      </c>
      <c r="AK404">
        <f>pasteData!L403</f>
        <v>0</v>
      </c>
      <c r="AL404">
        <f>pasteData!M403</f>
        <v>0</v>
      </c>
      <c r="AM404">
        <f>pasteData!N403</f>
        <v>0</v>
      </c>
    </row>
    <row r="405" spans="1:39" x14ac:dyDescent="0.3">
      <c r="A405">
        <v>403</v>
      </c>
      <c r="B405" t="str">
        <f>pasteData!A404</f>
        <v>nevada</v>
      </c>
      <c r="C405" t="str">
        <f>pasteData!B404</f>
        <v>Vincent Lee</v>
      </c>
      <c r="D405" t="e">
        <f>INDEX(pasteStatistics!D$1:'pasteStatistics'!D$5000,MATCH($C405,pasteStatistics!$C$1:'pasteStatistics'!$C$5000,0))</f>
        <v>#N/A</v>
      </c>
      <c r="E405" t="e">
        <f>INDEX(pasteStatistics!E$1:'pasteStatistics'!E$5000,MATCH($C405,pasteStatistics!$C$1:'pasteStatistics'!$C$5000,0))</f>
        <v>#N/A</v>
      </c>
      <c r="F405" t="e">
        <f>INDEX(pasteStatistics!F$1:'pasteStatistics'!F$5000,MATCH($C405,pasteStatistics!$C$1:'pasteStatistics'!$C$5000,0))</f>
        <v>#N/A</v>
      </c>
      <c r="G405" t="e">
        <f>INDEX(pasteStatistics!G$1:'pasteStatistics'!G$5000,MATCH($C405,pasteStatistics!$C$1:'pasteStatistics'!$C$5000,0))</f>
        <v>#N/A</v>
      </c>
      <c r="H405" t="e">
        <f>INDEX(pasteStatistics!H$1:'pasteStatistics'!H$5000,MATCH($C405,pasteStatistics!$C$1:'pasteStatistics'!$C$5000,0))</f>
        <v>#N/A</v>
      </c>
      <c r="I405" t="e">
        <f>INDEX(pasteStatistics!I$1:'pasteStatistics'!I$5000,MATCH($C405,pasteStatistics!$C$1:'pasteStatistics'!$C$5000,0))</f>
        <v>#N/A</v>
      </c>
      <c r="J405" t="e">
        <f>INDEX(pasteStatistics!J$1:'pasteStatistics'!J$5000,MATCH($C405,pasteStatistics!$C$1:'pasteStatistics'!$C$5000,0))</f>
        <v>#N/A</v>
      </c>
      <c r="K405" t="e">
        <f>INDEX(pasteStatistics!K$1:'pasteStatistics'!K$5000,MATCH($C405,pasteStatistics!$C$1:'pasteStatistics'!$C$5000,0))</f>
        <v>#N/A</v>
      </c>
      <c r="L405" t="e">
        <f>INDEX(pasteStatistics!L$1:'pasteStatistics'!L$5000,MATCH($C405,pasteStatistics!$C$1:'pasteStatistics'!$C$5000,0))</f>
        <v>#N/A</v>
      </c>
      <c r="M405" t="e">
        <f>INDEX(pasteStatistics!M$1:'pasteStatistics'!M$5000,MATCH($C405,pasteStatistics!$C$1:'pasteStatistics'!$C$5000,0))</f>
        <v>#N/A</v>
      </c>
      <c r="N405" t="e">
        <f>INDEX(pasteStatistics!N$1:'pasteStatistics'!N$5000,MATCH($C405,pasteStatistics!$C$1:'pasteStatistics'!$C$5000,0))</f>
        <v>#N/A</v>
      </c>
      <c r="O405" t="e">
        <f>INDEX(pasteStatistics!O$1:'pasteStatistics'!O$5000,MATCH($C405,pasteStatistics!$C$1:'pasteStatistics'!$C$5000,0))</f>
        <v>#N/A</v>
      </c>
      <c r="P405" t="e">
        <f>INDEX(pasteStatistics!P$1:'pasteStatistics'!P$5000,MATCH($C405,pasteStatistics!$C$1:'pasteStatistics'!$C$5000,0))</f>
        <v>#N/A</v>
      </c>
      <c r="Q405" t="e">
        <f>INDEX(pasteStatistics!Q$1:'pasteStatistics'!Q$5000,MATCH($C405,pasteStatistics!$C$1:'pasteStatistics'!$C$5000,0))</f>
        <v>#N/A</v>
      </c>
      <c r="R405" t="e">
        <f>INDEX(pasteStatistics!R$1:'pasteStatistics'!R$5000,MATCH($C405,pasteStatistics!$C$1:'pasteStatistics'!$C$5000,0))</f>
        <v>#N/A</v>
      </c>
      <c r="S405" t="e">
        <f>INDEX(pasteStatistics!S$1:'pasteStatistics'!S$5000,MATCH($C405,pasteStatistics!$C$1:'pasteStatistics'!$C$5000,0))</f>
        <v>#N/A</v>
      </c>
      <c r="T405" t="e">
        <f>INDEX(pasteStatistics!T$1:'pasteStatistics'!T$5000,MATCH($C405,pasteStatistics!$C$1:'pasteStatistics'!$C$5000,0))</f>
        <v>#N/A</v>
      </c>
      <c r="U405" t="e">
        <f>INDEX(pasteStatistics!U$1:'pasteStatistics'!U$5000,MATCH($C405,pasteStatistics!$C$1:'pasteStatistics'!$C$5000,0))</f>
        <v>#N/A</v>
      </c>
      <c r="V405" t="e">
        <f>INDEX(pasteStatistics!V$1:'pasteStatistics'!V$5000,MATCH($C405,pasteStatistics!$C$1:'pasteStatistics'!$C$5000,0))</f>
        <v>#N/A</v>
      </c>
      <c r="W405" t="e">
        <f>INDEX(pasteStatistics!W$1:'pasteStatistics'!W$5000,MATCH($C405,pasteStatistics!$C$1:'pasteStatistics'!$C$5000,0))</f>
        <v>#N/A</v>
      </c>
      <c r="X405" t="e">
        <f>INDEX(pasteStatistics!X$1:'pasteStatistics'!X$5000,MATCH($C405,pasteStatistics!$C$1:'pasteStatistics'!$C$5000,0))</f>
        <v>#N/A</v>
      </c>
      <c r="Y405" t="e">
        <f>INDEX(pasteStatistics!Y$1:'pasteStatistics'!Y$5000,MATCH($C405,pasteStatistics!$C$1:'pasteStatistics'!$C$5000,0))</f>
        <v>#N/A</v>
      </c>
      <c r="Z405" t="e">
        <f>INDEX(pasteStatistics!Z$1:'pasteStatistics'!Z$5000,MATCH($C405,pasteStatistics!$C$1:'pasteStatistics'!$C$5000,0))</f>
        <v>#N/A</v>
      </c>
      <c r="AA405" t="e">
        <f>INDEX(pasteStatistics!AA$1:'pasteStatistics'!AA$5000,MATCH($C405,pasteStatistics!$C$1:'pasteStatistics'!$C$5000,0))</f>
        <v>#N/A</v>
      </c>
      <c r="AB405">
        <f>pasteData!C404</f>
        <v>40</v>
      </c>
      <c r="AC405" t="str">
        <f>pasteData!D404</f>
        <v>FR</v>
      </c>
      <c r="AD405" t="str">
        <f>pasteData!E404</f>
        <v>F</v>
      </c>
      <c r="AE405">
        <f>pasteData!F404</f>
        <v>43625</v>
      </c>
      <c r="AF405">
        <f>pasteData!G404</f>
        <v>215</v>
      </c>
      <c r="AG405" t="str">
        <f>pasteData!H404</f>
        <v>Midlothian</v>
      </c>
      <c r="AH405" t="str">
        <f>pasteData!I404</f>
        <v xml:space="preserve"> TX</v>
      </c>
      <c r="AI405" t="str">
        <f>pasteData!J404</f>
        <v>Midlothian HS</v>
      </c>
      <c r="AJ405">
        <f>pasteData!K404</f>
        <v>0</v>
      </c>
      <c r="AK405">
        <f>pasteData!L404</f>
        <v>0</v>
      </c>
      <c r="AL405">
        <f>pasteData!M404</f>
        <v>0</v>
      </c>
      <c r="AM405">
        <f>pasteData!N404</f>
        <v>0</v>
      </c>
    </row>
    <row r="406" spans="1:39" x14ac:dyDescent="0.3">
      <c r="A406">
        <v>404</v>
      </c>
      <c r="B406" t="str">
        <f>pasteData!A405</f>
        <v>nevada</v>
      </c>
      <c r="C406" t="str">
        <f>pasteData!B405</f>
        <v>Jalen Townsell</v>
      </c>
      <c r="D406" t="e">
        <f>INDEX(pasteStatistics!D$1:'pasteStatistics'!D$5000,MATCH($C406,pasteStatistics!$C$1:'pasteStatistics'!$C$5000,0))</f>
        <v>#N/A</v>
      </c>
      <c r="E406" t="e">
        <f>INDEX(pasteStatistics!E$1:'pasteStatistics'!E$5000,MATCH($C406,pasteStatistics!$C$1:'pasteStatistics'!$C$5000,0))</f>
        <v>#N/A</v>
      </c>
      <c r="F406" t="e">
        <f>INDEX(pasteStatistics!F$1:'pasteStatistics'!F$5000,MATCH($C406,pasteStatistics!$C$1:'pasteStatistics'!$C$5000,0))</f>
        <v>#N/A</v>
      </c>
      <c r="G406" t="e">
        <f>INDEX(pasteStatistics!G$1:'pasteStatistics'!G$5000,MATCH($C406,pasteStatistics!$C$1:'pasteStatistics'!$C$5000,0))</f>
        <v>#N/A</v>
      </c>
      <c r="H406" t="e">
        <f>INDEX(pasteStatistics!H$1:'pasteStatistics'!H$5000,MATCH($C406,pasteStatistics!$C$1:'pasteStatistics'!$C$5000,0))</f>
        <v>#N/A</v>
      </c>
      <c r="I406" t="e">
        <f>INDEX(pasteStatistics!I$1:'pasteStatistics'!I$5000,MATCH($C406,pasteStatistics!$C$1:'pasteStatistics'!$C$5000,0))</f>
        <v>#N/A</v>
      </c>
      <c r="J406" t="e">
        <f>INDEX(pasteStatistics!J$1:'pasteStatistics'!J$5000,MATCH($C406,pasteStatistics!$C$1:'pasteStatistics'!$C$5000,0))</f>
        <v>#N/A</v>
      </c>
      <c r="K406" t="e">
        <f>INDEX(pasteStatistics!K$1:'pasteStatistics'!K$5000,MATCH($C406,pasteStatistics!$C$1:'pasteStatistics'!$C$5000,0))</f>
        <v>#N/A</v>
      </c>
      <c r="L406" t="e">
        <f>INDEX(pasteStatistics!L$1:'pasteStatistics'!L$5000,MATCH($C406,pasteStatistics!$C$1:'pasteStatistics'!$C$5000,0))</f>
        <v>#N/A</v>
      </c>
      <c r="M406" t="e">
        <f>INDEX(pasteStatistics!M$1:'pasteStatistics'!M$5000,MATCH($C406,pasteStatistics!$C$1:'pasteStatistics'!$C$5000,0))</f>
        <v>#N/A</v>
      </c>
      <c r="N406" t="e">
        <f>INDEX(pasteStatistics!N$1:'pasteStatistics'!N$5000,MATCH($C406,pasteStatistics!$C$1:'pasteStatistics'!$C$5000,0))</f>
        <v>#N/A</v>
      </c>
      <c r="O406" t="e">
        <f>INDEX(pasteStatistics!O$1:'pasteStatistics'!O$5000,MATCH($C406,pasteStatistics!$C$1:'pasteStatistics'!$C$5000,0))</f>
        <v>#N/A</v>
      </c>
      <c r="P406" t="e">
        <f>INDEX(pasteStatistics!P$1:'pasteStatistics'!P$5000,MATCH($C406,pasteStatistics!$C$1:'pasteStatistics'!$C$5000,0))</f>
        <v>#N/A</v>
      </c>
      <c r="Q406" t="e">
        <f>INDEX(pasteStatistics!Q$1:'pasteStatistics'!Q$5000,MATCH($C406,pasteStatistics!$C$1:'pasteStatistics'!$C$5000,0))</f>
        <v>#N/A</v>
      </c>
      <c r="R406" t="e">
        <f>INDEX(pasteStatistics!R$1:'pasteStatistics'!R$5000,MATCH($C406,pasteStatistics!$C$1:'pasteStatistics'!$C$5000,0))</f>
        <v>#N/A</v>
      </c>
      <c r="S406" t="e">
        <f>INDEX(pasteStatistics!S$1:'pasteStatistics'!S$5000,MATCH($C406,pasteStatistics!$C$1:'pasteStatistics'!$C$5000,0))</f>
        <v>#N/A</v>
      </c>
      <c r="T406" t="e">
        <f>INDEX(pasteStatistics!T$1:'pasteStatistics'!T$5000,MATCH($C406,pasteStatistics!$C$1:'pasteStatistics'!$C$5000,0))</f>
        <v>#N/A</v>
      </c>
      <c r="U406" t="e">
        <f>INDEX(pasteStatistics!U$1:'pasteStatistics'!U$5000,MATCH($C406,pasteStatistics!$C$1:'pasteStatistics'!$C$5000,0))</f>
        <v>#N/A</v>
      </c>
      <c r="V406" t="e">
        <f>INDEX(pasteStatistics!V$1:'pasteStatistics'!V$5000,MATCH($C406,pasteStatistics!$C$1:'pasteStatistics'!$C$5000,0))</f>
        <v>#N/A</v>
      </c>
      <c r="W406" t="e">
        <f>INDEX(pasteStatistics!W$1:'pasteStatistics'!W$5000,MATCH($C406,pasteStatistics!$C$1:'pasteStatistics'!$C$5000,0))</f>
        <v>#N/A</v>
      </c>
      <c r="X406" t="e">
        <f>INDEX(pasteStatistics!X$1:'pasteStatistics'!X$5000,MATCH($C406,pasteStatistics!$C$1:'pasteStatistics'!$C$5000,0))</f>
        <v>#N/A</v>
      </c>
      <c r="Y406" t="e">
        <f>INDEX(pasteStatistics!Y$1:'pasteStatistics'!Y$5000,MATCH($C406,pasteStatistics!$C$1:'pasteStatistics'!$C$5000,0))</f>
        <v>#N/A</v>
      </c>
      <c r="Z406" t="e">
        <f>INDEX(pasteStatistics!Z$1:'pasteStatistics'!Z$5000,MATCH($C406,pasteStatistics!$C$1:'pasteStatistics'!$C$5000,0))</f>
        <v>#N/A</v>
      </c>
      <c r="AA406" t="e">
        <f>INDEX(pasteStatistics!AA$1:'pasteStatistics'!AA$5000,MATCH($C406,pasteStatistics!$C$1:'pasteStatistics'!$C$5000,0))</f>
        <v>#N/A</v>
      </c>
      <c r="AB406">
        <f>pasteData!C405</f>
        <v>23</v>
      </c>
      <c r="AC406" t="str">
        <f>pasteData!D405</f>
        <v>FR</v>
      </c>
      <c r="AD406" t="str">
        <f>pasteData!E405</f>
        <v>F</v>
      </c>
      <c r="AE406">
        <f>pasteData!F405</f>
        <v>43623</v>
      </c>
      <c r="AF406">
        <f>pasteData!G405</f>
        <v>198</v>
      </c>
      <c r="AG406" t="str">
        <f>pasteData!H405</f>
        <v>Sparks</v>
      </c>
      <c r="AH406" t="str">
        <f>pasteData!I405</f>
        <v xml:space="preserve"> NV</v>
      </c>
      <c r="AI406" t="str">
        <f>pasteData!J405</f>
        <v>Spanish Springs HS</v>
      </c>
      <c r="AJ406">
        <f>pasteData!K405</f>
        <v>0</v>
      </c>
      <c r="AK406">
        <f>pasteData!L405</f>
        <v>0</v>
      </c>
      <c r="AL406">
        <f>pasteData!M405</f>
        <v>0</v>
      </c>
      <c r="AM406">
        <f>pasteData!N405</f>
        <v>0</v>
      </c>
    </row>
    <row r="407" spans="1:39" x14ac:dyDescent="0.3">
      <c r="A407">
        <v>405</v>
      </c>
      <c r="B407" t="str">
        <f>pasteData!A406</f>
        <v>cincinnati</v>
      </c>
      <c r="C407" t="str">
        <f>pasteData!B406</f>
        <v>Jarron Cumberland</v>
      </c>
      <c r="D407">
        <f>INDEX(pasteStatistics!D$1:'pasteStatistics'!D$5000,MATCH($C407,pasteStatistics!$C$1:'pasteStatistics'!$C$5000,0))</f>
        <v>35</v>
      </c>
      <c r="E407">
        <f>INDEX(pasteStatistics!E$1:'pasteStatistics'!E$5000,MATCH($C407,pasteStatistics!$C$1:'pasteStatistics'!$C$5000,0))</f>
        <v>35</v>
      </c>
      <c r="F407">
        <f>INDEX(pasteStatistics!F$1:'pasteStatistics'!F$5000,MATCH($C407,pasteStatistics!$C$1:'pasteStatistics'!$C$5000,0))</f>
        <v>32.5</v>
      </c>
      <c r="G407">
        <f>INDEX(pasteStatistics!G$1:'pasteStatistics'!G$5000,MATCH($C407,pasteStatistics!$C$1:'pasteStatistics'!$C$5000,0))</f>
        <v>5.9</v>
      </c>
      <c r="H407">
        <f>INDEX(pasteStatistics!H$1:'pasteStatistics'!H$5000,MATCH($C407,pasteStatistics!$C$1:'pasteStatistics'!$C$5000,0))</f>
        <v>14.6</v>
      </c>
      <c r="I407">
        <f>INDEX(pasteStatistics!I$1:'pasteStatistics'!I$5000,MATCH($C407,pasteStatistics!$C$1:'pasteStatistics'!$C$5000,0))</f>
        <v>0.40400000000000003</v>
      </c>
      <c r="J407">
        <f>INDEX(pasteStatistics!J$1:'pasteStatistics'!J$5000,MATCH($C407,pasteStatistics!$C$1:'pasteStatistics'!$C$5000,0))</f>
        <v>3.6</v>
      </c>
      <c r="K407">
        <f>INDEX(pasteStatistics!K$1:'pasteStatistics'!K$5000,MATCH($C407,pasteStatistics!$C$1:'pasteStatistics'!$C$5000,0))</f>
        <v>8.6999999999999993</v>
      </c>
      <c r="L407">
        <f>INDEX(pasteStatistics!L$1:'pasteStatistics'!L$5000,MATCH($C407,pasteStatistics!$C$1:'pasteStatistics'!$C$5000,0))</f>
        <v>0.41499999999999998</v>
      </c>
      <c r="M407">
        <f>INDEX(pasteStatistics!M$1:'pasteStatistics'!M$5000,MATCH($C407,pasteStatistics!$C$1:'pasteStatistics'!$C$5000,0))</f>
        <v>2.2999999999999998</v>
      </c>
      <c r="N407">
        <f>INDEX(pasteStatistics!N$1:'pasteStatistics'!N$5000,MATCH($C407,pasteStatistics!$C$1:'pasteStatistics'!$C$5000,0))</f>
        <v>5.9</v>
      </c>
      <c r="O407">
        <f>INDEX(pasteStatistics!O$1:'pasteStatistics'!O$5000,MATCH($C407,pasteStatistics!$C$1:'pasteStatistics'!$C$5000,0))</f>
        <v>0.38800000000000001</v>
      </c>
      <c r="P407">
        <f>INDEX(pasteStatistics!P$1:'pasteStatistics'!P$5000,MATCH($C407,pasteStatistics!$C$1:'pasteStatistics'!$C$5000,0))</f>
        <v>4.7</v>
      </c>
      <c r="Q407">
        <f>INDEX(pasteStatistics!Q$1:'pasteStatistics'!Q$5000,MATCH($C407,pasteStatistics!$C$1:'pasteStatistics'!$C$5000,0))</f>
        <v>6</v>
      </c>
      <c r="R407">
        <f>INDEX(pasteStatistics!R$1:'pasteStatistics'!R$5000,MATCH($C407,pasteStatistics!$C$1:'pasteStatistics'!$C$5000,0))</f>
        <v>0.77300000000000002</v>
      </c>
      <c r="S407">
        <f>INDEX(pasteStatistics!S$1:'pasteStatistics'!S$5000,MATCH($C407,pasteStatistics!$C$1:'pasteStatistics'!$C$5000,0))</f>
        <v>1.1000000000000001</v>
      </c>
      <c r="T407">
        <f>INDEX(pasteStatistics!T$1:'pasteStatistics'!T$5000,MATCH($C407,pasteStatistics!$C$1:'pasteStatistics'!$C$5000,0))</f>
        <v>3.3</v>
      </c>
      <c r="U407">
        <f>INDEX(pasteStatistics!U$1:'pasteStatistics'!U$5000,MATCH($C407,pasteStatistics!$C$1:'pasteStatistics'!$C$5000,0))</f>
        <v>4.4000000000000004</v>
      </c>
      <c r="V407">
        <f>INDEX(pasteStatistics!V$1:'pasteStatistics'!V$5000,MATCH($C407,pasteStatistics!$C$1:'pasteStatistics'!$C$5000,0))</f>
        <v>3.6</v>
      </c>
      <c r="W407">
        <f>INDEX(pasteStatistics!W$1:'pasteStatistics'!W$5000,MATCH($C407,pasteStatistics!$C$1:'pasteStatistics'!$C$5000,0))</f>
        <v>1.1000000000000001</v>
      </c>
      <c r="X407">
        <f>INDEX(pasteStatistics!X$1:'pasteStatistics'!X$5000,MATCH($C407,pasteStatistics!$C$1:'pasteStatistics'!$C$5000,0))</f>
        <v>0.4</v>
      </c>
      <c r="Y407">
        <f>INDEX(pasteStatistics!Y$1:'pasteStatistics'!Y$5000,MATCH($C407,pasteStatistics!$C$1:'pasteStatistics'!$C$5000,0))</f>
        <v>2.7</v>
      </c>
      <c r="Z407">
        <f>INDEX(pasteStatistics!Z$1:'pasteStatistics'!Z$5000,MATCH($C407,pasteStatistics!$C$1:'pasteStatistics'!$C$5000,0))</f>
        <v>2.2999999999999998</v>
      </c>
      <c r="AA407">
        <f>INDEX(pasteStatistics!AA$1:'pasteStatistics'!AA$5000,MATCH($C407,pasteStatistics!$C$1:'pasteStatistics'!$C$5000,0))</f>
        <v>18.8</v>
      </c>
      <c r="AB407">
        <f>pasteData!C406</f>
        <v>34</v>
      </c>
      <c r="AC407" t="str">
        <f>pasteData!D406</f>
        <v>JR</v>
      </c>
      <c r="AD407" t="str">
        <f>pasteData!E406</f>
        <v>G</v>
      </c>
      <c r="AE407">
        <f>pasteData!F406</f>
        <v>43621</v>
      </c>
      <c r="AF407">
        <f>pasteData!G406</f>
        <v>205</v>
      </c>
      <c r="AG407" t="str">
        <f>pasteData!H406</f>
        <v>Wilmington</v>
      </c>
      <c r="AH407" t="str">
        <f>pasteData!I406</f>
        <v xml:space="preserve"> OH</v>
      </c>
      <c r="AI407" t="str">
        <f>pasteData!J406</f>
        <v>Wilmington High School</v>
      </c>
      <c r="AJ407" t="str">
        <f>pasteData!K406</f>
        <v>67 (2016)</v>
      </c>
      <c r="AK407" t="str">
        <f>pasteData!L406</f>
        <v xml:space="preserve"> 18.8 Pts</v>
      </c>
      <c r="AL407" t="str">
        <f>pasteData!M406</f>
        <v xml:space="preserve"> 4.4 Reb</v>
      </c>
      <c r="AM407" t="str">
        <f>pasteData!N406</f>
        <v xml:space="preserve"> 3.6 Ast</v>
      </c>
    </row>
    <row r="408" spans="1:39" x14ac:dyDescent="0.3">
      <c r="A408">
        <v>406</v>
      </c>
      <c r="B408" t="str">
        <f>pasteData!A407</f>
        <v>cincinnati</v>
      </c>
      <c r="C408" t="str">
        <f>pasteData!B407</f>
        <v>Keith Williams</v>
      </c>
      <c r="D408">
        <f>INDEX(pasteStatistics!D$1:'pasteStatistics'!D$5000,MATCH($C408,pasteStatistics!$C$1:'pasteStatistics'!$C$5000,0))</f>
        <v>35</v>
      </c>
      <c r="E408">
        <f>INDEX(pasteStatistics!E$1:'pasteStatistics'!E$5000,MATCH($C408,pasteStatistics!$C$1:'pasteStatistics'!$C$5000,0))</f>
        <v>32</v>
      </c>
      <c r="F408">
        <f>INDEX(pasteStatistics!F$1:'pasteStatistics'!F$5000,MATCH($C408,pasteStatistics!$C$1:'pasteStatistics'!$C$5000,0))</f>
        <v>25.8</v>
      </c>
      <c r="G408">
        <f>INDEX(pasteStatistics!G$1:'pasteStatistics'!G$5000,MATCH($C408,pasteStatistics!$C$1:'pasteStatistics'!$C$5000,0))</f>
        <v>3.7</v>
      </c>
      <c r="H408">
        <f>INDEX(pasteStatistics!H$1:'pasteStatistics'!H$5000,MATCH($C408,pasteStatistics!$C$1:'pasteStatistics'!$C$5000,0))</f>
        <v>8.1999999999999993</v>
      </c>
      <c r="I408">
        <f>INDEX(pasteStatistics!I$1:'pasteStatistics'!I$5000,MATCH($C408,pasteStatistics!$C$1:'pasteStatistics'!$C$5000,0))</f>
        <v>0.45100000000000001</v>
      </c>
      <c r="J408">
        <f>INDEX(pasteStatistics!J$1:'pasteStatistics'!J$5000,MATCH($C408,pasteStatistics!$C$1:'pasteStatistics'!$C$5000,0))</f>
        <v>3.1</v>
      </c>
      <c r="K408">
        <f>INDEX(pasteStatistics!K$1:'pasteStatistics'!K$5000,MATCH($C408,pasteStatistics!$C$1:'pasteStatistics'!$C$5000,0))</f>
        <v>6.1</v>
      </c>
      <c r="L408">
        <f>INDEX(pasteStatistics!L$1:'pasteStatistics'!L$5000,MATCH($C408,pasteStatistics!$C$1:'pasteStatistics'!$C$5000,0))</f>
        <v>0.51400000000000001</v>
      </c>
      <c r="M408">
        <f>INDEX(pasteStatistics!M$1:'pasteStatistics'!M$5000,MATCH($C408,pasteStatistics!$C$1:'pasteStatistics'!$C$5000,0))</f>
        <v>0.6</v>
      </c>
      <c r="N408">
        <f>INDEX(pasteStatistics!N$1:'pasteStatistics'!N$5000,MATCH($C408,pasteStatistics!$C$1:'pasteStatistics'!$C$5000,0))</f>
        <v>2.2000000000000002</v>
      </c>
      <c r="O408">
        <f>INDEX(pasteStatistics!O$1:'pasteStatistics'!O$5000,MATCH($C408,pasteStatistics!$C$1:'pasteStatistics'!$C$5000,0))</f>
        <v>0.27600000000000002</v>
      </c>
      <c r="P408">
        <f>INDEX(pasteStatistics!P$1:'pasteStatistics'!P$5000,MATCH($C408,pasteStatistics!$C$1:'pasteStatistics'!$C$5000,0))</f>
        <v>1.9</v>
      </c>
      <c r="Q408">
        <f>INDEX(pasteStatistics!Q$1:'pasteStatistics'!Q$5000,MATCH($C408,pasteStatistics!$C$1:'pasteStatistics'!$C$5000,0))</f>
        <v>2.6</v>
      </c>
      <c r="R408">
        <f>INDEX(pasteStatistics!R$1:'pasteStatistics'!R$5000,MATCH($C408,pasteStatistics!$C$1:'pasteStatistics'!$C$5000,0))</f>
        <v>0.70699999999999996</v>
      </c>
      <c r="S408">
        <f>INDEX(pasteStatistics!S$1:'pasteStatistics'!S$5000,MATCH($C408,pasteStatistics!$C$1:'pasteStatistics'!$C$5000,0))</f>
        <v>1.3</v>
      </c>
      <c r="T408">
        <f>INDEX(pasteStatistics!T$1:'pasteStatistics'!T$5000,MATCH($C408,pasteStatistics!$C$1:'pasteStatistics'!$C$5000,0))</f>
        <v>1.9</v>
      </c>
      <c r="U408">
        <f>INDEX(pasteStatistics!U$1:'pasteStatistics'!U$5000,MATCH($C408,pasteStatistics!$C$1:'pasteStatistics'!$C$5000,0))</f>
        <v>3.2</v>
      </c>
      <c r="V408">
        <f>INDEX(pasteStatistics!V$1:'pasteStatistics'!V$5000,MATCH($C408,pasteStatistics!$C$1:'pasteStatistics'!$C$5000,0))</f>
        <v>1.1000000000000001</v>
      </c>
      <c r="W408">
        <f>INDEX(pasteStatistics!W$1:'pasteStatistics'!W$5000,MATCH($C408,pasteStatistics!$C$1:'pasteStatistics'!$C$5000,0))</f>
        <v>1.1000000000000001</v>
      </c>
      <c r="X408">
        <f>INDEX(pasteStatistics!X$1:'pasteStatistics'!X$5000,MATCH($C408,pasteStatistics!$C$1:'pasteStatistics'!$C$5000,0))</f>
        <v>0.9</v>
      </c>
      <c r="Y408">
        <f>INDEX(pasteStatistics!Y$1:'pasteStatistics'!Y$5000,MATCH($C408,pasteStatistics!$C$1:'pasteStatistics'!$C$5000,0))</f>
        <v>1.4</v>
      </c>
      <c r="Z408">
        <f>INDEX(pasteStatistics!Z$1:'pasteStatistics'!Z$5000,MATCH($C408,pasteStatistics!$C$1:'pasteStatistics'!$C$5000,0))</f>
        <v>2.4</v>
      </c>
      <c r="AA408">
        <f>INDEX(pasteStatistics!AA$1:'pasteStatistics'!AA$5000,MATCH($C408,pasteStatistics!$C$1:'pasteStatistics'!$C$5000,0))</f>
        <v>9.9</v>
      </c>
      <c r="AB408">
        <f>pasteData!C407</f>
        <v>2</v>
      </c>
      <c r="AC408" t="str">
        <f>pasteData!D407</f>
        <v>SO</v>
      </c>
      <c r="AD408" t="str">
        <f>pasteData!E407</f>
        <v>G</v>
      </c>
      <c r="AE408">
        <f>pasteData!F407</f>
        <v>43621</v>
      </c>
      <c r="AF408">
        <f>pasteData!G407</f>
        <v>210</v>
      </c>
      <c r="AG408" t="str">
        <f>pasteData!H407</f>
        <v>Brooklyn</v>
      </c>
      <c r="AH408" t="str">
        <f>pasteData!I407</f>
        <v xml:space="preserve"> NY</v>
      </c>
      <c r="AI408" t="str">
        <f>pasteData!J407</f>
        <v>Bishop Loughlin Memorial High School</v>
      </c>
      <c r="AJ408">
        <f>pasteData!K407</f>
        <v>0</v>
      </c>
      <c r="AK408" t="str">
        <f>pasteData!L407</f>
        <v xml:space="preserve"> 9.9 Pts</v>
      </c>
      <c r="AL408" t="str">
        <f>pasteData!M407</f>
        <v xml:space="preserve"> 3.2 Reb</v>
      </c>
      <c r="AM408" t="str">
        <f>pasteData!N407</f>
        <v xml:space="preserve"> 1.1 Ast</v>
      </c>
    </row>
    <row r="409" spans="1:39" x14ac:dyDescent="0.3">
      <c r="A409">
        <v>407</v>
      </c>
      <c r="B409" t="str">
        <f>pasteData!A408</f>
        <v>cincinnati</v>
      </c>
      <c r="C409" t="str">
        <f>pasteData!B408</f>
        <v>Tre Scott</v>
      </c>
      <c r="D409">
        <f>INDEX(pasteStatistics!D$1:'pasteStatistics'!D$5000,MATCH($C409,pasteStatistics!$C$1:'pasteStatistics'!$C$5000,0))</f>
        <v>35</v>
      </c>
      <c r="E409">
        <f>INDEX(pasteStatistics!E$1:'pasteStatistics'!E$5000,MATCH($C409,pasteStatistics!$C$1:'pasteStatistics'!$C$5000,0))</f>
        <v>35</v>
      </c>
      <c r="F409">
        <f>INDEX(pasteStatistics!F$1:'pasteStatistics'!F$5000,MATCH($C409,pasteStatistics!$C$1:'pasteStatistics'!$C$5000,0))</f>
        <v>30.6</v>
      </c>
      <c r="G409">
        <f>INDEX(pasteStatistics!G$1:'pasteStatistics'!G$5000,MATCH($C409,pasteStatistics!$C$1:'pasteStatistics'!$C$5000,0))</f>
        <v>3.6</v>
      </c>
      <c r="H409">
        <f>INDEX(pasteStatistics!H$1:'pasteStatistics'!H$5000,MATCH($C409,pasteStatistics!$C$1:'pasteStatistics'!$C$5000,0))</f>
        <v>7.6</v>
      </c>
      <c r="I409">
        <f>INDEX(pasteStatistics!I$1:'pasteStatistics'!I$5000,MATCH($C409,pasteStatistics!$C$1:'pasteStatistics'!$C$5000,0))</f>
        <v>0.47199999999999998</v>
      </c>
      <c r="J409">
        <f>INDEX(pasteStatistics!J$1:'pasteStatistics'!J$5000,MATCH($C409,pasteStatistics!$C$1:'pasteStatistics'!$C$5000,0))</f>
        <v>3.2</v>
      </c>
      <c r="K409">
        <f>INDEX(pasteStatistics!K$1:'pasteStatistics'!K$5000,MATCH($C409,pasteStatistics!$C$1:'pasteStatistics'!$C$5000,0))</f>
        <v>6.5</v>
      </c>
      <c r="L409">
        <f>INDEX(pasteStatistics!L$1:'pasteStatistics'!L$5000,MATCH($C409,pasteStatistics!$C$1:'pasteStatistics'!$C$5000,0))</f>
        <v>0.5</v>
      </c>
      <c r="M409">
        <f>INDEX(pasteStatistics!M$1:'pasteStatistics'!M$5000,MATCH($C409,pasteStatistics!$C$1:'pasteStatistics'!$C$5000,0))</f>
        <v>0.3</v>
      </c>
      <c r="N409">
        <f>INDEX(pasteStatistics!N$1:'pasteStatistics'!N$5000,MATCH($C409,pasteStatistics!$C$1:'pasteStatistics'!$C$5000,0))</f>
        <v>1.1000000000000001</v>
      </c>
      <c r="O409">
        <f>INDEX(pasteStatistics!O$1:'pasteStatistics'!O$5000,MATCH($C409,pasteStatistics!$C$1:'pasteStatistics'!$C$5000,0))</f>
        <v>0.308</v>
      </c>
      <c r="P409">
        <f>INDEX(pasteStatistics!P$1:'pasteStatistics'!P$5000,MATCH($C409,pasteStatistics!$C$1:'pasteStatistics'!$C$5000,0))</f>
        <v>1.8</v>
      </c>
      <c r="Q409">
        <f>INDEX(pasteStatistics!Q$1:'pasteStatistics'!Q$5000,MATCH($C409,pasteStatistics!$C$1:'pasteStatistics'!$C$5000,0))</f>
        <v>2.7</v>
      </c>
      <c r="R409">
        <f>INDEX(pasteStatistics!R$1:'pasteStatistics'!R$5000,MATCH($C409,pasteStatistics!$C$1:'pasteStatistics'!$C$5000,0))</f>
        <v>0.66700000000000004</v>
      </c>
      <c r="S409">
        <f>INDEX(pasteStatistics!S$1:'pasteStatistics'!S$5000,MATCH($C409,pasteStatistics!$C$1:'pasteStatistics'!$C$5000,0))</f>
        <v>2.2999999999999998</v>
      </c>
      <c r="T409">
        <f>INDEX(pasteStatistics!T$1:'pasteStatistics'!T$5000,MATCH($C409,pasteStatistics!$C$1:'pasteStatistics'!$C$5000,0))</f>
        <v>4.5</v>
      </c>
      <c r="U409">
        <f>INDEX(pasteStatistics!U$1:'pasteStatistics'!U$5000,MATCH($C409,pasteStatistics!$C$1:'pasteStatistics'!$C$5000,0))</f>
        <v>6.9</v>
      </c>
      <c r="V409">
        <f>INDEX(pasteStatistics!V$1:'pasteStatistics'!V$5000,MATCH($C409,pasteStatistics!$C$1:'pasteStatistics'!$C$5000,0))</f>
        <v>1.5</v>
      </c>
      <c r="W409">
        <f>INDEX(pasteStatistics!W$1:'pasteStatistics'!W$5000,MATCH($C409,pasteStatistics!$C$1:'pasteStatistics'!$C$5000,0))</f>
        <v>0.8</v>
      </c>
      <c r="X409">
        <f>INDEX(pasteStatistics!X$1:'pasteStatistics'!X$5000,MATCH($C409,pasteStatistics!$C$1:'pasteStatistics'!$C$5000,0))</f>
        <v>0.5</v>
      </c>
      <c r="Y409">
        <f>INDEX(pasteStatistics!Y$1:'pasteStatistics'!Y$5000,MATCH($C409,pasteStatistics!$C$1:'pasteStatistics'!$C$5000,0))</f>
        <v>1.1000000000000001</v>
      </c>
      <c r="Z409">
        <f>INDEX(pasteStatistics!Z$1:'pasteStatistics'!Z$5000,MATCH($C409,pasteStatistics!$C$1:'pasteStatistics'!$C$5000,0))</f>
        <v>1.7</v>
      </c>
      <c r="AA409">
        <f>INDEX(pasteStatistics!AA$1:'pasteStatistics'!AA$5000,MATCH($C409,pasteStatistics!$C$1:'pasteStatistics'!$C$5000,0))</f>
        <v>9.3000000000000007</v>
      </c>
      <c r="AB409">
        <f>pasteData!C408</f>
        <v>13</v>
      </c>
      <c r="AC409" t="str">
        <f>pasteData!D408</f>
        <v>JR</v>
      </c>
      <c r="AD409" t="str">
        <f>pasteData!E408</f>
        <v>F</v>
      </c>
      <c r="AE409">
        <f>pasteData!F408</f>
        <v>43624</v>
      </c>
      <c r="AF409">
        <f>pasteData!G408</f>
        <v>225</v>
      </c>
      <c r="AG409" t="str">
        <f>pasteData!H408</f>
        <v>Darien</v>
      </c>
      <c r="AH409" t="str">
        <f>pasteData!I408</f>
        <v xml:space="preserve"> GA</v>
      </c>
      <c r="AI409" t="str">
        <f>pasteData!J408</f>
        <v>McIntosh County Academy</v>
      </c>
      <c r="AJ409">
        <f>pasteData!K408</f>
        <v>0</v>
      </c>
      <c r="AK409" t="str">
        <f>pasteData!L408</f>
        <v xml:space="preserve"> 9.3 Pts</v>
      </c>
      <c r="AL409" t="str">
        <f>pasteData!M408</f>
        <v xml:space="preserve"> 6.9 Reb</v>
      </c>
      <c r="AM409" t="str">
        <f>pasteData!N408</f>
        <v xml:space="preserve"> 1.5 Ast</v>
      </c>
    </row>
    <row r="410" spans="1:39" x14ac:dyDescent="0.3">
      <c r="A410">
        <v>408</v>
      </c>
      <c r="B410" t="str">
        <f>pasteData!A409</f>
        <v>cincinnati</v>
      </c>
      <c r="C410" t="str">
        <f>pasteData!B409</f>
        <v>Justin Jenifer</v>
      </c>
      <c r="D410">
        <f>INDEX(pasteStatistics!D$1:'pasteStatistics'!D$5000,MATCH($C410,pasteStatistics!$C$1:'pasteStatistics'!$C$5000,0))</f>
        <v>34</v>
      </c>
      <c r="E410">
        <f>INDEX(pasteStatistics!E$1:'pasteStatistics'!E$5000,MATCH($C410,pasteStatistics!$C$1:'pasteStatistics'!$C$5000,0))</f>
        <v>34</v>
      </c>
      <c r="F410">
        <f>INDEX(pasteStatistics!F$1:'pasteStatistics'!F$5000,MATCH($C410,pasteStatistics!$C$1:'pasteStatistics'!$C$5000,0))</f>
        <v>26.1</v>
      </c>
      <c r="G410">
        <f>INDEX(pasteStatistics!G$1:'pasteStatistics'!G$5000,MATCH($C410,pasteStatistics!$C$1:'pasteStatistics'!$C$5000,0))</f>
        <v>2.9</v>
      </c>
      <c r="H410">
        <f>INDEX(pasteStatistics!H$1:'pasteStatistics'!H$5000,MATCH($C410,pasteStatistics!$C$1:'pasteStatistics'!$C$5000,0))</f>
        <v>6.4</v>
      </c>
      <c r="I410">
        <f>INDEX(pasteStatistics!I$1:'pasteStatistics'!I$5000,MATCH($C410,pasteStatistics!$C$1:'pasteStatistics'!$C$5000,0))</f>
        <v>0.44700000000000001</v>
      </c>
      <c r="J410">
        <f>INDEX(pasteStatistics!J$1:'pasteStatistics'!J$5000,MATCH($C410,pasteStatistics!$C$1:'pasteStatistics'!$C$5000,0))</f>
        <v>1.1000000000000001</v>
      </c>
      <c r="K410">
        <f>INDEX(pasteStatistics!K$1:'pasteStatistics'!K$5000,MATCH($C410,pasteStatistics!$C$1:'pasteStatistics'!$C$5000,0))</f>
        <v>2.5</v>
      </c>
      <c r="L410">
        <f>INDEX(pasteStatistics!L$1:'pasteStatistics'!L$5000,MATCH($C410,pasteStatistics!$C$1:'pasteStatistics'!$C$5000,0))</f>
        <v>0.45200000000000001</v>
      </c>
      <c r="M410">
        <f>INDEX(pasteStatistics!M$1:'pasteStatistics'!M$5000,MATCH($C410,pasteStatistics!$C$1:'pasteStatistics'!$C$5000,0))</f>
        <v>1.8</v>
      </c>
      <c r="N410">
        <f>INDEX(pasteStatistics!N$1:'pasteStatistics'!N$5000,MATCH($C410,pasteStatistics!$C$1:'pasteStatistics'!$C$5000,0))</f>
        <v>4</v>
      </c>
      <c r="O410">
        <f>INDEX(pasteStatistics!O$1:'pasteStatistics'!O$5000,MATCH($C410,pasteStatistics!$C$1:'pasteStatistics'!$C$5000,0))</f>
        <v>0.44400000000000001</v>
      </c>
      <c r="P410">
        <f>INDEX(pasteStatistics!P$1:'pasteStatistics'!P$5000,MATCH($C410,pasteStatistics!$C$1:'pasteStatistics'!$C$5000,0))</f>
        <v>1</v>
      </c>
      <c r="Q410">
        <f>INDEX(pasteStatistics!Q$1:'pasteStatistics'!Q$5000,MATCH($C410,pasteStatistics!$C$1:'pasteStatistics'!$C$5000,0))</f>
        <v>1.4</v>
      </c>
      <c r="R410">
        <f>INDEX(pasteStatistics!R$1:'pasteStatistics'!R$5000,MATCH($C410,pasteStatistics!$C$1:'pasteStatistics'!$C$5000,0))</f>
        <v>0.76100000000000001</v>
      </c>
      <c r="S410">
        <f>INDEX(pasteStatistics!S$1:'pasteStatistics'!S$5000,MATCH($C410,pasteStatistics!$C$1:'pasteStatistics'!$C$5000,0))</f>
        <v>0.2</v>
      </c>
      <c r="T410">
        <f>INDEX(pasteStatistics!T$1:'pasteStatistics'!T$5000,MATCH($C410,pasteStatistics!$C$1:'pasteStatistics'!$C$5000,0))</f>
        <v>1.6</v>
      </c>
      <c r="U410">
        <f>INDEX(pasteStatistics!U$1:'pasteStatistics'!U$5000,MATCH($C410,pasteStatistics!$C$1:'pasteStatistics'!$C$5000,0))</f>
        <v>1.7</v>
      </c>
      <c r="V410">
        <f>INDEX(pasteStatistics!V$1:'pasteStatistics'!V$5000,MATCH($C410,pasteStatistics!$C$1:'pasteStatistics'!$C$5000,0))</f>
        <v>2.9</v>
      </c>
      <c r="W410">
        <f>INDEX(pasteStatistics!W$1:'pasteStatistics'!W$5000,MATCH($C410,pasteStatistics!$C$1:'pasteStatistics'!$C$5000,0))</f>
        <v>0.6</v>
      </c>
      <c r="X410">
        <f>INDEX(pasteStatistics!X$1:'pasteStatistics'!X$5000,MATCH($C410,pasteStatistics!$C$1:'pasteStatistics'!$C$5000,0))</f>
        <v>0</v>
      </c>
      <c r="Y410">
        <f>INDEX(pasteStatistics!Y$1:'pasteStatistics'!Y$5000,MATCH($C410,pasteStatistics!$C$1:'pasteStatistics'!$C$5000,0))</f>
        <v>0.7</v>
      </c>
      <c r="Z410">
        <f>INDEX(pasteStatistics!Z$1:'pasteStatistics'!Z$5000,MATCH($C410,pasteStatistics!$C$1:'pasteStatistics'!$C$5000,0))</f>
        <v>1.2</v>
      </c>
      <c r="AA410">
        <f>INDEX(pasteStatistics!AA$1:'pasteStatistics'!AA$5000,MATCH($C410,pasteStatistics!$C$1:'pasteStatistics'!$C$5000,0))</f>
        <v>8.6</v>
      </c>
      <c r="AB410">
        <f>pasteData!C409</f>
        <v>3</v>
      </c>
      <c r="AC410" t="str">
        <f>pasteData!D409</f>
        <v>SR</v>
      </c>
      <c r="AD410" t="str">
        <f>pasteData!E409</f>
        <v>G</v>
      </c>
      <c r="AE410">
        <f>pasteData!F409</f>
        <v>43595</v>
      </c>
      <c r="AF410">
        <f>pasteData!G409</f>
        <v>175</v>
      </c>
      <c r="AG410" t="str">
        <f>pasteData!H409</f>
        <v>Baltimore</v>
      </c>
      <c r="AH410" t="str">
        <f>pasteData!I409</f>
        <v xml:space="preserve"> MD</v>
      </c>
      <c r="AI410" t="str">
        <f>pasteData!J409</f>
        <v>Milford Mill Academy (MD)</v>
      </c>
      <c r="AJ410">
        <f>pasteData!K409</f>
        <v>0</v>
      </c>
      <c r="AK410" t="str">
        <f>pasteData!L409</f>
        <v xml:space="preserve"> 8.6 Pts</v>
      </c>
      <c r="AL410" t="str">
        <f>pasteData!M409</f>
        <v xml:space="preserve"> 1.7 Reb</v>
      </c>
      <c r="AM410" t="str">
        <f>pasteData!N409</f>
        <v xml:space="preserve"> 2.9 Ast</v>
      </c>
    </row>
    <row r="411" spans="1:39" x14ac:dyDescent="0.3">
      <c r="A411">
        <v>409</v>
      </c>
      <c r="B411" t="str">
        <f>pasteData!A410</f>
        <v>cincinnati</v>
      </c>
      <c r="C411" t="str">
        <f>pasteData!B410</f>
        <v>Cane Broome</v>
      </c>
      <c r="D411">
        <f>INDEX(pasteStatistics!D$1:'pasteStatistics'!D$5000,MATCH($C411,pasteStatistics!$C$1:'pasteStatistics'!$C$5000,0))</f>
        <v>35</v>
      </c>
      <c r="E411">
        <f>INDEX(pasteStatistics!E$1:'pasteStatistics'!E$5000,MATCH($C411,pasteStatistics!$C$1:'pasteStatistics'!$C$5000,0))</f>
        <v>4</v>
      </c>
      <c r="F411">
        <f>INDEX(pasteStatistics!F$1:'pasteStatistics'!F$5000,MATCH($C411,pasteStatistics!$C$1:'pasteStatistics'!$C$5000,0))</f>
        <v>21.2</v>
      </c>
      <c r="G411">
        <f>INDEX(pasteStatistics!G$1:'pasteStatistics'!G$5000,MATCH($C411,pasteStatistics!$C$1:'pasteStatistics'!$C$5000,0))</f>
        <v>2.8</v>
      </c>
      <c r="H411">
        <f>INDEX(pasteStatistics!H$1:'pasteStatistics'!H$5000,MATCH($C411,pasteStatistics!$C$1:'pasteStatistics'!$C$5000,0))</f>
        <v>7.1</v>
      </c>
      <c r="I411">
        <f>INDEX(pasteStatistics!I$1:'pasteStatistics'!I$5000,MATCH($C411,pasteStatistics!$C$1:'pasteStatistics'!$C$5000,0))</f>
        <v>0.39600000000000002</v>
      </c>
      <c r="J411">
        <f>INDEX(pasteStatistics!J$1:'pasteStatistics'!J$5000,MATCH($C411,pasteStatistics!$C$1:'pasteStatistics'!$C$5000,0))</f>
        <v>2</v>
      </c>
      <c r="K411">
        <f>INDEX(pasteStatistics!K$1:'pasteStatistics'!K$5000,MATCH($C411,pasteStatistics!$C$1:'pasteStatistics'!$C$5000,0))</f>
        <v>4.3</v>
      </c>
      <c r="L411">
        <f>INDEX(pasteStatistics!L$1:'pasteStatistics'!L$5000,MATCH($C411,pasteStatistics!$C$1:'pasteStatistics'!$C$5000,0))</f>
        <v>0.47</v>
      </c>
      <c r="M411">
        <f>INDEX(pasteStatistics!M$1:'pasteStatistics'!M$5000,MATCH($C411,pasteStatistics!$C$1:'pasteStatistics'!$C$5000,0))</f>
        <v>0.8</v>
      </c>
      <c r="N411">
        <f>INDEX(pasteStatistics!N$1:'pasteStatistics'!N$5000,MATCH($C411,pasteStatistics!$C$1:'pasteStatistics'!$C$5000,0))</f>
        <v>2.9</v>
      </c>
      <c r="O411">
        <f>INDEX(pasteStatistics!O$1:'pasteStatistics'!O$5000,MATCH($C411,pasteStatistics!$C$1:'pasteStatistics'!$C$5000,0))</f>
        <v>0.28699999999999998</v>
      </c>
      <c r="P411">
        <f>INDEX(pasteStatistics!P$1:'pasteStatistics'!P$5000,MATCH($C411,pasteStatistics!$C$1:'pasteStatistics'!$C$5000,0))</f>
        <v>1.8</v>
      </c>
      <c r="Q411">
        <f>INDEX(pasteStatistics!Q$1:'pasteStatistics'!Q$5000,MATCH($C411,pasteStatistics!$C$1:'pasteStatistics'!$C$5000,0))</f>
        <v>2.4</v>
      </c>
      <c r="R411">
        <f>INDEX(pasteStatistics!R$1:'pasteStatistics'!R$5000,MATCH($C411,pasteStatistics!$C$1:'pasteStatistics'!$C$5000,0))</f>
        <v>0.75</v>
      </c>
      <c r="S411">
        <f>INDEX(pasteStatistics!S$1:'pasteStatistics'!S$5000,MATCH($C411,pasteStatistics!$C$1:'pasteStatistics'!$C$5000,0))</f>
        <v>0.3</v>
      </c>
      <c r="T411">
        <f>INDEX(pasteStatistics!T$1:'pasteStatistics'!T$5000,MATCH($C411,pasteStatistics!$C$1:'pasteStatistics'!$C$5000,0))</f>
        <v>1.3</v>
      </c>
      <c r="U411">
        <f>INDEX(pasteStatistics!U$1:'pasteStatistics'!U$5000,MATCH($C411,pasteStatistics!$C$1:'pasteStatistics'!$C$5000,0))</f>
        <v>1.7</v>
      </c>
      <c r="V411">
        <f>INDEX(pasteStatistics!V$1:'pasteStatistics'!V$5000,MATCH($C411,pasteStatistics!$C$1:'pasteStatistics'!$C$5000,0))</f>
        <v>2.2000000000000002</v>
      </c>
      <c r="W411">
        <f>INDEX(pasteStatistics!W$1:'pasteStatistics'!W$5000,MATCH($C411,pasteStatistics!$C$1:'pasteStatistics'!$C$5000,0))</f>
        <v>0.6</v>
      </c>
      <c r="X411">
        <f>INDEX(pasteStatistics!X$1:'pasteStatistics'!X$5000,MATCH($C411,pasteStatistics!$C$1:'pasteStatistics'!$C$5000,0))</f>
        <v>0</v>
      </c>
      <c r="Y411">
        <f>INDEX(pasteStatistics!Y$1:'pasteStatistics'!Y$5000,MATCH($C411,pasteStatistics!$C$1:'pasteStatistics'!$C$5000,0))</f>
        <v>1.2</v>
      </c>
      <c r="Z411">
        <f>INDEX(pasteStatistics!Z$1:'pasteStatistics'!Z$5000,MATCH($C411,pasteStatistics!$C$1:'pasteStatistics'!$C$5000,0))</f>
        <v>1</v>
      </c>
      <c r="AA411">
        <f>INDEX(pasteStatistics!AA$1:'pasteStatistics'!AA$5000,MATCH($C411,pasteStatistics!$C$1:'pasteStatistics'!$C$5000,0))</f>
        <v>8.3000000000000007</v>
      </c>
      <c r="AB411">
        <f>pasteData!C410</f>
        <v>15</v>
      </c>
      <c r="AC411" t="str">
        <f>pasteData!D410</f>
        <v>SR</v>
      </c>
      <c r="AD411" t="str">
        <f>pasteData!E410</f>
        <v>G</v>
      </c>
      <c r="AE411">
        <f>pasteData!F410</f>
        <v>36678</v>
      </c>
      <c r="AF411">
        <f>pasteData!G410</f>
        <v>165</v>
      </c>
      <c r="AG411" t="str">
        <f>pasteData!H410</f>
        <v>East Hartford</v>
      </c>
      <c r="AH411" t="str">
        <f>pasteData!I410</f>
        <v xml:space="preserve"> CT</v>
      </c>
      <c r="AI411" t="str">
        <f>pasteData!J410</f>
        <v>East Hartford (St. Thomas More)</v>
      </c>
      <c r="AJ411">
        <f>pasteData!K410</f>
        <v>0</v>
      </c>
      <c r="AK411" t="str">
        <f>pasteData!L410</f>
        <v xml:space="preserve"> 8.3 Pts</v>
      </c>
      <c r="AL411" t="str">
        <f>pasteData!M410</f>
        <v xml:space="preserve"> 1.7 Reb</v>
      </c>
      <c r="AM411" t="str">
        <f>pasteData!N410</f>
        <v xml:space="preserve"> 2.2 Ast</v>
      </c>
    </row>
    <row r="412" spans="1:39" x14ac:dyDescent="0.3">
      <c r="A412">
        <v>410</v>
      </c>
      <c r="B412" t="str">
        <f>pasteData!A411</f>
        <v>cincinnati</v>
      </c>
      <c r="C412" t="str">
        <f>pasteData!B411</f>
        <v>Nysier Brooks</v>
      </c>
      <c r="D412">
        <f>INDEX(pasteStatistics!D$1:'pasteStatistics'!D$5000,MATCH($C412,pasteStatistics!$C$1:'pasteStatistics'!$C$5000,0))</f>
        <v>35</v>
      </c>
      <c r="E412">
        <f>INDEX(pasteStatistics!E$1:'pasteStatistics'!E$5000,MATCH($C412,pasteStatistics!$C$1:'pasteStatistics'!$C$5000,0))</f>
        <v>35</v>
      </c>
      <c r="F412">
        <f>INDEX(pasteStatistics!F$1:'pasteStatistics'!F$5000,MATCH($C412,pasteStatistics!$C$1:'pasteStatistics'!$C$5000,0))</f>
        <v>22.9</v>
      </c>
      <c r="G412">
        <f>INDEX(pasteStatistics!G$1:'pasteStatistics'!G$5000,MATCH($C412,pasteStatistics!$C$1:'pasteStatistics'!$C$5000,0))</f>
        <v>2.8</v>
      </c>
      <c r="H412">
        <f>INDEX(pasteStatistics!H$1:'pasteStatistics'!H$5000,MATCH($C412,pasteStatistics!$C$1:'pasteStatistics'!$C$5000,0))</f>
        <v>5.3</v>
      </c>
      <c r="I412">
        <f>INDEX(pasteStatistics!I$1:'pasteStatistics'!I$5000,MATCH($C412,pasteStatistics!$C$1:'pasteStatistics'!$C$5000,0))</f>
        <v>0.53500000000000003</v>
      </c>
      <c r="J412">
        <f>INDEX(pasteStatistics!J$1:'pasteStatistics'!J$5000,MATCH($C412,pasteStatistics!$C$1:'pasteStatistics'!$C$5000,0))</f>
        <v>2.8</v>
      </c>
      <c r="K412">
        <f>INDEX(pasteStatistics!K$1:'pasteStatistics'!K$5000,MATCH($C412,pasteStatistics!$C$1:'pasteStatistics'!$C$5000,0))</f>
        <v>5.3</v>
      </c>
      <c r="L412">
        <f>INDEX(pasteStatistics!L$1:'pasteStatistics'!L$5000,MATCH($C412,pasteStatistics!$C$1:'pasteStatistics'!$C$5000,0))</f>
        <v>0.53500000000000003</v>
      </c>
      <c r="M412">
        <f>INDEX(pasteStatistics!M$1:'pasteStatistics'!M$5000,MATCH($C412,pasteStatistics!$C$1:'pasteStatistics'!$C$5000,0))</f>
        <v>0</v>
      </c>
      <c r="N412">
        <f>INDEX(pasteStatistics!N$1:'pasteStatistics'!N$5000,MATCH($C412,pasteStatistics!$C$1:'pasteStatistics'!$C$5000,0))</f>
        <v>0</v>
      </c>
      <c r="O412">
        <f>INDEX(pasteStatistics!O$1:'pasteStatistics'!O$5000,MATCH($C412,pasteStatistics!$C$1:'pasteStatistics'!$C$5000,0))</f>
        <v>0</v>
      </c>
      <c r="P412">
        <f>INDEX(pasteStatistics!P$1:'pasteStatistics'!P$5000,MATCH($C412,pasteStatistics!$C$1:'pasteStatistics'!$C$5000,0))</f>
        <v>2.4</v>
      </c>
      <c r="Q412">
        <f>INDEX(pasteStatistics!Q$1:'pasteStatistics'!Q$5000,MATCH($C412,pasteStatistics!$C$1:'pasteStatistics'!$C$5000,0))</f>
        <v>3.8</v>
      </c>
      <c r="R412">
        <f>INDEX(pasteStatistics!R$1:'pasteStatistics'!R$5000,MATCH($C412,pasteStatistics!$C$1:'pasteStatistics'!$C$5000,0))</f>
        <v>0.63200000000000001</v>
      </c>
      <c r="S412">
        <f>INDEX(pasteStatistics!S$1:'pasteStatistics'!S$5000,MATCH($C412,pasteStatistics!$C$1:'pasteStatistics'!$C$5000,0))</f>
        <v>2.7</v>
      </c>
      <c r="T412">
        <f>INDEX(pasteStatistics!T$1:'pasteStatistics'!T$5000,MATCH($C412,pasteStatistics!$C$1:'pasteStatistics'!$C$5000,0))</f>
        <v>3.6</v>
      </c>
      <c r="U412">
        <f>INDEX(pasteStatistics!U$1:'pasteStatistics'!U$5000,MATCH($C412,pasteStatistics!$C$1:'pasteStatistics'!$C$5000,0))</f>
        <v>6.3</v>
      </c>
      <c r="V412">
        <f>INDEX(pasteStatistics!V$1:'pasteStatistics'!V$5000,MATCH($C412,pasteStatistics!$C$1:'pasteStatistics'!$C$5000,0))</f>
        <v>0.4</v>
      </c>
      <c r="W412">
        <f>INDEX(pasteStatistics!W$1:'pasteStatistics'!W$5000,MATCH($C412,pasteStatistics!$C$1:'pasteStatistics'!$C$5000,0))</f>
        <v>0.4</v>
      </c>
      <c r="X412">
        <f>INDEX(pasteStatistics!X$1:'pasteStatistics'!X$5000,MATCH($C412,pasteStatistics!$C$1:'pasteStatistics'!$C$5000,0))</f>
        <v>1.5</v>
      </c>
      <c r="Y412">
        <f>INDEX(pasteStatistics!Y$1:'pasteStatistics'!Y$5000,MATCH($C412,pasteStatistics!$C$1:'pasteStatistics'!$C$5000,0))</f>
        <v>0.9</v>
      </c>
      <c r="Z412">
        <f>INDEX(pasteStatistics!Z$1:'pasteStatistics'!Z$5000,MATCH($C412,pasteStatistics!$C$1:'pasteStatistics'!$C$5000,0))</f>
        <v>3.3</v>
      </c>
      <c r="AA412">
        <f>INDEX(pasteStatistics!AA$1:'pasteStatistics'!AA$5000,MATCH($C412,pasteStatistics!$C$1:'pasteStatistics'!$C$5000,0))</f>
        <v>8.1</v>
      </c>
      <c r="AB412">
        <f>pasteData!C411</f>
        <v>33</v>
      </c>
      <c r="AC412" t="str">
        <f>pasteData!D411</f>
        <v>JR</v>
      </c>
      <c r="AD412" t="str">
        <f>pasteData!E411</f>
        <v>C</v>
      </c>
      <c r="AE412">
        <f>pasteData!F411</f>
        <v>43627</v>
      </c>
      <c r="AF412">
        <f>pasteData!G411</f>
        <v>240</v>
      </c>
      <c r="AG412" t="str">
        <f>pasteData!H411</f>
        <v>Philadelphia</v>
      </c>
      <c r="AH412" t="str">
        <f>pasteData!I411</f>
        <v xml:space="preserve"> PA</v>
      </c>
      <c r="AI412" t="str">
        <f>pasteData!J411</f>
        <v>Life Center Academy</v>
      </c>
      <c r="AJ412">
        <f>pasteData!K411</f>
        <v>0</v>
      </c>
      <c r="AK412" t="str">
        <f>pasteData!L411</f>
        <v xml:space="preserve"> 8.1 Pts</v>
      </c>
      <c r="AL412" t="str">
        <f>pasteData!M411</f>
        <v xml:space="preserve"> 6.3 Reb</v>
      </c>
      <c r="AM412" t="str">
        <f>pasteData!N411</f>
        <v xml:space="preserve"> 0.4 Ast</v>
      </c>
    </row>
    <row r="413" spans="1:39" x14ac:dyDescent="0.3">
      <c r="A413">
        <v>411</v>
      </c>
      <c r="B413" t="str">
        <f>pasteData!A412</f>
        <v>cincinnati</v>
      </c>
      <c r="C413" t="str">
        <f>pasteData!B412</f>
        <v>Rashawn Fredericks</v>
      </c>
      <c r="D413">
        <f>INDEX(pasteStatistics!D$1:'pasteStatistics'!D$5000,MATCH($C413,pasteStatistics!$C$1:'pasteStatistics'!$C$5000,0))</f>
        <v>35</v>
      </c>
      <c r="E413">
        <f>INDEX(pasteStatistics!E$1:'pasteStatistics'!E$5000,MATCH($C413,pasteStatistics!$C$1:'pasteStatistics'!$C$5000,0))</f>
        <v>0</v>
      </c>
      <c r="F413">
        <f>INDEX(pasteStatistics!F$1:'pasteStatistics'!F$5000,MATCH($C413,pasteStatistics!$C$1:'pasteStatistics'!$C$5000,0))</f>
        <v>10.199999999999999</v>
      </c>
      <c r="G413">
        <f>INDEX(pasteStatistics!G$1:'pasteStatistics'!G$5000,MATCH($C413,pasteStatistics!$C$1:'pasteStatistics'!$C$5000,0))</f>
        <v>0.8</v>
      </c>
      <c r="H413">
        <f>INDEX(pasteStatistics!H$1:'pasteStatistics'!H$5000,MATCH($C413,pasteStatistics!$C$1:'pasteStatistics'!$C$5000,0))</f>
        <v>2.2999999999999998</v>
      </c>
      <c r="I413">
        <f>INDEX(pasteStatistics!I$1:'pasteStatistics'!I$5000,MATCH($C413,pasteStatistics!$C$1:'pasteStatistics'!$C$5000,0))</f>
        <v>0.35799999999999998</v>
      </c>
      <c r="J413">
        <f>INDEX(pasteStatistics!J$1:'pasteStatistics'!J$5000,MATCH($C413,pasteStatistics!$C$1:'pasteStatistics'!$C$5000,0))</f>
        <v>0.6</v>
      </c>
      <c r="K413">
        <f>INDEX(pasteStatistics!K$1:'pasteStatistics'!K$5000,MATCH($C413,pasteStatistics!$C$1:'pasteStatistics'!$C$5000,0))</f>
        <v>1.3</v>
      </c>
      <c r="L413">
        <f>INDEX(pasteStatistics!L$1:'pasteStatistics'!L$5000,MATCH($C413,pasteStatistics!$C$1:'pasteStatistics'!$C$5000,0))</f>
        <v>0.44700000000000001</v>
      </c>
      <c r="M413">
        <f>INDEX(pasteStatistics!M$1:'pasteStatistics'!M$5000,MATCH($C413,pasteStatistics!$C$1:'pasteStatistics'!$C$5000,0))</f>
        <v>0.2</v>
      </c>
      <c r="N413">
        <f>INDEX(pasteStatistics!N$1:'pasteStatistics'!N$5000,MATCH($C413,pasteStatistics!$C$1:'pasteStatistics'!$C$5000,0))</f>
        <v>1</v>
      </c>
      <c r="O413">
        <f>INDEX(pasteStatistics!O$1:'pasteStatistics'!O$5000,MATCH($C413,pasteStatistics!$C$1:'pasteStatistics'!$C$5000,0))</f>
        <v>0.23499999999999999</v>
      </c>
      <c r="P413">
        <f>INDEX(pasteStatistics!P$1:'pasteStatistics'!P$5000,MATCH($C413,pasteStatistics!$C$1:'pasteStatistics'!$C$5000,0))</f>
        <v>0.4</v>
      </c>
      <c r="Q413">
        <f>INDEX(pasteStatistics!Q$1:'pasteStatistics'!Q$5000,MATCH($C413,pasteStatistics!$C$1:'pasteStatistics'!$C$5000,0))</f>
        <v>0.6</v>
      </c>
      <c r="R413">
        <f>INDEX(pasteStatistics!R$1:'pasteStatistics'!R$5000,MATCH($C413,pasteStatistics!$C$1:'pasteStatistics'!$C$5000,0))</f>
        <v>0.75</v>
      </c>
      <c r="S413">
        <f>INDEX(pasteStatistics!S$1:'pasteStatistics'!S$5000,MATCH($C413,pasteStatistics!$C$1:'pasteStatistics'!$C$5000,0))</f>
        <v>0.8</v>
      </c>
      <c r="T413">
        <f>INDEX(pasteStatistics!T$1:'pasteStatistics'!T$5000,MATCH($C413,pasteStatistics!$C$1:'pasteStatistics'!$C$5000,0))</f>
        <v>1.4</v>
      </c>
      <c r="U413">
        <f>INDEX(pasteStatistics!U$1:'pasteStatistics'!U$5000,MATCH($C413,pasteStatistics!$C$1:'pasteStatistics'!$C$5000,0))</f>
        <v>2.2000000000000002</v>
      </c>
      <c r="V413">
        <f>INDEX(pasteStatistics!V$1:'pasteStatistics'!V$5000,MATCH($C413,pasteStatistics!$C$1:'pasteStatistics'!$C$5000,0))</f>
        <v>0.2</v>
      </c>
      <c r="W413">
        <f>INDEX(pasteStatistics!W$1:'pasteStatistics'!W$5000,MATCH($C413,pasteStatistics!$C$1:'pasteStatistics'!$C$5000,0))</f>
        <v>0.3</v>
      </c>
      <c r="X413">
        <f>INDEX(pasteStatistics!X$1:'pasteStatistics'!X$5000,MATCH($C413,pasteStatistics!$C$1:'pasteStatistics'!$C$5000,0))</f>
        <v>0.1</v>
      </c>
      <c r="Y413">
        <f>INDEX(pasteStatistics!Y$1:'pasteStatistics'!Y$5000,MATCH($C413,pasteStatistics!$C$1:'pasteStatistics'!$C$5000,0))</f>
        <v>0.3</v>
      </c>
      <c r="Z413">
        <f>INDEX(pasteStatistics!Z$1:'pasteStatistics'!Z$5000,MATCH($C413,pasteStatistics!$C$1:'pasteStatistics'!$C$5000,0))</f>
        <v>0.8</v>
      </c>
      <c r="AA413">
        <f>INDEX(pasteStatistics!AA$1:'pasteStatistics'!AA$5000,MATCH($C413,pasteStatistics!$C$1:'pasteStatistics'!$C$5000,0))</f>
        <v>2.2999999999999998</v>
      </c>
      <c r="AB413">
        <f>pasteData!C412</f>
        <v>10</v>
      </c>
      <c r="AC413" t="str">
        <f>pasteData!D412</f>
        <v>JR</v>
      </c>
      <c r="AD413" t="str">
        <f>pasteData!E412</f>
        <v>G</v>
      </c>
      <c r="AE413">
        <f>pasteData!F412</f>
        <v>43621</v>
      </c>
      <c r="AF413">
        <f>pasteData!G412</f>
        <v>200</v>
      </c>
      <c r="AG413" t="str">
        <f>pasteData!H412</f>
        <v>St. Croix</v>
      </c>
      <c r="AH413" t="str">
        <f>pasteData!I412</f>
        <v xml:space="preserve"> U.S. Virgin Islands</v>
      </c>
      <c r="AI413" t="str">
        <f>pasteData!J412</f>
        <v>Chamberlain HS</v>
      </c>
      <c r="AJ413">
        <f>pasteData!K412</f>
        <v>0</v>
      </c>
      <c r="AK413" t="str">
        <f>pasteData!L412</f>
        <v xml:space="preserve"> 2.3 Pts</v>
      </c>
      <c r="AL413" t="str">
        <f>pasteData!M412</f>
        <v xml:space="preserve"> 2.2 Reb</v>
      </c>
      <c r="AM413" t="str">
        <f>pasteData!N412</f>
        <v xml:space="preserve"> 0.2 Ast</v>
      </c>
    </row>
    <row r="414" spans="1:39" x14ac:dyDescent="0.3">
      <c r="A414">
        <v>412</v>
      </c>
      <c r="B414" t="str">
        <f>pasteData!A413</f>
        <v>cincinnati</v>
      </c>
      <c r="C414" t="str">
        <f>pasteData!B413</f>
        <v>Trevor Moore</v>
      </c>
      <c r="D414">
        <f>INDEX(pasteStatistics!D$1:'pasteStatistics'!D$5000,MATCH($C414,pasteStatistics!$C$1:'pasteStatistics'!$C$5000,0))</f>
        <v>34</v>
      </c>
      <c r="E414">
        <f>INDEX(pasteStatistics!E$1:'pasteStatistics'!E$5000,MATCH($C414,pasteStatistics!$C$1:'pasteStatistics'!$C$5000,0))</f>
        <v>0</v>
      </c>
      <c r="F414">
        <f>INDEX(pasteStatistics!F$1:'pasteStatistics'!F$5000,MATCH($C414,pasteStatistics!$C$1:'pasteStatistics'!$C$5000,0))</f>
        <v>11.9</v>
      </c>
      <c r="G414">
        <f>INDEX(pasteStatistics!G$1:'pasteStatistics'!G$5000,MATCH($C414,pasteStatistics!$C$1:'pasteStatistics'!$C$5000,0))</f>
        <v>0.8</v>
      </c>
      <c r="H414">
        <f>INDEX(pasteStatistics!H$1:'pasteStatistics'!H$5000,MATCH($C414,pasteStatistics!$C$1:'pasteStatistics'!$C$5000,0))</f>
        <v>2.5</v>
      </c>
      <c r="I414">
        <f>INDEX(pasteStatistics!I$1:'pasteStatistics'!I$5000,MATCH($C414,pasteStatistics!$C$1:'pasteStatistics'!$C$5000,0))</f>
        <v>0.318</v>
      </c>
      <c r="J414">
        <f>INDEX(pasteStatistics!J$1:'pasteStatistics'!J$5000,MATCH($C414,pasteStatistics!$C$1:'pasteStatistics'!$C$5000,0))</f>
        <v>0.3</v>
      </c>
      <c r="K414">
        <f>INDEX(pasteStatistics!K$1:'pasteStatistics'!K$5000,MATCH($C414,pasteStatistics!$C$1:'pasteStatistics'!$C$5000,0))</f>
        <v>0.5</v>
      </c>
      <c r="L414">
        <f>INDEX(pasteStatistics!L$1:'pasteStatistics'!L$5000,MATCH($C414,pasteStatistics!$C$1:'pasteStatistics'!$C$5000,0))</f>
        <v>0.52900000000000003</v>
      </c>
      <c r="M414">
        <f>INDEX(pasteStatistics!M$1:'pasteStatistics'!M$5000,MATCH($C414,pasteStatistics!$C$1:'pasteStatistics'!$C$5000,0))</f>
        <v>0.5</v>
      </c>
      <c r="N414">
        <f>INDEX(pasteStatistics!N$1:'pasteStatistics'!N$5000,MATCH($C414,pasteStatistics!$C$1:'pasteStatistics'!$C$5000,0))</f>
        <v>2</v>
      </c>
      <c r="O414">
        <f>INDEX(pasteStatistics!O$1:'pasteStatistics'!O$5000,MATCH($C414,pasteStatistics!$C$1:'pasteStatistics'!$C$5000,0))</f>
        <v>0.26500000000000001</v>
      </c>
      <c r="P414">
        <f>INDEX(pasteStatistics!P$1:'pasteStatistics'!P$5000,MATCH($C414,pasteStatistics!$C$1:'pasteStatistics'!$C$5000,0))</f>
        <v>0.2</v>
      </c>
      <c r="Q414">
        <f>INDEX(pasteStatistics!Q$1:'pasteStatistics'!Q$5000,MATCH($C414,pasteStatistics!$C$1:'pasteStatistics'!$C$5000,0))</f>
        <v>0.3</v>
      </c>
      <c r="R414">
        <f>INDEX(pasteStatistics!R$1:'pasteStatistics'!R$5000,MATCH($C414,pasteStatistics!$C$1:'pasteStatistics'!$C$5000,0))</f>
        <v>0.77800000000000002</v>
      </c>
      <c r="S414">
        <f>INDEX(pasteStatistics!S$1:'pasteStatistics'!S$5000,MATCH($C414,pasteStatistics!$C$1:'pasteStatistics'!$C$5000,0))</f>
        <v>0.4</v>
      </c>
      <c r="T414">
        <f>INDEX(pasteStatistics!T$1:'pasteStatistics'!T$5000,MATCH($C414,pasteStatistics!$C$1:'pasteStatistics'!$C$5000,0))</f>
        <v>1</v>
      </c>
      <c r="U414">
        <f>INDEX(pasteStatistics!U$1:'pasteStatistics'!U$5000,MATCH($C414,pasteStatistics!$C$1:'pasteStatistics'!$C$5000,0))</f>
        <v>1.4</v>
      </c>
      <c r="V414">
        <f>INDEX(pasteStatistics!V$1:'pasteStatistics'!V$5000,MATCH($C414,pasteStatistics!$C$1:'pasteStatistics'!$C$5000,0))</f>
        <v>0.5</v>
      </c>
      <c r="W414">
        <f>INDEX(pasteStatistics!W$1:'pasteStatistics'!W$5000,MATCH($C414,pasteStatistics!$C$1:'pasteStatistics'!$C$5000,0))</f>
        <v>0.4</v>
      </c>
      <c r="X414">
        <f>INDEX(pasteStatistics!X$1:'pasteStatistics'!X$5000,MATCH($C414,pasteStatistics!$C$1:'pasteStatistics'!$C$5000,0))</f>
        <v>0</v>
      </c>
      <c r="Y414">
        <f>INDEX(pasteStatistics!Y$1:'pasteStatistics'!Y$5000,MATCH($C414,pasteStatistics!$C$1:'pasteStatistics'!$C$5000,0))</f>
        <v>0.3</v>
      </c>
      <c r="Z414">
        <f>INDEX(pasteStatistics!Z$1:'pasteStatistics'!Z$5000,MATCH($C414,pasteStatistics!$C$1:'pasteStatistics'!$C$5000,0))</f>
        <v>1.1000000000000001</v>
      </c>
      <c r="AA414">
        <f>INDEX(pasteStatistics!AA$1:'pasteStatistics'!AA$5000,MATCH($C414,pasteStatistics!$C$1:'pasteStatistics'!$C$5000,0))</f>
        <v>2.2999999999999998</v>
      </c>
      <c r="AB414">
        <f>pasteData!C413</f>
        <v>5</v>
      </c>
      <c r="AC414" t="str">
        <f>pasteData!D413</f>
        <v>SO</v>
      </c>
      <c r="AD414" t="str">
        <f>pasteData!E413</f>
        <v>G</v>
      </c>
      <c r="AE414">
        <f>pasteData!F413</f>
        <v>43621</v>
      </c>
      <c r="AF414">
        <f>pasteData!G413</f>
        <v>195</v>
      </c>
      <c r="AG414" t="str">
        <f>pasteData!H413</f>
        <v>Houston</v>
      </c>
      <c r="AH414" t="str">
        <f>pasteData!I413</f>
        <v xml:space="preserve"> TX</v>
      </c>
      <c r="AI414" t="str">
        <f>pasteData!J413</f>
        <v>South Kent School</v>
      </c>
      <c r="AJ414">
        <f>pasteData!K413</f>
        <v>0</v>
      </c>
      <c r="AK414" t="str">
        <f>pasteData!L413</f>
        <v xml:space="preserve"> 2.3 Pts</v>
      </c>
      <c r="AL414" t="str">
        <f>pasteData!M413</f>
        <v xml:space="preserve"> 1.4 Reb</v>
      </c>
      <c r="AM414" t="str">
        <f>pasteData!N413</f>
        <v xml:space="preserve"> 0.5 Ast</v>
      </c>
    </row>
    <row r="415" spans="1:39" x14ac:dyDescent="0.3">
      <c r="A415">
        <v>413</v>
      </c>
      <c r="B415" t="str">
        <f>pasteData!A414</f>
        <v>cincinnati</v>
      </c>
      <c r="C415" t="str">
        <f>pasteData!B414</f>
        <v>Logan Johnson</v>
      </c>
      <c r="D415">
        <f>INDEX(pasteStatistics!D$1:'pasteStatistics'!D$5000,MATCH($C415,pasteStatistics!$C$1:'pasteStatistics'!$C$5000,0))</f>
        <v>32</v>
      </c>
      <c r="E415">
        <f>INDEX(pasteStatistics!E$1:'pasteStatistics'!E$5000,MATCH($C415,pasteStatistics!$C$1:'pasteStatistics'!$C$5000,0))</f>
        <v>0</v>
      </c>
      <c r="F415">
        <f>INDEX(pasteStatistics!F$1:'pasteStatistics'!F$5000,MATCH($C415,pasteStatistics!$C$1:'pasteStatistics'!$C$5000,0))</f>
        <v>7</v>
      </c>
      <c r="G415">
        <f>INDEX(pasteStatistics!G$1:'pasteStatistics'!G$5000,MATCH($C415,pasteStatistics!$C$1:'pasteStatistics'!$C$5000,0))</f>
        <v>0.7</v>
      </c>
      <c r="H415">
        <f>INDEX(pasteStatistics!H$1:'pasteStatistics'!H$5000,MATCH($C415,pasteStatistics!$C$1:'pasteStatistics'!$C$5000,0))</f>
        <v>1.5</v>
      </c>
      <c r="I415">
        <f>INDEX(pasteStatistics!I$1:'pasteStatistics'!I$5000,MATCH($C415,pasteStatistics!$C$1:'pasteStatistics'!$C$5000,0))</f>
        <v>0.46899999999999997</v>
      </c>
      <c r="J415">
        <f>INDEX(pasteStatistics!J$1:'pasteStatistics'!J$5000,MATCH($C415,pasteStatistics!$C$1:'pasteStatistics'!$C$5000,0))</f>
        <v>0.6</v>
      </c>
      <c r="K415">
        <f>INDEX(pasteStatistics!K$1:'pasteStatistics'!K$5000,MATCH($C415,pasteStatistics!$C$1:'pasteStatistics'!$C$5000,0))</f>
        <v>1.2</v>
      </c>
      <c r="L415">
        <f>INDEX(pasteStatistics!L$1:'pasteStatistics'!L$5000,MATCH($C415,pasteStatistics!$C$1:'pasteStatistics'!$C$5000,0))</f>
        <v>0.54100000000000004</v>
      </c>
      <c r="M415">
        <f>INDEX(pasteStatistics!M$1:'pasteStatistics'!M$5000,MATCH($C415,pasteStatistics!$C$1:'pasteStatistics'!$C$5000,0))</f>
        <v>0.1</v>
      </c>
      <c r="N415">
        <f>INDEX(pasteStatistics!N$1:'pasteStatistics'!N$5000,MATCH($C415,pasteStatistics!$C$1:'pasteStatistics'!$C$5000,0))</f>
        <v>0.4</v>
      </c>
      <c r="O415">
        <f>INDEX(pasteStatistics!O$1:'pasteStatistics'!O$5000,MATCH($C415,pasteStatistics!$C$1:'pasteStatistics'!$C$5000,0))</f>
        <v>0.25</v>
      </c>
      <c r="P415">
        <f>INDEX(pasteStatistics!P$1:'pasteStatistics'!P$5000,MATCH($C415,pasteStatistics!$C$1:'pasteStatistics'!$C$5000,0))</f>
        <v>0.4</v>
      </c>
      <c r="Q415">
        <f>INDEX(pasteStatistics!Q$1:'pasteStatistics'!Q$5000,MATCH($C415,pasteStatistics!$C$1:'pasteStatistics'!$C$5000,0))</f>
        <v>0.6</v>
      </c>
      <c r="R415">
        <f>INDEX(pasteStatistics!R$1:'pasteStatistics'!R$5000,MATCH($C415,pasteStatistics!$C$1:'pasteStatistics'!$C$5000,0))</f>
        <v>0.7</v>
      </c>
      <c r="S415">
        <f>INDEX(pasteStatistics!S$1:'pasteStatistics'!S$5000,MATCH($C415,pasteStatistics!$C$1:'pasteStatistics'!$C$5000,0))</f>
        <v>0.5</v>
      </c>
      <c r="T415">
        <f>INDEX(pasteStatistics!T$1:'pasteStatistics'!T$5000,MATCH($C415,pasteStatistics!$C$1:'pasteStatistics'!$C$5000,0))</f>
        <v>0.7</v>
      </c>
      <c r="U415">
        <f>INDEX(pasteStatistics!U$1:'pasteStatistics'!U$5000,MATCH($C415,pasteStatistics!$C$1:'pasteStatistics'!$C$5000,0))</f>
        <v>1.2</v>
      </c>
      <c r="V415">
        <f>INDEX(pasteStatistics!V$1:'pasteStatistics'!V$5000,MATCH($C415,pasteStatistics!$C$1:'pasteStatistics'!$C$5000,0))</f>
        <v>0.7</v>
      </c>
      <c r="W415">
        <f>INDEX(pasteStatistics!W$1:'pasteStatistics'!W$5000,MATCH($C415,pasteStatistics!$C$1:'pasteStatistics'!$C$5000,0))</f>
        <v>0.3</v>
      </c>
      <c r="X415">
        <f>INDEX(pasteStatistics!X$1:'pasteStatistics'!X$5000,MATCH($C415,pasteStatistics!$C$1:'pasteStatistics'!$C$5000,0))</f>
        <v>0.2</v>
      </c>
      <c r="Y415">
        <f>INDEX(pasteStatistics!Y$1:'pasteStatistics'!Y$5000,MATCH($C415,pasteStatistics!$C$1:'pasteStatistics'!$C$5000,0))</f>
        <v>0.6</v>
      </c>
      <c r="Z415">
        <f>INDEX(pasteStatistics!Z$1:'pasteStatistics'!Z$5000,MATCH($C415,pasteStatistics!$C$1:'pasteStatistics'!$C$5000,0))</f>
        <v>0.8</v>
      </c>
      <c r="AA415">
        <f>INDEX(pasteStatistics!AA$1:'pasteStatistics'!AA$5000,MATCH($C415,pasteStatistics!$C$1:'pasteStatistics'!$C$5000,0))</f>
        <v>2</v>
      </c>
      <c r="AB415">
        <f>pasteData!C414</f>
        <v>0</v>
      </c>
      <c r="AC415" t="str">
        <f>pasteData!D414</f>
        <v>FR</v>
      </c>
      <c r="AD415" t="str">
        <f>pasteData!E414</f>
        <v>G</v>
      </c>
      <c r="AE415">
        <f>pasteData!F414</f>
        <v>43618</v>
      </c>
      <c r="AF415">
        <f>pasteData!G414</f>
        <v>175</v>
      </c>
      <c r="AG415" t="str">
        <f>pasteData!H414</f>
        <v>Mountain View</v>
      </c>
      <c r="AH415" t="str">
        <f>pasteData!I414</f>
        <v xml:space="preserve"> CA</v>
      </c>
      <c r="AI415" t="str">
        <f>pasteData!J414</f>
        <v>Saint Francis HS</v>
      </c>
      <c r="AJ415">
        <f>pasteData!K414</f>
        <v>0</v>
      </c>
      <c r="AK415" t="str">
        <f>pasteData!L414</f>
        <v xml:space="preserve"> 2.0 Pts</v>
      </c>
      <c r="AL415" t="str">
        <f>pasteData!M414</f>
        <v xml:space="preserve"> 1.2 Reb</v>
      </c>
      <c r="AM415" t="str">
        <f>pasteData!N414</f>
        <v xml:space="preserve"> 0.7 Ast</v>
      </c>
    </row>
    <row r="416" spans="1:39" x14ac:dyDescent="0.3">
      <c r="A416">
        <v>414</v>
      </c>
      <c r="B416" t="str">
        <f>pasteData!A415</f>
        <v>cincinnati</v>
      </c>
      <c r="C416" t="str">
        <f>pasteData!B415</f>
        <v>Mamoudou Diarra</v>
      </c>
      <c r="D416">
        <f>INDEX(pasteStatistics!D$1:'pasteStatistics'!D$5000,MATCH($C416,pasteStatistics!$C$1:'pasteStatistics'!$C$5000,0))</f>
        <v>20</v>
      </c>
      <c r="E416">
        <f>INDEX(pasteStatistics!E$1:'pasteStatistics'!E$5000,MATCH($C416,pasteStatistics!$C$1:'pasteStatistics'!$C$5000,0))</f>
        <v>0</v>
      </c>
      <c r="F416">
        <f>INDEX(pasteStatistics!F$1:'pasteStatistics'!F$5000,MATCH($C416,pasteStatistics!$C$1:'pasteStatistics'!$C$5000,0))</f>
        <v>6.9</v>
      </c>
      <c r="G416">
        <f>INDEX(pasteStatistics!G$1:'pasteStatistics'!G$5000,MATCH($C416,pasteStatistics!$C$1:'pasteStatistics'!$C$5000,0))</f>
        <v>0.9</v>
      </c>
      <c r="H416">
        <f>INDEX(pasteStatistics!H$1:'pasteStatistics'!H$5000,MATCH($C416,pasteStatistics!$C$1:'pasteStatistics'!$C$5000,0))</f>
        <v>2.1</v>
      </c>
      <c r="I416">
        <f>INDEX(pasteStatistics!I$1:'pasteStatistics'!I$5000,MATCH($C416,pasteStatistics!$C$1:'pasteStatistics'!$C$5000,0))</f>
        <v>0.40500000000000003</v>
      </c>
      <c r="J416">
        <f>INDEX(pasteStatistics!J$1:'pasteStatistics'!J$5000,MATCH($C416,pasteStatistics!$C$1:'pasteStatistics'!$C$5000,0))</f>
        <v>0.8</v>
      </c>
      <c r="K416">
        <f>INDEX(pasteStatistics!K$1:'pasteStatistics'!K$5000,MATCH($C416,pasteStatistics!$C$1:'pasteStatistics'!$C$5000,0))</f>
        <v>2</v>
      </c>
      <c r="L416">
        <f>INDEX(pasteStatistics!L$1:'pasteStatistics'!L$5000,MATCH($C416,pasteStatistics!$C$1:'pasteStatistics'!$C$5000,0))</f>
        <v>0.4</v>
      </c>
      <c r="M416">
        <f>INDEX(pasteStatistics!M$1:'pasteStatistics'!M$5000,MATCH($C416,pasteStatistics!$C$1:'pasteStatistics'!$C$5000,0))</f>
        <v>0.1</v>
      </c>
      <c r="N416">
        <f>INDEX(pasteStatistics!N$1:'pasteStatistics'!N$5000,MATCH($C416,pasteStatistics!$C$1:'pasteStatistics'!$C$5000,0))</f>
        <v>0.1</v>
      </c>
      <c r="O416">
        <f>INDEX(pasteStatistics!O$1:'pasteStatistics'!O$5000,MATCH($C416,pasteStatistics!$C$1:'pasteStatistics'!$C$5000,0))</f>
        <v>0.5</v>
      </c>
      <c r="P416">
        <f>INDEX(pasteStatistics!P$1:'pasteStatistics'!P$5000,MATCH($C416,pasteStatistics!$C$1:'pasteStatistics'!$C$5000,0))</f>
        <v>0.5</v>
      </c>
      <c r="Q416">
        <f>INDEX(pasteStatistics!Q$1:'pasteStatistics'!Q$5000,MATCH($C416,pasteStatistics!$C$1:'pasteStatistics'!$C$5000,0))</f>
        <v>0.7</v>
      </c>
      <c r="R416">
        <f>INDEX(pasteStatistics!R$1:'pasteStatistics'!R$5000,MATCH($C416,pasteStatistics!$C$1:'pasteStatistics'!$C$5000,0))</f>
        <v>0.71399999999999997</v>
      </c>
      <c r="S416">
        <f>INDEX(pasteStatistics!S$1:'pasteStatistics'!S$5000,MATCH($C416,pasteStatistics!$C$1:'pasteStatistics'!$C$5000,0))</f>
        <v>0.6</v>
      </c>
      <c r="T416">
        <f>INDEX(pasteStatistics!T$1:'pasteStatistics'!T$5000,MATCH($C416,pasteStatistics!$C$1:'pasteStatistics'!$C$5000,0))</f>
        <v>1.4</v>
      </c>
      <c r="U416">
        <f>INDEX(pasteStatistics!U$1:'pasteStatistics'!U$5000,MATCH($C416,pasteStatistics!$C$1:'pasteStatistics'!$C$5000,0))</f>
        <v>1.9</v>
      </c>
      <c r="V416">
        <f>INDEX(pasteStatistics!V$1:'pasteStatistics'!V$5000,MATCH($C416,pasteStatistics!$C$1:'pasteStatistics'!$C$5000,0))</f>
        <v>0.3</v>
      </c>
      <c r="W416">
        <f>INDEX(pasteStatistics!W$1:'pasteStatistics'!W$5000,MATCH($C416,pasteStatistics!$C$1:'pasteStatistics'!$C$5000,0))</f>
        <v>0.3</v>
      </c>
      <c r="X416">
        <f>INDEX(pasteStatistics!X$1:'pasteStatistics'!X$5000,MATCH($C416,pasteStatistics!$C$1:'pasteStatistics'!$C$5000,0))</f>
        <v>0.4</v>
      </c>
      <c r="Y416">
        <f>INDEX(pasteStatistics!Y$1:'pasteStatistics'!Y$5000,MATCH($C416,pasteStatistics!$C$1:'pasteStatistics'!$C$5000,0))</f>
        <v>0.2</v>
      </c>
      <c r="Z416">
        <f>INDEX(pasteStatistics!Z$1:'pasteStatistics'!Z$5000,MATCH($C416,pasteStatistics!$C$1:'pasteStatistics'!$C$5000,0))</f>
        <v>0.8</v>
      </c>
      <c r="AA416">
        <f>INDEX(pasteStatistics!AA$1:'pasteStatistics'!AA$5000,MATCH($C416,pasteStatistics!$C$1:'pasteStatistics'!$C$5000,0))</f>
        <v>2.2999999999999998</v>
      </c>
      <c r="AB416">
        <f>pasteData!C415</f>
        <v>20</v>
      </c>
      <c r="AC416" t="str">
        <f>pasteData!D415</f>
        <v>FR</v>
      </c>
      <c r="AD416" t="str">
        <f>pasteData!E415</f>
        <v>F</v>
      </c>
      <c r="AE416">
        <f>pasteData!F415</f>
        <v>43625</v>
      </c>
      <c r="AF416">
        <f>pasteData!G415</f>
        <v>215</v>
      </c>
      <c r="AG416" t="str">
        <f>pasteData!H415</f>
        <v>Bamako</v>
      </c>
      <c r="AH416" t="str">
        <f>pasteData!I415</f>
        <v xml:space="preserve"> Mali</v>
      </c>
      <c r="AI416" t="str">
        <f>pasteData!J415</f>
        <v>22ft Basketball Academy</v>
      </c>
      <c r="AJ416">
        <f>pasteData!K415</f>
        <v>0</v>
      </c>
      <c r="AK416" t="str">
        <f>pasteData!L415</f>
        <v xml:space="preserve"> 2.3 Pts</v>
      </c>
      <c r="AL416" t="str">
        <f>pasteData!M415</f>
        <v xml:space="preserve"> 1.9 Reb</v>
      </c>
      <c r="AM416" t="str">
        <f>pasteData!N415</f>
        <v xml:space="preserve"> 0.3 Ast</v>
      </c>
    </row>
    <row r="417" spans="1:39" x14ac:dyDescent="0.3">
      <c r="A417">
        <v>415</v>
      </c>
      <c r="B417" t="str">
        <f>pasteData!A416</f>
        <v>cincinnati</v>
      </c>
      <c r="C417" t="str">
        <f>pasteData!B416</f>
        <v>Eliel Nsoseme</v>
      </c>
      <c r="D417">
        <f>INDEX(pasteStatistics!D$1:'pasteStatistics'!D$5000,MATCH($C417,pasteStatistics!$C$1:'pasteStatistics'!$C$5000,0))</f>
        <v>33</v>
      </c>
      <c r="E417">
        <f>INDEX(pasteStatistics!E$1:'pasteStatistics'!E$5000,MATCH($C417,pasteStatistics!$C$1:'pasteStatistics'!$C$5000,0))</f>
        <v>0</v>
      </c>
      <c r="F417">
        <f>INDEX(pasteStatistics!F$1:'pasteStatistics'!F$5000,MATCH($C417,pasteStatistics!$C$1:'pasteStatistics'!$C$5000,0))</f>
        <v>10.9</v>
      </c>
      <c r="G417">
        <f>INDEX(pasteStatistics!G$1:'pasteStatistics'!G$5000,MATCH($C417,pasteStatistics!$C$1:'pasteStatistics'!$C$5000,0))</f>
        <v>0.5</v>
      </c>
      <c r="H417">
        <f>INDEX(pasteStatistics!H$1:'pasteStatistics'!H$5000,MATCH($C417,pasteStatistics!$C$1:'pasteStatistics'!$C$5000,0))</f>
        <v>1.2</v>
      </c>
      <c r="I417">
        <f>INDEX(pasteStatistics!I$1:'pasteStatistics'!I$5000,MATCH($C417,pasteStatistics!$C$1:'pasteStatistics'!$C$5000,0))</f>
        <v>0.39500000000000002</v>
      </c>
      <c r="J417">
        <f>INDEX(pasteStatistics!J$1:'pasteStatistics'!J$5000,MATCH($C417,pasteStatistics!$C$1:'pasteStatistics'!$C$5000,0))</f>
        <v>0.5</v>
      </c>
      <c r="K417">
        <f>INDEX(pasteStatistics!K$1:'pasteStatistics'!K$5000,MATCH($C417,pasteStatistics!$C$1:'pasteStatistics'!$C$5000,0))</f>
        <v>1.2</v>
      </c>
      <c r="L417">
        <f>INDEX(pasteStatistics!L$1:'pasteStatistics'!L$5000,MATCH($C417,pasteStatistics!$C$1:'pasteStatistics'!$C$5000,0))</f>
        <v>0.39500000000000002</v>
      </c>
      <c r="M417">
        <f>INDEX(pasteStatistics!M$1:'pasteStatistics'!M$5000,MATCH($C417,pasteStatistics!$C$1:'pasteStatistics'!$C$5000,0))</f>
        <v>0</v>
      </c>
      <c r="N417">
        <f>INDEX(pasteStatistics!N$1:'pasteStatistics'!N$5000,MATCH($C417,pasteStatistics!$C$1:'pasteStatistics'!$C$5000,0))</f>
        <v>0</v>
      </c>
      <c r="O417">
        <f>INDEX(pasteStatistics!O$1:'pasteStatistics'!O$5000,MATCH($C417,pasteStatistics!$C$1:'pasteStatistics'!$C$5000,0))</f>
        <v>0</v>
      </c>
      <c r="P417">
        <f>INDEX(pasteStatistics!P$1:'pasteStatistics'!P$5000,MATCH($C417,pasteStatistics!$C$1:'pasteStatistics'!$C$5000,0))</f>
        <v>0.4</v>
      </c>
      <c r="Q417">
        <f>INDEX(pasteStatistics!Q$1:'pasteStatistics'!Q$5000,MATCH($C417,pasteStatistics!$C$1:'pasteStatistics'!$C$5000,0))</f>
        <v>1</v>
      </c>
      <c r="R417">
        <f>INDEX(pasteStatistics!R$1:'pasteStatistics'!R$5000,MATCH($C417,pasteStatistics!$C$1:'pasteStatistics'!$C$5000,0))</f>
        <v>0.40600000000000003</v>
      </c>
      <c r="S417">
        <f>INDEX(pasteStatistics!S$1:'pasteStatistics'!S$5000,MATCH($C417,pasteStatistics!$C$1:'pasteStatistics'!$C$5000,0))</f>
        <v>1</v>
      </c>
      <c r="T417">
        <f>INDEX(pasteStatistics!T$1:'pasteStatistics'!T$5000,MATCH($C417,pasteStatistics!$C$1:'pasteStatistics'!$C$5000,0))</f>
        <v>2.2000000000000002</v>
      </c>
      <c r="U417">
        <f>INDEX(pasteStatistics!U$1:'pasteStatistics'!U$5000,MATCH($C417,pasteStatistics!$C$1:'pasteStatistics'!$C$5000,0))</f>
        <v>3.2</v>
      </c>
      <c r="V417">
        <f>INDEX(pasteStatistics!V$1:'pasteStatistics'!V$5000,MATCH($C417,pasteStatistics!$C$1:'pasteStatistics'!$C$5000,0))</f>
        <v>0.1</v>
      </c>
      <c r="W417">
        <f>INDEX(pasteStatistics!W$1:'pasteStatistics'!W$5000,MATCH($C417,pasteStatistics!$C$1:'pasteStatistics'!$C$5000,0))</f>
        <v>0.3</v>
      </c>
      <c r="X417">
        <f>INDEX(pasteStatistics!X$1:'pasteStatistics'!X$5000,MATCH($C417,pasteStatistics!$C$1:'pasteStatistics'!$C$5000,0))</f>
        <v>0.5</v>
      </c>
      <c r="Y417">
        <f>INDEX(pasteStatistics!Y$1:'pasteStatistics'!Y$5000,MATCH($C417,pasteStatistics!$C$1:'pasteStatistics'!$C$5000,0))</f>
        <v>0.3</v>
      </c>
      <c r="Z417">
        <f>INDEX(pasteStatistics!Z$1:'pasteStatistics'!Z$5000,MATCH($C417,pasteStatistics!$C$1:'pasteStatistics'!$C$5000,0))</f>
        <v>1.2</v>
      </c>
      <c r="AA417">
        <f>INDEX(pasteStatistics!AA$1:'pasteStatistics'!AA$5000,MATCH($C417,pasteStatistics!$C$1:'pasteStatistics'!$C$5000,0))</f>
        <v>1.3</v>
      </c>
      <c r="AB417">
        <f>pasteData!C416</f>
        <v>22</v>
      </c>
      <c r="AC417" t="str">
        <f>pasteData!D416</f>
        <v>SO</v>
      </c>
      <c r="AD417" t="str">
        <f>pasteData!E416</f>
        <v>F</v>
      </c>
      <c r="AE417">
        <f>pasteData!F416</f>
        <v>43625</v>
      </c>
      <c r="AF417">
        <f>pasteData!G416</f>
        <v>225</v>
      </c>
      <c r="AG417" t="str">
        <f>pasteData!H416</f>
        <v>Kinshasa</v>
      </c>
      <c r="AH417" t="str">
        <f>pasteData!I416</f>
        <v xml:space="preserve"> Democratic Republic of the Congo</v>
      </c>
      <c r="AI417" t="str">
        <f>pasteData!J416</f>
        <v>The RISE Centre Academy</v>
      </c>
      <c r="AJ417">
        <f>pasteData!K416</f>
        <v>0</v>
      </c>
      <c r="AK417" t="str">
        <f>pasteData!L416</f>
        <v xml:space="preserve"> 1.3 Pts</v>
      </c>
      <c r="AL417" t="str">
        <f>pasteData!M416</f>
        <v xml:space="preserve"> 3.2 Reb</v>
      </c>
      <c r="AM417" t="str">
        <f>pasteData!N416</f>
        <v xml:space="preserve"> 0.1 Ast</v>
      </c>
    </row>
    <row r="418" spans="1:39" x14ac:dyDescent="0.3">
      <c r="A418">
        <v>416</v>
      </c>
      <c r="B418" t="str">
        <f>pasteData!A417</f>
        <v>cincinnati</v>
      </c>
      <c r="C418" t="str">
        <f>pasteData!B417</f>
        <v>Sam Martin</v>
      </c>
      <c r="D418">
        <f>INDEX(pasteStatistics!D$1:'pasteStatistics'!D$5000,MATCH($C418,pasteStatistics!$C$1:'pasteStatistics'!$C$5000,0))</f>
        <v>6</v>
      </c>
      <c r="E418">
        <f>INDEX(pasteStatistics!E$1:'pasteStatistics'!E$5000,MATCH($C418,pasteStatistics!$C$1:'pasteStatistics'!$C$5000,0))</f>
        <v>0</v>
      </c>
      <c r="F418">
        <f>INDEX(pasteStatistics!F$1:'pasteStatistics'!F$5000,MATCH($C418,pasteStatistics!$C$1:'pasteStatistics'!$C$5000,0))</f>
        <v>2</v>
      </c>
      <c r="G418">
        <f>INDEX(pasteStatistics!G$1:'pasteStatistics'!G$5000,MATCH($C418,pasteStatistics!$C$1:'pasteStatistics'!$C$5000,0))</f>
        <v>0.3</v>
      </c>
      <c r="H418">
        <f>INDEX(pasteStatistics!H$1:'pasteStatistics'!H$5000,MATCH($C418,pasteStatistics!$C$1:'pasteStatistics'!$C$5000,0))</f>
        <v>0.3</v>
      </c>
      <c r="I418">
        <f>INDEX(pasteStatistics!I$1:'pasteStatistics'!I$5000,MATCH($C418,pasteStatistics!$C$1:'pasteStatistics'!$C$5000,0))</f>
        <v>1</v>
      </c>
      <c r="J418">
        <f>INDEX(pasteStatistics!J$1:'pasteStatistics'!J$5000,MATCH($C418,pasteStatistics!$C$1:'pasteStatistics'!$C$5000,0))</f>
        <v>0.3</v>
      </c>
      <c r="K418">
        <f>INDEX(pasteStatistics!K$1:'pasteStatistics'!K$5000,MATCH($C418,pasteStatistics!$C$1:'pasteStatistics'!$C$5000,0))</f>
        <v>0.3</v>
      </c>
      <c r="L418">
        <f>INDEX(pasteStatistics!L$1:'pasteStatistics'!L$5000,MATCH($C418,pasteStatistics!$C$1:'pasteStatistics'!$C$5000,0))</f>
        <v>1</v>
      </c>
      <c r="M418">
        <f>INDEX(pasteStatistics!M$1:'pasteStatistics'!M$5000,MATCH($C418,pasteStatistics!$C$1:'pasteStatistics'!$C$5000,0))</f>
        <v>0</v>
      </c>
      <c r="N418">
        <f>INDEX(pasteStatistics!N$1:'pasteStatistics'!N$5000,MATCH($C418,pasteStatistics!$C$1:'pasteStatistics'!$C$5000,0))</f>
        <v>0</v>
      </c>
      <c r="O418">
        <f>INDEX(pasteStatistics!O$1:'pasteStatistics'!O$5000,MATCH($C418,pasteStatistics!$C$1:'pasteStatistics'!$C$5000,0))</f>
        <v>0</v>
      </c>
      <c r="P418">
        <f>INDEX(pasteStatistics!P$1:'pasteStatistics'!P$5000,MATCH($C418,pasteStatistics!$C$1:'pasteStatistics'!$C$5000,0))</f>
        <v>0.2</v>
      </c>
      <c r="Q418">
        <f>INDEX(pasteStatistics!Q$1:'pasteStatistics'!Q$5000,MATCH($C418,pasteStatistics!$C$1:'pasteStatistics'!$C$5000,0))</f>
        <v>0.2</v>
      </c>
      <c r="R418">
        <f>INDEX(pasteStatistics!R$1:'pasteStatistics'!R$5000,MATCH($C418,pasteStatistics!$C$1:'pasteStatistics'!$C$5000,0))</f>
        <v>1</v>
      </c>
      <c r="S418">
        <f>INDEX(pasteStatistics!S$1:'pasteStatistics'!S$5000,MATCH($C418,pasteStatistics!$C$1:'pasteStatistics'!$C$5000,0))</f>
        <v>0</v>
      </c>
      <c r="T418">
        <f>INDEX(pasteStatistics!T$1:'pasteStatistics'!T$5000,MATCH($C418,pasteStatistics!$C$1:'pasteStatistics'!$C$5000,0))</f>
        <v>0</v>
      </c>
      <c r="U418">
        <f>INDEX(pasteStatistics!U$1:'pasteStatistics'!U$5000,MATCH($C418,pasteStatistics!$C$1:'pasteStatistics'!$C$5000,0))</f>
        <v>0</v>
      </c>
      <c r="V418">
        <f>INDEX(pasteStatistics!V$1:'pasteStatistics'!V$5000,MATCH($C418,pasteStatistics!$C$1:'pasteStatistics'!$C$5000,0))</f>
        <v>0.5</v>
      </c>
      <c r="W418">
        <f>INDEX(pasteStatistics!W$1:'pasteStatistics'!W$5000,MATCH($C418,pasteStatistics!$C$1:'pasteStatistics'!$C$5000,0))</f>
        <v>0</v>
      </c>
      <c r="X418">
        <f>INDEX(pasteStatistics!X$1:'pasteStatistics'!X$5000,MATCH($C418,pasteStatistics!$C$1:'pasteStatistics'!$C$5000,0))</f>
        <v>0</v>
      </c>
      <c r="Y418">
        <f>INDEX(pasteStatistics!Y$1:'pasteStatistics'!Y$5000,MATCH($C418,pasteStatistics!$C$1:'pasteStatistics'!$C$5000,0))</f>
        <v>0</v>
      </c>
      <c r="Z418">
        <f>INDEX(pasteStatistics!Z$1:'pasteStatistics'!Z$5000,MATCH($C418,pasteStatistics!$C$1:'pasteStatistics'!$C$5000,0))</f>
        <v>0.3</v>
      </c>
      <c r="AA418">
        <f>INDEX(pasteStatistics!AA$1:'pasteStatistics'!AA$5000,MATCH($C418,pasteStatistics!$C$1:'pasteStatistics'!$C$5000,0))</f>
        <v>0.8</v>
      </c>
      <c r="AB418">
        <f>pasteData!C417</f>
        <v>31</v>
      </c>
      <c r="AC418" t="str">
        <f>pasteData!D417</f>
        <v>SO</v>
      </c>
      <c r="AD418" t="str">
        <f>pasteData!E417</f>
        <v>G</v>
      </c>
      <c r="AE418">
        <f>pasteData!F417</f>
        <v>43595</v>
      </c>
      <c r="AF418">
        <f>pasteData!G417</f>
        <v>170</v>
      </c>
      <c r="AG418" t="str">
        <f>pasteData!H417</f>
        <v>Cincinnati</v>
      </c>
      <c r="AH418" t="str">
        <f>pasteData!I417</f>
        <v xml:space="preserve"> OH</v>
      </c>
      <c r="AI418" t="str">
        <f>pasteData!J417</f>
        <v>Summit Country Day School</v>
      </c>
      <c r="AJ418">
        <f>pasteData!K417</f>
        <v>0</v>
      </c>
      <c r="AK418" t="str">
        <f>pasteData!L417</f>
        <v xml:space="preserve"> 0.8 Pts</v>
      </c>
      <c r="AL418" t="str">
        <f>pasteData!M417</f>
        <v xml:space="preserve"> 0.0 Reb</v>
      </c>
      <c r="AM418" t="str">
        <f>pasteData!N417</f>
        <v xml:space="preserve"> 0.5 Ast</v>
      </c>
    </row>
    <row r="419" spans="1:39" x14ac:dyDescent="0.3">
      <c r="A419">
        <v>417</v>
      </c>
      <c r="B419" t="str">
        <f>pasteData!A418</f>
        <v>cincinnati</v>
      </c>
      <c r="C419" t="str">
        <f>pasteData!B418</f>
        <v>John Koz</v>
      </c>
      <c r="D419">
        <f>INDEX(pasteStatistics!D$1:'pasteStatistics'!D$5000,MATCH($C419,pasteStatistics!$C$1:'pasteStatistics'!$C$5000,0))</f>
        <v>5</v>
      </c>
      <c r="E419">
        <f>INDEX(pasteStatistics!E$1:'pasteStatistics'!E$5000,MATCH($C419,pasteStatistics!$C$1:'pasteStatistics'!$C$5000,0))</f>
        <v>0</v>
      </c>
      <c r="F419">
        <f>INDEX(pasteStatistics!F$1:'pasteStatistics'!F$5000,MATCH($C419,pasteStatistics!$C$1:'pasteStatistics'!$C$5000,0))</f>
        <v>1.8</v>
      </c>
      <c r="G419">
        <f>INDEX(pasteStatistics!G$1:'pasteStatistics'!G$5000,MATCH($C419,pasteStatistics!$C$1:'pasteStatistics'!$C$5000,0))</f>
        <v>0.2</v>
      </c>
      <c r="H419">
        <f>INDEX(pasteStatistics!H$1:'pasteStatistics'!H$5000,MATCH($C419,pasteStatistics!$C$1:'pasteStatistics'!$C$5000,0))</f>
        <v>0.4</v>
      </c>
      <c r="I419">
        <f>INDEX(pasteStatistics!I$1:'pasteStatistics'!I$5000,MATCH($C419,pasteStatistics!$C$1:'pasteStatistics'!$C$5000,0))</f>
        <v>0.5</v>
      </c>
      <c r="J419">
        <f>INDEX(pasteStatistics!J$1:'pasteStatistics'!J$5000,MATCH($C419,pasteStatistics!$C$1:'pasteStatistics'!$C$5000,0))</f>
        <v>0.2</v>
      </c>
      <c r="K419">
        <f>INDEX(pasteStatistics!K$1:'pasteStatistics'!K$5000,MATCH($C419,pasteStatistics!$C$1:'pasteStatistics'!$C$5000,0))</f>
        <v>0.4</v>
      </c>
      <c r="L419">
        <f>INDEX(pasteStatistics!L$1:'pasteStatistics'!L$5000,MATCH($C419,pasteStatistics!$C$1:'pasteStatistics'!$C$5000,0))</f>
        <v>0.5</v>
      </c>
      <c r="M419">
        <f>INDEX(pasteStatistics!M$1:'pasteStatistics'!M$5000,MATCH($C419,pasteStatistics!$C$1:'pasteStatistics'!$C$5000,0))</f>
        <v>0</v>
      </c>
      <c r="N419">
        <f>INDEX(pasteStatistics!N$1:'pasteStatistics'!N$5000,MATCH($C419,pasteStatistics!$C$1:'pasteStatistics'!$C$5000,0))</f>
        <v>0</v>
      </c>
      <c r="O419">
        <f>INDEX(pasteStatistics!O$1:'pasteStatistics'!O$5000,MATCH($C419,pasteStatistics!$C$1:'pasteStatistics'!$C$5000,0))</f>
        <v>0</v>
      </c>
      <c r="P419">
        <f>INDEX(pasteStatistics!P$1:'pasteStatistics'!P$5000,MATCH($C419,pasteStatistics!$C$1:'pasteStatistics'!$C$5000,0))</f>
        <v>0</v>
      </c>
      <c r="Q419">
        <f>INDEX(pasteStatistics!Q$1:'pasteStatistics'!Q$5000,MATCH($C419,pasteStatistics!$C$1:'pasteStatistics'!$C$5000,0))</f>
        <v>0</v>
      </c>
      <c r="R419">
        <f>INDEX(pasteStatistics!R$1:'pasteStatistics'!R$5000,MATCH($C419,pasteStatistics!$C$1:'pasteStatistics'!$C$5000,0))</f>
        <v>0</v>
      </c>
      <c r="S419">
        <f>INDEX(pasteStatistics!S$1:'pasteStatistics'!S$5000,MATCH($C419,pasteStatistics!$C$1:'pasteStatistics'!$C$5000,0))</f>
        <v>0</v>
      </c>
      <c r="T419">
        <f>INDEX(pasteStatistics!T$1:'pasteStatistics'!T$5000,MATCH($C419,pasteStatistics!$C$1:'pasteStatistics'!$C$5000,0))</f>
        <v>0.4</v>
      </c>
      <c r="U419">
        <f>INDEX(pasteStatistics!U$1:'pasteStatistics'!U$5000,MATCH($C419,pasteStatistics!$C$1:'pasteStatistics'!$C$5000,0))</f>
        <v>0.4</v>
      </c>
      <c r="V419">
        <f>INDEX(pasteStatistics!V$1:'pasteStatistics'!V$5000,MATCH($C419,pasteStatistics!$C$1:'pasteStatistics'!$C$5000,0))</f>
        <v>0</v>
      </c>
      <c r="W419">
        <f>INDEX(pasteStatistics!W$1:'pasteStatistics'!W$5000,MATCH($C419,pasteStatistics!$C$1:'pasteStatistics'!$C$5000,0))</f>
        <v>0</v>
      </c>
      <c r="X419">
        <f>INDEX(pasteStatistics!X$1:'pasteStatistics'!X$5000,MATCH($C419,pasteStatistics!$C$1:'pasteStatistics'!$C$5000,0))</f>
        <v>0</v>
      </c>
      <c r="Y419">
        <f>INDEX(pasteStatistics!Y$1:'pasteStatistics'!Y$5000,MATCH($C419,pasteStatistics!$C$1:'pasteStatistics'!$C$5000,0))</f>
        <v>0.2</v>
      </c>
      <c r="Z419">
        <f>INDEX(pasteStatistics!Z$1:'pasteStatistics'!Z$5000,MATCH($C419,pasteStatistics!$C$1:'pasteStatistics'!$C$5000,0))</f>
        <v>0</v>
      </c>
      <c r="AA419">
        <f>INDEX(pasteStatistics!AA$1:'pasteStatistics'!AA$5000,MATCH($C419,pasteStatistics!$C$1:'pasteStatistics'!$C$5000,0))</f>
        <v>0.4</v>
      </c>
      <c r="AB419">
        <f>pasteData!C418</f>
        <v>32</v>
      </c>
      <c r="AC419" t="str">
        <f>pasteData!D418</f>
        <v>JR</v>
      </c>
      <c r="AD419" t="str">
        <f>pasteData!E418</f>
        <v>G</v>
      </c>
      <c r="AE419">
        <f>pasteData!F418</f>
        <v>43617</v>
      </c>
      <c r="AF419">
        <f>pasteData!G418</f>
        <v>200</v>
      </c>
      <c r="AG419" t="str">
        <f>pasteData!H418</f>
        <v>Cleveland</v>
      </c>
      <c r="AH419" t="str">
        <f>pasteData!I418</f>
        <v xml:space="preserve"> OH</v>
      </c>
      <c r="AI419" t="str">
        <f>pasteData!J418</f>
        <v>Bay High School</v>
      </c>
      <c r="AJ419">
        <f>pasteData!K418</f>
        <v>0</v>
      </c>
      <c r="AK419" t="str">
        <f>pasteData!L418</f>
        <v xml:space="preserve"> 0.4 Pts</v>
      </c>
      <c r="AL419" t="str">
        <f>pasteData!M418</f>
        <v xml:space="preserve"> 0.4 Reb</v>
      </c>
      <c r="AM419" t="str">
        <f>pasteData!N418</f>
        <v xml:space="preserve"> 0.0 Ast</v>
      </c>
    </row>
    <row r="420" spans="1:39" x14ac:dyDescent="0.3">
      <c r="A420">
        <v>418</v>
      </c>
      <c r="B420" t="str">
        <f>pasteData!A419</f>
        <v>cincinnati</v>
      </c>
      <c r="C420" t="str">
        <f>pasteData!B419</f>
        <v>Laquill Hardnett</v>
      </c>
      <c r="D420" t="e">
        <f>INDEX(pasteStatistics!D$1:'pasteStatistics'!D$5000,MATCH($C420,pasteStatistics!$C$1:'pasteStatistics'!$C$5000,0))</f>
        <v>#N/A</v>
      </c>
      <c r="E420" t="e">
        <f>INDEX(pasteStatistics!E$1:'pasteStatistics'!E$5000,MATCH($C420,pasteStatistics!$C$1:'pasteStatistics'!$C$5000,0))</f>
        <v>#N/A</v>
      </c>
      <c r="F420" t="e">
        <f>INDEX(pasteStatistics!F$1:'pasteStatistics'!F$5000,MATCH($C420,pasteStatistics!$C$1:'pasteStatistics'!$C$5000,0))</f>
        <v>#N/A</v>
      </c>
      <c r="G420" t="e">
        <f>INDEX(pasteStatistics!G$1:'pasteStatistics'!G$5000,MATCH($C420,pasteStatistics!$C$1:'pasteStatistics'!$C$5000,0))</f>
        <v>#N/A</v>
      </c>
      <c r="H420" t="e">
        <f>INDEX(pasteStatistics!H$1:'pasteStatistics'!H$5000,MATCH($C420,pasteStatistics!$C$1:'pasteStatistics'!$C$5000,0))</f>
        <v>#N/A</v>
      </c>
      <c r="I420" t="e">
        <f>INDEX(pasteStatistics!I$1:'pasteStatistics'!I$5000,MATCH($C420,pasteStatistics!$C$1:'pasteStatistics'!$C$5000,0))</f>
        <v>#N/A</v>
      </c>
      <c r="J420" t="e">
        <f>INDEX(pasteStatistics!J$1:'pasteStatistics'!J$5000,MATCH($C420,pasteStatistics!$C$1:'pasteStatistics'!$C$5000,0))</f>
        <v>#N/A</v>
      </c>
      <c r="K420" t="e">
        <f>INDEX(pasteStatistics!K$1:'pasteStatistics'!K$5000,MATCH($C420,pasteStatistics!$C$1:'pasteStatistics'!$C$5000,0))</f>
        <v>#N/A</v>
      </c>
      <c r="L420" t="e">
        <f>INDEX(pasteStatistics!L$1:'pasteStatistics'!L$5000,MATCH($C420,pasteStatistics!$C$1:'pasteStatistics'!$C$5000,0))</f>
        <v>#N/A</v>
      </c>
      <c r="M420" t="e">
        <f>INDEX(pasteStatistics!M$1:'pasteStatistics'!M$5000,MATCH($C420,pasteStatistics!$C$1:'pasteStatistics'!$C$5000,0))</f>
        <v>#N/A</v>
      </c>
      <c r="N420" t="e">
        <f>INDEX(pasteStatistics!N$1:'pasteStatistics'!N$5000,MATCH($C420,pasteStatistics!$C$1:'pasteStatistics'!$C$5000,0))</f>
        <v>#N/A</v>
      </c>
      <c r="O420" t="e">
        <f>INDEX(pasteStatistics!O$1:'pasteStatistics'!O$5000,MATCH($C420,pasteStatistics!$C$1:'pasteStatistics'!$C$5000,0))</f>
        <v>#N/A</v>
      </c>
      <c r="P420" t="e">
        <f>INDEX(pasteStatistics!P$1:'pasteStatistics'!P$5000,MATCH($C420,pasteStatistics!$C$1:'pasteStatistics'!$C$5000,0))</f>
        <v>#N/A</v>
      </c>
      <c r="Q420" t="e">
        <f>INDEX(pasteStatistics!Q$1:'pasteStatistics'!Q$5000,MATCH($C420,pasteStatistics!$C$1:'pasteStatistics'!$C$5000,0))</f>
        <v>#N/A</v>
      </c>
      <c r="R420" t="e">
        <f>INDEX(pasteStatistics!R$1:'pasteStatistics'!R$5000,MATCH($C420,pasteStatistics!$C$1:'pasteStatistics'!$C$5000,0))</f>
        <v>#N/A</v>
      </c>
      <c r="S420" t="e">
        <f>INDEX(pasteStatistics!S$1:'pasteStatistics'!S$5000,MATCH($C420,pasteStatistics!$C$1:'pasteStatistics'!$C$5000,0))</f>
        <v>#N/A</v>
      </c>
      <c r="T420" t="e">
        <f>INDEX(pasteStatistics!T$1:'pasteStatistics'!T$5000,MATCH($C420,pasteStatistics!$C$1:'pasteStatistics'!$C$5000,0))</f>
        <v>#N/A</v>
      </c>
      <c r="U420" t="e">
        <f>INDEX(pasteStatistics!U$1:'pasteStatistics'!U$5000,MATCH($C420,pasteStatistics!$C$1:'pasteStatistics'!$C$5000,0))</f>
        <v>#N/A</v>
      </c>
      <c r="V420" t="e">
        <f>INDEX(pasteStatistics!V$1:'pasteStatistics'!V$5000,MATCH($C420,pasteStatistics!$C$1:'pasteStatistics'!$C$5000,0))</f>
        <v>#N/A</v>
      </c>
      <c r="W420" t="e">
        <f>INDEX(pasteStatistics!W$1:'pasteStatistics'!W$5000,MATCH($C420,pasteStatistics!$C$1:'pasteStatistics'!$C$5000,0))</f>
        <v>#N/A</v>
      </c>
      <c r="X420" t="e">
        <f>INDEX(pasteStatistics!X$1:'pasteStatistics'!X$5000,MATCH($C420,pasteStatistics!$C$1:'pasteStatistics'!$C$5000,0))</f>
        <v>#N/A</v>
      </c>
      <c r="Y420" t="e">
        <f>INDEX(pasteStatistics!Y$1:'pasteStatistics'!Y$5000,MATCH($C420,pasteStatistics!$C$1:'pasteStatistics'!$C$5000,0))</f>
        <v>#N/A</v>
      </c>
      <c r="Z420" t="e">
        <f>INDEX(pasteStatistics!Z$1:'pasteStatistics'!Z$5000,MATCH($C420,pasteStatistics!$C$1:'pasteStatistics'!$C$5000,0))</f>
        <v>#N/A</v>
      </c>
      <c r="AA420" t="e">
        <f>INDEX(pasteStatistics!AA$1:'pasteStatistics'!AA$5000,MATCH($C420,pasteStatistics!$C$1:'pasteStatistics'!$C$5000,0))</f>
        <v>#N/A</v>
      </c>
      <c r="AB420">
        <f>pasteData!C419</f>
        <v>11</v>
      </c>
      <c r="AC420" t="str">
        <f>pasteData!D419</f>
        <v>FR</v>
      </c>
      <c r="AD420" t="str">
        <f>pasteData!E419</f>
        <v>F</v>
      </c>
      <c r="AE420">
        <f>pasteData!F419</f>
        <v>43624</v>
      </c>
      <c r="AF420">
        <f>pasteData!G419</f>
        <v>210</v>
      </c>
      <c r="AG420" t="str">
        <f>pasteData!H419</f>
        <v>Philadelphia</v>
      </c>
      <c r="AH420" t="str">
        <f>pasteData!I419</f>
        <v xml:space="preserve"> PA</v>
      </c>
      <c r="AI420" t="str">
        <f>pasteData!J419</f>
        <v>Perry Hall HS</v>
      </c>
      <c r="AJ420">
        <f>pasteData!K419</f>
        <v>0</v>
      </c>
      <c r="AK420">
        <f>pasteData!L419</f>
        <v>0</v>
      </c>
      <c r="AL420">
        <f>pasteData!M419</f>
        <v>0</v>
      </c>
      <c r="AM420">
        <f>pasteData!N419</f>
        <v>0</v>
      </c>
    </row>
    <row r="421" spans="1:39" x14ac:dyDescent="0.3">
      <c r="A421">
        <v>419</v>
      </c>
      <c r="B421" t="str">
        <f>pasteData!A420</f>
        <v>cincinnati</v>
      </c>
      <c r="C421" t="str">
        <f>pasteData!B420</f>
        <v>Prince Gillam Toyambi</v>
      </c>
      <c r="D421" t="e">
        <f>INDEX(pasteStatistics!D$1:'pasteStatistics'!D$5000,MATCH($C421,pasteStatistics!$C$1:'pasteStatistics'!$C$5000,0))</f>
        <v>#N/A</v>
      </c>
      <c r="E421" t="e">
        <f>INDEX(pasteStatistics!E$1:'pasteStatistics'!E$5000,MATCH($C421,pasteStatistics!$C$1:'pasteStatistics'!$C$5000,0))</f>
        <v>#N/A</v>
      </c>
      <c r="F421" t="e">
        <f>INDEX(pasteStatistics!F$1:'pasteStatistics'!F$5000,MATCH($C421,pasteStatistics!$C$1:'pasteStatistics'!$C$5000,0))</f>
        <v>#N/A</v>
      </c>
      <c r="G421" t="e">
        <f>INDEX(pasteStatistics!G$1:'pasteStatistics'!G$5000,MATCH($C421,pasteStatistics!$C$1:'pasteStatistics'!$C$5000,0))</f>
        <v>#N/A</v>
      </c>
      <c r="H421" t="e">
        <f>INDEX(pasteStatistics!H$1:'pasteStatistics'!H$5000,MATCH($C421,pasteStatistics!$C$1:'pasteStatistics'!$C$5000,0))</f>
        <v>#N/A</v>
      </c>
      <c r="I421" t="e">
        <f>INDEX(pasteStatistics!I$1:'pasteStatistics'!I$5000,MATCH($C421,pasteStatistics!$C$1:'pasteStatistics'!$C$5000,0))</f>
        <v>#N/A</v>
      </c>
      <c r="J421" t="e">
        <f>INDEX(pasteStatistics!J$1:'pasteStatistics'!J$5000,MATCH($C421,pasteStatistics!$C$1:'pasteStatistics'!$C$5000,0))</f>
        <v>#N/A</v>
      </c>
      <c r="K421" t="e">
        <f>INDEX(pasteStatistics!K$1:'pasteStatistics'!K$5000,MATCH($C421,pasteStatistics!$C$1:'pasteStatistics'!$C$5000,0))</f>
        <v>#N/A</v>
      </c>
      <c r="L421" t="e">
        <f>INDEX(pasteStatistics!L$1:'pasteStatistics'!L$5000,MATCH($C421,pasteStatistics!$C$1:'pasteStatistics'!$C$5000,0))</f>
        <v>#N/A</v>
      </c>
      <c r="M421" t="e">
        <f>INDEX(pasteStatistics!M$1:'pasteStatistics'!M$5000,MATCH($C421,pasteStatistics!$C$1:'pasteStatistics'!$C$5000,0))</f>
        <v>#N/A</v>
      </c>
      <c r="N421" t="e">
        <f>INDEX(pasteStatistics!N$1:'pasteStatistics'!N$5000,MATCH($C421,pasteStatistics!$C$1:'pasteStatistics'!$C$5000,0))</f>
        <v>#N/A</v>
      </c>
      <c r="O421" t="e">
        <f>INDEX(pasteStatistics!O$1:'pasteStatistics'!O$5000,MATCH($C421,pasteStatistics!$C$1:'pasteStatistics'!$C$5000,0))</f>
        <v>#N/A</v>
      </c>
      <c r="P421" t="e">
        <f>INDEX(pasteStatistics!P$1:'pasteStatistics'!P$5000,MATCH($C421,pasteStatistics!$C$1:'pasteStatistics'!$C$5000,0))</f>
        <v>#N/A</v>
      </c>
      <c r="Q421" t="e">
        <f>INDEX(pasteStatistics!Q$1:'pasteStatistics'!Q$5000,MATCH($C421,pasteStatistics!$C$1:'pasteStatistics'!$C$5000,0))</f>
        <v>#N/A</v>
      </c>
      <c r="R421" t="e">
        <f>INDEX(pasteStatistics!R$1:'pasteStatistics'!R$5000,MATCH($C421,pasteStatistics!$C$1:'pasteStatistics'!$C$5000,0))</f>
        <v>#N/A</v>
      </c>
      <c r="S421" t="e">
        <f>INDEX(pasteStatistics!S$1:'pasteStatistics'!S$5000,MATCH($C421,pasteStatistics!$C$1:'pasteStatistics'!$C$5000,0))</f>
        <v>#N/A</v>
      </c>
      <c r="T421" t="e">
        <f>INDEX(pasteStatistics!T$1:'pasteStatistics'!T$5000,MATCH($C421,pasteStatistics!$C$1:'pasteStatistics'!$C$5000,0))</f>
        <v>#N/A</v>
      </c>
      <c r="U421" t="e">
        <f>INDEX(pasteStatistics!U$1:'pasteStatistics'!U$5000,MATCH($C421,pasteStatistics!$C$1:'pasteStatistics'!$C$5000,0))</f>
        <v>#N/A</v>
      </c>
      <c r="V421" t="e">
        <f>INDEX(pasteStatistics!V$1:'pasteStatistics'!V$5000,MATCH($C421,pasteStatistics!$C$1:'pasteStatistics'!$C$5000,0))</f>
        <v>#N/A</v>
      </c>
      <c r="W421" t="e">
        <f>INDEX(pasteStatistics!W$1:'pasteStatistics'!W$5000,MATCH($C421,pasteStatistics!$C$1:'pasteStatistics'!$C$5000,0))</f>
        <v>#N/A</v>
      </c>
      <c r="X421" t="e">
        <f>INDEX(pasteStatistics!X$1:'pasteStatistics'!X$5000,MATCH($C421,pasteStatistics!$C$1:'pasteStatistics'!$C$5000,0))</f>
        <v>#N/A</v>
      </c>
      <c r="Y421" t="e">
        <f>INDEX(pasteStatistics!Y$1:'pasteStatistics'!Y$5000,MATCH($C421,pasteStatistics!$C$1:'pasteStatistics'!$C$5000,0))</f>
        <v>#N/A</v>
      </c>
      <c r="Z421" t="e">
        <f>INDEX(pasteStatistics!Z$1:'pasteStatistics'!Z$5000,MATCH($C421,pasteStatistics!$C$1:'pasteStatistics'!$C$5000,0))</f>
        <v>#N/A</v>
      </c>
      <c r="AA421" t="e">
        <f>INDEX(pasteStatistics!AA$1:'pasteStatistics'!AA$5000,MATCH($C421,pasteStatistics!$C$1:'pasteStatistics'!$C$5000,0))</f>
        <v>#N/A</v>
      </c>
      <c r="AB421">
        <f>pasteData!C420</f>
        <v>24</v>
      </c>
      <c r="AC421" t="str">
        <f>pasteData!D420</f>
        <v>FR</v>
      </c>
      <c r="AD421" t="str">
        <f>pasteData!E420</f>
        <v>F</v>
      </c>
      <c r="AE421">
        <f>pasteData!F420</f>
        <v>43623</v>
      </c>
      <c r="AF421">
        <f>pasteData!G420</f>
        <v>225</v>
      </c>
      <c r="AG421" t="str">
        <f>pasteData!H420</f>
        <v>Kinshasa</v>
      </c>
      <c r="AH421" t="str">
        <f>pasteData!I420</f>
        <v xml:space="preserve"> Democratic Republic of the Congo</v>
      </c>
      <c r="AI421" t="str">
        <f>pasteData!J420</f>
        <v>Fresno HS</v>
      </c>
      <c r="AJ421">
        <f>pasteData!K420</f>
        <v>0</v>
      </c>
      <c r="AK421">
        <f>pasteData!L420</f>
        <v>0</v>
      </c>
      <c r="AL421">
        <f>pasteData!M420</f>
        <v>0</v>
      </c>
      <c r="AM421">
        <f>pasteData!N420</f>
        <v>0</v>
      </c>
    </row>
    <row r="422" spans="1:39" x14ac:dyDescent="0.3">
      <c r="A422">
        <v>420</v>
      </c>
      <c r="B422" t="str">
        <f>pasteData!A421</f>
        <v>wofford</v>
      </c>
      <c r="C422" t="str">
        <f>pasteData!B421</f>
        <v>Fletcher Magee</v>
      </c>
      <c r="D422">
        <f>INDEX(pasteStatistics!D$1:'pasteStatistics'!D$5000,MATCH($C422,pasteStatistics!$C$1:'pasteStatistics'!$C$5000,0))</f>
        <v>35</v>
      </c>
      <c r="E422">
        <f>INDEX(pasteStatistics!E$1:'pasteStatistics'!E$5000,MATCH($C422,pasteStatistics!$C$1:'pasteStatistics'!$C$5000,0))</f>
        <v>35</v>
      </c>
      <c r="F422">
        <f>INDEX(pasteStatistics!F$1:'pasteStatistics'!F$5000,MATCH($C422,pasteStatistics!$C$1:'pasteStatistics'!$C$5000,0))</f>
        <v>31.4</v>
      </c>
      <c r="G422">
        <f>INDEX(pasteStatistics!G$1:'pasteStatistics'!G$5000,MATCH($C422,pasteStatistics!$C$1:'pasteStatistics'!$C$5000,0))</f>
        <v>6.4</v>
      </c>
      <c r="H422">
        <f>INDEX(pasteStatistics!H$1:'pasteStatistics'!H$5000,MATCH($C422,pasteStatistics!$C$1:'pasteStatistics'!$C$5000,0))</f>
        <v>14.7</v>
      </c>
      <c r="I422">
        <f>INDEX(pasteStatistics!I$1:'pasteStatistics'!I$5000,MATCH($C422,pasteStatistics!$C$1:'pasteStatistics'!$C$5000,0))</f>
        <v>0.439</v>
      </c>
      <c r="J422">
        <f>INDEX(pasteStatistics!J$1:'pasteStatistics'!J$5000,MATCH($C422,pasteStatistics!$C$1:'pasteStatistics'!$C$5000,0))</f>
        <v>1.9</v>
      </c>
      <c r="K422">
        <f>INDEX(pasteStatistics!K$1:'pasteStatistics'!K$5000,MATCH($C422,pasteStatistics!$C$1:'pasteStatistics'!$C$5000,0))</f>
        <v>3.9</v>
      </c>
      <c r="L422">
        <f>INDEX(pasteStatistics!L$1:'pasteStatistics'!L$5000,MATCH($C422,pasteStatistics!$C$1:'pasteStatistics'!$C$5000,0))</f>
        <v>0.49299999999999999</v>
      </c>
      <c r="M422">
        <f>INDEX(pasteStatistics!M$1:'pasteStatistics'!M$5000,MATCH($C422,pasteStatistics!$C$1:'pasteStatistics'!$C$5000,0))</f>
        <v>4.5</v>
      </c>
      <c r="N422">
        <f>INDEX(pasteStatistics!N$1:'pasteStatistics'!N$5000,MATCH($C422,pasteStatistics!$C$1:'pasteStatistics'!$C$5000,0))</f>
        <v>10.8</v>
      </c>
      <c r="O422">
        <f>INDEX(pasteStatistics!O$1:'pasteStatistics'!O$5000,MATCH($C422,pasteStatistics!$C$1:'pasteStatistics'!$C$5000,0))</f>
        <v>0.41899999999999998</v>
      </c>
      <c r="P422">
        <f>INDEX(pasteStatistics!P$1:'pasteStatistics'!P$5000,MATCH($C422,pasteStatistics!$C$1:'pasteStatistics'!$C$5000,0))</f>
        <v>2.9</v>
      </c>
      <c r="Q422">
        <f>INDEX(pasteStatistics!Q$1:'pasteStatistics'!Q$5000,MATCH($C422,pasteStatistics!$C$1:'pasteStatistics'!$C$5000,0))</f>
        <v>3.2</v>
      </c>
      <c r="R422">
        <f>INDEX(pasteStatistics!R$1:'pasteStatistics'!R$5000,MATCH($C422,pasteStatistics!$C$1:'pasteStatistics'!$C$5000,0))</f>
        <v>0.91</v>
      </c>
      <c r="S422">
        <f>INDEX(pasteStatistics!S$1:'pasteStatistics'!S$5000,MATCH($C422,pasteStatistics!$C$1:'pasteStatistics'!$C$5000,0))</f>
        <v>0.4</v>
      </c>
      <c r="T422">
        <f>INDEX(pasteStatistics!T$1:'pasteStatistics'!T$5000,MATCH($C422,pasteStatistics!$C$1:'pasteStatistics'!$C$5000,0))</f>
        <v>2.2000000000000002</v>
      </c>
      <c r="U422">
        <f>INDEX(pasteStatistics!U$1:'pasteStatistics'!U$5000,MATCH($C422,pasteStatistics!$C$1:'pasteStatistics'!$C$5000,0))</f>
        <v>2.5</v>
      </c>
      <c r="V422">
        <f>INDEX(pasteStatistics!V$1:'pasteStatistics'!V$5000,MATCH($C422,pasteStatistics!$C$1:'pasteStatistics'!$C$5000,0))</f>
        <v>1.6</v>
      </c>
      <c r="W422">
        <f>INDEX(pasteStatistics!W$1:'pasteStatistics'!W$5000,MATCH($C422,pasteStatistics!$C$1:'pasteStatistics'!$C$5000,0))</f>
        <v>0.7</v>
      </c>
      <c r="X422">
        <f>INDEX(pasteStatistics!X$1:'pasteStatistics'!X$5000,MATCH($C422,pasteStatistics!$C$1:'pasteStatistics'!$C$5000,0))</f>
        <v>0.1</v>
      </c>
      <c r="Y422">
        <f>INDEX(pasteStatistics!Y$1:'pasteStatistics'!Y$5000,MATCH($C422,pasteStatistics!$C$1:'pasteStatistics'!$C$5000,0))</f>
        <v>1.4</v>
      </c>
      <c r="Z422">
        <f>INDEX(pasteStatistics!Z$1:'pasteStatistics'!Z$5000,MATCH($C422,pasteStatistics!$C$1:'pasteStatistics'!$C$5000,0))</f>
        <v>1.4</v>
      </c>
      <c r="AA422">
        <f>INDEX(pasteStatistics!AA$1:'pasteStatistics'!AA$5000,MATCH($C422,pasteStatistics!$C$1:'pasteStatistics'!$C$5000,0))</f>
        <v>20.3</v>
      </c>
      <c r="AB422">
        <f>pasteData!C421</f>
        <v>3</v>
      </c>
      <c r="AC422" t="str">
        <f>pasteData!D421</f>
        <v>SR</v>
      </c>
      <c r="AD422" t="str">
        <f>pasteData!E421</f>
        <v>G</v>
      </c>
      <c r="AE422">
        <f>pasteData!F421</f>
        <v>43620</v>
      </c>
      <c r="AF422">
        <f>pasteData!G421</f>
        <v>200</v>
      </c>
      <c r="AG422" t="str">
        <f>pasteData!H421</f>
        <v>Orlando</v>
      </c>
      <c r="AH422" t="str">
        <f>pasteData!I421</f>
        <v xml:space="preserve"> FL</v>
      </c>
      <c r="AI422" t="str">
        <f>pasteData!J421</f>
        <v>The First Academy</v>
      </c>
      <c r="AJ422" t="str">
        <f>pasteData!K421</f>
        <v xml:space="preserve"> 20.3 Pts</v>
      </c>
      <c r="AK422" t="str">
        <f>pasteData!L421</f>
        <v xml:space="preserve"> 2.5 Reb</v>
      </c>
      <c r="AL422" t="str">
        <f>pasteData!M421</f>
        <v xml:space="preserve"> 1.6 Ast</v>
      </c>
      <c r="AM422">
        <f>pasteData!N421</f>
        <v>0</v>
      </c>
    </row>
    <row r="423" spans="1:39" x14ac:dyDescent="0.3">
      <c r="A423">
        <v>421</v>
      </c>
      <c r="B423" t="str">
        <f>pasteData!A422</f>
        <v>wofford</v>
      </c>
      <c r="C423" t="str">
        <f>pasteData!B422</f>
        <v>Cameron Jackson</v>
      </c>
      <c r="D423">
        <f>INDEX(pasteStatistics!D$1:'pasteStatistics'!D$5000,MATCH($C423,pasteStatistics!$C$1:'pasteStatistics'!$C$5000,0))</f>
        <v>35</v>
      </c>
      <c r="E423">
        <f>INDEX(pasteStatistics!E$1:'pasteStatistics'!E$5000,MATCH($C423,pasteStatistics!$C$1:'pasteStatistics'!$C$5000,0))</f>
        <v>35</v>
      </c>
      <c r="F423">
        <f>INDEX(pasteStatistics!F$1:'pasteStatistics'!F$5000,MATCH($C423,pasteStatistics!$C$1:'pasteStatistics'!$C$5000,0))</f>
        <v>23.3</v>
      </c>
      <c r="G423">
        <f>INDEX(pasteStatistics!G$1:'pasteStatistics'!G$5000,MATCH($C423,pasteStatistics!$C$1:'pasteStatistics'!$C$5000,0))</f>
        <v>5.7</v>
      </c>
      <c r="H423">
        <f>INDEX(pasteStatistics!H$1:'pasteStatistics'!H$5000,MATCH($C423,pasteStatistics!$C$1:'pasteStatistics'!$C$5000,0))</f>
        <v>9.9</v>
      </c>
      <c r="I423">
        <f>INDEX(pasteStatistics!I$1:'pasteStatistics'!I$5000,MATCH($C423,pasteStatistics!$C$1:'pasteStatistics'!$C$5000,0))</f>
        <v>0.57299999999999995</v>
      </c>
      <c r="J423">
        <f>INDEX(pasteStatistics!J$1:'pasteStatistics'!J$5000,MATCH($C423,pasteStatistics!$C$1:'pasteStatistics'!$C$5000,0))</f>
        <v>5.5</v>
      </c>
      <c r="K423">
        <f>INDEX(pasteStatistics!K$1:'pasteStatistics'!K$5000,MATCH($C423,pasteStatistics!$C$1:'pasteStatistics'!$C$5000,0))</f>
        <v>9.3000000000000007</v>
      </c>
      <c r="L423">
        <f>INDEX(pasteStatistics!L$1:'pasteStatistics'!L$5000,MATCH($C423,pasteStatistics!$C$1:'pasteStatistics'!$C$5000,0))</f>
        <v>0.58399999999999996</v>
      </c>
      <c r="M423">
        <f>INDEX(pasteStatistics!M$1:'pasteStatistics'!M$5000,MATCH($C423,pasteStatistics!$C$1:'pasteStatistics'!$C$5000,0))</f>
        <v>0.2</v>
      </c>
      <c r="N423">
        <f>INDEX(pasteStatistics!N$1:'pasteStatistics'!N$5000,MATCH($C423,pasteStatistics!$C$1:'pasteStatistics'!$C$5000,0))</f>
        <v>0.6</v>
      </c>
      <c r="O423">
        <f>INDEX(pasteStatistics!O$1:'pasteStatistics'!O$5000,MATCH($C423,pasteStatistics!$C$1:'pasteStatistics'!$C$5000,0))</f>
        <v>0.4</v>
      </c>
      <c r="P423">
        <f>INDEX(pasteStatistics!P$1:'pasteStatistics'!P$5000,MATCH($C423,pasteStatistics!$C$1:'pasteStatistics'!$C$5000,0))</f>
        <v>2.9</v>
      </c>
      <c r="Q423">
        <f>INDEX(pasteStatistics!Q$1:'pasteStatistics'!Q$5000,MATCH($C423,pasteStatistics!$C$1:'pasteStatistics'!$C$5000,0))</f>
        <v>4.7</v>
      </c>
      <c r="R423">
        <f>INDEX(pasteStatistics!R$1:'pasteStatistics'!R$5000,MATCH($C423,pasteStatistics!$C$1:'pasteStatistics'!$C$5000,0))</f>
        <v>0.61599999999999999</v>
      </c>
      <c r="S423">
        <f>INDEX(pasteStatistics!S$1:'pasteStatistics'!S$5000,MATCH($C423,pasteStatistics!$C$1:'pasteStatistics'!$C$5000,0))</f>
        <v>2.6</v>
      </c>
      <c r="T423">
        <f>INDEX(pasteStatistics!T$1:'pasteStatistics'!T$5000,MATCH($C423,pasteStatistics!$C$1:'pasteStatistics'!$C$5000,0))</f>
        <v>5</v>
      </c>
      <c r="U423">
        <f>INDEX(pasteStatistics!U$1:'pasteStatistics'!U$5000,MATCH($C423,pasteStatistics!$C$1:'pasteStatistics'!$C$5000,0))</f>
        <v>7.6</v>
      </c>
      <c r="V423">
        <f>INDEX(pasteStatistics!V$1:'pasteStatistics'!V$5000,MATCH($C423,pasteStatistics!$C$1:'pasteStatistics'!$C$5000,0))</f>
        <v>2.8</v>
      </c>
      <c r="W423">
        <f>INDEX(pasteStatistics!W$1:'pasteStatistics'!W$5000,MATCH($C423,pasteStatistics!$C$1:'pasteStatistics'!$C$5000,0))</f>
        <v>1.5</v>
      </c>
      <c r="X423">
        <f>INDEX(pasteStatistics!X$1:'pasteStatistics'!X$5000,MATCH($C423,pasteStatistics!$C$1:'pasteStatistics'!$C$5000,0))</f>
        <v>1</v>
      </c>
      <c r="Y423">
        <f>INDEX(pasteStatistics!Y$1:'pasteStatistics'!Y$5000,MATCH($C423,pasteStatistics!$C$1:'pasteStatistics'!$C$5000,0))</f>
        <v>2.1</v>
      </c>
      <c r="Z423">
        <f>INDEX(pasteStatistics!Z$1:'pasteStatistics'!Z$5000,MATCH($C423,pasteStatistics!$C$1:'pasteStatistics'!$C$5000,0))</f>
        <v>2.8</v>
      </c>
      <c r="AA423">
        <f>INDEX(pasteStatistics!AA$1:'pasteStatistics'!AA$5000,MATCH($C423,pasteStatistics!$C$1:'pasteStatistics'!$C$5000,0))</f>
        <v>14.5</v>
      </c>
      <c r="AB423">
        <f>pasteData!C422</f>
        <v>33</v>
      </c>
      <c r="AC423" t="str">
        <f>pasteData!D422</f>
        <v>SR</v>
      </c>
      <c r="AD423" t="str">
        <f>pasteData!E422</f>
        <v>F</v>
      </c>
      <c r="AE423">
        <f>pasteData!F422</f>
        <v>43624</v>
      </c>
      <c r="AF423">
        <f>pasteData!G422</f>
        <v>250</v>
      </c>
      <c r="AG423" t="str">
        <f>pasteData!H422</f>
        <v>Winchester</v>
      </c>
      <c r="AH423" t="str">
        <f>pasteData!I422</f>
        <v xml:space="preserve"> VA</v>
      </c>
      <c r="AI423" t="str">
        <f>pasteData!J422</f>
        <v>John Handley HS</v>
      </c>
      <c r="AJ423" t="str">
        <f>pasteData!K422</f>
        <v xml:space="preserve"> 14.5 Pts</v>
      </c>
      <c r="AK423" t="str">
        <f>pasteData!L422</f>
        <v xml:space="preserve"> 7.6 Reb</v>
      </c>
      <c r="AL423" t="str">
        <f>pasteData!M422</f>
        <v xml:space="preserve"> 2.8 Ast</v>
      </c>
      <c r="AM423">
        <f>pasteData!N422</f>
        <v>0</v>
      </c>
    </row>
    <row r="424" spans="1:39" x14ac:dyDescent="0.3">
      <c r="A424">
        <v>422</v>
      </c>
      <c r="B424" t="str">
        <f>pasteData!A423</f>
        <v>wofford</v>
      </c>
      <c r="C424" t="str">
        <f>pasteData!B423</f>
        <v>Nathan Hoover</v>
      </c>
      <c r="D424">
        <f>INDEX(pasteStatistics!D$1:'pasteStatistics'!D$5000,MATCH($C424,pasteStatistics!$C$1:'pasteStatistics'!$C$5000,0))</f>
        <v>35</v>
      </c>
      <c r="E424">
        <f>INDEX(pasteStatistics!E$1:'pasteStatistics'!E$5000,MATCH($C424,pasteStatistics!$C$1:'pasteStatistics'!$C$5000,0))</f>
        <v>35</v>
      </c>
      <c r="F424">
        <f>INDEX(pasteStatistics!F$1:'pasteStatistics'!F$5000,MATCH($C424,pasteStatistics!$C$1:'pasteStatistics'!$C$5000,0))</f>
        <v>28.6</v>
      </c>
      <c r="G424">
        <f>INDEX(pasteStatistics!G$1:'pasteStatistics'!G$5000,MATCH($C424,pasteStatistics!$C$1:'pasteStatistics'!$C$5000,0))</f>
        <v>4.4000000000000004</v>
      </c>
      <c r="H424">
        <f>INDEX(pasteStatistics!H$1:'pasteStatistics'!H$5000,MATCH($C424,pasteStatistics!$C$1:'pasteStatistics'!$C$5000,0))</f>
        <v>9.6</v>
      </c>
      <c r="I424">
        <f>INDEX(pasteStatistics!I$1:'pasteStatistics'!I$5000,MATCH($C424,pasteStatistics!$C$1:'pasteStatistics'!$C$5000,0))</f>
        <v>0.45700000000000002</v>
      </c>
      <c r="J424">
        <f>INDEX(pasteStatistics!J$1:'pasteStatistics'!J$5000,MATCH($C424,pasteStatistics!$C$1:'pasteStatistics'!$C$5000,0))</f>
        <v>1.7</v>
      </c>
      <c r="K424">
        <f>INDEX(pasteStatistics!K$1:'pasteStatistics'!K$5000,MATCH($C424,pasteStatistics!$C$1:'pasteStatistics'!$C$5000,0))</f>
        <v>4</v>
      </c>
      <c r="L424">
        <f>INDEX(pasteStatistics!L$1:'pasteStatistics'!L$5000,MATCH($C424,pasteStatistics!$C$1:'pasteStatistics'!$C$5000,0))</f>
        <v>0.439</v>
      </c>
      <c r="M424">
        <f>INDEX(pasteStatistics!M$1:'pasteStatistics'!M$5000,MATCH($C424,pasteStatistics!$C$1:'pasteStatistics'!$C$5000,0))</f>
        <v>2.6</v>
      </c>
      <c r="N424">
        <f>INDEX(pasteStatistics!N$1:'pasteStatistics'!N$5000,MATCH($C424,pasteStatistics!$C$1:'pasteStatistics'!$C$5000,0))</f>
        <v>5.6</v>
      </c>
      <c r="O424">
        <f>INDEX(pasteStatistics!O$1:'pasteStatistics'!O$5000,MATCH($C424,pasteStatistics!$C$1:'pasteStatistics'!$C$5000,0))</f>
        <v>0.46899999999999997</v>
      </c>
      <c r="P424">
        <f>INDEX(pasteStatistics!P$1:'pasteStatistics'!P$5000,MATCH($C424,pasteStatistics!$C$1:'pasteStatistics'!$C$5000,0))</f>
        <v>2.2000000000000002</v>
      </c>
      <c r="Q424">
        <f>INDEX(pasteStatistics!Q$1:'pasteStatistics'!Q$5000,MATCH($C424,pasteStatistics!$C$1:'pasteStatistics'!$C$5000,0))</f>
        <v>2.4</v>
      </c>
      <c r="R424">
        <f>INDEX(pasteStatistics!R$1:'pasteStatistics'!R$5000,MATCH($C424,pasteStatistics!$C$1:'pasteStatistics'!$C$5000,0))</f>
        <v>0.90600000000000003</v>
      </c>
      <c r="S424">
        <f>INDEX(pasteStatistics!S$1:'pasteStatistics'!S$5000,MATCH($C424,pasteStatistics!$C$1:'pasteStatistics'!$C$5000,0))</f>
        <v>0.3</v>
      </c>
      <c r="T424">
        <f>INDEX(pasteStatistics!T$1:'pasteStatistics'!T$5000,MATCH($C424,pasteStatistics!$C$1:'pasteStatistics'!$C$5000,0))</f>
        <v>2.2000000000000002</v>
      </c>
      <c r="U424">
        <f>INDEX(pasteStatistics!U$1:'pasteStatistics'!U$5000,MATCH($C424,pasteStatistics!$C$1:'pasteStatistics'!$C$5000,0))</f>
        <v>2.5</v>
      </c>
      <c r="V424">
        <f>INDEX(pasteStatistics!V$1:'pasteStatistics'!V$5000,MATCH($C424,pasteStatistics!$C$1:'pasteStatistics'!$C$5000,0))</f>
        <v>1</v>
      </c>
      <c r="W424">
        <f>INDEX(pasteStatistics!W$1:'pasteStatistics'!W$5000,MATCH($C424,pasteStatistics!$C$1:'pasteStatistics'!$C$5000,0))</f>
        <v>0.6</v>
      </c>
      <c r="X424">
        <f>INDEX(pasteStatistics!X$1:'pasteStatistics'!X$5000,MATCH($C424,pasteStatistics!$C$1:'pasteStatistics'!$C$5000,0))</f>
        <v>0</v>
      </c>
      <c r="Y424">
        <f>INDEX(pasteStatistics!Y$1:'pasteStatistics'!Y$5000,MATCH($C424,pasteStatistics!$C$1:'pasteStatistics'!$C$5000,0))</f>
        <v>0.7</v>
      </c>
      <c r="Z424">
        <f>INDEX(pasteStatistics!Z$1:'pasteStatistics'!Z$5000,MATCH($C424,pasteStatistics!$C$1:'pasteStatistics'!$C$5000,0))</f>
        <v>1.4</v>
      </c>
      <c r="AA424">
        <f>INDEX(pasteStatistics!AA$1:'pasteStatistics'!AA$5000,MATCH($C424,pasteStatistics!$C$1:'pasteStatistics'!$C$5000,0))</f>
        <v>13.6</v>
      </c>
      <c r="AB424">
        <f>pasteData!C423</f>
        <v>10</v>
      </c>
      <c r="AC424" t="str">
        <f>pasteData!D423</f>
        <v>JR</v>
      </c>
      <c r="AD424" t="str">
        <f>pasteData!E423</f>
        <v>G</v>
      </c>
      <c r="AE424">
        <f>pasteData!F423</f>
        <v>43620</v>
      </c>
      <c r="AF424">
        <f>pasteData!G423</f>
        <v>185</v>
      </c>
      <c r="AG424" t="str">
        <f>pasteData!H423</f>
        <v>Memphis</v>
      </c>
      <c r="AH424" t="str">
        <f>pasteData!I423</f>
        <v xml:space="preserve"> TN</v>
      </c>
      <c r="AI424" t="str">
        <f>pasteData!J423</f>
        <v>Arlington High School</v>
      </c>
      <c r="AJ424" t="str">
        <f>pasteData!K423</f>
        <v xml:space="preserve"> 13.6 Pts</v>
      </c>
      <c r="AK424" t="str">
        <f>pasteData!L423</f>
        <v xml:space="preserve"> 2.5 Reb</v>
      </c>
      <c r="AL424" t="str">
        <f>pasteData!M423</f>
        <v xml:space="preserve"> 1.0 Ast</v>
      </c>
      <c r="AM424">
        <f>pasteData!N423</f>
        <v>0</v>
      </c>
    </row>
    <row r="425" spans="1:39" x14ac:dyDescent="0.3">
      <c r="A425">
        <v>423</v>
      </c>
      <c r="B425" t="str">
        <f>pasteData!A424</f>
        <v>wofford</v>
      </c>
      <c r="C425" t="str">
        <f>pasteData!B424</f>
        <v>Storm Murphy</v>
      </c>
      <c r="D425">
        <f>INDEX(pasteStatistics!D$1:'pasteStatistics'!D$5000,MATCH($C425,pasteStatistics!$C$1:'pasteStatistics'!$C$5000,0))</f>
        <v>34</v>
      </c>
      <c r="E425">
        <f>INDEX(pasteStatistics!E$1:'pasteStatistics'!E$5000,MATCH($C425,pasteStatistics!$C$1:'pasteStatistics'!$C$5000,0))</f>
        <v>33</v>
      </c>
      <c r="F425">
        <f>INDEX(pasteStatistics!F$1:'pasteStatistics'!F$5000,MATCH($C425,pasteStatistics!$C$1:'pasteStatistics'!$C$5000,0))</f>
        <v>26.2</v>
      </c>
      <c r="G425">
        <f>INDEX(pasteStatistics!G$1:'pasteStatistics'!G$5000,MATCH($C425,pasteStatistics!$C$1:'pasteStatistics'!$C$5000,0))</f>
        <v>2.9</v>
      </c>
      <c r="H425">
        <f>INDEX(pasteStatistics!H$1:'pasteStatistics'!H$5000,MATCH($C425,pasteStatistics!$C$1:'pasteStatistics'!$C$5000,0))</f>
        <v>5.8</v>
      </c>
      <c r="I425">
        <f>INDEX(pasteStatistics!I$1:'pasteStatistics'!I$5000,MATCH($C425,pasteStatistics!$C$1:'pasteStatistics'!$C$5000,0))</f>
        <v>0.5</v>
      </c>
      <c r="J425">
        <f>INDEX(pasteStatistics!J$1:'pasteStatistics'!J$5000,MATCH($C425,pasteStatistics!$C$1:'pasteStatistics'!$C$5000,0))</f>
        <v>1.4</v>
      </c>
      <c r="K425">
        <f>INDEX(pasteStatistics!K$1:'pasteStatistics'!K$5000,MATCH($C425,pasteStatistics!$C$1:'pasteStatistics'!$C$5000,0))</f>
        <v>2.6</v>
      </c>
      <c r="L425">
        <f>INDEX(pasteStatistics!L$1:'pasteStatistics'!L$5000,MATCH($C425,pasteStatistics!$C$1:'pasteStatistics'!$C$5000,0))</f>
        <v>0.53300000000000003</v>
      </c>
      <c r="M425">
        <f>INDEX(pasteStatistics!M$1:'pasteStatistics'!M$5000,MATCH($C425,pasteStatistics!$C$1:'pasteStatistics'!$C$5000,0))</f>
        <v>1.5</v>
      </c>
      <c r="N425">
        <f>INDEX(pasteStatistics!N$1:'pasteStatistics'!N$5000,MATCH($C425,pasteStatistics!$C$1:'pasteStatistics'!$C$5000,0))</f>
        <v>3.1</v>
      </c>
      <c r="O425">
        <f>INDEX(pasteStatistics!O$1:'pasteStatistics'!O$5000,MATCH($C425,pasteStatistics!$C$1:'pasteStatistics'!$C$5000,0))</f>
        <v>0.47199999999999998</v>
      </c>
      <c r="P425">
        <f>INDEX(pasteStatistics!P$1:'pasteStatistics'!P$5000,MATCH($C425,pasteStatistics!$C$1:'pasteStatistics'!$C$5000,0))</f>
        <v>0.8</v>
      </c>
      <c r="Q425">
        <f>INDEX(pasteStatistics!Q$1:'pasteStatistics'!Q$5000,MATCH($C425,pasteStatistics!$C$1:'pasteStatistics'!$C$5000,0))</f>
        <v>0.9</v>
      </c>
      <c r="R425">
        <f>INDEX(pasteStatistics!R$1:'pasteStatistics'!R$5000,MATCH($C425,pasteStatistics!$C$1:'pasteStatistics'!$C$5000,0))</f>
        <v>0.84399999999999997</v>
      </c>
      <c r="S425">
        <f>INDEX(pasteStatistics!S$1:'pasteStatistics'!S$5000,MATCH($C425,pasteStatistics!$C$1:'pasteStatistics'!$C$5000,0))</f>
        <v>0.1</v>
      </c>
      <c r="T425">
        <f>INDEX(pasteStatistics!T$1:'pasteStatistics'!T$5000,MATCH($C425,pasteStatistics!$C$1:'pasteStatistics'!$C$5000,0))</f>
        <v>1.7</v>
      </c>
      <c r="U425">
        <f>INDEX(pasteStatistics!U$1:'pasteStatistics'!U$5000,MATCH($C425,pasteStatistics!$C$1:'pasteStatistics'!$C$5000,0))</f>
        <v>1.8</v>
      </c>
      <c r="V425">
        <f>INDEX(pasteStatistics!V$1:'pasteStatistics'!V$5000,MATCH($C425,pasteStatistics!$C$1:'pasteStatistics'!$C$5000,0))</f>
        <v>3.3</v>
      </c>
      <c r="W425">
        <f>INDEX(pasteStatistics!W$1:'pasteStatistics'!W$5000,MATCH($C425,pasteStatistics!$C$1:'pasteStatistics'!$C$5000,0))</f>
        <v>0.7</v>
      </c>
      <c r="X425">
        <f>INDEX(pasteStatistics!X$1:'pasteStatistics'!X$5000,MATCH($C425,pasteStatistics!$C$1:'pasteStatistics'!$C$5000,0))</f>
        <v>0</v>
      </c>
      <c r="Y425">
        <f>INDEX(pasteStatistics!Y$1:'pasteStatistics'!Y$5000,MATCH($C425,pasteStatistics!$C$1:'pasteStatistics'!$C$5000,0))</f>
        <v>1.2</v>
      </c>
      <c r="Z425">
        <f>INDEX(pasteStatistics!Z$1:'pasteStatistics'!Z$5000,MATCH($C425,pasteStatistics!$C$1:'pasteStatistics'!$C$5000,0))</f>
        <v>1.7</v>
      </c>
      <c r="AA425">
        <f>INDEX(pasteStatistics!AA$1:'pasteStatistics'!AA$5000,MATCH($C425,pasteStatistics!$C$1:'pasteStatistics'!$C$5000,0))</f>
        <v>8</v>
      </c>
      <c r="AB425">
        <f>pasteData!C424</f>
        <v>5</v>
      </c>
      <c r="AC425" t="str">
        <f>pasteData!D424</f>
        <v>SO</v>
      </c>
      <c r="AD425" t="str">
        <f>pasteData!E424</f>
        <v>G</v>
      </c>
      <c r="AE425">
        <f>pasteData!F424</f>
        <v>43596</v>
      </c>
      <c r="AF425">
        <f>pasteData!G424</f>
        <v>180</v>
      </c>
      <c r="AG425" t="str">
        <f>pasteData!H424</f>
        <v>Middleton</v>
      </c>
      <c r="AH425" t="str">
        <f>pasteData!I424</f>
        <v xml:space="preserve"> WI</v>
      </c>
      <c r="AI425" t="str">
        <f>pasteData!J424</f>
        <v>Middleton High School</v>
      </c>
      <c r="AJ425" t="str">
        <f>pasteData!K424</f>
        <v xml:space="preserve"> 8.0 Pts</v>
      </c>
      <c r="AK425" t="str">
        <f>pasteData!L424</f>
        <v xml:space="preserve"> 1.8 Reb</v>
      </c>
      <c r="AL425" t="str">
        <f>pasteData!M424</f>
        <v xml:space="preserve"> 3.3 Ast</v>
      </c>
      <c r="AM425">
        <f>pasteData!N424</f>
        <v>0</v>
      </c>
    </row>
    <row r="426" spans="1:39" x14ac:dyDescent="0.3">
      <c r="A426">
        <v>424</v>
      </c>
      <c r="B426" t="str">
        <f>pasteData!A425</f>
        <v>wofford</v>
      </c>
      <c r="C426" t="str">
        <f>pasteData!B425</f>
        <v>Keve Aluma</v>
      </c>
      <c r="D426">
        <f>INDEX(pasteStatistics!D$1:'pasteStatistics'!D$5000,MATCH($C426,pasteStatistics!$C$1:'pasteStatistics'!$C$5000,0))</f>
        <v>35</v>
      </c>
      <c r="E426">
        <f>INDEX(pasteStatistics!E$1:'pasteStatistics'!E$5000,MATCH($C426,pasteStatistics!$C$1:'pasteStatistics'!$C$5000,0))</f>
        <v>34</v>
      </c>
      <c r="F426">
        <f>INDEX(pasteStatistics!F$1:'pasteStatistics'!F$5000,MATCH($C426,pasteStatistics!$C$1:'pasteStatistics'!$C$5000,0))</f>
        <v>26.6</v>
      </c>
      <c r="G426">
        <f>INDEX(pasteStatistics!G$1:'pasteStatistics'!G$5000,MATCH($C426,pasteStatistics!$C$1:'pasteStatistics'!$C$5000,0))</f>
        <v>2.7</v>
      </c>
      <c r="H426">
        <f>INDEX(pasteStatistics!H$1:'pasteStatistics'!H$5000,MATCH($C426,pasteStatistics!$C$1:'pasteStatistics'!$C$5000,0))</f>
        <v>4</v>
      </c>
      <c r="I426">
        <f>INDEX(pasteStatistics!I$1:'pasteStatistics'!I$5000,MATCH($C426,pasteStatistics!$C$1:'pasteStatistics'!$C$5000,0))</f>
        <v>0.66700000000000004</v>
      </c>
      <c r="J426">
        <f>INDEX(pasteStatistics!J$1:'pasteStatistics'!J$5000,MATCH($C426,pasteStatistics!$C$1:'pasteStatistics'!$C$5000,0))</f>
        <v>2.7</v>
      </c>
      <c r="K426">
        <f>INDEX(pasteStatistics!K$1:'pasteStatistics'!K$5000,MATCH($C426,pasteStatistics!$C$1:'pasteStatistics'!$C$5000,0))</f>
        <v>4</v>
      </c>
      <c r="L426">
        <f>INDEX(pasteStatistics!L$1:'pasteStatistics'!L$5000,MATCH($C426,pasteStatistics!$C$1:'pasteStatistics'!$C$5000,0))</f>
        <v>0.67100000000000004</v>
      </c>
      <c r="M426">
        <f>INDEX(pasteStatistics!M$1:'pasteStatistics'!M$5000,MATCH($C426,pasteStatistics!$C$1:'pasteStatistics'!$C$5000,0))</f>
        <v>0</v>
      </c>
      <c r="N426">
        <f>INDEX(pasteStatistics!N$1:'pasteStatistics'!N$5000,MATCH($C426,pasteStatistics!$C$1:'pasteStatistics'!$C$5000,0))</f>
        <v>0</v>
      </c>
      <c r="O426">
        <f>INDEX(pasteStatistics!O$1:'pasteStatistics'!O$5000,MATCH($C426,pasteStatistics!$C$1:'pasteStatistics'!$C$5000,0))</f>
        <v>0</v>
      </c>
      <c r="P426">
        <f>INDEX(pasteStatistics!P$1:'pasteStatistics'!P$5000,MATCH($C426,pasteStatistics!$C$1:'pasteStatistics'!$C$5000,0))</f>
        <v>1.5</v>
      </c>
      <c r="Q426">
        <f>INDEX(pasteStatistics!Q$1:'pasteStatistics'!Q$5000,MATCH($C426,pasteStatistics!$C$1:'pasteStatistics'!$C$5000,0))</f>
        <v>2.7</v>
      </c>
      <c r="R426">
        <f>INDEX(pasteStatistics!R$1:'pasteStatistics'!R$5000,MATCH($C426,pasteStatistics!$C$1:'pasteStatistics'!$C$5000,0))</f>
        <v>0.57399999999999995</v>
      </c>
      <c r="S426">
        <f>INDEX(pasteStatistics!S$1:'pasteStatistics'!S$5000,MATCH($C426,pasteStatistics!$C$1:'pasteStatistics'!$C$5000,0))</f>
        <v>2.6</v>
      </c>
      <c r="T426">
        <f>INDEX(pasteStatistics!T$1:'pasteStatistics'!T$5000,MATCH($C426,pasteStatistics!$C$1:'pasteStatistics'!$C$5000,0))</f>
        <v>4.2</v>
      </c>
      <c r="U426">
        <f>INDEX(pasteStatistics!U$1:'pasteStatistics'!U$5000,MATCH($C426,pasteStatistics!$C$1:'pasteStatistics'!$C$5000,0))</f>
        <v>6.8</v>
      </c>
      <c r="V426">
        <f>INDEX(pasteStatistics!V$1:'pasteStatistics'!V$5000,MATCH($C426,pasteStatistics!$C$1:'pasteStatistics'!$C$5000,0))</f>
        <v>1</v>
      </c>
      <c r="W426">
        <f>INDEX(pasteStatistics!W$1:'pasteStatistics'!W$5000,MATCH($C426,pasteStatistics!$C$1:'pasteStatistics'!$C$5000,0))</f>
        <v>0.7</v>
      </c>
      <c r="X426">
        <f>INDEX(pasteStatistics!X$1:'pasteStatistics'!X$5000,MATCH($C426,pasteStatistics!$C$1:'pasteStatistics'!$C$5000,0))</f>
        <v>0.9</v>
      </c>
      <c r="Y426">
        <f>INDEX(pasteStatistics!Y$1:'pasteStatistics'!Y$5000,MATCH($C426,pasteStatistics!$C$1:'pasteStatistics'!$C$5000,0))</f>
        <v>1</v>
      </c>
      <c r="Z426">
        <f>INDEX(pasteStatistics!Z$1:'pasteStatistics'!Z$5000,MATCH($C426,pasteStatistics!$C$1:'pasteStatistics'!$C$5000,0))</f>
        <v>2.2999999999999998</v>
      </c>
      <c r="AA426">
        <f>INDEX(pasteStatistics!AA$1:'pasteStatistics'!AA$5000,MATCH($C426,pasteStatistics!$C$1:'pasteStatistics'!$C$5000,0))</f>
        <v>6.9</v>
      </c>
      <c r="AB426">
        <f>pasteData!C425</f>
        <v>24</v>
      </c>
      <c r="AC426" t="str">
        <f>pasteData!D425</f>
        <v>SO</v>
      </c>
      <c r="AD426" t="str">
        <f>pasteData!E425</f>
        <v>F</v>
      </c>
      <c r="AE426">
        <f>pasteData!F425</f>
        <v>43625</v>
      </c>
      <c r="AF426">
        <f>pasteData!G425</f>
        <v>230</v>
      </c>
      <c r="AG426" t="str">
        <f>pasteData!H425</f>
        <v>Berlin</v>
      </c>
      <c r="AH426" t="str">
        <f>pasteData!I425</f>
        <v xml:space="preserve"> MD</v>
      </c>
      <c r="AI426" t="str">
        <f>pasteData!J425</f>
        <v>Stephen Decatur High School</v>
      </c>
      <c r="AJ426" t="str">
        <f>pasteData!K425</f>
        <v xml:space="preserve"> 6.9 Pts</v>
      </c>
      <c r="AK426" t="str">
        <f>pasteData!L425</f>
        <v xml:space="preserve"> 6.8 Reb</v>
      </c>
      <c r="AL426" t="str">
        <f>pasteData!M425</f>
        <v xml:space="preserve"> 1.0 Ast</v>
      </c>
      <c r="AM426">
        <f>pasteData!N425</f>
        <v>0</v>
      </c>
    </row>
    <row r="427" spans="1:39" x14ac:dyDescent="0.3">
      <c r="A427">
        <v>425</v>
      </c>
      <c r="B427" t="str">
        <f>pasteData!A426</f>
        <v>wofford</v>
      </c>
      <c r="C427" t="str">
        <f>pasteData!B426</f>
        <v>Tray Hollowell</v>
      </c>
      <c r="D427">
        <f>INDEX(pasteStatistics!D$1:'pasteStatistics'!D$5000,MATCH($C427,pasteStatistics!$C$1:'pasteStatistics'!$C$5000,0))</f>
        <v>35</v>
      </c>
      <c r="E427">
        <f>INDEX(pasteStatistics!E$1:'pasteStatistics'!E$5000,MATCH($C427,pasteStatistics!$C$1:'pasteStatistics'!$C$5000,0))</f>
        <v>0</v>
      </c>
      <c r="F427">
        <f>INDEX(pasteStatistics!F$1:'pasteStatistics'!F$5000,MATCH($C427,pasteStatistics!$C$1:'pasteStatistics'!$C$5000,0))</f>
        <v>12.3</v>
      </c>
      <c r="G427">
        <f>INDEX(pasteStatistics!G$1:'pasteStatistics'!G$5000,MATCH($C427,pasteStatistics!$C$1:'pasteStatistics'!$C$5000,0))</f>
        <v>1.8</v>
      </c>
      <c r="H427">
        <f>INDEX(pasteStatistics!H$1:'pasteStatistics'!H$5000,MATCH($C427,pasteStatistics!$C$1:'pasteStatistics'!$C$5000,0))</f>
        <v>4.5</v>
      </c>
      <c r="I427">
        <f>INDEX(pasteStatistics!I$1:'pasteStatistics'!I$5000,MATCH($C427,pasteStatistics!$C$1:'pasteStatistics'!$C$5000,0))</f>
        <v>0.41</v>
      </c>
      <c r="J427">
        <f>INDEX(pasteStatistics!J$1:'pasteStatistics'!J$5000,MATCH($C427,pasteStatistics!$C$1:'pasteStatistics'!$C$5000,0))</f>
        <v>0.6</v>
      </c>
      <c r="K427">
        <f>INDEX(pasteStatistics!K$1:'pasteStatistics'!K$5000,MATCH($C427,pasteStatistics!$C$1:'pasteStatistics'!$C$5000,0))</f>
        <v>1.5</v>
      </c>
      <c r="L427">
        <f>INDEX(pasteStatistics!L$1:'pasteStatistics'!L$5000,MATCH($C427,pasteStatistics!$C$1:'pasteStatistics'!$C$5000,0))</f>
        <v>0.40699999999999997</v>
      </c>
      <c r="M427">
        <f>INDEX(pasteStatistics!M$1:'pasteStatistics'!M$5000,MATCH($C427,pasteStatistics!$C$1:'pasteStatistics'!$C$5000,0))</f>
        <v>1.2</v>
      </c>
      <c r="N427">
        <f>INDEX(pasteStatistics!N$1:'pasteStatistics'!N$5000,MATCH($C427,pasteStatistics!$C$1:'pasteStatistics'!$C$5000,0))</f>
        <v>2.9</v>
      </c>
      <c r="O427">
        <f>INDEX(pasteStatistics!O$1:'pasteStatistics'!O$5000,MATCH($C427,pasteStatistics!$C$1:'pasteStatistics'!$C$5000,0))</f>
        <v>0.41199999999999998</v>
      </c>
      <c r="P427">
        <f>INDEX(pasteStatistics!P$1:'pasteStatistics'!P$5000,MATCH($C427,pasteStatistics!$C$1:'pasteStatistics'!$C$5000,0))</f>
        <v>0.1</v>
      </c>
      <c r="Q427">
        <f>INDEX(pasteStatistics!Q$1:'pasteStatistics'!Q$5000,MATCH($C427,pasteStatistics!$C$1:'pasteStatistics'!$C$5000,0))</f>
        <v>0.1</v>
      </c>
      <c r="R427">
        <f>INDEX(pasteStatistics!R$1:'pasteStatistics'!R$5000,MATCH($C427,pasteStatistics!$C$1:'pasteStatistics'!$C$5000,0))</f>
        <v>0.4</v>
      </c>
      <c r="S427">
        <f>INDEX(pasteStatistics!S$1:'pasteStatistics'!S$5000,MATCH($C427,pasteStatistics!$C$1:'pasteStatistics'!$C$5000,0))</f>
        <v>0.3</v>
      </c>
      <c r="T427">
        <f>INDEX(pasteStatistics!T$1:'pasteStatistics'!T$5000,MATCH($C427,pasteStatistics!$C$1:'pasteStatistics'!$C$5000,0))</f>
        <v>1.3</v>
      </c>
      <c r="U427">
        <f>INDEX(pasteStatistics!U$1:'pasteStatistics'!U$5000,MATCH($C427,pasteStatistics!$C$1:'pasteStatistics'!$C$5000,0))</f>
        <v>1.6</v>
      </c>
      <c r="V427">
        <f>INDEX(pasteStatistics!V$1:'pasteStatistics'!V$5000,MATCH($C427,pasteStatistics!$C$1:'pasteStatistics'!$C$5000,0))</f>
        <v>1.1000000000000001</v>
      </c>
      <c r="W427">
        <f>INDEX(pasteStatistics!W$1:'pasteStatistics'!W$5000,MATCH($C427,pasteStatistics!$C$1:'pasteStatistics'!$C$5000,0))</f>
        <v>0.6</v>
      </c>
      <c r="X427">
        <f>INDEX(pasteStatistics!X$1:'pasteStatistics'!X$5000,MATCH($C427,pasteStatistics!$C$1:'pasteStatistics'!$C$5000,0))</f>
        <v>0</v>
      </c>
      <c r="Y427">
        <f>INDEX(pasteStatistics!Y$1:'pasteStatistics'!Y$5000,MATCH($C427,pasteStatistics!$C$1:'pasteStatistics'!$C$5000,0))</f>
        <v>0.7</v>
      </c>
      <c r="Z427">
        <f>INDEX(pasteStatistics!Z$1:'pasteStatistics'!Z$5000,MATCH($C427,pasteStatistics!$C$1:'pasteStatistics'!$C$5000,0))</f>
        <v>0.7</v>
      </c>
      <c r="AA427">
        <f>INDEX(pasteStatistics!AA$1:'pasteStatistics'!AA$5000,MATCH($C427,pasteStatistics!$C$1:'pasteStatistics'!$C$5000,0))</f>
        <v>4.9000000000000004</v>
      </c>
      <c r="AB427">
        <f>pasteData!C426</f>
        <v>21</v>
      </c>
      <c r="AC427" t="str">
        <f>pasteData!D426</f>
        <v>SO</v>
      </c>
      <c r="AD427" t="str">
        <f>pasteData!E426</f>
        <v>G</v>
      </c>
      <c r="AE427">
        <f>pasteData!F426</f>
        <v>43618</v>
      </c>
      <c r="AF427">
        <f>pasteData!G426</f>
        <v>185</v>
      </c>
      <c r="AG427" t="str">
        <f>pasteData!H426</f>
        <v>Hopkinsville</v>
      </c>
      <c r="AH427" t="str">
        <f>pasteData!I426</f>
        <v xml:space="preserve"> KY</v>
      </c>
      <c r="AI427" t="str">
        <f>pasteData!J426</f>
        <v>University Heights Academy</v>
      </c>
      <c r="AJ427" t="str">
        <f>pasteData!K426</f>
        <v xml:space="preserve"> 4.9 Pts</v>
      </c>
      <c r="AK427" t="str">
        <f>pasteData!L426</f>
        <v xml:space="preserve"> 1.6 Reb</v>
      </c>
      <c r="AL427" t="str">
        <f>pasteData!M426</f>
        <v xml:space="preserve"> 1.1 Ast</v>
      </c>
      <c r="AM427">
        <f>pasteData!N426</f>
        <v>0</v>
      </c>
    </row>
    <row r="428" spans="1:39" x14ac:dyDescent="0.3">
      <c r="A428">
        <v>426</v>
      </c>
      <c r="B428" t="str">
        <f>pasteData!A427</f>
        <v>wofford</v>
      </c>
      <c r="C428" t="str">
        <f>pasteData!B427</f>
        <v>Chevez Goodwin</v>
      </c>
      <c r="D428">
        <f>INDEX(pasteStatistics!D$1:'pasteStatistics'!D$5000,MATCH($C428,pasteStatistics!$C$1:'pasteStatistics'!$C$5000,0))</f>
        <v>35</v>
      </c>
      <c r="E428">
        <f>INDEX(pasteStatistics!E$1:'pasteStatistics'!E$5000,MATCH($C428,pasteStatistics!$C$1:'pasteStatistics'!$C$5000,0))</f>
        <v>0</v>
      </c>
      <c r="F428">
        <f>INDEX(pasteStatistics!F$1:'pasteStatistics'!F$5000,MATCH($C428,pasteStatistics!$C$1:'pasteStatistics'!$C$5000,0))</f>
        <v>13.3</v>
      </c>
      <c r="G428">
        <f>INDEX(pasteStatistics!G$1:'pasteStatistics'!G$5000,MATCH($C428,pasteStatistics!$C$1:'pasteStatistics'!$C$5000,0))</f>
        <v>2</v>
      </c>
      <c r="H428">
        <f>INDEX(pasteStatistics!H$1:'pasteStatistics'!H$5000,MATCH($C428,pasteStatistics!$C$1:'pasteStatistics'!$C$5000,0))</f>
        <v>3.4</v>
      </c>
      <c r="I428">
        <f>INDEX(pasteStatistics!I$1:'pasteStatistics'!I$5000,MATCH($C428,pasteStatistics!$C$1:'pasteStatistics'!$C$5000,0))</f>
        <v>0.58499999999999996</v>
      </c>
      <c r="J428">
        <f>INDEX(pasteStatistics!J$1:'pasteStatistics'!J$5000,MATCH($C428,pasteStatistics!$C$1:'pasteStatistics'!$C$5000,0))</f>
        <v>2</v>
      </c>
      <c r="K428">
        <f>INDEX(pasteStatistics!K$1:'pasteStatistics'!K$5000,MATCH($C428,pasteStatistics!$C$1:'pasteStatistics'!$C$5000,0))</f>
        <v>3.4</v>
      </c>
      <c r="L428">
        <f>INDEX(pasteStatistics!L$1:'pasteStatistics'!L$5000,MATCH($C428,pasteStatistics!$C$1:'pasteStatistics'!$C$5000,0))</f>
        <v>0.58499999999999996</v>
      </c>
      <c r="M428">
        <f>INDEX(pasteStatistics!M$1:'pasteStatistics'!M$5000,MATCH($C428,pasteStatistics!$C$1:'pasteStatistics'!$C$5000,0))</f>
        <v>0</v>
      </c>
      <c r="N428">
        <f>INDEX(pasteStatistics!N$1:'pasteStatistics'!N$5000,MATCH($C428,pasteStatistics!$C$1:'pasteStatistics'!$C$5000,0))</f>
        <v>0</v>
      </c>
      <c r="O428">
        <f>INDEX(pasteStatistics!O$1:'pasteStatistics'!O$5000,MATCH($C428,pasteStatistics!$C$1:'pasteStatistics'!$C$5000,0))</f>
        <v>0</v>
      </c>
      <c r="P428">
        <f>INDEX(pasteStatistics!P$1:'pasteStatistics'!P$5000,MATCH($C428,pasteStatistics!$C$1:'pasteStatistics'!$C$5000,0))</f>
        <v>0.3</v>
      </c>
      <c r="Q428">
        <f>INDEX(pasteStatistics!Q$1:'pasteStatistics'!Q$5000,MATCH($C428,pasteStatistics!$C$1:'pasteStatistics'!$C$5000,0))</f>
        <v>1</v>
      </c>
      <c r="R428">
        <f>INDEX(pasteStatistics!R$1:'pasteStatistics'!R$5000,MATCH($C428,pasteStatistics!$C$1:'pasteStatistics'!$C$5000,0))</f>
        <v>0.33300000000000002</v>
      </c>
      <c r="S428">
        <f>INDEX(pasteStatistics!S$1:'pasteStatistics'!S$5000,MATCH($C428,pasteStatistics!$C$1:'pasteStatistics'!$C$5000,0))</f>
        <v>2.1</v>
      </c>
      <c r="T428">
        <f>INDEX(pasteStatistics!T$1:'pasteStatistics'!T$5000,MATCH($C428,pasteStatistics!$C$1:'pasteStatistics'!$C$5000,0))</f>
        <v>2.2000000000000002</v>
      </c>
      <c r="U428">
        <f>INDEX(pasteStatistics!U$1:'pasteStatistics'!U$5000,MATCH($C428,pasteStatistics!$C$1:'pasteStatistics'!$C$5000,0))</f>
        <v>4.3</v>
      </c>
      <c r="V428">
        <f>INDEX(pasteStatistics!V$1:'pasteStatistics'!V$5000,MATCH($C428,pasteStatistics!$C$1:'pasteStatistics'!$C$5000,0))</f>
        <v>0.2</v>
      </c>
      <c r="W428">
        <f>INDEX(pasteStatistics!W$1:'pasteStatistics'!W$5000,MATCH($C428,pasteStatistics!$C$1:'pasteStatistics'!$C$5000,0))</f>
        <v>0.2</v>
      </c>
      <c r="X428">
        <f>INDEX(pasteStatistics!X$1:'pasteStatistics'!X$5000,MATCH($C428,pasteStatistics!$C$1:'pasteStatistics'!$C$5000,0))</f>
        <v>0.3</v>
      </c>
      <c r="Y428">
        <f>INDEX(pasteStatistics!Y$1:'pasteStatistics'!Y$5000,MATCH($C428,pasteStatistics!$C$1:'pasteStatistics'!$C$5000,0))</f>
        <v>0.7</v>
      </c>
      <c r="Z428">
        <f>INDEX(pasteStatistics!Z$1:'pasteStatistics'!Z$5000,MATCH($C428,pasteStatistics!$C$1:'pasteStatistics'!$C$5000,0))</f>
        <v>2.1</v>
      </c>
      <c r="AA428">
        <f>INDEX(pasteStatistics!AA$1:'pasteStatistics'!AA$5000,MATCH($C428,pasteStatistics!$C$1:'pasteStatistics'!$C$5000,0))</f>
        <v>4.3</v>
      </c>
      <c r="AB428">
        <f>pasteData!C427</f>
        <v>1</v>
      </c>
      <c r="AC428" t="str">
        <f>pasteData!D427</f>
        <v>SO</v>
      </c>
      <c r="AD428" t="str">
        <f>pasteData!E427</f>
        <v>F</v>
      </c>
      <c r="AE428">
        <f>pasteData!F427</f>
        <v>43625</v>
      </c>
      <c r="AF428">
        <f>pasteData!G427</f>
        <v>225</v>
      </c>
      <c r="AG428" t="str">
        <f>pasteData!H427</f>
        <v>Blythewood</v>
      </c>
      <c r="AH428" t="str">
        <f>pasteData!I427</f>
        <v xml:space="preserve"> SC</v>
      </c>
      <c r="AI428" t="str">
        <f>pasteData!J427</f>
        <v>Hamnond School</v>
      </c>
      <c r="AJ428" t="str">
        <f>pasteData!K427</f>
        <v xml:space="preserve"> 4.3 Pts</v>
      </c>
      <c r="AK428" t="str">
        <f>pasteData!L427</f>
        <v xml:space="preserve"> 4.3 Reb</v>
      </c>
      <c r="AL428" t="str">
        <f>pasteData!M427</f>
        <v xml:space="preserve"> 0.2 Ast</v>
      </c>
      <c r="AM428">
        <f>pasteData!N427</f>
        <v>0</v>
      </c>
    </row>
    <row r="429" spans="1:39" x14ac:dyDescent="0.3">
      <c r="A429">
        <v>427</v>
      </c>
      <c r="B429" t="str">
        <f>pasteData!A428</f>
        <v>wofford</v>
      </c>
      <c r="C429" t="str">
        <f>pasteData!B428</f>
        <v>Matthew Pegram</v>
      </c>
      <c r="D429">
        <f>INDEX(pasteStatistics!D$1:'pasteStatistics'!D$5000,MATCH($C429,pasteStatistics!$C$1:'pasteStatistics'!$C$5000,0))</f>
        <v>30</v>
      </c>
      <c r="E429">
        <f>INDEX(pasteStatistics!E$1:'pasteStatistics'!E$5000,MATCH($C429,pasteStatistics!$C$1:'pasteStatistics'!$C$5000,0))</f>
        <v>1</v>
      </c>
      <c r="F429">
        <f>INDEX(pasteStatistics!F$1:'pasteStatistics'!F$5000,MATCH($C429,pasteStatistics!$C$1:'pasteStatistics'!$C$5000,0))</f>
        <v>13.8</v>
      </c>
      <c r="G429">
        <f>INDEX(pasteStatistics!G$1:'pasteStatistics'!G$5000,MATCH($C429,pasteStatistics!$C$1:'pasteStatistics'!$C$5000,0))</f>
        <v>2.2000000000000002</v>
      </c>
      <c r="H429">
        <f>INDEX(pasteStatistics!H$1:'pasteStatistics'!H$5000,MATCH($C429,pasteStatistics!$C$1:'pasteStatistics'!$C$5000,0))</f>
        <v>4.4000000000000004</v>
      </c>
      <c r="I429">
        <f>INDEX(pasteStatistics!I$1:'pasteStatistics'!I$5000,MATCH($C429,pasteStatistics!$C$1:'pasteStatistics'!$C$5000,0))</f>
        <v>0.49199999999999999</v>
      </c>
      <c r="J429">
        <f>INDEX(pasteStatistics!J$1:'pasteStatistics'!J$5000,MATCH($C429,pasteStatistics!$C$1:'pasteStatistics'!$C$5000,0))</f>
        <v>1.9</v>
      </c>
      <c r="K429">
        <f>INDEX(pasteStatistics!K$1:'pasteStatistics'!K$5000,MATCH($C429,pasteStatistics!$C$1:'pasteStatistics'!$C$5000,0))</f>
        <v>3.4</v>
      </c>
      <c r="L429">
        <f>INDEX(pasteStatistics!L$1:'pasteStatistics'!L$5000,MATCH($C429,pasteStatistics!$C$1:'pasteStatistics'!$C$5000,0))</f>
        <v>0.56299999999999994</v>
      </c>
      <c r="M429">
        <f>INDEX(pasteStatistics!M$1:'pasteStatistics'!M$5000,MATCH($C429,pasteStatistics!$C$1:'pasteStatistics'!$C$5000,0))</f>
        <v>0.2</v>
      </c>
      <c r="N429">
        <f>INDEX(pasteStatistics!N$1:'pasteStatistics'!N$5000,MATCH($C429,pasteStatistics!$C$1:'pasteStatistics'!$C$5000,0))</f>
        <v>1</v>
      </c>
      <c r="O429">
        <f>INDEX(pasteStatistics!O$1:'pasteStatistics'!O$5000,MATCH($C429,pasteStatistics!$C$1:'pasteStatistics'!$C$5000,0))</f>
        <v>0.24099999999999999</v>
      </c>
      <c r="P429">
        <f>INDEX(pasteStatistics!P$1:'pasteStatistics'!P$5000,MATCH($C429,pasteStatistics!$C$1:'pasteStatistics'!$C$5000,0))</f>
        <v>0.2</v>
      </c>
      <c r="Q429">
        <f>INDEX(pasteStatistics!Q$1:'pasteStatistics'!Q$5000,MATCH($C429,pasteStatistics!$C$1:'pasteStatistics'!$C$5000,0))</f>
        <v>0.4</v>
      </c>
      <c r="R429">
        <f>INDEX(pasteStatistics!R$1:'pasteStatistics'!R$5000,MATCH($C429,pasteStatistics!$C$1:'pasteStatistics'!$C$5000,0))</f>
        <v>0.63600000000000001</v>
      </c>
      <c r="S429">
        <f>INDEX(pasteStatistics!S$1:'pasteStatistics'!S$5000,MATCH($C429,pasteStatistics!$C$1:'pasteStatistics'!$C$5000,0))</f>
        <v>1</v>
      </c>
      <c r="T429">
        <f>INDEX(pasteStatistics!T$1:'pasteStatistics'!T$5000,MATCH($C429,pasteStatistics!$C$1:'pasteStatistics'!$C$5000,0))</f>
        <v>2.6</v>
      </c>
      <c r="U429">
        <f>INDEX(pasteStatistics!U$1:'pasteStatistics'!U$5000,MATCH($C429,pasteStatistics!$C$1:'pasteStatistics'!$C$5000,0))</f>
        <v>3.6</v>
      </c>
      <c r="V429">
        <f>INDEX(pasteStatistics!V$1:'pasteStatistics'!V$5000,MATCH($C429,pasteStatistics!$C$1:'pasteStatistics'!$C$5000,0))</f>
        <v>0.8</v>
      </c>
      <c r="W429">
        <f>INDEX(pasteStatistics!W$1:'pasteStatistics'!W$5000,MATCH($C429,pasteStatistics!$C$1:'pasteStatistics'!$C$5000,0))</f>
        <v>0.2</v>
      </c>
      <c r="X429">
        <f>INDEX(pasteStatistics!X$1:'pasteStatistics'!X$5000,MATCH($C429,pasteStatistics!$C$1:'pasteStatistics'!$C$5000,0))</f>
        <v>0.5</v>
      </c>
      <c r="Y429">
        <f>INDEX(pasteStatistics!Y$1:'pasteStatistics'!Y$5000,MATCH($C429,pasteStatistics!$C$1:'pasteStatistics'!$C$5000,0))</f>
        <v>0.7</v>
      </c>
      <c r="Z429">
        <f>INDEX(pasteStatistics!Z$1:'pasteStatistics'!Z$5000,MATCH($C429,pasteStatistics!$C$1:'pasteStatistics'!$C$5000,0))</f>
        <v>2.2999999999999998</v>
      </c>
      <c r="AA429">
        <f>INDEX(pasteStatistics!AA$1:'pasteStatistics'!AA$5000,MATCH($C429,pasteStatistics!$C$1:'pasteStatistics'!$C$5000,0))</f>
        <v>4.8</v>
      </c>
      <c r="AB429">
        <f>pasteData!C428</f>
        <v>50</v>
      </c>
      <c r="AC429" t="str">
        <f>pasteData!D428</f>
        <v>SR</v>
      </c>
      <c r="AD429" t="str">
        <f>pasteData!E428</f>
        <v>C</v>
      </c>
      <c r="AE429">
        <f>pasteData!F428</f>
        <v>43627</v>
      </c>
      <c r="AF429">
        <f>pasteData!G428</f>
        <v>260</v>
      </c>
      <c r="AG429" t="str">
        <f>pasteData!H428</f>
        <v>Mt. Pleasant</v>
      </c>
      <c r="AH429" t="str">
        <f>pasteData!I428</f>
        <v xml:space="preserve"> SC</v>
      </c>
      <c r="AI429" t="str">
        <f>pasteData!J428</f>
        <v>Wando HS</v>
      </c>
      <c r="AJ429" t="str">
        <f>pasteData!K428</f>
        <v xml:space="preserve"> 4.8 Pts</v>
      </c>
      <c r="AK429" t="str">
        <f>pasteData!L428</f>
        <v xml:space="preserve"> 3.6 Reb</v>
      </c>
      <c r="AL429" t="str">
        <f>pasteData!M428</f>
        <v xml:space="preserve"> 0.8 Ast</v>
      </c>
      <c r="AM429">
        <f>pasteData!N428</f>
        <v>0</v>
      </c>
    </row>
    <row r="430" spans="1:39" x14ac:dyDescent="0.3">
      <c r="A430">
        <v>428</v>
      </c>
      <c r="B430" t="str">
        <f>pasteData!A429</f>
        <v>wofford</v>
      </c>
      <c r="C430" t="str">
        <f>pasteData!B429</f>
        <v>Ryan Larson</v>
      </c>
      <c r="D430">
        <f>INDEX(pasteStatistics!D$1:'pasteStatistics'!D$5000,MATCH($C430,pasteStatistics!$C$1:'pasteStatistics'!$C$5000,0))</f>
        <v>35</v>
      </c>
      <c r="E430">
        <f>INDEX(pasteStatistics!E$1:'pasteStatistics'!E$5000,MATCH($C430,pasteStatistics!$C$1:'pasteStatistics'!$C$5000,0))</f>
        <v>2</v>
      </c>
      <c r="F430">
        <f>INDEX(pasteStatistics!F$1:'pasteStatistics'!F$5000,MATCH($C430,pasteStatistics!$C$1:'pasteStatistics'!$C$5000,0))</f>
        <v>14</v>
      </c>
      <c r="G430">
        <f>INDEX(pasteStatistics!G$1:'pasteStatistics'!G$5000,MATCH($C430,pasteStatistics!$C$1:'pasteStatistics'!$C$5000,0))</f>
        <v>1.1000000000000001</v>
      </c>
      <c r="H430">
        <f>INDEX(pasteStatistics!H$1:'pasteStatistics'!H$5000,MATCH($C430,pasteStatistics!$C$1:'pasteStatistics'!$C$5000,0))</f>
        <v>2.6</v>
      </c>
      <c r="I430">
        <f>INDEX(pasteStatistics!I$1:'pasteStatistics'!I$5000,MATCH($C430,pasteStatistics!$C$1:'pasteStatistics'!$C$5000,0))</f>
        <v>0.433</v>
      </c>
      <c r="J430">
        <f>INDEX(pasteStatistics!J$1:'pasteStatistics'!J$5000,MATCH($C430,pasteStatistics!$C$1:'pasteStatistics'!$C$5000,0))</f>
        <v>0.7</v>
      </c>
      <c r="K430">
        <f>INDEX(pasteStatistics!K$1:'pasteStatistics'!K$5000,MATCH($C430,pasteStatistics!$C$1:'pasteStatistics'!$C$5000,0))</f>
        <v>1.4</v>
      </c>
      <c r="L430">
        <f>INDEX(pasteStatistics!L$1:'pasteStatistics'!L$5000,MATCH($C430,pasteStatistics!$C$1:'pasteStatistics'!$C$5000,0))</f>
        <v>0.54200000000000004</v>
      </c>
      <c r="M430">
        <f>INDEX(pasteStatistics!M$1:'pasteStatistics'!M$5000,MATCH($C430,pasteStatistics!$C$1:'pasteStatistics'!$C$5000,0))</f>
        <v>0.4</v>
      </c>
      <c r="N430">
        <f>INDEX(pasteStatistics!N$1:'pasteStatistics'!N$5000,MATCH($C430,pasteStatistics!$C$1:'pasteStatistics'!$C$5000,0))</f>
        <v>1.2</v>
      </c>
      <c r="O430">
        <f>INDEX(pasteStatistics!O$1:'pasteStatistics'!O$5000,MATCH($C430,pasteStatistics!$C$1:'pasteStatistics'!$C$5000,0))</f>
        <v>0.31</v>
      </c>
      <c r="P430">
        <f>INDEX(pasteStatistics!P$1:'pasteStatistics'!P$5000,MATCH($C430,pasteStatistics!$C$1:'pasteStatistics'!$C$5000,0))</f>
        <v>0.4</v>
      </c>
      <c r="Q430">
        <f>INDEX(pasteStatistics!Q$1:'pasteStatistics'!Q$5000,MATCH($C430,pasteStatistics!$C$1:'pasteStatistics'!$C$5000,0))</f>
        <v>0.5</v>
      </c>
      <c r="R430">
        <f>INDEX(pasteStatistics!R$1:'pasteStatistics'!R$5000,MATCH($C430,pasteStatistics!$C$1:'pasteStatistics'!$C$5000,0))</f>
        <v>0.78900000000000003</v>
      </c>
      <c r="S430">
        <f>INDEX(pasteStatistics!S$1:'pasteStatistics'!S$5000,MATCH($C430,pasteStatistics!$C$1:'pasteStatistics'!$C$5000,0))</f>
        <v>0.1</v>
      </c>
      <c r="T430">
        <f>INDEX(pasteStatistics!T$1:'pasteStatistics'!T$5000,MATCH($C430,pasteStatistics!$C$1:'pasteStatistics'!$C$5000,0))</f>
        <v>1.1000000000000001</v>
      </c>
      <c r="U430">
        <f>INDEX(pasteStatistics!U$1:'pasteStatistics'!U$5000,MATCH($C430,pasteStatistics!$C$1:'pasteStatistics'!$C$5000,0))</f>
        <v>1.2</v>
      </c>
      <c r="V430">
        <f>INDEX(pasteStatistics!V$1:'pasteStatistics'!V$5000,MATCH($C430,pasteStatistics!$C$1:'pasteStatistics'!$C$5000,0))</f>
        <v>2.2000000000000002</v>
      </c>
      <c r="W430">
        <f>INDEX(pasteStatistics!W$1:'pasteStatistics'!W$5000,MATCH($C430,pasteStatistics!$C$1:'pasteStatistics'!$C$5000,0))</f>
        <v>0.8</v>
      </c>
      <c r="X430">
        <f>INDEX(pasteStatistics!X$1:'pasteStatistics'!X$5000,MATCH($C430,pasteStatistics!$C$1:'pasteStatistics'!$C$5000,0))</f>
        <v>0</v>
      </c>
      <c r="Y430">
        <f>INDEX(pasteStatistics!Y$1:'pasteStatistics'!Y$5000,MATCH($C430,pasteStatistics!$C$1:'pasteStatistics'!$C$5000,0))</f>
        <v>1.2</v>
      </c>
      <c r="Z430">
        <f>INDEX(pasteStatistics!Z$1:'pasteStatistics'!Z$5000,MATCH($C430,pasteStatistics!$C$1:'pasteStatistics'!$C$5000,0))</f>
        <v>0.9</v>
      </c>
      <c r="AA430">
        <f>INDEX(pasteStatistics!AA$1:'pasteStatistics'!AA$5000,MATCH($C430,pasteStatistics!$C$1:'pasteStatistics'!$C$5000,0))</f>
        <v>3</v>
      </c>
      <c r="AB430">
        <f>pasteData!C429</f>
        <v>11</v>
      </c>
      <c r="AC430" t="str">
        <f>pasteData!D429</f>
        <v>FR</v>
      </c>
      <c r="AD430" t="str">
        <f>pasteData!E429</f>
        <v>G</v>
      </c>
      <c r="AE430">
        <f>pasteData!F429</f>
        <v>43617</v>
      </c>
      <c r="AF430">
        <f>pasteData!G429</f>
        <v>175</v>
      </c>
      <c r="AG430" t="str">
        <f>pasteData!H429</f>
        <v>St Paul</v>
      </c>
      <c r="AH430" t="str">
        <f>pasteData!I429</f>
        <v xml:space="preserve"> MN</v>
      </c>
      <c r="AI430" t="str">
        <f>pasteData!J429</f>
        <v>Cretin-Durham Hall HS</v>
      </c>
      <c r="AJ430" t="str">
        <f>pasteData!K429</f>
        <v xml:space="preserve"> 3.0 Pts</v>
      </c>
      <c r="AK430" t="str">
        <f>pasteData!L429</f>
        <v xml:space="preserve"> 1.2 Reb</v>
      </c>
      <c r="AL430" t="str">
        <f>pasteData!M429</f>
        <v xml:space="preserve"> 2.2 Ast</v>
      </c>
      <c r="AM430">
        <f>pasteData!N429</f>
        <v>0</v>
      </c>
    </row>
    <row r="431" spans="1:39" x14ac:dyDescent="0.3">
      <c r="A431">
        <v>429</v>
      </c>
      <c r="B431" t="str">
        <f>pasteData!A430</f>
        <v>wofford</v>
      </c>
      <c r="C431" t="str">
        <f>pasteData!B430</f>
        <v>Donovan Theme-Love</v>
      </c>
      <c r="D431">
        <f>INDEX(pasteStatistics!D$1:'pasteStatistics'!D$5000,MATCH($C431,pasteStatistics!$C$1:'pasteStatistics'!$C$5000,0))</f>
        <v>30</v>
      </c>
      <c r="E431">
        <f>INDEX(pasteStatistics!E$1:'pasteStatistics'!E$5000,MATCH($C431,pasteStatistics!$C$1:'pasteStatistics'!$C$5000,0))</f>
        <v>0</v>
      </c>
      <c r="F431">
        <f>INDEX(pasteStatistics!F$1:'pasteStatistics'!F$5000,MATCH($C431,pasteStatistics!$C$1:'pasteStatistics'!$C$5000,0))</f>
        <v>8.8000000000000007</v>
      </c>
      <c r="G431">
        <f>INDEX(pasteStatistics!G$1:'pasteStatistics'!G$5000,MATCH($C431,pasteStatistics!$C$1:'pasteStatistics'!$C$5000,0))</f>
        <v>0.6</v>
      </c>
      <c r="H431">
        <f>INDEX(pasteStatistics!H$1:'pasteStatistics'!H$5000,MATCH($C431,pasteStatistics!$C$1:'pasteStatistics'!$C$5000,0))</f>
        <v>1.7</v>
      </c>
      <c r="I431">
        <f>INDEX(pasteStatistics!I$1:'pasteStatistics'!I$5000,MATCH($C431,pasteStatistics!$C$1:'pasteStatistics'!$C$5000,0))</f>
        <v>0.36</v>
      </c>
      <c r="J431">
        <f>INDEX(pasteStatistics!J$1:'pasteStatistics'!J$5000,MATCH($C431,pasteStatistics!$C$1:'pasteStatistics'!$C$5000,0))</f>
        <v>0.2</v>
      </c>
      <c r="K431">
        <f>INDEX(pasteStatistics!K$1:'pasteStatistics'!K$5000,MATCH($C431,pasteStatistics!$C$1:'pasteStatistics'!$C$5000,0))</f>
        <v>0.5</v>
      </c>
      <c r="L431">
        <f>INDEX(pasteStatistics!L$1:'pasteStatistics'!L$5000,MATCH($C431,pasteStatistics!$C$1:'pasteStatistics'!$C$5000,0))</f>
        <v>0.42899999999999999</v>
      </c>
      <c r="M431">
        <f>INDEX(pasteStatistics!M$1:'pasteStatistics'!M$5000,MATCH($C431,pasteStatistics!$C$1:'pasteStatistics'!$C$5000,0))</f>
        <v>0.4</v>
      </c>
      <c r="N431">
        <f>INDEX(pasteStatistics!N$1:'pasteStatistics'!N$5000,MATCH($C431,pasteStatistics!$C$1:'pasteStatistics'!$C$5000,0))</f>
        <v>1.2</v>
      </c>
      <c r="O431">
        <f>INDEX(pasteStatistics!O$1:'pasteStatistics'!O$5000,MATCH($C431,pasteStatistics!$C$1:'pasteStatistics'!$C$5000,0))</f>
        <v>0.33300000000000002</v>
      </c>
      <c r="P431">
        <f>INDEX(pasteStatistics!P$1:'pasteStatistics'!P$5000,MATCH($C431,pasteStatistics!$C$1:'pasteStatistics'!$C$5000,0))</f>
        <v>0.2</v>
      </c>
      <c r="Q431">
        <f>INDEX(pasteStatistics!Q$1:'pasteStatistics'!Q$5000,MATCH($C431,pasteStatistics!$C$1:'pasteStatistics'!$C$5000,0))</f>
        <v>0.3</v>
      </c>
      <c r="R431">
        <f>INDEX(pasteStatistics!R$1:'pasteStatistics'!R$5000,MATCH($C431,pasteStatistics!$C$1:'pasteStatistics'!$C$5000,0))</f>
        <v>0.66700000000000004</v>
      </c>
      <c r="S431">
        <f>INDEX(pasteStatistics!S$1:'pasteStatistics'!S$5000,MATCH($C431,pasteStatistics!$C$1:'pasteStatistics'!$C$5000,0))</f>
        <v>0.1</v>
      </c>
      <c r="T431">
        <f>INDEX(pasteStatistics!T$1:'pasteStatistics'!T$5000,MATCH($C431,pasteStatistics!$C$1:'pasteStatistics'!$C$5000,0))</f>
        <v>1.3</v>
      </c>
      <c r="U431">
        <f>INDEX(pasteStatistics!U$1:'pasteStatistics'!U$5000,MATCH($C431,pasteStatistics!$C$1:'pasteStatistics'!$C$5000,0))</f>
        <v>1.4</v>
      </c>
      <c r="V431">
        <f>INDEX(pasteStatistics!V$1:'pasteStatistics'!V$5000,MATCH($C431,pasteStatistics!$C$1:'pasteStatistics'!$C$5000,0))</f>
        <v>1.1000000000000001</v>
      </c>
      <c r="W431">
        <f>INDEX(pasteStatistics!W$1:'pasteStatistics'!W$5000,MATCH($C431,pasteStatistics!$C$1:'pasteStatistics'!$C$5000,0))</f>
        <v>0.5</v>
      </c>
      <c r="X431">
        <f>INDEX(pasteStatistics!X$1:'pasteStatistics'!X$5000,MATCH($C431,pasteStatistics!$C$1:'pasteStatistics'!$C$5000,0))</f>
        <v>0</v>
      </c>
      <c r="Y431">
        <f>INDEX(pasteStatistics!Y$1:'pasteStatistics'!Y$5000,MATCH($C431,pasteStatistics!$C$1:'pasteStatistics'!$C$5000,0))</f>
        <v>0.4</v>
      </c>
      <c r="Z431">
        <f>INDEX(pasteStatistics!Z$1:'pasteStatistics'!Z$5000,MATCH($C431,pasteStatistics!$C$1:'pasteStatistics'!$C$5000,0))</f>
        <v>0.7</v>
      </c>
      <c r="AA431">
        <f>INDEX(pasteStatistics!AA$1:'pasteStatistics'!AA$5000,MATCH($C431,pasteStatistics!$C$1:'pasteStatistics'!$C$5000,0))</f>
        <v>1.8</v>
      </c>
      <c r="AB431">
        <f>pasteData!C430</f>
        <v>31</v>
      </c>
      <c r="AC431" t="str">
        <f>pasteData!D430</f>
        <v>JR</v>
      </c>
      <c r="AD431" t="str">
        <f>pasteData!E430</f>
        <v>G</v>
      </c>
      <c r="AE431">
        <f>pasteData!F430</f>
        <v>43617</v>
      </c>
      <c r="AF431">
        <f>pasteData!G430</f>
        <v>190</v>
      </c>
      <c r="AG431" t="str">
        <f>pasteData!H430</f>
        <v>Providence</v>
      </c>
      <c r="AH431" t="str">
        <f>pasteData!I430</f>
        <v xml:space="preserve"> RI</v>
      </c>
      <c r="AI431" t="str">
        <f>pasteData!J430</f>
        <v>New Hampton School</v>
      </c>
      <c r="AJ431" t="str">
        <f>pasteData!K430</f>
        <v xml:space="preserve"> 1.8 Pts</v>
      </c>
      <c r="AK431" t="str">
        <f>pasteData!L430</f>
        <v xml:space="preserve"> 1.4 Reb</v>
      </c>
      <c r="AL431" t="str">
        <f>pasteData!M430</f>
        <v xml:space="preserve"> 1.1 Ast</v>
      </c>
      <c r="AM431">
        <f>pasteData!N430</f>
        <v>0</v>
      </c>
    </row>
    <row r="432" spans="1:39" x14ac:dyDescent="0.3">
      <c r="A432">
        <v>430</v>
      </c>
      <c r="B432" t="str">
        <f>pasteData!A431</f>
        <v>wofford</v>
      </c>
      <c r="C432" t="str">
        <f>pasteData!B431</f>
        <v>Trevor Stumpe</v>
      </c>
      <c r="D432">
        <f>INDEX(pasteStatistics!D$1:'pasteStatistics'!D$5000,MATCH($C432,pasteStatistics!$C$1:'pasteStatistics'!$C$5000,0))</f>
        <v>8</v>
      </c>
      <c r="E432">
        <f>INDEX(pasteStatistics!E$1:'pasteStatistics'!E$5000,MATCH($C432,pasteStatistics!$C$1:'pasteStatistics'!$C$5000,0))</f>
        <v>0</v>
      </c>
      <c r="F432">
        <f>INDEX(pasteStatistics!F$1:'pasteStatistics'!F$5000,MATCH($C432,pasteStatistics!$C$1:'pasteStatistics'!$C$5000,0))</f>
        <v>12.4</v>
      </c>
      <c r="G432">
        <f>INDEX(pasteStatistics!G$1:'pasteStatistics'!G$5000,MATCH($C432,pasteStatistics!$C$1:'pasteStatistics'!$C$5000,0))</f>
        <v>1</v>
      </c>
      <c r="H432">
        <f>INDEX(pasteStatistics!H$1:'pasteStatistics'!H$5000,MATCH($C432,pasteStatistics!$C$1:'pasteStatistics'!$C$5000,0))</f>
        <v>3</v>
      </c>
      <c r="I432">
        <f>INDEX(pasteStatistics!I$1:'pasteStatistics'!I$5000,MATCH($C432,pasteStatistics!$C$1:'pasteStatistics'!$C$5000,0))</f>
        <v>0.33300000000000002</v>
      </c>
      <c r="J432">
        <f>INDEX(pasteStatistics!J$1:'pasteStatistics'!J$5000,MATCH($C432,pasteStatistics!$C$1:'pasteStatistics'!$C$5000,0))</f>
        <v>0.8</v>
      </c>
      <c r="K432">
        <f>INDEX(pasteStatistics!K$1:'pasteStatistics'!K$5000,MATCH($C432,pasteStatistics!$C$1:'pasteStatistics'!$C$5000,0))</f>
        <v>1.5</v>
      </c>
      <c r="L432">
        <f>INDEX(pasteStatistics!L$1:'pasteStatistics'!L$5000,MATCH($C432,pasteStatistics!$C$1:'pasteStatistics'!$C$5000,0))</f>
        <v>0.5</v>
      </c>
      <c r="M432">
        <f>INDEX(pasteStatistics!M$1:'pasteStatistics'!M$5000,MATCH($C432,pasteStatistics!$C$1:'pasteStatistics'!$C$5000,0))</f>
        <v>0.3</v>
      </c>
      <c r="N432">
        <f>INDEX(pasteStatistics!N$1:'pasteStatistics'!N$5000,MATCH($C432,pasteStatistics!$C$1:'pasteStatistics'!$C$5000,0))</f>
        <v>1.5</v>
      </c>
      <c r="O432">
        <f>INDEX(pasteStatistics!O$1:'pasteStatistics'!O$5000,MATCH($C432,pasteStatistics!$C$1:'pasteStatistics'!$C$5000,0))</f>
        <v>0.16700000000000001</v>
      </c>
      <c r="P432">
        <f>INDEX(pasteStatistics!P$1:'pasteStatistics'!P$5000,MATCH($C432,pasteStatistics!$C$1:'pasteStatistics'!$C$5000,0))</f>
        <v>0.3</v>
      </c>
      <c r="Q432">
        <f>INDEX(pasteStatistics!Q$1:'pasteStatistics'!Q$5000,MATCH($C432,pasteStatistics!$C$1:'pasteStatistics'!$C$5000,0))</f>
        <v>0.5</v>
      </c>
      <c r="R432">
        <f>INDEX(pasteStatistics!R$1:'pasteStatistics'!R$5000,MATCH($C432,pasteStatistics!$C$1:'pasteStatistics'!$C$5000,0))</f>
        <v>0.5</v>
      </c>
      <c r="S432">
        <f>INDEX(pasteStatistics!S$1:'pasteStatistics'!S$5000,MATCH($C432,pasteStatistics!$C$1:'pasteStatistics'!$C$5000,0))</f>
        <v>0.5</v>
      </c>
      <c r="T432">
        <f>INDEX(pasteStatistics!T$1:'pasteStatistics'!T$5000,MATCH($C432,pasteStatistics!$C$1:'pasteStatistics'!$C$5000,0))</f>
        <v>0.6</v>
      </c>
      <c r="U432">
        <f>INDEX(pasteStatistics!U$1:'pasteStatistics'!U$5000,MATCH($C432,pasteStatistics!$C$1:'pasteStatistics'!$C$5000,0))</f>
        <v>1.1000000000000001</v>
      </c>
      <c r="V432">
        <f>INDEX(pasteStatistics!V$1:'pasteStatistics'!V$5000,MATCH($C432,pasteStatistics!$C$1:'pasteStatistics'!$C$5000,0))</f>
        <v>1</v>
      </c>
      <c r="W432">
        <f>INDEX(pasteStatistics!W$1:'pasteStatistics'!W$5000,MATCH($C432,pasteStatistics!$C$1:'pasteStatistics'!$C$5000,0))</f>
        <v>0.4</v>
      </c>
      <c r="X432">
        <f>INDEX(pasteStatistics!X$1:'pasteStatistics'!X$5000,MATCH($C432,pasteStatistics!$C$1:'pasteStatistics'!$C$5000,0))</f>
        <v>0.3</v>
      </c>
      <c r="Y432">
        <f>INDEX(pasteStatistics!Y$1:'pasteStatistics'!Y$5000,MATCH($C432,pasteStatistics!$C$1:'pasteStatistics'!$C$5000,0))</f>
        <v>0.5</v>
      </c>
      <c r="Z432">
        <f>INDEX(pasteStatistics!Z$1:'pasteStatistics'!Z$5000,MATCH($C432,pasteStatistics!$C$1:'pasteStatistics'!$C$5000,0))</f>
        <v>2</v>
      </c>
      <c r="AA432">
        <f>INDEX(pasteStatistics!AA$1:'pasteStatistics'!AA$5000,MATCH($C432,pasteStatistics!$C$1:'pasteStatistics'!$C$5000,0))</f>
        <v>2.5</v>
      </c>
      <c r="AB432">
        <f>pasteData!C431</f>
        <v>15</v>
      </c>
      <c r="AC432" t="str">
        <f>pasteData!D431</f>
        <v>JR</v>
      </c>
      <c r="AD432" t="str">
        <f>pasteData!E431</f>
        <v>G</v>
      </c>
      <c r="AE432">
        <f>pasteData!F431</f>
        <v>43621</v>
      </c>
      <c r="AF432">
        <f>pasteData!G431</f>
        <v>215</v>
      </c>
      <c r="AG432" t="str">
        <f>pasteData!H431</f>
        <v>Plainfield</v>
      </c>
      <c r="AH432" t="str">
        <f>pasteData!I431</f>
        <v xml:space="preserve"> IL</v>
      </c>
      <c r="AI432" t="str">
        <f>pasteData!J431</f>
        <v>Plainfield North HS</v>
      </c>
      <c r="AJ432" t="str">
        <f>pasteData!K431</f>
        <v xml:space="preserve"> 2.5 Pts</v>
      </c>
      <c r="AK432" t="str">
        <f>pasteData!L431</f>
        <v xml:space="preserve"> 1.1 Reb</v>
      </c>
      <c r="AL432" t="str">
        <f>pasteData!M431</f>
        <v xml:space="preserve"> 1.0 Ast</v>
      </c>
      <c r="AM432">
        <f>pasteData!N431</f>
        <v>0</v>
      </c>
    </row>
    <row r="433" spans="1:39" x14ac:dyDescent="0.3">
      <c r="A433">
        <v>431</v>
      </c>
      <c r="B433" t="str">
        <f>pasteData!A432</f>
        <v>wofford</v>
      </c>
      <c r="C433" t="str">
        <f>pasteData!B432</f>
        <v>Michael Manning Jr.</v>
      </c>
      <c r="D433">
        <f>INDEX(pasteStatistics!D$1:'pasteStatistics'!D$5000,MATCH($C433,pasteStatistics!$C$1:'pasteStatistics'!$C$5000,0))</f>
        <v>16</v>
      </c>
      <c r="E433">
        <f>INDEX(pasteStatistics!E$1:'pasteStatistics'!E$5000,MATCH($C433,pasteStatistics!$C$1:'pasteStatistics'!$C$5000,0))</f>
        <v>0</v>
      </c>
      <c r="F433">
        <f>INDEX(pasteStatistics!F$1:'pasteStatistics'!F$5000,MATCH($C433,pasteStatistics!$C$1:'pasteStatistics'!$C$5000,0))</f>
        <v>3.8</v>
      </c>
      <c r="G433">
        <f>INDEX(pasteStatistics!G$1:'pasteStatistics'!G$5000,MATCH($C433,pasteStatistics!$C$1:'pasteStatistics'!$C$5000,0))</f>
        <v>0.4</v>
      </c>
      <c r="H433">
        <f>INDEX(pasteStatistics!H$1:'pasteStatistics'!H$5000,MATCH($C433,pasteStatistics!$C$1:'pasteStatistics'!$C$5000,0))</f>
        <v>0.9</v>
      </c>
      <c r="I433">
        <f>INDEX(pasteStatistics!I$1:'pasteStatistics'!I$5000,MATCH($C433,pasteStatistics!$C$1:'pasteStatistics'!$C$5000,0))</f>
        <v>0.5</v>
      </c>
      <c r="J433">
        <f>INDEX(pasteStatistics!J$1:'pasteStatistics'!J$5000,MATCH($C433,pasteStatistics!$C$1:'pasteStatistics'!$C$5000,0))</f>
        <v>0.4</v>
      </c>
      <c r="K433">
        <f>INDEX(pasteStatistics!K$1:'pasteStatistics'!K$5000,MATCH($C433,pasteStatistics!$C$1:'pasteStatistics'!$C$5000,0))</f>
        <v>0.9</v>
      </c>
      <c r="L433">
        <f>INDEX(pasteStatistics!L$1:'pasteStatistics'!L$5000,MATCH($C433,pasteStatistics!$C$1:'pasteStatistics'!$C$5000,0))</f>
        <v>0.5</v>
      </c>
      <c r="M433">
        <f>INDEX(pasteStatistics!M$1:'pasteStatistics'!M$5000,MATCH($C433,pasteStatistics!$C$1:'pasteStatistics'!$C$5000,0))</f>
        <v>0</v>
      </c>
      <c r="N433">
        <f>INDEX(pasteStatistics!N$1:'pasteStatistics'!N$5000,MATCH($C433,pasteStatistics!$C$1:'pasteStatistics'!$C$5000,0))</f>
        <v>0</v>
      </c>
      <c r="O433">
        <f>INDEX(pasteStatistics!O$1:'pasteStatistics'!O$5000,MATCH($C433,pasteStatistics!$C$1:'pasteStatistics'!$C$5000,0))</f>
        <v>0</v>
      </c>
      <c r="P433">
        <f>INDEX(pasteStatistics!P$1:'pasteStatistics'!P$5000,MATCH($C433,pasteStatistics!$C$1:'pasteStatistics'!$C$5000,0))</f>
        <v>0.1</v>
      </c>
      <c r="Q433">
        <f>INDEX(pasteStatistics!Q$1:'pasteStatistics'!Q$5000,MATCH($C433,pasteStatistics!$C$1:'pasteStatistics'!$C$5000,0))</f>
        <v>0.4</v>
      </c>
      <c r="R433">
        <f>INDEX(pasteStatistics!R$1:'pasteStatistics'!R$5000,MATCH($C433,pasteStatistics!$C$1:'pasteStatistics'!$C$5000,0))</f>
        <v>0.33300000000000002</v>
      </c>
      <c r="S433">
        <f>INDEX(pasteStatistics!S$1:'pasteStatistics'!S$5000,MATCH($C433,pasteStatistics!$C$1:'pasteStatistics'!$C$5000,0))</f>
        <v>0.3</v>
      </c>
      <c r="T433">
        <f>INDEX(pasteStatistics!T$1:'pasteStatistics'!T$5000,MATCH($C433,pasteStatistics!$C$1:'pasteStatistics'!$C$5000,0))</f>
        <v>0.5</v>
      </c>
      <c r="U433">
        <f>INDEX(pasteStatistics!U$1:'pasteStatistics'!U$5000,MATCH($C433,pasteStatistics!$C$1:'pasteStatistics'!$C$5000,0))</f>
        <v>0.8</v>
      </c>
      <c r="V433">
        <f>INDEX(pasteStatistics!V$1:'pasteStatistics'!V$5000,MATCH($C433,pasteStatistics!$C$1:'pasteStatistics'!$C$5000,0))</f>
        <v>0.1</v>
      </c>
      <c r="W433">
        <f>INDEX(pasteStatistics!W$1:'pasteStatistics'!W$5000,MATCH($C433,pasteStatistics!$C$1:'pasteStatistics'!$C$5000,0))</f>
        <v>0.1</v>
      </c>
      <c r="X433">
        <f>INDEX(pasteStatistics!X$1:'pasteStatistics'!X$5000,MATCH($C433,pasteStatistics!$C$1:'pasteStatistics'!$C$5000,0))</f>
        <v>0.3</v>
      </c>
      <c r="Y433">
        <f>INDEX(pasteStatistics!Y$1:'pasteStatistics'!Y$5000,MATCH($C433,pasteStatistics!$C$1:'pasteStatistics'!$C$5000,0))</f>
        <v>0</v>
      </c>
      <c r="Z433">
        <f>INDEX(pasteStatistics!Z$1:'pasteStatistics'!Z$5000,MATCH($C433,pasteStatistics!$C$1:'pasteStatistics'!$C$5000,0))</f>
        <v>0.3</v>
      </c>
      <c r="AA433">
        <f>INDEX(pasteStatistics!AA$1:'pasteStatistics'!AA$5000,MATCH($C433,pasteStatistics!$C$1:'pasteStatistics'!$C$5000,0))</f>
        <v>1</v>
      </c>
      <c r="AB433">
        <f>pasteData!C432</f>
        <v>2</v>
      </c>
      <c r="AC433" t="str">
        <f>pasteData!D432</f>
        <v>SO</v>
      </c>
      <c r="AD433" t="str">
        <f>pasteData!E432</f>
        <v>F</v>
      </c>
      <c r="AE433">
        <f>pasteData!F432</f>
        <v>43625</v>
      </c>
      <c r="AF433">
        <f>pasteData!G432</f>
        <v>210</v>
      </c>
      <c r="AG433" t="str">
        <f>pasteData!H432</f>
        <v>Memphis</v>
      </c>
      <c r="AH433" t="str">
        <f>pasteData!I432</f>
        <v xml:space="preserve"> TN</v>
      </c>
      <c r="AI433" t="str">
        <f>pasteData!J432</f>
        <v>Lausanne Collegiate School</v>
      </c>
      <c r="AJ433" t="str">
        <f>pasteData!K432</f>
        <v xml:space="preserve"> 1.0 Pts</v>
      </c>
      <c r="AK433" t="str">
        <f>pasteData!L432</f>
        <v xml:space="preserve"> 0.8 Reb</v>
      </c>
      <c r="AL433" t="str">
        <f>pasteData!M432</f>
        <v xml:space="preserve"> 0.1 Ast</v>
      </c>
      <c r="AM433">
        <f>pasteData!N432</f>
        <v>0</v>
      </c>
    </row>
    <row r="434" spans="1:39" x14ac:dyDescent="0.3">
      <c r="A434">
        <v>432</v>
      </c>
      <c r="B434" t="str">
        <f>pasteData!A433</f>
        <v>wofford</v>
      </c>
      <c r="C434" t="str">
        <f>pasteData!B433</f>
        <v>Alex Michael</v>
      </c>
      <c r="D434">
        <f>INDEX(pasteStatistics!D$1:'pasteStatistics'!D$5000,MATCH($C434,pasteStatistics!$C$1:'pasteStatistics'!$C$5000,0))</f>
        <v>13</v>
      </c>
      <c r="E434">
        <f>INDEX(pasteStatistics!E$1:'pasteStatistics'!E$5000,MATCH($C434,pasteStatistics!$C$1:'pasteStatistics'!$C$5000,0))</f>
        <v>0</v>
      </c>
      <c r="F434">
        <f>INDEX(pasteStatistics!F$1:'pasteStatistics'!F$5000,MATCH($C434,pasteStatistics!$C$1:'pasteStatistics'!$C$5000,0))</f>
        <v>2.8</v>
      </c>
      <c r="G434">
        <f>INDEX(pasteStatistics!G$1:'pasteStatistics'!G$5000,MATCH($C434,pasteStatistics!$C$1:'pasteStatistics'!$C$5000,0))</f>
        <v>0.3</v>
      </c>
      <c r="H434">
        <f>INDEX(pasteStatistics!H$1:'pasteStatistics'!H$5000,MATCH($C434,pasteStatistics!$C$1:'pasteStatistics'!$C$5000,0))</f>
        <v>0.5</v>
      </c>
      <c r="I434">
        <f>INDEX(pasteStatistics!I$1:'pasteStatistics'!I$5000,MATCH($C434,pasteStatistics!$C$1:'pasteStatistics'!$C$5000,0))</f>
        <v>0.66700000000000004</v>
      </c>
      <c r="J434">
        <f>INDEX(pasteStatistics!J$1:'pasteStatistics'!J$5000,MATCH($C434,pasteStatistics!$C$1:'pasteStatistics'!$C$5000,0))</f>
        <v>0.3</v>
      </c>
      <c r="K434">
        <f>INDEX(pasteStatistics!K$1:'pasteStatistics'!K$5000,MATCH($C434,pasteStatistics!$C$1:'pasteStatistics'!$C$5000,0))</f>
        <v>0.4</v>
      </c>
      <c r="L434">
        <f>INDEX(pasteStatistics!L$1:'pasteStatistics'!L$5000,MATCH($C434,pasteStatistics!$C$1:'pasteStatistics'!$C$5000,0))</f>
        <v>0.8</v>
      </c>
      <c r="M434">
        <f>INDEX(pasteStatistics!M$1:'pasteStatistics'!M$5000,MATCH($C434,pasteStatistics!$C$1:'pasteStatistics'!$C$5000,0))</f>
        <v>0</v>
      </c>
      <c r="N434">
        <f>INDEX(pasteStatistics!N$1:'pasteStatistics'!N$5000,MATCH($C434,pasteStatistics!$C$1:'pasteStatistics'!$C$5000,0))</f>
        <v>0.1</v>
      </c>
      <c r="O434">
        <f>INDEX(pasteStatistics!O$1:'pasteStatistics'!O$5000,MATCH($C434,pasteStatistics!$C$1:'pasteStatistics'!$C$5000,0))</f>
        <v>0</v>
      </c>
      <c r="P434">
        <f>INDEX(pasteStatistics!P$1:'pasteStatistics'!P$5000,MATCH($C434,pasteStatistics!$C$1:'pasteStatistics'!$C$5000,0))</f>
        <v>0</v>
      </c>
      <c r="Q434">
        <f>INDEX(pasteStatistics!Q$1:'pasteStatistics'!Q$5000,MATCH($C434,pasteStatistics!$C$1:'pasteStatistics'!$C$5000,0))</f>
        <v>0</v>
      </c>
      <c r="R434">
        <f>INDEX(pasteStatistics!R$1:'pasteStatistics'!R$5000,MATCH($C434,pasteStatistics!$C$1:'pasteStatistics'!$C$5000,0))</f>
        <v>0</v>
      </c>
      <c r="S434">
        <f>INDEX(pasteStatistics!S$1:'pasteStatistics'!S$5000,MATCH($C434,pasteStatistics!$C$1:'pasteStatistics'!$C$5000,0))</f>
        <v>0.1</v>
      </c>
      <c r="T434">
        <f>INDEX(pasteStatistics!T$1:'pasteStatistics'!T$5000,MATCH($C434,pasteStatistics!$C$1:'pasteStatistics'!$C$5000,0))</f>
        <v>0.3</v>
      </c>
      <c r="U434">
        <f>INDEX(pasteStatistics!U$1:'pasteStatistics'!U$5000,MATCH($C434,pasteStatistics!$C$1:'pasteStatistics'!$C$5000,0))</f>
        <v>0.4</v>
      </c>
      <c r="V434">
        <f>INDEX(pasteStatistics!V$1:'pasteStatistics'!V$5000,MATCH($C434,pasteStatistics!$C$1:'pasteStatistics'!$C$5000,0))</f>
        <v>0.2</v>
      </c>
      <c r="W434">
        <f>INDEX(pasteStatistics!W$1:'pasteStatistics'!W$5000,MATCH($C434,pasteStatistics!$C$1:'pasteStatistics'!$C$5000,0))</f>
        <v>0.3</v>
      </c>
      <c r="X434">
        <f>INDEX(pasteStatistics!X$1:'pasteStatistics'!X$5000,MATCH($C434,pasteStatistics!$C$1:'pasteStatistics'!$C$5000,0))</f>
        <v>0</v>
      </c>
      <c r="Y434">
        <f>INDEX(pasteStatistics!Y$1:'pasteStatistics'!Y$5000,MATCH($C434,pasteStatistics!$C$1:'pasteStatistics'!$C$5000,0))</f>
        <v>0.2</v>
      </c>
      <c r="Z434">
        <f>INDEX(pasteStatistics!Z$1:'pasteStatistics'!Z$5000,MATCH($C434,pasteStatistics!$C$1:'pasteStatistics'!$C$5000,0))</f>
        <v>0.2</v>
      </c>
      <c r="AA434">
        <f>INDEX(pasteStatistics!AA$1:'pasteStatistics'!AA$5000,MATCH($C434,pasteStatistics!$C$1:'pasteStatistics'!$C$5000,0))</f>
        <v>0.6</v>
      </c>
      <c r="AB434">
        <f>pasteData!C433</f>
        <v>12</v>
      </c>
      <c r="AC434" t="str">
        <f>pasteData!D433</f>
        <v>FR</v>
      </c>
      <c r="AD434" t="str">
        <f>pasteData!E433</f>
        <v>F</v>
      </c>
      <c r="AE434">
        <f>pasteData!F433</f>
        <v>43622</v>
      </c>
      <c r="AF434">
        <f>pasteData!G433</f>
        <v>205</v>
      </c>
      <c r="AG434" t="str">
        <f>pasteData!H433</f>
        <v>Greensboro</v>
      </c>
      <c r="AH434" t="str">
        <f>pasteData!I433</f>
        <v xml:space="preserve"> NC</v>
      </c>
      <c r="AI434" t="str">
        <f>pasteData!J433</f>
        <v>Greensboro Day School</v>
      </c>
      <c r="AJ434" t="str">
        <f>pasteData!K433</f>
        <v xml:space="preserve"> 0.6 Pts</v>
      </c>
      <c r="AK434" t="str">
        <f>pasteData!L433</f>
        <v xml:space="preserve"> 0.4 Reb</v>
      </c>
      <c r="AL434" t="str">
        <f>pasteData!M433</f>
        <v xml:space="preserve"> 0.2 Ast</v>
      </c>
      <c r="AM434">
        <f>pasteData!N433</f>
        <v>0</v>
      </c>
    </row>
    <row r="435" spans="1:39" x14ac:dyDescent="0.3">
      <c r="A435">
        <v>433</v>
      </c>
      <c r="B435" t="str">
        <f>pasteData!A434</f>
        <v>wofford</v>
      </c>
      <c r="C435" t="str">
        <f>pasteData!B434</f>
        <v>Drew Cottrell</v>
      </c>
      <c r="D435">
        <f>INDEX(pasteStatistics!D$1:'pasteStatistics'!D$5000,MATCH($C435,pasteStatistics!$C$1:'pasteStatistics'!$C$5000,0))</f>
        <v>14</v>
      </c>
      <c r="E435">
        <f>INDEX(pasteStatistics!E$1:'pasteStatistics'!E$5000,MATCH($C435,pasteStatistics!$C$1:'pasteStatistics'!$C$5000,0))</f>
        <v>0</v>
      </c>
      <c r="F435">
        <f>INDEX(pasteStatistics!F$1:'pasteStatistics'!F$5000,MATCH($C435,pasteStatistics!$C$1:'pasteStatistics'!$C$5000,0))</f>
        <v>3.7</v>
      </c>
      <c r="G435">
        <f>INDEX(pasteStatistics!G$1:'pasteStatistics'!G$5000,MATCH($C435,pasteStatistics!$C$1:'pasteStatistics'!$C$5000,0))</f>
        <v>0.1</v>
      </c>
      <c r="H435">
        <f>INDEX(pasteStatistics!H$1:'pasteStatistics'!H$5000,MATCH($C435,pasteStatistics!$C$1:'pasteStatistics'!$C$5000,0))</f>
        <v>0.7</v>
      </c>
      <c r="I435">
        <f>INDEX(pasteStatistics!I$1:'pasteStatistics'!I$5000,MATCH($C435,pasteStatistics!$C$1:'pasteStatistics'!$C$5000,0))</f>
        <v>0.1</v>
      </c>
      <c r="J435">
        <f>INDEX(pasteStatistics!J$1:'pasteStatistics'!J$5000,MATCH($C435,pasteStatistics!$C$1:'pasteStatistics'!$C$5000,0))</f>
        <v>0</v>
      </c>
      <c r="K435">
        <f>INDEX(pasteStatistics!K$1:'pasteStatistics'!K$5000,MATCH($C435,pasteStatistics!$C$1:'pasteStatistics'!$C$5000,0))</f>
        <v>0.2</v>
      </c>
      <c r="L435">
        <f>INDEX(pasteStatistics!L$1:'pasteStatistics'!L$5000,MATCH($C435,pasteStatistics!$C$1:'pasteStatistics'!$C$5000,0))</f>
        <v>0</v>
      </c>
      <c r="M435">
        <f>INDEX(pasteStatistics!M$1:'pasteStatistics'!M$5000,MATCH($C435,pasteStatistics!$C$1:'pasteStatistics'!$C$5000,0))</f>
        <v>0.1</v>
      </c>
      <c r="N435">
        <f>INDEX(pasteStatistics!N$1:'pasteStatistics'!N$5000,MATCH($C435,pasteStatistics!$C$1:'pasteStatistics'!$C$5000,0))</f>
        <v>0.5</v>
      </c>
      <c r="O435">
        <f>INDEX(pasteStatistics!O$1:'pasteStatistics'!O$5000,MATCH($C435,pasteStatistics!$C$1:'pasteStatistics'!$C$5000,0))</f>
        <v>0.14299999999999999</v>
      </c>
      <c r="P435">
        <f>INDEX(pasteStatistics!P$1:'pasteStatistics'!P$5000,MATCH($C435,pasteStatistics!$C$1:'pasteStatistics'!$C$5000,0))</f>
        <v>0</v>
      </c>
      <c r="Q435">
        <f>INDEX(pasteStatistics!Q$1:'pasteStatistics'!Q$5000,MATCH($C435,pasteStatistics!$C$1:'pasteStatistics'!$C$5000,0))</f>
        <v>0.1</v>
      </c>
      <c r="R435">
        <f>INDEX(pasteStatistics!R$1:'pasteStatistics'!R$5000,MATCH($C435,pasteStatistics!$C$1:'pasteStatistics'!$C$5000,0))</f>
        <v>0</v>
      </c>
      <c r="S435">
        <f>INDEX(pasteStatistics!S$1:'pasteStatistics'!S$5000,MATCH($C435,pasteStatistics!$C$1:'pasteStatistics'!$C$5000,0))</f>
        <v>0</v>
      </c>
      <c r="T435">
        <f>INDEX(pasteStatistics!T$1:'pasteStatistics'!T$5000,MATCH($C435,pasteStatistics!$C$1:'pasteStatistics'!$C$5000,0))</f>
        <v>0.4</v>
      </c>
      <c r="U435">
        <f>INDEX(pasteStatistics!U$1:'pasteStatistics'!U$5000,MATCH($C435,pasteStatistics!$C$1:'pasteStatistics'!$C$5000,0))</f>
        <v>0.4</v>
      </c>
      <c r="V435">
        <f>INDEX(pasteStatistics!V$1:'pasteStatistics'!V$5000,MATCH($C435,pasteStatistics!$C$1:'pasteStatistics'!$C$5000,0))</f>
        <v>0.1</v>
      </c>
      <c r="W435">
        <f>INDEX(pasteStatistics!W$1:'pasteStatistics'!W$5000,MATCH($C435,pasteStatistics!$C$1:'pasteStatistics'!$C$5000,0))</f>
        <v>0.1</v>
      </c>
      <c r="X435">
        <f>INDEX(pasteStatistics!X$1:'pasteStatistics'!X$5000,MATCH($C435,pasteStatistics!$C$1:'pasteStatistics'!$C$5000,0))</f>
        <v>0.1</v>
      </c>
      <c r="Y435">
        <f>INDEX(pasteStatistics!Y$1:'pasteStatistics'!Y$5000,MATCH($C435,pasteStatistics!$C$1:'pasteStatistics'!$C$5000,0))</f>
        <v>0.3</v>
      </c>
      <c r="Z435">
        <f>INDEX(pasteStatistics!Z$1:'pasteStatistics'!Z$5000,MATCH($C435,pasteStatistics!$C$1:'pasteStatistics'!$C$5000,0))</f>
        <v>0.6</v>
      </c>
      <c r="AA435">
        <f>INDEX(pasteStatistics!AA$1:'pasteStatistics'!AA$5000,MATCH($C435,pasteStatistics!$C$1:'pasteStatistics'!$C$5000,0))</f>
        <v>0.2</v>
      </c>
      <c r="AB435">
        <f>pasteData!C434</f>
        <v>14</v>
      </c>
      <c r="AC435" t="str">
        <f>pasteData!D434</f>
        <v>FR</v>
      </c>
      <c r="AD435" t="str">
        <f>pasteData!E434</f>
        <v>G</v>
      </c>
      <c r="AE435">
        <f>pasteData!F434</f>
        <v>43620</v>
      </c>
      <c r="AF435">
        <f>pasteData!G434</f>
        <v>190</v>
      </c>
      <c r="AG435" t="str">
        <f>pasteData!H434</f>
        <v>Flowery Branch</v>
      </c>
      <c r="AH435" t="str">
        <f>pasteData!I434</f>
        <v xml:space="preserve"> GA</v>
      </c>
      <c r="AI435" t="str">
        <f>pasteData!J434</f>
        <v>Lakeview Academy</v>
      </c>
      <c r="AJ435" t="str">
        <f>pasteData!K434</f>
        <v xml:space="preserve"> 0.2 Pts</v>
      </c>
      <c r="AK435" t="str">
        <f>pasteData!L434</f>
        <v xml:space="preserve"> 0.4 Reb</v>
      </c>
      <c r="AL435" t="str">
        <f>pasteData!M434</f>
        <v xml:space="preserve"> 0.1 Ast</v>
      </c>
      <c r="AM435">
        <f>pasteData!N434</f>
        <v>0</v>
      </c>
    </row>
    <row r="436" spans="1:39" x14ac:dyDescent="0.3">
      <c r="A436">
        <v>434</v>
      </c>
      <c r="B436" t="str">
        <f>pasteData!A435</f>
        <v>wofford</v>
      </c>
      <c r="C436" t="str">
        <f>pasteData!B435</f>
        <v>Isaiah Bigelow</v>
      </c>
      <c r="D436" t="e">
        <f>INDEX(pasteStatistics!D$1:'pasteStatistics'!D$5000,MATCH($C436,pasteStatistics!$C$1:'pasteStatistics'!$C$5000,0))</f>
        <v>#N/A</v>
      </c>
      <c r="E436" t="e">
        <f>INDEX(pasteStatistics!E$1:'pasteStatistics'!E$5000,MATCH($C436,pasteStatistics!$C$1:'pasteStatistics'!$C$5000,0))</f>
        <v>#N/A</v>
      </c>
      <c r="F436" t="e">
        <f>INDEX(pasteStatistics!F$1:'pasteStatistics'!F$5000,MATCH($C436,pasteStatistics!$C$1:'pasteStatistics'!$C$5000,0))</f>
        <v>#N/A</v>
      </c>
      <c r="G436" t="e">
        <f>INDEX(pasteStatistics!G$1:'pasteStatistics'!G$5000,MATCH($C436,pasteStatistics!$C$1:'pasteStatistics'!$C$5000,0))</f>
        <v>#N/A</v>
      </c>
      <c r="H436" t="e">
        <f>INDEX(pasteStatistics!H$1:'pasteStatistics'!H$5000,MATCH($C436,pasteStatistics!$C$1:'pasteStatistics'!$C$5000,0))</f>
        <v>#N/A</v>
      </c>
      <c r="I436" t="e">
        <f>INDEX(pasteStatistics!I$1:'pasteStatistics'!I$5000,MATCH($C436,pasteStatistics!$C$1:'pasteStatistics'!$C$5000,0))</f>
        <v>#N/A</v>
      </c>
      <c r="J436" t="e">
        <f>INDEX(pasteStatistics!J$1:'pasteStatistics'!J$5000,MATCH($C436,pasteStatistics!$C$1:'pasteStatistics'!$C$5000,0))</f>
        <v>#N/A</v>
      </c>
      <c r="K436" t="e">
        <f>INDEX(pasteStatistics!K$1:'pasteStatistics'!K$5000,MATCH($C436,pasteStatistics!$C$1:'pasteStatistics'!$C$5000,0))</f>
        <v>#N/A</v>
      </c>
      <c r="L436" t="e">
        <f>INDEX(pasteStatistics!L$1:'pasteStatistics'!L$5000,MATCH($C436,pasteStatistics!$C$1:'pasteStatistics'!$C$5000,0))</f>
        <v>#N/A</v>
      </c>
      <c r="M436" t="e">
        <f>INDEX(pasteStatistics!M$1:'pasteStatistics'!M$5000,MATCH($C436,pasteStatistics!$C$1:'pasteStatistics'!$C$5000,0))</f>
        <v>#N/A</v>
      </c>
      <c r="N436" t="e">
        <f>INDEX(pasteStatistics!N$1:'pasteStatistics'!N$5000,MATCH($C436,pasteStatistics!$C$1:'pasteStatistics'!$C$5000,0))</f>
        <v>#N/A</v>
      </c>
      <c r="O436" t="e">
        <f>INDEX(pasteStatistics!O$1:'pasteStatistics'!O$5000,MATCH($C436,pasteStatistics!$C$1:'pasteStatistics'!$C$5000,0))</f>
        <v>#N/A</v>
      </c>
      <c r="P436" t="e">
        <f>INDEX(pasteStatistics!P$1:'pasteStatistics'!P$5000,MATCH($C436,pasteStatistics!$C$1:'pasteStatistics'!$C$5000,0))</f>
        <v>#N/A</v>
      </c>
      <c r="Q436" t="e">
        <f>INDEX(pasteStatistics!Q$1:'pasteStatistics'!Q$5000,MATCH($C436,pasteStatistics!$C$1:'pasteStatistics'!$C$5000,0))</f>
        <v>#N/A</v>
      </c>
      <c r="R436" t="e">
        <f>INDEX(pasteStatistics!R$1:'pasteStatistics'!R$5000,MATCH($C436,pasteStatistics!$C$1:'pasteStatistics'!$C$5000,0))</f>
        <v>#N/A</v>
      </c>
      <c r="S436" t="e">
        <f>INDEX(pasteStatistics!S$1:'pasteStatistics'!S$5000,MATCH($C436,pasteStatistics!$C$1:'pasteStatistics'!$C$5000,0))</f>
        <v>#N/A</v>
      </c>
      <c r="T436" t="e">
        <f>INDEX(pasteStatistics!T$1:'pasteStatistics'!T$5000,MATCH($C436,pasteStatistics!$C$1:'pasteStatistics'!$C$5000,0))</f>
        <v>#N/A</v>
      </c>
      <c r="U436" t="e">
        <f>INDEX(pasteStatistics!U$1:'pasteStatistics'!U$5000,MATCH($C436,pasteStatistics!$C$1:'pasteStatistics'!$C$5000,0))</f>
        <v>#N/A</v>
      </c>
      <c r="V436" t="e">
        <f>INDEX(pasteStatistics!V$1:'pasteStatistics'!V$5000,MATCH($C436,pasteStatistics!$C$1:'pasteStatistics'!$C$5000,0))</f>
        <v>#N/A</v>
      </c>
      <c r="W436" t="e">
        <f>INDEX(pasteStatistics!W$1:'pasteStatistics'!W$5000,MATCH($C436,pasteStatistics!$C$1:'pasteStatistics'!$C$5000,0))</f>
        <v>#N/A</v>
      </c>
      <c r="X436" t="e">
        <f>INDEX(pasteStatistics!X$1:'pasteStatistics'!X$5000,MATCH($C436,pasteStatistics!$C$1:'pasteStatistics'!$C$5000,0))</f>
        <v>#N/A</v>
      </c>
      <c r="Y436" t="e">
        <f>INDEX(pasteStatistics!Y$1:'pasteStatistics'!Y$5000,MATCH($C436,pasteStatistics!$C$1:'pasteStatistics'!$C$5000,0))</f>
        <v>#N/A</v>
      </c>
      <c r="Z436" t="e">
        <f>INDEX(pasteStatistics!Z$1:'pasteStatistics'!Z$5000,MATCH($C436,pasteStatistics!$C$1:'pasteStatistics'!$C$5000,0))</f>
        <v>#N/A</v>
      </c>
      <c r="AA436" t="e">
        <f>INDEX(pasteStatistics!AA$1:'pasteStatistics'!AA$5000,MATCH($C436,pasteStatistics!$C$1:'pasteStatistics'!$C$5000,0))</f>
        <v>#N/A</v>
      </c>
      <c r="AB436">
        <f>pasteData!C435</f>
        <v>4</v>
      </c>
      <c r="AC436" t="str">
        <f>pasteData!D435</f>
        <v>FR</v>
      </c>
      <c r="AD436" t="str">
        <f>pasteData!E435</f>
        <v>G</v>
      </c>
      <c r="AE436">
        <f>pasteData!F435</f>
        <v>43623</v>
      </c>
      <c r="AF436">
        <f>pasteData!G435</f>
        <v>185</v>
      </c>
      <c r="AG436" t="str">
        <f>pasteData!H435</f>
        <v>Greensboro</v>
      </c>
      <c r="AH436" t="str">
        <f>pasteData!I435</f>
        <v xml:space="preserve"> NC</v>
      </c>
      <c r="AI436" t="str">
        <f>pasteData!J435</f>
        <v>Ben L. Smith HS</v>
      </c>
      <c r="AJ436">
        <f>pasteData!K435</f>
        <v>0</v>
      </c>
      <c r="AK436">
        <f>pasteData!L435</f>
        <v>0</v>
      </c>
      <c r="AL436">
        <f>pasteData!M435</f>
        <v>0</v>
      </c>
      <c r="AM436">
        <f>pasteData!N435</f>
        <v>0</v>
      </c>
    </row>
    <row r="437" spans="1:39" x14ac:dyDescent="0.3">
      <c r="A437">
        <v>435</v>
      </c>
      <c r="B437" t="str">
        <f>pasteData!A436</f>
        <v>wofford</v>
      </c>
      <c r="C437" t="str">
        <f>pasteData!B436</f>
        <v>Messiah Jones</v>
      </c>
      <c r="D437" t="e">
        <f>INDEX(pasteStatistics!D$1:'pasteStatistics'!D$5000,MATCH($C437,pasteStatistics!$C$1:'pasteStatistics'!$C$5000,0))</f>
        <v>#N/A</v>
      </c>
      <c r="E437" t="e">
        <f>INDEX(pasteStatistics!E$1:'pasteStatistics'!E$5000,MATCH($C437,pasteStatistics!$C$1:'pasteStatistics'!$C$5000,0))</f>
        <v>#N/A</v>
      </c>
      <c r="F437" t="e">
        <f>INDEX(pasteStatistics!F$1:'pasteStatistics'!F$5000,MATCH($C437,pasteStatistics!$C$1:'pasteStatistics'!$C$5000,0))</f>
        <v>#N/A</v>
      </c>
      <c r="G437" t="e">
        <f>INDEX(pasteStatistics!G$1:'pasteStatistics'!G$5000,MATCH($C437,pasteStatistics!$C$1:'pasteStatistics'!$C$5000,0))</f>
        <v>#N/A</v>
      </c>
      <c r="H437" t="e">
        <f>INDEX(pasteStatistics!H$1:'pasteStatistics'!H$5000,MATCH($C437,pasteStatistics!$C$1:'pasteStatistics'!$C$5000,0))</f>
        <v>#N/A</v>
      </c>
      <c r="I437" t="e">
        <f>INDEX(pasteStatistics!I$1:'pasteStatistics'!I$5000,MATCH($C437,pasteStatistics!$C$1:'pasteStatistics'!$C$5000,0))</f>
        <v>#N/A</v>
      </c>
      <c r="J437" t="e">
        <f>INDEX(pasteStatistics!J$1:'pasteStatistics'!J$5000,MATCH($C437,pasteStatistics!$C$1:'pasteStatistics'!$C$5000,0))</f>
        <v>#N/A</v>
      </c>
      <c r="K437" t="e">
        <f>INDEX(pasteStatistics!K$1:'pasteStatistics'!K$5000,MATCH($C437,pasteStatistics!$C$1:'pasteStatistics'!$C$5000,0))</f>
        <v>#N/A</v>
      </c>
      <c r="L437" t="e">
        <f>INDEX(pasteStatistics!L$1:'pasteStatistics'!L$5000,MATCH($C437,pasteStatistics!$C$1:'pasteStatistics'!$C$5000,0))</f>
        <v>#N/A</v>
      </c>
      <c r="M437" t="e">
        <f>INDEX(pasteStatistics!M$1:'pasteStatistics'!M$5000,MATCH($C437,pasteStatistics!$C$1:'pasteStatistics'!$C$5000,0))</f>
        <v>#N/A</v>
      </c>
      <c r="N437" t="e">
        <f>INDEX(pasteStatistics!N$1:'pasteStatistics'!N$5000,MATCH($C437,pasteStatistics!$C$1:'pasteStatistics'!$C$5000,0))</f>
        <v>#N/A</v>
      </c>
      <c r="O437" t="e">
        <f>INDEX(pasteStatistics!O$1:'pasteStatistics'!O$5000,MATCH($C437,pasteStatistics!$C$1:'pasteStatistics'!$C$5000,0))</f>
        <v>#N/A</v>
      </c>
      <c r="P437" t="e">
        <f>INDEX(pasteStatistics!P$1:'pasteStatistics'!P$5000,MATCH($C437,pasteStatistics!$C$1:'pasteStatistics'!$C$5000,0))</f>
        <v>#N/A</v>
      </c>
      <c r="Q437" t="e">
        <f>INDEX(pasteStatistics!Q$1:'pasteStatistics'!Q$5000,MATCH($C437,pasteStatistics!$C$1:'pasteStatistics'!$C$5000,0))</f>
        <v>#N/A</v>
      </c>
      <c r="R437" t="e">
        <f>INDEX(pasteStatistics!R$1:'pasteStatistics'!R$5000,MATCH($C437,pasteStatistics!$C$1:'pasteStatistics'!$C$5000,0))</f>
        <v>#N/A</v>
      </c>
      <c r="S437" t="e">
        <f>INDEX(pasteStatistics!S$1:'pasteStatistics'!S$5000,MATCH($C437,pasteStatistics!$C$1:'pasteStatistics'!$C$5000,0))</f>
        <v>#N/A</v>
      </c>
      <c r="T437" t="e">
        <f>INDEX(pasteStatistics!T$1:'pasteStatistics'!T$5000,MATCH($C437,pasteStatistics!$C$1:'pasteStatistics'!$C$5000,0))</f>
        <v>#N/A</v>
      </c>
      <c r="U437" t="e">
        <f>INDEX(pasteStatistics!U$1:'pasteStatistics'!U$5000,MATCH($C437,pasteStatistics!$C$1:'pasteStatistics'!$C$5000,0))</f>
        <v>#N/A</v>
      </c>
      <c r="V437" t="e">
        <f>INDEX(pasteStatistics!V$1:'pasteStatistics'!V$5000,MATCH($C437,pasteStatistics!$C$1:'pasteStatistics'!$C$5000,0))</f>
        <v>#N/A</v>
      </c>
      <c r="W437" t="e">
        <f>INDEX(pasteStatistics!W$1:'pasteStatistics'!W$5000,MATCH($C437,pasteStatistics!$C$1:'pasteStatistics'!$C$5000,0))</f>
        <v>#N/A</v>
      </c>
      <c r="X437" t="e">
        <f>INDEX(pasteStatistics!X$1:'pasteStatistics'!X$5000,MATCH($C437,pasteStatistics!$C$1:'pasteStatistics'!$C$5000,0))</f>
        <v>#N/A</v>
      </c>
      <c r="Y437" t="e">
        <f>INDEX(pasteStatistics!Y$1:'pasteStatistics'!Y$5000,MATCH($C437,pasteStatistics!$C$1:'pasteStatistics'!$C$5000,0))</f>
        <v>#N/A</v>
      </c>
      <c r="Z437" t="e">
        <f>INDEX(pasteStatistics!Z$1:'pasteStatistics'!Z$5000,MATCH($C437,pasteStatistics!$C$1:'pasteStatistics'!$C$5000,0))</f>
        <v>#N/A</v>
      </c>
      <c r="AA437" t="e">
        <f>INDEX(pasteStatistics!AA$1:'pasteStatistics'!AA$5000,MATCH($C437,pasteStatistics!$C$1:'pasteStatistics'!$C$5000,0))</f>
        <v>#N/A</v>
      </c>
      <c r="AB437">
        <f>pasteData!C436</f>
        <v>25</v>
      </c>
      <c r="AC437" t="str">
        <f>pasteData!D436</f>
        <v>FR</v>
      </c>
      <c r="AD437" t="str">
        <f>pasteData!E436</f>
        <v>F</v>
      </c>
      <c r="AE437">
        <f>pasteData!F436</f>
        <v>43622</v>
      </c>
      <c r="AF437">
        <f>pasteData!G436</f>
        <v>215</v>
      </c>
      <c r="AG437" t="str">
        <f>pasteData!H436</f>
        <v>Chicago</v>
      </c>
      <c r="AH437" t="str">
        <f>pasteData!I436</f>
        <v xml:space="preserve"> IL</v>
      </c>
      <c r="AI437" t="str">
        <f>pasteData!J436</f>
        <v>Simeon HS</v>
      </c>
      <c r="AJ437">
        <f>pasteData!K436</f>
        <v>0</v>
      </c>
      <c r="AK437">
        <f>pasteData!L436</f>
        <v>0</v>
      </c>
      <c r="AL437">
        <f>pasteData!M436</f>
        <v>0</v>
      </c>
      <c r="AM437">
        <f>pasteData!N436</f>
        <v>0</v>
      </c>
    </row>
    <row r="438" spans="1:39" x14ac:dyDescent="0.3">
      <c r="A438">
        <v>436</v>
      </c>
      <c r="B438" t="str">
        <f>pasteData!A437</f>
        <v>virginia-commonwealth</v>
      </c>
      <c r="C438" t="str">
        <f>pasteData!B437</f>
        <v>Marcus Evans</v>
      </c>
      <c r="D438">
        <f>INDEX(pasteStatistics!D$1:'pasteStatistics'!D$5000,MATCH($C438,pasteStatistics!$C$1:'pasteStatistics'!$C$5000,0))</f>
        <v>33</v>
      </c>
      <c r="E438">
        <f>INDEX(pasteStatistics!E$1:'pasteStatistics'!E$5000,MATCH($C438,pasteStatistics!$C$1:'pasteStatistics'!$C$5000,0))</f>
        <v>30</v>
      </c>
      <c r="F438">
        <f>INDEX(pasteStatistics!F$1:'pasteStatistics'!F$5000,MATCH($C438,pasteStatistics!$C$1:'pasteStatistics'!$C$5000,0))</f>
        <v>26.8</v>
      </c>
      <c r="G438">
        <f>INDEX(pasteStatistics!G$1:'pasteStatistics'!G$5000,MATCH($C438,pasteStatistics!$C$1:'pasteStatistics'!$C$5000,0))</f>
        <v>4.2</v>
      </c>
      <c r="H438">
        <f>INDEX(pasteStatistics!H$1:'pasteStatistics'!H$5000,MATCH($C438,pasteStatistics!$C$1:'pasteStatistics'!$C$5000,0))</f>
        <v>9.8000000000000007</v>
      </c>
      <c r="I438">
        <f>INDEX(pasteStatistics!I$1:'pasteStatistics'!I$5000,MATCH($C438,pasteStatistics!$C$1:'pasteStatistics'!$C$5000,0))</f>
        <v>0.42699999999999999</v>
      </c>
      <c r="J438">
        <f>INDEX(pasteStatistics!J$1:'pasteStatistics'!J$5000,MATCH($C438,pasteStatistics!$C$1:'pasteStatistics'!$C$5000,0))</f>
        <v>2.9</v>
      </c>
      <c r="K438">
        <f>INDEX(pasteStatistics!K$1:'pasteStatistics'!K$5000,MATCH($C438,pasteStatistics!$C$1:'pasteStatistics'!$C$5000,0))</f>
        <v>5.2</v>
      </c>
      <c r="L438">
        <f>INDEX(pasteStatistics!L$1:'pasteStatistics'!L$5000,MATCH($C438,pasteStatistics!$C$1:'pasteStatistics'!$C$5000,0))</f>
        <v>0.56100000000000005</v>
      </c>
      <c r="M438">
        <f>INDEX(pasteStatistics!M$1:'pasteStatistics'!M$5000,MATCH($C438,pasteStatistics!$C$1:'pasteStatistics'!$C$5000,0))</f>
        <v>1.2</v>
      </c>
      <c r="N438">
        <f>INDEX(pasteStatistics!N$1:'pasteStatistics'!N$5000,MATCH($C438,pasteStatistics!$C$1:'pasteStatistics'!$C$5000,0))</f>
        <v>4.5</v>
      </c>
      <c r="O438">
        <f>INDEX(pasteStatistics!O$1:'pasteStatistics'!O$5000,MATCH($C438,pasteStatistics!$C$1:'pasteStatistics'!$C$5000,0))</f>
        <v>0.27300000000000002</v>
      </c>
      <c r="P438">
        <f>INDEX(pasteStatistics!P$1:'pasteStatistics'!P$5000,MATCH($C438,pasteStatistics!$C$1:'pasteStatistics'!$C$5000,0))</f>
        <v>4</v>
      </c>
      <c r="Q438">
        <f>INDEX(pasteStatistics!Q$1:'pasteStatistics'!Q$5000,MATCH($C438,pasteStatistics!$C$1:'pasteStatistics'!$C$5000,0))</f>
        <v>5.2</v>
      </c>
      <c r="R438">
        <f>INDEX(pasteStatistics!R$1:'pasteStatistics'!R$5000,MATCH($C438,pasteStatistics!$C$1:'pasteStatistics'!$C$5000,0))</f>
        <v>0.77300000000000002</v>
      </c>
      <c r="S438">
        <f>INDEX(pasteStatistics!S$1:'pasteStatistics'!S$5000,MATCH($C438,pasteStatistics!$C$1:'pasteStatistics'!$C$5000,0))</f>
        <v>0.5</v>
      </c>
      <c r="T438">
        <f>INDEX(pasteStatistics!T$1:'pasteStatistics'!T$5000,MATCH($C438,pasteStatistics!$C$1:'pasteStatistics'!$C$5000,0))</f>
        <v>2.7</v>
      </c>
      <c r="U438">
        <f>INDEX(pasteStatistics!U$1:'pasteStatistics'!U$5000,MATCH($C438,pasteStatistics!$C$1:'pasteStatistics'!$C$5000,0))</f>
        <v>3.1</v>
      </c>
      <c r="V438">
        <f>INDEX(pasteStatistics!V$1:'pasteStatistics'!V$5000,MATCH($C438,pasteStatistics!$C$1:'pasteStatistics'!$C$5000,0))</f>
        <v>3.2</v>
      </c>
      <c r="W438">
        <f>INDEX(pasteStatistics!W$1:'pasteStatistics'!W$5000,MATCH($C438,pasteStatistics!$C$1:'pasteStatistics'!$C$5000,0))</f>
        <v>2</v>
      </c>
      <c r="X438">
        <f>INDEX(pasteStatistics!X$1:'pasteStatistics'!X$5000,MATCH($C438,pasteStatistics!$C$1:'pasteStatistics'!$C$5000,0))</f>
        <v>0.2</v>
      </c>
      <c r="Y438">
        <f>INDEX(pasteStatistics!Y$1:'pasteStatistics'!Y$5000,MATCH($C438,pasteStatistics!$C$1:'pasteStatistics'!$C$5000,0))</f>
        <v>2.7</v>
      </c>
      <c r="Z438">
        <f>INDEX(pasteStatistics!Z$1:'pasteStatistics'!Z$5000,MATCH($C438,pasteStatistics!$C$1:'pasteStatistics'!$C$5000,0))</f>
        <v>2.4</v>
      </c>
      <c r="AA438">
        <f>INDEX(pasteStatistics!AA$1:'pasteStatistics'!AA$5000,MATCH($C438,pasteStatistics!$C$1:'pasteStatistics'!$C$5000,0))</f>
        <v>13.6</v>
      </c>
      <c r="AB438">
        <f>pasteData!C437</f>
        <v>2</v>
      </c>
      <c r="AC438" t="str">
        <f>pasteData!D437</f>
        <v>JR</v>
      </c>
      <c r="AD438" t="str">
        <f>pasteData!E437</f>
        <v>G</v>
      </c>
      <c r="AE438">
        <f>pasteData!F437</f>
        <v>43618</v>
      </c>
      <c r="AF438">
        <f>pasteData!G437</f>
        <v>190</v>
      </c>
      <c r="AG438" t="str">
        <f>pasteData!H437</f>
        <v>Chesapeake</v>
      </c>
      <c r="AH438" t="str">
        <f>pasteData!I437</f>
        <v xml:space="preserve"> VA</v>
      </c>
      <c r="AI438" t="str">
        <f>pasteData!J437</f>
        <v>Cape Henry Collegiate School (VA)</v>
      </c>
      <c r="AJ438">
        <f>pasteData!K437</f>
        <v>0</v>
      </c>
      <c r="AK438" t="str">
        <f>pasteData!L437</f>
        <v xml:space="preserve"> 13.6 Pts</v>
      </c>
      <c r="AL438" t="str">
        <f>pasteData!M437</f>
        <v xml:space="preserve"> 3.1 Reb</v>
      </c>
      <c r="AM438" t="str">
        <f>pasteData!N437</f>
        <v xml:space="preserve"> 3.2 Ast</v>
      </c>
    </row>
    <row r="439" spans="1:39" x14ac:dyDescent="0.3">
      <c r="A439">
        <v>437</v>
      </c>
      <c r="B439" t="str">
        <f>pasteData!A438</f>
        <v>virginia-commonwealth</v>
      </c>
      <c r="C439" t="str">
        <f>pasteData!B438</f>
        <v>De'Riante Jenkins</v>
      </c>
      <c r="D439">
        <f>INDEX(pasteStatistics!D$1:'pasteStatistics'!D$5000,MATCH($C439,pasteStatistics!$C$1:'pasteStatistics'!$C$5000,0))</f>
        <v>32</v>
      </c>
      <c r="E439">
        <f>INDEX(pasteStatistics!E$1:'pasteStatistics'!E$5000,MATCH($C439,pasteStatistics!$C$1:'pasteStatistics'!$C$5000,0))</f>
        <v>32</v>
      </c>
      <c r="F439">
        <f>INDEX(pasteStatistics!F$1:'pasteStatistics'!F$5000,MATCH($C439,pasteStatistics!$C$1:'pasteStatistics'!$C$5000,0))</f>
        <v>28</v>
      </c>
      <c r="G439">
        <f>INDEX(pasteStatistics!G$1:'pasteStatistics'!G$5000,MATCH($C439,pasteStatistics!$C$1:'pasteStatistics'!$C$5000,0))</f>
        <v>4.0999999999999996</v>
      </c>
      <c r="H439">
        <f>INDEX(pasteStatistics!H$1:'pasteStatistics'!H$5000,MATCH($C439,pasteStatistics!$C$1:'pasteStatistics'!$C$5000,0))</f>
        <v>10.199999999999999</v>
      </c>
      <c r="I439">
        <f>INDEX(pasteStatistics!I$1:'pasteStatistics'!I$5000,MATCH($C439,pasteStatistics!$C$1:'pasteStatistics'!$C$5000,0))</f>
        <v>0.40500000000000003</v>
      </c>
      <c r="J439">
        <f>INDEX(pasteStatistics!J$1:'pasteStatistics'!J$5000,MATCH($C439,pasteStatistics!$C$1:'pasteStatistics'!$C$5000,0))</f>
        <v>2.2000000000000002</v>
      </c>
      <c r="K439">
        <f>INDEX(pasteStatistics!K$1:'pasteStatistics'!K$5000,MATCH($C439,pasteStatistics!$C$1:'pasteStatistics'!$C$5000,0))</f>
        <v>4.4000000000000004</v>
      </c>
      <c r="L439">
        <f>INDEX(pasteStatistics!L$1:'pasteStatistics'!L$5000,MATCH($C439,pasteStatistics!$C$1:'pasteStatistics'!$C$5000,0))</f>
        <v>0.48899999999999999</v>
      </c>
      <c r="M439">
        <f>INDEX(pasteStatistics!M$1:'pasteStatistics'!M$5000,MATCH($C439,pasteStatistics!$C$1:'pasteStatistics'!$C$5000,0))</f>
        <v>2</v>
      </c>
      <c r="N439">
        <f>INDEX(pasteStatistics!N$1:'pasteStatistics'!N$5000,MATCH($C439,pasteStatistics!$C$1:'pasteStatistics'!$C$5000,0))</f>
        <v>5.8</v>
      </c>
      <c r="O439">
        <f>INDEX(pasteStatistics!O$1:'pasteStatistics'!O$5000,MATCH($C439,pasteStatistics!$C$1:'pasteStatistics'!$C$5000,0))</f>
        <v>0.34100000000000003</v>
      </c>
      <c r="P439">
        <f>INDEX(pasteStatistics!P$1:'pasteStatistics'!P$5000,MATCH($C439,pasteStatistics!$C$1:'pasteStatistics'!$C$5000,0))</f>
        <v>1.1000000000000001</v>
      </c>
      <c r="Q439">
        <f>INDEX(pasteStatistics!Q$1:'pasteStatistics'!Q$5000,MATCH($C439,pasteStatistics!$C$1:'pasteStatistics'!$C$5000,0))</f>
        <v>1.5</v>
      </c>
      <c r="R439">
        <f>INDEX(pasteStatistics!R$1:'pasteStatistics'!R$5000,MATCH($C439,pasteStatistics!$C$1:'pasteStatistics'!$C$5000,0))</f>
        <v>0.75</v>
      </c>
      <c r="S439">
        <f>INDEX(pasteStatistics!S$1:'pasteStatistics'!S$5000,MATCH($C439,pasteStatistics!$C$1:'pasteStatistics'!$C$5000,0))</f>
        <v>0.6</v>
      </c>
      <c r="T439">
        <f>INDEX(pasteStatistics!T$1:'pasteStatistics'!T$5000,MATCH($C439,pasteStatistics!$C$1:'pasteStatistics'!$C$5000,0))</f>
        <v>3.3</v>
      </c>
      <c r="U439">
        <f>INDEX(pasteStatistics!U$1:'pasteStatistics'!U$5000,MATCH($C439,pasteStatistics!$C$1:'pasteStatistics'!$C$5000,0))</f>
        <v>3.9</v>
      </c>
      <c r="V439">
        <f>INDEX(pasteStatistics!V$1:'pasteStatistics'!V$5000,MATCH($C439,pasteStatistics!$C$1:'pasteStatistics'!$C$5000,0))</f>
        <v>2</v>
      </c>
      <c r="W439">
        <f>INDEX(pasteStatistics!W$1:'pasteStatistics'!W$5000,MATCH($C439,pasteStatistics!$C$1:'pasteStatistics'!$C$5000,0))</f>
        <v>0.8</v>
      </c>
      <c r="X439">
        <f>INDEX(pasteStatistics!X$1:'pasteStatistics'!X$5000,MATCH($C439,pasteStatistics!$C$1:'pasteStatistics'!$C$5000,0))</f>
        <v>0.5</v>
      </c>
      <c r="Y439">
        <f>INDEX(pasteStatistics!Y$1:'pasteStatistics'!Y$5000,MATCH($C439,pasteStatistics!$C$1:'pasteStatistics'!$C$5000,0))</f>
        <v>1.8</v>
      </c>
      <c r="Z439">
        <f>INDEX(pasteStatistics!Z$1:'pasteStatistics'!Z$5000,MATCH($C439,pasteStatistics!$C$1:'pasteStatistics'!$C$5000,0))</f>
        <v>1.5</v>
      </c>
      <c r="AA439">
        <f>INDEX(pasteStatistics!AA$1:'pasteStatistics'!AA$5000,MATCH($C439,pasteStatistics!$C$1:'pasteStatistics'!$C$5000,0))</f>
        <v>11.3</v>
      </c>
      <c r="AB439">
        <f>pasteData!C438</f>
        <v>0</v>
      </c>
      <c r="AC439" t="str">
        <f>pasteData!D438</f>
        <v>JR</v>
      </c>
      <c r="AD439" t="str">
        <f>pasteData!E438</f>
        <v>G</v>
      </c>
      <c r="AE439">
        <f>pasteData!F438</f>
        <v>43621</v>
      </c>
      <c r="AF439">
        <f>pasteData!G438</f>
        <v>195</v>
      </c>
      <c r="AG439" t="str">
        <f>pasteData!H438</f>
        <v>Eutawville</v>
      </c>
      <c r="AH439" t="str">
        <f>pasteData!I438</f>
        <v xml:space="preserve"> SC</v>
      </c>
      <c r="AI439" t="str">
        <f>pasteData!J438</f>
        <v>West Oak Academy</v>
      </c>
      <c r="AJ439" t="str">
        <f>pasteData!K438</f>
        <v>47 (2016)</v>
      </c>
      <c r="AK439" t="str">
        <f>pasteData!L438</f>
        <v xml:space="preserve"> 11.3 Pts</v>
      </c>
      <c r="AL439" t="str">
        <f>pasteData!M438</f>
        <v xml:space="preserve"> 3.9 Reb</v>
      </c>
      <c r="AM439" t="str">
        <f>pasteData!N438</f>
        <v xml:space="preserve"> 2.0 Ast</v>
      </c>
    </row>
    <row r="440" spans="1:39" x14ac:dyDescent="0.3">
      <c r="A440">
        <v>438</v>
      </c>
      <c r="B440" t="str">
        <f>pasteData!A439</f>
        <v>virginia-commonwealth</v>
      </c>
      <c r="C440" t="str">
        <f>pasteData!B439</f>
        <v>Issac Vann</v>
      </c>
      <c r="D440">
        <f>INDEX(pasteStatistics!D$1:'pasteStatistics'!D$5000,MATCH($C440,pasteStatistics!$C$1:'pasteStatistics'!$C$5000,0))</f>
        <v>33</v>
      </c>
      <c r="E440">
        <f>INDEX(pasteStatistics!E$1:'pasteStatistics'!E$5000,MATCH($C440,pasteStatistics!$C$1:'pasteStatistics'!$C$5000,0))</f>
        <v>33</v>
      </c>
      <c r="F440">
        <f>INDEX(pasteStatistics!F$1:'pasteStatistics'!F$5000,MATCH($C440,pasteStatistics!$C$1:'pasteStatistics'!$C$5000,0))</f>
        <v>27.4</v>
      </c>
      <c r="G440">
        <f>INDEX(pasteStatistics!G$1:'pasteStatistics'!G$5000,MATCH($C440,pasteStatistics!$C$1:'pasteStatistics'!$C$5000,0))</f>
        <v>3.7</v>
      </c>
      <c r="H440">
        <f>INDEX(pasteStatistics!H$1:'pasteStatistics'!H$5000,MATCH($C440,pasteStatistics!$C$1:'pasteStatistics'!$C$5000,0))</f>
        <v>8.8000000000000007</v>
      </c>
      <c r="I440">
        <f>INDEX(pasteStatistics!I$1:'pasteStatistics'!I$5000,MATCH($C440,pasteStatistics!$C$1:'pasteStatistics'!$C$5000,0))</f>
        <v>0.42099999999999999</v>
      </c>
      <c r="J440">
        <f>INDEX(pasteStatistics!J$1:'pasteStatistics'!J$5000,MATCH($C440,pasteStatistics!$C$1:'pasteStatistics'!$C$5000,0))</f>
        <v>2.7</v>
      </c>
      <c r="K440">
        <f>INDEX(pasteStatistics!K$1:'pasteStatistics'!K$5000,MATCH($C440,pasteStatistics!$C$1:'pasteStatistics'!$C$5000,0))</f>
        <v>5.6</v>
      </c>
      <c r="L440">
        <f>INDEX(pasteStatistics!L$1:'pasteStatistics'!L$5000,MATCH($C440,pasteStatistics!$C$1:'pasteStatistics'!$C$5000,0))</f>
        <v>0.48599999999999999</v>
      </c>
      <c r="M440">
        <f>INDEX(pasteStatistics!M$1:'pasteStatistics'!M$5000,MATCH($C440,pasteStatistics!$C$1:'pasteStatistics'!$C$5000,0))</f>
        <v>1</v>
      </c>
      <c r="N440">
        <f>INDEX(pasteStatistics!N$1:'pasteStatistics'!N$5000,MATCH($C440,pasteStatistics!$C$1:'pasteStatistics'!$C$5000,0))</f>
        <v>3.2</v>
      </c>
      <c r="O440">
        <f>INDEX(pasteStatistics!O$1:'pasteStatistics'!O$5000,MATCH($C440,pasteStatistics!$C$1:'pasteStatistics'!$C$5000,0))</f>
        <v>0.30499999999999999</v>
      </c>
      <c r="P440">
        <f>INDEX(pasteStatistics!P$1:'pasteStatistics'!P$5000,MATCH($C440,pasteStatistics!$C$1:'pasteStatistics'!$C$5000,0))</f>
        <v>2.5</v>
      </c>
      <c r="Q440">
        <f>INDEX(pasteStatistics!Q$1:'pasteStatistics'!Q$5000,MATCH($C440,pasteStatistics!$C$1:'pasteStatistics'!$C$5000,0))</f>
        <v>3</v>
      </c>
      <c r="R440">
        <f>INDEX(pasteStatistics!R$1:'pasteStatistics'!R$5000,MATCH($C440,pasteStatistics!$C$1:'pasteStatistics'!$C$5000,0))</f>
        <v>0.81799999999999995</v>
      </c>
      <c r="S440">
        <f>INDEX(pasteStatistics!S$1:'pasteStatistics'!S$5000,MATCH($C440,pasteStatistics!$C$1:'pasteStatistics'!$C$5000,0))</f>
        <v>0.8</v>
      </c>
      <c r="T440">
        <f>INDEX(pasteStatistics!T$1:'pasteStatistics'!T$5000,MATCH($C440,pasteStatistics!$C$1:'pasteStatistics'!$C$5000,0))</f>
        <v>2.7</v>
      </c>
      <c r="U440">
        <f>INDEX(pasteStatistics!U$1:'pasteStatistics'!U$5000,MATCH($C440,pasteStatistics!$C$1:'pasteStatistics'!$C$5000,0))</f>
        <v>3.6</v>
      </c>
      <c r="V440">
        <f>INDEX(pasteStatistics!V$1:'pasteStatistics'!V$5000,MATCH($C440,pasteStatistics!$C$1:'pasteStatistics'!$C$5000,0))</f>
        <v>2.2000000000000002</v>
      </c>
      <c r="W440">
        <f>INDEX(pasteStatistics!W$1:'pasteStatistics'!W$5000,MATCH($C440,pasteStatistics!$C$1:'pasteStatistics'!$C$5000,0))</f>
        <v>1.2</v>
      </c>
      <c r="X440">
        <f>INDEX(pasteStatistics!X$1:'pasteStatistics'!X$5000,MATCH($C440,pasteStatistics!$C$1:'pasteStatistics'!$C$5000,0))</f>
        <v>0.2</v>
      </c>
      <c r="Y440">
        <f>INDEX(pasteStatistics!Y$1:'pasteStatistics'!Y$5000,MATCH($C440,pasteStatistics!$C$1:'pasteStatistics'!$C$5000,0))</f>
        <v>1.5</v>
      </c>
      <c r="Z440">
        <f>INDEX(pasteStatistics!Z$1:'pasteStatistics'!Z$5000,MATCH($C440,pasteStatistics!$C$1:'pasteStatistics'!$C$5000,0))</f>
        <v>2.2999999999999998</v>
      </c>
      <c r="AA440">
        <f>INDEX(pasteStatistics!AA$1:'pasteStatistics'!AA$5000,MATCH($C440,pasteStatistics!$C$1:'pasteStatistics'!$C$5000,0))</f>
        <v>10.8</v>
      </c>
      <c r="AB440">
        <f>pasteData!C439</f>
        <v>23</v>
      </c>
      <c r="AC440" t="str">
        <f>pasteData!D439</f>
        <v>JR</v>
      </c>
      <c r="AD440" t="str">
        <f>pasteData!E439</f>
        <v>F</v>
      </c>
      <c r="AE440">
        <f>pasteData!F439</f>
        <v>43622</v>
      </c>
      <c r="AF440">
        <f>pasteData!G439</f>
        <v>210</v>
      </c>
      <c r="AG440" t="str">
        <f>pasteData!H439</f>
        <v>Bridgeport</v>
      </c>
      <c r="AH440" t="str">
        <f>pasteData!I439</f>
        <v xml:space="preserve"> CT</v>
      </c>
      <c r="AI440" t="str">
        <f>pasteData!J439</f>
        <v>Bunnell High School</v>
      </c>
      <c r="AJ440">
        <f>pasteData!K439</f>
        <v>0</v>
      </c>
      <c r="AK440" t="str">
        <f>pasteData!L439</f>
        <v xml:space="preserve"> 10.8 Pts</v>
      </c>
      <c r="AL440" t="str">
        <f>pasteData!M439</f>
        <v xml:space="preserve"> 3.6 Reb</v>
      </c>
      <c r="AM440" t="str">
        <f>pasteData!N439</f>
        <v xml:space="preserve"> 2.2 Ast</v>
      </c>
    </row>
    <row r="441" spans="1:39" x14ac:dyDescent="0.3">
      <c r="A441">
        <v>439</v>
      </c>
      <c r="B441" t="str">
        <f>pasteData!A440</f>
        <v>virginia-commonwealth</v>
      </c>
      <c r="C441" t="str">
        <f>pasteData!B440</f>
        <v>Marcus Santos-Silva</v>
      </c>
      <c r="D441">
        <f>INDEX(pasteStatistics!D$1:'pasteStatistics'!D$5000,MATCH($C441,pasteStatistics!$C$1:'pasteStatistics'!$C$5000,0))</f>
        <v>33</v>
      </c>
      <c r="E441">
        <f>INDEX(pasteStatistics!E$1:'pasteStatistics'!E$5000,MATCH($C441,pasteStatistics!$C$1:'pasteStatistics'!$C$5000,0))</f>
        <v>33</v>
      </c>
      <c r="F441">
        <f>INDEX(pasteStatistics!F$1:'pasteStatistics'!F$5000,MATCH($C441,pasteStatistics!$C$1:'pasteStatistics'!$C$5000,0))</f>
        <v>22.2</v>
      </c>
      <c r="G441">
        <f>INDEX(pasteStatistics!G$1:'pasteStatistics'!G$5000,MATCH($C441,pasteStatistics!$C$1:'pasteStatistics'!$C$5000,0))</f>
        <v>3.9</v>
      </c>
      <c r="H441">
        <f>INDEX(pasteStatistics!H$1:'pasteStatistics'!H$5000,MATCH($C441,pasteStatistics!$C$1:'pasteStatistics'!$C$5000,0))</f>
        <v>6.6</v>
      </c>
      <c r="I441">
        <f>INDEX(pasteStatistics!I$1:'pasteStatistics'!I$5000,MATCH($C441,pasteStatistics!$C$1:'pasteStatistics'!$C$5000,0))</f>
        <v>0.59399999999999997</v>
      </c>
      <c r="J441">
        <f>INDEX(pasteStatistics!J$1:'pasteStatistics'!J$5000,MATCH($C441,pasteStatistics!$C$1:'pasteStatistics'!$C$5000,0))</f>
        <v>3.9</v>
      </c>
      <c r="K441">
        <f>INDEX(pasteStatistics!K$1:'pasteStatistics'!K$5000,MATCH($C441,pasteStatistics!$C$1:'pasteStatistics'!$C$5000,0))</f>
        <v>6.6</v>
      </c>
      <c r="L441">
        <f>INDEX(pasteStatistics!L$1:'pasteStatistics'!L$5000,MATCH($C441,pasteStatistics!$C$1:'pasteStatistics'!$C$5000,0))</f>
        <v>0.59399999999999997</v>
      </c>
      <c r="M441">
        <f>INDEX(pasteStatistics!M$1:'pasteStatistics'!M$5000,MATCH($C441,pasteStatistics!$C$1:'pasteStatistics'!$C$5000,0))</f>
        <v>0</v>
      </c>
      <c r="N441">
        <f>INDEX(pasteStatistics!N$1:'pasteStatistics'!N$5000,MATCH($C441,pasteStatistics!$C$1:'pasteStatistics'!$C$5000,0))</f>
        <v>0</v>
      </c>
      <c r="O441">
        <f>INDEX(pasteStatistics!O$1:'pasteStatistics'!O$5000,MATCH($C441,pasteStatistics!$C$1:'pasteStatistics'!$C$5000,0))</f>
        <v>0</v>
      </c>
      <c r="P441">
        <f>INDEX(pasteStatistics!P$1:'pasteStatistics'!P$5000,MATCH($C441,pasteStatistics!$C$1:'pasteStatistics'!$C$5000,0))</f>
        <v>2.2000000000000002</v>
      </c>
      <c r="Q441">
        <f>INDEX(pasteStatistics!Q$1:'pasteStatistics'!Q$5000,MATCH($C441,pasteStatistics!$C$1:'pasteStatistics'!$C$5000,0))</f>
        <v>3.6</v>
      </c>
      <c r="R441">
        <f>INDEX(pasteStatistics!R$1:'pasteStatistics'!R$5000,MATCH($C441,pasteStatistics!$C$1:'pasteStatistics'!$C$5000,0))</f>
        <v>0.59699999999999998</v>
      </c>
      <c r="S441">
        <f>INDEX(pasteStatistics!S$1:'pasteStatistics'!S$5000,MATCH($C441,pasteStatistics!$C$1:'pasteStatistics'!$C$5000,0))</f>
        <v>3.1</v>
      </c>
      <c r="T441">
        <f>INDEX(pasteStatistics!T$1:'pasteStatistics'!T$5000,MATCH($C441,pasteStatistics!$C$1:'pasteStatistics'!$C$5000,0))</f>
        <v>4.3</v>
      </c>
      <c r="U441">
        <f>INDEX(pasteStatistics!U$1:'pasteStatistics'!U$5000,MATCH($C441,pasteStatistics!$C$1:'pasteStatistics'!$C$5000,0))</f>
        <v>7.4</v>
      </c>
      <c r="V441">
        <f>INDEX(pasteStatistics!V$1:'pasteStatistics'!V$5000,MATCH($C441,pasteStatistics!$C$1:'pasteStatistics'!$C$5000,0))</f>
        <v>0.7</v>
      </c>
      <c r="W441">
        <f>INDEX(pasteStatistics!W$1:'pasteStatistics'!W$5000,MATCH($C441,pasteStatistics!$C$1:'pasteStatistics'!$C$5000,0))</f>
        <v>0.8</v>
      </c>
      <c r="X441">
        <f>INDEX(pasteStatistics!X$1:'pasteStatistics'!X$5000,MATCH($C441,pasteStatistics!$C$1:'pasteStatistics'!$C$5000,0))</f>
        <v>1.1000000000000001</v>
      </c>
      <c r="Y441">
        <f>INDEX(pasteStatistics!Y$1:'pasteStatistics'!Y$5000,MATCH($C441,pasteStatistics!$C$1:'pasteStatistics'!$C$5000,0))</f>
        <v>1.1000000000000001</v>
      </c>
      <c r="Z441">
        <f>INDEX(pasteStatistics!Z$1:'pasteStatistics'!Z$5000,MATCH($C441,pasteStatistics!$C$1:'pasteStatistics'!$C$5000,0))</f>
        <v>2.8</v>
      </c>
      <c r="AA441">
        <f>INDEX(pasteStatistics!AA$1:'pasteStatistics'!AA$5000,MATCH($C441,pasteStatistics!$C$1:'pasteStatistics'!$C$5000,0))</f>
        <v>10</v>
      </c>
      <c r="AB441">
        <f>pasteData!C440</f>
        <v>14</v>
      </c>
      <c r="AC441" t="str">
        <f>pasteData!D440</f>
        <v>SO</v>
      </c>
      <c r="AD441" t="str">
        <f>pasteData!E440</f>
        <v>F</v>
      </c>
      <c r="AE441">
        <f>pasteData!F440</f>
        <v>43623</v>
      </c>
      <c r="AF441">
        <f>pasteData!G440</f>
        <v>250</v>
      </c>
      <c r="AG441" t="str">
        <f>pasteData!H440</f>
        <v>Taunton</v>
      </c>
      <c r="AH441" t="str">
        <f>pasteData!I440</f>
        <v xml:space="preserve"> MA</v>
      </c>
      <c r="AI441" t="str">
        <f>pasteData!J440</f>
        <v>Vermont Academy</v>
      </c>
      <c r="AJ441">
        <f>pasteData!K440</f>
        <v>0</v>
      </c>
      <c r="AK441" t="str">
        <f>pasteData!L440</f>
        <v xml:space="preserve"> 10.0 Pts</v>
      </c>
      <c r="AL441" t="str">
        <f>pasteData!M440</f>
        <v xml:space="preserve"> 7.4 Reb</v>
      </c>
      <c r="AM441" t="str">
        <f>pasteData!N440</f>
        <v xml:space="preserve"> 0.7 Ast</v>
      </c>
    </row>
    <row r="442" spans="1:39" x14ac:dyDescent="0.3">
      <c r="A442">
        <v>440</v>
      </c>
      <c r="B442" t="str">
        <f>pasteData!A441</f>
        <v>virginia-commonwealth</v>
      </c>
      <c r="C442" t="str">
        <f>pasteData!B441</f>
        <v>Vince Williams</v>
      </c>
      <c r="D442">
        <f>INDEX(pasteStatistics!D$1:'pasteStatistics'!D$5000,MATCH($C442,pasteStatistics!$C$1:'pasteStatistics'!$C$5000,0))</f>
        <v>33</v>
      </c>
      <c r="E442">
        <f>INDEX(pasteStatistics!E$1:'pasteStatistics'!E$5000,MATCH($C442,pasteStatistics!$C$1:'pasteStatistics'!$C$5000,0))</f>
        <v>0</v>
      </c>
      <c r="F442">
        <f>INDEX(pasteStatistics!F$1:'pasteStatistics'!F$5000,MATCH($C442,pasteStatistics!$C$1:'pasteStatistics'!$C$5000,0))</f>
        <v>15.5</v>
      </c>
      <c r="G442">
        <f>INDEX(pasteStatistics!G$1:'pasteStatistics'!G$5000,MATCH($C442,pasteStatistics!$C$1:'pasteStatistics'!$C$5000,0))</f>
        <v>1.5</v>
      </c>
      <c r="H442">
        <f>INDEX(pasteStatistics!H$1:'pasteStatistics'!H$5000,MATCH($C442,pasteStatistics!$C$1:'pasteStatistics'!$C$5000,0))</f>
        <v>3.3</v>
      </c>
      <c r="I442">
        <f>INDEX(pasteStatistics!I$1:'pasteStatistics'!I$5000,MATCH($C442,pasteStatistics!$C$1:'pasteStatistics'!$C$5000,0))</f>
        <v>0.45900000000000002</v>
      </c>
      <c r="J442">
        <f>INDEX(pasteStatistics!J$1:'pasteStatistics'!J$5000,MATCH($C442,pasteStatistics!$C$1:'pasteStatistics'!$C$5000,0))</f>
        <v>1.3</v>
      </c>
      <c r="K442">
        <f>INDEX(pasteStatistics!K$1:'pasteStatistics'!K$5000,MATCH($C442,pasteStatistics!$C$1:'pasteStatistics'!$C$5000,0))</f>
        <v>2.5</v>
      </c>
      <c r="L442">
        <f>INDEX(pasteStatistics!L$1:'pasteStatistics'!L$5000,MATCH($C442,pasteStatistics!$C$1:'pasteStatistics'!$C$5000,0))</f>
        <v>0.52400000000000002</v>
      </c>
      <c r="M442">
        <f>INDEX(pasteStatistics!M$1:'pasteStatistics'!M$5000,MATCH($C442,pasteStatistics!$C$1:'pasteStatistics'!$C$5000,0))</f>
        <v>0.2</v>
      </c>
      <c r="N442">
        <f>INDEX(pasteStatistics!N$1:'pasteStatistics'!N$5000,MATCH($C442,pasteStatistics!$C$1:'pasteStatistics'!$C$5000,0))</f>
        <v>0.8</v>
      </c>
      <c r="O442">
        <f>INDEX(pasteStatistics!O$1:'pasteStatistics'!O$5000,MATCH($C442,pasteStatistics!$C$1:'pasteStatistics'!$C$5000,0))</f>
        <v>0.24</v>
      </c>
      <c r="P442">
        <f>INDEX(pasteStatistics!P$1:'pasteStatistics'!P$5000,MATCH($C442,pasteStatistics!$C$1:'pasteStatistics'!$C$5000,0))</f>
        <v>1.7</v>
      </c>
      <c r="Q442">
        <f>INDEX(pasteStatistics!Q$1:'pasteStatistics'!Q$5000,MATCH($C442,pasteStatistics!$C$1:'pasteStatistics'!$C$5000,0))</f>
        <v>2.4</v>
      </c>
      <c r="R442">
        <f>INDEX(pasteStatistics!R$1:'pasteStatistics'!R$5000,MATCH($C442,pasteStatistics!$C$1:'pasteStatistics'!$C$5000,0))</f>
        <v>0.68799999999999994</v>
      </c>
      <c r="S442">
        <f>INDEX(pasteStatistics!S$1:'pasteStatistics'!S$5000,MATCH($C442,pasteStatistics!$C$1:'pasteStatistics'!$C$5000,0))</f>
        <v>1</v>
      </c>
      <c r="T442">
        <f>INDEX(pasteStatistics!T$1:'pasteStatistics'!T$5000,MATCH($C442,pasteStatistics!$C$1:'pasteStatistics'!$C$5000,0))</f>
        <v>2.2999999999999998</v>
      </c>
      <c r="U442">
        <f>INDEX(pasteStatistics!U$1:'pasteStatistics'!U$5000,MATCH($C442,pasteStatistics!$C$1:'pasteStatistics'!$C$5000,0))</f>
        <v>3.3</v>
      </c>
      <c r="V442">
        <f>INDEX(pasteStatistics!V$1:'pasteStatistics'!V$5000,MATCH($C442,pasteStatistics!$C$1:'pasteStatistics'!$C$5000,0))</f>
        <v>1</v>
      </c>
      <c r="W442">
        <f>INDEX(pasteStatistics!W$1:'pasteStatistics'!W$5000,MATCH($C442,pasteStatistics!$C$1:'pasteStatistics'!$C$5000,0))</f>
        <v>1</v>
      </c>
      <c r="X442">
        <f>INDEX(pasteStatistics!X$1:'pasteStatistics'!X$5000,MATCH($C442,pasteStatistics!$C$1:'pasteStatistics'!$C$5000,0))</f>
        <v>0.4</v>
      </c>
      <c r="Y442">
        <f>INDEX(pasteStatistics!Y$1:'pasteStatistics'!Y$5000,MATCH($C442,pasteStatistics!$C$1:'pasteStatistics'!$C$5000,0))</f>
        <v>1.5</v>
      </c>
      <c r="Z442">
        <f>INDEX(pasteStatistics!Z$1:'pasteStatistics'!Z$5000,MATCH($C442,pasteStatistics!$C$1:'pasteStatistics'!$C$5000,0))</f>
        <v>2</v>
      </c>
      <c r="AA442">
        <f>INDEX(pasteStatistics!AA$1:'pasteStatistics'!AA$5000,MATCH($C442,pasteStatistics!$C$1:'pasteStatistics'!$C$5000,0))</f>
        <v>4.9000000000000004</v>
      </c>
      <c r="AB442">
        <f>pasteData!C441</f>
        <v>10</v>
      </c>
      <c r="AC442" t="str">
        <f>pasteData!D441</f>
        <v>FR</v>
      </c>
      <c r="AD442" t="str">
        <f>pasteData!E441</f>
        <v>G</v>
      </c>
      <c r="AE442">
        <f>pasteData!F441</f>
        <v>43622</v>
      </c>
      <c r="AF442">
        <f>pasteData!G441</f>
        <v>210</v>
      </c>
      <c r="AG442" t="str">
        <f>pasteData!H441</f>
        <v>Toledo</v>
      </c>
      <c r="AH442" t="str">
        <f>pasteData!I441</f>
        <v xml:space="preserve"> OH</v>
      </c>
      <c r="AI442" t="str">
        <f>pasteData!J441</f>
        <v>St. John's Jesuit HS</v>
      </c>
      <c r="AJ442">
        <f>pasteData!K441</f>
        <v>0</v>
      </c>
      <c r="AK442" t="str">
        <f>pasteData!L441</f>
        <v xml:space="preserve"> 4.9 Pts</v>
      </c>
      <c r="AL442" t="str">
        <f>pasteData!M441</f>
        <v xml:space="preserve"> 3.3 Reb</v>
      </c>
      <c r="AM442" t="str">
        <f>pasteData!N441</f>
        <v xml:space="preserve"> 1.0 Ast</v>
      </c>
    </row>
    <row r="443" spans="1:39" x14ac:dyDescent="0.3">
      <c r="A443">
        <v>441</v>
      </c>
      <c r="B443" t="str">
        <f>pasteData!A442</f>
        <v>virginia-commonwealth</v>
      </c>
      <c r="C443" t="str">
        <f>pasteData!B442</f>
        <v>Mike'l Simms</v>
      </c>
      <c r="D443">
        <f>INDEX(pasteStatistics!D$1:'pasteStatistics'!D$5000,MATCH($C443,pasteStatistics!$C$1:'pasteStatistics'!$C$5000,0))</f>
        <v>33</v>
      </c>
      <c r="E443">
        <f>INDEX(pasteStatistics!E$1:'pasteStatistics'!E$5000,MATCH($C443,pasteStatistics!$C$1:'pasteStatistics'!$C$5000,0))</f>
        <v>1</v>
      </c>
      <c r="F443">
        <f>INDEX(pasteStatistics!F$1:'pasteStatistics'!F$5000,MATCH($C443,pasteStatistics!$C$1:'pasteStatistics'!$C$5000,0))</f>
        <v>16</v>
      </c>
      <c r="G443">
        <f>INDEX(pasteStatistics!G$1:'pasteStatistics'!G$5000,MATCH($C443,pasteStatistics!$C$1:'pasteStatistics'!$C$5000,0))</f>
        <v>1.6</v>
      </c>
      <c r="H443">
        <f>INDEX(pasteStatistics!H$1:'pasteStatistics'!H$5000,MATCH($C443,pasteStatistics!$C$1:'pasteStatistics'!$C$5000,0))</f>
        <v>4.7</v>
      </c>
      <c r="I443">
        <f>INDEX(pasteStatistics!I$1:'pasteStatistics'!I$5000,MATCH($C443,pasteStatistics!$C$1:'pasteStatistics'!$C$5000,0))</f>
        <v>0.33300000000000002</v>
      </c>
      <c r="J443">
        <f>INDEX(pasteStatistics!J$1:'pasteStatistics'!J$5000,MATCH($C443,pasteStatistics!$C$1:'pasteStatistics'!$C$5000,0))</f>
        <v>0.7</v>
      </c>
      <c r="K443">
        <f>INDEX(pasteStatistics!K$1:'pasteStatistics'!K$5000,MATCH($C443,pasteStatistics!$C$1:'pasteStatistics'!$C$5000,0))</f>
        <v>1.5</v>
      </c>
      <c r="L443">
        <f>INDEX(pasteStatistics!L$1:'pasteStatistics'!L$5000,MATCH($C443,pasteStatistics!$C$1:'pasteStatistics'!$C$5000,0))</f>
        <v>0.48</v>
      </c>
      <c r="M443">
        <f>INDEX(pasteStatistics!M$1:'pasteStatistics'!M$5000,MATCH($C443,pasteStatistics!$C$1:'pasteStatistics'!$C$5000,0))</f>
        <v>0.8</v>
      </c>
      <c r="N443">
        <f>INDEX(pasteStatistics!N$1:'pasteStatistics'!N$5000,MATCH($C443,pasteStatistics!$C$1:'pasteStatistics'!$C$5000,0))</f>
        <v>3.2</v>
      </c>
      <c r="O443">
        <f>INDEX(pasteStatistics!O$1:'pasteStatistics'!O$5000,MATCH($C443,pasteStatistics!$C$1:'pasteStatistics'!$C$5000,0))</f>
        <v>0.26400000000000001</v>
      </c>
      <c r="P443">
        <f>INDEX(pasteStatistics!P$1:'pasteStatistics'!P$5000,MATCH($C443,pasteStatistics!$C$1:'pasteStatistics'!$C$5000,0))</f>
        <v>0.7</v>
      </c>
      <c r="Q443">
        <f>INDEX(pasteStatistics!Q$1:'pasteStatistics'!Q$5000,MATCH($C443,pasteStatistics!$C$1:'pasteStatistics'!$C$5000,0))</f>
        <v>0.8</v>
      </c>
      <c r="R443">
        <f>INDEX(pasteStatistics!R$1:'pasteStatistics'!R$5000,MATCH($C443,pasteStatistics!$C$1:'pasteStatistics'!$C$5000,0))</f>
        <v>0.78600000000000003</v>
      </c>
      <c r="S443">
        <f>INDEX(pasteStatistics!S$1:'pasteStatistics'!S$5000,MATCH($C443,pasteStatistics!$C$1:'pasteStatistics'!$C$5000,0))</f>
        <v>0.5</v>
      </c>
      <c r="T443">
        <f>INDEX(pasteStatistics!T$1:'pasteStatistics'!T$5000,MATCH($C443,pasteStatistics!$C$1:'pasteStatistics'!$C$5000,0))</f>
        <v>1.4</v>
      </c>
      <c r="U443">
        <f>INDEX(pasteStatistics!U$1:'pasteStatistics'!U$5000,MATCH($C443,pasteStatistics!$C$1:'pasteStatistics'!$C$5000,0))</f>
        <v>2</v>
      </c>
      <c r="V443">
        <f>INDEX(pasteStatistics!V$1:'pasteStatistics'!V$5000,MATCH($C443,pasteStatistics!$C$1:'pasteStatistics'!$C$5000,0))</f>
        <v>0.7</v>
      </c>
      <c r="W443">
        <f>INDEX(pasteStatistics!W$1:'pasteStatistics'!W$5000,MATCH($C443,pasteStatistics!$C$1:'pasteStatistics'!$C$5000,0))</f>
        <v>0.3</v>
      </c>
      <c r="X443">
        <f>INDEX(pasteStatistics!X$1:'pasteStatistics'!X$5000,MATCH($C443,pasteStatistics!$C$1:'pasteStatistics'!$C$5000,0))</f>
        <v>0.1</v>
      </c>
      <c r="Y443">
        <f>INDEX(pasteStatistics!Y$1:'pasteStatistics'!Y$5000,MATCH($C443,pasteStatistics!$C$1:'pasteStatistics'!$C$5000,0))</f>
        <v>0.5</v>
      </c>
      <c r="Z443">
        <f>INDEX(pasteStatistics!Z$1:'pasteStatistics'!Z$5000,MATCH($C443,pasteStatistics!$C$1:'pasteStatistics'!$C$5000,0))</f>
        <v>1</v>
      </c>
      <c r="AA443">
        <f>INDEX(pasteStatistics!AA$1:'pasteStatistics'!AA$5000,MATCH($C443,pasteStatistics!$C$1:'pasteStatistics'!$C$5000,0))</f>
        <v>4.7</v>
      </c>
      <c r="AB443">
        <f>pasteData!C442</f>
        <v>1</v>
      </c>
      <c r="AC443" t="str">
        <f>pasteData!D442</f>
        <v>JR</v>
      </c>
      <c r="AD443" t="str">
        <f>pasteData!E442</f>
        <v>G</v>
      </c>
      <c r="AE443">
        <f>pasteData!F442</f>
        <v>43621</v>
      </c>
      <c r="AF443">
        <f>pasteData!G442</f>
        <v>210</v>
      </c>
      <c r="AG443" t="str">
        <f>pasteData!H442</f>
        <v>Richmond</v>
      </c>
      <c r="AH443" t="str">
        <f>pasteData!I442</f>
        <v xml:space="preserve"> VA</v>
      </c>
      <c r="AI443" t="str">
        <f>pasteData!J442</f>
        <v>Highland Springs High School</v>
      </c>
      <c r="AJ443">
        <f>pasteData!K442</f>
        <v>0</v>
      </c>
      <c r="AK443" t="str">
        <f>pasteData!L442</f>
        <v xml:space="preserve"> 4.7 Pts</v>
      </c>
      <c r="AL443" t="str">
        <f>pasteData!M442</f>
        <v xml:space="preserve"> 2.0 Reb</v>
      </c>
      <c r="AM443" t="str">
        <f>pasteData!N442</f>
        <v xml:space="preserve"> 0.7 Ast</v>
      </c>
    </row>
    <row r="444" spans="1:39" x14ac:dyDescent="0.3">
      <c r="A444">
        <v>442</v>
      </c>
      <c r="B444" t="str">
        <f>pasteData!A443</f>
        <v>virginia-commonwealth</v>
      </c>
      <c r="C444" t="str">
        <f>pasteData!B443</f>
        <v>Sean Mobley</v>
      </c>
      <c r="D444">
        <f>INDEX(pasteStatistics!D$1:'pasteStatistics'!D$5000,MATCH($C444,pasteStatistics!$C$1:'pasteStatistics'!$C$5000,0))</f>
        <v>30</v>
      </c>
      <c r="E444">
        <f>INDEX(pasteStatistics!E$1:'pasteStatistics'!E$5000,MATCH($C444,pasteStatistics!$C$1:'pasteStatistics'!$C$5000,0))</f>
        <v>23</v>
      </c>
      <c r="F444">
        <f>INDEX(pasteStatistics!F$1:'pasteStatistics'!F$5000,MATCH($C444,pasteStatistics!$C$1:'pasteStatistics'!$C$5000,0))</f>
        <v>19.899999999999999</v>
      </c>
      <c r="G444">
        <f>INDEX(pasteStatistics!G$1:'pasteStatistics'!G$5000,MATCH($C444,pasteStatistics!$C$1:'pasteStatistics'!$C$5000,0))</f>
        <v>1.5</v>
      </c>
      <c r="H444">
        <f>INDEX(pasteStatistics!H$1:'pasteStatistics'!H$5000,MATCH($C444,pasteStatistics!$C$1:'pasteStatistics'!$C$5000,0))</f>
        <v>3.8</v>
      </c>
      <c r="I444">
        <f>INDEX(pasteStatistics!I$1:'pasteStatistics'!I$5000,MATCH($C444,pasteStatistics!$C$1:'pasteStatistics'!$C$5000,0))</f>
        <v>0.4</v>
      </c>
      <c r="J444">
        <f>INDEX(pasteStatistics!J$1:'pasteStatistics'!J$5000,MATCH($C444,pasteStatistics!$C$1:'pasteStatistics'!$C$5000,0))</f>
        <v>1</v>
      </c>
      <c r="K444">
        <f>INDEX(pasteStatistics!K$1:'pasteStatistics'!K$5000,MATCH($C444,pasteStatistics!$C$1:'pasteStatistics'!$C$5000,0))</f>
        <v>2.2000000000000002</v>
      </c>
      <c r="L444">
        <f>INDEX(pasteStatistics!L$1:'pasteStatistics'!L$5000,MATCH($C444,pasteStatistics!$C$1:'pasteStatistics'!$C$5000,0))</f>
        <v>0.46200000000000002</v>
      </c>
      <c r="M444">
        <f>INDEX(pasteStatistics!M$1:'pasteStatistics'!M$5000,MATCH($C444,pasteStatistics!$C$1:'pasteStatistics'!$C$5000,0))</f>
        <v>0.5</v>
      </c>
      <c r="N444">
        <f>INDEX(pasteStatistics!N$1:'pasteStatistics'!N$5000,MATCH($C444,pasteStatistics!$C$1:'pasteStatistics'!$C$5000,0))</f>
        <v>1.7</v>
      </c>
      <c r="O444">
        <f>INDEX(pasteStatistics!O$1:'pasteStatistics'!O$5000,MATCH($C444,pasteStatistics!$C$1:'pasteStatistics'!$C$5000,0))</f>
        <v>0.32</v>
      </c>
      <c r="P444">
        <f>INDEX(pasteStatistics!P$1:'pasteStatistics'!P$5000,MATCH($C444,pasteStatistics!$C$1:'pasteStatistics'!$C$5000,0))</f>
        <v>0.6</v>
      </c>
      <c r="Q444">
        <f>INDEX(pasteStatistics!Q$1:'pasteStatistics'!Q$5000,MATCH($C444,pasteStatistics!$C$1:'pasteStatistics'!$C$5000,0))</f>
        <v>1</v>
      </c>
      <c r="R444">
        <f>INDEX(pasteStatistics!R$1:'pasteStatistics'!R$5000,MATCH($C444,pasteStatistics!$C$1:'pasteStatistics'!$C$5000,0))</f>
        <v>0.54800000000000004</v>
      </c>
      <c r="S444">
        <f>INDEX(pasteStatistics!S$1:'pasteStatistics'!S$5000,MATCH($C444,pasteStatistics!$C$1:'pasteStatistics'!$C$5000,0))</f>
        <v>0.5</v>
      </c>
      <c r="T444">
        <f>INDEX(pasteStatistics!T$1:'pasteStatistics'!T$5000,MATCH($C444,pasteStatistics!$C$1:'pasteStatistics'!$C$5000,0))</f>
        <v>2</v>
      </c>
      <c r="U444">
        <f>INDEX(pasteStatistics!U$1:'pasteStatistics'!U$5000,MATCH($C444,pasteStatistics!$C$1:'pasteStatistics'!$C$5000,0))</f>
        <v>2.5</v>
      </c>
      <c r="V444">
        <f>INDEX(pasteStatistics!V$1:'pasteStatistics'!V$5000,MATCH($C444,pasteStatistics!$C$1:'pasteStatistics'!$C$5000,0))</f>
        <v>1.3</v>
      </c>
      <c r="W444">
        <f>INDEX(pasteStatistics!W$1:'pasteStatistics'!W$5000,MATCH($C444,pasteStatistics!$C$1:'pasteStatistics'!$C$5000,0))</f>
        <v>0.5</v>
      </c>
      <c r="X444">
        <f>INDEX(pasteStatistics!X$1:'pasteStatistics'!X$5000,MATCH($C444,pasteStatistics!$C$1:'pasteStatistics'!$C$5000,0))</f>
        <v>0.3</v>
      </c>
      <c r="Y444">
        <f>INDEX(pasteStatistics!Y$1:'pasteStatistics'!Y$5000,MATCH($C444,pasteStatistics!$C$1:'pasteStatistics'!$C$5000,0))</f>
        <v>1.1000000000000001</v>
      </c>
      <c r="Z444">
        <f>INDEX(pasteStatistics!Z$1:'pasteStatistics'!Z$5000,MATCH($C444,pasteStatistics!$C$1:'pasteStatistics'!$C$5000,0))</f>
        <v>1.8</v>
      </c>
      <c r="AA444">
        <f>INDEX(pasteStatistics!AA$1:'pasteStatistics'!AA$5000,MATCH($C444,pasteStatistics!$C$1:'pasteStatistics'!$C$5000,0))</f>
        <v>4.2</v>
      </c>
      <c r="AB444">
        <f>pasteData!C443</f>
        <v>5</v>
      </c>
      <c r="AC444" t="str">
        <f>pasteData!D443</f>
        <v>SO</v>
      </c>
      <c r="AD444" t="str">
        <f>pasteData!E443</f>
        <v>F</v>
      </c>
      <c r="AE444">
        <f>pasteData!F443</f>
        <v>43624</v>
      </c>
      <c r="AF444">
        <f>pasteData!G443</f>
        <v>225</v>
      </c>
      <c r="AG444" t="str">
        <f>pasteData!H443</f>
        <v>Cocoa Beach</v>
      </c>
      <c r="AH444" t="str">
        <f>pasteData!I443</f>
        <v xml:space="preserve"> FL</v>
      </c>
      <c r="AI444" t="str">
        <f>pasteData!J443</f>
        <v>Montverde Academy</v>
      </c>
      <c r="AJ444">
        <f>pasteData!K443</f>
        <v>0</v>
      </c>
      <c r="AK444" t="str">
        <f>pasteData!L443</f>
        <v xml:space="preserve"> 4.2 Pts</v>
      </c>
      <c r="AL444" t="str">
        <f>pasteData!M443</f>
        <v xml:space="preserve"> 2.5 Reb</v>
      </c>
      <c r="AM444" t="str">
        <f>pasteData!N443</f>
        <v xml:space="preserve"> 1.3 Ast</v>
      </c>
    </row>
    <row r="445" spans="1:39" x14ac:dyDescent="0.3">
      <c r="A445">
        <v>443</v>
      </c>
      <c r="B445" t="str">
        <f>pasteData!A444</f>
        <v>virginia-commonwealth</v>
      </c>
      <c r="C445" t="str">
        <f>pasteData!B444</f>
        <v>Malik Crowfield</v>
      </c>
      <c r="D445">
        <f>INDEX(pasteStatistics!D$1:'pasteStatistics'!D$5000,MATCH($C445,pasteStatistics!$C$1:'pasteStatistics'!$C$5000,0))</f>
        <v>33</v>
      </c>
      <c r="E445">
        <f>INDEX(pasteStatistics!E$1:'pasteStatistics'!E$5000,MATCH($C445,pasteStatistics!$C$1:'pasteStatistics'!$C$5000,0))</f>
        <v>3</v>
      </c>
      <c r="F445">
        <f>INDEX(pasteStatistics!F$1:'pasteStatistics'!F$5000,MATCH($C445,pasteStatistics!$C$1:'pasteStatistics'!$C$5000,0))</f>
        <v>14.6</v>
      </c>
      <c r="G445">
        <f>INDEX(pasteStatistics!G$1:'pasteStatistics'!G$5000,MATCH($C445,pasteStatistics!$C$1:'pasteStatistics'!$C$5000,0))</f>
        <v>1.2</v>
      </c>
      <c r="H445">
        <f>INDEX(pasteStatistics!H$1:'pasteStatistics'!H$5000,MATCH($C445,pasteStatistics!$C$1:'pasteStatistics'!$C$5000,0))</f>
        <v>3.2</v>
      </c>
      <c r="I445">
        <f>INDEX(pasteStatistics!I$1:'pasteStatistics'!I$5000,MATCH($C445,pasteStatistics!$C$1:'pasteStatistics'!$C$5000,0))</f>
        <v>0.39400000000000002</v>
      </c>
      <c r="J445">
        <f>INDEX(pasteStatistics!J$1:'pasteStatistics'!J$5000,MATCH($C445,pasteStatistics!$C$1:'pasteStatistics'!$C$5000,0))</f>
        <v>0.3</v>
      </c>
      <c r="K445">
        <f>INDEX(pasteStatistics!K$1:'pasteStatistics'!K$5000,MATCH($C445,pasteStatistics!$C$1:'pasteStatistics'!$C$5000,0))</f>
        <v>0.6</v>
      </c>
      <c r="L445">
        <f>INDEX(pasteStatistics!L$1:'pasteStatistics'!L$5000,MATCH($C445,pasteStatistics!$C$1:'pasteStatistics'!$C$5000,0))</f>
        <v>0.47399999999999998</v>
      </c>
      <c r="M445">
        <f>INDEX(pasteStatistics!M$1:'pasteStatistics'!M$5000,MATCH($C445,pasteStatistics!$C$1:'pasteStatistics'!$C$5000,0))</f>
        <v>1</v>
      </c>
      <c r="N445">
        <f>INDEX(pasteStatistics!N$1:'pasteStatistics'!N$5000,MATCH($C445,pasteStatistics!$C$1:'pasteStatistics'!$C$5000,0))</f>
        <v>2.6</v>
      </c>
      <c r="O445">
        <f>INDEX(pasteStatistics!O$1:'pasteStatistics'!O$5000,MATCH($C445,pasteStatistics!$C$1:'pasteStatistics'!$C$5000,0))</f>
        <v>0.376</v>
      </c>
      <c r="P445">
        <f>INDEX(pasteStatistics!P$1:'pasteStatistics'!P$5000,MATCH($C445,pasteStatistics!$C$1:'pasteStatistics'!$C$5000,0))</f>
        <v>0.3</v>
      </c>
      <c r="Q445">
        <f>INDEX(pasteStatistics!Q$1:'pasteStatistics'!Q$5000,MATCH($C445,pasteStatistics!$C$1:'pasteStatistics'!$C$5000,0))</f>
        <v>0.4</v>
      </c>
      <c r="R445">
        <f>INDEX(pasteStatistics!R$1:'pasteStatistics'!R$5000,MATCH($C445,pasteStatistics!$C$1:'pasteStatistics'!$C$5000,0))</f>
        <v>0.64300000000000002</v>
      </c>
      <c r="S445">
        <f>INDEX(pasteStatistics!S$1:'pasteStatistics'!S$5000,MATCH($C445,pasteStatistics!$C$1:'pasteStatistics'!$C$5000,0))</f>
        <v>0.3</v>
      </c>
      <c r="T445">
        <f>INDEX(pasteStatistics!T$1:'pasteStatistics'!T$5000,MATCH($C445,pasteStatistics!$C$1:'pasteStatistics'!$C$5000,0))</f>
        <v>1.3</v>
      </c>
      <c r="U445">
        <f>INDEX(pasteStatistics!U$1:'pasteStatistics'!U$5000,MATCH($C445,pasteStatistics!$C$1:'pasteStatistics'!$C$5000,0))</f>
        <v>1.6</v>
      </c>
      <c r="V445">
        <f>INDEX(pasteStatistics!V$1:'pasteStatistics'!V$5000,MATCH($C445,pasteStatistics!$C$1:'pasteStatistics'!$C$5000,0))</f>
        <v>0.9</v>
      </c>
      <c r="W445">
        <f>INDEX(pasteStatistics!W$1:'pasteStatistics'!W$5000,MATCH($C445,pasteStatistics!$C$1:'pasteStatistics'!$C$5000,0))</f>
        <v>0.5</v>
      </c>
      <c r="X445">
        <f>INDEX(pasteStatistics!X$1:'pasteStatistics'!X$5000,MATCH($C445,pasteStatistics!$C$1:'pasteStatistics'!$C$5000,0))</f>
        <v>0</v>
      </c>
      <c r="Y445">
        <f>INDEX(pasteStatistics!Y$1:'pasteStatistics'!Y$5000,MATCH($C445,pasteStatistics!$C$1:'pasteStatistics'!$C$5000,0))</f>
        <v>0.4</v>
      </c>
      <c r="Z445">
        <f>INDEX(pasteStatistics!Z$1:'pasteStatistics'!Z$5000,MATCH($C445,pasteStatistics!$C$1:'pasteStatistics'!$C$5000,0))</f>
        <v>0.6</v>
      </c>
      <c r="AA445">
        <f>INDEX(pasteStatistics!AA$1:'pasteStatistics'!AA$5000,MATCH($C445,pasteStatistics!$C$1:'pasteStatistics'!$C$5000,0))</f>
        <v>3.7</v>
      </c>
      <c r="AB445">
        <f>pasteData!C444</f>
        <v>13</v>
      </c>
      <c r="AC445" t="str">
        <f>pasteData!D444</f>
        <v>JR</v>
      </c>
      <c r="AD445" t="str">
        <f>pasteData!E444</f>
        <v>G</v>
      </c>
      <c r="AE445">
        <f>pasteData!F444</f>
        <v>43620</v>
      </c>
      <c r="AF445">
        <f>pasteData!G444</f>
        <v>195</v>
      </c>
      <c r="AG445" t="str">
        <f>pasteData!H444</f>
        <v>Laplace</v>
      </c>
      <c r="AH445" t="str">
        <f>pasteData!I444</f>
        <v xml:space="preserve"> LA</v>
      </c>
      <c r="AI445" t="str">
        <f>pasteData!J444</f>
        <v>Riverside Academy</v>
      </c>
      <c r="AJ445">
        <f>pasteData!K444</f>
        <v>0</v>
      </c>
      <c r="AK445" t="str">
        <f>pasteData!L444</f>
        <v xml:space="preserve"> 3.7 Pts</v>
      </c>
      <c r="AL445" t="str">
        <f>pasteData!M444</f>
        <v xml:space="preserve"> 1.6 Reb</v>
      </c>
      <c r="AM445" t="str">
        <f>pasteData!N444</f>
        <v xml:space="preserve"> 0.9 Ast</v>
      </c>
    </row>
    <row r="446" spans="1:39" x14ac:dyDescent="0.3">
      <c r="A446">
        <v>444</v>
      </c>
      <c r="B446" t="str">
        <f>pasteData!A445</f>
        <v>virginia-commonwealth</v>
      </c>
      <c r="C446" t="str">
        <f>pasteData!B445</f>
        <v>Corey Douglas</v>
      </c>
      <c r="D446">
        <f>INDEX(pasteStatistics!D$1:'pasteStatistics'!D$5000,MATCH($C446,pasteStatistics!$C$1:'pasteStatistics'!$C$5000,0))</f>
        <v>33</v>
      </c>
      <c r="E446">
        <f>INDEX(pasteStatistics!E$1:'pasteStatistics'!E$5000,MATCH($C446,pasteStatistics!$C$1:'pasteStatistics'!$C$5000,0))</f>
        <v>10</v>
      </c>
      <c r="F446">
        <f>INDEX(pasteStatistics!F$1:'pasteStatistics'!F$5000,MATCH($C446,pasteStatistics!$C$1:'pasteStatistics'!$C$5000,0))</f>
        <v>14.2</v>
      </c>
      <c r="G446">
        <f>INDEX(pasteStatistics!G$1:'pasteStatistics'!G$5000,MATCH($C446,pasteStatistics!$C$1:'pasteStatistics'!$C$5000,0))</f>
        <v>1.5</v>
      </c>
      <c r="H446">
        <f>INDEX(pasteStatistics!H$1:'pasteStatistics'!H$5000,MATCH($C446,pasteStatistics!$C$1:'pasteStatistics'!$C$5000,0))</f>
        <v>2.8</v>
      </c>
      <c r="I446">
        <f>INDEX(pasteStatistics!I$1:'pasteStatistics'!I$5000,MATCH($C446,pasteStatistics!$C$1:'pasteStatistics'!$C$5000,0))</f>
        <v>0.51100000000000001</v>
      </c>
      <c r="J446">
        <f>INDEX(pasteStatistics!J$1:'pasteStatistics'!J$5000,MATCH($C446,pasteStatistics!$C$1:'pasteStatistics'!$C$5000,0))</f>
        <v>1.4</v>
      </c>
      <c r="K446">
        <f>INDEX(pasteStatistics!K$1:'pasteStatistics'!K$5000,MATCH($C446,pasteStatistics!$C$1:'pasteStatistics'!$C$5000,0))</f>
        <v>2.7</v>
      </c>
      <c r="L446">
        <f>INDEX(pasteStatistics!L$1:'pasteStatistics'!L$5000,MATCH($C446,pasteStatistics!$C$1:'pasteStatistics'!$C$5000,0))</f>
        <v>0.51700000000000002</v>
      </c>
      <c r="M446">
        <f>INDEX(pasteStatistics!M$1:'pasteStatistics'!M$5000,MATCH($C446,pasteStatistics!$C$1:'pasteStatistics'!$C$5000,0))</f>
        <v>0.1</v>
      </c>
      <c r="N446">
        <f>INDEX(pasteStatistics!N$1:'pasteStatistics'!N$5000,MATCH($C446,pasteStatistics!$C$1:'pasteStatistics'!$C$5000,0))</f>
        <v>0.2</v>
      </c>
      <c r="O446">
        <f>INDEX(pasteStatistics!O$1:'pasteStatistics'!O$5000,MATCH($C446,pasteStatistics!$C$1:'pasteStatistics'!$C$5000,0))</f>
        <v>0.4</v>
      </c>
      <c r="P446">
        <f>INDEX(pasteStatistics!P$1:'pasteStatistics'!P$5000,MATCH($C446,pasteStatistics!$C$1:'pasteStatistics'!$C$5000,0))</f>
        <v>0.6</v>
      </c>
      <c r="Q446">
        <f>INDEX(pasteStatistics!Q$1:'pasteStatistics'!Q$5000,MATCH($C446,pasteStatistics!$C$1:'pasteStatistics'!$C$5000,0))</f>
        <v>1.2</v>
      </c>
      <c r="R446">
        <f>INDEX(pasteStatistics!R$1:'pasteStatistics'!R$5000,MATCH($C446,pasteStatistics!$C$1:'pasteStatistics'!$C$5000,0))</f>
        <v>0.47499999999999998</v>
      </c>
      <c r="S446">
        <f>INDEX(pasteStatistics!S$1:'pasteStatistics'!S$5000,MATCH($C446,pasteStatistics!$C$1:'pasteStatistics'!$C$5000,0))</f>
        <v>1.4</v>
      </c>
      <c r="T446">
        <f>INDEX(pasteStatistics!T$1:'pasteStatistics'!T$5000,MATCH($C446,pasteStatistics!$C$1:'pasteStatistics'!$C$5000,0))</f>
        <v>2.1</v>
      </c>
      <c r="U446">
        <f>INDEX(pasteStatistics!U$1:'pasteStatistics'!U$5000,MATCH($C446,pasteStatistics!$C$1:'pasteStatistics'!$C$5000,0))</f>
        <v>3.5</v>
      </c>
      <c r="V446">
        <f>INDEX(pasteStatistics!V$1:'pasteStatistics'!V$5000,MATCH($C446,pasteStatistics!$C$1:'pasteStatistics'!$C$5000,0))</f>
        <v>0.4</v>
      </c>
      <c r="W446">
        <f>INDEX(pasteStatistics!W$1:'pasteStatistics'!W$5000,MATCH($C446,pasteStatistics!$C$1:'pasteStatistics'!$C$5000,0))</f>
        <v>0.3</v>
      </c>
      <c r="X446">
        <f>INDEX(pasteStatistics!X$1:'pasteStatistics'!X$5000,MATCH($C446,pasteStatistics!$C$1:'pasteStatistics'!$C$5000,0))</f>
        <v>1.5</v>
      </c>
      <c r="Y446">
        <f>INDEX(pasteStatistics!Y$1:'pasteStatistics'!Y$5000,MATCH($C446,pasteStatistics!$C$1:'pasteStatistics'!$C$5000,0))</f>
        <v>0.8</v>
      </c>
      <c r="Z446">
        <f>INDEX(pasteStatistics!Z$1:'pasteStatistics'!Z$5000,MATCH($C446,pasteStatistics!$C$1:'pasteStatistics'!$C$5000,0))</f>
        <v>2.2000000000000002</v>
      </c>
      <c r="AA446">
        <f>INDEX(pasteStatistics!AA$1:'pasteStatistics'!AA$5000,MATCH($C446,pasteStatistics!$C$1:'pasteStatistics'!$C$5000,0))</f>
        <v>3.5</v>
      </c>
      <c r="AB446">
        <f>pasteData!C445</f>
        <v>4</v>
      </c>
      <c r="AC446" t="str">
        <f>pasteData!D445</f>
        <v>SO</v>
      </c>
      <c r="AD446" t="str">
        <f>pasteData!E445</f>
        <v>F</v>
      </c>
      <c r="AE446">
        <f>pasteData!F445</f>
        <v>43624</v>
      </c>
      <c r="AF446">
        <f>pasteData!G445</f>
        <v>215</v>
      </c>
      <c r="AG446" t="str">
        <f>pasteData!H445</f>
        <v>Louisville</v>
      </c>
      <c r="AH446" t="str">
        <f>pasteData!I445</f>
        <v xml:space="preserve"> KY</v>
      </c>
      <c r="AI446" t="str">
        <f>pasteData!J445</f>
        <v>Fork Union Military Academy</v>
      </c>
      <c r="AJ446">
        <f>pasteData!K445</f>
        <v>0</v>
      </c>
      <c r="AK446" t="str">
        <f>pasteData!L445</f>
        <v xml:space="preserve"> 3.5 Pts</v>
      </c>
      <c r="AL446" t="str">
        <f>pasteData!M445</f>
        <v xml:space="preserve"> 3.5 Reb</v>
      </c>
      <c r="AM446" t="str">
        <f>pasteData!N445</f>
        <v xml:space="preserve"> 0.4 Ast</v>
      </c>
    </row>
    <row r="447" spans="1:39" x14ac:dyDescent="0.3">
      <c r="A447">
        <v>445</v>
      </c>
      <c r="B447" t="str">
        <f>pasteData!A446</f>
        <v>virginia-commonwealth</v>
      </c>
      <c r="C447" t="str">
        <f>pasteData!B446</f>
        <v>Michael Gilmore</v>
      </c>
      <c r="D447">
        <f>INDEX(pasteStatistics!D$1:'pasteStatistics'!D$5000,MATCH($C447,pasteStatistics!$C$1:'pasteStatistics'!$C$5000,0))</f>
        <v>33</v>
      </c>
      <c r="E447">
        <f>INDEX(pasteStatistics!E$1:'pasteStatistics'!E$5000,MATCH($C447,pasteStatistics!$C$1:'pasteStatistics'!$C$5000,0))</f>
        <v>0</v>
      </c>
      <c r="F447">
        <f>INDEX(pasteStatistics!F$1:'pasteStatistics'!F$5000,MATCH($C447,pasteStatistics!$C$1:'pasteStatistics'!$C$5000,0))</f>
        <v>7.2</v>
      </c>
      <c r="G447">
        <f>INDEX(pasteStatistics!G$1:'pasteStatistics'!G$5000,MATCH($C447,pasteStatistics!$C$1:'pasteStatistics'!$C$5000,0))</f>
        <v>1.1000000000000001</v>
      </c>
      <c r="H447">
        <f>INDEX(pasteStatistics!H$1:'pasteStatistics'!H$5000,MATCH($C447,pasteStatistics!$C$1:'pasteStatistics'!$C$5000,0))</f>
        <v>2.2000000000000002</v>
      </c>
      <c r="I447">
        <f>INDEX(pasteStatistics!I$1:'pasteStatistics'!I$5000,MATCH($C447,pasteStatistics!$C$1:'pasteStatistics'!$C$5000,0))</f>
        <v>0.52100000000000002</v>
      </c>
      <c r="J447">
        <f>INDEX(pasteStatistics!J$1:'pasteStatistics'!J$5000,MATCH($C447,pasteStatistics!$C$1:'pasteStatistics'!$C$5000,0))</f>
        <v>0.8</v>
      </c>
      <c r="K447">
        <f>INDEX(pasteStatistics!K$1:'pasteStatistics'!K$5000,MATCH($C447,pasteStatistics!$C$1:'pasteStatistics'!$C$5000,0))</f>
        <v>1.2</v>
      </c>
      <c r="L447">
        <f>INDEX(pasteStatistics!L$1:'pasteStatistics'!L$5000,MATCH($C447,pasteStatistics!$C$1:'pasteStatistics'!$C$5000,0))</f>
        <v>0.67500000000000004</v>
      </c>
      <c r="M447">
        <f>INDEX(pasteStatistics!M$1:'pasteStatistics'!M$5000,MATCH($C447,pasteStatistics!$C$1:'pasteStatistics'!$C$5000,0))</f>
        <v>0.3</v>
      </c>
      <c r="N447">
        <f>INDEX(pasteStatistics!N$1:'pasteStatistics'!N$5000,MATCH($C447,pasteStatistics!$C$1:'pasteStatistics'!$C$5000,0))</f>
        <v>0.9</v>
      </c>
      <c r="O447">
        <f>INDEX(pasteStatistics!O$1:'pasteStatistics'!O$5000,MATCH($C447,pasteStatistics!$C$1:'pasteStatistics'!$C$5000,0))</f>
        <v>0.32300000000000001</v>
      </c>
      <c r="P447">
        <f>INDEX(pasteStatistics!P$1:'pasteStatistics'!P$5000,MATCH($C447,pasteStatistics!$C$1:'pasteStatistics'!$C$5000,0))</f>
        <v>0.2</v>
      </c>
      <c r="Q447">
        <f>INDEX(pasteStatistics!Q$1:'pasteStatistics'!Q$5000,MATCH($C447,pasteStatistics!$C$1:'pasteStatistics'!$C$5000,0))</f>
        <v>0.4</v>
      </c>
      <c r="R447">
        <f>INDEX(pasteStatistics!R$1:'pasteStatistics'!R$5000,MATCH($C447,pasteStatistics!$C$1:'pasteStatistics'!$C$5000,0))</f>
        <v>0.57099999999999995</v>
      </c>
      <c r="S447">
        <f>INDEX(pasteStatistics!S$1:'pasteStatistics'!S$5000,MATCH($C447,pasteStatistics!$C$1:'pasteStatistics'!$C$5000,0))</f>
        <v>0.5</v>
      </c>
      <c r="T447">
        <f>INDEX(pasteStatistics!T$1:'pasteStatistics'!T$5000,MATCH($C447,pasteStatistics!$C$1:'pasteStatistics'!$C$5000,0))</f>
        <v>1.9</v>
      </c>
      <c r="U447">
        <f>INDEX(pasteStatistics!U$1:'pasteStatistics'!U$5000,MATCH($C447,pasteStatistics!$C$1:'pasteStatistics'!$C$5000,0))</f>
        <v>2.4</v>
      </c>
      <c r="V447">
        <f>INDEX(pasteStatistics!V$1:'pasteStatistics'!V$5000,MATCH($C447,pasteStatistics!$C$1:'pasteStatistics'!$C$5000,0))</f>
        <v>0.3</v>
      </c>
      <c r="W447">
        <f>INDEX(pasteStatistics!W$1:'pasteStatistics'!W$5000,MATCH($C447,pasteStatistics!$C$1:'pasteStatistics'!$C$5000,0))</f>
        <v>0.2</v>
      </c>
      <c r="X447">
        <f>INDEX(pasteStatistics!X$1:'pasteStatistics'!X$5000,MATCH($C447,pasteStatistics!$C$1:'pasteStatistics'!$C$5000,0))</f>
        <v>0.2</v>
      </c>
      <c r="Y447">
        <f>INDEX(pasteStatistics!Y$1:'pasteStatistics'!Y$5000,MATCH($C447,pasteStatistics!$C$1:'pasteStatistics'!$C$5000,0))</f>
        <v>0.9</v>
      </c>
      <c r="Z447">
        <f>INDEX(pasteStatistics!Z$1:'pasteStatistics'!Z$5000,MATCH($C447,pasteStatistics!$C$1:'pasteStatistics'!$C$5000,0))</f>
        <v>1.8</v>
      </c>
      <c r="AA447">
        <f>INDEX(pasteStatistics!AA$1:'pasteStatistics'!AA$5000,MATCH($C447,pasteStatistics!$C$1:'pasteStatistics'!$C$5000,0))</f>
        <v>2.8</v>
      </c>
      <c r="AB447">
        <f>pasteData!C446</f>
        <v>22</v>
      </c>
      <c r="AC447" t="str">
        <f>pasteData!D446</f>
        <v>SR</v>
      </c>
      <c r="AD447" t="str">
        <f>pasteData!E446</f>
        <v>F</v>
      </c>
      <c r="AE447">
        <f>pasteData!F446</f>
        <v>43626</v>
      </c>
      <c r="AF447">
        <f>pasteData!G446</f>
        <v>210</v>
      </c>
      <c r="AG447" t="str">
        <f>pasteData!H446</f>
        <v>Jacksonville</v>
      </c>
      <c r="AH447" t="str">
        <f>pasteData!I446</f>
        <v xml:space="preserve"> FL</v>
      </c>
      <c r="AI447" t="str">
        <f>pasteData!J446</f>
        <v>Rickards HS</v>
      </c>
      <c r="AJ447">
        <f>pasteData!K446</f>
        <v>0</v>
      </c>
      <c r="AK447" t="str">
        <f>pasteData!L446</f>
        <v xml:space="preserve"> 2.8 Pts</v>
      </c>
      <c r="AL447" t="str">
        <f>pasteData!M446</f>
        <v xml:space="preserve"> 2.4 Reb</v>
      </c>
      <c r="AM447" t="str">
        <f>pasteData!N446</f>
        <v xml:space="preserve"> 0.3 Ast</v>
      </c>
    </row>
    <row r="448" spans="1:39" x14ac:dyDescent="0.3">
      <c r="A448">
        <v>446</v>
      </c>
      <c r="B448" t="str">
        <f>pasteData!A447</f>
        <v>virginia-commonwealth</v>
      </c>
      <c r="C448" t="str">
        <f>pasteData!B447</f>
        <v>P.J. Byrd</v>
      </c>
      <c r="D448">
        <f>INDEX(pasteStatistics!D$1:'pasteStatistics'!D$5000,MATCH($C448,pasteStatistics!$C$1:'pasteStatistics'!$C$5000,0))</f>
        <v>33</v>
      </c>
      <c r="E448">
        <f>INDEX(pasteStatistics!E$1:'pasteStatistics'!E$5000,MATCH($C448,pasteStatistics!$C$1:'pasteStatistics'!$C$5000,0))</f>
        <v>0</v>
      </c>
      <c r="F448">
        <f>INDEX(pasteStatistics!F$1:'pasteStatistics'!F$5000,MATCH($C448,pasteStatistics!$C$1:'pasteStatistics'!$C$5000,0))</f>
        <v>9.1999999999999993</v>
      </c>
      <c r="G448">
        <f>INDEX(pasteStatistics!G$1:'pasteStatistics'!G$5000,MATCH($C448,pasteStatistics!$C$1:'pasteStatistics'!$C$5000,0))</f>
        <v>0.3</v>
      </c>
      <c r="H448">
        <f>INDEX(pasteStatistics!H$1:'pasteStatistics'!H$5000,MATCH($C448,pasteStatistics!$C$1:'pasteStatistics'!$C$5000,0))</f>
        <v>1.1000000000000001</v>
      </c>
      <c r="I448">
        <f>INDEX(pasteStatistics!I$1:'pasteStatistics'!I$5000,MATCH($C448,pasteStatistics!$C$1:'pasteStatistics'!$C$5000,0))</f>
        <v>0.27</v>
      </c>
      <c r="J448">
        <f>INDEX(pasteStatistics!J$1:'pasteStatistics'!J$5000,MATCH($C448,pasteStatistics!$C$1:'pasteStatistics'!$C$5000,0))</f>
        <v>0.2</v>
      </c>
      <c r="K448">
        <f>INDEX(pasteStatistics!K$1:'pasteStatistics'!K$5000,MATCH($C448,pasteStatistics!$C$1:'pasteStatistics'!$C$5000,0))</f>
        <v>0.5</v>
      </c>
      <c r="L448">
        <f>INDEX(pasteStatistics!L$1:'pasteStatistics'!L$5000,MATCH($C448,pasteStatistics!$C$1:'pasteStatistics'!$C$5000,0))</f>
        <v>0.33300000000000002</v>
      </c>
      <c r="M448">
        <f>INDEX(pasteStatistics!M$1:'pasteStatistics'!M$5000,MATCH($C448,pasteStatistics!$C$1:'pasteStatistics'!$C$5000,0))</f>
        <v>0.1</v>
      </c>
      <c r="N448">
        <f>INDEX(pasteStatistics!N$1:'pasteStatistics'!N$5000,MATCH($C448,pasteStatistics!$C$1:'pasteStatistics'!$C$5000,0))</f>
        <v>0.6</v>
      </c>
      <c r="O448">
        <f>INDEX(pasteStatistics!O$1:'pasteStatistics'!O$5000,MATCH($C448,pasteStatistics!$C$1:'pasteStatistics'!$C$5000,0))</f>
        <v>0.21099999999999999</v>
      </c>
      <c r="P448">
        <f>INDEX(pasteStatistics!P$1:'pasteStatistics'!P$5000,MATCH($C448,pasteStatistics!$C$1:'pasteStatistics'!$C$5000,0))</f>
        <v>0.5</v>
      </c>
      <c r="Q448">
        <f>INDEX(pasteStatistics!Q$1:'pasteStatistics'!Q$5000,MATCH($C448,pasteStatistics!$C$1:'pasteStatistics'!$C$5000,0))</f>
        <v>0.7</v>
      </c>
      <c r="R448">
        <f>INDEX(pasteStatistics!R$1:'pasteStatistics'!R$5000,MATCH($C448,pasteStatistics!$C$1:'pasteStatistics'!$C$5000,0))</f>
        <v>0.77300000000000002</v>
      </c>
      <c r="S448">
        <f>INDEX(pasteStatistics!S$1:'pasteStatistics'!S$5000,MATCH($C448,pasteStatistics!$C$1:'pasteStatistics'!$C$5000,0))</f>
        <v>0.1</v>
      </c>
      <c r="T448">
        <f>INDEX(pasteStatistics!T$1:'pasteStatistics'!T$5000,MATCH($C448,pasteStatistics!$C$1:'pasteStatistics'!$C$5000,0))</f>
        <v>0.4</v>
      </c>
      <c r="U448">
        <f>INDEX(pasteStatistics!U$1:'pasteStatistics'!U$5000,MATCH($C448,pasteStatistics!$C$1:'pasteStatistics'!$C$5000,0))</f>
        <v>0.5</v>
      </c>
      <c r="V448">
        <f>INDEX(pasteStatistics!V$1:'pasteStatistics'!V$5000,MATCH($C448,pasteStatistics!$C$1:'pasteStatistics'!$C$5000,0))</f>
        <v>1.1000000000000001</v>
      </c>
      <c r="W448">
        <f>INDEX(pasteStatistics!W$1:'pasteStatistics'!W$5000,MATCH($C448,pasteStatistics!$C$1:'pasteStatistics'!$C$5000,0))</f>
        <v>0.2</v>
      </c>
      <c r="X448">
        <f>INDEX(pasteStatistics!X$1:'pasteStatistics'!X$5000,MATCH($C448,pasteStatistics!$C$1:'pasteStatistics'!$C$5000,0))</f>
        <v>0</v>
      </c>
      <c r="Y448">
        <f>INDEX(pasteStatistics!Y$1:'pasteStatistics'!Y$5000,MATCH($C448,pasteStatistics!$C$1:'pasteStatistics'!$C$5000,0))</f>
        <v>1.1000000000000001</v>
      </c>
      <c r="Z448">
        <f>INDEX(pasteStatistics!Z$1:'pasteStatistics'!Z$5000,MATCH($C448,pasteStatistics!$C$1:'pasteStatistics'!$C$5000,0))</f>
        <v>1.1000000000000001</v>
      </c>
      <c r="AA448">
        <f>INDEX(pasteStatistics!AA$1:'pasteStatistics'!AA$5000,MATCH($C448,pasteStatistics!$C$1:'pasteStatistics'!$C$5000,0))</f>
        <v>1.2</v>
      </c>
      <c r="AB448">
        <f>pasteData!C447</f>
        <v>24</v>
      </c>
      <c r="AC448" t="str">
        <f>pasteData!D447</f>
        <v>FR</v>
      </c>
      <c r="AD448" t="str">
        <f>pasteData!E447</f>
        <v>G</v>
      </c>
      <c r="AE448">
        <f>pasteData!F447</f>
        <v>43617</v>
      </c>
      <c r="AF448">
        <f>pasteData!G447</f>
        <v>185</v>
      </c>
      <c r="AG448" t="str">
        <f>pasteData!H447</f>
        <v>Houston</v>
      </c>
      <c r="AH448" t="str">
        <f>pasteData!I447</f>
        <v xml:space="preserve"> TX</v>
      </c>
      <c r="AI448" t="str">
        <f>pasteData!J447</f>
        <v>Bush HS</v>
      </c>
      <c r="AJ448">
        <f>pasteData!K447</f>
        <v>0</v>
      </c>
      <c r="AK448" t="str">
        <f>pasteData!L447</f>
        <v xml:space="preserve"> 1.2 Pts</v>
      </c>
      <c r="AL448" t="str">
        <f>pasteData!M447</f>
        <v xml:space="preserve"> 0.5 Reb</v>
      </c>
      <c r="AM448" t="str">
        <f>pasteData!N447</f>
        <v xml:space="preserve"> 1.1 Ast</v>
      </c>
    </row>
    <row r="449" spans="1:39" x14ac:dyDescent="0.3">
      <c r="A449">
        <v>447</v>
      </c>
      <c r="B449" t="str">
        <f>pasteData!A448</f>
        <v>virginia-commonwealth</v>
      </c>
      <c r="C449" t="str">
        <f>pasteData!B448</f>
        <v>KeShawn Curry</v>
      </c>
      <c r="D449">
        <f>INDEX(pasteStatistics!D$1:'pasteStatistics'!D$5000,MATCH($C449,pasteStatistics!$C$1:'pasteStatistics'!$C$5000,0))</f>
        <v>15</v>
      </c>
      <c r="E449">
        <f>INDEX(pasteStatistics!E$1:'pasteStatistics'!E$5000,MATCH($C449,pasteStatistics!$C$1:'pasteStatistics'!$C$5000,0))</f>
        <v>0</v>
      </c>
      <c r="F449">
        <f>INDEX(pasteStatistics!F$1:'pasteStatistics'!F$5000,MATCH($C449,pasteStatistics!$C$1:'pasteStatistics'!$C$5000,0))</f>
        <v>5.6</v>
      </c>
      <c r="G449">
        <f>INDEX(pasteStatistics!G$1:'pasteStatistics'!G$5000,MATCH($C449,pasteStatistics!$C$1:'pasteStatistics'!$C$5000,0))</f>
        <v>1</v>
      </c>
      <c r="H449">
        <f>INDEX(pasteStatistics!H$1:'pasteStatistics'!H$5000,MATCH($C449,pasteStatistics!$C$1:'pasteStatistics'!$C$5000,0))</f>
        <v>1.8</v>
      </c>
      <c r="I449">
        <f>INDEX(pasteStatistics!I$1:'pasteStatistics'!I$5000,MATCH($C449,pasteStatistics!$C$1:'pasteStatistics'!$C$5000,0))</f>
        <v>0.55600000000000005</v>
      </c>
      <c r="J449">
        <f>INDEX(pasteStatistics!J$1:'pasteStatistics'!J$5000,MATCH($C449,pasteStatistics!$C$1:'pasteStatistics'!$C$5000,0))</f>
        <v>0.9</v>
      </c>
      <c r="K449">
        <f>INDEX(pasteStatistics!K$1:'pasteStatistics'!K$5000,MATCH($C449,pasteStatistics!$C$1:'pasteStatistics'!$C$5000,0))</f>
        <v>1.3</v>
      </c>
      <c r="L449">
        <f>INDEX(pasteStatistics!L$1:'pasteStatistics'!L$5000,MATCH($C449,pasteStatistics!$C$1:'pasteStatistics'!$C$5000,0))</f>
        <v>0.73699999999999999</v>
      </c>
      <c r="M449">
        <f>INDEX(pasteStatistics!M$1:'pasteStatistics'!M$5000,MATCH($C449,pasteStatistics!$C$1:'pasteStatistics'!$C$5000,0))</f>
        <v>0.1</v>
      </c>
      <c r="N449">
        <f>INDEX(pasteStatistics!N$1:'pasteStatistics'!N$5000,MATCH($C449,pasteStatistics!$C$1:'pasteStatistics'!$C$5000,0))</f>
        <v>0.5</v>
      </c>
      <c r="O449">
        <f>INDEX(pasteStatistics!O$1:'pasteStatistics'!O$5000,MATCH($C449,pasteStatistics!$C$1:'pasteStatistics'!$C$5000,0))</f>
        <v>0.125</v>
      </c>
      <c r="P449">
        <f>INDEX(pasteStatistics!P$1:'pasteStatistics'!P$5000,MATCH($C449,pasteStatistics!$C$1:'pasteStatistics'!$C$5000,0))</f>
        <v>0.1</v>
      </c>
      <c r="Q449">
        <f>INDEX(pasteStatistics!Q$1:'pasteStatistics'!Q$5000,MATCH($C449,pasteStatistics!$C$1:'pasteStatistics'!$C$5000,0))</f>
        <v>0.1</v>
      </c>
      <c r="R449">
        <f>INDEX(pasteStatistics!R$1:'pasteStatistics'!R$5000,MATCH($C449,pasteStatistics!$C$1:'pasteStatistics'!$C$5000,0))</f>
        <v>0.5</v>
      </c>
      <c r="S449">
        <f>INDEX(pasteStatistics!S$1:'pasteStatistics'!S$5000,MATCH($C449,pasteStatistics!$C$1:'pasteStatistics'!$C$5000,0))</f>
        <v>0.3</v>
      </c>
      <c r="T449">
        <f>INDEX(pasteStatistics!T$1:'pasteStatistics'!T$5000,MATCH($C449,pasteStatistics!$C$1:'pasteStatistics'!$C$5000,0))</f>
        <v>0.5</v>
      </c>
      <c r="U449">
        <f>INDEX(pasteStatistics!U$1:'pasteStatistics'!U$5000,MATCH($C449,pasteStatistics!$C$1:'pasteStatistics'!$C$5000,0))</f>
        <v>0.7</v>
      </c>
      <c r="V449">
        <f>INDEX(pasteStatistics!V$1:'pasteStatistics'!V$5000,MATCH($C449,pasteStatistics!$C$1:'pasteStatistics'!$C$5000,0))</f>
        <v>0.1</v>
      </c>
      <c r="W449">
        <f>INDEX(pasteStatistics!W$1:'pasteStatistics'!W$5000,MATCH($C449,pasteStatistics!$C$1:'pasteStatistics'!$C$5000,0))</f>
        <v>0.1</v>
      </c>
      <c r="X449">
        <f>INDEX(pasteStatistics!X$1:'pasteStatistics'!X$5000,MATCH($C449,pasteStatistics!$C$1:'pasteStatistics'!$C$5000,0))</f>
        <v>0.1</v>
      </c>
      <c r="Y449">
        <f>INDEX(pasteStatistics!Y$1:'pasteStatistics'!Y$5000,MATCH($C449,pasteStatistics!$C$1:'pasteStatistics'!$C$5000,0))</f>
        <v>0.6</v>
      </c>
      <c r="Z449">
        <f>INDEX(pasteStatistics!Z$1:'pasteStatistics'!Z$5000,MATCH($C449,pasteStatistics!$C$1:'pasteStatistics'!$C$5000,0))</f>
        <v>0.7</v>
      </c>
      <c r="AA449">
        <f>INDEX(pasteStatistics!AA$1:'pasteStatistics'!AA$5000,MATCH($C449,pasteStatistics!$C$1:'pasteStatistics'!$C$5000,0))</f>
        <v>2.1</v>
      </c>
      <c r="AB449">
        <f>pasteData!C448</f>
        <v>11</v>
      </c>
      <c r="AC449" t="str">
        <f>pasteData!D448</f>
        <v>FR</v>
      </c>
      <c r="AD449" t="str">
        <f>pasteData!E448</f>
        <v>G</v>
      </c>
      <c r="AE449">
        <f>pasteData!F448</f>
        <v>43620</v>
      </c>
      <c r="AF449">
        <f>pasteData!G448</f>
        <v>175</v>
      </c>
      <c r="AG449" t="str">
        <f>pasteData!H448</f>
        <v>Jacksonville</v>
      </c>
      <c r="AH449" t="str">
        <f>pasteData!I448</f>
        <v xml:space="preserve"> FL</v>
      </c>
      <c r="AI449" t="str">
        <f>pasteData!J448</f>
        <v>Fork Union Military Academy</v>
      </c>
      <c r="AJ449">
        <f>pasteData!K448</f>
        <v>0</v>
      </c>
      <c r="AK449" t="str">
        <f>pasteData!L448</f>
        <v xml:space="preserve"> 2.1 Pts</v>
      </c>
      <c r="AL449" t="str">
        <f>pasteData!M448</f>
        <v xml:space="preserve"> 0.7 Reb</v>
      </c>
      <c r="AM449" t="str">
        <f>pasteData!N448</f>
        <v xml:space="preserve"> 0.1 Ast</v>
      </c>
    </row>
    <row r="450" spans="1:39" x14ac:dyDescent="0.3">
      <c r="A450">
        <v>448</v>
      </c>
      <c r="B450" t="str">
        <f>pasteData!A449</f>
        <v>virginia-commonwealth</v>
      </c>
      <c r="C450" t="str">
        <f>pasteData!B449</f>
        <v>Xavier Jackson</v>
      </c>
      <c r="D450">
        <f>INDEX(pasteStatistics!D$1:'pasteStatistics'!D$5000,MATCH($C450,pasteStatistics!$C$1:'pasteStatistics'!$C$5000,0))</f>
        <v>8</v>
      </c>
      <c r="E450">
        <f>INDEX(pasteStatistics!E$1:'pasteStatistics'!E$5000,MATCH($C450,pasteStatistics!$C$1:'pasteStatistics'!$C$5000,0))</f>
        <v>0</v>
      </c>
      <c r="F450">
        <f>INDEX(pasteStatistics!F$1:'pasteStatistics'!F$5000,MATCH($C450,pasteStatistics!$C$1:'pasteStatistics'!$C$5000,0))</f>
        <v>1.4</v>
      </c>
      <c r="G450">
        <f>INDEX(pasteStatistics!G$1:'pasteStatistics'!G$5000,MATCH($C450,pasteStatistics!$C$1:'pasteStatistics'!$C$5000,0))</f>
        <v>0</v>
      </c>
      <c r="H450">
        <f>INDEX(pasteStatistics!H$1:'pasteStatistics'!H$5000,MATCH($C450,pasteStatistics!$C$1:'pasteStatistics'!$C$5000,0))</f>
        <v>0.3</v>
      </c>
      <c r="I450">
        <f>INDEX(pasteStatistics!I$1:'pasteStatistics'!I$5000,MATCH($C450,pasteStatistics!$C$1:'pasteStatistics'!$C$5000,0))</f>
        <v>0</v>
      </c>
      <c r="J450">
        <f>INDEX(pasteStatistics!J$1:'pasteStatistics'!J$5000,MATCH($C450,pasteStatistics!$C$1:'pasteStatistics'!$C$5000,0))</f>
        <v>0</v>
      </c>
      <c r="K450">
        <f>INDEX(pasteStatistics!K$1:'pasteStatistics'!K$5000,MATCH($C450,pasteStatistics!$C$1:'pasteStatistics'!$C$5000,0))</f>
        <v>0</v>
      </c>
      <c r="L450">
        <f>INDEX(pasteStatistics!L$1:'pasteStatistics'!L$5000,MATCH($C450,pasteStatistics!$C$1:'pasteStatistics'!$C$5000,0))</f>
        <v>0</v>
      </c>
      <c r="M450">
        <f>INDEX(pasteStatistics!M$1:'pasteStatistics'!M$5000,MATCH($C450,pasteStatistics!$C$1:'pasteStatistics'!$C$5000,0))</f>
        <v>0</v>
      </c>
      <c r="N450">
        <f>INDEX(pasteStatistics!N$1:'pasteStatistics'!N$5000,MATCH($C450,pasteStatistics!$C$1:'pasteStatistics'!$C$5000,0))</f>
        <v>0.3</v>
      </c>
      <c r="O450">
        <f>INDEX(pasteStatistics!O$1:'pasteStatistics'!O$5000,MATCH($C450,pasteStatistics!$C$1:'pasteStatistics'!$C$5000,0))</f>
        <v>0</v>
      </c>
      <c r="P450">
        <f>INDEX(pasteStatistics!P$1:'pasteStatistics'!P$5000,MATCH($C450,pasteStatistics!$C$1:'pasteStatistics'!$C$5000,0))</f>
        <v>0</v>
      </c>
      <c r="Q450">
        <f>INDEX(pasteStatistics!Q$1:'pasteStatistics'!Q$5000,MATCH($C450,pasteStatistics!$C$1:'pasteStatistics'!$C$5000,0))</f>
        <v>0</v>
      </c>
      <c r="R450">
        <f>INDEX(pasteStatistics!R$1:'pasteStatistics'!R$5000,MATCH($C450,pasteStatistics!$C$1:'pasteStatistics'!$C$5000,0))</f>
        <v>0</v>
      </c>
      <c r="S450">
        <f>INDEX(pasteStatistics!S$1:'pasteStatistics'!S$5000,MATCH($C450,pasteStatistics!$C$1:'pasteStatistics'!$C$5000,0))</f>
        <v>0.1</v>
      </c>
      <c r="T450">
        <f>INDEX(pasteStatistics!T$1:'pasteStatistics'!T$5000,MATCH($C450,pasteStatistics!$C$1:'pasteStatistics'!$C$5000,0))</f>
        <v>0.3</v>
      </c>
      <c r="U450">
        <f>INDEX(pasteStatistics!U$1:'pasteStatistics'!U$5000,MATCH($C450,pasteStatistics!$C$1:'pasteStatistics'!$C$5000,0))</f>
        <v>0.4</v>
      </c>
      <c r="V450">
        <f>INDEX(pasteStatistics!V$1:'pasteStatistics'!V$5000,MATCH($C450,pasteStatistics!$C$1:'pasteStatistics'!$C$5000,0))</f>
        <v>0</v>
      </c>
      <c r="W450">
        <f>INDEX(pasteStatistics!W$1:'pasteStatistics'!W$5000,MATCH($C450,pasteStatistics!$C$1:'pasteStatistics'!$C$5000,0))</f>
        <v>0.3</v>
      </c>
      <c r="X450">
        <f>INDEX(pasteStatistics!X$1:'pasteStatistics'!X$5000,MATCH($C450,pasteStatistics!$C$1:'pasteStatistics'!$C$5000,0))</f>
        <v>0</v>
      </c>
      <c r="Y450">
        <f>INDEX(pasteStatistics!Y$1:'pasteStatistics'!Y$5000,MATCH($C450,pasteStatistics!$C$1:'pasteStatistics'!$C$5000,0))</f>
        <v>0.1</v>
      </c>
      <c r="Z450">
        <f>INDEX(pasteStatistics!Z$1:'pasteStatistics'!Z$5000,MATCH($C450,pasteStatistics!$C$1:'pasteStatistics'!$C$5000,0))</f>
        <v>0.3</v>
      </c>
      <c r="AA450">
        <f>INDEX(pasteStatistics!AA$1:'pasteStatistics'!AA$5000,MATCH($C450,pasteStatistics!$C$1:'pasteStatistics'!$C$5000,0))</f>
        <v>0</v>
      </c>
      <c r="AB450">
        <f>pasteData!C449</f>
        <v>15</v>
      </c>
      <c r="AC450" t="str">
        <f>pasteData!D449</f>
        <v>SR</v>
      </c>
      <c r="AD450" t="str">
        <f>pasteData!E449</f>
        <v>G</v>
      </c>
      <c r="AE450">
        <f>pasteData!F449</f>
        <v>43619</v>
      </c>
      <c r="AF450">
        <f>pasteData!G449</f>
        <v>190</v>
      </c>
      <c r="AG450" t="str">
        <f>pasteData!H449</f>
        <v>Hinesville</v>
      </c>
      <c r="AH450" t="str">
        <f>pasteData!I449</f>
        <v xml:space="preserve"> GA</v>
      </c>
      <c r="AI450" t="str">
        <f>pasteData!J449</f>
        <v>Oceanside High School</v>
      </c>
      <c r="AJ450">
        <f>pasteData!K449</f>
        <v>0</v>
      </c>
      <c r="AK450" t="str">
        <f>pasteData!L449</f>
        <v xml:space="preserve"> 0.0 Pts</v>
      </c>
      <c r="AL450" t="str">
        <f>pasteData!M449</f>
        <v xml:space="preserve"> 0.4 Reb</v>
      </c>
      <c r="AM450" t="str">
        <f>pasteData!N449</f>
        <v xml:space="preserve"> 0.0 Ast</v>
      </c>
    </row>
    <row r="451" spans="1:39" x14ac:dyDescent="0.3">
      <c r="A451">
        <v>449</v>
      </c>
      <c r="B451" t="str">
        <f>pasteData!A450</f>
        <v>virginia-commonwealth</v>
      </c>
      <c r="C451" t="str">
        <f>pasteData!B450</f>
        <v>Dylan Sheehy-Guiseppi</v>
      </c>
      <c r="D451">
        <f>INDEX(pasteStatistics!D$1:'pasteStatistics'!D$5000,MATCH($C451,pasteStatistics!$C$1:'pasteStatistics'!$C$5000,0))</f>
        <v>6</v>
      </c>
      <c r="E451">
        <f>INDEX(pasteStatistics!E$1:'pasteStatistics'!E$5000,MATCH($C451,pasteStatistics!$C$1:'pasteStatistics'!$C$5000,0))</f>
        <v>0</v>
      </c>
      <c r="F451">
        <f>INDEX(pasteStatistics!F$1:'pasteStatistics'!F$5000,MATCH($C451,pasteStatistics!$C$1:'pasteStatistics'!$C$5000,0))</f>
        <v>1.7</v>
      </c>
      <c r="G451">
        <f>INDEX(pasteStatistics!G$1:'pasteStatistics'!G$5000,MATCH($C451,pasteStatistics!$C$1:'pasteStatistics'!$C$5000,0))</f>
        <v>0</v>
      </c>
      <c r="H451">
        <f>INDEX(pasteStatistics!H$1:'pasteStatistics'!H$5000,MATCH($C451,pasteStatistics!$C$1:'pasteStatistics'!$C$5000,0))</f>
        <v>0.2</v>
      </c>
      <c r="I451">
        <f>INDEX(pasteStatistics!I$1:'pasteStatistics'!I$5000,MATCH($C451,pasteStatistics!$C$1:'pasteStatistics'!$C$5000,0))</f>
        <v>0</v>
      </c>
      <c r="J451">
        <f>INDEX(pasteStatistics!J$1:'pasteStatistics'!J$5000,MATCH($C451,pasteStatistics!$C$1:'pasteStatistics'!$C$5000,0))</f>
        <v>0</v>
      </c>
      <c r="K451">
        <f>INDEX(pasteStatistics!K$1:'pasteStatistics'!K$5000,MATCH($C451,pasteStatistics!$C$1:'pasteStatistics'!$C$5000,0))</f>
        <v>0.2</v>
      </c>
      <c r="L451">
        <f>INDEX(pasteStatistics!L$1:'pasteStatistics'!L$5000,MATCH($C451,pasteStatistics!$C$1:'pasteStatistics'!$C$5000,0))</f>
        <v>0</v>
      </c>
      <c r="M451">
        <f>INDEX(pasteStatistics!M$1:'pasteStatistics'!M$5000,MATCH($C451,pasteStatistics!$C$1:'pasteStatistics'!$C$5000,0))</f>
        <v>0</v>
      </c>
      <c r="N451">
        <f>INDEX(pasteStatistics!N$1:'pasteStatistics'!N$5000,MATCH($C451,pasteStatistics!$C$1:'pasteStatistics'!$C$5000,0))</f>
        <v>0</v>
      </c>
      <c r="O451">
        <f>INDEX(pasteStatistics!O$1:'pasteStatistics'!O$5000,MATCH($C451,pasteStatistics!$C$1:'pasteStatistics'!$C$5000,0))</f>
        <v>0</v>
      </c>
      <c r="P451">
        <f>INDEX(pasteStatistics!P$1:'pasteStatistics'!P$5000,MATCH($C451,pasteStatistics!$C$1:'pasteStatistics'!$C$5000,0))</f>
        <v>0</v>
      </c>
      <c r="Q451">
        <f>INDEX(pasteStatistics!Q$1:'pasteStatistics'!Q$5000,MATCH($C451,pasteStatistics!$C$1:'pasteStatistics'!$C$5000,0))</f>
        <v>0</v>
      </c>
      <c r="R451">
        <f>INDEX(pasteStatistics!R$1:'pasteStatistics'!R$5000,MATCH($C451,pasteStatistics!$C$1:'pasteStatistics'!$C$5000,0))</f>
        <v>0</v>
      </c>
      <c r="S451">
        <f>INDEX(pasteStatistics!S$1:'pasteStatistics'!S$5000,MATCH($C451,pasteStatistics!$C$1:'pasteStatistics'!$C$5000,0))</f>
        <v>0.2</v>
      </c>
      <c r="T451">
        <f>INDEX(pasteStatistics!T$1:'pasteStatistics'!T$5000,MATCH($C451,pasteStatistics!$C$1:'pasteStatistics'!$C$5000,0))</f>
        <v>0.2</v>
      </c>
      <c r="U451">
        <f>INDEX(pasteStatistics!U$1:'pasteStatistics'!U$5000,MATCH($C451,pasteStatistics!$C$1:'pasteStatistics'!$C$5000,0))</f>
        <v>0.3</v>
      </c>
      <c r="V451">
        <f>INDEX(pasteStatistics!V$1:'pasteStatistics'!V$5000,MATCH($C451,pasteStatistics!$C$1:'pasteStatistics'!$C$5000,0))</f>
        <v>0.2</v>
      </c>
      <c r="W451">
        <f>INDEX(pasteStatistics!W$1:'pasteStatistics'!W$5000,MATCH($C451,pasteStatistics!$C$1:'pasteStatistics'!$C$5000,0))</f>
        <v>0</v>
      </c>
      <c r="X451">
        <f>INDEX(pasteStatistics!X$1:'pasteStatistics'!X$5000,MATCH($C451,pasteStatistics!$C$1:'pasteStatistics'!$C$5000,0))</f>
        <v>0</v>
      </c>
      <c r="Y451">
        <f>INDEX(pasteStatistics!Y$1:'pasteStatistics'!Y$5000,MATCH($C451,pasteStatistics!$C$1:'pasteStatistics'!$C$5000,0))</f>
        <v>0.2</v>
      </c>
      <c r="Z451">
        <f>INDEX(pasteStatistics!Z$1:'pasteStatistics'!Z$5000,MATCH($C451,pasteStatistics!$C$1:'pasteStatistics'!$C$5000,0))</f>
        <v>0.2</v>
      </c>
      <c r="AA451">
        <f>INDEX(pasteStatistics!AA$1:'pasteStatistics'!AA$5000,MATCH($C451,pasteStatistics!$C$1:'pasteStatistics'!$C$5000,0))</f>
        <v>0</v>
      </c>
      <c r="AB451">
        <f>pasteData!C450</f>
        <v>12</v>
      </c>
      <c r="AC451" t="str">
        <f>pasteData!D450</f>
        <v>SO</v>
      </c>
      <c r="AD451" t="str">
        <f>pasteData!E450</f>
        <v>G</v>
      </c>
      <c r="AE451">
        <f>pasteData!F450</f>
        <v>43617</v>
      </c>
      <c r="AF451">
        <f>pasteData!G450</f>
        <v>195</v>
      </c>
      <c r="AG451" t="str">
        <f>pasteData!H450</f>
        <v>Lake Havasu City</v>
      </c>
      <c r="AH451" t="str">
        <f>pasteData!I450</f>
        <v xml:space="preserve"> AZ</v>
      </c>
      <c r="AI451" t="str">
        <f>pasteData!J450</f>
        <v>Saint Frances High School</v>
      </c>
      <c r="AJ451">
        <f>pasteData!K450</f>
        <v>0</v>
      </c>
      <c r="AK451" t="str">
        <f>pasteData!L450</f>
        <v xml:space="preserve"> 0.0 Pts</v>
      </c>
      <c r="AL451" t="str">
        <f>pasteData!M450</f>
        <v xml:space="preserve"> 0.3 Reb</v>
      </c>
      <c r="AM451" t="str">
        <f>pasteData!N450</f>
        <v xml:space="preserve"> 0.2 Ast</v>
      </c>
    </row>
    <row r="452" spans="1:39" x14ac:dyDescent="0.3">
      <c r="A452">
        <v>450</v>
      </c>
      <c r="B452" t="str">
        <f>pasteData!A451</f>
        <v>syracuse</v>
      </c>
      <c r="C452" t="str">
        <f>pasteData!B451</f>
        <v>Tyus Battle</v>
      </c>
      <c r="D452">
        <f>INDEX(pasteStatistics!D$1:'pasteStatistics'!D$5000,MATCH($C452,pasteStatistics!$C$1:'pasteStatistics'!$C$5000,0))</f>
        <v>32</v>
      </c>
      <c r="E452">
        <f>INDEX(pasteStatistics!E$1:'pasteStatistics'!E$5000,MATCH($C452,pasteStatistics!$C$1:'pasteStatistics'!$C$5000,0))</f>
        <v>32</v>
      </c>
      <c r="F452">
        <f>INDEX(pasteStatistics!F$1:'pasteStatistics'!F$5000,MATCH($C452,pasteStatistics!$C$1:'pasteStatistics'!$C$5000,0))</f>
        <v>36.299999999999997</v>
      </c>
      <c r="G452">
        <f>INDEX(pasteStatistics!G$1:'pasteStatistics'!G$5000,MATCH($C452,pasteStatistics!$C$1:'pasteStatistics'!$C$5000,0))</f>
        <v>5.9</v>
      </c>
      <c r="H452">
        <f>INDEX(pasteStatistics!H$1:'pasteStatistics'!H$5000,MATCH($C452,pasteStatistics!$C$1:'pasteStatistics'!$C$5000,0))</f>
        <v>13.6</v>
      </c>
      <c r="I452">
        <f>INDEX(pasteStatistics!I$1:'pasteStatistics'!I$5000,MATCH($C452,pasteStatistics!$C$1:'pasteStatistics'!$C$5000,0))</f>
        <v>0.43099999999999999</v>
      </c>
      <c r="J452">
        <f>INDEX(pasteStatistics!J$1:'pasteStatistics'!J$5000,MATCH($C452,pasteStatistics!$C$1:'pasteStatistics'!$C$5000,0))</f>
        <v>4.5999999999999996</v>
      </c>
      <c r="K452">
        <f>INDEX(pasteStatistics!K$1:'pasteStatistics'!K$5000,MATCH($C452,pasteStatistics!$C$1:'pasteStatistics'!$C$5000,0))</f>
        <v>9.5</v>
      </c>
      <c r="L452">
        <f>INDEX(pasteStatistics!L$1:'pasteStatistics'!L$5000,MATCH($C452,pasteStatistics!$C$1:'pasteStatistics'!$C$5000,0))</f>
        <v>0.47899999999999998</v>
      </c>
      <c r="M452">
        <f>INDEX(pasteStatistics!M$1:'pasteStatistics'!M$5000,MATCH($C452,pasteStatistics!$C$1:'pasteStatistics'!$C$5000,0))</f>
        <v>1.3</v>
      </c>
      <c r="N452">
        <f>INDEX(pasteStatistics!N$1:'pasteStatistics'!N$5000,MATCH($C452,pasteStatistics!$C$1:'pasteStatistics'!$C$5000,0))</f>
        <v>4.0999999999999996</v>
      </c>
      <c r="O452">
        <f>INDEX(pasteStatistics!O$1:'pasteStatistics'!O$5000,MATCH($C452,pasteStatistics!$C$1:'pasteStatistics'!$C$5000,0))</f>
        <v>0.32100000000000001</v>
      </c>
      <c r="P452">
        <f>INDEX(pasteStatistics!P$1:'pasteStatistics'!P$5000,MATCH($C452,pasteStatistics!$C$1:'pasteStatistics'!$C$5000,0))</f>
        <v>4.0999999999999996</v>
      </c>
      <c r="Q452">
        <f>INDEX(pasteStatistics!Q$1:'pasteStatistics'!Q$5000,MATCH($C452,pasteStatistics!$C$1:'pasteStatistics'!$C$5000,0))</f>
        <v>5.4</v>
      </c>
      <c r="R452">
        <f>INDEX(pasteStatistics!R$1:'pasteStatistics'!R$5000,MATCH($C452,pasteStatistics!$C$1:'pasteStatistics'!$C$5000,0))</f>
        <v>0.76300000000000001</v>
      </c>
      <c r="S452">
        <f>INDEX(pasteStatistics!S$1:'pasteStatistics'!S$5000,MATCH($C452,pasteStatistics!$C$1:'pasteStatistics'!$C$5000,0))</f>
        <v>0.7</v>
      </c>
      <c r="T452">
        <f>INDEX(pasteStatistics!T$1:'pasteStatistics'!T$5000,MATCH($C452,pasteStatistics!$C$1:'pasteStatistics'!$C$5000,0))</f>
        <v>2.6</v>
      </c>
      <c r="U452">
        <f>INDEX(pasteStatistics!U$1:'pasteStatistics'!U$5000,MATCH($C452,pasteStatistics!$C$1:'pasteStatistics'!$C$5000,0))</f>
        <v>3.3</v>
      </c>
      <c r="V452">
        <f>INDEX(pasteStatistics!V$1:'pasteStatistics'!V$5000,MATCH($C452,pasteStatistics!$C$1:'pasteStatistics'!$C$5000,0))</f>
        <v>2.5</v>
      </c>
      <c r="W452">
        <f>INDEX(pasteStatistics!W$1:'pasteStatistics'!W$5000,MATCH($C452,pasteStatistics!$C$1:'pasteStatistics'!$C$5000,0))</f>
        <v>1.2</v>
      </c>
      <c r="X452">
        <f>INDEX(pasteStatistics!X$1:'pasteStatistics'!X$5000,MATCH($C452,pasteStatistics!$C$1:'pasteStatistics'!$C$5000,0))</f>
        <v>0.3</v>
      </c>
      <c r="Y452">
        <f>INDEX(pasteStatistics!Y$1:'pasteStatistics'!Y$5000,MATCH($C452,pasteStatistics!$C$1:'pasteStatistics'!$C$5000,0))</f>
        <v>1.8</v>
      </c>
      <c r="Z452">
        <f>INDEX(pasteStatistics!Z$1:'pasteStatistics'!Z$5000,MATCH($C452,pasteStatistics!$C$1:'pasteStatistics'!$C$5000,0))</f>
        <v>2.1</v>
      </c>
      <c r="AA452">
        <f>INDEX(pasteStatistics!AA$1:'pasteStatistics'!AA$5000,MATCH($C452,pasteStatistics!$C$1:'pasteStatistics'!$C$5000,0))</f>
        <v>17.2</v>
      </c>
      <c r="AB452">
        <f>pasteData!C451</f>
        <v>25</v>
      </c>
      <c r="AC452" t="str">
        <f>pasteData!D451</f>
        <v>JR</v>
      </c>
      <c r="AD452" t="str">
        <f>pasteData!E451</f>
        <v>G</v>
      </c>
      <c r="AE452">
        <f>pasteData!F451</f>
        <v>43622</v>
      </c>
      <c r="AF452">
        <f>pasteData!G451</f>
        <v>205</v>
      </c>
      <c r="AG452" t="str">
        <f>pasteData!H451</f>
        <v>Edison</v>
      </c>
      <c r="AH452" t="str">
        <f>pasteData!I451</f>
        <v xml:space="preserve"> NJ</v>
      </c>
      <c r="AI452" t="str">
        <f>pasteData!J451</f>
        <v>Gill ST. Bernard's School</v>
      </c>
      <c r="AJ452" t="str">
        <f>pasteData!K451</f>
        <v>31 (2016)</v>
      </c>
      <c r="AK452" t="str">
        <f>pasteData!L451</f>
        <v xml:space="preserve"> 17.2 Pts</v>
      </c>
      <c r="AL452" t="str">
        <f>pasteData!M451</f>
        <v xml:space="preserve"> 3.3 Reb</v>
      </c>
      <c r="AM452" t="str">
        <f>pasteData!N451</f>
        <v xml:space="preserve"> 2.5 Ast</v>
      </c>
    </row>
    <row r="453" spans="1:39" x14ac:dyDescent="0.3">
      <c r="A453">
        <v>451</v>
      </c>
      <c r="B453" t="str">
        <f>pasteData!A452</f>
        <v>syracuse</v>
      </c>
      <c r="C453" t="str">
        <f>pasteData!B452</f>
        <v>Elijah Hughes</v>
      </c>
      <c r="D453">
        <f>INDEX(pasteStatistics!D$1:'pasteStatistics'!D$5000,MATCH($C453,pasteStatistics!$C$1:'pasteStatistics'!$C$5000,0))</f>
        <v>34</v>
      </c>
      <c r="E453">
        <f>INDEX(pasteStatistics!E$1:'pasteStatistics'!E$5000,MATCH($C453,pasteStatistics!$C$1:'pasteStatistics'!$C$5000,0))</f>
        <v>34</v>
      </c>
      <c r="F453">
        <f>INDEX(pasteStatistics!F$1:'pasteStatistics'!F$5000,MATCH($C453,pasteStatistics!$C$1:'pasteStatistics'!$C$5000,0))</f>
        <v>32.700000000000003</v>
      </c>
      <c r="G453">
        <f>INDEX(pasteStatistics!G$1:'pasteStatistics'!G$5000,MATCH($C453,pasteStatistics!$C$1:'pasteStatistics'!$C$5000,0))</f>
        <v>4.5999999999999996</v>
      </c>
      <c r="H453">
        <f>INDEX(pasteStatistics!H$1:'pasteStatistics'!H$5000,MATCH($C453,pasteStatistics!$C$1:'pasteStatistics'!$C$5000,0))</f>
        <v>10.9</v>
      </c>
      <c r="I453">
        <f>INDEX(pasteStatistics!I$1:'pasteStatistics'!I$5000,MATCH($C453,pasteStatistics!$C$1:'pasteStatistics'!$C$5000,0))</f>
        <v>0.42</v>
      </c>
      <c r="J453">
        <f>INDEX(pasteStatistics!J$1:'pasteStatistics'!J$5000,MATCH($C453,pasteStatistics!$C$1:'pasteStatistics'!$C$5000,0))</f>
        <v>2</v>
      </c>
      <c r="K453">
        <f>INDEX(pasteStatistics!K$1:'pasteStatistics'!K$5000,MATCH($C453,pasteStatistics!$C$1:'pasteStatistics'!$C$5000,0))</f>
        <v>3.9</v>
      </c>
      <c r="L453">
        <f>INDEX(pasteStatistics!L$1:'pasteStatistics'!L$5000,MATCH($C453,pasteStatistics!$C$1:'pasteStatistics'!$C$5000,0))</f>
        <v>0.51100000000000001</v>
      </c>
      <c r="M453">
        <f>INDEX(pasteStatistics!M$1:'pasteStatistics'!M$5000,MATCH($C453,pasteStatistics!$C$1:'pasteStatistics'!$C$5000,0))</f>
        <v>2.6</v>
      </c>
      <c r="N453">
        <f>INDEX(pasteStatistics!N$1:'pasteStatistics'!N$5000,MATCH($C453,pasteStatistics!$C$1:'pasteStatistics'!$C$5000,0))</f>
        <v>6.9</v>
      </c>
      <c r="O453">
        <f>INDEX(pasteStatistics!O$1:'pasteStatistics'!O$5000,MATCH($C453,pasteStatistics!$C$1:'pasteStatistics'!$C$5000,0))</f>
        <v>0.36899999999999999</v>
      </c>
      <c r="P453">
        <f>INDEX(pasteStatistics!P$1:'pasteStatistics'!P$5000,MATCH($C453,pasteStatistics!$C$1:'pasteStatistics'!$C$5000,0))</f>
        <v>2</v>
      </c>
      <c r="Q453">
        <f>INDEX(pasteStatistics!Q$1:'pasteStatistics'!Q$5000,MATCH($C453,pasteStatistics!$C$1:'pasteStatistics'!$C$5000,0))</f>
        <v>2.7</v>
      </c>
      <c r="R453">
        <f>INDEX(pasteStatistics!R$1:'pasteStatistics'!R$5000,MATCH($C453,pasteStatistics!$C$1:'pasteStatistics'!$C$5000,0))</f>
        <v>0.74199999999999999</v>
      </c>
      <c r="S453">
        <f>INDEX(pasteStatistics!S$1:'pasteStatistics'!S$5000,MATCH($C453,pasteStatistics!$C$1:'pasteStatistics'!$C$5000,0))</f>
        <v>0.7</v>
      </c>
      <c r="T453">
        <f>INDEX(pasteStatistics!T$1:'pasteStatistics'!T$5000,MATCH($C453,pasteStatistics!$C$1:'pasteStatistics'!$C$5000,0))</f>
        <v>3.6</v>
      </c>
      <c r="U453">
        <f>INDEX(pasteStatistics!U$1:'pasteStatistics'!U$5000,MATCH($C453,pasteStatistics!$C$1:'pasteStatistics'!$C$5000,0))</f>
        <v>4.3</v>
      </c>
      <c r="V453">
        <f>INDEX(pasteStatistics!V$1:'pasteStatistics'!V$5000,MATCH($C453,pasteStatistics!$C$1:'pasteStatistics'!$C$5000,0))</f>
        <v>1.5</v>
      </c>
      <c r="W453">
        <f>INDEX(pasteStatistics!W$1:'pasteStatistics'!W$5000,MATCH($C453,pasteStatistics!$C$1:'pasteStatistics'!$C$5000,0))</f>
        <v>1.2</v>
      </c>
      <c r="X453">
        <f>INDEX(pasteStatistics!X$1:'pasteStatistics'!X$5000,MATCH($C453,pasteStatistics!$C$1:'pasteStatistics'!$C$5000,0))</f>
        <v>0.8</v>
      </c>
      <c r="Y453">
        <f>INDEX(pasteStatistics!Y$1:'pasteStatistics'!Y$5000,MATCH($C453,pasteStatistics!$C$1:'pasteStatistics'!$C$5000,0))</f>
        <v>1.9</v>
      </c>
      <c r="Z453">
        <f>INDEX(pasteStatistics!Z$1:'pasteStatistics'!Z$5000,MATCH($C453,pasteStatistics!$C$1:'pasteStatistics'!$C$5000,0))</f>
        <v>2.1</v>
      </c>
      <c r="AA453">
        <f>INDEX(pasteStatistics!AA$1:'pasteStatistics'!AA$5000,MATCH($C453,pasteStatistics!$C$1:'pasteStatistics'!$C$5000,0))</f>
        <v>13.7</v>
      </c>
      <c r="AB453">
        <f>pasteData!C452</f>
        <v>33</v>
      </c>
      <c r="AC453" t="str">
        <f>pasteData!D452</f>
        <v>JR</v>
      </c>
      <c r="AD453" t="str">
        <f>pasteData!E452</f>
        <v>F</v>
      </c>
      <c r="AE453">
        <f>pasteData!F452</f>
        <v>43622</v>
      </c>
      <c r="AF453">
        <f>pasteData!G452</f>
        <v>215</v>
      </c>
      <c r="AG453" t="str">
        <f>pasteData!H452</f>
        <v>Beacon</v>
      </c>
      <c r="AH453" t="str">
        <f>pasteData!I452</f>
        <v xml:space="preserve"> NY</v>
      </c>
      <c r="AI453" t="str">
        <f>pasteData!J452</f>
        <v>John F. Kennedy Catholic High School</v>
      </c>
      <c r="AJ453">
        <f>pasteData!K452</f>
        <v>0</v>
      </c>
      <c r="AK453" t="str">
        <f>pasteData!L452</f>
        <v xml:space="preserve"> 13.7 Pts</v>
      </c>
      <c r="AL453" t="str">
        <f>pasteData!M452</f>
        <v xml:space="preserve"> 4.3 Reb</v>
      </c>
      <c r="AM453" t="str">
        <f>pasteData!N452</f>
        <v xml:space="preserve"> 1.5 Ast</v>
      </c>
    </row>
    <row r="454" spans="1:39" x14ac:dyDescent="0.3">
      <c r="A454">
        <v>452</v>
      </c>
      <c r="B454" t="str">
        <f>pasteData!A453</f>
        <v>syracuse</v>
      </c>
      <c r="C454" t="str">
        <f>pasteData!B453</f>
        <v>Oshae Brissett</v>
      </c>
      <c r="D454">
        <f>INDEX(pasteStatistics!D$1:'pasteStatistics'!D$5000,MATCH($C454,pasteStatistics!$C$1:'pasteStatistics'!$C$5000,0))</f>
        <v>34</v>
      </c>
      <c r="E454">
        <f>INDEX(pasteStatistics!E$1:'pasteStatistics'!E$5000,MATCH($C454,pasteStatistics!$C$1:'pasteStatistics'!$C$5000,0))</f>
        <v>34</v>
      </c>
      <c r="F454">
        <f>INDEX(pasteStatistics!F$1:'pasteStatistics'!F$5000,MATCH($C454,pasteStatistics!$C$1:'pasteStatistics'!$C$5000,0))</f>
        <v>33</v>
      </c>
      <c r="G454">
        <f>INDEX(pasteStatistics!G$1:'pasteStatistics'!G$5000,MATCH($C454,pasteStatistics!$C$1:'pasteStatistics'!$C$5000,0))</f>
        <v>4.3</v>
      </c>
      <c r="H454">
        <f>INDEX(pasteStatistics!H$1:'pasteStatistics'!H$5000,MATCH($C454,pasteStatistics!$C$1:'pasteStatistics'!$C$5000,0))</f>
        <v>11</v>
      </c>
      <c r="I454">
        <f>INDEX(pasteStatistics!I$1:'pasteStatistics'!I$5000,MATCH($C454,pasteStatistics!$C$1:'pasteStatistics'!$C$5000,0))</f>
        <v>0.39300000000000002</v>
      </c>
      <c r="J454">
        <f>INDEX(pasteStatistics!J$1:'pasteStatistics'!J$5000,MATCH($C454,pasteStatistics!$C$1:'pasteStatistics'!$C$5000,0))</f>
        <v>3.4</v>
      </c>
      <c r="K454">
        <f>INDEX(pasteStatistics!K$1:'pasteStatistics'!K$5000,MATCH($C454,pasteStatistics!$C$1:'pasteStatistics'!$C$5000,0))</f>
        <v>7.7</v>
      </c>
      <c r="L454">
        <f>INDEX(pasteStatistics!L$1:'pasteStatistics'!L$5000,MATCH($C454,pasteStatistics!$C$1:'pasteStatistics'!$C$5000,0))</f>
        <v>0.44500000000000001</v>
      </c>
      <c r="M454">
        <f>INDEX(pasteStatistics!M$1:'pasteStatistics'!M$5000,MATCH($C454,pasteStatistics!$C$1:'pasteStatistics'!$C$5000,0))</f>
        <v>0.9</v>
      </c>
      <c r="N454">
        <f>INDEX(pasteStatistics!N$1:'pasteStatistics'!N$5000,MATCH($C454,pasteStatistics!$C$1:'pasteStatistics'!$C$5000,0))</f>
        <v>3.3</v>
      </c>
      <c r="O454">
        <f>INDEX(pasteStatistics!O$1:'pasteStatistics'!O$5000,MATCH($C454,pasteStatistics!$C$1:'pasteStatistics'!$C$5000,0))</f>
        <v>0.27</v>
      </c>
      <c r="P454">
        <f>INDEX(pasteStatistics!P$1:'pasteStatistics'!P$5000,MATCH($C454,pasteStatistics!$C$1:'pasteStatistics'!$C$5000,0))</f>
        <v>2.9</v>
      </c>
      <c r="Q454">
        <f>INDEX(pasteStatistics!Q$1:'pasteStatistics'!Q$5000,MATCH($C454,pasteStatistics!$C$1:'pasteStatistics'!$C$5000,0))</f>
        <v>4.4000000000000004</v>
      </c>
      <c r="R454">
        <f>INDEX(pasteStatistics!R$1:'pasteStatistics'!R$5000,MATCH($C454,pasteStatistics!$C$1:'pasteStatistics'!$C$5000,0))</f>
        <v>0.66</v>
      </c>
      <c r="S454">
        <f>INDEX(pasteStatistics!S$1:'pasteStatistics'!S$5000,MATCH($C454,pasteStatistics!$C$1:'pasteStatistics'!$C$5000,0))</f>
        <v>2.2000000000000002</v>
      </c>
      <c r="T454">
        <f>INDEX(pasteStatistics!T$1:'pasteStatistics'!T$5000,MATCH($C454,pasteStatistics!$C$1:'pasteStatistics'!$C$5000,0))</f>
        <v>5.3</v>
      </c>
      <c r="U454">
        <f>INDEX(pasteStatistics!U$1:'pasteStatistics'!U$5000,MATCH($C454,pasteStatistics!$C$1:'pasteStatistics'!$C$5000,0))</f>
        <v>7.5</v>
      </c>
      <c r="V454">
        <f>INDEX(pasteStatistics!V$1:'pasteStatistics'!V$5000,MATCH($C454,pasteStatistics!$C$1:'pasteStatistics'!$C$5000,0))</f>
        <v>1.8</v>
      </c>
      <c r="W454">
        <f>INDEX(pasteStatistics!W$1:'pasteStatistics'!W$5000,MATCH($C454,pasteStatistics!$C$1:'pasteStatistics'!$C$5000,0))</f>
        <v>1</v>
      </c>
      <c r="X454">
        <f>INDEX(pasteStatistics!X$1:'pasteStatistics'!X$5000,MATCH($C454,pasteStatistics!$C$1:'pasteStatistics'!$C$5000,0))</f>
        <v>0.8</v>
      </c>
      <c r="Y454">
        <f>INDEX(pasteStatistics!Y$1:'pasteStatistics'!Y$5000,MATCH($C454,pasteStatistics!$C$1:'pasteStatistics'!$C$5000,0))</f>
        <v>2</v>
      </c>
      <c r="Z454">
        <f>INDEX(pasteStatistics!Z$1:'pasteStatistics'!Z$5000,MATCH($C454,pasteStatistics!$C$1:'pasteStatistics'!$C$5000,0))</f>
        <v>2.1</v>
      </c>
      <c r="AA454">
        <f>INDEX(pasteStatistics!AA$1:'pasteStatistics'!AA$5000,MATCH($C454,pasteStatistics!$C$1:'pasteStatistics'!$C$5000,0))</f>
        <v>12.4</v>
      </c>
      <c r="AB454">
        <f>pasteData!C453</f>
        <v>11</v>
      </c>
      <c r="AC454" t="str">
        <f>pasteData!D453</f>
        <v>SO</v>
      </c>
      <c r="AD454" t="str">
        <f>pasteData!E453</f>
        <v>F</v>
      </c>
      <c r="AE454">
        <f>pasteData!F453</f>
        <v>43624</v>
      </c>
      <c r="AF454">
        <f>pasteData!G453</f>
        <v>210</v>
      </c>
      <c r="AG454" t="str">
        <f>pasteData!H453</f>
        <v>Mississauga</v>
      </c>
      <c r="AH454" t="str">
        <f>pasteData!I453</f>
        <v xml:space="preserve"> Canada</v>
      </c>
      <c r="AI454" t="str">
        <f>pasteData!J453</f>
        <v>Athlete Institute Prep</v>
      </c>
      <c r="AJ454">
        <f>pasteData!K453</f>
        <v>0</v>
      </c>
      <c r="AK454" t="str">
        <f>pasteData!L453</f>
        <v xml:space="preserve"> 12.4 Pts</v>
      </c>
      <c r="AL454" t="str">
        <f>pasteData!M453</f>
        <v xml:space="preserve"> 7.5 Reb</v>
      </c>
      <c r="AM454" t="str">
        <f>pasteData!N453</f>
        <v xml:space="preserve"> 1.8 Ast</v>
      </c>
    </row>
    <row r="455" spans="1:39" x14ac:dyDescent="0.3">
      <c r="A455">
        <v>453</v>
      </c>
      <c r="B455" t="str">
        <f>pasteData!A454</f>
        <v>syracuse</v>
      </c>
      <c r="C455" t="str">
        <f>pasteData!B454</f>
        <v>Frank Howard</v>
      </c>
      <c r="D455">
        <f>INDEX(pasteStatistics!D$1:'pasteStatistics'!D$5000,MATCH($C455,pasteStatistics!$C$1:'pasteStatistics'!$C$5000,0))</f>
        <v>29</v>
      </c>
      <c r="E455">
        <f>INDEX(pasteStatistics!E$1:'pasteStatistics'!E$5000,MATCH($C455,pasteStatistics!$C$1:'pasteStatistics'!$C$5000,0))</f>
        <v>28</v>
      </c>
      <c r="F455">
        <f>INDEX(pasteStatistics!F$1:'pasteStatistics'!F$5000,MATCH($C455,pasteStatistics!$C$1:'pasteStatistics'!$C$5000,0))</f>
        <v>26.9</v>
      </c>
      <c r="G455">
        <f>INDEX(pasteStatistics!G$1:'pasteStatistics'!G$5000,MATCH($C455,pasteStatistics!$C$1:'pasteStatistics'!$C$5000,0))</f>
        <v>3</v>
      </c>
      <c r="H455">
        <f>INDEX(pasteStatistics!H$1:'pasteStatistics'!H$5000,MATCH($C455,pasteStatistics!$C$1:'pasteStatistics'!$C$5000,0))</f>
        <v>8.3000000000000007</v>
      </c>
      <c r="I455">
        <f>INDEX(pasteStatistics!I$1:'pasteStatistics'!I$5000,MATCH($C455,pasteStatistics!$C$1:'pasteStatistics'!$C$5000,0))</f>
        <v>0.36399999999999999</v>
      </c>
      <c r="J455">
        <f>INDEX(pasteStatistics!J$1:'pasteStatistics'!J$5000,MATCH($C455,pasteStatistics!$C$1:'pasteStatistics'!$C$5000,0))</f>
        <v>1.3</v>
      </c>
      <c r="K455">
        <f>INDEX(pasteStatistics!K$1:'pasteStatistics'!K$5000,MATCH($C455,pasteStatistics!$C$1:'pasteStatistics'!$C$5000,0))</f>
        <v>3.1</v>
      </c>
      <c r="L455">
        <f>INDEX(pasteStatistics!L$1:'pasteStatistics'!L$5000,MATCH($C455,pasteStatistics!$C$1:'pasteStatistics'!$C$5000,0))</f>
        <v>0.40699999999999997</v>
      </c>
      <c r="M455">
        <f>INDEX(pasteStatistics!M$1:'pasteStatistics'!M$5000,MATCH($C455,pasteStatistics!$C$1:'pasteStatistics'!$C$5000,0))</f>
        <v>1.8</v>
      </c>
      <c r="N455">
        <f>INDEX(pasteStatistics!N$1:'pasteStatistics'!N$5000,MATCH($C455,pasteStatistics!$C$1:'pasteStatistics'!$C$5000,0))</f>
        <v>5.2</v>
      </c>
      <c r="O455">
        <f>INDEX(pasteStatistics!O$1:'pasteStatistics'!O$5000,MATCH($C455,pasteStatistics!$C$1:'pasteStatistics'!$C$5000,0))</f>
        <v>0.33800000000000002</v>
      </c>
      <c r="P455">
        <f>INDEX(pasteStatistics!P$1:'pasteStatistics'!P$5000,MATCH($C455,pasteStatistics!$C$1:'pasteStatistics'!$C$5000,0))</f>
        <v>1.1000000000000001</v>
      </c>
      <c r="Q455">
        <f>INDEX(pasteStatistics!Q$1:'pasteStatistics'!Q$5000,MATCH($C455,pasteStatistics!$C$1:'pasteStatistics'!$C$5000,0))</f>
        <v>1.4</v>
      </c>
      <c r="R455">
        <f>INDEX(pasteStatistics!R$1:'pasteStatistics'!R$5000,MATCH($C455,pasteStatistics!$C$1:'pasteStatistics'!$C$5000,0))</f>
        <v>0.77500000000000002</v>
      </c>
      <c r="S455">
        <f>INDEX(pasteStatistics!S$1:'pasteStatistics'!S$5000,MATCH($C455,pasteStatistics!$C$1:'pasteStatistics'!$C$5000,0))</f>
        <v>0.3</v>
      </c>
      <c r="T455">
        <f>INDEX(pasteStatistics!T$1:'pasteStatistics'!T$5000,MATCH($C455,pasteStatistics!$C$1:'pasteStatistics'!$C$5000,0))</f>
        <v>1.6</v>
      </c>
      <c r="U455">
        <f>INDEX(pasteStatistics!U$1:'pasteStatistics'!U$5000,MATCH($C455,pasteStatistics!$C$1:'pasteStatistics'!$C$5000,0))</f>
        <v>2</v>
      </c>
      <c r="V455">
        <f>INDEX(pasteStatistics!V$1:'pasteStatistics'!V$5000,MATCH($C455,pasteStatistics!$C$1:'pasteStatistics'!$C$5000,0))</f>
        <v>2.9</v>
      </c>
      <c r="W455">
        <f>INDEX(pasteStatistics!W$1:'pasteStatistics'!W$5000,MATCH($C455,pasteStatistics!$C$1:'pasteStatistics'!$C$5000,0))</f>
        <v>1.5</v>
      </c>
      <c r="X455">
        <f>INDEX(pasteStatistics!X$1:'pasteStatistics'!X$5000,MATCH($C455,pasteStatistics!$C$1:'pasteStatistics'!$C$5000,0))</f>
        <v>0.1</v>
      </c>
      <c r="Y455">
        <f>INDEX(pasteStatistics!Y$1:'pasteStatistics'!Y$5000,MATCH($C455,pasteStatistics!$C$1:'pasteStatistics'!$C$5000,0))</f>
        <v>2</v>
      </c>
      <c r="Z455">
        <f>INDEX(pasteStatistics!Z$1:'pasteStatistics'!Z$5000,MATCH($C455,pasteStatistics!$C$1:'pasteStatistics'!$C$5000,0))</f>
        <v>2.2000000000000002</v>
      </c>
      <c r="AA455">
        <f>INDEX(pasteStatistics!AA$1:'pasteStatistics'!AA$5000,MATCH($C455,pasteStatistics!$C$1:'pasteStatistics'!$C$5000,0))</f>
        <v>8.9</v>
      </c>
      <c r="AB455">
        <f>pasteData!C454</f>
        <v>23</v>
      </c>
      <c r="AC455" t="str">
        <f>pasteData!D454</f>
        <v>SR</v>
      </c>
      <c r="AD455" t="str">
        <f>pasteData!E454</f>
        <v>G</v>
      </c>
      <c r="AE455">
        <f>pasteData!F454</f>
        <v>43621</v>
      </c>
      <c r="AF455">
        <f>pasteData!G454</f>
        <v>205</v>
      </c>
      <c r="AG455" t="str">
        <f>pasteData!H454</f>
        <v>Suitland</v>
      </c>
      <c r="AH455" t="str">
        <f>pasteData!I454</f>
        <v xml:space="preserve"> MD</v>
      </c>
      <c r="AI455" t="str">
        <f>pasteData!J454</f>
        <v>Paul IV HS</v>
      </c>
      <c r="AJ455" t="str">
        <f>pasteData!K454</f>
        <v>79 (2015)</v>
      </c>
      <c r="AK455" t="str">
        <f>pasteData!L454</f>
        <v xml:space="preserve"> 8.9 Pts</v>
      </c>
      <c r="AL455" t="str">
        <f>pasteData!M454</f>
        <v xml:space="preserve"> 2.0 Reb</v>
      </c>
      <c r="AM455" t="str">
        <f>pasteData!N454</f>
        <v xml:space="preserve"> 2.9 Ast</v>
      </c>
    </row>
    <row r="456" spans="1:39" x14ac:dyDescent="0.3">
      <c r="A456">
        <v>454</v>
      </c>
      <c r="B456" t="str">
        <f>pasteData!A455</f>
        <v>syracuse</v>
      </c>
      <c r="C456" t="str">
        <f>pasteData!B455</f>
        <v>Buddy Boeheim</v>
      </c>
      <c r="D456">
        <f>INDEX(pasteStatistics!D$1:'pasteStatistics'!D$5000,MATCH($C456,pasteStatistics!$C$1:'pasteStatistics'!$C$5000,0))</f>
        <v>32</v>
      </c>
      <c r="E456">
        <f>INDEX(pasteStatistics!E$1:'pasteStatistics'!E$5000,MATCH($C456,pasteStatistics!$C$1:'pasteStatistics'!$C$5000,0))</f>
        <v>5</v>
      </c>
      <c r="F456">
        <f>INDEX(pasteStatistics!F$1:'pasteStatistics'!F$5000,MATCH($C456,pasteStatistics!$C$1:'pasteStatistics'!$C$5000,0))</f>
        <v>17.100000000000001</v>
      </c>
      <c r="G456">
        <f>INDEX(pasteStatistics!G$1:'pasteStatistics'!G$5000,MATCH($C456,pasteStatistics!$C$1:'pasteStatistics'!$C$5000,0))</f>
        <v>2.2999999999999998</v>
      </c>
      <c r="H456">
        <f>INDEX(pasteStatistics!H$1:'pasteStatistics'!H$5000,MATCH($C456,pasteStatistics!$C$1:'pasteStatistics'!$C$5000,0))</f>
        <v>5.9</v>
      </c>
      <c r="I456">
        <f>INDEX(pasteStatistics!I$1:'pasteStatistics'!I$5000,MATCH($C456,pasteStatistics!$C$1:'pasteStatistics'!$C$5000,0))</f>
        <v>0.38100000000000001</v>
      </c>
      <c r="J456">
        <f>INDEX(pasteStatistics!J$1:'pasteStatistics'!J$5000,MATCH($C456,pasteStatistics!$C$1:'pasteStatistics'!$C$5000,0))</f>
        <v>0.8</v>
      </c>
      <c r="K456">
        <f>INDEX(pasteStatistics!K$1:'pasteStatistics'!K$5000,MATCH($C456,pasteStatistics!$C$1:'pasteStatistics'!$C$5000,0))</f>
        <v>1.8</v>
      </c>
      <c r="L456">
        <f>INDEX(pasteStatistics!L$1:'pasteStatistics'!L$5000,MATCH($C456,pasteStatistics!$C$1:'pasteStatistics'!$C$5000,0))</f>
        <v>0.44600000000000001</v>
      </c>
      <c r="M456">
        <f>INDEX(pasteStatistics!M$1:'pasteStatistics'!M$5000,MATCH($C456,pasteStatistics!$C$1:'pasteStatistics'!$C$5000,0))</f>
        <v>1.5</v>
      </c>
      <c r="N456">
        <f>INDEX(pasteStatistics!N$1:'pasteStatistics'!N$5000,MATCH($C456,pasteStatistics!$C$1:'pasteStatistics'!$C$5000,0))</f>
        <v>4.2</v>
      </c>
      <c r="O456">
        <f>INDEX(pasteStatistics!O$1:'pasteStatistics'!O$5000,MATCH($C456,pasteStatistics!$C$1:'pasteStatistics'!$C$5000,0))</f>
        <v>0.35299999999999998</v>
      </c>
      <c r="P456">
        <f>INDEX(pasteStatistics!P$1:'pasteStatistics'!P$5000,MATCH($C456,pasteStatistics!$C$1:'pasteStatistics'!$C$5000,0))</f>
        <v>0.8</v>
      </c>
      <c r="Q456">
        <f>INDEX(pasteStatistics!Q$1:'pasteStatistics'!Q$5000,MATCH($C456,pasteStatistics!$C$1:'pasteStatistics'!$C$5000,0))</f>
        <v>1</v>
      </c>
      <c r="R456">
        <f>INDEX(pasteStatistics!R$1:'pasteStatistics'!R$5000,MATCH($C456,pasteStatistics!$C$1:'pasteStatistics'!$C$5000,0))</f>
        <v>0.78800000000000003</v>
      </c>
      <c r="S456">
        <f>INDEX(pasteStatistics!S$1:'pasteStatistics'!S$5000,MATCH($C456,pasteStatistics!$C$1:'pasteStatistics'!$C$5000,0))</f>
        <v>0.6</v>
      </c>
      <c r="T456">
        <f>INDEX(pasteStatistics!T$1:'pasteStatistics'!T$5000,MATCH($C456,pasteStatistics!$C$1:'pasteStatistics'!$C$5000,0))</f>
        <v>1.1000000000000001</v>
      </c>
      <c r="U456">
        <f>INDEX(pasteStatistics!U$1:'pasteStatistics'!U$5000,MATCH($C456,pasteStatistics!$C$1:'pasteStatistics'!$C$5000,0))</f>
        <v>1.6</v>
      </c>
      <c r="V456">
        <f>INDEX(pasteStatistics!V$1:'pasteStatistics'!V$5000,MATCH($C456,pasteStatistics!$C$1:'pasteStatistics'!$C$5000,0))</f>
        <v>1</v>
      </c>
      <c r="W456">
        <f>INDEX(pasteStatistics!W$1:'pasteStatistics'!W$5000,MATCH($C456,pasteStatistics!$C$1:'pasteStatistics'!$C$5000,0))</f>
        <v>0.6</v>
      </c>
      <c r="X456">
        <f>INDEX(pasteStatistics!X$1:'pasteStatistics'!X$5000,MATCH($C456,pasteStatistics!$C$1:'pasteStatistics'!$C$5000,0))</f>
        <v>0.1</v>
      </c>
      <c r="Y456">
        <f>INDEX(pasteStatistics!Y$1:'pasteStatistics'!Y$5000,MATCH($C456,pasteStatistics!$C$1:'pasteStatistics'!$C$5000,0))</f>
        <v>0.8</v>
      </c>
      <c r="Z456">
        <f>INDEX(pasteStatistics!Z$1:'pasteStatistics'!Z$5000,MATCH($C456,pasteStatistics!$C$1:'pasteStatistics'!$C$5000,0))</f>
        <v>1.2</v>
      </c>
      <c r="AA456">
        <f>INDEX(pasteStatistics!AA$1:'pasteStatistics'!AA$5000,MATCH($C456,pasteStatistics!$C$1:'pasteStatistics'!$C$5000,0))</f>
        <v>6.8</v>
      </c>
      <c r="AB456">
        <f>pasteData!C455</f>
        <v>35</v>
      </c>
      <c r="AC456" t="str">
        <f>pasteData!D455</f>
        <v>FR</v>
      </c>
      <c r="AD456" t="str">
        <f>pasteData!E455</f>
        <v>G</v>
      </c>
      <c r="AE456">
        <f>pasteData!F455</f>
        <v>43621</v>
      </c>
      <c r="AF456">
        <f>pasteData!G455</f>
        <v>188</v>
      </c>
      <c r="AG456" t="str">
        <f>pasteData!H455</f>
        <v>Fayetteville</v>
      </c>
      <c r="AH456" t="str">
        <f>pasteData!I455</f>
        <v xml:space="preserve"> NY</v>
      </c>
      <c r="AI456" t="str">
        <f>pasteData!J455</f>
        <v>Brewster Academy</v>
      </c>
      <c r="AJ456">
        <f>pasteData!K455</f>
        <v>0</v>
      </c>
      <c r="AK456" t="str">
        <f>pasteData!L455</f>
        <v xml:space="preserve"> 6.8 Pts</v>
      </c>
      <c r="AL456" t="str">
        <f>pasteData!M455</f>
        <v xml:space="preserve"> 1.6 Reb</v>
      </c>
      <c r="AM456" t="str">
        <f>pasteData!N455</f>
        <v xml:space="preserve"> 1.0 Ast</v>
      </c>
    </row>
    <row r="457" spans="1:39" x14ac:dyDescent="0.3">
      <c r="A457">
        <v>455</v>
      </c>
      <c r="B457" t="str">
        <f>pasteData!A456</f>
        <v>syracuse</v>
      </c>
      <c r="C457" t="str">
        <f>pasteData!B456</f>
        <v>Paschal Chukwu</v>
      </c>
      <c r="D457">
        <f>INDEX(pasteStatistics!D$1:'pasteStatistics'!D$5000,MATCH($C457,pasteStatistics!$C$1:'pasteStatistics'!$C$5000,0))</f>
        <v>33</v>
      </c>
      <c r="E457">
        <f>INDEX(pasteStatistics!E$1:'pasteStatistics'!E$5000,MATCH($C457,pasteStatistics!$C$1:'pasteStatistics'!$C$5000,0))</f>
        <v>28</v>
      </c>
      <c r="F457">
        <f>INDEX(pasteStatistics!F$1:'pasteStatistics'!F$5000,MATCH($C457,pasteStatistics!$C$1:'pasteStatistics'!$C$5000,0))</f>
        <v>20.100000000000001</v>
      </c>
      <c r="G457">
        <f>INDEX(pasteStatistics!G$1:'pasteStatistics'!G$5000,MATCH($C457,pasteStatistics!$C$1:'pasteStatistics'!$C$5000,0))</f>
        <v>1.5</v>
      </c>
      <c r="H457">
        <f>INDEX(pasteStatistics!H$1:'pasteStatistics'!H$5000,MATCH($C457,pasteStatistics!$C$1:'pasteStatistics'!$C$5000,0))</f>
        <v>2.1</v>
      </c>
      <c r="I457">
        <f>INDEX(pasteStatistics!I$1:'pasteStatistics'!I$5000,MATCH($C457,pasteStatistics!$C$1:'pasteStatistics'!$C$5000,0))</f>
        <v>0.72099999999999997</v>
      </c>
      <c r="J457">
        <f>INDEX(pasteStatistics!J$1:'pasteStatistics'!J$5000,MATCH($C457,pasteStatistics!$C$1:'pasteStatistics'!$C$5000,0))</f>
        <v>1.5</v>
      </c>
      <c r="K457">
        <f>INDEX(pasteStatistics!K$1:'pasteStatistics'!K$5000,MATCH($C457,pasteStatistics!$C$1:'pasteStatistics'!$C$5000,0))</f>
        <v>2.1</v>
      </c>
      <c r="L457">
        <f>INDEX(pasteStatistics!L$1:'pasteStatistics'!L$5000,MATCH($C457,pasteStatistics!$C$1:'pasteStatistics'!$C$5000,0))</f>
        <v>0.72099999999999997</v>
      </c>
      <c r="M457">
        <f>INDEX(pasteStatistics!M$1:'pasteStatistics'!M$5000,MATCH($C457,pasteStatistics!$C$1:'pasteStatistics'!$C$5000,0))</f>
        <v>0</v>
      </c>
      <c r="N457">
        <f>INDEX(pasteStatistics!N$1:'pasteStatistics'!N$5000,MATCH($C457,pasteStatistics!$C$1:'pasteStatistics'!$C$5000,0))</f>
        <v>0</v>
      </c>
      <c r="O457">
        <f>INDEX(pasteStatistics!O$1:'pasteStatistics'!O$5000,MATCH($C457,pasteStatistics!$C$1:'pasteStatistics'!$C$5000,0))</f>
        <v>0</v>
      </c>
      <c r="P457">
        <f>INDEX(pasteStatistics!P$1:'pasteStatistics'!P$5000,MATCH($C457,pasteStatistics!$C$1:'pasteStatistics'!$C$5000,0))</f>
        <v>1.4</v>
      </c>
      <c r="Q457">
        <f>INDEX(pasteStatistics!Q$1:'pasteStatistics'!Q$5000,MATCH($C457,pasteStatistics!$C$1:'pasteStatistics'!$C$5000,0))</f>
        <v>2.2000000000000002</v>
      </c>
      <c r="R457">
        <f>INDEX(pasteStatistics!R$1:'pasteStatistics'!R$5000,MATCH($C457,pasteStatistics!$C$1:'pasteStatistics'!$C$5000,0))</f>
        <v>0.63900000000000001</v>
      </c>
      <c r="S457">
        <f>INDEX(pasteStatistics!S$1:'pasteStatistics'!S$5000,MATCH($C457,pasteStatistics!$C$1:'pasteStatistics'!$C$5000,0))</f>
        <v>2.5</v>
      </c>
      <c r="T457">
        <f>INDEX(pasteStatistics!T$1:'pasteStatistics'!T$5000,MATCH($C457,pasteStatistics!$C$1:'pasteStatistics'!$C$5000,0))</f>
        <v>2.9</v>
      </c>
      <c r="U457">
        <f>INDEX(pasteStatistics!U$1:'pasteStatistics'!U$5000,MATCH($C457,pasteStatistics!$C$1:'pasteStatistics'!$C$5000,0))</f>
        <v>5.4</v>
      </c>
      <c r="V457">
        <f>INDEX(pasteStatistics!V$1:'pasteStatistics'!V$5000,MATCH($C457,pasteStatistics!$C$1:'pasteStatistics'!$C$5000,0))</f>
        <v>0.2</v>
      </c>
      <c r="W457">
        <f>INDEX(pasteStatistics!W$1:'pasteStatistics'!W$5000,MATCH($C457,pasteStatistics!$C$1:'pasteStatistics'!$C$5000,0))</f>
        <v>0.7</v>
      </c>
      <c r="X457">
        <f>INDEX(pasteStatistics!X$1:'pasteStatistics'!X$5000,MATCH($C457,pasteStatistics!$C$1:'pasteStatistics'!$C$5000,0))</f>
        <v>1.7</v>
      </c>
      <c r="Y457">
        <f>INDEX(pasteStatistics!Y$1:'pasteStatistics'!Y$5000,MATCH($C457,pasteStatistics!$C$1:'pasteStatistics'!$C$5000,0))</f>
        <v>0.9</v>
      </c>
      <c r="Z457">
        <f>INDEX(pasteStatistics!Z$1:'pasteStatistics'!Z$5000,MATCH($C457,pasteStatistics!$C$1:'pasteStatistics'!$C$5000,0))</f>
        <v>3</v>
      </c>
      <c r="AA457">
        <f>INDEX(pasteStatistics!AA$1:'pasteStatistics'!AA$5000,MATCH($C457,pasteStatistics!$C$1:'pasteStatistics'!$C$5000,0))</f>
        <v>4.4000000000000004</v>
      </c>
      <c r="AB457">
        <f>pasteData!C456</f>
        <v>13</v>
      </c>
      <c r="AC457" t="str">
        <f>pasteData!D456</f>
        <v>SR</v>
      </c>
      <c r="AD457" t="str">
        <f>pasteData!E456</f>
        <v>C</v>
      </c>
      <c r="AE457">
        <f>pasteData!F456</f>
        <v>43648</v>
      </c>
      <c r="AF457">
        <f>pasteData!G456</f>
        <v>228</v>
      </c>
      <c r="AG457" t="str">
        <f>pasteData!H456</f>
        <v>Westport</v>
      </c>
      <c r="AH457" t="str">
        <f>pasteData!I456</f>
        <v xml:space="preserve"> CT</v>
      </c>
      <c r="AI457" t="str">
        <f>pasteData!J456</f>
        <v>Fairfield Prep</v>
      </c>
      <c r="AJ457" t="str">
        <f>pasteData!K456</f>
        <v>66 (2014)</v>
      </c>
      <c r="AK457" t="str">
        <f>pasteData!L456</f>
        <v xml:space="preserve"> 4.4 Pts</v>
      </c>
      <c r="AL457" t="str">
        <f>pasteData!M456</f>
        <v xml:space="preserve"> 5.4 Reb</v>
      </c>
      <c r="AM457" t="str">
        <f>pasteData!N456</f>
        <v xml:space="preserve"> 0.2 Ast</v>
      </c>
    </row>
    <row r="458" spans="1:39" x14ac:dyDescent="0.3">
      <c r="A458">
        <v>456</v>
      </c>
      <c r="B458" t="str">
        <f>pasteData!A457</f>
        <v>syracuse</v>
      </c>
      <c r="C458" t="str">
        <f>pasteData!B457</f>
        <v>Marek Dolezaj</v>
      </c>
      <c r="D458">
        <f>INDEX(pasteStatistics!D$1:'pasteStatistics'!D$5000,MATCH($C458,pasteStatistics!$C$1:'pasteStatistics'!$C$5000,0))</f>
        <v>34</v>
      </c>
      <c r="E458">
        <f>INDEX(pasteStatistics!E$1:'pasteStatistics'!E$5000,MATCH($C458,pasteStatistics!$C$1:'pasteStatistics'!$C$5000,0))</f>
        <v>6</v>
      </c>
      <c r="F458">
        <f>INDEX(pasteStatistics!F$1:'pasteStatistics'!F$5000,MATCH($C458,pasteStatistics!$C$1:'pasteStatistics'!$C$5000,0))</f>
        <v>21.6</v>
      </c>
      <c r="G458">
        <f>INDEX(pasteStatistics!G$1:'pasteStatistics'!G$5000,MATCH($C458,pasteStatistics!$C$1:'pasteStatistics'!$C$5000,0))</f>
        <v>1.5</v>
      </c>
      <c r="H458">
        <f>INDEX(pasteStatistics!H$1:'pasteStatistics'!H$5000,MATCH($C458,pasteStatistics!$C$1:'pasteStatistics'!$C$5000,0))</f>
        <v>2.7</v>
      </c>
      <c r="I458">
        <f>INDEX(pasteStatistics!I$1:'pasteStatistics'!I$5000,MATCH($C458,pasteStatistics!$C$1:'pasteStatistics'!$C$5000,0))</f>
        <v>0.55900000000000005</v>
      </c>
      <c r="J458">
        <f>INDEX(pasteStatistics!J$1:'pasteStatistics'!J$5000,MATCH($C458,pasteStatistics!$C$1:'pasteStatistics'!$C$5000,0))</f>
        <v>1.2</v>
      </c>
      <c r="K458">
        <f>INDEX(pasteStatistics!K$1:'pasteStatistics'!K$5000,MATCH($C458,pasteStatistics!$C$1:'pasteStatistics'!$C$5000,0))</f>
        <v>1.9</v>
      </c>
      <c r="L458">
        <f>INDEX(pasteStatistics!L$1:'pasteStatistics'!L$5000,MATCH($C458,pasteStatistics!$C$1:'pasteStatistics'!$C$5000,0))</f>
        <v>0.64100000000000001</v>
      </c>
      <c r="M458">
        <f>INDEX(pasteStatistics!M$1:'pasteStatistics'!M$5000,MATCH($C458,pasteStatistics!$C$1:'pasteStatistics'!$C$5000,0))</f>
        <v>0.3</v>
      </c>
      <c r="N458">
        <f>INDEX(pasteStatistics!N$1:'pasteStatistics'!N$5000,MATCH($C458,pasteStatistics!$C$1:'pasteStatistics'!$C$5000,0))</f>
        <v>0.9</v>
      </c>
      <c r="O458">
        <f>INDEX(pasteStatistics!O$1:'pasteStatistics'!O$5000,MATCH($C458,pasteStatistics!$C$1:'pasteStatistics'!$C$5000,0))</f>
        <v>0.379</v>
      </c>
      <c r="P458">
        <f>INDEX(pasteStatistics!P$1:'pasteStatistics'!P$5000,MATCH($C458,pasteStatistics!$C$1:'pasteStatistics'!$C$5000,0))</f>
        <v>0.8</v>
      </c>
      <c r="Q458">
        <f>INDEX(pasteStatistics!Q$1:'pasteStatistics'!Q$5000,MATCH($C458,pasteStatistics!$C$1:'pasteStatistics'!$C$5000,0))</f>
        <v>1.3</v>
      </c>
      <c r="R458">
        <f>INDEX(pasteStatistics!R$1:'pasteStatistics'!R$5000,MATCH($C458,pasteStatistics!$C$1:'pasteStatistics'!$C$5000,0))</f>
        <v>0.59099999999999997</v>
      </c>
      <c r="S458">
        <f>INDEX(pasteStatistics!S$1:'pasteStatistics'!S$5000,MATCH($C458,pasteStatistics!$C$1:'pasteStatistics'!$C$5000,0))</f>
        <v>1.1000000000000001</v>
      </c>
      <c r="T458">
        <f>INDEX(pasteStatistics!T$1:'pasteStatistics'!T$5000,MATCH($C458,pasteStatistics!$C$1:'pasteStatistics'!$C$5000,0))</f>
        <v>2.4</v>
      </c>
      <c r="U458">
        <f>INDEX(pasteStatistics!U$1:'pasteStatistics'!U$5000,MATCH($C458,pasteStatistics!$C$1:'pasteStatistics'!$C$5000,0))</f>
        <v>3.5</v>
      </c>
      <c r="V458">
        <f>INDEX(pasteStatistics!V$1:'pasteStatistics'!V$5000,MATCH($C458,pasteStatistics!$C$1:'pasteStatistics'!$C$5000,0))</f>
        <v>1.6</v>
      </c>
      <c r="W458">
        <f>INDEX(pasteStatistics!W$1:'pasteStatistics'!W$5000,MATCH($C458,pasteStatistics!$C$1:'pasteStatistics'!$C$5000,0))</f>
        <v>1.3</v>
      </c>
      <c r="X458">
        <f>INDEX(pasteStatistics!X$1:'pasteStatistics'!X$5000,MATCH($C458,pasteStatistics!$C$1:'pasteStatistics'!$C$5000,0))</f>
        <v>0.5</v>
      </c>
      <c r="Y458">
        <f>INDEX(pasteStatistics!Y$1:'pasteStatistics'!Y$5000,MATCH($C458,pasteStatistics!$C$1:'pasteStatistics'!$C$5000,0))</f>
        <v>1.1000000000000001</v>
      </c>
      <c r="Z458">
        <f>INDEX(pasteStatistics!Z$1:'pasteStatistics'!Z$5000,MATCH($C458,pasteStatistics!$C$1:'pasteStatistics'!$C$5000,0))</f>
        <v>2.8</v>
      </c>
      <c r="AA458">
        <f>INDEX(pasteStatistics!AA$1:'pasteStatistics'!AA$5000,MATCH($C458,pasteStatistics!$C$1:'pasteStatistics'!$C$5000,0))</f>
        <v>4.0999999999999996</v>
      </c>
      <c r="AB458">
        <f>pasteData!C457</f>
        <v>21</v>
      </c>
      <c r="AC458" t="str">
        <f>pasteData!D457</f>
        <v>SO</v>
      </c>
      <c r="AD458" t="str">
        <f>pasteData!E457</f>
        <v>F</v>
      </c>
      <c r="AE458">
        <f>pasteData!F457</f>
        <v>43626</v>
      </c>
      <c r="AF458">
        <f>pasteData!G457</f>
        <v>180</v>
      </c>
      <c r="AG458" t="str">
        <f>pasteData!H457</f>
        <v>Bratislava</v>
      </c>
      <c r="AH458" t="str">
        <f>pasteData!I457</f>
        <v xml:space="preserve"> Slovakia</v>
      </c>
      <c r="AI458" t="str">
        <f>pasteData!J457</f>
        <v>MBK Karlovka Bratislava</v>
      </c>
      <c r="AJ458">
        <f>pasteData!K457</f>
        <v>0</v>
      </c>
      <c r="AK458" t="str">
        <f>pasteData!L457</f>
        <v xml:space="preserve"> 4.1 Pts</v>
      </c>
      <c r="AL458" t="str">
        <f>pasteData!M457</f>
        <v xml:space="preserve"> 3.5 Reb</v>
      </c>
      <c r="AM458" t="str">
        <f>pasteData!N457</f>
        <v xml:space="preserve"> 1.6 Ast</v>
      </c>
    </row>
    <row r="459" spans="1:39" x14ac:dyDescent="0.3">
      <c r="A459">
        <v>457</v>
      </c>
      <c r="B459" t="str">
        <f>pasteData!A458</f>
        <v>syracuse</v>
      </c>
      <c r="C459" t="str">
        <f>pasteData!B458</f>
        <v>Jalen Carey</v>
      </c>
      <c r="D459">
        <f>INDEX(pasteStatistics!D$1:'pasteStatistics'!D$5000,MATCH($C459,pasteStatistics!$C$1:'pasteStatistics'!$C$5000,0))</f>
        <v>25</v>
      </c>
      <c r="E459">
        <f>INDEX(pasteStatistics!E$1:'pasteStatistics'!E$5000,MATCH($C459,pasteStatistics!$C$1:'pasteStatistics'!$C$5000,0))</f>
        <v>2</v>
      </c>
      <c r="F459">
        <f>INDEX(pasteStatistics!F$1:'pasteStatistics'!F$5000,MATCH($C459,pasteStatistics!$C$1:'pasteStatistics'!$C$5000,0))</f>
        <v>12.2</v>
      </c>
      <c r="G459">
        <f>INDEX(pasteStatistics!G$1:'pasteStatistics'!G$5000,MATCH($C459,pasteStatistics!$C$1:'pasteStatistics'!$C$5000,0))</f>
        <v>1.2</v>
      </c>
      <c r="H459">
        <f>INDEX(pasteStatistics!H$1:'pasteStatistics'!H$5000,MATCH($C459,pasteStatistics!$C$1:'pasteStatistics'!$C$5000,0))</f>
        <v>3</v>
      </c>
      <c r="I459">
        <f>INDEX(pasteStatistics!I$1:'pasteStatistics'!I$5000,MATCH($C459,pasteStatistics!$C$1:'pasteStatistics'!$C$5000,0))</f>
        <v>0.39200000000000002</v>
      </c>
      <c r="J459">
        <f>INDEX(pasteStatistics!J$1:'pasteStatistics'!J$5000,MATCH($C459,pasteStatistics!$C$1:'pasteStatistics'!$C$5000,0))</f>
        <v>1</v>
      </c>
      <c r="K459">
        <f>INDEX(pasteStatistics!K$1:'pasteStatistics'!K$5000,MATCH($C459,pasteStatistics!$C$1:'pasteStatistics'!$C$5000,0))</f>
        <v>2</v>
      </c>
      <c r="L459">
        <f>INDEX(pasteStatistics!L$1:'pasteStatistics'!L$5000,MATCH($C459,pasteStatistics!$C$1:'pasteStatistics'!$C$5000,0))</f>
        <v>0.49</v>
      </c>
      <c r="M459">
        <f>INDEX(pasteStatistics!M$1:'pasteStatistics'!M$5000,MATCH($C459,pasteStatistics!$C$1:'pasteStatistics'!$C$5000,0))</f>
        <v>0.2</v>
      </c>
      <c r="N459">
        <f>INDEX(pasteStatistics!N$1:'pasteStatistics'!N$5000,MATCH($C459,pasteStatistics!$C$1:'pasteStatistics'!$C$5000,0))</f>
        <v>0.9</v>
      </c>
      <c r="O459">
        <f>INDEX(pasteStatistics!O$1:'pasteStatistics'!O$5000,MATCH($C459,pasteStatistics!$C$1:'pasteStatistics'!$C$5000,0))</f>
        <v>0.17399999999999999</v>
      </c>
      <c r="P459">
        <f>INDEX(pasteStatistics!P$1:'pasteStatistics'!P$5000,MATCH($C459,pasteStatistics!$C$1:'pasteStatistics'!$C$5000,0))</f>
        <v>1</v>
      </c>
      <c r="Q459">
        <f>INDEX(pasteStatistics!Q$1:'pasteStatistics'!Q$5000,MATCH($C459,pasteStatistics!$C$1:'pasteStatistics'!$C$5000,0))</f>
        <v>1.6</v>
      </c>
      <c r="R459">
        <f>INDEX(pasteStatistics!R$1:'pasteStatistics'!R$5000,MATCH($C459,pasteStatistics!$C$1:'pasteStatistics'!$C$5000,0))</f>
        <v>0.625</v>
      </c>
      <c r="S459">
        <f>INDEX(pasteStatistics!S$1:'pasteStatistics'!S$5000,MATCH($C459,pasteStatistics!$C$1:'pasteStatistics'!$C$5000,0))</f>
        <v>0.2</v>
      </c>
      <c r="T459">
        <f>INDEX(pasteStatistics!T$1:'pasteStatistics'!T$5000,MATCH($C459,pasteStatistics!$C$1:'pasteStatistics'!$C$5000,0))</f>
        <v>1.3</v>
      </c>
      <c r="U459">
        <f>INDEX(pasteStatistics!U$1:'pasteStatistics'!U$5000,MATCH($C459,pasteStatistics!$C$1:'pasteStatistics'!$C$5000,0))</f>
        <v>1.6</v>
      </c>
      <c r="V459">
        <f>INDEX(pasteStatistics!V$1:'pasteStatistics'!V$5000,MATCH($C459,pasteStatistics!$C$1:'pasteStatistics'!$C$5000,0))</f>
        <v>1</v>
      </c>
      <c r="W459">
        <f>INDEX(pasteStatistics!W$1:'pasteStatistics'!W$5000,MATCH($C459,pasteStatistics!$C$1:'pasteStatistics'!$C$5000,0))</f>
        <v>0.6</v>
      </c>
      <c r="X459">
        <f>INDEX(pasteStatistics!X$1:'pasteStatistics'!X$5000,MATCH($C459,pasteStatistics!$C$1:'pasteStatistics'!$C$5000,0))</f>
        <v>0.2</v>
      </c>
      <c r="Y459">
        <f>INDEX(pasteStatistics!Y$1:'pasteStatistics'!Y$5000,MATCH($C459,pasteStatistics!$C$1:'pasteStatistics'!$C$5000,0))</f>
        <v>1.6</v>
      </c>
      <c r="Z459">
        <f>INDEX(pasteStatistics!Z$1:'pasteStatistics'!Z$5000,MATCH($C459,pasteStatistics!$C$1:'pasteStatistics'!$C$5000,0))</f>
        <v>0.5</v>
      </c>
      <c r="AA459">
        <f>INDEX(pasteStatistics!AA$1:'pasteStatistics'!AA$5000,MATCH($C459,pasteStatistics!$C$1:'pasteStatistics'!$C$5000,0))</f>
        <v>3.5</v>
      </c>
      <c r="AB459">
        <f>pasteData!C458</f>
        <v>5</v>
      </c>
      <c r="AC459" t="str">
        <f>pasteData!D458</f>
        <v>FR</v>
      </c>
      <c r="AD459" t="str">
        <f>pasteData!E458</f>
        <v>G</v>
      </c>
      <c r="AE459">
        <f>pasteData!F458</f>
        <v>43619</v>
      </c>
      <c r="AF459">
        <f>pasteData!G458</f>
        <v>168</v>
      </c>
      <c r="AG459" t="str">
        <f>pasteData!H458</f>
        <v>Harlem</v>
      </c>
      <c r="AH459" t="str">
        <f>pasteData!I458</f>
        <v xml:space="preserve"> NJ</v>
      </c>
      <c r="AI459" t="str">
        <f>pasteData!J458</f>
        <v>Immaculate Conception HS</v>
      </c>
      <c r="AJ459" t="str">
        <f>pasteData!K458</f>
        <v>52 (2018)</v>
      </c>
      <c r="AK459" t="str">
        <f>pasteData!L458</f>
        <v xml:space="preserve"> 3.5 Pts</v>
      </c>
      <c r="AL459" t="str">
        <f>pasteData!M458</f>
        <v xml:space="preserve"> 1.6 Reb</v>
      </c>
      <c r="AM459" t="str">
        <f>pasteData!N458</f>
        <v xml:space="preserve"> 1.0 Ast</v>
      </c>
    </row>
    <row r="460" spans="1:39" x14ac:dyDescent="0.3">
      <c r="A460">
        <v>458</v>
      </c>
      <c r="B460" t="str">
        <f>pasteData!A459</f>
        <v>syracuse</v>
      </c>
      <c r="C460" t="str">
        <f>pasteData!B459</f>
        <v>Bourama Sidibe</v>
      </c>
      <c r="D460">
        <f>INDEX(pasteStatistics!D$1:'pasteStatistics'!D$5000,MATCH($C460,pasteStatistics!$C$1:'pasteStatistics'!$C$5000,0))</f>
        <v>29</v>
      </c>
      <c r="E460">
        <f>INDEX(pasteStatistics!E$1:'pasteStatistics'!E$5000,MATCH($C460,pasteStatistics!$C$1:'pasteStatistics'!$C$5000,0))</f>
        <v>1</v>
      </c>
      <c r="F460">
        <f>INDEX(pasteStatistics!F$1:'pasteStatistics'!F$5000,MATCH($C460,pasteStatistics!$C$1:'pasteStatistics'!$C$5000,0))</f>
        <v>10.1</v>
      </c>
      <c r="G460">
        <f>INDEX(pasteStatistics!G$1:'pasteStatistics'!G$5000,MATCH($C460,pasteStatistics!$C$1:'pasteStatistics'!$C$5000,0))</f>
        <v>0.7</v>
      </c>
      <c r="H460">
        <f>INDEX(pasteStatistics!H$1:'pasteStatistics'!H$5000,MATCH($C460,pasteStatistics!$C$1:'pasteStatistics'!$C$5000,0))</f>
        <v>1.4</v>
      </c>
      <c r="I460">
        <f>INDEX(pasteStatistics!I$1:'pasteStatistics'!I$5000,MATCH($C460,pasteStatistics!$C$1:'pasteStatistics'!$C$5000,0))</f>
        <v>0.46300000000000002</v>
      </c>
      <c r="J460">
        <f>INDEX(pasteStatistics!J$1:'pasteStatistics'!J$5000,MATCH($C460,pasteStatistics!$C$1:'pasteStatistics'!$C$5000,0))</f>
        <v>0.7</v>
      </c>
      <c r="K460">
        <f>INDEX(pasteStatistics!K$1:'pasteStatistics'!K$5000,MATCH($C460,pasteStatistics!$C$1:'pasteStatistics'!$C$5000,0))</f>
        <v>1.4</v>
      </c>
      <c r="L460">
        <f>INDEX(pasteStatistics!L$1:'pasteStatistics'!L$5000,MATCH($C460,pasteStatistics!$C$1:'pasteStatistics'!$C$5000,0))</f>
        <v>0.46300000000000002</v>
      </c>
      <c r="M460">
        <f>INDEX(pasteStatistics!M$1:'pasteStatistics'!M$5000,MATCH($C460,pasteStatistics!$C$1:'pasteStatistics'!$C$5000,0))</f>
        <v>0</v>
      </c>
      <c r="N460">
        <f>INDEX(pasteStatistics!N$1:'pasteStatistics'!N$5000,MATCH($C460,pasteStatistics!$C$1:'pasteStatistics'!$C$5000,0))</f>
        <v>0</v>
      </c>
      <c r="O460">
        <f>INDEX(pasteStatistics!O$1:'pasteStatistics'!O$5000,MATCH($C460,pasteStatistics!$C$1:'pasteStatistics'!$C$5000,0))</f>
        <v>0</v>
      </c>
      <c r="P460">
        <f>INDEX(pasteStatistics!P$1:'pasteStatistics'!P$5000,MATCH($C460,pasteStatistics!$C$1:'pasteStatistics'!$C$5000,0))</f>
        <v>0.6</v>
      </c>
      <c r="Q460">
        <f>INDEX(pasteStatistics!Q$1:'pasteStatistics'!Q$5000,MATCH($C460,pasteStatistics!$C$1:'pasteStatistics'!$C$5000,0))</f>
        <v>1.5</v>
      </c>
      <c r="R460">
        <f>INDEX(pasteStatistics!R$1:'pasteStatistics'!R$5000,MATCH($C460,pasteStatistics!$C$1:'pasteStatistics'!$C$5000,0))</f>
        <v>0.39500000000000002</v>
      </c>
      <c r="S460">
        <f>INDEX(pasteStatistics!S$1:'pasteStatistics'!S$5000,MATCH($C460,pasteStatistics!$C$1:'pasteStatistics'!$C$5000,0))</f>
        <v>1</v>
      </c>
      <c r="T460">
        <f>INDEX(pasteStatistics!T$1:'pasteStatistics'!T$5000,MATCH($C460,pasteStatistics!$C$1:'pasteStatistics'!$C$5000,0))</f>
        <v>1.7</v>
      </c>
      <c r="U460">
        <f>INDEX(pasteStatistics!U$1:'pasteStatistics'!U$5000,MATCH($C460,pasteStatistics!$C$1:'pasteStatistics'!$C$5000,0))</f>
        <v>2.7</v>
      </c>
      <c r="V460">
        <f>INDEX(pasteStatistics!V$1:'pasteStatistics'!V$5000,MATCH($C460,pasteStatistics!$C$1:'pasteStatistics'!$C$5000,0))</f>
        <v>0.2</v>
      </c>
      <c r="W460">
        <f>INDEX(pasteStatistics!W$1:'pasteStatistics'!W$5000,MATCH($C460,pasteStatistics!$C$1:'pasteStatistics'!$C$5000,0))</f>
        <v>0.5</v>
      </c>
      <c r="X460">
        <f>INDEX(pasteStatistics!X$1:'pasteStatistics'!X$5000,MATCH($C460,pasteStatistics!$C$1:'pasteStatistics'!$C$5000,0))</f>
        <v>0.5</v>
      </c>
      <c r="Y460">
        <f>INDEX(pasteStatistics!Y$1:'pasteStatistics'!Y$5000,MATCH($C460,pasteStatistics!$C$1:'pasteStatistics'!$C$5000,0))</f>
        <v>0.3</v>
      </c>
      <c r="Z460">
        <f>INDEX(pasteStatistics!Z$1:'pasteStatistics'!Z$5000,MATCH($C460,pasteStatistics!$C$1:'pasteStatistics'!$C$5000,0))</f>
        <v>2.2999999999999998</v>
      </c>
      <c r="AA460">
        <f>INDEX(pasteStatistics!AA$1:'pasteStatistics'!AA$5000,MATCH($C460,pasteStatistics!$C$1:'pasteStatistics'!$C$5000,0))</f>
        <v>1.9</v>
      </c>
      <c r="AB460">
        <f>pasteData!C459</f>
        <v>34</v>
      </c>
      <c r="AC460" t="str">
        <f>pasteData!D459</f>
        <v>SO</v>
      </c>
      <c r="AD460" t="str">
        <f>pasteData!E459</f>
        <v>F</v>
      </c>
      <c r="AE460">
        <f>pasteData!F459</f>
        <v>43626</v>
      </c>
      <c r="AF460">
        <f>pasteData!G459</f>
        <v>205</v>
      </c>
      <c r="AG460" t="str">
        <f>pasteData!H459</f>
        <v>Bamako</v>
      </c>
      <c r="AH460" t="str">
        <f>pasteData!I459</f>
        <v xml:space="preserve"> Mali</v>
      </c>
      <c r="AI460" t="str">
        <f>pasteData!J459</f>
        <v>Saint Benedict's Preparatory School</v>
      </c>
      <c r="AJ460">
        <f>pasteData!K459</f>
        <v>0</v>
      </c>
      <c r="AK460" t="str">
        <f>pasteData!L459</f>
        <v xml:space="preserve"> 1.9 Pts</v>
      </c>
      <c r="AL460" t="str">
        <f>pasteData!M459</f>
        <v xml:space="preserve"> 2.7 Reb</v>
      </c>
      <c r="AM460" t="str">
        <f>pasteData!N459</f>
        <v xml:space="preserve"> 0.2 Ast</v>
      </c>
    </row>
    <row r="461" spans="1:39" x14ac:dyDescent="0.3">
      <c r="A461">
        <v>459</v>
      </c>
      <c r="B461" t="str">
        <f>pasteData!A460</f>
        <v>syracuse</v>
      </c>
      <c r="C461" t="str">
        <f>pasteData!B460</f>
        <v>Robert Braswell</v>
      </c>
      <c r="D461">
        <f>INDEX(pasteStatistics!D$1:'pasteStatistics'!D$5000,MATCH($C461,pasteStatistics!$C$1:'pasteStatistics'!$C$5000,0))</f>
        <v>12</v>
      </c>
      <c r="E461">
        <f>INDEX(pasteStatistics!E$1:'pasteStatistics'!E$5000,MATCH($C461,pasteStatistics!$C$1:'pasteStatistics'!$C$5000,0))</f>
        <v>0</v>
      </c>
      <c r="F461">
        <f>INDEX(pasteStatistics!F$1:'pasteStatistics'!F$5000,MATCH($C461,pasteStatistics!$C$1:'pasteStatistics'!$C$5000,0))</f>
        <v>4.5999999999999996</v>
      </c>
      <c r="G461">
        <f>INDEX(pasteStatistics!G$1:'pasteStatistics'!G$5000,MATCH($C461,pasteStatistics!$C$1:'pasteStatistics'!$C$5000,0))</f>
        <v>0.7</v>
      </c>
      <c r="H461">
        <f>INDEX(pasteStatistics!H$1:'pasteStatistics'!H$5000,MATCH($C461,pasteStatistics!$C$1:'pasteStatistics'!$C$5000,0))</f>
        <v>1</v>
      </c>
      <c r="I461">
        <f>INDEX(pasteStatistics!I$1:'pasteStatistics'!I$5000,MATCH($C461,pasteStatistics!$C$1:'pasteStatistics'!$C$5000,0))</f>
        <v>0.66700000000000004</v>
      </c>
      <c r="J461">
        <f>INDEX(pasteStatistics!J$1:'pasteStatistics'!J$5000,MATCH($C461,pasteStatistics!$C$1:'pasteStatistics'!$C$5000,0))</f>
        <v>0.6</v>
      </c>
      <c r="K461">
        <f>INDEX(pasteStatistics!K$1:'pasteStatistics'!K$5000,MATCH($C461,pasteStatistics!$C$1:'pasteStatistics'!$C$5000,0))</f>
        <v>0.8</v>
      </c>
      <c r="L461">
        <f>INDEX(pasteStatistics!L$1:'pasteStatistics'!L$5000,MATCH($C461,pasteStatistics!$C$1:'pasteStatistics'!$C$5000,0))</f>
        <v>0.7</v>
      </c>
      <c r="M461">
        <f>INDEX(pasteStatistics!M$1:'pasteStatistics'!M$5000,MATCH($C461,pasteStatistics!$C$1:'pasteStatistics'!$C$5000,0))</f>
        <v>0.1</v>
      </c>
      <c r="N461">
        <f>INDEX(pasteStatistics!N$1:'pasteStatistics'!N$5000,MATCH($C461,pasteStatistics!$C$1:'pasteStatistics'!$C$5000,0))</f>
        <v>0.2</v>
      </c>
      <c r="O461">
        <f>INDEX(pasteStatistics!O$1:'pasteStatistics'!O$5000,MATCH($C461,pasteStatistics!$C$1:'pasteStatistics'!$C$5000,0))</f>
        <v>0.5</v>
      </c>
      <c r="P461">
        <f>INDEX(pasteStatistics!P$1:'pasteStatistics'!P$5000,MATCH($C461,pasteStatistics!$C$1:'pasteStatistics'!$C$5000,0))</f>
        <v>0.8</v>
      </c>
      <c r="Q461">
        <f>INDEX(pasteStatistics!Q$1:'pasteStatistics'!Q$5000,MATCH($C461,pasteStatistics!$C$1:'pasteStatistics'!$C$5000,0))</f>
        <v>1</v>
      </c>
      <c r="R461">
        <f>INDEX(pasteStatistics!R$1:'pasteStatistics'!R$5000,MATCH($C461,pasteStatistics!$C$1:'pasteStatistics'!$C$5000,0))</f>
        <v>0.75</v>
      </c>
      <c r="S461">
        <f>INDEX(pasteStatistics!S$1:'pasteStatistics'!S$5000,MATCH($C461,pasteStatistics!$C$1:'pasteStatistics'!$C$5000,0))</f>
        <v>0.2</v>
      </c>
      <c r="T461">
        <f>INDEX(pasteStatistics!T$1:'pasteStatistics'!T$5000,MATCH($C461,pasteStatistics!$C$1:'pasteStatistics'!$C$5000,0))</f>
        <v>0.7</v>
      </c>
      <c r="U461">
        <f>INDEX(pasteStatistics!U$1:'pasteStatistics'!U$5000,MATCH($C461,pasteStatistics!$C$1:'pasteStatistics'!$C$5000,0))</f>
        <v>0.8</v>
      </c>
      <c r="V461">
        <f>INDEX(pasteStatistics!V$1:'pasteStatistics'!V$5000,MATCH($C461,pasteStatistics!$C$1:'pasteStatistics'!$C$5000,0))</f>
        <v>0.4</v>
      </c>
      <c r="W461">
        <f>INDEX(pasteStatistics!W$1:'pasteStatistics'!W$5000,MATCH($C461,pasteStatistics!$C$1:'pasteStatistics'!$C$5000,0))</f>
        <v>0.5</v>
      </c>
      <c r="X461">
        <f>INDEX(pasteStatistics!X$1:'pasteStatistics'!X$5000,MATCH($C461,pasteStatistics!$C$1:'pasteStatistics'!$C$5000,0))</f>
        <v>0.1</v>
      </c>
      <c r="Y461">
        <f>INDEX(pasteStatistics!Y$1:'pasteStatistics'!Y$5000,MATCH($C461,pasteStatistics!$C$1:'pasteStatistics'!$C$5000,0))</f>
        <v>0.6</v>
      </c>
      <c r="Z461">
        <f>INDEX(pasteStatistics!Z$1:'pasteStatistics'!Z$5000,MATCH($C461,pasteStatistics!$C$1:'pasteStatistics'!$C$5000,0))</f>
        <v>0.2</v>
      </c>
      <c r="AA461">
        <f>INDEX(pasteStatistics!AA$1:'pasteStatistics'!AA$5000,MATCH($C461,pasteStatistics!$C$1:'pasteStatistics'!$C$5000,0))</f>
        <v>2.2000000000000002</v>
      </c>
      <c r="AB461">
        <f>pasteData!C460</f>
        <v>20</v>
      </c>
      <c r="AC461" t="str">
        <f>pasteData!D460</f>
        <v>FR</v>
      </c>
      <c r="AD461" t="str">
        <f>pasteData!E460</f>
        <v>F</v>
      </c>
      <c r="AE461">
        <f>pasteData!F460</f>
        <v>43625</v>
      </c>
      <c r="AF461">
        <f>pasteData!G460</f>
        <v>184</v>
      </c>
      <c r="AG461" t="str">
        <f>pasteData!H460</f>
        <v>Jacksonville</v>
      </c>
      <c r="AH461" t="str">
        <f>pasteData!I460</f>
        <v xml:space="preserve"> FL</v>
      </c>
      <c r="AI461">
        <f>pasteData!J460</f>
        <v>0</v>
      </c>
      <c r="AJ461">
        <f>pasteData!K460</f>
        <v>0</v>
      </c>
      <c r="AK461" t="str">
        <f>pasteData!L460</f>
        <v xml:space="preserve"> 2.2 Pts</v>
      </c>
      <c r="AL461" t="str">
        <f>pasteData!M460</f>
        <v xml:space="preserve"> 0.8 Reb</v>
      </c>
      <c r="AM461" t="str">
        <f>pasteData!N460</f>
        <v xml:space="preserve"> 0.4 Ast</v>
      </c>
    </row>
    <row r="462" spans="1:39" x14ac:dyDescent="0.3">
      <c r="A462">
        <v>460</v>
      </c>
      <c r="B462" t="str">
        <f>pasteData!A461</f>
        <v>syracuse</v>
      </c>
      <c r="C462" t="str">
        <f>pasteData!B461</f>
        <v>Ky Feldman</v>
      </c>
      <c r="D462">
        <f>INDEX(pasteStatistics!D$1:'pasteStatistics'!D$5000,MATCH($C462,pasteStatistics!$C$1:'pasteStatistics'!$C$5000,0))</f>
        <v>9</v>
      </c>
      <c r="E462">
        <f>INDEX(pasteStatistics!E$1:'pasteStatistics'!E$5000,MATCH($C462,pasteStatistics!$C$1:'pasteStatistics'!$C$5000,0))</f>
        <v>0</v>
      </c>
      <c r="F462">
        <f>INDEX(pasteStatistics!F$1:'pasteStatistics'!F$5000,MATCH($C462,pasteStatistics!$C$1:'pasteStatistics'!$C$5000,0))</f>
        <v>1.1000000000000001</v>
      </c>
      <c r="G462">
        <f>INDEX(pasteStatistics!G$1:'pasteStatistics'!G$5000,MATCH($C462,pasteStatistics!$C$1:'pasteStatistics'!$C$5000,0))</f>
        <v>0.1</v>
      </c>
      <c r="H462">
        <f>INDEX(pasteStatistics!H$1:'pasteStatistics'!H$5000,MATCH($C462,pasteStatistics!$C$1:'pasteStatistics'!$C$5000,0))</f>
        <v>0.2</v>
      </c>
      <c r="I462">
        <f>INDEX(pasteStatistics!I$1:'pasteStatistics'!I$5000,MATCH($C462,pasteStatistics!$C$1:'pasteStatistics'!$C$5000,0))</f>
        <v>0.5</v>
      </c>
      <c r="J462">
        <f>INDEX(pasteStatistics!J$1:'pasteStatistics'!J$5000,MATCH($C462,pasteStatistics!$C$1:'pasteStatistics'!$C$5000,0))</f>
        <v>0</v>
      </c>
      <c r="K462">
        <f>INDEX(pasteStatistics!K$1:'pasteStatistics'!K$5000,MATCH($C462,pasteStatistics!$C$1:'pasteStatistics'!$C$5000,0))</f>
        <v>0</v>
      </c>
      <c r="L462">
        <f>INDEX(pasteStatistics!L$1:'pasteStatistics'!L$5000,MATCH($C462,pasteStatistics!$C$1:'pasteStatistics'!$C$5000,0))</f>
        <v>0</v>
      </c>
      <c r="M462">
        <f>INDEX(pasteStatistics!M$1:'pasteStatistics'!M$5000,MATCH($C462,pasteStatistics!$C$1:'pasteStatistics'!$C$5000,0))</f>
        <v>0.1</v>
      </c>
      <c r="N462">
        <f>INDEX(pasteStatistics!N$1:'pasteStatistics'!N$5000,MATCH($C462,pasteStatistics!$C$1:'pasteStatistics'!$C$5000,0))</f>
        <v>0.2</v>
      </c>
      <c r="O462">
        <f>INDEX(pasteStatistics!O$1:'pasteStatistics'!O$5000,MATCH($C462,pasteStatistics!$C$1:'pasteStatistics'!$C$5000,0))</f>
        <v>0.5</v>
      </c>
      <c r="P462">
        <f>INDEX(pasteStatistics!P$1:'pasteStatistics'!P$5000,MATCH($C462,pasteStatistics!$C$1:'pasteStatistics'!$C$5000,0))</f>
        <v>0</v>
      </c>
      <c r="Q462">
        <f>INDEX(pasteStatistics!Q$1:'pasteStatistics'!Q$5000,MATCH($C462,pasteStatistics!$C$1:'pasteStatistics'!$C$5000,0))</f>
        <v>0</v>
      </c>
      <c r="R462">
        <f>INDEX(pasteStatistics!R$1:'pasteStatistics'!R$5000,MATCH($C462,pasteStatistics!$C$1:'pasteStatistics'!$C$5000,0))</f>
        <v>0</v>
      </c>
      <c r="S462">
        <f>INDEX(pasteStatistics!S$1:'pasteStatistics'!S$5000,MATCH($C462,pasteStatistics!$C$1:'pasteStatistics'!$C$5000,0))</f>
        <v>0</v>
      </c>
      <c r="T462">
        <f>INDEX(pasteStatistics!T$1:'pasteStatistics'!T$5000,MATCH($C462,pasteStatistics!$C$1:'pasteStatistics'!$C$5000,0))</f>
        <v>0.2</v>
      </c>
      <c r="U462">
        <f>INDEX(pasteStatistics!U$1:'pasteStatistics'!U$5000,MATCH($C462,pasteStatistics!$C$1:'pasteStatistics'!$C$5000,0))</f>
        <v>0.2</v>
      </c>
      <c r="V462">
        <f>INDEX(pasteStatistics!V$1:'pasteStatistics'!V$5000,MATCH($C462,pasteStatistics!$C$1:'pasteStatistics'!$C$5000,0))</f>
        <v>0</v>
      </c>
      <c r="W462">
        <f>INDEX(pasteStatistics!W$1:'pasteStatistics'!W$5000,MATCH($C462,pasteStatistics!$C$1:'pasteStatistics'!$C$5000,0))</f>
        <v>0</v>
      </c>
      <c r="X462">
        <f>INDEX(pasteStatistics!X$1:'pasteStatistics'!X$5000,MATCH($C462,pasteStatistics!$C$1:'pasteStatistics'!$C$5000,0))</f>
        <v>0</v>
      </c>
      <c r="Y462">
        <f>INDEX(pasteStatistics!Y$1:'pasteStatistics'!Y$5000,MATCH($C462,pasteStatistics!$C$1:'pasteStatistics'!$C$5000,0))</f>
        <v>0</v>
      </c>
      <c r="Z462">
        <f>INDEX(pasteStatistics!Z$1:'pasteStatistics'!Z$5000,MATCH($C462,pasteStatistics!$C$1:'pasteStatistics'!$C$5000,0))</f>
        <v>0</v>
      </c>
      <c r="AA462">
        <f>INDEX(pasteStatistics!AA$1:'pasteStatistics'!AA$5000,MATCH($C462,pasteStatistics!$C$1:'pasteStatistics'!$C$5000,0))</f>
        <v>0.3</v>
      </c>
      <c r="AB462">
        <f>pasteData!C461</f>
        <v>54</v>
      </c>
      <c r="AC462" t="str">
        <f>pasteData!D461</f>
        <v>SR</v>
      </c>
      <c r="AD462" t="str">
        <f>pasteData!E461</f>
        <v>G</v>
      </c>
      <c r="AE462">
        <f>pasteData!F461</f>
        <v>43595</v>
      </c>
      <c r="AF462">
        <f>pasteData!G461</f>
        <v>155</v>
      </c>
      <c r="AG462" t="str">
        <f>pasteData!H461</f>
        <v>Agoura Hills</v>
      </c>
      <c r="AH462" t="str">
        <f>pasteData!I461</f>
        <v xml:space="preserve"> CA</v>
      </c>
      <c r="AI462" t="str">
        <f>pasteData!J461</f>
        <v>Agoura HS</v>
      </c>
      <c r="AJ462">
        <f>pasteData!K461</f>
        <v>0</v>
      </c>
      <c r="AK462" t="str">
        <f>pasteData!L461</f>
        <v xml:space="preserve"> 0.3 Pts</v>
      </c>
      <c r="AL462" t="str">
        <f>pasteData!M461</f>
        <v xml:space="preserve"> 0.2 Reb</v>
      </c>
      <c r="AM462" t="str">
        <f>pasteData!N461</f>
        <v xml:space="preserve"> 0.0 Ast</v>
      </c>
    </row>
    <row r="463" spans="1:39" x14ac:dyDescent="0.3">
      <c r="A463">
        <v>461</v>
      </c>
      <c r="B463" t="str">
        <f>pasteData!A462</f>
        <v>syracuse</v>
      </c>
      <c r="C463" t="str">
        <f>pasteData!B462</f>
        <v>Adrian Autry</v>
      </c>
      <c r="D463">
        <f>INDEX(pasteStatistics!D$1:'pasteStatistics'!D$5000,MATCH($C463,pasteStatistics!$C$1:'pasteStatistics'!$C$5000,0))</f>
        <v>10</v>
      </c>
      <c r="E463">
        <f>INDEX(pasteStatistics!E$1:'pasteStatistics'!E$5000,MATCH($C463,pasteStatistics!$C$1:'pasteStatistics'!$C$5000,0))</f>
        <v>0</v>
      </c>
      <c r="F463">
        <f>INDEX(pasteStatistics!F$1:'pasteStatistics'!F$5000,MATCH($C463,pasteStatistics!$C$1:'pasteStatistics'!$C$5000,0))</f>
        <v>1.2</v>
      </c>
      <c r="G463">
        <f>INDEX(pasteStatistics!G$1:'pasteStatistics'!G$5000,MATCH($C463,pasteStatistics!$C$1:'pasteStatistics'!$C$5000,0))</f>
        <v>0</v>
      </c>
      <c r="H463">
        <f>INDEX(pasteStatistics!H$1:'pasteStatistics'!H$5000,MATCH($C463,pasteStatistics!$C$1:'pasteStatistics'!$C$5000,0))</f>
        <v>0.5</v>
      </c>
      <c r="I463">
        <f>INDEX(pasteStatistics!I$1:'pasteStatistics'!I$5000,MATCH($C463,pasteStatistics!$C$1:'pasteStatistics'!$C$5000,0))</f>
        <v>0</v>
      </c>
      <c r="J463">
        <f>INDEX(pasteStatistics!J$1:'pasteStatistics'!J$5000,MATCH($C463,pasteStatistics!$C$1:'pasteStatistics'!$C$5000,0))</f>
        <v>0</v>
      </c>
      <c r="K463">
        <f>INDEX(pasteStatistics!K$1:'pasteStatistics'!K$5000,MATCH($C463,pasteStatistics!$C$1:'pasteStatistics'!$C$5000,0))</f>
        <v>0.1</v>
      </c>
      <c r="L463">
        <f>INDEX(pasteStatistics!L$1:'pasteStatistics'!L$5000,MATCH($C463,pasteStatistics!$C$1:'pasteStatistics'!$C$5000,0))</f>
        <v>0</v>
      </c>
      <c r="M463">
        <f>INDEX(pasteStatistics!M$1:'pasteStatistics'!M$5000,MATCH($C463,pasteStatistics!$C$1:'pasteStatistics'!$C$5000,0))</f>
        <v>0</v>
      </c>
      <c r="N463">
        <f>INDEX(pasteStatistics!N$1:'pasteStatistics'!N$5000,MATCH($C463,pasteStatistics!$C$1:'pasteStatistics'!$C$5000,0))</f>
        <v>0.4</v>
      </c>
      <c r="O463">
        <f>INDEX(pasteStatistics!O$1:'pasteStatistics'!O$5000,MATCH($C463,pasteStatistics!$C$1:'pasteStatistics'!$C$5000,0))</f>
        <v>0</v>
      </c>
      <c r="P463">
        <f>INDEX(pasteStatistics!P$1:'pasteStatistics'!P$5000,MATCH($C463,pasteStatistics!$C$1:'pasteStatistics'!$C$5000,0))</f>
        <v>0</v>
      </c>
      <c r="Q463">
        <f>INDEX(pasteStatistics!Q$1:'pasteStatistics'!Q$5000,MATCH($C463,pasteStatistics!$C$1:'pasteStatistics'!$C$5000,0))</f>
        <v>0.1</v>
      </c>
      <c r="R463">
        <f>INDEX(pasteStatistics!R$1:'pasteStatistics'!R$5000,MATCH($C463,pasteStatistics!$C$1:'pasteStatistics'!$C$5000,0))</f>
        <v>0</v>
      </c>
      <c r="S463">
        <f>INDEX(pasteStatistics!S$1:'pasteStatistics'!S$5000,MATCH($C463,pasteStatistics!$C$1:'pasteStatistics'!$C$5000,0))</f>
        <v>0</v>
      </c>
      <c r="T463">
        <f>INDEX(pasteStatistics!T$1:'pasteStatistics'!T$5000,MATCH($C463,pasteStatistics!$C$1:'pasteStatistics'!$C$5000,0))</f>
        <v>0.1</v>
      </c>
      <c r="U463">
        <f>INDEX(pasteStatistics!U$1:'pasteStatistics'!U$5000,MATCH($C463,pasteStatistics!$C$1:'pasteStatistics'!$C$5000,0))</f>
        <v>0.1</v>
      </c>
      <c r="V463">
        <f>INDEX(pasteStatistics!V$1:'pasteStatistics'!V$5000,MATCH($C463,pasteStatistics!$C$1:'pasteStatistics'!$C$5000,0))</f>
        <v>0.1</v>
      </c>
      <c r="W463">
        <f>INDEX(pasteStatistics!W$1:'pasteStatistics'!W$5000,MATCH($C463,pasteStatistics!$C$1:'pasteStatistics'!$C$5000,0))</f>
        <v>0.1</v>
      </c>
      <c r="X463">
        <f>INDEX(pasteStatistics!X$1:'pasteStatistics'!X$5000,MATCH($C463,pasteStatistics!$C$1:'pasteStatistics'!$C$5000,0))</f>
        <v>0</v>
      </c>
      <c r="Y463">
        <f>INDEX(pasteStatistics!Y$1:'pasteStatistics'!Y$5000,MATCH($C463,pasteStatistics!$C$1:'pasteStatistics'!$C$5000,0))</f>
        <v>0.2</v>
      </c>
      <c r="Z463">
        <f>INDEX(pasteStatistics!Z$1:'pasteStatistics'!Z$5000,MATCH($C463,pasteStatistics!$C$1:'pasteStatistics'!$C$5000,0))</f>
        <v>0</v>
      </c>
      <c r="AA463">
        <f>INDEX(pasteStatistics!AA$1:'pasteStatistics'!AA$5000,MATCH($C463,pasteStatistics!$C$1:'pasteStatistics'!$C$5000,0))</f>
        <v>0</v>
      </c>
      <c r="AB463">
        <f>pasteData!C462</f>
        <v>0</v>
      </c>
      <c r="AC463" t="str">
        <f>pasteData!D462</f>
        <v>SR</v>
      </c>
      <c r="AD463" t="str">
        <f>pasteData!E462</f>
        <v>G</v>
      </c>
      <c r="AE463">
        <f>pasteData!F462</f>
        <v>36678</v>
      </c>
      <c r="AF463">
        <f>pasteData!G462</f>
        <v>185</v>
      </c>
      <c r="AG463" t="str">
        <f>pasteData!H462</f>
        <v>Jamesville</v>
      </c>
      <c r="AH463" t="str">
        <f>pasteData!I462</f>
        <v xml:space="preserve"> NY</v>
      </c>
      <c r="AI463" t="str">
        <f>pasteData!J462</f>
        <v>Jamesville-DeWitt HS</v>
      </c>
      <c r="AJ463">
        <f>pasteData!K462</f>
        <v>0</v>
      </c>
      <c r="AK463" t="str">
        <f>pasteData!L462</f>
        <v xml:space="preserve"> 0.0 Pts</v>
      </c>
      <c r="AL463" t="str">
        <f>pasteData!M462</f>
        <v xml:space="preserve"> 0.1 Reb</v>
      </c>
      <c r="AM463" t="str">
        <f>pasteData!N462</f>
        <v xml:space="preserve"> 0.1 Ast</v>
      </c>
    </row>
    <row r="464" spans="1:39" x14ac:dyDescent="0.3">
      <c r="A464">
        <v>462</v>
      </c>
      <c r="B464" t="str">
        <f>pasteData!A463</f>
        <v>syracuse</v>
      </c>
      <c r="C464" t="str">
        <f>pasteData!B463</f>
        <v>Antonio Balandi</v>
      </c>
      <c r="D464">
        <f>INDEX(pasteStatistics!D$1:'pasteStatistics'!D$5000,MATCH($C464,pasteStatistics!$C$1:'pasteStatistics'!$C$5000,0))</f>
        <v>10</v>
      </c>
      <c r="E464">
        <f>INDEX(pasteStatistics!E$1:'pasteStatistics'!E$5000,MATCH($C464,pasteStatistics!$C$1:'pasteStatistics'!$C$5000,0))</f>
        <v>0</v>
      </c>
      <c r="F464">
        <f>INDEX(pasteStatistics!F$1:'pasteStatistics'!F$5000,MATCH($C464,pasteStatistics!$C$1:'pasteStatistics'!$C$5000,0))</f>
        <v>1</v>
      </c>
      <c r="G464">
        <f>INDEX(pasteStatistics!G$1:'pasteStatistics'!G$5000,MATCH($C464,pasteStatistics!$C$1:'pasteStatistics'!$C$5000,0))</f>
        <v>0</v>
      </c>
      <c r="H464">
        <f>INDEX(pasteStatistics!H$1:'pasteStatistics'!H$5000,MATCH($C464,pasteStatistics!$C$1:'pasteStatistics'!$C$5000,0))</f>
        <v>0</v>
      </c>
      <c r="I464">
        <f>INDEX(pasteStatistics!I$1:'pasteStatistics'!I$5000,MATCH($C464,pasteStatistics!$C$1:'pasteStatistics'!$C$5000,0))</f>
        <v>0</v>
      </c>
      <c r="J464">
        <f>INDEX(pasteStatistics!J$1:'pasteStatistics'!J$5000,MATCH($C464,pasteStatistics!$C$1:'pasteStatistics'!$C$5000,0))</f>
        <v>0</v>
      </c>
      <c r="K464">
        <f>INDEX(pasteStatistics!K$1:'pasteStatistics'!K$5000,MATCH($C464,pasteStatistics!$C$1:'pasteStatistics'!$C$5000,0))</f>
        <v>0</v>
      </c>
      <c r="L464">
        <f>INDEX(pasteStatistics!L$1:'pasteStatistics'!L$5000,MATCH($C464,pasteStatistics!$C$1:'pasteStatistics'!$C$5000,0))</f>
        <v>0</v>
      </c>
      <c r="M464">
        <f>INDEX(pasteStatistics!M$1:'pasteStatistics'!M$5000,MATCH($C464,pasteStatistics!$C$1:'pasteStatistics'!$C$5000,0))</f>
        <v>0</v>
      </c>
      <c r="N464">
        <f>INDEX(pasteStatistics!N$1:'pasteStatistics'!N$5000,MATCH($C464,pasteStatistics!$C$1:'pasteStatistics'!$C$5000,0))</f>
        <v>0</v>
      </c>
      <c r="O464">
        <f>INDEX(pasteStatistics!O$1:'pasteStatistics'!O$5000,MATCH($C464,pasteStatistics!$C$1:'pasteStatistics'!$C$5000,0))</f>
        <v>0</v>
      </c>
      <c r="P464">
        <f>INDEX(pasteStatistics!P$1:'pasteStatistics'!P$5000,MATCH($C464,pasteStatistics!$C$1:'pasteStatistics'!$C$5000,0))</f>
        <v>0</v>
      </c>
      <c r="Q464">
        <f>INDEX(pasteStatistics!Q$1:'pasteStatistics'!Q$5000,MATCH($C464,pasteStatistics!$C$1:'pasteStatistics'!$C$5000,0))</f>
        <v>0</v>
      </c>
      <c r="R464">
        <f>INDEX(pasteStatistics!R$1:'pasteStatistics'!R$5000,MATCH($C464,pasteStatistics!$C$1:'pasteStatistics'!$C$5000,0))</f>
        <v>0</v>
      </c>
      <c r="S464">
        <f>INDEX(pasteStatistics!S$1:'pasteStatistics'!S$5000,MATCH($C464,pasteStatistics!$C$1:'pasteStatistics'!$C$5000,0))</f>
        <v>0</v>
      </c>
      <c r="T464">
        <f>INDEX(pasteStatistics!T$1:'pasteStatistics'!T$5000,MATCH($C464,pasteStatistics!$C$1:'pasteStatistics'!$C$5000,0))</f>
        <v>0.3</v>
      </c>
      <c r="U464">
        <f>INDEX(pasteStatistics!U$1:'pasteStatistics'!U$5000,MATCH($C464,pasteStatistics!$C$1:'pasteStatistics'!$C$5000,0))</f>
        <v>0.3</v>
      </c>
      <c r="V464">
        <f>INDEX(pasteStatistics!V$1:'pasteStatistics'!V$5000,MATCH($C464,pasteStatistics!$C$1:'pasteStatistics'!$C$5000,0))</f>
        <v>0</v>
      </c>
      <c r="W464">
        <f>INDEX(pasteStatistics!W$1:'pasteStatistics'!W$5000,MATCH($C464,pasteStatistics!$C$1:'pasteStatistics'!$C$5000,0))</f>
        <v>0</v>
      </c>
      <c r="X464">
        <f>INDEX(pasteStatistics!X$1:'pasteStatistics'!X$5000,MATCH($C464,pasteStatistics!$C$1:'pasteStatistics'!$C$5000,0))</f>
        <v>0.1</v>
      </c>
      <c r="Y464">
        <f>INDEX(pasteStatistics!Y$1:'pasteStatistics'!Y$5000,MATCH($C464,pasteStatistics!$C$1:'pasteStatistics'!$C$5000,0))</f>
        <v>0.2</v>
      </c>
      <c r="Z464">
        <f>INDEX(pasteStatistics!Z$1:'pasteStatistics'!Z$5000,MATCH($C464,pasteStatistics!$C$1:'pasteStatistics'!$C$5000,0))</f>
        <v>0</v>
      </c>
      <c r="AA464">
        <f>INDEX(pasteStatistics!AA$1:'pasteStatistics'!AA$5000,MATCH($C464,pasteStatistics!$C$1:'pasteStatistics'!$C$5000,0))</f>
        <v>0</v>
      </c>
      <c r="AB464">
        <f>pasteData!C463</f>
        <v>4</v>
      </c>
      <c r="AC464" t="str">
        <f>pasteData!D463</f>
        <v>SR</v>
      </c>
      <c r="AD464" t="str">
        <f>pasteData!E463</f>
        <v>F</v>
      </c>
      <c r="AE464">
        <f>pasteData!F463</f>
        <v>43622</v>
      </c>
      <c r="AF464">
        <f>pasteData!G463</f>
        <v>210</v>
      </c>
      <c r="AG464" t="str">
        <f>pasteData!H463</f>
        <v>Portland</v>
      </c>
      <c r="AH464" t="str">
        <f>pasteData!I463</f>
        <v xml:space="preserve"> OR</v>
      </c>
      <c r="AI464" t="str">
        <f>pasteData!J463</f>
        <v>International School of Ouagadougou</v>
      </c>
      <c r="AJ464">
        <f>pasteData!K463</f>
        <v>0</v>
      </c>
      <c r="AK464" t="str">
        <f>pasteData!L463</f>
        <v xml:space="preserve"> 0.0 Pts</v>
      </c>
      <c r="AL464" t="str">
        <f>pasteData!M463</f>
        <v xml:space="preserve"> 0.3 Reb</v>
      </c>
      <c r="AM464" t="str">
        <f>pasteData!N463</f>
        <v xml:space="preserve"> 0.0 Ast</v>
      </c>
    </row>
    <row r="465" spans="1:39" x14ac:dyDescent="0.3">
      <c r="A465">
        <v>463</v>
      </c>
      <c r="B465" t="str">
        <f>pasteData!A464</f>
        <v>syracuse</v>
      </c>
      <c r="C465" t="str">
        <f>pasteData!B464</f>
        <v>Ray Featherston</v>
      </c>
      <c r="D465">
        <f>INDEX(pasteStatistics!D$1:'pasteStatistics'!D$5000,MATCH($C465,pasteStatistics!$C$1:'pasteStatistics'!$C$5000,0))</f>
        <v>4</v>
      </c>
      <c r="E465">
        <f>INDEX(pasteStatistics!E$1:'pasteStatistics'!E$5000,MATCH($C465,pasteStatistics!$C$1:'pasteStatistics'!$C$5000,0))</f>
        <v>0</v>
      </c>
      <c r="F465">
        <f>INDEX(pasteStatistics!F$1:'pasteStatistics'!F$5000,MATCH($C465,pasteStatistics!$C$1:'pasteStatistics'!$C$5000,0))</f>
        <v>1</v>
      </c>
      <c r="G465">
        <f>INDEX(pasteStatistics!G$1:'pasteStatistics'!G$5000,MATCH($C465,pasteStatistics!$C$1:'pasteStatistics'!$C$5000,0))</f>
        <v>0</v>
      </c>
      <c r="H465">
        <f>INDEX(pasteStatistics!H$1:'pasteStatistics'!H$5000,MATCH($C465,pasteStatistics!$C$1:'pasteStatistics'!$C$5000,0))</f>
        <v>0.3</v>
      </c>
      <c r="I465">
        <f>INDEX(pasteStatistics!I$1:'pasteStatistics'!I$5000,MATCH($C465,pasteStatistics!$C$1:'pasteStatistics'!$C$5000,0))</f>
        <v>0</v>
      </c>
      <c r="J465">
        <f>INDEX(pasteStatistics!J$1:'pasteStatistics'!J$5000,MATCH($C465,pasteStatistics!$C$1:'pasteStatistics'!$C$5000,0))</f>
        <v>0</v>
      </c>
      <c r="K465">
        <f>INDEX(pasteStatistics!K$1:'pasteStatistics'!K$5000,MATCH($C465,pasteStatistics!$C$1:'pasteStatistics'!$C$5000,0))</f>
        <v>0</v>
      </c>
      <c r="L465">
        <f>INDEX(pasteStatistics!L$1:'pasteStatistics'!L$5000,MATCH($C465,pasteStatistics!$C$1:'pasteStatistics'!$C$5000,0))</f>
        <v>0</v>
      </c>
      <c r="M465">
        <f>INDEX(pasteStatistics!M$1:'pasteStatistics'!M$5000,MATCH($C465,pasteStatistics!$C$1:'pasteStatistics'!$C$5000,0))</f>
        <v>0</v>
      </c>
      <c r="N465">
        <f>INDEX(pasteStatistics!N$1:'pasteStatistics'!N$5000,MATCH($C465,pasteStatistics!$C$1:'pasteStatistics'!$C$5000,0))</f>
        <v>0.3</v>
      </c>
      <c r="O465">
        <f>INDEX(pasteStatistics!O$1:'pasteStatistics'!O$5000,MATCH($C465,pasteStatistics!$C$1:'pasteStatistics'!$C$5000,0))</f>
        <v>0</v>
      </c>
      <c r="P465">
        <f>INDEX(pasteStatistics!P$1:'pasteStatistics'!P$5000,MATCH($C465,pasteStatistics!$C$1:'pasteStatistics'!$C$5000,0))</f>
        <v>0</v>
      </c>
      <c r="Q465">
        <f>INDEX(pasteStatistics!Q$1:'pasteStatistics'!Q$5000,MATCH($C465,pasteStatistics!$C$1:'pasteStatistics'!$C$5000,0))</f>
        <v>0</v>
      </c>
      <c r="R465">
        <f>INDEX(pasteStatistics!R$1:'pasteStatistics'!R$5000,MATCH($C465,pasteStatistics!$C$1:'pasteStatistics'!$C$5000,0))</f>
        <v>0</v>
      </c>
      <c r="S465">
        <f>INDEX(pasteStatistics!S$1:'pasteStatistics'!S$5000,MATCH($C465,pasteStatistics!$C$1:'pasteStatistics'!$C$5000,0))</f>
        <v>0</v>
      </c>
      <c r="T465">
        <f>INDEX(pasteStatistics!T$1:'pasteStatistics'!T$5000,MATCH($C465,pasteStatistics!$C$1:'pasteStatistics'!$C$5000,0))</f>
        <v>0</v>
      </c>
      <c r="U465">
        <f>INDEX(pasteStatistics!U$1:'pasteStatistics'!U$5000,MATCH($C465,pasteStatistics!$C$1:'pasteStatistics'!$C$5000,0))</f>
        <v>0</v>
      </c>
      <c r="V465">
        <f>INDEX(pasteStatistics!V$1:'pasteStatistics'!V$5000,MATCH($C465,pasteStatistics!$C$1:'pasteStatistics'!$C$5000,0))</f>
        <v>0.3</v>
      </c>
      <c r="W465">
        <f>INDEX(pasteStatistics!W$1:'pasteStatistics'!W$5000,MATCH($C465,pasteStatistics!$C$1:'pasteStatistics'!$C$5000,0))</f>
        <v>0</v>
      </c>
      <c r="X465">
        <f>INDEX(pasteStatistics!X$1:'pasteStatistics'!X$5000,MATCH($C465,pasteStatistics!$C$1:'pasteStatistics'!$C$5000,0))</f>
        <v>0</v>
      </c>
      <c r="Y465">
        <f>INDEX(pasteStatistics!Y$1:'pasteStatistics'!Y$5000,MATCH($C465,pasteStatistics!$C$1:'pasteStatistics'!$C$5000,0))</f>
        <v>0</v>
      </c>
      <c r="Z465">
        <f>INDEX(pasteStatistics!Z$1:'pasteStatistics'!Z$5000,MATCH($C465,pasteStatistics!$C$1:'pasteStatistics'!$C$5000,0))</f>
        <v>0</v>
      </c>
      <c r="AA465">
        <f>INDEX(pasteStatistics!AA$1:'pasteStatistics'!AA$5000,MATCH($C465,pasteStatistics!$C$1:'pasteStatistics'!$C$5000,0))</f>
        <v>0</v>
      </c>
      <c r="AB465">
        <f>pasteData!C464</f>
        <v>32</v>
      </c>
      <c r="AC465" t="str">
        <f>pasteData!D464</f>
        <v>JR</v>
      </c>
      <c r="AD465" t="str">
        <f>pasteData!E464</f>
        <v>G</v>
      </c>
      <c r="AE465">
        <f>pasteData!F464</f>
        <v>43593</v>
      </c>
      <c r="AF465">
        <f>pasteData!G464</f>
        <v>150</v>
      </c>
      <c r="AG465" t="str">
        <f>pasteData!H464</f>
        <v>Westport</v>
      </c>
      <c r="AH465" t="str">
        <f>pasteData!I464</f>
        <v xml:space="preserve"> CT</v>
      </c>
      <c r="AI465" t="str">
        <f>pasteData!J464</f>
        <v>Fairfield College Preparatory School</v>
      </c>
      <c r="AJ465">
        <f>pasteData!K464</f>
        <v>0</v>
      </c>
      <c r="AK465" t="str">
        <f>pasteData!L464</f>
        <v xml:space="preserve"> 0.0 Pts</v>
      </c>
      <c r="AL465" t="str">
        <f>pasteData!M464</f>
        <v xml:space="preserve"> 0.0 Reb</v>
      </c>
      <c r="AM465" t="str">
        <f>pasteData!N464</f>
        <v xml:space="preserve"> 0.3 Ast</v>
      </c>
    </row>
    <row r="466" spans="1:39" x14ac:dyDescent="0.3">
      <c r="A466">
        <v>464</v>
      </c>
      <c r="B466" t="str">
        <f>pasteData!A465</f>
        <v>syracuse</v>
      </c>
      <c r="C466" t="str">
        <f>pasteData!B465</f>
        <v>Brendan Paul</v>
      </c>
      <c r="D466">
        <f>INDEX(pasteStatistics!D$1:'pasteStatistics'!D$5000,MATCH($C466,pasteStatistics!$C$1:'pasteStatistics'!$C$5000,0))</f>
        <v>9</v>
      </c>
      <c r="E466">
        <f>INDEX(pasteStatistics!E$1:'pasteStatistics'!E$5000,MATCH($C466,pasteStatistics!$C$1:'pasteStatistics'!$C$5000,0))</f>
        <v>0</v>
      </c>
      <c r="F466">
        <f>INDEX(pasteStatistics!F$1:'pasteStatistics'!F$5000,MATCH($C466,pasteStatistics!$C$1:'pasteStatistics'!$C$5000,0))</f>
        <v>0.9</v>
      </c>
      <c r="G466">
        <f>INDEX(pasteStatistics!G$1:'pasteStatistics'!G$5000,MATCH($C466,pasteStatistics!$C$1:'pasteStatistics'!$C$5000,0))</f>
        <v>0</v>
      </c>
      <c r="H466">
        <f>INDEX(pasteStatistics!H$1:'pasteStatistics'!H$5000,MATCH($C466,pasteStatistics!$C$1:'pasteStatistics'!$C$5000,0))</f>
        <v>0</v>
      </c>
      <c r="I466">
        <f>INDEX(pasteStatistics!I$1:'pasteStatistics'!I$5000,MATCH($C466,pasteStatistics!$C$1:'pasteStatistics'!$C$5000,0))</f>
        <v>0</v>
      </c>
      <c r="J466">
        <f>INDEX(pasteStatistics!J$1:'pasteStatistics'!J$5000,MATCH($C466,pasteStatistics!$C$1:'pasteStatistics'!$C$5000,0))</f>
        <v>0</v>
      </c>
      <c r="K466">
        <f>INDEX(pasteStatistics!K$1:'pasteStatistics'!K$5000,MATCH($C466,pasteStatistics!$C$1:'pasteStatistics'!$C$5000,0))</f>
        <v>0</v>
      </c>
      <c r="L466">
        <f>INDEX(pasteStatistics!L$1:'pasteStatistics'!L$5000,MATCH($C466,pasteStatistics!$C$1:'pasteStatistics'!$C$5000,0))</f>
        <v>0</v>
      </c>
      <c r="M466">
        <f>INDEX(pasteStatistics!M$1:'pasteStatistics'!M$5000,MATCH($C466,pasteStatistics!$C$1:'pasteStatistics'!$C$5000,0))</f>
        <v>0</v>
      </c>
      <c r="N466">
        <f>INDEX(pasteStatistics!N$1:'pasteStatistics'!N$5000,MATCH($C466,pasteStatistics!$C$1:'pasteStatistics'!$C$5000,0))</f>
        <v>0</v>
      </c>
      <c r="O466">
        <f>INDEX(pasteStatistics!O$1:'pasteStatistics'!O$5000,MATCH($C466,pasteStatistics!$C$1:'pasteStatistics'!$C$5000,0))</f>
        <v>0</v>
      </c>
      <c r="P466">
        <f>INDEX(pasteStatistics!P$1:'pasteStatistics'!P$5000,MATCH($C466,pasteStatistics!$C$1:'pasteStatistics'!$C$5000,0))</f>
        <v>0</v>
      </c>
      <c r="Q466">
        <f>INDEX(pasteStatistics!Q$1:'pasteStatistics'!Q$5000,MATCH($C466,pasteStatistics!$C$1:'pasteStatistics'!$C$5000,0))</f>
        <v>0</v>
      </c>
      <c r="R466">
        <f>INDEX(pasteStatistics!R$1:'pasteStatistics'!R$5000,MATCH($C466,pasteStatistics!$C$1:'pasteStatistics'!$C$5000,0))</f>
        <v>0</v>
      </c>
      <c r="S466">
        <f>INDEX(pasteStatistics!S$1:'pasteStatistics'!S$5000,MATCH($C466,pasteStatistics!$C$1:'pasteStatistics'!$C$5000,0))</f>
        <v>0</v>
      </c>
      <c r="T466">
        <f>INDEX(pasteStatistics!T$1:'pasteStatistics'!T$5000,MATCH($C466,pasteStatistics!$C$1:'pasteStatistics'!$C$5000,0))</f>
        <v>0</v>
      </c>
      <c r="U466">
        <f>INDEX(pasteStatistics!U$1:'pasteStatistics'!U$5000,MATCH($C466,pasteStatistics!$C$1:'pasteStatistics'!$C$5000,0))</f>
        <v>0</v>
      </c>
      <c r="V466">
        <f>INDEX(pasteStatistics!V$1:'pasteStatistics'!V$5000,MATCH($C466,pasteStatistics!$C$1:'pasteStatistics'!$C$5000,0))</f>
        <v>0</v>
      </c>
      <c r="W466">
        <f>INDEX(pasteStatistics!W$1:'pasteStatistics'!W$5000,MATCH($C466,pasteStatistics!$C$1:'pasteStatistics'!$C$5000,0))</f>
        <v>0</v>
      </c>
      <c r="X466">
        <f>INDEX(pasteStatistics!X$1:'pasteStatistics'!X$5000,MATCH($C466,pasteStatistics!$C$1:'pasteStatistics'!$C$5000,0))</f>
        <v>0</v>
      </c>
      <c r="Y466">
        <f>INDEX(pasteStatistics!Y$1:'pasteStatistics'!Y$5000,MATCH($C466,pasteStatistics!$C$1:'pasteStatistics'!$C$5000,0))</f>
        <v>0</v>
      </c>
      <c r="Z466">
        <f>INDEX(pasteStatistics!Z$1:'pasteStatistics'!Z$5000,MATCH($C466,pasteStatistics!$C$1:'pasteStatistics'!$C$5000,0))</f>
        <v>0</v>
      </c>
      <c r="AA466">
        <f>INDEX(pasteStatistics!AA$1:'pasteStatistics'!AA$5000,MATCH($C466,pasteStatistics!$C$1:'pasteStatistics'!$C$5000,0))</f>
        <v>0</v>
      </c>
      <c r="AB466">
        <f>pasteData!C465</f>
        <v>12</v>
      </c>
      <c r="AC466" t="str">
        <f>pasteData!D465</f>
        <v>FR</v>
      </c>
      <c r="AD466" t="str">
        <f>pasteData!E465</f>
        <v>G</v>
      </c>
      <c r="AE466">
        <f>pasteData!F465</f>
        <v>43618</v>
      </c>
      <c r="AF466">
        <f>pasteData!G465</f>
        <v>177</v>
      </c>
      <c r="AG466" t="str">
        <f>pasteData!H465</f>
        <v>Shaker Heights</v>
      </c>
      <c r="AH466" t="str">
        <f>pasteData!I465</f>
        <v xml:space="preserve"> OH</v>
      </c>
      <c r="AI466" t="str">
        <f>pasteData!J465</f>
        <v>Brewster Academy</v>
      </c>
      <c r="AJ466">
        <f>pasteData!K465</f>
        <v>0</v>
      </c>
      <c r="AK466" t="str">
        <f>pasteData!L465</f>
        <v xml:space="preserve"> 0.0 Pts</v>
      </c>
      <c r="AL466" t="str">
        <f>pasteData!M465</f>
        <v xml:space="preserve"> 0.0 Reb</v>
      </c>
      <c r="AM466" t="str">
        <f>pasteData!N465</f>
        <v xml:space="preserve"> 0.0 Ast</v>
      </c>
    </row>
    <row r="467" spans="1:39" x14ac:dyDescent="0.3">
      <c r="A467">
        <v>465</v>
      </c>
      <c r="B467" t="str">
        <f>pasteData!A466</f>
        <v>syracuse</v>
      </c>
      <c r="C467" t="str">
        <f>pasteData!B466</f>
        <v>Howard Washington</v>
      </c>
      <c r="D467">
        <f>INDEX(pasteStatistics!D$1:'pasteStatistics'!D$5000,MATCH($C467,pasteStatistics!$C$1:'pasteStatistics'!$C$5000,0))</f>
        <v>3</v>
      </c>
      <c r="E467">
        <f>INDEX(pasteStatistics!E$1:'pasteStatistics'!E$5000,MATCH($C467,pasteStatistics!$C$1:'pasteStatistics'!$C$5000,0))</f>
        <v>0</v>
      </c>
      <c r="F467">
        <f>INDEX(pasteStatistics!F$1:'pasteStatistics'!F$5000,MATCH($C467,pasteStatistics!$C$1:'pasteStatistics'!$C$5000,0))</f>
        <v>3.3</v>
      </c>
      <c r="G467">
        <f>INDEX(pasteStatistics!G$1:'pasteStatistics'!G$5000,MATCH($C467,pasteStatistics!$C$1:'pasteStatistics'!$C$5000,0))</f>
        <v>0</v>
      </c>
      <c r="H467">
        <f>INDEX(pasteStatistics!H$1:'pasteStatistics'!H$5000,MATCH($C467,pasteStatistics!$C$1:'pasteStatistics'!$C$5000,0))</f>
        <v>0.3</v>
      </c>
      <c r="I467">
        <f>INDEX(pasteStatistics!I$1:'pasteStatistics'!I$5000,MATCH($C467,pasteStatistics!$C$1:'pasteStatistics'!$C$5000,0))</f>
        <v>0</v>
      </c>
      <c r="J467">
        <f>INDEX(pasteStatistics!J$1:'pasteStatistics'!J$5000,MATCH($C467,pasteStatistics!$C$1:'pasteStatistics'!$C$5000,0))</f>
        <v>0</v>
      </c>
      <c r="K467">
        <f>INDEX(pasteStatistics!K$1:'pasteStatistics'!K$5000,MATCH($C467,pasteStatistics!$C$1:'pasteStatistics'!$C$5000,0))</f>
        <v>0</v>
      </c>
      <c r="L467">
        <f>INDEX(pasteStatistics!L$1:'pasteStatistics'!L$5000,MATCH($C467,pasteStatistics!$C$1:'pasteStatistics'!$C$5000,0))</f>
        <v>0</v>
      </c>
      <c r="M467">
        <f>INDEX(pasteStatistics!M$1:'pasteStatistics'!M$5000,MATCH($C467,pasteStatistics!$C$1:'pasteStatistics'!$C$5000,0))</f>
        <v>0</v>
      </c>
      <c r="N467">
        <f>INDEX(pasteStatistics!N$1:'pasteStatistics'!N$5000,MATCH($C467,pasteStatistics!$C$1:'pasteStatistics'!$C$5000,0))</f>
        <v>0.3</v>
      </c>
      <c r="O467">
        <f>INDEX(pasteStatistics!O$1:'pasteStatistics'!O$5000,MATCH($C467,pasteStatistics!$C$1:'pasteStatistics'!$C$5000,0))</f>
        <v>0</v>
      </c>
      <c r="P467">
        <f>INDEX(pasteStatistics!P$1:'pasteStatistics'!P$5000,MATCH($C467,pasteStatistics!$C$1:'pasteStatistics'!$C$5000,0))</f>
        <v>0</v>
      </c>
      <c r="Q467">
        <f>INDEX(pasteStatistics!Q$1:'pasteStatistics'!Q$5000,MATCH($C467,pasteStatistics!$C$1:'pasteStatistics'!$C$5000,0))</f>
        <v>0</v>
      </c>
      <c r="R467">
        <f>INDEX(pasteStatistics!R$1:'pasteStatistics'!R$5000,MATCH($C467,pasteStatistics!$C$1:'pasteStatistics'!$C$5000,0))</f>
        <v>0</v>
      </c>
      <c r="S467">
        <f>INDEX(pasteStatistics!S$1:'pasteStatistics'!S$5000,MATCH($C467,pasteStatistics!$C$1:'pasteStatistics'!$C$5000,0))</f>
        <v>0</v>
      </c>
      <c r="T467">
        <f>INDEX(pasteStatistics!T$1:'pasteStatistics'!T$5000,MATCH($C467,pasteStatistics!$C$1:'pasteStatistics'!$C$5000,0))</f>
        <v>1.3</v>
      </c>
      <c r="U467">
        <f>INDEX(pasteStatistics!U$1:'pasteStatistics'!U$5000,MATCH($C467,pasteStatistics!$C$1:'pasteStatistics'!$C$5000,0))</f>
        <v>1.3</v>
      </c>
      <c r="V467">
        <f>INDEX(pasteStatistics!V$1:'pasteStatistics'!V$5000,MATCH($C467,pasteStatistics!$C$1:'pasteStatistics'!$C$5000,0))</f>
        <v>0.3</v>
      </c>
      <c r="W467">
        <f>INDEX(pasteStatistics!W$1:'pasteStatistics'!W$5000,MATCH($C467,pasteStatistics!$C$1:'pasteStatistics'!$C$5000,0))</f>
        <v>0</v>
      </c>
      <c r="X467">
        <f>INDEX(pasteStatistics!X$1:'pasteStatistics'!X$5000,MATCH($C467,pasteStatistics!$C$1:'pasteStatistics'!$C$5000,0))</f>
        <v>0</v>
      </c>
      <c r="Y467">
        <f>INDEX(pasteStatistics!Y$1:'pasteStatistics'!Y$5000,MATCH($C467,pasteStatistics!$C$1:'pasteStatistics'!$C$5000,0))</f>
        <v>0</v>
      </c>
      <c r="Z467">
        <f>INDEX(pasteStatistics!Z$1:'pasteStatistics'!Z$5000,MATCH($C467,pasteStatistics!$C$1:'pasteStatistics'!$C$5000,0))</f>
        <v>0</v>
      </c>
      <c r="AA467">
        <f>INDEX(pasteStatistics!AA$1:'pasteStatistics'!AA$5000,MATCH($C467,pasteStatistics!$C$1:'pasteStatistics'!$C$5000,0))</f>
        <v>0</v>
      </c>
      <c r="AB467">
        <f>pasteData!C466</f>
        <v>10</v>
      </c>
      <c r="AC467" t="str">
        <f>pasteData!D466</f>
        <v>SO</v>
      </c>
      <c r="AD467" t="str">
        <f>pasteData!E466</f>
        <v>G</v>
      </c>
      <c r="AE467">
        <f>pasteData!F466</f>
        <v>43619</v>
      </c>
      <c r="AF467">
        <f>pasteData!G466</f>
        <v>180</v>
      </c>
      <c r="AG467" t="str">
        <f>pasteData!H466</f>
        <v>Buffalo</v>
      </c>
      <c r="AH467" t="str">
        <f>pasteData!I466</f>
        <v xml:space="preserve"> NY</v>
      </c>
      <c r="AI467" t="str">
        <f>pasteData!J466</f>
        <v>Athlete Institute Prep</v>
      </c>
      <c r="AJ467">
        <f>pasteData!K466</f>
        <v>0</v>
      </c>
      <c r="AK467" t="str">
        <f>pasteData!L466</f>
        <v xml:space="preserve"> 0.0 Pts</v>
      </c>
      <c r="AL467" t="str">
        <f>pasteData!M466</f>
        <v xml:space="preserve"> 1.3 Reb</v>
      </c>
      <c r="AM467" t="str">
        <f>pasteData!N466</f>
        <v xml:space="preserve"> 0.3 Ast</v>
      </c>
    </row>
    <row r="468" spans="1:39" x14ac:dyDescent="0.3">
      <c r="A468">
        <v>466</v>
      </c>
      <c r="B468" t="str">
        <f>pasteData!A467</f>
        <v>syracuse</v>
      </c>
      <c r="C468" t="str">
        <f>pasteData!B467</f>
        <v>Shaun Belbey</v>
      </c>
      <c r="D468" t="e">
        <f>INDEX(pasteStatistics!D$1:'pasteStatistics'!D$5000,MATCH($C468,pasteStatistics!$C$1:'pasteStatistics'!$C$5000,0))</f>
        <v>#N/A</v>
      </c>
      <c r="E468" t="e">
        <f>INDEX(pasteStatistics!E$1:'pasteStatistics'!E$5000,MATCH($C468,pasteStatistics!$C$1:'pasteStatistics'!$C$5000,0))</f>
        <v>#N/A</v>
      </c>
      <c r="F468" t="e">
        <f>INDEX(pasteStatistics!F$1:'pasteStatistics'!F$5000,MATCH($C468,pasteStatistics!$C$1:'pasteStatistics'!$C$5000,0))</f>
        <v>#N/A</v>
      </c>
      <c r="G468" t="e">
        <f>INDEX(pasteStatistics!G$1:'pasteStatistics'!G$5000,MATCH($C468,pasteStatistics!$C$1:'pasteStatistics'!$C$5000,0))</f>
        <v>#N/A</v>
      </c>
      <c r="H468" t="e">
        <f>INDEX(pasteStatistics!H$1:'pasteStatistics'!H$5000,MATCH($C468,pasteStatistics!$C$1:'pasteStatistics'!$C$5000,0))</f>
        <v>#N/A</v>
      </c>
      <c r="I468" t="e">
        <f>INDEX(pasteStatistics!I$1:'pasteStatistics'!I$5000,MATCH($C468,pasteStatistics!$C$1:'pasteStatistics'!$C$5000,0))</f>
        <v>#N/A</v>
      </c>
      <c r="J468" t="e">
        <f>INDEX(pasteStatistics!J$1:'pasteStatistics'!J$5000,MATCH($C468,pasteStatistics!$C$1:'pasteStatistics'!$C$5000,0))</f>
        <v>#N/A</v>
      </c>
      <c r="K468" t="e">
        <f>INDEX(pasteStatistics!K$1:'pasteStatistics'!K$5000,MATCH($C468,pasteStatistics!$C$1:'pasteStatistics'!$C$5000,0))</f>
        <v>#N/A</v>
      </c>
      <c r="L468" t="e">
        <f>INDEX(pasteStatistics!L$1:'pasteStatistics'!L$5000,MATCH($C468,pasteStatistics!$C$1:'pasteStatistics'!$C$5000,0))</f>
        <v>#N/A</v>
      </c>
      <c r="M468" t="e">
        <f>INDEX(pasteStatistics!M$1:'pasteStatistics'!M$5000,MATCH($C468,pasteStatistics!$C$1:'pasteStatistics'!$C$5000,0))</f>
        <v>#N/A</v>
      </c>
      <c r="N468" t="e">
        <f>INDEX(pasteStatistics!N$1:'pasteStatistics'!N$5000,MATCH($C468,pasteStatistics!$C$1:'pasteStatistics'!$C$5000,0))</f>
        <v>#N/A</v>
      </c>
      <c r="O468" t="e">
        <f>INDEX(pasteStatistics!O$1:'pasteStatistics'!O$5000,MATCH($C468,pasteStatistics!$C$1:'pasteStatistics'!$C$5000,0))</f>
        <v>#N/A</v>
      </c>
      <c r="P468" t="e">
        <f>INDEX(pasteStatistics!P$1:'pasteStatistics'!P$5000,MATCH($C468,pasteStatistics!$C$1:'pasteStatistics'!$C$5000,0))</f>
        <v>#N/A</v>
      </c>
      <c r="Q468" t="e">
        <f>INDEX(pasteStatistics!Q$1:'pasteStatistics'!Q$5000,MATCH($C468,pasteStatistics!$C$1:'pasteStatistics'!$C$5000,0))</f>
        <v>#N/A</v>
      </c>
      <c r="R468" t="e">
        <f>INDEX(pasteStatistics!R$1:'pasteStatistics'!R$5000,MATCH($C468,pasteStatistics!$C$1:'pasteStatistics'!$C$5000,0))</f>
        <v>#N/A</v>
      </c>
      <c r="S468" t="e">
        <f>INDEX(pasteStatistics!S$1:'pasteStatistics'!S$5000,MATCH($C468,pasteStatistics!$C$1:'pasteStatistics'!$C$5000,0))</f>
        <v>#N/A</v>
      </c>
      <c r="T468" t="e">
        <f>INDEX(pasteStatistics!T$1:'pasteStatistics'!T$5000,MATCH($C468,pasteStatistics!$C$1:'pasteStatistics'!$C$5000,0))</f>
        <v>#N/A</v>
      </c>
      <c r="U468" t="e">
        <f>INDEX(pasteStatistics!U$1:'pasteStatistics'!U$5000,MATCH($C468,pasteStatistics!$C$1:'pasteStatistics'!$C$5000,0))</f>
        <v>#N/A</v>
      </c>
      <c r="V468" t="e">
        <f>INDEX(pasteStatistics!V$1:'pasteStatistics'!V$5000,MATCH($C468,pasteStatistics!$C$1:'pasteStatistics'!$C$5000,0))</f>
        <v>#N/A</v>
      </c>
      <c r="W468" t="e">
        <f>INDEX(pasteStatistics!W$1:'pasteStatistics'!W$5000,MATCH($C468,pasteStatistics!$C$1:'pasteStatistics'!$C$5000,0))</f>
        <v>#N/A</v>
      </c>
      <c r="X468" t="e">
        <f>INDEX(pasteStatistics!X$1:'pasteStatistics'!X$5000,MATCH($C468,pasteStatistics!$C$1:'pasteStatistics'!$C$5000,0))</f>
        <v>#N/A</v>
      </c>
      <c r="Y468" t="e">
        <f>INDEX(pasteStatistics!Y$1:'pasteStatistics'!Y$5000,MATCH($C468,pasteStatistics!$C$1:'pasteStatistics'!$C$5000,0))</f>
        <v>#N/A</v>
      </c>
      <c r="Z468" t="e">
        <f>INDEX(pasteStatistics!Z$1:'pasteStatistics'!Z$5000,MATCH($C468,pasteStatistics!$C$1:'pasteStatistics'!$C$5000,0))</f>
        <v>#N/A</v>
      </c>
      <c r="AA468" t="e">
        <f>INDEX(pasteStatistics!AA$1:'pasteStatistics'!AA$5000,MATCH($C468,pasteStatistics!$C$1:'pasteStatistics'!$C$5000,0))</f>
        <v>#N/A</v>
      </c>
      <c r="AB468">
        <f>pasteData!C467</f>
        <v>24</v>
      </c>
      <c r="AC468" t="str">
        <f>pasteData!D467</f>
        <v>SR</v>
      </c>
      <c r="AD468" t="str">
        <f>pasteData!E467</f>
        <v>G</v>
      </c>
      <c r="AE468">
        <f>pasteData!F467</f>
        <v>43595</v>
      </c>
      <c r="AF468">
        <f>pasteData!G467</f>
        <v>165</v>
      </c>
      <c r="AG468" t="str">
        <f>pasteData!H467</f>
        <v>Brick</v>
      </c>
      <c r="AH468" t="str">
        <f>pasteData!I467</f>
        <v xml:space="preserve"> NJ</v>
      </c>
      <c r="AI468" t="str">
        <f>pasteData!J467</f>
        <v>Uniondale HS</v>
      </c>
      <c r="AJ468">
        <f>pasteData!K467</f>
        <v>0</v>
      </c>
      <c r="AK468">
        <f>pasteData!L467</f>
        <v>0</v>
      </c>
      <c r="AL468">
        <f>pasteData!M467</f>
        <v>0</v>
      </c>
      <c r="AM468">
        <f>pasteData!N467</f>
        <v>0</v>
      </c>
    </row>
    <row r="469" spans="1:39" x14ac:dyDescent="0.3">
      <c r="A469">
        <v>467</v>
      </c>
      <c r="B469" t="str">
        <f>pasteData!A468</f>
        <v>mississippi</v>
      </c>
      <c r="C469" t="str">
        <f>pasteData!B468</f>
        <v>Breein Tyree</v>
      </c>
      <c r="D469">
        <f>INDEX(pasteStatistics!D$1:'pasteStatistics'!D$5000,MATCH($C469,pasteStatistics!$C$1:'pasteStatistics'!$C$5000,0))</f>
        <v>33</v>
      </c>
      <c r="E469">
        <f>INDEX(pasteStatistics!E$1:'pasteStatistics'!E$5000,MATCH($C469,pasteStatistics!$C$1:'pasteStatistics'!$C$5000,0))</f>
        <v>33</v>
      </c>
      <c r="F469">
        <f>INDEX(pasteStatistics!F$1:'pasteStatistics'!F$5000,MATCH($C469,pasteStatistics!$C$1:'pasteStatistics'!$C$5000,0))</f>
        <v>33.799999999999997</v>
      </c>
      <c r="G469">
        <f>INDEX(pasteStatistics!G$1:'pasteStatistics'!G$5000,MATCH($C469,pasteStatistics!$C$1:'pasteStatistics'!$C$5000,0))</f>
        <v>6</v>
      </c>
      <c r="H469">
        <f>INDEX(pasteStatistics!H$1:'pasteStatistics'!H$5000,MATCH($C469,pasteStatistics!$C$1:'pasteStatistics'!$C$5000,0))</f>
        <v>13</v>
      </c>
      <c r="I469">
        <f>INDEX(pasteStatistics!I$1:'pasteStatistics'!I$5000,MATCH($C469,pasteStatistics!$C$1:'pasteStatistics'!$C$5000,0))</f>
        <v>0.45900000000000002</v>
      </c>
      <c r="J469">
        <f>INDEX(pasteStatistics!J$1:'pasteStatistics'!J$5000,MATCH($C469,pasteStatistics!$C$1:'pasteStatistics'!$C$5000,0))</f>
        <v>3.9</v>
      </c>
      <c r="K469">
        <f>INDEX(pasteStatistics!K$1:'pasteStatistics'!K$5000,MATCH($C469,pasteStatistics!$C$1:'pasteStatistics'!$C$5000,0))</f>
        <v>7.4</v>
      </c>
      <c r="L469">
        <f>INDEX(pasteStatistics!L$1:'pasteStatistics'!L$5000,MATCH($C469,pasteStatistics!$C$1:'pasteStatistics'!$C$5000,0))</f>
        <v>0.52200000000000002</v>
      </c>
      <c r="M469">
        <f>INDEX(pasteStatistics!M$1:'pasteStatistics'!M$5000,MATCH($C469,pasteStatistics!$C$1:'pasteStatistics'!$C$5000,0))</f>
        <v>2.1</v>
      </c>
      <c r="N469">
        <f>INDEX(pasteStatistics!N$1:'pasteStatistics'!N$5000,MATCH($C469,pasteStatistics!$C$1:'pasteStatistics'!$C$5000,0))</f>
        <v>5.6</v>
      </c>
      <c r="O469">
        <f>INDEX(pasteStatistics!O$1:'pasteStatistics'!O$5000,MATCH($C469,pasteStatistics!$C$1:'pasteStatistics'!$C$5000,0))</f>
        <v>0.375</v>
      </c>
      <c r="P469">
        <f>INDEX(pasteStatistics!P$1:'pasteStatistics'!P$5000,MATCH($C469,pasteStatistics!$C$1:'pasteStatistics'!$C$5000,0))</f>
        <v>3.9</v>
      </c>
      <c r="Q469">
        <f>INDEX(pasteStatistics!Q$1:'pasteStatistics'!Q$5000,MATCH($C469,pasteStatistics!$C$1:'pasteStatistics'!$C$5000,0))</f>
        <v>4.7</v>
      </c>
      <c r="R469">
        <f>INDEX(pasteStatistics!R$1:'pasteStatistics'!R$5000,MATCH($C469,pasteStatistics!$C$1:'pasteStatistics'!$C$5000,0))</f>
        <v>0.83099999999999996</v>
      </c>
      <c r="S469">
        <f>INDEX(pasteStatistics!S$1:'pasteStatistics'!S$5000,MATCH($C469,pasteStatistics!$C$1:'pasteStatistics'!$C$5000,0))</f>
        <v>0.3</v>
      </c>
      <c r="T469">
        <f>INDEX(pasteStatistics!T$1:'pasteStatistics'!T$5000,MATCH($C469,pasteStatistics!$C$1:'pasteStatistics'!$C$5000,0))</f>
        <v>2.6</v>
      </c>
      <c r="U469">
        <f>INDEX(pasteStatistics!U$1:'pasteStatistics'!U$5000,MATCH($C469,pasteStatistics!$C$1:'pasteStatistics'!$C$5000,0))</f>
        <v>2.9</v>
      </c>
      <c r="V469">
        <f>INDEX(pasteStatistics!V$1:'pasteStatistics'!V$5000,MATCH($C469,pasteStatistics!$C$1:'pasteStatistics'!$C$5000,0))</f>
        <v>2.8</v>
      </c>
      <c r="W469">
        <f>INDEX(pasteStatistics!W$1:'pasteStatistics'!W$5000,MATCH($C469,pasteStatistics!$C$1:'pasteStatistics'!$C$5000,0))</f>
        <v>1</v>
      </c>
      <c r="X469">
        <f>INDEX(pasteStatistics!X$1:'pasteStatistics'!X$5000,MATCH($C469,pasteStatistics!$C$1:'pasteStatistics'!$C$5000,0))</f>
        <v>0.4</v>
      </c>
      <c r="Y469">
        <f>INDEX(pasteStatistics!Y$1:'pasteStatistics'!Y$5000,MATCH($C469,pasteStatistics!$C$1:'pasteStatistics'!$C$5000,0))</f>
        <v>2.4</v>
      </c>
      <c r="Z469">
        <f>INDEX(pasteStatistics!Z$1:'pasteStatistics'!Z$5000,MATCH($C469,pasteStatistics!$C$1:'pasteStatistics'!$C$5000,0))</f>
        <v>2</v>
      </c>
      <c r="AA469">
        <f>INDEX(pasteStatistics!AA$1:'pasteStatistics'!AA$5000,MATCH($C469,pasteStatistics!$C$1:'pasteStatistics'!$C$5000,0))</f>
        <v>17.899999999999999</v>
      </c>
      <c r="AB469">
        <f>pasteData!C468</f>
        <v>4</v>
      </c>
      <c r="AC469" t="str">
        <f>pasteData!D468</f>
        <v>JR</v>
      </c>
      <c r="AD469" t="str">
        <f>pasteData!E468</f>
        <v>G</v>
      </c>
      <c r="AE469">
        <f>pasteData!F468</f>
        <v>43618</v>
      </c>
      <c r="AF469">
        <f>pasteData!G468</f>
        <v>195</v>
      </c>
      <c r="AG469" t="str">
        <f>pasteData!H468</f>
        <v>Somerset</v>
      </c>
      <c r="AH469" t="str">
        <f>pasteData!I468</f>
        <v xml:space="preserve"> NJ</v>
      </c>
      <c r="AI469" t="str">
        <f>pasteData!J468</f>
        <v>St. Joseph High School</v>
      </c>
      <c r="AJ469" t="str">
        <f>pasteData!K468</f>
        <v xml:space="preserve"> 17.9 Pts</v>
      </c>
      <c r="AK469" t="str">
        <f>pasteData!L468</f>
        <v xml:space="preserve"> 2.9 Reb</v>
      </c>
      <c r="AL469" t="str">
        <f>pasteData!M468</f>
        <v xml:space="preserve"> 2.8 Ast</v>
      </c>
      <c r="AM469">
        <f>pasteData!N468</f>
        <v>0</v>
      </c>
    </row>
    <row r="470" spans="1:39" x14ac:dyDescent="0.3">
      <c r="A470">
        <v>468</v>
      </c>
      <c r="B470" t="str">
        <f>pasteData!A469</f>
        <v>mississippi</v>
      </c>
      <c r="C470" t="str">
        <f>pasteData!B469</f>
        <v>Terence Davis</v>
      </c>
      <c r="D470">
        <f>INDEX(pasteStatistics!D$1:'pasteStatistics'!D$5000,MATCH($C470,pasteStatistics!$C$1:'pasteStatistics'!$C$5000,0))</f>
        <v>33</v>
      </c>
      <c r="E470">
        <f>INDEX(pasteStatistics!E$1:'pasteStatistics'!E$5000,MATCH($C470,pasteStatistics!$C$1:'pasteStatistics'!$C$5000,0))</f>
        <v>32</v>
      </c>
      <c r="F470">
        <f>INDEX(pasteStatistics!F$1:'pasteStatistics'!F$5000,MATCH($C470,pasteStatistics!$C$1:'pasteStatistics'!$C$5000,0))</f>
        <v>31</v>
      </c>
      <c r="G470">
        <f>INDEX(pasteStatistics!G$1:'pasteStatistics'!G$5000,MATCH($C470,pasteStatistics!$C$1:'pasteStatistics'!$C$5000,0))</f>
        <v>5.4</v>
      </c>
      <c r="H470">
        <f>INDEX(pasteStatistics!H$1:'pasteStatistics'!H$5000,MATCH($C470,pasteStatistics!$C$1:'pasteStatistics'!$C$5000,0))</f>
        <v>12.2</v>
      </c>
      <c r="I470">
        <f>INDEX(pasteStatistics!I$1:'pasteStatistics'!I$5000,MATCH($C470,pasteStatistics!$C$1:'pasteStatistics'!$C$5000,0))</f>
        <v>0.44400000000000001</v>
      </c>
      <c r="J470">
        <f>INDEX(pasteStatistics!J$1:'pasteStatistics'!J$5000,MATCH($C470,pasteStatistics!$C$1:'pasteStatistics'!$C$5000,0))</f>
        <v>3.5</v>
      </c>
      <c r="K470">
        <f>INDEX(pasteStatistics!K$1:'pasteStatistics'!K$5000,MATCH($C470,pasteStatistics!$C$1:'pasteStatistics'!$C$5000,0))</f>
        <v>6.9</v>
      </c>
      <c r="L470">
        <f>INDEX(pasteStatistics!L$1:'pasteStatistics'!L$5000,MATCH($C470,pasteStatistics!$C$1:'pasteStatistics'!$C$5000,0))</f>
        <v>0.5</v>
      </c>
      <c r="M470">
        <f>INDEX(pasteStatistics!M$1:'pasteStatistics'!M$5000,MATCH($C470,pasteStatistics!$C$1:'pasteStatistics'!$C$5000,0))</f>
        <v>2</v>
      </c>
      <c r="N470">
        <f>INDEX(pasteStatistics!N$1:'pasteStatistics'!N$5000,MATCH($C470,pasteStatistics!$C$1:'pasteStatistics'!$C$5000,0))</f>
        <v>5.3</v>
      </c>
      <c r="O470">
        <f>INDEX(pasteStatistics!O$1:'pasteStatistics'!O$5000,MATCH($C470,pasteStatistics!$C$1:'pasteStatistics'!$C$5000,0))</f>
        <v>0.371</v>
      </c>
      <c r="P470">
        <f>INDEX(pasteStatistics!P$1:'pasteStatistics'!P$5000,MATCH($C470,pasteStatistics!$C$1:'pasteStatistics'!$C$5000,0))</f>
        <v>2.4</v>
      </c>
      <c r="Q470">
        <f>INDEX(pasteStatistics!Q$1:'pasteStatistics'!Q$5000,MATCH($C470,pasteStatistics!$C$1:'pasteStatistics'!$C$5000,0))</f>
        <v>3.1</v>
      </c>
      <c r="R470">
        <f>INDEX(pasteStatistics!R$1:'pasteStatistics'!R$5000,MATCH($C470,pasteStatistics!$C$1:'pasteStatistics'!$C$5000,0))</f>
        <v>0.77200000000000002</v>
      </c>
      <c r="S470">
        <f>INDEX(pasteStatistics!S$1:'pasteStatistics'!S$5000,MATCH($C470,pasteStatistics!$C$1:'pasteStatistics'!$C$5000,0))</f>
        <v>1.1000000000000001</v>
      </c>
      <c r="T470">
        <f>INDEX(pasteStatistics!T$1:'pasteStatistics'!T$5000,MATCH($C470,pasteStatistics!$C$1:'pasteStatistics'!$C$5000,0))</f>
        <v>4.7</v>
      </c>
      <c r="U470">
        <f>INDEX(pasteStatistics!U$1:'pasteStatistics'!U$5000,MATCH($C470,pasteStatistics!$C$1:'pasteStatistics'!$C$5000,0))</f>
        <v>5.8</v>
      </c>
      <c r="V470">
        <f>INDEX(pasteStatistics!V$1:'pasteStatistics'!V$5000,MATCH($C470,pasteStatistics!$C$1:'pasteStatistics'!$C$5000,0))</f>
        <v>3.5</v>
      </c>
      <c r="W470">
        <f>INDEX(pasteStatistics!W$1:'pasteStatistics'!W$5000,MATCH($C470,pasteStatistics!$C$1:'pasteStatistics'!$C$5000,0))</f>
        <v>1.6</v>
      </c>
      <c r="X470">
        <f>INDEX(pasteStatistics!X$1:'pasteStatistics'!X$5000,MATCH($C470,pasteStatistics!$C$1:'pasteStatistics'!$C$5000,0))</f>
        <v>0.6</v>
      </c>
      <c r="Y470">
        <f>INDEX(pasteStatistics!Y$1:'pasteStatistics'!Y$5000,MATCH($C470,pasteStatistics!$C$1:'pasteStatistics'!$C$5000,0))</f>
        <v>2.8</v>
      </c>
      <c r="Z470">
        <f>INDEX(pasteStatistics!Z$1:'pasteStatistics'!Z$5000,MATCH($C470,pasteStatistics!$C$1:'pasteStatistics'!$C$5000,0))</f>
        <v>2.7</v>
      </c>
      <c r="AA470">
        <f>INDEX(pasteStatistics!AA$1:'pasteStatistics'!AA$5000,MATCH($C470,pasteStatistics!$C$1:'pasteStatistics'!$C$5000,0))</f>
        <v>15.2</v>
      </c>
      <c r="AB470">
        <f>pasteData!C469</f>
        <v>3</v>
      </c>
      <c r="AC470" t="str">
        <f>pasteData!D469</f>
        <v>SR</v>
      </c>
      <c r="AD470" t="str">
        <f>pasteData!E469</f>
        <v>G</v>
      </c>
      <c r="AE470">
        <f>pasteData!F469</f>
        <v>43620</v>
      </c>
      <c r="AF470">
        <f>pasteData!G469</f>
        <v>205</v>
      </c>
      <c r="AG470" t="str">
        <f>pasteData!H469</f>
        <v>Southaven</v>
      </c>
      <c r="AH470" t="str">
        <f>pasteData!I469</f>
        <v xml:space="preserve"> MS</v>
      </c>
      <c r="AI470" t="str">
        <f>pasteData!J469</f>
        <v>Southaven HS</v>
      </c>
      <c r="AJ470" t="str">
        <f>pasteData!K469</f>
        <v xml:space="preserve"> 15.2 Pts</v>
      </c>
      <c r="AK470" t="str">
        <f>pasteData!L469</f>
        <v xml:space="preserve"> 5.8 Reb</v>
      </c>
      <c r="AL470" t="str">
        <f>pasteData!M469</f>
        <v xml:space="preserve"> 3.5 Ast</v>
      </c>
      <c r="AM470">
        <f>pasteData!N469</f>
        <v>0</v>
      </c>
    </row>
    <row r="471" spans="1:39" x14ac:dyDescent="0.3">
      <c r="A471">
        <v>469</v>
      </c>
      <c r="B471" t="str">
        <f>pasteData!A470</f>
        <v>mississippi</v>
      </c>
      <c r="C471" t="str">
        <f>pasteData!B470</f>
        <v>Devontae Shuler</v>
      </c>
      <c r="D471">
        <f>INDEX(pasteStatistics!D$1:'pasteStatistics'!D$5000,MATCH($C471,pasteStatistics!$C$1:'pasteStatistics'!$C$5000,0))</f>
        <v>33</v>
      </c>
      <c r="E471">
        <f>INDEX(pasteStatistics!E$1:'pasteStatistics'!E$5000,MATCH($C471,pasteStatistics!$C$1:'pasteStatistics'!$C$5000,0))</f>
        <v>31</v>
      </c>
      <c r="F471">
        <f>INDEX(pasteStatistics!F$1:'pasteStatistics'!F$5000,MATCH($C471,pasteStatistics!$C$1:'pasteStatistics'!$C$5000,0))</f>
        <v>32.200000000000003</v>
      </c>
      <c r="G471">
        <f>INDEX(pasteStatistics!G$1:'pasteStatistics'!G$5000,MATCH($C471,pasteStatistics!$C$1:'pasteStatistics'!$C$5000,0))</f>
        <v>3.6</v>
      </c>
      <c r="H471">
        <f>INDEX(pasteStatistics!H$1:'pasteStatistics'!H$5000,MATCH($C471,pasteStatistics!$C$1:'pasteStatistics'!$C$5000,0))</f>
        <v>7.9</v>
      </c>
      <c r="I471">
        <f>INDEX(pasteStatistics!I$1:'pasteStatistics'!I$5000,MATCH($C471,pasteStatistics!$C$1:'pasteStatistics'!$C$5000,0))</f>
        <v>0.45800000000000002</v>
      </c>
      <c r="J471">
        <f>INDEX(pasteStatistics!J$1:'pasteStatistics'!J$5000,MATCH($C471,pasteStatistics!$C$1:'pasteStatistics'!$C$5000,0))</f>
        <v>2.1</v>
      </c>
      <c r="K471">
        <f>INDEX(pasteStatistics!K$1:'pasteStatistics'!K$5000,MATCH($C471,pasteStatistics!$C$1:'pasteStatistics'!$C$5000,0))</f>
        <v>4</v>
      </c>
      <c r="L471">
        <f>INDEX(pasteStatistics!L$1:'pasteStatistics'!L$5000,MATCH($C471,pasteStatistics!$C$1:'pasteStatistics'!$C$5000,0))</f>
        <v>0.51100000000000001</v>
      </c>
      <c r="M471">
        <f>INDEX(pasteStatistics!M$1:'pasteStatistics'!M$5000,MATCH($C471,pasteStatistics!$C$1:'pasteStatistics'!$C$5000,0))</f>
        <v>1.5</v>
      </c>
      <c r="N471">
        <f>INDEX(pasteStatistics!N$1:'pasteStatistics'!N$5000,MATCH($C471,pasteStatistics!$C$1:'pasteStatistics'!$C$5000,0))</f>
        <v>3.8</v>
      </c>
      <c r="O471">
        <f>INDEX(pasteStatistics!O$1:'pasteStatistics'!O$5000,MATCH($C471,pasteStatistics!$C$1:'pasteStatistics'!$C$5000,0))</f>
        <v>0.40200000000000002</v>
      </c>
      <c r="P471">
        <f>INDEX(pasteStatistics!P$1:'pasteStatistics'!P$5000,MATCH($C471,pasteStatistics!$C$1:'pasteStatistics'!$C$5000,0))</f>
        <v>1.5</v>
      </c>
      <c r="Q471">
        <f>INDEX(pasteStatistics!Q$1:'pasteStatistics'!Q$5000,MATCH($C471,pasteStatistics!$C$1:'pasteStatistics'!$C$5000,0))</f>
        <v>1.9</v>
      </c>
      <c r="R471">
        <f>INDEX(pasteStatistics!R$1:'pasteStatistics'!R$5000,MATCH($C471,pasteStatistics!$C$1:'pasteStatistics'!$C$5000,0))</f>
        <v>0.82299999999999995</v>
      </c>
      <c r="S471">
        <f>INDEX(pasteStatistics!S$1:'pasteStatistics'!S$5000,MATCH($C471,pasteStatistics!$C$1:'pasteStatistics'!$C$5000,0))</f>
        <v>0.8</v>
      </c>
      <c r="T471">
        <f>INDEX(pasteStatistics!T$1:'pasteStatistics'!T$5000,MATCH($C471,pasteStatistics!$C$1:'pasteStatistics'!$C$5000,0))</f>
        <v>3.4</v>
      </c>
      <c r="U471">
        <f>INDEX(pasteStatistics!U$1:'pasteStatistics'!U$5000,MATCH($C471,pasteStatistics!$C$1:'pasteStatistics'!$C$5000,0))</f>
        <v>4.2</v>
      </c>
      <c r="V471">
        <f>INDEX(pasteStatistics!V$1:'pasteStatistics'!V$5000,MATCH($C471,pasteStatistics!$C$1:'pasteStatistics'!$C$5000,0))</f>
        <v>3</v>
      </c>
      <c r="W471">
        <f>INDEX(pasteStatistics!W$1:'pasteStatistics'!W$5000,MATCH($C471,pasteStatistics!$C$1:'pasteStatistics'!$C$5000,0))</f>
        <v>1.7</v>
      </c>
      <c r="X471">
        <f>INDEX(pasteStatistics!X$1:'pasteStatistics'!X$5000,MATCH($C471,pasteStatistics!$C$1:'pasteStatistics'!$C$5000,0))</f>
        <v>0.2</v>
      </c>
      <c r="Y471">
        <f>INDEX(pasteStatistics!Y$1:'pasteStatistics'!Y$5000,MATCH($C471,pasteStatistics!$C$1:'pasteStatistics'!$C$5000,0))</f>
        <v>1.8</v>
      </c>
      <c r="Z471">
        <f>INDEX(pasteStatistics!Z$1:'pasteStatistics'!Z$5000,MATCH($C471,pasteStatistics!$C$1:'pasteStatistics'!$C$5000,0))</f>
        <v>1.5</v>
      </c>
      <c r="AA471">
        <f>INDEX(pasteStatistics!AA$1:'pasteStatistics'!AA$5000,MATCH($C471,pasteStatistics!$C$1:'pasteStatistics'!$C$5000,0))</f>
        <v>10.3</v>
      </c>
      <c r="AB471">
        <f>pasteData!C470</f>
        <v>2</v>
      </c>
      <c r="AC471" t="str">
        <f>pasteData!D470</f>
        <v>SO</v>
      </c>
      <c r="AD471" t="str">
        <f>pasteData!E470</f>
        <v>G</v>
      </c>
      <c r="AE471">
        <f>pasteData!F470</f>
        <v>43618</v>
      </c>
      <c r="AF471">
        <f>pasteData!G470</f>
        <v>192</v>
      </c>
      <c r="AG471" t="str">
        <f>pasteData!H470</f>
        <v>Irmo</v>
      </c>
      <c r="AH471" t="str">
        <f>pasteData!I470</f>
        <v xml:space="preserve"> SC</v>
      </c>
      <c r="AI471" t="str">
        <f>pasteData!J470</f>
        <v>Oak Hill Academy</v>
      </c>
      <c r="AJ471" t="str">
        <f>pasteData!K470</f>
        <v xml:space="preserve"> 10.3 Pts</v>
      </c>
      <c r="AK471" t="str">
        <f>pasteData!L470</f>
        <v xml:space="preserve"> 4.2 Reb</v>
      </c>
      <c r="AL471" t="str">
        <f>pasteData!M470</f>
        <v xml:space="preserve"> 3.0 Ast</v>
      </c>
      <c r="AM471">
        <f>pasteData!N470</f>
        <v>0</v>
      </c>
    </row>
    <row r="472" spans="1:39" x14ac:dyDescent="0.3">
      <c r="A472">
        <v>470</v>
      </c>
      <c r="B472" t="str">
        <f>pasteData!A471</f>
        <v>mississippi</v>
      </c>
      <c r="C472" t="str">
        <f>pasteData!B471</f>
        <v>Bruce Stevens</v>
      </c>
      <c r="D472">
        <f>INDEX(pasteStatistics!D$1:'pasteStatistics'!D$5000,MATCH($C472,pasteStatistics!$C$1:'pasteStatistics'!$C$5000,0))</f>
        <v>33</v>
      </c>
      <c r="E472">
        <f>INDEX(pasteStatistics!E$1:'pasteStatistics'!E$5000,MATCH($C472,pasteStatistics!$C$1:'pasteStatistics'!$C$5000,0))</f>
        <v>11</v>
      </c>
      <c r="F472">
        <f>INDEX(pasteStatistics!F$1:'pasteStatistics'!F$5000,MATCH($C472,pasteStatistics!$C$1:'pasteStatistics'!$C$5000,0))</f>
        <v>20.399999999999999</v>
      </c>
      <c r="G472">
        <f>INDEX(pasteStatistics!G$1:'pasteStatistics'!G$5000,MATCH($C472,pasteStatistics!$C$1:'pasteStatistics'!$C$5000,0))</f>
        <v>3.2</v>
      </c>
      <c r="H472">
        <f>INDEX(pasteStatistics!H$1:'pasteStatistics'!H$5000,MATCH($C472,pasteStatistics!$C$1:'pasteStatistics'!$C$5000,0))</f>
        <v>6.4</v>
      </c>
      <c r="I472">
        <f>INDEX(pasteStatistics!I$1:'pasteStatistics'!I$5000,MATCH($C472,pasteStatistics!$C$1:'pasteStatistics'!$C$5000,0))</f>
        <v>0.505</v>
      </c>
      <c r="J472">
        <f>INDEX(pasteStatistics!J$1:'pasteStatistics'!J$5000,MATCH($C472,pasteStatistics!$C$1:'pasteStatistics'!$C$5000,0))</f>
        <v>2.4</v>
      </c>
      <c r="K472">
        <f>INDEX(pasteStatistics!K$1:'pasteStatistics'!K$5000,MATCH($C472,pasteStatistics!$C$1:'pasteStatistics'!$C$5000,0))</f>
        <v>3.9</v>
      </c>
      <c r="L472">
        <f>INDEX(pasteStatistics!L$1:'pasteStatistics'!L$5000,MATCH($C472,pasteStatistics!$C$1:'pasteStatistics'!$C$5000,0))</f>
        <v>0.62</v>
      </c>
      <c r="M472">
        <f>INDEX(pasteStatistics!M$1:'pasteStatistics'!M$5000,MATCH($C472,pasteStatistics!$C$1:'pasteStatistics'!$C$5000,0))</f>
        <v>0.8</v>
      </c>
      <c r="N472">
        <f>INDEX(pasteStatistics!N$1:'pasteStatistics'!N$5000,MATCH($C472,pasteStatistics!$C$1:'pasteStatistics'!$C$5000,0))</f>
        <v>2.5</v>
      </c>
      <c r="O472">
        <f>INDEX(pasteStatistics!O$1:'pasteStatistics'!O$5000,MATCH($C472,pasteStatistics!$C$1:'pasteStatistics'!$C$5000,0))</f>
        <v>0.32500000000000001</v>
      </c>
      <c r="P472">
        <f>INDEX(pasteStatistics!P$1:'pasteStatistics'!P$5000,MATCH($C472,pasteStatistics!$C$1:'pasteStatistics'!$C$5000,0))</f>
        <v>1.2</v>
      </c>
      <c r="Q472">
        <f>INDEX(pasteStatistics!Q$1:'pasteStatistics'!Q$5000,MATCH($C472,pasteStatistics!$C$1:'pasteStatistics'!$C$5000,0))</f>
        <v>1.4</v>
      </c>
      <c r="R472">
        <f>INDEX(pasteStatistics!R$1:'pasteStatistics'!R$5000,MATCH($C472,pasteStatistics!$C$1:'pasteStatistics'!$C$5000,0))</f>
        <v>0.86699999999999999</v>
      </c>
      <c r="S472">
        <f>INDEX(pasteStatistics!S$1:'pasteStatistics'!S$5000,MATCH($C472,pasteStatistics!$C$1:'pasteStatistics'!$C$5000,0))</f>
        <v>1.3</v>
      </c>
      <c r="T472">
        <f>INDEX(pasteStatistics!T$1:'pasteStatistics'!T$5000,MATCH($C472,pasteStatistics!$C$1:'pasteStatistics'!$C$5000,0))</f>
        <v>3.1</v>
      </c>
      <c r="U472">
        <f>INDEX(pasteStatistics!U$1:'pasteStatistics'!U$5000,MATCH($C472,pasteStatistics!$C$1:'pasteStatistics'!$C$5000,0))</f>
        <v>4.4000000000000004</v>
      </c>
      <c r="V472">
        <f>INDEX(pasteStatistics!V$1:'pasteStatistics'!V$5000,MATCH($C472,pasteStatistics!$C$1:'pasteStatistics'!$C$5000,0))</f>
        <v>0.8</v>
      </c>
      <c r="W472">
        <f>INDEX(pasteStatistics!W$1:'pasteStatistics'!W$5000,MATCH($C472,pasteStatistics!$C$1:'pasteStatistics'!$C$5000,0))</f>
        <v>0.6</v>
      </c>
      <c r="X472">
        <f>INDEX(pasteStatistics!X$1:'pasteStatistics'!X$5000,MATCH($C472,pasteStatistics!$C$1:'pasteStatistics'!$C$5000,0))</f>
        <v>0.4</v>
      </c>
      <c r="Y472">
        <f>INDEX(pasteStatistics!Y$1:'pasteStatistics'!Y$5000,MATCH($C472,pasteStatistics!$C$1:'pasteStatistics'!$C$5000,0))</f>
        <v>1.1000000000000001</v>
      </c>
      <c r="Z472">
        <f>INDEX(pasteStatistics!Z$1:'pasteStatistics'!Z$5000,MATCH($C472,pasteStatistics!$C$1:'pasteStatistics'!$C$5000,0))</f>
        <v>2.5</v>
      </c>
      <c r="AA472">
        <f>INDEX(pasteStatistics!AA$1:'pasteStatistics'!AA$5000,MATCH($C472,pasteStatistics!$C$1:'pasteStatistics'!$C$5000,0))</f>
        <v>8.5</v>
      </c>
      <c r="AB472">
        <f>pasteData!C471</f>
        <v>12</v>
      </c>
      <c r="AC472" t="str">
        <f>pasteData!D471</f>
        <v>SR</v>
      </c>
      <c r="AD472" t="str">
        <f>pasteData!E471</f>
        <v>F</v>
      </c>
      <c r="AE472">
        <f>pasteData!F471</f>
        <v>43624</v>
      </c>
      <c r="AF472">
        <f>pasteData!G471</f>
        <v>252</v>
      </c>
      <c r="AG472" t="str">
        <f>pasteData!H471</f>
        <v>Louin</v>
      </c>
      <c r="AH472" t="str">
        <f>pasteData!I471</f>
        <v xml:space="preserve"> MS</v>
      </c>
      <c r="AI472" t="str">
        <f>pasteData!J471</f>
        <v>Bay Springs High School</v>
      </c>
      <c r="AJ472" t="str">
        <f>pasteData!K471</f>
        <v xml:space="preserve"> 8.5 Pts</v>
      </c>
      <c r="AK472" t="str">
        <f>pasteData!L471</f>
        <v xml:space="preserve"> 4.4 Reb</v>
      </c>
      <c r="AL472" t="str">
        <f>pasteData!M471</f>
        <v xml:space="preserve"> 0.8 Ast</v>
      </c>
      <c r="AM472">
        <f>pasteData!N471</f>
        <v>0</v>
      </c>
    </row>
    <row r="473" spans="1:39" x14ac:dyDescent="0.3">
      <c r="A473">
        <v>471</v>
      </c>
      <c r="B473" t="str">
        <f>pasteData!A472</f>
        <v>mississippi</v>
      </c>
      <c r="C473" t="str">
        <f>pasteData!B472</f>
        <v>Blake Hinson</v>
      </c>
      <c r="D473">
        <f>INDEX(pasteStatistics!D$1:'pasteStatistics'!D$5000,MATCH($C473,pasteStatistics!$C$1:'pasteStatistics'!$C$5000,0))</f>
        <v>32</v>
      </c>
      <c r="E473">
        <f>INDEX(pasteStatistics!E$1:'pasteStatistics'!E$5000,MATCH($C473,pasteStatistics!$C$1:'pasteStatistics'!$C$5000,0))</f>
        <v>31</v>
      </c>
      <c r="F473">
        <f>INDEX(pasteStatistics!F$1:'pasteStatistics'!F$5000,MATCH($C473,pasteStatistics!$C$1:'pasteStatistics'!$C$5000,0))</f>
        <v>23.9</v>
      </c>
      <c r="G473">
        <f>INDEX(pasteStatistics!G$1:'pasteStatistics'!G$5000,MATCH($C473,pasteStatistics!$C$1:'pasteStatistics'!$C$5000,0))</f>
        <v>2.8</v>
      </c>
      <c r="H473">
        <f>INDEX(pasteStatistics!H$1:'pasteStatistics'!H$5000,MATCH($C473,pasteStatistics!$C$1:'pasteStatistics'!$C$5000,0))</f>
        <v>6.8</v>
      </c>
      <c r="I473">
        <f>INDEX(pasteStatistics!I$1:'pasteStatistics'!I$5000,MATCH($C473,pasteStatistics!$C$1:'pasteStatistics'!$C$5000,0))</f>
        <v>0.40600000000000003</v>
      </c>
      <c r="J473">
        <f>INDEX(pasteStatistics!J$1:'pasteStatistics'!J$5000,MATCH($C473,pasteStatistics!$C$1:'pasteStatistics'!$C$5000,0))</f>
        <v>1.3</v>
      </c>
      <c r="K473">
        <f>INDEX(pasteStatistics!K$1:'pasteStatistics'!K$5000,MATCH($C473,pasteStatistics!$C$1:'pasteStatistics'!$C$5000,0))</f>
        <v>2.7</v>
      </c>
      <c r="L473">
        <f>INDEX(pasteStatistics!L$1:'pasteStatistics'!L$5000,MATCH($C473,pasteStatistics!$C$1:'pasteStatistics'!$C$5000,0))</f>
        <v>0.49399999999999999</v>
      </c>
      <c r="M473">
        <f>INDEX(pasteStatistics!M$1:'pasteStatistics'!M$5000,MATCH($C473,pasteStatistics!$C$1:'pasteStatistics'!$C$5000,0))</f>
        <v>1.4</v>
      </c>
      <c r="N473">
        <f>INDEX(pasteStatistics!N$1:'pasteStatistics'!N$5000,MATCH($C473,pasteStatistics!$C$1:'pasteStatistics'!$C$5000,0))</f>
        <v>4.0999999999999996</v>
      </c>
      <c r="O473">
        <f>INDEX(pasteStatistics!O$1:'pasteStatistics'!O$5000,MATCH($C473,pasteStatistics!$C$1:'pasteStatistics'!$C$5000,0))</f>
        <v>0.34799999999999998</v>
      </c>
      <c r="P473">
        <f>INDEX(pasteStatistics!P$1:'pasteStatistics'!P$5000,MATCH($C473,pasteStatistics!$C$1:'pasteStatistics'!$C$5000,0))</f>
        <v>1.3</v>
      </c>
      <c r="Q473">
        <f>INDEX(pasteStatistics!Q$1:'pasteStatistics'!Q$5000,MATCH($C473,pasteStatistics!$C$1:'pasteStatistics'!$C$5000,0))</f>
        <v>1.8</v>
      </c>
      <c r="R473">
        <f>INDEX(pasteStatistics!R$1:'pasteStatistics'!R$5000,MATCH($C473,pasteStatistics!$C$1:'pasteStatistics'!$C$5000,0))</f>
        <v>0.73699999999999999</v>
      </c>
      <c r="S473">
        <f>INDEX(pasteStatistics!S$1:'pasteStatistics'!S$5000,MATCH($C473,pasteStatistics!$C$1:'pasteStatistics'!$C$5000,0))</f>
        <v>0.7</v>
      </c>
      <c r="T473">
        <f>INDEX(pasteStatistics!T$1:'pasteStatistics'!T$5000,MATCH($C473,pasteStatistics!$C$1:'pasteStatistics'!$C$5000,0))</f>
        <v>2.2000000000000002</v>
      </c>
      <c r="U473">
        <f>INDEX(pasteStatistics!U$1:'pasteStatistics'!U$5000,MATCH($C473,pasteStatistics!$C$1:'pasteStatistics'!$C$5000,0))</f>
        <v>2.9</v>
      </c>
      <c r="V473">
        <f>INDEX(pasteStatistics!V$1:'pasteStatistics'!V$5000,MATCH($C473,pasteStatistics!$C$1:'pasteStatistics'!$C$5000,0))</f>
        <v>1.1000000000000001</v>
      </c>
      <c r="W473">
        <f>INDEX(pasteStatistics!W$1:'pasteStatistics'!W$5000,MATCH($C473,pasteStatistics!$C$1:'pasteStatistics'!$C$5000,0))</f>
        <v>0.5</v>
      </c>
      <c r="X473">
        <f>INDEX(pasteStatistics!X$1:'pasteStatistics'!X$5000,MATCH($C473,pasteStatistics!$C$1:'pasteStatistics'!$C$5000,0))</f>
        <v>0.3</v>
      </c>
      <c r="Y473">
        <f>INDEX(pasteStatistics!Y$1:'pasteStatistics'!Y$5000,MATCH($C473,pasteStatistics!$C$1:'pasteStatistics'!$C$5000,0))</f>
        <v>0.9</v>
      </c>
      <c r="Z473">
        <f>INDEX(pasteStatistics!Z$1:'pasteStatistics'!Z$5000,MATCH($C473,pasteStatistics!$C$1:'pasteStatistics'!$C$5000,0))</f>
        <v>2.8</v>
      </c>
      <c r="AA473">
        <f>INDEX(pasteStatistics!AA$1:'pasteStatistics'!AA$5000,MATCH($C473,pasteStatistics!$C$1:'pasteStatistics'!$C$5000,0))</f>
        <v>8.3000000000000007</v>
      </c>
      <c r="AB473">
        <f>pasteData!C472</f>
        <v>0</v>
      </c>
      <c r="AC473" t="str">
        <f>pasteData!D472</f>
        <v>FR</v>
      </c>
      <c r="AD473" t="str">
        <f>pasteData!E472</f>
        <v>G</v>
      </c>
      <c r="AE473">
        <f>pasteData!F472</f>
        <v>43623</v>
      </c>
      <c r="AF473">
        <f>pasteData!G472</f>
        <v>229</v>
      </c>
      <c r="AG473" t="str">
        <f>pasteData!H472</f>
        <v>Deltona</v>
      </c>
      <c r="AH473" t="str">
        <f>pasteData!I472</f>
        <v xml:space="preserve"> FL</v>
      </c>
      <c r="AI473" t="str">
        <f>pasteData!J472</f>
        <v>Sunrise Christian Academy HS</v>
      </c>
      <c r="AJ473" t="str">
        <f>pasteData!K472</f>
        <v xml:space="preserve"> 8.3 Pts</v>
      </c>
      <c r="AK473" t="str">
        <f>pasteData!L472</f>
        <v xml:space="preserve"> 2.9 Reb</v>
      </c>
      <c r="AL473" t="str">
        <f>pasteData!M472</f>
        <v xml:space="preserve"> 1.1 Ast</v>
      </c>
      <c r="AM473">
        <f>pasteData!N472</f>
        <v>0</v>
      </c>
    </row>
    <row r="474" spans="1:39" x14ac:dyDescent="0.3">
      <c r="A474">
        <v>472</v>
      </c>
      <c r="B474" t="str">
        <f>pasteData!A473</f>
        <v>mississippi</v>
      </c>
      <c r="C474" t="str">
        <f>pasteData!B473</f>
        <v>KJ Buffen</v>
      </c>
      <c r="D474">
        <f>INDEX(pasteStatistics!D$1:'pasteStatistics'!D$5000,MATCH($C474,pasteStatistics!$C$1:'pasteStatistics'!$C$5000,0))</f>
        <v>33</v>
      </c>
      <c r="E474">
        <f>INDEX(pasteStatistics!E$1:'pasteStatistics'!E$5000,MATCH($C474,pasteStatistics!$C$1:'pasteStatistics'!$C$5000,0))</f>
        <v>2</v>
      </c>
      <c r="F474">
        <f>INDEX(pasteStatistics!F$1:'pasteStatistics'!F$5000,MATCH($C474,pasteStatistics!$C$1:'pasteStatistics'!$C$5000,0))</f>
        <v>20.9</v>
      </c>
      <c r="G474">
        <f>INDEX(pasteStatistics!G$1:'pasteStatistics'!G$5000,MATCH($C474,pasteStatistics!$C$1:'pasteStatistics'!$C$5000,0))</f>
        <v>2.1</v>
      </c>
      <c r="H474">
        <f>INDEX(pasteStatistics!H$1:'pasteStatistics'!H$5000,MATCH($C474,pasteStatistics!$C$1:'pasteStatistics'!$C$5000,0))</f>
        <v>4.4000000000000004</v>
      </c>
      <c r="I474">
        <f>INDEX(pasteStatistics!I$1:'pasteStatistics'!I$5000,MATCH($C474,pasteStatistics!$C$1:'pasteStatistics'!$C$5000,0))</f>
        <v>0.47199999999999998</v>
      </c>
      <c r="J474">
        <f>INDEX(pasteStatistics!J$1:'pasteStatistics'!J$5000,MATCH($C474,pasteStatistics!$C$1:'pasteStatistics'!$C$5000,0))</f>
        <v>1.9</v>
      </c>
      <c r="K474">
        <f>INDEX(pasteStatistics!K$1:'pasteStatistics'!K$5000,MATCH($C474,pasteStatistics!$C$1:'pasteStatistics'!$C$5000,0))</f>
        <v>3.9</v>
      </c>
      <c r="L474">
        <f>INDEX(pasteStatistics!L$1:'pasteStatistics'!L$5000,MATCH($C474,pasteStatistics!$C$1:'pasteStatistics'!$C$5000,0))</f>
        <v>0.5</v>
      </c>
      <c r="M474">
        <f>INDEX(pasteStatistics!M$1:'pasteStatistics'!M$5000,MATCH($C474,pasteStatistics!$C$1:'pasteStatistics'!$C$5000,0))</f>
        <v>0.1</v>
      </c>
      <c r="N474">
        <f>INDEX(pasteStatistics!N$1:'pasteStatistics'!N$5000,MATCH($C474,pasteStatistics!$C$1:'pasteStatistics'!$C$5000,0))</f>
        <v>0.5</v>
      </c>
      <c r="O474">
        <f>INDEX(pasteStatistics!O$1:'pasteStatistics'!O$5000,MATCH($C474,pasteStatistics!$C$1:'pasteStatistics'!$C$5000,0))</f>
        <v>0.25</v>
      </c>
      <c r="P474">
        <f>INDEX(pasteStatistics!P$1:'pasteStatistics'!P$5000,MATCH($C474,pasteStatistics!$C$1:'pasteStatistics'!$C$5000,0))</f>
        <v>1.8</v>
      </c>
      <c r="Q474">
        <f>INDEX(pasteStatistics!Q$1:'pasteStatistics'!Q$5000,MATCH($C474,pasteStatistics!$C$1:'pasteStatistics'!$C$5000,0))</f>
        <v>2.5</v>
      </c>
      <c r="R474">
        <f>INDEX(pasteStatistics!R$1:'pasteStatistics'!R$5000,MATCH($C474,pasteStatistics!$C$1:'pasteStatistics'!$C$5000,0))</f>
        <v>0.69</v>
      </c>
      <c r="S474">
        <f>INDEX(pasteStatistics!S$1:'pasteStatistics'!S$5000,MATCH($C474,pasteStatistics!$C$1:'pasteStatistics'!$C$5000,0))</f>
        <v>1.5</v>
      </c>
      <c r="T474">
        <f>INDEX(pasteStatistics!T$1:'pasteStatistics'!T$5000,MATCH($C474,pasteStatistics!$C$1:'pasteStatistics'!$C$5000,0))</f>
        <v>2.8</v>
      </c>
      <c r="U474">
        <f>INDEX(pasteStatistics!U$1:'pasteStatistics'!U$5000,MATCH($C474,pasteStatistics!$C$1:'pasteStatistics'!$C$5000,0))</f>
        <v>4.4000000000000004</v>
      </c>
      <c r="V474">
        <f>INDEX(pasteStatistics!V$1:'pasteStatistics'!V$5000,MATCH($C474,pasteStatistics!$C$1:'pasteStatistics'!$C$5000,0))</f>
        <v>1.2</v>
      </c>
      <c r="W474">
        <f>INDEX(pasteStatistics!W$1:'pasteStatistics'!W$5000,MATCH($C474,pasteStatistics!$C$1:'pasteStatistics'!$C$5000,0))</f>
        <v>0.8</v>
      </c>
      <c r="X474">
        <f>INDEX(pasteStatistics!X$1:'pasteStatistics'!X$5000,MATCH($C474,pasteStatistics!$C$1:'pasteStatistics'!$C$5000,0))</f>
        <v>0.5</v>
      </c>
      <c r="Y474">
        <f>INDEX(pasteStatistics!Y$1:'pasteStatistics'!Y$5000,MATCH($C474,pasteStatistics!$C$1:'pasteStatistics'!$C$5000,0))</f>
        <v>1.7</v>
      </c>
      <c r="Z474">
        <f>INDEX(pasteStatistics!Z$1:'pasteStatistics'!Z$5000,MATCH($C474,pasteStatistics!$C$1:'pasteStatistics'!$C$5000,0))</f>
        <v>2.5</v>
      </c>
      <c r="AA474">
        <f>INDEX(pasteStatistics!AA$1:'pasteStatistics'!AA$5000,MATCH($C474,pasteStatistics!$C$1:'pasteStatistics'!$C$5000,0))</f>
        <v>6</v>
      </c>
      <c r="AB474">
        <f>pasteData!C473</f>
        <v>14</v>
      </c>
      <c r="AC474" t="str">
        <f>pasteData!D473</f>
        <v>FR</v>
      </c>
      <c r="AD474" t="str">
        <f>pasteData!E473</f>
        <v>F</v>
      </c>
      <c r="AE474">
        <f>pasteData!F473</f>
        <v>43623</v>
      </c>
      <c r="AF474">
        <f>pasteData!G473</f>
        <v>220</v>
      </c>
      <c r="AG474" t="str">
        <f>pasteData!H473</f>
        <v>Gainesville</v>
      </c>
      <c r="AH474" t="str">
        <f>pasteData!I473</f>
        <v xml:space="preserve"> GA</v>
      </c>
      <c r="AI474" t="str">
        <f>pasteData!J473</f>
        <v>Gainesville HS</v>
      </c>
      <c r="AJ474" t="str">
        <f>pasteData!K473</f>
        <v xml:space="preserve"> 6.0 Pts</v>
      </c>
      <c r="AK474" t="str">
        <f>pasteData!L473</f>
        <v xml:space="preserve"> 4.4 Reb</v>
      </c>
      <c r="AL474" t="str">
        <f>pasteData!M473</f>
        <v xml:space="preserve"> 1.2 Ast</v>
      </c>
      <c r="AM474">
        <f>pasteData!N473</f>
        <v>0</v>
      </c>
    </row>
    <row r="475" spans="1:39" x14ac:dyDescent="0.3">
      <c r="A475">
        <v>473</v>
      </c>
      <c r="B475" t="str">
        <f>pasteData!A474</f>
        <v>mississippi</v>
      </c>
      <c r="C475" t="str">
        <f>pasteData!B474</f>
        <v>Dominik Olejniczak</v>
      </c>
      <c r="D475">
        <f>INDEX(pasteStatistics!D$1:'pasteStatistics'!D$5000,MATCH($C475,pasteStatistics!$C$1:'pasteStatistics'!$C$5000,0))</f>
        <v>33</v>
      </c>
      <c r="E475">
        <f>INDEX(pasteStatistics!E$1:'pasteStatistics'!E$5000,MATCH($C475,pasteStatistics!$C$1:'pasteStatistics'!$C$5000,0))</f>
        <v>22</v>
      </c>
      <c r="F475">
        <f>INDEX(pasteStatistics!F$1:'pasteStatistics'!F$5000,MATCH($C475,pasteStatistics!$C$1:'pasteStatistics'!$C$5000,0))</f>
        <v>18.3</v>
      </c>
      <c r="G475">
        <f>INDEX(pasteStatistics!G$1:'pasteStatistics'!G$5000,MATCH($C475,pasteStatistics!$C$1:'pasteStatistics'!$C$5000,0))</f>
        <v>2.2000000000000002</v>
      </c>
      <c r="H475">
        <f>INDEX(pasteStatistics!H$1:'pasteStatistics'!H$5000,MATCH($C475,pasteStatistics!$C$1:'pasteStatistics'!$C$5000,0))</f>
        <v>3.8</v>
      </c>
      <c r="I475">
        <f>INDEX(pasteStatistics!I$1:'pasteStatistics'!I$5000,MATCH($C475,pasteStatistics!$C$1:'pasteStatistics'!$C$5000,0))</f>
        <v>0.57499999999999996</v>
      </c>
      <c r="J475">
        <f>INDEX(pasteStatistics!J$1:'pasteStatistics'!J$5000,MATCH($C475,pasteStatistics!$C$1:'pasteStatistics'!$C$5000,0))</f>
        <v>2.2000000000000002</v>
      </c>
      <c r="K475">
        <f>INDEX(pasteStatistics!K$1:'pasteStatistics'!K$5000,MATCH($C475,pasteStatistics!$C$1:'pasteStatistics'!$C$5000,0))</f>
        <v>3.8</v>
      </c>
      <c r="L475">
        <f>INDEX(pasteStatistics!L$1:'pasteStatistics'!L$5000,MATCH($C475,pasteStatistics!$C$1:'pasteStatistics'!$C$5000,0))</f>
        <v>0.57499999999999996</v>
      </c>
      <c r="M475">
        <f>INDEX(pasteStatistics!M$1:'pasteStatistics'!M$5000,MATCH($C475,pasteStatistics!$C$1:'pasteStatistics'!$C$5000,0))</f>
        <v>0</v>
      </c>
      <c r="N475">
        <f>INDEX(pasteStatistics!N$1:'pasteStatistics'!N$5000,MATCH($C475,pasteStatistics!$C$1:'pasteStatistics'!$C$5000,0))</f>
        <v>0</v>
      </c>
      <c r="O475">
        <f>INDEX(pasteStatistics!O$1:'pasteStatistics'!O$5000,MATCH($C475,pasteStatistics!$C$1:'pasteStatistics'!$C$5000,0))</f>
        <v>0</v>
      </c>
      <c r="P475">
        <f>INDEX(pasteStatistics!P$1:'pasteStatistics'!P$5000,MATCH($C475,pasteStatistics!$C$1:'pasteStatistics'!$C$5000,0))</f>
        <v>0.9</v>
      </c>
      <c r="Q475">
        <f>INDEX(pasteStatistics!Q$1:'pasteStatistics'!Q$5000,MATCH($C475,pasteStatistics!$C$1:'pasteStatistics'!$C$5000,0))</f>
        <v>1.2</v>
      </c>
      <c r="R475">
        <f>INDEX(pasteStatistics!R$1:'pasteStatistics'!R$5000,MATCH($C475,pasteStatistics!$C$1:'pasteStatistics'!$C$5000,0))</f>
        <v>0.76300000000000001</v>
      </c>
      <c r="S475">
        <f>INDEX(pasteStatistics!S$1:'pasteStatistics'!S$5000,MATCH($C475,pasteStatistics!$C$1:'pasteStatistics'!$C$5000,0))</f>
        <v>1.2</v>
      </c>
      <c r="T475">
        <f>INDEX(pasteStatistics!T$1:'pasteStatistics'!T$5000,MATCH($C475,pasteStatistics!$C$1:'pasteStatistics'!$C$5000,0))</f>
        <v>1.8</v>
      </c>
      <c r="U475">
        <f>INDEX(pasteStatistics!U$1:'pasteStatistics'!U$5000,MATCH($C475,pasteStatistics!$C$1:'pasteStatistics'!$C$5000,0))</f>
        <v>3</v>
      </c>
      <c r="V475">
        <f>INDEX(pasteStatistics!V$1:'pasteStatistics'!V$5000,MATCH($C475,pasteStatistics!$C$1:'pasteStatistics'!$C$5000,0))</f>
        <v>0.7</v>
      </c>
      <c r="W475">
        <f>INDEX(pasteStatistics!W$1:'pasteStatistics'!W$5000,MATCH($C475,pasteStatistics!$C$1:'pasteStatistics'!$C$5000,0))</f>
        <v>0.5</v>
      </c>
      <c r="X475">
        <f>INDEX(pasteStatistics!X$1:'pasteStatistics'!X$5000,MATCH($C475,pasteStatistics!$C$1:'pasteStatistics'!$C$5000,0))</f>
        <v>0.9</v>
      </c>
      <c r="Y475">
        <f>INDEX(pasteStatistics!Y$1:'pasteStatistics'!Y$5000,MATCH($C475,pasteStatistics!$C$1:'pasteStatistics'!$C$5000,0))</f>
        <v>1</v>
      </c>
      <c r="Z475">
        <f>INDEX(pasteStatistics!Z$1:'pasteStatistics'!Z$5000,MATCH($C475,pasteStatistics!$C$1:'pasteStatistics'!$C$5000,0))</f>
        <v>2.5</v>
      </c>
      <c r="AA475">
        <f>INDEX(pasteStatistics!AA$1:'pasteStatistics'!AA$5000,MATCH($C475,pasteStatistics!$C$1:'pasteStatistics'!$C$5000,0))</f>
        <v>5.3</v>
      </c>
      <c r="AB475">
        <f>pasteData!C474</f>
        <v>13</v>
      </c>
      <c r="AC475" t="str">
        <f>pasteData!D474</f>
        <v>JR</v>
      </c>
      <c r="AD475" t="str">
        <f>pasteData!E474</f>
        <v>C</v>
      </c>
      <c r="AE475">
        <f>pasteData!F474</f>
        <v>36708</v>
      </c>
      <c r="AF475">
        <f>pasteData!G474</f>
        <v>260</v>
      </c>
      <c r="AG475" t="str">
        <f>pasteData!H474</f>
        <v>Torun</v>
      </c>
      <c r="AH475" t="str">
        <f>pasteData!I474</f>
        <v xml:space="preserve"> Poland</v>
      </c>
      <c r="AI475" t="str">
        <f>pasteData!J474</f>
        <v>SMS Cetniewo Sports Academy</v>
      </c>
      <c r="AJ475" t="str">
        <f>pasteData!K474</f>
        <v xml:space="preserve"> 5.3 Pts</v>
      </c>
      <c r="AK475" t="str">
        <f>pasteData!L474</f>
        <v xml:space="preserve"> 3.0 Reb</v>
      </c>
      <c r="AL475" t="str">
        <f>pasteData!M474</f>
        <v xml:space="preserve"> 0.7 Ast</v>
      </c>
      <c r="AM475">
        <f>pasteData!N474</f>
        <v>0</v>
      </c>
    </row>
    <row r="476" spans="1:39" x14ac:dyDescent="0.3">
      <c r="A476">
        <v>474</v>
      </c>
      <c r="B476" t="str">
        <f>pasteData!A475</f>
        <v>mississippi</v>
      </c>
      <c r="C476" t="str">
        <f>pasteData!B475</f>
        <v>D.C. Davis</v>
      </c>
      <c r="D476">
        <f>INDEX(pasteStatistics!D$1:'pasteStatistics'!D$5000,MATCH($C476,pasteStatistics!$C$1:'pasteStatistics'!$C$5000,0))</f>
        <v>33</v>
      </c>
      <c r="E476">
        <f>INDEX(pasteStatistics!E$1:'pasteStatistics'!E$5000,MATCH($C476,pasteStatistics!$C$1:'pasteStatistics'!$C$5000,0))</f>
        <v>3</v>
      </c>
      <c r="F476">
        <f>INDEX(pasteStatistics!F$1:'pasteStatistics'!F$5000,MATCH($C476,pasteStatistics!$C$1:'pasteStatistics'!$C$5000,0))</f>
        <v>12.2</v>
      </c>
      <c r="G476">
        <f>INDEX(pasteStatistics!G$1:'pasteStatistics'!G$5000,MATCH($C476,pasteStatistics!$C$1:'pasteStatistics'!$C$5000,0))</f>
        <v>0.7</v>
      </c>
      <c r="H476">
        <f>INDEX(pasteStatistics!H$1:'pasteStatistics'!H$5000,MATCH($C476,pasteStatistics!$C$1:'pasteStatistics'!$C$5000,0))</f>
        <v>1.7</v>
      </c>
      <c r="I476">
        <f>INDEX(pasteStatistics!I$1:'pasteStatistics'!I$5000,MATCH($C476,pasteStatistics!$C$1:'pasteStatistics'!$C$5000,0))</f>
        <v>0.41099999999999998</v>
      </c>
      <c r="J476">
        <f>INDEX(pasteStatistics!J$1:'pasteStatistics'!J$5000,MATCH($C476,pasteStatistics!$C$1:'pasteStatistics'!$C$5000,0))</f>
        <v>0.5</v>
      </c>
      <c r="K476">
        <f>INDEX(pasteStatistics!K$1:'pasteStatistics'!K$5000,MATCH($C476,pasteStatistics!$C$1:'pasteStatistics'!$C$5000,0))</f>
        <v>0.9</v>
      </c>
      <c r="L476">
        <f>INDEX(pasteStatistics!L$1:'pasteStatistics'!L$5000,MATCH($C476,pasteStatistics!$C$1:'pasteStatistics'!$C$5000,0))</f>
        <v>0.55200000000000005</v>
      </c>
      <c r="M476">
        <f>INDEX(pasteStatistics!M$1:'pasteStatistics'!M$5000,MATCH($C476,pasteStatistics!$C$1:'pasteStatistics'!$C$5000,0))</f>
        <v>0.2</v>
      </c>
      <c r="N476">
        <f>INDEX(pasteStatistics!N$1:'pasteStatistics'!N$5000,MATCH($C476,pasteStatistics!$C$1:'pasteStatistics'!$C$5000,0))</f>
        <v>0.8</v>
      </c>
      <c r="O476">
        <f>INDEX(pasteStatistics!O$1:'pasteStatistics'!O$5000,MATCH($C476,pasteStatistics!$C$1:'pasteStatistics'!$C$5000,0))</f>
        <v>0.25900000000000001</v>
      </c>
      <c r="P476">
        <f>INDEX(pasteStatistics!P$1:'pasteStatistics'!P$5000,MATCH($C476,pasteStatistics!$C$1:'pasteStatistics'!$C$5000,0))</f>
        <v>0.6</v>
      </c>
      <c r="Q476">
        <f>INDEX(pasteStatistics!Q$1:'pasteStatistics'!Q$5000,MATCH($C476,pasteStatistics!$C$1:'pasteStatistics'!$C$5000,0))</f>
        <v>0.8</v>
      </c>
      <c r="R476">
        <f>INDEX(pasteStatistics!R$1:'pasteStatistics'!R$5000,MATCH($C476,pasteStatistics!$C$1:'pasteStatistics'!$C$5000,0))</f>
        <v>0.73099999999999998</v>
      </c>
      <c r="S476">
        <f>INDEX(pasteStatistics!S$1:'pasteStatistics'!S$5000,MATCH($C476,pasteStatistics!$C$1:'pasteStatistics'!$C$5000,0))</f>
        <v>0.5</v>
      </c>
      <c r="T476">
        <f>INDEX(pasteStatistics!T$1:'pasteStatistics'!T$5000,MATCH($C476,pasteStatistics!$C$1:'pasteStatistics'!$C$5000,0))</f>
        <v>1</v>
      </c>
      <c r="U476">
        <f>INDEX(pasteStatistics!U$1:'pasteStatistics'!U$5000,MATCH($C476,pasteStatistics!$C$1:'pasteStatistics'!$C$5000,0))</f>
        <v>1.5</v>
      </c>
      <c r="V476">
        <f>INDEX(pasteStatistics!V$1:'pasteStatistics'!V$5000,MATCH($C476,pasteStatistics!$C$1:'pasteStatistics'!$C$5000,0))</f>
        <v>0.8</v>
      </c>
      <c r="W476">
        <f>INDEX(pasteStatistics!W$1:'pasteStatistics'!W$5000,MATCH($C476,pasteStatistics!$C$1:'pasteStatistics'!$C$5000,0))</f>
        <v>0.3</v>
      </c>
      <c r="X476">
        <f>INDEX(pasteStatistics!X$1:'pasteStatistics'!X$5000,MATCH($C476,pasteStatistics!$C$1:'pasteStatistics'!$C$5000,0))</f>
        <v>0</v>
      </c>
      <c r="Y476">
        <f>INDEX(pasteStatistics!Y$1:'pasteStatistics'!Y$5000,MATCH($C476,pasteStatistics!$C$1:'pasteStatistics'!$C$5000,0))</f>
        <v>0.3</v>
      </c>
      <c r="Z476">
        <f>INDEX(pasteStatistics!Z$1:'pasteStatistics'!Z$5000,MATCH($C476,pasteStatistics!$C$1:'pasteStatistics'!$C$5000,0))</f>
        <v>0.8</v>
      </c>
      <c r="AA476">
        <f>INDEX(pasteStatistics!AA$1:'pasteStatistics'!AA$5000,MATCH($C476,pasteStatistics!$C$1:'pasteStatistics'!$C$5000,0))</f>
        <v>2.2000000000000002</v>
      </c>
      <c r="AB476">
        <f>pasteData!C475</f>
        <v>20</v>
      </c>
      <c r="AC476" t="str">
        <f>pasteData!D475</f>
        <v>SR</v>
      </c>
      <c r="AD476" t="str">
        <f>pasteData!E475</f>
        <v>G</v>
      </c>
      <c r="AE476">
        <f>pasteData!F475</f>
        <v>43596</v>
      </c>
      <c r="AF476">
        <f>pasteData!G475</f>
        <v>185</v>
      </c>
      <c r="AG476" t="str">
        <f>pasteData!H475</f>
        <v>Purvis</v>
      </c>
      <c r="AH476" t="str">
        <f>pasteData!I475</f>
        <v xml:space="preserve"> MS</v>
      </c>
      <c r="AI476" t="str">
        <f>pasteData!J475</f>
        <v>Purvis High School</v>
      </c>
      <c r="AJ476" t="str">
        <f>pasteData!K475</f>
        <v xml:space="preserve"> 2.2 Pts</v>
      </c>
      <c r="AK476" t="str">
        <f>pasteData!L475</f>
        <v xml:space="preserve"> 1.5 Reb</v>
      </c>
      <c r="AL476" t="str">
        <f>pasteData!M475</f>
        <v xml:space="preserve"> 0.8 Ast</v>
      </c>
      <c r="AM476">
        <f>pasteData!N475</f>
        <v>0</v>
      </c>
    </row>
    <row r="477" spans="1:39" x14ac:dyDescent="0.3">
      <c r="A477">
        <v>475</v>
      </c>
      <c r="B477" t="str">
        <f>pasteData!A476</f>
        <v>mississippi</v>
      </c>
      <c r="C477" t="str">
        <f>pasteData!B476</f>
        <v>Luis Rodriguez</v>
      </c>
      <c r="D477">
        <f>INDEX(pasteStatistics!D$1:'pasteStatistics'!D$5000,MATCH($C477,pasteStatistics!$C$1:'pasteStatistics'!$C$5000,0))</f>
        <v>25</v>
      </c>
      <c r="E477">
        <f>INDEX(pasteStatistics!E$1:'pasteStatistics'!E$5000,MATCH($C477,pasteStatistics!$C$1:'pasteStatistics'!$C$5000,0))</f>
        <v>0</v>
      </c>
      <c r="F477">
        <f>INDEX(pasteStatistics!F$1:'pasteStatistics'!F$5000,MATCH($C477,pasteStatistics!$C$1:'pasteStatistics'!$C$5000,0))</f>
        <v>6.2</v>
      </c>
      <c r="G477">
        <f>INDEX(pasteStatistics!G$1:'pasteStatistics'!G$5000,MATCH($C477,pasteStatistics!$C$1:'pasteStatistics'!$C$5000,0))</f>
        <v>0.4</v>
      </c>
      <c r="H477">
        <f>INDEX(pasteStatistics!H$1:'pasteStatistics'!H$5000,MATCH($C477,pasteStatistics!$C$1:'pasteStatistics'!$C$5000,0))</f>
        <v>0.9</v>
      </c>
      <c r="I477">
        <f>INDEX(pasteStatistics!I$1:'pasteStatistics'!I$5000,MATCH($C477,pasteStatistics!$C$1:'pasteStatistics'!$C$5000,0))</f>
        <v>0.45500000000000002</v>
      </c>
      <c r="J477">
        <f>INDEX(pasteStatistics!J$1:'pasteStatistics'!J$5000,MATCH($C477,pasteStatistics!$C$1:'pasteStatistics'!$C$5000,0))</f>
        <v>0.4</v>
      </c>
      <c r="K477">
        <f>INDEX(pasteStatistics!K$1:'pasteStatistics'!K$5000,MATCH($C477,pasteStatistics!$C$1:'pasteStatistics'!$C$5000,0))</f>
        <v>0.8</v>
      </c>
      <c r="L477">
        <f>INDEX(pasteStatistics!L$1:'pasteStatistics'!L$5000,MATCH($C477,pasteStatistics!$C$1:'pasteStatistics'!$C$5000,0))</f>
        <v>0.5</v>
      </c>
      <c r="M477">
        <f>INDEX(pasteStatistics!M$1:'pasteStatistics'!M$5000,MATCH($C477,pasteStatistics!$C$1:'pasteStatistics'!$C$5000,0))</f>
        <v>0</v>
      </c>
      <c r="N477">
        <f>INDEX(pasteStatistics!N$1:'pasteStatistics'!N$5000,MATCH($C477,pasteStatistics!$C$1:'pasteStatistics'!$C$5000,0))</f>
        <v>0.1</v>
      </c>
      <c r="O477">
        <f>INDEX(pasteStatistics!O$1:'pasteStatistics'!O$5000,MATCH($C477,pasteStatistics!$C$1:'pasteStatistics'!$C$5000,0))</f>
        <v>0</v>
      </c>
      <c r="P477">
        <f>INDEX(pasteStatistics!P$1:'pasteStatistics'!P$5000,MATCH($C477,pasteStatistics!$C$1:'pasteStatistics'!$C$5000,0))</f>
        <v>0.3</v>
      </c>
      <c r="Q477">
        <f>INDEX(pasteStatistics!Q$1:'pasteStatistics'!Q$5000,MATCH($C477,pasteStatistics!$C$1:'pasteStatistics'!$C$5000,0))</f>
        <v>0.3</v>
      </c>
      <c r="R477">
        <f>INDEX(pasteStatistics!R$1:'pasteStatistics'!R$5000,MATCH($C477,pasteStatistics!$C$1:'pasteStatistics'!$C$5000,0))</f>
        <v>0.875</v>
      </c>
      <c r="S477">
        <f>INDEX(pasteStatistics!S$1:'pasteStatistics'!S$5000,MATCH($C477,pasteStatistics!$C$1:'pasteStatistics'!$C$5000,0))</f>
        <v>0.4</v>
      </c>
      <c r="T477">
        <f>INDEX(pasteStatistics!T$1:'pasteStatistics'!T$5000,MATCH($C477,pasteStatistics!$C$1:'pasteStatistics'!$C$5000,0))</f>
        <v>0.7</v>
      </c>
      <c r="U477">
        <f>INDEX(pasteStatistics!U$1:'pasteStatistics'!U$5000,MATCH($C477,pasteStatistics!$C$1:'pasteStatistics'!$C$5000,0))</f>
        <v>1.1000000000000001</v>
      </c>
      <c r="V477">
        <f>INDEX(pasteStatistics!V$1:'pasteStatistics'!V$5000,MATCH($C477,pasteStatistics!$C$1:'pasteStatistics'!$C$5000,0))</f>
        <v>0.6</v>
      </c>
      <c r="W477">
        <f>INDEX(pasteStatistics!W$1:'pasteStatistics'!W$5000,MATCH($C477,pasteStatistics!$C$1:'pasteStatistics'!$C$5000,0))</f>
        <v>0.2</v>
      </c>
      <c r="X477">
        <f>INDEX(pasteStatistics!X$1:'pasteStatistics'!X$5000,MATCH($C477,pasteStatistics!$C$1:'pasteStatistics'!$C$5000,0))</f>
        <v>0.3</v>
      </c>
      <c r="Y477">
        <f>INDEX(pasteStatistics!Y$1:'pasteStatistics'!Y$5000,MATCH($C477,pasteStatistics!$C$1:'pasteStatistics'!$C$5000,0))</f>
        <v>0.3</v>
      </c>
      <c r="Z477">
        <f>INDEX(pasteStatistics!Z$1:'pasteStatistics'!Z$5000,MATCH($C477,pasteStatistics!$C$1:'pasteStatistics'!$C$5000,0))</f>
        <v>0.6</v>
      </c>
      <c r="AA477">
        <f>INDEX(pasteStatistics!AA$1:'pasteStatistics'!AA$5000,MATCH($C477,pasteStatistics!$C$1:'pasteStatistics'!$C$5000,0))</f>
        <v>1.1000000000000001</v>
      </c>
      <c r="AB477">
        <f>pasteData!C476</f>
        <v>15</v>
      </c>
      <c r="AC477" t="str">
        <f>pasteData!D476</f>
        <v>FR</v>
      </c>
      <c r="AD477" t="str">
        <f>pasteData!E476</f>
        <v>G</v>
      </c>
      <c r="AE477">
        <f>pasteData!F476</f>
        <v>43622</v>
      </c>
      <c r="AF477">
        <f>pasteData!G476</f>
        <v>202</v>
      </c>
      <c r="AG477" t="str">
        <f>pasteData!H476</f>
        <v>Los Angeles</v>
      </c>
      <c r="AH477" t="str">
        <f>pasteData!I476</f>
        <v xml:space="preserve"> CA</v>
      </c>
      <c r="AI477" t="str">
        <f>pasteData!J476</f>
        <v>Woodstock Academy HS</v>
      </c>
      <c r="AJ477" t="str">
        <f>pasteData!K476</f>
        <v xml:space="preserve"> 1.1 Pts</v>
      </c>
      <c r="AK477" t="str">
        <f>pasteData!L476</f>
        <v xml:space="preserve"> 1.1 Reb</v>
      </c>
      <c r="AL477" t="str">
        <f>pasteData!M476</f>
        <v xml:space="preserve"> 0.6 Ast</v>
      </c>
      <c r="AM477">
        <f>pasteData!N476</f>
        <v>0</v>
      </c>
    </row>
    <row r="478" spans="1:39" x14ac:dyDescent="0.3">
      <c r="A478">
        <v>476</v>
      </c>
      <c r="B478" t="str">
        <f>pasteData!A477</f>
        <v>mississippi</v>
      </c>
      <c r="C478" t="str">
        <f>pasteData!B477</f>
        <v>Brian Halums</v>
      </c>
      <c r="D478">
        <f>INDEX(pasteStatistics!D$1:'pasteStatistics'!D$5000,MATCH($C478,pasteStatistics!$C$1:'pasteStatistics'!$C$5000,0))</f>
        <v>12</v>
      </c>
      <c r="E478">
        <f>INDEX(pasteStatistics!E$1:'pasteStatistics'!E$5000,MATCH($C478,pasteStatistics!$C$1:'pasteStatistics'!$C$5000,0))</f>
        <v>0</v>
      </c>
      <c r="F478">
        <f>INDEX(pasteStatistics!F$1:'pasteStatistics'!F$5000,MATCH($C478,pasteStatistics!$C$1:'pasteStatistics'!$C$5000,0))</f>
        <v>3.5</v>
      </c>
      <c r="G478">
        <f>INDEX(pasteStatistics!G$1:'pasteStatistics'!G$5000,MATCH($C478,pasteStatistics!$C$1:'pasteStatistics'!$C$5000,0))</f>
        <v>0.5</v>
      </c>
      <c r="H478">
        <f>INDEX(pasteStatistics!H$1:'pasteStatistics'!H$5000,MATCH($C478,pasteStatistics!$C$1:'pasteStatistics'!$C$5000,0))</f>
        <v>1.8</v>
      </c>
      <c r="I478">
        <f>INDEX(pasteStatistics!I$1:'pasteStatistics'!I$5000,MATCH($C478,pasteStatistics!$C$1:'pasteStatistics'!$C$5000,0))</f>
        <v>0.27300000000000002</v>
      </c>
      <c r="J478">
        <f>INDEX(pasteStatistics!J$1:'pasteStatistics'!J$5000,MATCH($C478,pasteStatistics!$C$1:'pasteStatistics'!$C$5000,0))</f>
        <v>0.4</v>
      </c>
      <c r="K478">
        <f>INDEX(pasteStatistics!K$1:'pasteStatistics'!K$5000,MATCH($C478,pasteStatistics!$C$1:'pasteStatistics'!$C$5000,0))</f>
        <v>1.3</v>
      </c>
      <c r="L478">
        <f>INDEX(pasteStatistics!L$1:'pasteStatistics'!L$5000,MATCH($C478,pasteStatistics!$C$1:'pasteStatistics'!$C$5000,0))</f>
        <v>0.313</v>
      </c>
      <c r="M478">
        <f>INDEX(pasteStatistics!M$1:'pasteStatistics'!M$5000,MATCH($C478,pasteStatistics!$C$1:'pasteStatistics'!$C$5000,0))</f>
        <v>0.1</v>
      </c>
      <c r="N478">
        <f>INDEX(pasteStatistics!N$1:'pasteStatistics'!N$5000,MATCH($C478,pasteStatistics!$C$1:'pasteStatistics'!$C$5000,0))</f>
        <v>0.5</v>
      </c>
      <c r="O478">
        <f>INDEX(pasteStatistics!O$1:'pasteStatistics'!O$5000,MATCH($C478,pasteStatistics!$C$1:'pasteStatistics'!$C$5000,0))</f>
        <v>0.16700000000000001</v>
      </c>
      <c r="P478">
        <f>INDEX(pasteStatistics!P$1:'pasteStatistics'!P$5000,MATCH($C478,pasteStatistics!$C$1:'pasteStatistics'!$C$5000,0))</f>
        <v>0.7</v>
      </c>
      <c r="Q478">
        <f>INDEX(pasteStatistics!Q$1:'pasteStatistics'!Q$5000,MATCH($C478,pasteStatistics!$C$1:'pasteStatistics'!$C$5000,0))</f>
        <v>1</v>
      </c>
      <c r="R478">
        <f>INDEX(pasteStatistics!R$1:'pasteStatistics'!R$5000,MATCH($C478,pasteStatistics!$C$1:'pasteStatistics'!$C$5000,0))</f>
        <v>0.66700000000000004</v>
      </c>
      <c r="S478">
        <f>INDEX(pasteStatistics!S$1:'pasteStatistics'!S$5000,MATCH($C478,pasteStatistics!$C$1:'pasteStatistics'!$C$5000,0))</f>
        <v>0.3</v>
      </c>
      <c r="T478">
        <f>INDEX(pasteStatistics!T$1:'pasteStatistics'!T$5000,MATCH($C478,pasteStatistics!$C$1:'pasteStatistics'!$C$5000,0))</f>
        <v>0.1</v>
      </c>
      <c r="U478">
        <f>INDEX(pasteStatistics!U$1:'pasteStatistics'!U$5000,MATCH($C478,pasteStatistics!$C$1:'pasteStatistics'!$C$5000,0))</f>
        <v>0.4</v>
      </c>
      <c r="V478">
        <f>INDEX(pasteStatistics!V$1:'pasteStatistics'!V$5000,MATCH($C478,pasteStatistics!$C$1:'pasteStatistics'!$C$5000,0))</f>
        <v>0.2</v>
      </c>
      <c r="W478">
        <f>INDEX(pasteStatistics!W$1:'pasteStatistics'!W$5000,MATCH($C478,pasteStatistics!$C$1:'pasteStatistics'!$C$5000,0))</f>
        <v>0</v>
      </c>
      <c r="X478">
        <f>INDEX(pasteStatistics!X$1:'pasteStatistics'!X$5000,MATCH($C478,pasteStatistics!$C$1:'pasteStatistics'!$C$5000,0))</f>
        <v>0</v>
      </c>
      <c r="Y478">
        <f>INDEX(pasteStatistics!Y$1:'pasteStatistics'!Y$5000,MATCH($C478,pasteStatistics!$C$1:'pasteStatistics'!$C$5000,0))</f>
        <v>0.1</v>
      </c>
      <c r="Z478">
        <f>INDEX(pasteStatistics!Z$1:'pasteStatistics'!Z$5000,MATCH($C478,pasteStatistics!$C$1:'pasteStatistics'!$C$5000,0))</f>
        <v>0.5</v>
      </c>
      <c r="AA478">
        <f>INDEX(pasteStatistics!AA$1:'pasteStatistics'!AA$5000,MATCH($C478,pasteStatistics!$C$1:'pasteStatistics'!$C$5000,0))</f>
        <v>1.8</v>
      </c>
      <c r="AB478">
        <f>pasteData!C477</f>
        <v>5</v>
      </c>
      <c r="AC478" t="str">
        <f>pasteData!D477</f>
        <v>JR</v>
      </c>
      <c r="AD478" t="str">
        <f>pasteData!E477</f>
        <v>G</v>
      </c>
      <c r="AE478">
        <f>pasteData!F477</f>
        <v>43621</v>
      </c>
      <c r="AF478">
        <f>pasteData!G477</f>
        <v>188</v>
      </c>
      <c r="AG478" t="str">
        <f>pasteData!H477</f>
        <v>Hollandale</v>
      </c>
      <c r="AH478" t="str">
        <f>pasteData!I477</f>
        <v xml:space="preserve"> MS</v>
      </c>
      <c r="AI478">
        <f>pasteData!J477</f>
        <v>0</v>
      </c>
      <c r="AJ478" t="str">
        <f>pasteData!K477</f>
        <v xml:space="preserve"> 1.8 Pts</v>
      </c>
      <c r="AK478" t="str">
        <f>pasteData!L477</f>
        <v xml:space="preserve"> 0.4 Reb</v>
      </c>
      <c r="AL478" t="str">
        <f>pasteData!M477</f>
        <v xml:space="preserve"> 0.2 Ast</v>
      </c>
      <c r="AM478">
        <f>pasteData!N477</f>
        <v>0</v>
      </c>
    </row>
    <row r="479" spans="1:39" x14ac:dyDescent="0.3">
      <c r="A479">
        <v>477</v>
      </c>
      <c r="B479" t="str">
        <f>pasteData!A478</f>
        <v>mississippi</v>
      </c>
      <c r="C479" t="str">
        <f>pasteData!B478</f>
        <v>Zach Naylor</v>
      </c>
      <c r="D479">
        <f>INDEX(pasteStatistics!D$1:'pasteStatistics'!D$5000,MATCH($C479,pasteStatistics!$C$1:'pasteStatistics'!$C$5000,0))</f>
        <v>19</v>
      </c>
      <c r="E479">
        <f>INDEX(pasteStatistics!E$1:'pasteStatistics'!E$5000,MATCH($C479,pasteStatistics!$C$1:'pasteStatistics'!$C$5000,0))</f>
        <v>0</v>
      </c>
      <c r="F479">
        <f>INDEX(pasteStatistics!F$1:'pasteStatistics'!F$5000,MATCH($C479,pasteStatistics!$C$1:'pasteStatistics'!$C$5000,0))</f>
        <v>4.5999999999999996</v>
      </c>
      <c r="G479">
        <f>INDEX(pasteStatistics!G$1:'pasteStatistics'!G$5000,MATCH($C479,pasteStatistics!$C$1:'pasteStatistics'!$C$5000,0))</f>
        <v>0.3</v>
      </c>
      <c r="H479">
        <f>INDEX(pasteStatistics!H$1:'pasteStatistics'!H$5000,MATCH($C479,pasteStatistics!$C$1:'pasteStatistics'!$C$5000,0))</f>
        <v>0.6</v>
      </c>
      <c r="I479">
        <f>INDEX(pasteStatistics!I$1:'pasteStatistics'!I$5000,MATCH($C479,pasteStatistics!$C$1:'pasteStatistics'!$C$5000,0))</f>
        <v>0.41699999999999998</v>
      </c>
      <c r="J479">
        <f>INDEX(pasteStatistics!J$1:'pasteStatistics'!J$5000,MATCH($C479,pasteStatistics!$C$1:'pasteStatistics'!$C$5000,0))</f>
        <v>0.2</v>
      </c>
      <c r="K479">
        <f>INDEX(pasteStatistics!K$1:'pasteStatistics'!K$5000,MATCH($C479,pasteStatistics!$C$1:'pasteStatistics'!$C$5000,0))</f>
        <v>0.3</v>
      </c>
      <c r="L479">
        <f>INDEX(pasteStatistics!L$1:'pasteStatistics'!L$5000,MATCH($C479,pasteStatistics!$C$1:'pasteStatistics'!$C$5000,0))</f>
        <v>0.6</v>
      </c>
      <c r="M479">
        <f>INDEX(pasteStatistics!M$1:'pasteStatistics'!M$5000,MATCH($C479,pasteStatistics!$C$1:'pasteStatistics'!$C$5000,0))</f>
        <v>0.1</v>
      </c>
      <c r="N479">
        <f>INDEX(pasteStatistics!N$1:'pasteStatistics'!N$5000,MATCH($C479,pasteStatistics!$C$1:'pasteStatistics'!$C$5000,0))</f>
        <v>0.4</v>
      </c>
      <c r="O479">
        <f>INDEX(pasteStatistics!O$1:'pasteStatistics'!O$5000,MATCH($C479,pasteStatistics!$C$1:'pasteStatistics'!$C$5000,0))</f>
        <v>0.28599999999999998</v>
      </c>
      <c r="P479">
        <f>INDEX(pasteStatistics!P$1:'pasteStatistics'!P$5000,MATCH($C479,pasteStatistics!$C$1:'pasteStatistics'!$C$5000,0))</f>
        <v>0.1</v>
      </c>
      <c r="Q479">
        <f>INDEX(pasteStatistics!Q$1:'pasteStatistics'!Q$5000,MATCH($C479,pasteStatistics!$C$1:'pasteStatistics'!$C$5000,0))</f>
        <v>0.1</v>
      </c>
      <c r="R479">
        <f>INDEX(pasteStatistics!R$1:'pasteStatistics'!R$5000,MATCH($C479,pasteStatistics!$C$1:'pasteStatistics'!$C$5000,0))</f>
        <v>1</v>
      </c>
      <c r="S479">
        <f>INDEX(pasteStatistics!S$1:'pasteStatistics'!S$5000,MATCH($C479,pasteStatistics!$C$1:'pasteStatistics'!$C$5000,0))</f>
        <v>0.4</v>
      </c>
      <c r="T479">
        <f>INDEX(pasteStatistics!T$1:'pasteStatistics'!T$5000,MATCH($C479,pasteStatistics!$C$1:'pasteStatistics'!$C$5000,0))</f>
        <v>0.5</v>
      </c>
      <c r="U479">
        <f>INDEX(pasteStatistics!U$1:'pasteStatistics'!U$5000,MATCH($C479,pasteStatistics!$C$1:'pasteStatistics'!$C$5000,0))</f>
        <v>0.9</v>
      </c>
      <c r="V479">
        <f>INDEX(pasteStatistics!V$1:'pasteStatistics'!V$5000,MATCH($C479,pasteStatistics!$C$1:'pasteStatistics'!$C$5000,0))</f>
        <v>0.3</v>
      </c>
      <c r="W479">
        <f>INDEX(pasteStatistics!W$1:'pasteStatistics'!W$5000,MATCH($C479,pasteStatistics!$C$1:'pasteStatistics'!$C$5000,0))</f>
        <v>0.1</v>
      </c>
      <c r="X479">
        <f>INDEX(pasteStatistics!X$1:'pasteStatistics'!X$5000,MATCH($C479,pasteStatistics!$C$1:'pasteStatistics'!$C$5000,0))</f>
        <v>0.1</v>
      </c>
      <c r="Y479">
        <f>INDEX(pasteStatistics!Y$1:'pasteStatistics'!Y$5000,MATCH($C479,pasteStatistics!$C$1:'pasteStatistics'!$C$5000,0))</f>
        <v>0.3</v>
      </c>
      <c r="Z479">
        <f>INDEX(pasteStatistics!Z$1:'pasteStatistics'!Z$5000,MATCH($C479,pasteStatistics!$C$1:'pasteStatistics'!$C$5000,0))</f>
        <v>0.6</v>
      </c>
      <c r="AA479">
        <f>INDEX(pasteStatistics!AA$1:'pasteStatistics'!AA$5000,MATCH($C479,pasteStatistics!$C$1:'pasteStatistics'!$C$5000,0))</f>
        <v>0.7</v>
      </c>
      <c r="AB479">
        <f>pasteData!C478</f>
        <v>1</v>
      </c>
      <c r="AC479" t="str">
        <f>pasteData!D478</f>
        <v>JR</v>
      </c>
      <c r="AD479" t="str">
        <f>pasteData!E478</f>
        <v>F</v>
      </c>
      <c r="AE479">
        <f>pasteData!F478</f>
        <v>43624</v>
      </c>
      <c r="AF479">
        <f>pasteData!G478</f>
        <v>220</v>
      </c>
      <c r="AG479" t="str">
        <f>pasteData!H478</f>
        <v>Houston</v>
      </c>
      <c r="AH479" t="str">
        <f>pasteData!I478</f>
        <v xml:space="preserve"> TX</v>
      </c>
      <c r="AI479">
        <f>pasteData!J478</f>
        <v>0</v>
      </c>
      <c r="AJ479" t="str">
        <f>pasteData!K478</f>
        <v xml:space="preserve"> 0.7 Pts</v>
      </c>
      <c r="AK479" t="str">
        <f>pasteData!L478</f>
        <v xml:space="preserve"> 0.9 Reb</v>
      </c>
      <c r="AL479" t="str">
        <f>pasteData!M478</f>
        <v xml:space="preserve"> 0.3 Ast</v>
      </c>
      <c r="AM479">
        <f>pasteData!N478</f>
        <v>0</v>
      </c>
    </row>
    <row r="480" spans="1:39" x14ac:dyDescent="0.3">
      <c r="A480">
        <v>478</v>
      </c>
      <c r="B480" t="str">
        <f>pasteData!A479</f>
        <v>mississippi</v>
      </c>
      <c r="C480" t="str">
        <f>pasteData!B479</f>
        <v>Antonio Morgano</v>
      </c>
      <c r="D480">
        <f>INDEX(pasteStatistics!D$1:'pasteStatistics'!D$5000,MATCH($C480,pasteStatistics!$C$1:'pasteStatistics'!$C$5000,0))</f>
        <v>6</v>
      </c>
      <c r="E480">
        <f>INDEX(pasteStatistics!E$1:'pasteStatistics'!E$5000,MATCH($C480,pasteStatistics!$C$1:'pasteStatistics'!$C$5000,0))</f>
        <v>0</v>
      </c>
      <c r="F480">
        <f>INDEX(pasteStatistics!F$1:'pasteStatistics'!F$5000,MATCH($C480,pasteStatistics!$C$1:'pasteStatistics'!$C$5000,0))</f>
        <v>0.8</v>
      </c>
      <c r="G480">
        <f>INDEX(pasteStatistics!G$1:'pasteStatistics'!G$5000,MATCH($C480,pasteStatistics!$C$1:'pasteStatistics'!$C$5000,0))</f>
        <v>0.2</v>
      </c>
      <c r="H480">
        <f>INDEX(pasteStatistics!H$1:'pasteStatistics'!H$5000,MATCH($C480,pasteStatistics!$C$1:'pasteStatistics'!$C$5000,0))</f>
        <v>0.3</v>
      </c>
      <c r="I480">
        <f>INDEX(pasteStatistics!I$1:'pasteStatistics'!I$5000,MATCH($C480,pasteStatistics!$C$1:'pasteStatistics'!$C$5000,0))</f>
        <v>0.5</v>
      </c>
      <c r="J480">
        <f>INDEX(pasteStatistics!J$1:'pasteStatistics'!J$5000,MATCH($C480,pasteStatistics!$C$1:'pasteStatistics'!$C$5000,0))</f>
        <v>0.2</v>
      </c>
      <c r="K480">
        <f>INDEX(pasteStatistics!K$1:'pasteStatistics'!K$5000,MATCH($C480,pasteStatistics!$C$1:'pasteStatistics'!$C$5000,0))</f>
        <v>0.2</v>
      </c>
      <c r="L480">
        <f>INDEX(pasteStatistics!L$1:'pasteStatistics'!L$5000,MATCH($C480,pasteStatistics!$C$1:'pasteStatistics'!$C$5000,0))</f>
        <v>1</v>
      </c>
      <c r="M480">
        <f>INDEX(pasteStatistics!M$1:'pasteStatistics'!M$5000,MATCH($C480,pasteStatistics!$C$1:'pasteStatistics'!$C$5000,0))</f>
        <v>0</v>
      </c>
      <c r="N480">
        <f>INDEX(pasteStatistics!N$1:'pasteStatistics'!N$5000,MATCH($C480,pasteStatistics!$C$1:'pasteStatistics'!$C$5000,0))</f>
        <v>0.2</v>
      </c>
      <c r="O480">
        <f>INDEX(pasteStatistics!O$1:'pasteStatistics'!O$5000,MATCH($C480,pasteStatistics!$C$1:'pasteStatistics'!$C$5000,0))</f>
        <v>0</v>
      </c>
      <c r="P480">
        <f>INDEX(pasteStatistics!P$1:'pasteStatistics'!P$5000,MATCH($C480,pasteStatistics!$C$1:'pasteStatistics'!$C$5000,0))</f>
        <v>0</v>
      </c>
      <c r="Q480">
        <f>INDEX(pasteStatistics!Q$1:'pasteStatistics'!Q$5000,MATCH($C480,pasteStatistics!$C$1:'pasteStatistics'!$C$5000,0))</f>
        <v>0</v>
      </c>
      <c r="R480">
        <f>INDEX(pasteStatistics!R$1:'pasteStatistics'!R$5000,MATCH($C480,pasteStatistics!$C$1:'pasteStatistics'!$C$5000,0))</f>
        <v>0</v>
      </c>
      <c r="S480">
        <f>INDEX(pasteStatistics!S$1:'pasteStatistics'!S$5000,MATCH($C480,pasteStatistics!$C$1:'pasteStatistics'!$C$5000,0))</f>
        <v>0.2</v>
      </c>
      <c r="T480">
        <f>INDEX(pasteStatistics!T$1:'pasteStatistics'!T$5000,MATCH($C480,pasteStatistics!$C$1:'pasteStatistics'!$C$5000,0))</f>
        <v>0</v>
      </c>
      <c r="U480">
        <f>INDEX(pasteStatistics!U$1:'pasteStatistics'!U$5000,MATCH($C480,pasteStatistics!$C$1:'pasteStatistics'!$C$5000,0))</f>
        <v>0.2</v>
      </c>
      <c r="V480">
        <f>INDEX(pasteStatistics!V$1:'pasteStatistics'!V$5000,MATCH($C480,pasteStatistics!$C$1:'pasteStatistics'!$C$5000,0))</f>
        <v>0</v>
      </c>
      <c r="W480">
        <f>INDEX(pasteStatistics!W$1:'pasteStatistics'!W$5000,MATCH($C480,pasteStatistics!$C$1:'pasteStatistics'!$C$5000,0))</f>
        <v>0</v>
      </c>
      <c r="X480">
        <f>INDEX(pasteStatistics!X$1:'pasteStatistics'!X$5000,MATCH($C480,pasteStatistics!$C$1:'pasteStatistics'!$C$5000,0))</f>
        <v>0</v>
      </c>
      <c r="Y480">
        <f>INDEX(pasteStatistics!Y$1:'pasteStatistics'!Y$5000,MATCH($C480,pasteStatistics!$C$1:'pasteStatistics'!$C$5000,0))</f>
        <v>0</v>
      </c>
      <c r="Z480">
        <f>INDEX(pasteStatistics!Z$1:'pasteStatistics'!Z$5000,MATCH($C480,pasteStatistics!$C$1:'pasteStatistics'!$C$5000,0))</f>
        <v>0.3</v>
      </c>
      <c r="AA480">
        <f>INDEX(pasteStatistics!AA$1:'pasteStatistics'!AA$5000,MATCH($C480,pasteStatistics!$C$1:'pasteStatistics'!$C$5000,0))</f>
        <v>0.3</v>
      </c>
      <c r="AB480">
        <f>pasteData!C479</f>
        <v>30</v>
      </c>
      <c r="AC480" t="str">
        <f>pasteData!D479</f>
        <v>SO</v>
      </c>
      <c r="AD480" t="str">
        <f>pasteData!E479</f>
        <v>G</v>
      </c>
      <c r="AE480">
        <f>pasteData!F479</f>
        <v>43595</v>
      </c>
      <c r="AF480">
        <f>pasteData!G479</f>
        <v>173</v>
      </c>
      <c r="AG480" t="str">
        <f>pasteData!H479</f>
        <v>Morgantown</v>
      </c>
      <c r="AH480" t="str">
        <f>pasteData!I479</f>
        <v xml:space="preserve"> WV</v>
      </c>
      <c r="AI480" t="str">
        <f>pasteData!J479</f>
        <v>Morgantown High School</v>
      </c>
      <c r="AJ480" t="str">
        <f>pasteData!K479</f>
        <v xml:space="preserve"> 0.3 Pts</v>
      </c>
      <c r="AK480" t="str">
        <f>pasteData!L479</f>
        <v xml:space="preserve"> 0.2 Reb</v>
      </c>
      <c r="AL480" t="str">
        <f>pasteData!M479</f>
        <v xml:space="preserve"> 0.0 Ast</v>
      </c>
      <c r="AM480">
        <f>pasteData!N479</f>
        <v>0</v>
      </c>
    </row>
    <row r="481" spans="1:39" x14ac:dyDescent="0.3">
      <c r="A481">
        <v>479</v>
      </c>
      <c r="B481" t="str">
        <f>pasteData!A480</f>
        <v>mississippi</v>
      </c>
      <c r="C481" t="str">
        <f>pasteData!B480</f>
        <v>Carlos Curry</v>
      </c>
      <c r="D481" t="e">
        <f>INDEX(pasteStatistics!D$1:'pasteStatistics'!D$5000,MATCH($C481,pasteStatistics!$C$1:'pasteStatistics'!$C$5000,0))</f>
        <v>#N/A</v>
      </c>
      <c r="E481" t="e">
        <f>INDEX(pasteStatistics!E$1:'pasteStatistics'!E$5000,MATCH($C481,pasteStatistics!$C$1:'pasteStatistics'!$C$5000,0))</f>
        <v>#N/A</v>
      </c>
      <c r="F481" t="e">
        <f>INDEX(pasteStatistics!F$1:'pasteStatistics'!F$5000,MATCH($C481,pasteStatistics!$C$1:'pasteStatistics'!$C$5000,0))</f>
        <v>#N/A</v>
      </c>
      <c r="G481" t="e">
        <f>INDEX(pasteStatistics!G$1:'pasteStatistics'!G$5000,MATCH($C481,pasteStatistics!$C$1:'pasteStatistics'!$C$5000,0))</f>
        <v>#N/A</v>
      </c>
      <c r="H481" t="e">
        <f>INDEX(pasteStatistics!H$1:'pasteStatistics'!H$5000,MATCH($C481,pasteStatistics!$C$1:'pasteStatistics'!$C$5000,0))</f>
        <v>#N/A</v>
      </c>
      <c r="I481" t="e">
        <f>INDEX(pasteStatistics!I$1:'pasteStatistics'!I$5000,MATCH($C481,pasteStatistics!$C$1:'pasteStatistics'!$C$5000,0))</f>
        <v>#N/A</v>
      </c>
      <c r="J481" t="e">
        <f>INDEX(pasteStatistics!J$1:'pasteStatistics'!J$5000,MATCH($C481,pasteStatistics!$C$1:'pasteStatistics'!$C$5000,0))</f>
        <v>#N/A</v>
      </c>
      <c r="K481" t="e">
        <f>INDEX(pasteStatistics!K$1:'pasteStatistics'!K$5000,MATCH($C481,pasteStatistics!$C$1:'pasteStatistics'!$C$5000,0))</f>
        <v>#N/A</v>
      </c>
      <c r="L481" t="e">
        <f>INDEX(pasteStatistics!L$1:'pasteStatistics'!L$5000,MATCH($C481,pasteStatistics!$C$1:'pasteStatistics'!$C$5000,0))</f>
        <v>#N/A</v>
      </c>
      <c r="M481" t="e">
        <f>INDEX(pasteStatistics!M$1:'pasteStatistics'!M$5000,MATCH($C481,pasteStatistics!$C$1:'pasteStatistics'!$C$5000,0))</f>
        <v>#N/A</v>
      </c>
      <c r="N481" t="e">
        <f>INDEX(pasteStatistics!N$1:'pasteStatistics'!N$5000,MATCH($C481,pasteStatistics!$C$1:'pasteStatistics'!$C$5000,0))</f>
        <v>#N/A</v>
      </c>
      <c r="O481" t="e">
        <f>INDEX(pasteStatistics!O$1:'pasteStatistics'!O$5000,MATCH($C481,pasteStatistics!$C$1:'pasteStatistics'!$C$5000,0))</f>
        <v>#N/A</v>
      </c>
      <c r="P481" t="e">
        <f>INDEX(pasteStatistics!P$1:'pasteStatistics'!P$5000,MATCH($C481,pasteStatistics!$C$1:'pasteStatistics'!$C$5000,0))</f>
        <v>#N/A</v>
      </c>
      <c r="Q481" t="e">
        <f>INDEX(pasteStatistics!Q$1:'pasteStatistics'!Q$5000,MATCH($C481,pasteStatistics!$C$1:'pasteStatistics'!$C$5000,0))</f>
        <v>#N/A</v>
      </c>
      <c r="R481" t="e">
        <f>INDEX(pasteStatistics!R$1:'pasteStatistics'!R$5000,MATCH($C481,pasteStatistics!$C$1:'pasteStatistics'!$C$5000,0))</f>
        <v>#N/A</v>
      </c>
      <c r="S481" t="e">
        <f>INDEX(pasteStatistics!S$1:'pasteStatistics'!S$5000,MATCH($C481,pasteStatistics!$C$1:'pasteStatistics'!$C$5000,0))</f>
        <v>#N/A</v>
      </c>
      <c r="T481" t="e">
        <f>INDEX(pasteStatistics!T$1:'pasteStatistics'!T$5000,MATCH($C481,pasteStatistics!$C$1:'pasteStatistics'!$C$5000,0))</f>
        <v>#N/A</v>
      </c>
      <c r="U481" t="e">
        <f>INDEX(pasteStatistics!U$1:'pasteStatistics'!U$5000,MATCH($C481,pasteStatistics!$C$1:'pasteStatistics'!$C$5000,0))</f>
        <v>#N/A</v>
      </c>
      <c r="V481" t="e">
        <f>INDEX(pasteStatistics!V$1:'pasteStatistics'!V$5000,MATCH($C481,pasteStatistics!$C$1:'pasteStatistics'!$C$5000,0))</f>
        <v>#N/A</v>
      </c>
      <c r="W481" t="e">
        <f>INDEX(pasteStatistics!W$1:'pasteStatistics'!W$5000,MATCH($C481,pasteStatistics!$C$1:'pasteStatistics'!$C$5000,0))</f>
        <v>#N/A</v>
      </c>
      <c r="X481" t="e">
        <f>INDEX(pasteStatistics!X$1:'pasteStatistics'!X$5000,MATCH($C481,pasteStatistics!$C$1:'pasteStatistics'!$C$5000,0))</f>
        <v>#N/A</v>
      </c>
      <c r="Y481" t="e">
        <f>INDEX(pasteStatistics!Y$1:'pasteStatistics'!Y$5000,MATCH($C481,pasteStatistics!$C$1:'pasteStatistics'!$C$5000,0))</f>
        <v>#N/A</v>
      </c>
      <c r="Z481" t="e">
        <f>INDEX(pasteStatistics!Z$1:'pasteStatistics'!Z$5000,MATCH($C481,pasteStatistics!$C$1:'pasteStatistics'!$C$5000,0))</f>
        <v>#N/A</v>
      </c>
      <c r="AA481" t="e">
        <f>INDEX(pasteStatistics!AA$1:'pasteStatistics'!AA$5000,MATCH($C481,pasteStatistics!$C$1:'pasteStatistics'!$C$5000,0))</f>
        <v>#N/A</v>
      </c>
      <c r="AB481">
        <f>pasteData!C480</f>
        <v>10</v>
      </c>
      <c r="AC481" t="str">
        <f>pasteData!D480</f>
        <v>FR</v>
      </c>
      <c r="AD481" t="str">
        <f>pasteData!E480</f>
        <v>F</v>
      </c>
      <c r="AE481">
        <f>pasteData!F480</f>
        <v>43627</v>
      </c>
      <c r="AF481">
        <f>pasteData!G480</f>
        <v>235</v>
      </c>
      <c r="AG481" t="str">
        <f>pasteData!H480</f>
        <v>Albany</v>
      </c>
      <c r="AH481" t="str">
        <f>pasteData!I480</f>
        <v xml:space="preserve"> GA</v>
      </c>
      <c r="AI481" t="str">
        <f>pasteData!J480</f>
        <v>Dougherty Comprehensive HS</v>
      </c>
      <c r="AJ481">
        <f>pasteData!K480</f>
        <v>0</v>
      </c>
      <c r="AK481">
        <f>pasteData!L480</f>
        <v>0</v>
      </c>
      <c r="AL481">
        <f>pasteData!M480</f>
        <v>0</v>
      </c>
      <c r="AM481">
        <f>pasteData!N480</f>
        <v>0</v>
      </c>
    </row>
    <row r="482" spans="1:39" x14ac:dyDescent="0.3">
      <c r="A482">
        <v>480</v>
      </c>
      <c r="B482" t="str">
        <f>pasteData!A481</f>
        <v>mississippi</v>
      </c>
      <c r="C482" t="str">
        <f>pasteData!B481</f>
        <v>John McBride</v>
      </c>
      <c r="D482" t="e">
        <f>INDEX(pasteStatistics!D$1:'pasteStatistics'!D$5000,MATCH($C482,pasteStatistics!$C$1:'pasteStatistics'!$C$5000,0))</f>
        <v>#N/A</v>
      </c>
      <c r="E482" t="e">
        <f>INDEX(pasteStatistics!E$1:'pasteStatistics'!E$5000,MATCH($C482,pasteStatistics!$C$1:'pasteStatistics'!$C$5000,0))</f>
        <v>#N/A</v>
      </c>
      <c r="F482" t="e">
        <f>INDEX(pasteStatistics!F$1:'pasteStatistics'!F$5000,MATCH($C482,pasteStatistics!$C$1:'pasteStatistics'!$C$5000,0))</f>
        <v>#N/A</v>
      </c>
      <c r="G482" t="e">
        <f>INDEX(pasteStatistics!G$1:'pasteStatistics'!G$5000,MATCH($C482,pasteStatistics!$C$1:'pasteStatistics'!$C$5000,0))</f>
        <v>#N/A</v>
      </c>
      <c r="H482" t="e">
        <f>INDEX(pasteStatistics!H$1:'pasteStatistics'!H$5000,MATCH($C482,pasteStatistics!$C$1:'pasteStatistics'!$C$5000,0))</f>
        <v>#N/A</v>
      </c>
      <c r="I482" t="e">
        <f>INDEX(pasteStatistics!I$1:'pasteStatistics'!I$5000,MATCH($C482,pasteStatistics!$C$1:'pasteStatistics'!$C$5000,0))</f>
        <v>#N/A</v>
      </c>
      <c r="J482" t="e">
        <f>INDEX(pasteStatistics!J$1:'pasteStatistics'!J$5000,MATCH($C482,pasteStatistics!$C$1:'pasteStatistics'!$C$5000,0))</f>
        <v>#N/A</v>
      </c>
      <c r="K482" t="e">
        <f>INDEX(pasteStatistics!K$1:'pasteStatistics'!K$5000,MATCH($C482,pasteStatistics!$C$1:'pasteStatistics'!$C$5000,0))</f>
        <v>#N/A</v>
      </c>
      <c r="L482" t="e">
        <f>INDEX(pasteStatistics!L$1:'pasteStatistics'!L$5000,MATCH($C482,pasteStatistics!$C$1:'pasteStatistics'!$C$5000,0))</f>
        <v>#N/A</v>
      </c>
      <c r="M482" t="e">
        <f>INDEX(pasteStatistics!M$1:'pasteStatistics'!M$5000,MATCH($C482,pasteStatistics!$C$1:'pasteStatistics'!$C$5000,0))</f>
        <v>#N/A</v>
      </c>
      <c r="N482" t="e">
        <f>INDEX(pasteStatistics!N$1:'pasteStatistics'!N$5000,MATCH($C482,pasteStatistics!$C$1:'pasteStatistics'!$C$5000,0))</f>
        <v>#N/A</v>
      </c>
      <c r="O482" t="e">
        <f>INDEX(pasteStatistics!O$1:'pasteStatistics'!O$5000,MATCH($C482,pasteStatistics!$C$1:'pasteStatistics'!$C$5000,0))</f>
        <v>#N/A</v>
      </c>
      <c r="P482" t="e">
        <f>INDEX(pasteStatistics!P$1:'pasteStatistics'!P$5000,MATCH($C482,pasteStatistics!$C$1:'pasteStatistics'!$C$5000,0))</f>
        <v>#N/A</v>
      </c>
      <c r="Q482" t="e">
        <f>INDEX(pasteStatistics!Q$1:'pasteStatistics'!Q$5000,MATCH($C482,pasteStatistics!$C$1:'pasteStatistics'!$C$5000,0))</f>
        <v>#N/A</v>
      </c>
      <c r="R482" t="e">
        <f>INDEX(pasteStatistics!R$1:'pasteStatistics'!R$5000,MATCH($C482,pasteStatistics!$C$1:'pasteStatistics'!$C$5000,0))</f>
        <v>#N/A</v>
      </c>
      <c r="S482" t="e">
        <f>INDEX(pasteStatistics!S$1:'pasteStatistics'!S$5000,MATCH($C482,pasteStatistics!$C$1:'pasteStatistics'!$C$5000,0))</f>
        <v>#N/A</v>
      </c>
      <c r="T482" t="e">
        <f>INDEX(pasteStatistics!T$1:'pasteStatistics'!T$5000,MATCH($C482,pasteStatistics!$C$1:'pasteStatistics'!$C$5000,0))</f>
        <v>#N/A</v>
      </c>
      <c r="U482" t="e">
        <f>INDEX(pasteStatistics!U$1:'pasteStatistics'!U$5000,MATCH($C482,pasteStatistics!$C$1:'pasteStatistics'!$C$5000,0))</f>
        <v>#N/A</v>
      </c>
      <c r="V482" t="e">
        <f>INDEX(pasteStatistics!V$1:'pasteStatistics'!V$5000,MATCH($C482,pasteStatistics!$C$1:'pasteStatistics'!$C$5000,0))</f>
        <v>#N/A</v>
      </c>
      <c r="W482" t="e">
        <f>INDEX(pasteStatistics!W$1:'pasteStatistics'!W$5000,MATCH($C482,pasteStatistics!$C$1:'pasteStatistics'!$C$5000,0))</f>
        <v>#N/A</v>
      </c>
      <c r="X482" t="e">
        <f>INDEX(pasteStatistics!X$1:'pasteStatistics'!X$5000,MATCH($C482,pasteStatistics!$C$1:'pasteStatistics'!$C$5000,0))</f>
        <v>#N/A</v>
      </c>
      <c r="Y482" t="e">
        <f>INDEX(pasteStatistics!Y$1:'pasteStatistics'!Y$5000,MATCH($C482,pasteStatistics!$C$1:'pasteStatistics'!$C$5000,0))</f>
        <v>#N/A</v>
      </c>
      <c r="Z482" t="e">
        <f>INDEX(pasteStatistics!Z$1:'pasteStatistics'!Z$5000,MATCH($C482,pasteStatistics!$C$1:'pasteStatistics'!$C$5000,0))</f>
        <v>#N/A</v>
      </c>
      <c r="AA482" t="e">
        <f>INDEX(pasteStatistics!AA$1:'pasteStatistics'!AA$5000,MATCH($C482,pasteStatistics!$C$1:'pasteStatistics'!$C$5000,0))</f>
        <v>#N/A</v>
      </c>
      <c r="AB482">
        <f>pasteData!C481</f>
        <v>33</v>
      </c>
      <c r="AC482" t="str">
        <f>pasteData!D481</f>
        <v>FR</v>
      </c>
      <c r="AD482" t="str">
        <f>pasteData!E481</f>
        <v>G</v>
      </c>
      <c r="AE482">
        <f>pasteData!F481</f>
        <v>43621</v>
      </c>
      <c r="AF482">
        <f>pasteData!G481</f>
        <v>216</v>
      </c>
      <c r="AG482" t="str">
        <f>pasteData!H481</f>
        <v>Memphis</v>
      </c>
      <c r="AH482" t="str">
        <f>pasteData!I481</f>
        <v xml:space="preserve"> TN</v>
      </c>
      <c r="AI482" t="str">
        <f>pasteData!J481</f>
        <v>Memphis University School HS</v>
      </c>
      <c r="AJ482">
        <f>pasteData!K481</f>
        <v>0</v>
      </c>
      <c r="AK482">
        <f>pasteData!L481</f>
        <v>0</v>
      </c>
      <c r="AL482">
        <f>pasteData!M481</f>
        <v>0</v>
      </c>
      <c r="AM482">
        <f>pasteData!N481</f>
        <v>0</v>
      </c>
    </row>
    <row r="483" spans="1:39" x14ac:dyDescent="0.3">
      <c r="A483">
        <v>481</v>
      </c>
      <c r="B483" t="str">
        <f>pasteData!A482</f>
        <v>mississippi</v>
      </c>
      <c r="C483" t="str">
        <f>pasteData!B482</f>
        <v>Franco Miller Jr</v>
      </c>
      <c r="D483" t="e">
        <f>INDEX(pasteStatistics!D$1:'pasteStatistics'!D$5000,MATCH($C483,pasteStatistics!$C$1:'pasteStatistics'!$C$5000,0))</f>
        <v>#N/A</v>
      </c>
      <c r="E483" t="e">
        <f>INDEX(pasteStatistics!E$1:'pasteStatistics'!E$5000,MATCH($C483,pasteStatistics!$C$1:'pasteStatistics'!$C$5000,0))</f>
        <v>#N/A</v>
      </c>
      <c r="F483" t="e">
        <f>INDEX(pasteStatistics!F$1:'pasteStatistics'!F$5000,MATCH($C483,pasteStatistics!$C$1:'pasteStatistics'!$C$5000,0))</f>
        <v>#N/A</v>
      </c>
      <c r="G483" t="e">
        <f>INDEX(pasteStatistics!G$1:'pasteStatistics'!G$5000,MATCH($C483,pasteStatistics!$C$1:'pasteStatistics'!$C$5000,0))</f>
        <v>#N/A</v>
      </c>
      <c r="H483" t="e">
        <f>INDEX(pasteStatistics!H$1:'pasteStatistics'!H$5000,MATCH($C483,pasteStatistics!$C$1:'pasteStatistics'!$C$5000,0))</f>
        <v>#N/A</v>
      </c>
      <c r="I483" t="e">
        <f>INDEX(pasteStatistics!I$1:'pasteStatistics'!I$5000,MATCH($C483,pasteStatistics!$C$1:'pasteStatistics'!$C$5000,0))</f>
        <v>#N/A</v>
      </c>
      <c r="J483" t="e">
        <f>INDEX(pasteStatistics!J$1:'pasteStatistics'!J$5000,MATCH($C483,pasteStatistics!$C$1:'pasteStatistics'!$C$5000,0))</f>
        <v>#N/A</v>
      </c>
      <c r="K483" t="e">
        <f>INDEX(pasteStatistics!K$1:'pasteStatistics'!K$5000,MATCH($C483,pasteStatistics!$C$1:'pasteStatistics'!$C$5000,0))</f>
        <v>#N/A</v>
      </c>
      <c r="L483" t="e">
        <f>INDEX(pasteStatistics!L$1:'pasteStatistics'!L$5000,MATCH($C483,pasteStatistics!$C$1:'pasteStatistics'!$C$5000,0))</f>
        <v>#N/A</v>
      </c>
      <c r="M483" t="e">
        <f>INDEX(pasteStatistics!M$1:'pasteStatistics'!M$5000,MATCH($C483,pasteStatistics!$C$1:'pasteStatistics'!$C$5000,0))</f>
        <v>#N/A</v>
      </c>
      <c r="N483" t="e">
        <f>INDEX(pasteStatistics!N$1:'pasteStatistics'!N$5000,MATCH($C483,pasteStatistics!$C$1:'pasteStatistics'!$C$5000,0))</f>
        <v>#N/A</v>
      </c>
      <c r="O483" t="e">
        <f>INDEX(pasteStatistics!O$1:'pasteStatistics'!O$5000,MATCH($C483,pasteStatistics!$C$1:'pasteStatistics'!$C$5000,0))</f>
        <v>#N/A</v>
      </c>
      <c r="P483" t="e">
        <f>INDEX(pasteStatistics!P$1:'pasteStatistics'!P$5000,MATCH($C483,pasteStatistics!$C$1:'pasteStatistics'!$C$5000,0))</f>
        <v>#N/A</v>
      </c>
      <c r="Q483" t="e">
        <f>INDEX(pasteStatistics!Q$1:'pasteStatistics'!Q$5000,MATCH($C483,pasteStatistics!$C$1:'pasteStatistics'!$C$5000,0))</f>
        <v>#N/A</v>
      </c>
      <c r="R483" t="e">
        <f>INDEX(pasteStatistics!R$1:'pasteStatistics'!R$5000,MATCH($C483,pasteStatistics!$C$1:'pasteStatistics'!$C$5000,0))</f>
        <v>#N/A</v>
      </c>
      <c r="S483" t="e">
        <f>INDEX(pasteStatistics!S$1:'pasteStatistics'!S$5000,MATCH($C483,pasteStatistics!$C$1:'pasteStatistics'!$C$5000,0))</f>
        <v>#N/A</v>
      </c>
      <c r="T483" t="e">
        <f>INDEX(pasteStatistics!T$1:'pasteStatistics'!T$5000,MATCH($C483,pasteStatistics!$C$1:'pasteStatistics'!$C$5000,0))</f>
        <v>#N/A</v>
      </c>
      <c r="U483" t="e">
        <f>INDEX(pasteStatistics!U$1:'pasteStatistics'!U$5000,MATCH($C483,pasteStatistics!$C$1:'pasteStatistics'!$C$5000,0))</f>
        <v>#N/A</v>
      </c>
      <c r="V483" t="e">
        <f>INDEX(pasteStatistics!V$1:'pasteStatistics'!V$5000,MATCH($C483,pasteStatistics!$C$1:'pasteStatistics'!$C$5000,0))</f>
        <v>#N/A</v>
      </c>
      <c r="W483" t="e">
        <f>INDEX(pasteStatistics!W$1:'pasteStatistics'!W$5000,MATCH($C483,pasteStatistics!$C$1:'pasteStatistics'!$C$5000,0))</f>
        <v>#N/A</v>
      </c>
      <c r="X483" t="e">
        <f>INDEX(pasteStatistics!X$1:'pasteStatistics'!X$5000,MATCH($C483,pasteStatistics!$C$1:'pasteStatistics'!$C$5000,0))</f>
        <v>#N/A</v>
      </c>
      <c r="Y483" t="e">
        <f>INDEX(pasteStatistics!Y$1:'pasteStatistics'!Y$5000,MATCH($C483,pasteStatistics!$C$1:'pasteStatistics'!$C$5000,0))</f>
        <v>#N/A</v>
      </c>
      <c r="Z483" t="e">
        <f>INDEX(pasteStatistics!Z$1:'pasteStatistics'!Z$5000,MATCH($C483,pasteStatistics!$C$1:'pasteStatistics'!$C$5000,0))</f>
        <v>#N/A</v>
      </c>
      <c r="AA483" t="e">
        <f>INDEX(pasteStatistics!AA$1:'pasteStatistics'!AA$5000,MATCH($C483,pasteStatistics!$C$1:'pasteStatistics'!$C$5000,0))</f>
        <v>#N/A</v>
      </c>
      <c r="AB483">
        <f>pasteData!C482</f>
        <v>11</v>
      </c>
      <c r="AC483" t="str">
        <f>pasteData!D482</f>
        <v>FR</v>
      </c>
      <c r="AD483" t="str">
        <f>pasteData!E482</f>
        <v>G</v>
      </c>
      <c r="AE483">
        <f>pasteData!F482</f>
        <v>43618</v>
      </c>
      <c r="AF483">
        <f>pasteData!G482</f>
        <v>202</v>
      </c>
      <c r="AG483" t="str">
        <f>pasteData!H482</f>
        <v>Freeport</v>
      </c>
      <c r="AH483" t="str">
        <f>pasteData!I482</f>
        <v xml:space="preserve"> Bahamas</v>
      </c>
      <c r="AI483" t="str">
        <f>pasteData!J482</f>
        <v>Crestwood Prep HS</v>
      </c>
      <c r="AJ483">
        <f>pasteData!K482</f>
        <v>0</v>
      </c>
      <c r="AK483">
        <f>pasteData!L482</f>
        <v>0</v>
      </c>
      <c r="AL483">
        <f>pasteData!M482</f>
        <v>0</v>
      </c>
      <c r="AM483">
        <f>pasteData!N482</f>
        <v>0</v>
      </c>
    </row>
    <row r="484" spans="1:39" x14ac:dyDescent="0.3">
      <c r="A484">
        <v>482</v>
      </c>
      <c r="B484" t="str">
        <f>pasteData!A483</f>
        <v>utah-state</v>
      </c>
      <c r="C484" t="str">
        <f>pasteData!B483</f>
        <v>Sam Merrill</v>
      </c>
      <c r="D484">
        <f>INDEX(pasteStatistics!D$1:'pasteStatistics'!D$5000,MATCH($C484,pasteStatistics!$C$1:'pasteStatistics'!$C$5000,0))</f>
        <v>35</v>
      </c>
      <c r="E484">
        <f>INDEX(pasteStatistics!E$1:'pasteStatistics'!E$5000,MATCH($C484,pasteStatistics!$C$1:'pasteStatistics'!$C$5000,0))</f>
        <v>35</v>
      </c>
      <c r="F484">
        <f>INDEX(pasteStatistics!F$1:'pasteStatistics'!F$5000,MATCH($C484,pasteStatistics!$C$1:'pasteStatistics'!$C$5000,0))</f>
        <v>35.299999999999997</v>
      </c>
      <c r="G484">
        <f>INDEX(pasteStatistics!G$1:'pasteStatistics'!G$5000,MATCH($C484,pasteStatistics!$C$1:'pasteStatistics'!$C$5000,0))</f>
        <v>6.5</v>
      </c>
      <c r="H484">
        <f>INDEX(pasteStatistics!H$1:'pasteStatistics'!H$5000,MATCH($C484,pasteStatistics!$C$1:'pasteStatistics'!$C$5000,0))</f>
        <v>14.1</v>
      </c>
      <c r="I484">
        <f>INDEX(pasteStatistics!I$1:'pasteStatistics'!I$5000,MATCH($C484,pasteStatistics!$C$1:'pasteStatistics'!$C$5000,0))</f>
        <v>0.46100000000000002</v>
      </c>
      <c r="J484">
        <f>INDEX(pasteStatistics!J$1:'pasteStatistics'!J$5000,MATCH($C484,pasteStatistics!$C$1:'pasteStatistics'!$C$5000,0))</f>
        <v>4.0999999999999996</v>
      </c>
      <c r="K484">
        <f>INDEX(pasteStatistics!K$1:'pasteStatistics'!K$5000,MATCH($C484,pasteStatistics!$C$1:'pasteStatistics'!$C$5000,0))</f>
        <v>7.6</v>
      </c>
      <c r="L484">
        <f>INDEX(pasteStatistics!L$1:'pasteStatistics'!L$5000,MATCH($C484,pasteStatistics!$C$1:'pasteStatistics'!$C$5000,0))</f>
        <v>0.53400000000000003</v>
      </c>
      <c r="M484">
        <f>INDEX(pasteStatistics!M$1:'pasteStatistics'!M$5000,MATCH($C484,pasteStatistics!$C$1:'pasteStatistics'!$C$5000,0))</f>
        <v>2.5</v>
      </c>
      <c r="N484">
        <f>INDEX(pasteStatistics!N$1:'pasteStatistics'!N$5000,MATCH($C484,pasteStatistics!$C$1:'pasteStatistics'!$C$5000,0))</f>
        <v>6.5</v>
      </c>
      <c r="O484">
        <f>INDEX(pasteStatistics!O$1:'pasteStatistics'!O$5000,MATCH($C484,pasteStatistics!$C$1:'pasteStatistics'!$C$5000,0))</f>
        <v>0.376</v>
      </c>
      <c r="P484">
        <f>INDEX(pasteStatistics!P$1:'pasteStatistics'!P$5000,MATCH($C484,pasteStatistics!$C$1:'pasteStatistics'!$C$5000,0))</f>
        <v>5.4</v>
      </c>
      <c r="Q484">
        <f>INDEX(pasteStatistics!Q$1:'pasteStatistics'!Q$5000,MATCH($C484,pasteStatistics!$C$1:'pasteStatistics'!$C$5000,0))</f>
        <v>5.9</v>
      </c>
      <c r="R484">
        <f>INDEX(pasteStatistics!R$1:'pasteStatistics'!R$5000,MATCH($C484,pasteStatistics!$C$1:'pasteStatistics'!$C$5000,0))</f>
        <v>0.90900000000000003</v>
      </c>
      <c r="S484">
        <f>INDEX(pasteStatistics!S$1:'pasteStatistics'!S$5000,MATCH($C484,pasteStatistics!$C$1:'pasteStatistics'!$C$5000,0))</f>
        <v>0.3</v>
      </c>
      <c r="T484">
        <f>INDEX(pasteStatistics!T$1:'pasteStatistics'!T$5000,MATCH($C484,pasteStatistics!$C$1:'pasteStatistics'!$C$5000,0))</f>
        <v>3.6</v>
      </c>
      <c r="U484">
        <f>INDEX(pasteStatistics!U$1:'pasteStatistics'!U$5000,MATCH($C484,pasteStatistics!$C$1:'pasteStatistics'!$C$5000,0))</f>
        <v>3.9</v>
      </c>
      <c r="V484">
        <f>INDEX(pasteStatistics!V$1:'pasteStatistics'!V$5000,MATCH($C484,pasteStatistics!$C$1:'pasteStatistics'!$C$5000,0))</f>
        <v>4.2</v>
      </c>
      <c r="W484">
        <f>INDEX(pasteStatistics!W$1:'pasteStatistics'!W$5000,MATCH($C484,pasteStatistics!$C$1:'pasteStatistics'!$C$5000,0))</f>
        <v>1.1000000000000001</v>
      </c>
      <c r="X484">
        <f>INDEX(pasteStatistics!X$1:'pasteStatistics'!X$5000,MATCH($C484,pasteStatistics!$C$1:'pasteStatistics'!$C$5000,0))</f>
        <v>0.3</v>
      </c>
      <c r="Y484">
        <f>INDEX(pasteStatistics!Y$1:'pasteStatistics'!Y$5000,MATCH($C484,pasteStatistics!$C$1:'pasteStatistics'!$C$5000,0))</f>
        <v>1.9</v>
      </c>
      <c r="Z484">
        <f>INDEX(pasteStatistics!Z$1:'pasteStatistics'!Z$5000,MATCH($C484,pasteStatistics!$C$1:'pasteStatistics'!$C$5000,0))</f>
        <v>2.5</v>
      </c>
      <c r="AA484">
        <f>INDEX(pasteStatistics!AA$1:'pasteStatistics'!AA$5000,MATCH($C484,pasteStatistics!$C$1:'pasteStatistics'!$C$5000,0))</f>
        <v>20.9</v>
      </c>
      <c r="AB484">
        <f>pasteData!C483</f>
        <v>5</v>
      </c>
      <c r="AC484" t="str">
        <f>pasteData!D483</f>
        <v>JR</v>
      </c>
      <c r="AD484" t="str">
        <f>pasteData!E483</f>
        <v>G</v>
      </c>
      <c r="AE484">
        <f>pasteData!F483</f>
        <v>43621</v>
      </c>
      <c r="AF484">
        <f>pasteData!G483</f>
        <v>210</v>
      </c>
      <c r="AG484" t="str">
        <f>pasteData!H483</f>
        <v>Bountiful</v>
      </c>
      <c r="AH484" t="str">
        <f>pasteData!I483</f>
        <v xml:space="preserve"> UT</v>
      </c>
      <c r="AI484" t="str">
        <f>pasteData!J483</f>
        <v>Bountiful HIgh School</v>
      </c>
      <c r="AJ484" t="str">
        <f>pasteData!K483</f>
        <v xml:space="preserve"> 20.9 Pts</v>
      </c>
      <c r="AK484" t="str">
        <f>pasteData!L483</f>
        <v xml:space="preserve"> 3.9 Reb</v>
      </c>
      <c r="AL484" t="str">
        <f>pasteData!M483</f>
        <v xml:space="preserve"> 4.2 Ast</v>
      </c>
      <c r="AM484">
        <f>pasteData!N483</f>
        <v>0</v>
      </c>
    </row>
    <row r="485" spans="1:39" x14ac:dyDescent="0.3">
      <c r="A485">
        <v>483</v>
      </c>
      <c r="B485" t="str">
        <f>pasteData!A484</f>
        <v>utah-state</v>
      </c>
      <c r="C485" t="str">
        <f>pasteData!B484</f>
        <v>Neemias Queta</v>
      </c>
      <c r="D485">
        <f>INDEX(pasteStatistics!D$1:'pasteStatistics'!D$5000,MATCH($C485,pasteStatistics!$C$1:'pasteStatistics'!$C$5000,0))</f>
        <v>35</v>
      </c>
      <c r="E485">
        <f>INDEX(pasteStatistics!E$1:'pasteStatistics'!E$5000,MATCH($C485,pasteStatistics!$C$1:'pasteStatistics'!$C$5000,0))</f>
        <v>35</v>
      </c>
      <c r="F485">
        <f>INDEX(pasteStatistics!F$1:'pasteStatistics'!F$5000,MATCH($C485,pasteStatistics!$C$1:'pasteStatistics'!$C$5000,0))</f>
        <v>27.1</v>
      </c>
      <c r="G485">
        <f>INDEX(pasteStatistics!G$1:'pasteStatistics'!G$5000,MATCH($C485,pasteStatistics!$C$1:'pasteStatistics'!$C$5000,0))</f>
        <v>4.8</v>
      </c>
      <c r="H485">
        <f>INDEX(pasteStatistics!H$1:'pasteStatistics'!H$5000,MATCH($C485,pasteStatistics!$C$1:'pasteStatistics'!$C$5000,0))</f>
        <v>7.8</v>
      </c>
      <c r="I485">
        <f>INDEX(pasteStatistics!I$1:'pasteStatistics'!I$5000,MATCH($C485,pasteStatistics!$C$1:'pasteStatistics'!$C$5000,0))</f>
        <v>0.61399999999999999</v>
      </c>
      <c r="J485">
        <f>INDEX(pasteStatistics!J$1:'pasteStatistics'!J$5000,MATCH($C485,pasteStatistics!$C$1:'pasteStatistics'!$C$5000,0))</f>
        <v>4.7</v>
      </c>
      <c r="K485">
        <f>INDEX(pasteStatistics!K$1:'pasteStatistics'!K$5000,MATCH($C485,pasteStatistics!$C$1:'pasteStatistics'!$C$5000,0))</f>
        <v>7.6</v>
      </c>
      <c r="L485">
        <f>INDEX(pasteStatistics!L$1:'pasteStatistics'!L$5000,MATCH($C485,pasteStatistics!$C$1:'pasteStatistics'!$C$5000,0))</f>
        <v>0.61799999999999999</v>
      </c>
      <c r="M485">
        <f>INDEX(pasteStatistics!M$1:'pasteStatistics'!M$5000,MATCH($C485,pasteStatistics!$C$1:'pasteStatistics'!$C$5000,0))</f>
        <v>0.1</v>
      </c>
      <c r="N485">
        <f>INDEX(pasteStatistics!N$1:'pasteStatistics'!N$5000,MATCH($C485,pasteStatistics!$C$1:'pasteStatistics'!$C$5000,0))</f>
        <v>0.1</v>
      </c>
      <c r="O485">
        <f>INDEX(pasteStatistics!O$1:'pasteStatistics'!O$5000,MATCH($C485,pasteStatistics!$C$1:'pasteStatistics'!$C$5000,0))</f>
        <v>0.4</v>
      </c>
      <c r="P485">
        <f>INDEX(pasteStatistics!P$1:'pasteStatistics'!P$5000,MATCH($C485,pasteStatistics!$C$1:'pasteStatistics'!$C$5000,0))</f>
        <v>2.2000000000000002</v>
      </c>
      <c r="Q485">
        <f>INDEX(pasteStatistics!Q$1:'pasteStatistics'!Q$5000,MATCH($C485,pasteStatistics!$C$1:'pasteStatistics'!$C$5000,0))</f>
        <v>3.9</v>
      </c>
      <c r="R485">
        <f>INDEX(pasteStatistics!R$1:'pasteStatistics'!R$5000,MATCH($C485,pasteStatistics!$C$1:'pasteStatistics'!$C$5000,0))</f>
        <v>0.56499999999999995</v>
      </c>
      <c r="S485">
        <f>INDEX(pasteStatistics!S$1:'pasteStatistics'!S$5000,MATCH($C485,pasteStatistics!$C$1:'pasteStatistics'!$C$5000,0))</f>
        <v>2.5</v>
      </c>
      <c r="T485">
        <f>INDEX(pasteStatistics!T$1:'pasteStatistics'!T$5000,MATCH($C485,pasteStatistics!$C$1:'pasteStatistics'!$C$5000,0))</f>
        <v>6.4</v>
      </c>
      <c r="U485">
        <f>INDEX(pasteStatistics!U$1:'pasteStatistics'!U$5000,MATCH($C485,pasteStatistics!$C$1:'pasteStatistics'!$C$5000,0))</f>
        <v>8.9</v>
      </c>
      <c r="V485">
        <f>INDEX(pasteStatistics!V$1:'pasteStatistics'!V$5000,MATCH($C485,pasteStatistics!$C$1:'pasteStatistics'!$C$5000,0))</f>
        <v>1.6</v>
      </c>
      <c r="W485">
        <f>INDEX(pasteStatistics!W$1:'pasteStatistics'!W$5000,MATCH($C485,pasteStatistics!$C$1:'pasteStatistics'!$C$5000,0))</f>
        <v>0.7</v>
      </c>
      <c r="X485">
        <f>INDEX(pasteStatistics!X$1:'pasteStatistics'!X$5000,MATCH($C485,pasteStatistics!$C$1:'pasteStatistics'!$C$5000,0))</f>
        <v>2.4</v>
      </c>
      <c r="Y485">
        <f>INDEX(pasteStatistics!Y$1:'pasteStatistics'!Y$5000,MATCH($C485,pasteStatistics!$C$1:'pasteStatistics'!$C$5000,0))</f>
        <v>2.2999999999999998</v>
      </c>
      <c r="Z485">
        <f>INDEX(pasteStatistics!Z$1:'pasteStatistics'!Z$5000,MATCH($C485,pasteStatistics!$C$1:'pasteStatistics'!$C$5000,0))</f>
        <v>3.1</v>
      </c>
      <c r="AA485">
        <f>INDEX(pasteStatistics!AA$1:'pasteStatistics'!AA$5000,MATCH($C485,pasteStatistics!$C$1:'pasteStatistics'!$C$5000,0))</f>
        <v>11.8</v>
      </c>
      <c r="AB485">
        <f>pasteData!C484</f>
        <v>23</v>
      </c>
      <c r="AC485" t="str">
        <f>pasteData!D484</f>
        <v>FR</v>
      </c>
      <c r="AD485" t="str">
        <f>pasteData!E484</f>
        <v>C</v>
      </c>
      <c r="AE485">
        <f>pasteData!F484</f>
        <v>43627</v>
      </c>
      <c r="AF485">
        <f>pasteData!G484</f>
        <v>225</v>
      </c>
      <c r="AG485" t="str">
        <f>pasteData!H484</f>
        <v>Barreiro</v>
      </c>
      <c r="AH485" t="str">
        <f>pasteData!I484</f>
        <v xml:space="preserve"> </v>
      </c>
      <c r="AI485">
        <f>pasteData!J484</f>
        <v>0</v>
      </c>
      <c r="AJ485" t="str">
        <f>pasteData!K484</f>
        <v xml:space="preserve"> 11.8 Pts</v>
      </c>
      <c r="AK485" t="str">
        <f>pasteData!L484</f>
        <v xml:space="preserve"> 8.9 Reb</v>
      </c>
      <c r="AL485" t="str">
        <f>pasteData!M484</f>
        <v xml:space="preserve"> 1.6 Ast</v>
      </c>
      <c r="AM485">
        <f>pasteData!N484</f>
        <v>0</v>
      </c>
    </row>
    <row r="486" spans="1:39" x14ac:dyDescent="0.3">
      <c r="A486">
        <v>484</v>
      </c>
      <c r="B486" t="str">
        <f>pasteData!A485</f>
        <v>utah-state</v>
      </c>
      <c r="C486" t="str">
        <f>pasteData!B485</f>
        <v>Diogo Brito</v>
      </c>
      <c r="D486">
        <f>INDEX(pasteStatistics!D$1:'pasteStatistics'!D$5000,MATCH($C486,pasteStatistics!$C$1:'pasteStatistics'!$C$5000,0))</f>
        <v>35</v>
      </c>
      <c r="E486">
        <f>INDEX(pasteStatistics!E$1:'pasteStatistics'!E$5000,MATCH($C486,pasteStatistics!$C$1:'pasteStatistics'!$C$5000,0))</f>
        <v>0</v>
      </c>
      <c r="F486">
        <f>INDEX(pasteStatistics!F$1:'pasteStatistics'!F$5000,MATCH($C486,pasteStatistics!$C$1:'pasteStatistics'!$C$5000,0))</f>
        <v>23.6</v>
      </c>
      <c r="G486">
        <f>INDEX(pasteStatistics!G$1:'pasteStatistics'!G$5000,MATCH($C486,pasteStatistics!$C$1:'pasteStatistics'!$C$5000,0))</f>
        <v>2.7</v>
      </c>
      <c r="H486">
        <f>INDEX(pasteStatistics!H$1:'pasteStatistics'!H$5000,MATCH($C486,pasteStatistics!$C$1:'pasteStatistics'!$C$5000,0))</f>
        <v>6.2</v>
      </c>
      <c r="I486">
        <f>INDEX(pasteStatistics!I$1:'pasteStatistics'!I$5000,MATCH($C486,pasteStatistics!$C$1:'pasteStatistics'!$C$5000,0))</f>
        <v>0.433</v>
      </c>
      <c r="J486">
        <f>INDEX(pasteStatistics!J$1:'pasteStatistics'!J$5000,MATCH($C486,pasteStatistics!$C$1:'pasteStatistics'!$C$5000,0))</f>
        <v>1.4</v>
      </c>
      <c r="K486">
        <f>INDEX(pasteStatistics!K$1:'pasteStatistics'!K$5000,MATCH($C486,pasteStatistics!$C$1:'pasteStatistics'!$C$5000,0))</f>
        <v>3</v>
      </c>
      <c r="L486">
        <f>INDEX(pasteStatistics!L$1:'pasteStatistics'!L$5000,MATCH($C486,pasteStatistics!$C$1:'pasteStatistics'!$C$5000,0))</f>
        <v>0.47199999999999998</v>
      </c>
      <c r="M486">
        <f>INDEX(pasteStatistics!M$1:'pasteStatistics'!M$5000,MATCH($C486,pasteStatistics!$C$1:'pasteStatistics'!$C$5000,0))</f>
        <v>1.3</v>
      </c>
      <c r="N486">
        <f>INDEX(pasteStatistics!N$1:'pasteStatistics'!N$5000,MATCH($C486,pasteStatistics!$C$1:'pasteStatistics'!$C$5000,0))</f>
        <v>3.2</v>
      </c>
      <c r="O486">
        <f>INDEX(pasteStatistics!O$1:'pasteStatistics'!O$5000,MATCH($C486,pasteStatistics!$C$1:'pasteStatistics'!$C$5000,0))</f>
        <v>0.39600000000000002</v>
      </c>
      <c r="P486">
        <f>INDEX(pasteStatistics!P$1:'pasteStatistics'!P$5000,MATCH($C486,pasteStatistics!$C$1:'pasteStatistics'!$C$5000,0))</f>
        <v>1.5</v>
      </c>
      <c r="Q486">
        <f>INDEX(pasteStatistics!Q$1:'pasteStatistics'!Q$5000,MATCH($C486,pasteStatistics!$C$1:'pasteStatistics'!$C$5000,0))</f>
        <v>2.1</v>
      </c>
      <c r="R486">
        <f>INDEX(pasteStatistics!R$1:'pasteStatistics'!R$5000,MATCH($C486,pasteStatistics!$C$1:'pasteStatistics'!$C$5000,0))</f>
        <v>0.73</v>
      </c>
      <c r="S486">
        <f>INDEX(pasteStatistics!S$1:'pasteStatistics'!S$5000,MATCH($C486,pasteStatistics!$C$1:'pasteStatistics'!$C$5000,0))</f>
        <v>0.7</v>
      </c>
      <c r="T486">
        <f>INDEX(pasteStatistics!T$1:'pasteStatistics'!T$5000,MATCH($C486,pasteStatistics!$C$1:'pasteStatistics'!$C$5000,0))</f>
        <v>3.5</v>
      </c>
      <c r="U486">
        <f>INDEX(pasteStatistics!U$1:'pasteStatistics'!U$5000,MATCH($C486,pasteStatistics!$C$1:'pasteStatistics'!$C$5000,0))</f>
        <v>4.2</v>
      </c>
      <c r="V486">
        <f>INDEX(pasteStatistics!V$1:'pasteStatistics'!V$5000,MATCH($C486,pasteStatistics!$C$1:'pasteStatistics'!$C$5000,0))</f>
        <v>2.2000000000000002</v>
      </c>
      <c r="W486">
        <f>INDEX(pasteStatistics!W$1:'pasteStatistics'!W$5000,MATCH($C486,pasteStatistics!$C$1:'pasteStatistics'!$C$5000,0))</f>
        <v>1.1000000000000001</v>
      </c>
      <c r="X486">
        <f>INDEX(pasteStatistics!X$1:'pasteStatistics'!X$5000,MATCH($C486,pasteStatistics!$C$1:'pasteStatistics'!$C$5000,0))</f>
        <v>0.1</v>
      </c>
      <c r="Y486">
        <f>INDEX(pasteStatistics!Y$1:'pasteStatistics'!Y$5000,MATCH($C486,pasteStatistics!$C$1:'pasteStatistics'!$C$5000,0))</f>
        <v>1.6</v>
      </c>
      <c r="Z486">
        <f>INDEX(pasteStatistics!Z$1:'pasteStatistics'!Z$5000,MATCH($C486,pasteStatistics!$C$1:'pasteStatistics'!$C$5000,0))</f>
        <v>1.7</v>
      </c>
      <c r="AA486">
        <f>INDEX(pasteStatistics!AA$1:'pasteStatistics'!AA$5000,MATCH($C486,pasteStatistics!$C$1:'pasteStatistics'!$C$5000,0))</f>
        <v>8.1999999999999993</v>
      </c>
      <c r="AB486">
        <f>pasteData!C485</f>
        <v>24</v>
      </c>
      <c r="AC486" t="str">
        <f>pasteData!D485</f>
        <v>JR</v>
      </c>
      <c r="AD486" t="str">
        <f>pasteData!E485</f>
        <v>G</v>
      </c>
      <c r="AE486">
        <f>pasteData!F485</f>
        <v>43621</v>
      </c>
      <c r="AF486">
        <f>pasteData!G485</f>
        <v>205</v>
      </c>
      <c r="AG486" t="str">
        <f>pasteData!H485</f>
        <v>Povoa de Varzim</v>
      </c>
      <c r="AH486" t="str">
        <f>pasteData!I485</f>
        <v xml:space="preserve"> </v>
      </c>
      <c r="AI486" t="str">
        <f>pasteData!J485</f>
        <v>Mountain Mission High School</v>
      </c>
      <c r="AJ486" t="str">
        <f>pasteData!K485</f>
        <v xml:space="preserve"> 8.2 Pts</v>
      </c>
      <c r="AK486" t="str">
        <f>pasteData!L485</f>
        <v xml:space="preserve"> 4.2 Reb</v>
      </c>
      <c r="AL486" t="str">
        <f>pasteData!M485</f>
        <v xml:space="preserve"> 2.2 Ast</v>
      </c>
      <c r="AM486">
        <f>pasteData!N485</f>
        <v>0</v>
      </c>
    </row>
    <row r="487" spans="1:39" x14ac:dyDescent="0.3">
      <c r="A487">
        <v>485</v>
      </c>
      <c r="B487" t="str">
        <f>pasteData!A486</f>
        <v>utah-state</v>
      </c>
      <c r="C487" t="str">
        <f>pasteData!B486</f>
        <v>Brock Miller</v>
      </c>
      <c r="D487">
        <f>INDEX(pasteStatistics!D$1:'pasteStatistics'!D$5000,MATCH($C487,pasteStatistics!$C$1:'pasteStatistics'!$C$5000,0))</f>
        <v>35</v>
      </c>
      <c r="E487">
        <f>INDEX(pasteStatistics!E$1:'pasteStatistics'!E$5000,MATCH($C487,pasteStatistics!$C$1:'pasteStatistics'!$C$5000,0))</f>
        <v>35</v>
      </c>
      <c r="F487">
        <f>INDEX(pasteStatistics!F$1:'pasteStatistics'!F$5000,MATCH($C487,pasteStatistics!$C$1:'pasteStatistics'!$C$5000,0))</f>
        <v>26.1</v>
      </c>
      <c r="G487">
        <f>INDEX(pasteStatistics!G$1:'pasteStatistics'!G$5000,MATCH($C487,pasteStatistics!$C$1:'pasteStatistics'!$C$5000,0))</f>
        <v>2.7</v>
      </c>
      <c r="H487">
        <f>INDEX(pasteStatistics!H$1:'pasteStatistics'!H$5000,MATCH($C487,pasteStatistics!$C$1:'pasteStatistics'!$C$5000,0))</f>
        <v>7.5</v>
      </c>
      <c r="I487">
        <f>INDEX(pasteStatistics!I$1:'pasteStatistics'!I$5000,MATCH($C487,pasteStatistics!$C$1:'pasteStatistics'!$C$5000,0))</f>
        <v>0.36399999999999999</v>
      </c>
      <c r="J487">
        <f>INDEX(pasteStatistics!J$1:'pasteStatistics'!J$5000,MATCH($C487,pasteStatistics!$C$1:'pasteStatistics'!$C$5000,0))</f>
        <v>0.7</v>
      </c>
      <c r="K487">
        <f>INDEX(pasteStatistics!K$1:'pasteStatistics'!K$5000,MATCH($C487,pasteStatistics!$C$1:'pasteStatistics'!$C$5000,0))</f>
        <v>1.8</v>
      </c>
      <c r="L487">
        <f>INDEX(pasteStatistics!L$1:'pasteStatistics'!L$5000,MATCH($C487,pasteStatistics!$C$1:'pasteStatistics'!$C$5000,0))</f>
        <v>0.39700000000000002</v>
      </c>
      <c r="M487">
        <f>INDEX(pasteStatistics!M$1:'pasteStatistics'!M$5000,MATCH($C487,pasteStatistics!$C$1:'pasteStatistics'!$C$5000,0))</f>
        <v>2</v>
      </c>
      <c r="N487">
        <f>INDEX(pasteStatistics!N$1:'pasteStatistics'!N$5000,MATCH($C487,pasteStatistics!$C$1:'pasteStatistics'!$C$5000,0))</f>
        <v>5.7</v>
      </c>
      <c r="O487">
        <f>INDEX(pasteStatistics!O$1:'pasteStatistics'!O$5000,MATCH($C487,pasteStatistics!$C$1:'pasteStatistics'!$C$5000,0))</f>
        <v>0.35399999999999998</v>
      </c>
      <c r="P487">
        <f>INDEX(pasteStatistics!P$1:'pasteStatistics'!P$5000,MATCH($C487,pasteStatistics!$C$1:'pasteStatistics'!$C$5000,0))</f>
        <v>0.7</v>
      </c>
      <c r="Q487">
        <f>INDEX(pasteStatistics!Q$1:'pasteStatistics'!Q$5000,MATCH($C487,pasteStatistics!$C$1:'pasteStatistics'!$C$5000,0))</f>
        <v>0.8</v>
      </c>
      <c r="R487">
        <f>INDEX(pasteStatistics!R$1:'pasteStatistics'!R$5000,MATCH($C487,pasteStatistics!$C$1:'pasteStatistics'!$C$5000,0))</f>
        <v>0.88900000000000001</v>
      </c>
      <c r="S487">
        <f>INDEX(pasteStatistics!S$1:'pasteStatistics'!S$5000,MATCH($C487,pasteStatistics!$C$1:'pasteStatistics'!$C$5000,0))</f>
        <v>0.4</v>
      </c>
      <c r="T487">
        <f>INDEX(pasteStatistics!T$1:'pasteStatistics'!T$5000,MATCH($C487,pasteStatistics!$C$1:'pasteStatistics'!$C$5000,0))</f>
        <v>1.4</v>
      </c>
      <c r="U487">
        <f>INDEX(pasteStatistics!U$1:'pasteStatistics'!U$5000,MATCH($C487,pasteStatistics!$C$1:'pasteStatistics'!$C$5000,0))</f>
        <v>1.8</v>
      </c>
      <c r="V487">
        <f>INDEX(pasteStatistics!V$1:'pasteStatistics'!V$5000,MATCH($C487,pasteStatistics!$C$1:'pasteStatistics'!$C$5000,0))</f>
        <v>1.2</v>
      </c>
      <c r="W487">
        <f>INDEX(pasteStatistics!W$1:'pasteStatistics'!W$5000,MATCH($C487,pasteStatistics!$C$1:'pasteStatistics'!$C$5000,0))</f>
        <v>0.3</v>
      </c>
      <c r="X487">
        <f>INDEX(pasteStatistics!X$1:'pasteStatistics'!X$5000,MATCH($C487,pasteStatistics!$C$1:'pasteStatistics'!$C$5000,0))</f>
        <v>0.1</v>
      </c>
      <c r="Y487">
        <f>INDEX(pasteStatistics!Y$1:'pasteStatistics'!Y$5000,MATCH($C487,pasteStatistics!$C$1:'pasteStatistics'!$C$5000,0))</f>
        <v>0.7</v>
      </c>
      <c r="Z487">
        <f>INDEX(pasteStatistics!Z$1:'pasteStatistics'!Z$5000,MATCH($C487,pasteStatistics!$C$1:'pasteStatistics'!$C$5000,0))</f>
        <v>1.5</v>
      </c>
      <c r="AA487">
        <f>INDEX(pasteStatistics!AA$1:'pasteStatistics'!AA$5000,MATCH($C487,pasteStatistics!$C$1:'pasteStatistics'!$C$5000,0))</f>
        <v>8.1</v>
      </c>
      <c r="AB487">
        <f>pasteData!C486</f>
        <v>22</v>
      </c>
      <c r="AC487" t="str">
        <f>pasteData!D486</f>
        <v>FR</v>
      </c>
      <c r="AD487" t="str">
        <f>pasteData!E486</f>
        <v>G</v>
      </c>
      <c r="AE487">
        <f>pasteData!F486</f>
        <v>43622</v>
      </c>
      <c r="AF487">
        <f>pasteData!G486</f>
        <v>200</v>
      </c>
      <c r="AG487" t="str">
        <f>pasteData!H486</f>
        <v>Sandy</v>
      </c>
      <c r="AH487" t="str">
        <f>pasteData!I486</f>
        <v xml:space="preserve"> UT</v>
      </c>
      <c r="AI487" t="str">
        <f>pasteData!J486</f>
        <v>Brighton High School</v>
      </c>
      <c r="AJ487" t="str">
        <f>pasteData!K486</f>
        <v xml:space="preserve"> 8.1 Pts</v>
      </c>
      <c r="AK487" t="str">
        <f>pasteData!L486</f>
        <v xml:space="preserve"> 1.8 Reb</v>
      </c>
      <c r="AL487" t="str">
        <f>pasteData!M486</f>
        <v xml:space="preserve"> 1.2 Ast</v>
      </c>
      <c r="AM487">
        <f>pasteData!N486</f>
        <v>0</v>
      </c>
    </row>
    <row r="488" spans="1:39" x14ac:dyDescent="0.3">
      <c r="A488">
        <v>486</v>
      </c>
      <c r="B488" t="str">
        <f>pasteData!A487</f>
        <v>utah-state</v>
      </c>
      <c r="C488" t="str">
        <f>pasteData!B487</f>
        <v>Quinn Taylor</v>
      </c>
      <c r="D488">
        <f>INDEX(pasteStatistics!D$1:'pasteStatistics'!D$5000,MATCH($C488,pasteStatistics!$C$1:'pasteStatistics'!$C$5000,0))</f>
        <v>35</v>
      </c>
      <c r="E488">
        <f>INDEX(pasteStatistics!E$1:'pasteStatistics'!E$5000,MATCH($C488,pasteStatistics!$C$1:'pasteStatistics'!$C$5000,0))</f>
        <v>35</v>
      </c>
      <c r="F488">
        <f>INDEX(pasteStatistics!F$1:'pasteStatistics'!F$5000,MATCH($C488,pasteStatistics!$C$1:'pasteStatistics'!$C$5000,0))</f>
        <v>25.1</v>
      </c>
      <c r="G488">
        <f>INDEX(pasteStatistics!G$1:'pasteStatistics'!G$5000,MATCH($C488,pasteStatistics!$C$1:'pasteStatistics'!$C$5000,0))</f>
        <v>3.1</v>
      </c>
      <c r="H488">
        <f>INDEX(pasteStatistics!H$1:'pasteStatistics'!H$5000,MATCH($C488,pasteStatistics!$C$1:'pasteStatistics'!$C$5000,0))</f>
        <v>6.1</v>
      </c>
      <c r="I488">
        <f>INDEX(pasteStatistics!I$1:'pasteStatistics'!I$5000,MATCH($C488,pasteStatistics!$C$1:'pasteStatistics'!$C$5000,0))</f>
        <v>0.50700000000000001</v>
      </c>
      <c r="J488">
        <f>INDEX(pasteStatistics!J$1:'pasteStatistics'!J$5000,MATCH($C488,pasteStatistics!$C$1:'pasteStatistics'!$C$5000,0))</f>
        <v>2.5</v>
      </c>
      <c r="K488">
        <f>INDEX(pasteStatistics!K$1:'pasteStatistics'!K$5000,MATCH($C488,pasteStatistics!$C$1:'pasteStatistics'!$C$5000,0))</f>
        <v>4.2</v>
      </c>
      <c r="L488">
        <f>INDEX(pasteStatistics!L$1:'pasteStatistics'!L$5000,MATCH($C488,pasteStatistics!$C$1:'pasteStatistics'!$C$5000,0))</f>
        <v>0.59899999999999998</v>
      </c>
      <c r="M488">
        <f>INDEX(pasteStatistics!M$1:'pasteStatistics'!M$5000,MATCH($C488,pasteStatistics!$C$1:'pasteStatistics'!$C$5000,0))</f>
        <v>0.6</v>
      </c>
      <c r="N488">
        <f>INDEX(pasteStatistics!N$1:'pasteStatistics'!N$5000,MATCH($C488,pasteStatistics!$C$1:'pasteStatistics'!$C$5000,0))</f>
        <v>1.9</v>
      </c>
      <c r="O488">
        <f>INDEX(pasteStatistics!O$1:'pasteStatistics'!O$5000,MATCH($C488,pasteStatistics!$C$1:'pasteStatistics'!$C$5000,0))</f>
        <v>0.30299999999999999</v>
      </c>
      <c r="P488">
        <f>INDEX(pasteStatistics!P$1:'pasteStatistics'!P$5000,MATCH($C488,pasteStatistics!$C$1:'pasteStatistics'!$C$5000,0))</f>
        <v>1.2</v>
      </c>
      <c r="Q488">
        <f>INDEX(pasteStatistics!Q$1:'pasteStatistics'!Q$5000,MATCH($C488,pasteStatistics!$C$1:'pasteStatistics'!$C$5000,0))</f>
        <v>1.8</v>
      </c>
      <c r="R488">
        <f>INDEX(pasteStatistics!R$1:'pasteStatistics'!R$5000,MATCH($C488,pasteStatistics!$C$1:'pasteStatistics'!$C$5000,0))</f>
        <v>0.67200000000000004</v>
      </c>
      <c r="S488">
        <f>INDEX(pasteStatistics!S$1:'pasteStatistics'!S$5000,MATCH($C488,pasteStatistics!$C$1:'pasteStatistics'!$C$5000,0))</f>
        <v>2.5</v>
      </c>
      <c r="T488">
        <f>INDEX(pasteStatistics!T$1:'pasteStatistics'!T$5000,MATCH($C488,pasteStatistics!$C$1:'pasteStatistics'!$C$5000,0))</f>
        <v>3.7</v>
      </c>
      <c r="U488">
        <f>INDEX(pasteStatistics!U$1:'pasteStatistics'!U$5000,MATCH($C488,pasteStatistics!$C$1:'pasteStatistics'!$C$5000,0))</f>
        <v>6.2</v>
      </c>
      <c r="V488">
        <f>INDEX(pasteStatistics!V$1:'pasteStatistics'!V$5000,MATCH($C488,pasteStatistics!$C$1:'pasteStatistics'!$C$5000,0))</f>
        <v>2.1</v>
      </c>
      <c r="W488">
        <f>INDEX(pasteStatistics!W$1:'pasteStatistics'!W$5000,MATCH($C488,pasteStatistics!$C$1:'pasteStatistics'!$C$5000,0))</f>
        <v>0.6</v>
      </c>
      <c r="X488">
        <f>INDEX(pasteStatistics!X$1:'pasteStatistics'!X$5000,MATCH($C488,pasteStatistics!$C$1:'pasteStatistics'!$C$5000,0))</f>
        <v>0.6</v>
      </c>
      <c r="Y488">
        <f>INDEX(pasteStatistics!Y$1:'pasteStatistics'!Y$5000,MATCH($C488,pasteStatistics!$C$1:'pasteStatistics'!$C$5000,0))</f>
        <v>1.3</v>
      </c>
      <c r="Z488">
        <f>INDEX(pasteStatistics!Z$1:'pasteStatistics'!Z$5000,MATCH($C488,pasteStatistics!$C$1:'pasteStatistics'!$C$5000,0))</f>
        <v>2.5</v>
      </c>
      <c r="AA488">
        <f>INDEX(pasteStatistics!AA$1:'pasteStatistics'!AA$5000,MATCH($C488,pasteStatistics!$C$1:'pasteStatistics'!$C$5000,0))</f>
        <v>8</v>
      </c>
      <c r="AB488">
        <f>pasteData!C487</f>
        <v>10</v>
      </c>
      <c r="AC488" t="str">
        <f>pasteData!D487</f>
        <v>SR</v>
      </c>
      <c r="AD488" t="str">
        <f>pasteData!E487</f>
        <v>F</v>
      </c>
      <c r="AE488">
        <f>pasteData!F487</f>
        <v>43624</v>
      </c>
      <c r="AF488">
        <f>pasteData!G487</f>
        <v>240</v>
      </c>
      <c r="AG488" t="str">
        <f>pasteData!H487</f>
        <v>Houston</v>
      </c>
      <c r="AH488" t="str">
        <f>pasteData!I487</f>
        <v xml:space="preserve"> TX</v>
      </c>
      <c r="AI488" t="str">
        <f>pasteData!J487</f>
        <v>Langham Creek HS</v>
      </c>
      <c r="AJ488" t="str">
        <f>pasteData!K487</f>
        <v xml:space="preserve"> 8.0 Pts</v>
      </c>
      <c r="AK488" t="str">
        <f>pasteData!L487</f>
        <v xml:space="preserve"> 6.2 Reb</v>
      </c>
      <c r="AL488" t="str">
        <f>pasteData!M487</f>
        <v xml:space="preserve"> 2.1 Ast</v>
      </c>
      <c r="AM488">
        <f>pasteData!N487</f>
        <v>0</v>
      </c>
    </row>
    <row r="489" spans="1:39" x14ac:dyDescent="0.3">
      <c r="A489">
        <v>487</v>
      </c>
      <c r="B489" t="str">
        <f>pasteData!A488</f>
        <v>utah-state</v>
      </c>
      <c r="C489" t="str">
        <f>pasteData!B488</f>
        <v>Dwayne Brown Jr.</v>
      </c>
      <c r="D489">
        <f>INDEX(pasteStatistics!D$1:'pasteStatistics'!D$5000,MATCH($C489,pasteStatistics!$C$1:'pasteStatistics'!$C$5000,0))</f>
        <v>35</v>
      </c>
      <c r="E489">
        <f>INDEX(pasteStatistics!E$1:'pasteStatistics'!E$5000,MATCH($C489,pasteStatistics!$C$1:'pasteStatistics'!$C$5000,0))</f>
        <v>0</v>
      </c>
      <c r="F489">
        <f>INDEX(pasteStatistics!F$1:'pasteStatistics'!F$5000,MATCH($C489,pasteStatistics!$C$1:'pasteStatistics'!$C$5000,0))</f>
        <v>12.2</v>
      </c>
      <c r="G489">
        <f>INDEX(pasteStatistics!G$1:'pasteStatistics'!G$5000,MATCH($C489,pasteStatistics!$C$1:'pasteStatistics'!$C$5000,0))</f>
        <v>2.2999999999999998</v>
      </c>
      <c r="H489">
        <f>INDEX(pasteStatistics!H$1:'pasteStatistics'!H$5000,MATCH($C489,pasteStatistics!$C$1:'pasteStatistics'!$C$5000,0))</f>
        <v>4.5</v>
      </c>
      <c r="I489">
        <f>INDEX(pasteStatistics!I$1:'pasteStatistics'!I$5000,MATCH($C489,pasteStatistics!$C$1:'pasteStatistics'!$C$5000,0))</f>
        <v>0.52200000000000002</v>
      </c>
      <c r="J489">
        <f>INDEX(pasteStatistics!J$1:'pasteStatistics'!J$5000,MATCH($C489,pasteStatistics!$C$1:'pasteStatistics'!$C$5000,0))</f>
        <v>2</v>
      </c>
      <c r="K489">
        <f>INDEX(pasteStatistics!K$1:'pasteStatistics'!K$5000,MATCH($C489,pasteStatistics!$C$1:'pasteStatistics'!$C$5000,0))</f>
        <v>3.3</v>
      </c>
      <c r="L489">
        <f>INDEX(pasteStatistics!L$1:'pasteStatistics'!L$5000,MATCH($C489,pasteStatistics!$C$1:'pasteStatistics'!$C$5000,0))</f>
        <v>0.59</v>
      </c>
      <c r="M489">
        <f>INDEX(pasteStatistics!M$1:'pasteStatistics'!M$5000,MATCH($C489,pasteStatistics!$C$1:'pasteStatistics'!$C$5000,0))</f>
        <v>0.4</v>
      </c>
      <c r="N489">
        <f>INDEX(pasteStatistics!N$1:'pasteStatistics'!N$5000,MATCH($C489,pasteStatistics!$C$1:'pasteStatistics'!$C$5000,0))</f>
        <v>1.1000000000000001</v>
      </c>
      <c r="O489">
        <f>INDEX(pasteStatistics!O$1:'pasteStatistics'!O$5000,MATCH($C489,pasteStatistics!$C$1:'pasteStatistics'!$C$5000,0))</f>
        <v>0.32500000000000001</v>
      </c>
      <c r="P489">
        <f>INDEX(pasteStatistics!P$1:'pasteStatistics'!P$5000,MATCH($C489,pasteStatistics!$C$1:'pasteStatistics'!$C$5000,0))</f>
        <v>1.1000000000000001</v>
      </c>
      <c r="Q489">
        <f>INDEX(pasteStatistics!Q$1:'pasteStatistics'!Q$5000,MATCH($C489,pasteStatistics!$C$1:'pasteStatistics'!$C$5000,0))</f>
        <v>1.4</v>
      </c>
      <c r="R489">
        <f>INDEX(pasteStatistics!R$1:'pasteStatistics'!R$5000,MATCH($C489,pasteStatistics!$C$1:'pasteStatistics'!$C$5000,0))</f>
        <v>0.76</v>
      </c>
      <c r="S489">
        <f>INDEX(pasteStatistics!S$1:'pasteStatistics'!S$5000,MATCH($C489,pasteStatistics!$C$1:'pasteStatistics'!$C$5000,0))</f>
        <v>0.7</v>
      </c>
      <c r="T489">
        <f>INDEX(pasteStatistics!T$1:'pasteStatistics'!T$5000,MATCH($C489,pasteStatistics!$C$1:'pasteStatistics'!$C$5000,0))</f>
        <v>1.9</v>
      </c>
      <c r="U489">
        <f>INDEX(pasteStatistics!U$1:'pasteStatistics'!U$5000,MATCH($C489,pasteStatistics!$C$1:'pasteStatistics'!$C$5000,0))</f>
        <v>2.5</v>
      </c>
      <c r="V489">
        <f>INDEX(pasteStatistics!V$1:'pasteStatistics'!V$5000,MATCH($C489,pasteStatistics!$C$1:'pasteStatistics'!$C$5000,0))</f>
        <v>0.6</v>
      </c>
      <c r="W489">
        <f>INDEX(pasteStatistics!W$1:'pasteStatistics'!W$5000,MATCH($C489,pasteStatistics!$C$1:'pasteStatistics'!$C$5000,0))</f>
        <v>0.6</v>
      </c>
      <c r="X489">
        <f>INDEX(pasteStatistics!X$1:'pasteStatistics'!X$5000,MATCH($C489,pasteStatistics!$C$1:'pasteStatistics'!$C$5000,0))</f>
        <v>0.1</v>
      </c>
      <c r="Y489">
        <f>INDEX(pasteStatistics!Y$1:'pasteStatistics'!Y$5000,MATCH($C489,pasteStatistics!$C$1:'pasteStatistics'!$C$5000,0))</f>
        <v>1.1000000000000001</v>
      </c>
      <c r="Z489">
        <f>INDEX(pasteStatistics!Z$1:'pasteStatistics'!Z$5000,MATCH($C489,pasteStatistics!$C$1:'pasteStatistics'!$C$5000,0))</f>
        <v>1.5</v>
      </c>
      <c r="AA489">
        <f>INDEX(pasteStatistics!AA$1:'pasteStatistics'!AA$5000,MATCH($C489,pasteStatistics!$C$1:'pasteStatistics'!$C$5000,0))</f>
        <v>6.1</v>
      </c>
      <c r="AB489">
        <f>pasteData!C488</f>
        <v>2</v>
      </c>
      <c r="AC489" t="str">
        <f>pasteData!D488</f>
        <v>SR</v>
      </c>
      <c r="AD489" t="str">
        <f>pasteData!E488</f>
        <v>F</v>
      </c>
      <c r="AE489">
        <f>pasteData!F488</f>
        <v>43622</v>
      </c>
      <c r="AF489">
        <f>pasteData!G488</f>
        <v>220</v>
      </c>
      <c r="AG489" t="str">
        <f>pasteData!H488</f>
        <v>Conyers</v>
      </c>
      <c r="AH489" t="str">
        <f>pasteData!I488</f>
        <v xml:space="preserve"> GA</v>
      </c>
      <c r="AI489" t="str">
        <f>pasteData!J488</f>
        <v>Rockdale County High School</v>
      </c>
      <c r="AJ489" t="str">
        <f>pasteData!K488</f>
        <v xml:space="preserve"> 6.1 Pts</v>
      </c>
      <c r="AK489" t="str">
        <f>pasteData!L488</f>
        <v xml:space="preserve"> 2.5 Reb</v>
      </c>
      <c r="AL489" t="str">
        <f>pasteData!M488</f>
        <v xml:space="preserve"> 0.6 Ast</v>
      </c>
      <c r="AM489">
        <f>pasteData!N488</f>
        <v>0</v>
      </c>
    </row>
    <row r="490" spans="1:39" x14ac:dyDescent="0.3">
      <c r="A490">
        <v>488</v>
      </c>
      <c r="B490" t="str">
        <f>pasteData!A489</f>
        <v>utah-state</v>
      </c>
      <c r="C490" t="str">
        <f>pasteData!B489</f>
        <v>Abel Porter</v>
      </c>
      <c r="D490">
        <f>INDEX(pasteStatistics!D$1:'pasteStatistics'!D$5000,MATCH($C490,pasteStatistics!$C$1:'pasteStatistics'!$C$5000,0))</f>
        <v>34</v>
      </c>
      <c r="E490">
        <f>INDEX(pasteStatistics!E$1:'pasteStatistics'!E$5000,MATCH($C490,pasteStatistics!$C$1:'pasteStatistics'!$C$5000,0))</f>
        <v>17</v>
      </c>
      <c r="F490">
        <f>INDEX(pasteStatistics!F$1:'pasteStatistics'!F$5000,MATCH($C490,pasteStatistics!$C$1:'pasteStatistics'!$C$5000,0))</f>
        <v>21.9</v>
      </c>
      <c r="G490">
        <f>INDEX(pasteStatistics!G$1:'pasteStatistics'!G$5000,MATCH($C490,pasteStatistics!$C$1:'pasteStatistics'!$C$5000,0))</f>
        <v>1.6</v>
      </c>
      <c r="H490">
        <f>INDEX(pasteStatistics!H$1:'pasteStatistics'!H$5000,MATCH($C490,pasteStatistics!$C$1:'pasteStatistics'!$C$5000,0))</f>
        <v>3.9</v>
      </c>
      <c r="I490">
        <f>INDEX(pasteStatistics!I$1:'pasteStatistics'!I$5000,MATCH($C490,pasteStatistics!$C$1:'pasteStatistics'!$C$5000,0))</f>
        <v>0.42</v>
      </c>
      <c r="J490">
        <f>INDEX(pasteStatistics!J$1:'pasteStatistics'!J$5000,MATCH($C490,pasteStatistics!$C$1:'pasteStatistics'!$C$5000,0))</f>
        <v>0.7</v>
      </c>
      <c r="K490">
        <f>INDEX(pasteStatistics!K$1:'pasteStatistics'!K$5000,MATCH($C490,pasteStatistics!$C$1:'pasteStatistics'!$C$5000,0))</f>
        <v>1.7</v>
      </c>
      <c r="L490">
        <f>INDEX(pasteStatistics!L$1:'pasteStatistics'!L$5000,MATCH($C490,pasteStatistics!$C$1:'pasteStatistics'!$C$5000,0))</f>
        <v>0.439</v>
      </c>
      <c r="M490">
        <f>INDEX(pasteStatistics!M$1:'pasteStatistics'!M$5000,MATCH($C490,pasteStatistics!$C$1:'pasteStatistics'!$C$5000,0))</f>
        <v>0.9</v>
      </c>
      <c r="N490">
        <f>INDEX(pasteStatistics!N$1:'pasteStatistics'!N$5000,MATCH($C490,pasteStatistics!$C$1:'pasteStatistics'!$C$5000,0))</f>
        <v>2.2000000000000002</v>
      </c>
      <c r="O490">
        <f>INDEX(pasteStatistics!O$1:'pasteStatistics'!O$5000,MATCH($C490,pasteStatistics!$C$1:'pasteStatistics'!$C$5000,0))</f>
        <v>0.40500000000000003</v>
      </c>
      <c r="P490">
        <f>INDEX(pasteStatistics!P$1:'pasteStatistics'!P$5000,MATCH($C490,pasteStatistics!$C$1:'pasteStatistics'!$C$5000,0))</f>
        <v>1.4</v>
      </c>
      <c r="Q490">
        <f>INDEX(pasteStatistics!Q$1:'pasteStatistics'!Q$5000,MATCH($C490,pasteStatistics!$C$1:'pasteStatistics'!$C$5000,0))</f>
        <v>1.9</v>
      </c>
      <c r="R490">
        <f>INDEX(pasteStatistics!R$1:'pasteStatistics'!R$5000,MATCH($C490,pasteStatistics!$C$1:'pasteStatistics'!$C$5000,0))</f>
        <v>0.71199999999999997</v>
      </c>
      <c r="S490">
        <f>INDEX(pasteStatistics!S$1:'pasteStatistics'!S$5000,MATCH($C490,pasteStatistics!$C$1:'pasteStatistics'!$C$5000,0))</f>
        <v>0.1</v>
      </c>
      <c r="T490">
        <f>INDEX(pasteStatistics!T$1:'pasteStatistics'!T$5000,MATCH($C490,pasteStatistics!$C$1:'pasteStatistics'!$C$5000,0))</f>
        <v>2.2000000000000002</v>
      </c>
      <c r="U490">
        <f>INDEX(pasteStatistics!U$1:'pasteStatistics'!U$5000,MATCH($C490,pasteStatistics!$C$1:'pasteStatistics'!$C$5000,0))</f>
        <v>2.2999999999999998</v>
      </c>
      <c r="V490">
        <f>INDEX(pasteStatistics!V$1:'pasteStatistics'!V$5000,MATCH($C490,pasteStatistics!$C$1:'pasteStatistics'!$C$5000,0))</f>
        <v>2.8</v>
      </c>
      <c r="W490">
        <f>INDEX(pasteStatistics!W$1:'pasteStatistics'!W$5000,MATCH($C490,pasteStatistics!$C$1:'pasteStatistics'!$C$5000,0))</f>
        <v>0.6</v>
      </c>
      <c r="X490">
        <f>INDEX(pasteStatistics!X$1:'pasteStatistics'!X$5000,MATCH($C490,pasteStatistics!$C$1:'pasteStatistics'!$C$5000,0))</f>
        <v>0.1</v>
      </c>
      <c r="Y490">
        <f>INDEX(pasteStatistics!Y$1:'pasteStatistics'!Y$5000,MATCH($C490,pasteStatistics!$C$1:'pasteStatistics'!$C$5000,0))</f>
        <v>1.4</v>
      </c>
      <c r="Z490">
        <f>INDEX(pasteStatistics!Z$1:'pasteStatistics'!Z$5000,MATCH($C490,pasteStatistics!$C$1:'pasteStatistics'!$C$5000,0))</f>
        <v>2.1</v>
      </c>
      <c r="AA490">
        <f>INDEX(pasteStatistics!AA$1:'pasteStatistics'!AA$5000,MATCH($C490,pasteStatistics!$C$1:'pasteStatistics'!$C$5000,0))</f>
        <v>5.5</v>
      </c>
      <c r="AB490">
        <f>pasteData!C489</f>
        <v>15</v>
      </c>
      <c r="AC490" t="str">
        <f>pasteData!D489</f>
        <v>SO</v>
      </c>
      <c r="AD490" t="str">
        <f>pasteData!E489</f>
        <v>G</v>
      </c>
      <c r="AE490">
        <f>pasteData!F489</f>
        <v>43619</v>
      </c>
      <c r="AF490">
        <f>pasteData!G489</f>
        <v>195</v>
      </c>
      <c r="AG490" t="str">
        <f>pasteData!H489</f>
        <v>Farmington</v>
      </c>
      <c r="AH490" t="str">
        <f>pasteData!I489</f>
        <v xml:space="preserve"> UT</v>
      </c>
      <c r="AI490" t="str">
        <f>pasteData!J489</f>
        <v>Davis High School</v>
      </c>
      <c r="AJ490" t="str">
        <f>pasteData!K489</f>
        <v xml:space="preserve"> 5.5 Pts</v>
      </c>
      <c r="AK490" t="str">
        <f>pasteData!L489</f>
        <v xml:space="preserve"> 2.3 Reb</v>
      </c>
      <c r="AL490" t="str">
        <f>pasteData!M489</f>
        <v xml:space="preserve"> 2.8 Ast</v>
      </c>
      <c r="AM490">
        <f>pasteData!N489</f>
        <v>0</v>
      </c>
    </row>
    <row r="491" spans="1:39" x14ac:dyDescent="0.3">
      <c r="A491">
        <v>489</v>
      </c>
      <c r="B491" t="str">
        <f>pasteData!A490</f>
        <v>utah-state</v>
      </c>
      <c r="C491" t="str">
        <f>pasteData!B490</f>
        <v>Justin Bean</v>
      </c>
      <c r="D491">
        <f>INDEX(pasteStatistics!D$1:'pasteStatistics'!D$5000,MATCH($C491,pasteStatistics!$C$1:'pasteStatistics'!$C$5000,0))</f>
        <v>29</v>
      </c>
      <c r="E491">
        <f>INDEX(pasteStatistics!E$1:'pasteStatistics'!E$5000,MATCH($C491,pasteStatistics!$C$1:'pasteStatistics'!$C$5000,0))</f>
        <v>0</v>
      </c>
      <c r="F491">
        <f>INDEX(pasteStatistics!F$1:'pasteStatistics'!F$5000,MATCH($C491,pasteStatistics!$C$1:'pasteStatistics'!$C$5000,0))</f>
        <v>12.1</v>
      </c>
      <c r="G491">
        <f>INDEX(pasteStatistics!G$1:'pasteStatistics'!G$5000,MATCH($C491,pasteStatistics!$C$1:'pasteStatistics'!$C$5000,0))</f>
        <v>1.5</v>
      </c>
      <c r="H491">
        <f>INDEX(pasteStatistics!H$1:'pasteStatistics'!H$5000,MATCH($C491,pasteStatistics!$C$1:'pasteStatistics'!$C$5000,0))</f>
        <v>3</v>
      </c>
      <c r="I491">
        <f>INDEX(pasteStatistics!I$1:'pasteStatistics'!I$5000,MATCH($C491,pasteStatistics!$C$1:'pasteStatistics'!$C$5000,0))</f>
        <v>0.51200000000000001</v>
      </c>
      <c r="J491">
        <f>INDEX(pasteStatistics!J$1:'pasteStatistics'!J$5000,MATCH($C491,pasteStatistics!$C$1:'pasteStatistics'!$C$5000,0))</f>
        <v>1.5</v>
      </c>
      <c r="K491">
        <f>INDEX(pasteStatistics!K$1:'pasteStatistics'!K$5000,MATCH($C491,pasteStatistics!$C$1:'pasteStatistics'!$C$5000,0))</f>
        <v>2.8</v>
      </c>
      <c r="L491">
        <f>INDEX(pasteStatistics!L$1:'pasteStatistics'!L$5000,MATCH($C491,pasteStatistics!$C$1:'pasteStatistics'!$C$5000,0))</f>
        <v>0.53800000000000003</v>
      </c>
      <c r="M491">
        <f>INDEX(pasteStatistics!M$1:'pasteStatistics'!M$5000,MATCH($C491,pasteStatistics!$C$1:'pasteStatistics'!$C$5000,0))</f>
        <v>0</v>
      </c>
      <c r="N491">
        <f>INDEX(pasteStatistics!N$1:'pasteStatistics'!N$5000,MATCH($C491,pasteStatistics!$C$1:'pasteStatistics'!$C$5000,0))</f>
        <v>0.2</v>
      </c>
      <c r="O491">
        <f>INDEX(pasteStatistics!O$1:'pasteStatistics'!O$5000,MATCH($C491,pasteStatistics!$C$1:'pasteStatistics'!$C$5000,0))</f>
        <v>0.16700000000000001</v>
      </c>
      <c r="P491">
        <f>INDEX(pasteStatistics!P$1:'pasteStatistics'!P$5000,MATCH($C491,pasteStatistics!$C$1:'pasteStatistics'!$C$5000,0))</f>
        <v>1</v>
      </c>
      <c r="Q491">
        <f>INDEX(pasteStatistics!Q$1:'pasteStatistics'!Q$5000,MATCH($C491,pasteStatistics!$C$1:'pasteStatistics'!$C$5000,0))</f>
        <v>1.3</v>
      </c>
      <c r="R491">
        <f>INDEX(pasteStatistics!R$1:'pasteStatistics'!R$5000,MATCH($C491,pasteStatistics!$C$1:'pasteStatistics'!$C$5000,0))</f>
        <v>0.76300000000000001</v>
      </c>
      <c r="S491">
        <f>INDEX(pasteStatistics!S$1:'pasteStatistics'!S$5000,MATCH($C491,pasteStatistics!$C$1:'pasteStatistics'!$C$5000,0))</f>
        <v>1.4</v>
      </c>
      <c r="T491">
        <f>INDEX(pasteStatistics!T$1:'pasteStatistics'!T$5000,MATCH($C491,pasteStatistics!$C$1:'pasteStatistics'!$C$5000,0))</f>
        <v>2.2999999999999998</v>
      </c>
      <c r="U491">
        <f>INDEX(pasteStatistics!U$1:'pasteStatistics'!U$5000,MATCH($C491,pasteStatistics!$C$1:'pasteStatistics'!$C$5000,0))</f>
        <v>3.8</v>
      </c>
      <c r="V491">
        <f>INDEX(pasteStatistics!V$1:'pasteStatistics'!V$5000,MATCH($C491,pasteStatistics!$C$1:'pasteStatistics'!$C$5000,0))</f>
        <v>0.8</v>
      </c>
      <c r="W491">
        <f>INDEX(pasteStatistics!W$1:'pasteStatistics'!W$5000,MATCH($C491,pasteStatistics!$C$1:'pasteStatistics'!$C$5000,0))</f>
        <v>0.7</v>
      </c>
      <c r="X491">
        <f>INDEX(pasteStatistics!X$1:'pasteStatistics'!X$5000,MATCH($C491,pasteStatistics!$C$1:'pasteStatistics'!$C$5000,0))</f>
        <v>0.3</v>
      </c>
      <c r="Y491">
        <f>INDEX(pasteStatistics!Y$1:'pasteStatistics'!Y$5000,MATCH($C491,pasteStatistics!$C$1:'pasteStatistics'!$C$5000,0))</f>
        <v>0.6</v>
      </c>
      <c r="Z491">
        <f>INDEX(pasteStatistics!Z$1:'pasteStatistics'!Z$5000,MATCH($C491,pasteStatistics!$C$1:'pasteStatistics'!$C$5000,0))</f>
        <v>1.3</v>
      </c>
      <c r="AA491">
        <f>INDEX(pasteStatistics!AA$1:'pasteStatistics'!AA$5000,MATCH($C491,pasteStatistics!$C$1:'pasteStatistics'!$C$5000,0))</f>
        <v>4.0999999999999996</v>
      </c>
      <c r="AB491">
        <f>pasteData!C490</f>
        <v>12</v>
      </c>
      <c r="AC491" t="str">
        <f>pasteData!D490</f>
        <v>FR</v>
      </c>
      <c r="AD491" t="str">
        <f>pasteData!E490</f>
        <v>F</v>
      </c>
      <c r="AE491">
        <f>pasteData!F490</f>
        <v>43623</v>
      </c>
      <c r="AF491">
        <f>pasteData!G490</f>
        <v>210</v>
      </c>
      <c r="AG491" t="str">
        <f>pasteData!H490</f>
        <v>Moore</v>
      </c>
      <c r="AH491" t="str">
        <f>pasteData!I490</f>
        <v xml:space="preserve"> OK</v>
      </c>
      <c r="AI491" t="str">
        <f>pasteData!J490</f>
        <v>Southmoore HS</v>
      </c>
      <c r="AJ491" t="str">
        <f>pasteData!K490</f>
        <v xml:space="preserve"> 4.1 Pts</v>
      </c>
      <c r="AK491" t="str">
        <f>pasteData!L490</f>
        <v xml:space="preserve"> 3.8 Reb</v>
      </c>
      <c r="AL491" t="str">
        <f>pasteData!M490</f>
        <v xml:space="preserve"> 0.8 Ast</v>
      </c>
      <c r="AM491">
        <f>pasteData!N490</f>
        <v>0</v>
      </c>
    </row>
    <row r="492" spans="1:39" x14ac:dyDescent="0.3">
      <c r="A492">
        <v>490</v>
      </c>
      <c r="B492" t="str">
        <f>pasteData!A491</f>
        <v>utah-state</v>
      </c>
      <c r="C492" t="str">
        <f>pasteData!B491</f>
        <v>Tauriawn Knight</v>
      </c>
      <c r="D492">
        <f>INDEX(pasteStatistics!D$1:'pasteStatistics'!D$5000,MATCH($C492,pasteStatistics!$C$1:'pasteStatistics'!$C$5000,0))</f>
        <v>24</v>
      </c>
      <c r="E492">
        <f>INDEX(pasteStatistics!E$1:'pasteStatistics'!E$5000,MATCH($C492,pasteStatistics!$C$1:'pasteStatistics'!$C$5000,0))</f>
        <v>0</v>
      </c>
      <c r="F492">
        <f>INDEX(pasteStatistics!F$1:'pasteStatistics'!F$5000,MATCH($C492,pasteStatistics!$C$1:'pasteStatistics'!$C$5000,0))</f>
        <v>8.8000000000000007</v>
      </c>
      <c r="G492">
        <f>INDEX(pasteStatistics!G$1:'pasteStatistics'!G$5000,MATCH($C492,pasteStatistics!$C$1:'pasteStatistics'!$C$5000,0))</f>
        <v>1.3</v>
      </c>
      <c r="H492">
        <f>INDEX(pasteStatistics!H$1:'pasteStatistics'!H$5000,MATCH($C492,pasteStatistics!$C$1:'pasteStatistics'!$C$5000,0))</f>
        <v>3</v>
      </c>
      <c r="I492">
        <f>INDEX(pasteStatistics!I$1:'pasteStatistics'!I$5000,MATCH($C492,pasteStatistics!$C$1:'pasteStatistics'!$C$5000,0))</f>
        <v>0.42299999999999999</v>
      </c>
      <c r="J492">
        <f>INDEX(pasteStatistics!J$1:'pasteStatistics'!J$5000,MATCH($C492,pasteStatistics!$C$1:'pasteStatistics'!$C$5000,0))</f>
        <v>1.1000000000000001</v>
      </c>
      <c r="K492">
        <f>INDEX(pasteStatistics!K$1:'pasteStatistics'!K$5000,MATCH($C492,pasteStatistics!$C$1:'pasteStatistics'!$C$5000,0))</f>
        <v>2.2999999999999998</v>
      </c>
      <c r="L492">
        <f>INDEX(pasteStatistics!L$1:'pasteStatistics'!L$5000,MATCH($C492,pasteStatistics!$C$1:'pasteStatistics'!$C$5000,0))</f>
        <v>0.5</v>
      </c>
      <c r="M492">
        <f>INDEX(pasteStatistics!M$1:'pasteStatistics'!M$5000,MATCH($C492,pasteStatistics!$C$1:'pasteStatistics'!$C$5000,0))</f>
        <v>0.1</v>
      </c>
      <c r="N492">
        <f>INDEX(pasteStatistics!N$1:'pasteStatistics'!N$5000,MATCH($C492,pasteStatistics!$C$1:'pasteStatistics'!$C$5000,0))</f>
        <v>0.7</v>
      </c>
      <c r="O492">
        <f>INDEX(pasteStatistics!O$1:'pasteStatistics'!O$5000,MATCH($C492,pasteStatistics!$C$1:'pasteStatistics'!$C$5000,0))</f>
        <v>0.17599999999999999</v>
      </c>
      <c r="P492">
        <f>INDEX(pasteStatistics!P$1:'pasteStatistics'!P$5000,MATCH($C492,pasteStatistics!$C$1:'pasteStatistics'!$C$5000,0))</f>
        <v>0.9</v>
      </c>
      <c r="Q492">
        <f>INDEX(pasteStatistics!Q$1:'pasteStatistics'!Q$5000,MATCH($C492,pasteStatistics!$C$1:'pasteStatistics'!$C$5000,0))</f>
        <v>1.1000000000000001</v>
      </c>
      <c r="R492">
        <f>INDEX(pasteStatistics!R$1:'pasteStatistics'!R$5000,MATCH($C492,pasteStatistics!$C$1:'pasteStatistics'!$C$5000,0))</f>
        <v>0.81499999999999995</v>
      </c>
      <c r="S492">
        <f>INDEX(pasteStatistics!S$1:'pasteStatistics'!S$5000,MATCH($C492,pasteStatistics!$C$1:'pasteStatistics'!$C$5000,0))</f>
        <v>0.3</v>
      </c>
      <c r="T492">
        <f>INDEX(pasteStatistics!T$1:'pasteStatistics'!T$5000,MATCH($C492,pasteStatistics!$C$1:'pasteStatistics'!$C$5000,0))</f>
        <v>1</v>
      </c>
      <c r="U492">
        <f>INDEX(pasteStatistics!U$1:'pasteStatistics'!U$5000,MATCH($C492,pasteStatistics!$C$1:'pasteStatistics'!$C$5000,0))</f>
        <v>1.2</v>
      </c>
      <c r="V492">
        <f>INDEX(pasteStatistics!V$1:'pasteStatistics'!V$5000,MATCH($C492,pasteStatistics!$C$1:'pasteStatistics'!$C$5000,0))</f>
        <v>0.8</v>
      </c>
      <c r="W492">
        <f>INDEX(pasteStatistics!W$1:'pasteStatistics'!W$5000,MATCH($C492,pasteStatistics!$C$1:'pasteStatistics'!$C$5000,0))</f>
        <v>0.3</v>
      </c>
      <c r="X492">
        <f>INDEX(pasteStatistics!X$1:'pasteStatistics'!X$5000,MATCH($C492,pasteStatistics!$C$1:'pasteStatistics'!$C$5000,0))</f>
        <v>0.1</v>
      </c>
      <c r="Y492">
        <f>INDEX(pasteStatistics!Y$1:'pasteStatistics'!Y$5000,MATCH($C492,pasteStatistics!$C$1:'pasteStatistics'!$C$5000,0))</f>
        <v>0.9</v>
      </c>
      <c r="Z492">
        <f>INDEX(pasteStatistics!Z$1:'pasteStatistics'!Z$5000,MATCH($C492,pasteStatistics!$C$1:'pasteStatistics'!$C$5000,0))</f>
        <v>1</v>
      </c>
      <c r="AA492">
        <f>INDEX(pasteStatistics!AA$1:'pasteStatistics'!AA$5000,MATCH($C492,pasteStatistics!$C$1:'pasteStatistics'!$C$5000,0))</f>
        <v>3.5</v>
      </c>
      <c r="AB492">
        <f>pasteData!C491</f>
        <v>1</v>
      </c>
      <c r="AC492" t="str">
        <f>pasteData!D491</f>
        <v>FR</v>
      </c>
      <c r="AD492" t="str">
        <f>pasteData!E491</f>
        <v>G</v>
      </c>
      <c r="AE492">
        <f>pasteData!F491</f>
        <v>43617</v>
      </c>
      <c r="AF492">
        <f>pasteData!G491</f>
        <v>170</v>
      </c>
      <c r="AG492" t="str">
        <f>pasteData!H491</f>
        <v>Oklahoma City</v>
      </c>
      <c r="AH492" t="str">
        <f>pasteData!I491</f>
        <v xml:space="preserve"> OK</v>
      </c>
      <c r="AI492" t="str">
        <f>pasteData!J491</f>
        <v>Edmond Santa Fe HS</v>
      </c>
      <c r="AJ492" t="str">
        <f>pasteData!K491</f>
        <v xml:space="preserve"> 3.5 Pts</v>
      </c>
      <c r="AK492" t="str">
        <f>pasteData!L491</f>
        <v xml:space="preserve"> 1.2 Reb</v>
      </c>
      <c r="AL492" t="str">
        <f>pasteData!M491</f>
        <v xml:space="preserve"> 0.8 Ast</v>
      </c>
      <c r="AM492">
        <f>pasteData!N491</f>
        <v>0</v>
      </c>
    </row>
    <row r="493" spans="1:39" x14ac:dyDescent="0.3">
      <c r="A493">
        <v>491</v>
      </c>
      <c r="B493" t="str">
        <f>pasteData!A492</f>
        <v>utah-state</v>
      </c>
      <c r="C493" t="str">
        <f>pasteData!B492</f>
        <v>John Knight III</v>
      </c>
      <c r="D493">
        <f>INDEX(pasteStatistics!D$1:'pasteStatistics'!D$5000,MATCH($C493,pasteStatistics!$C$1:'pasteStatistics'!$C$5000,0))</f>
        <v>10</v>
      </c>
      <c r="E493">
        <f>INDEX(pasteStatistics!E$1:'pasteStatistics'!E$5000,MATCH($C493,pasteStatistics!$C$1:'pasteStatistics'!$C$5000,0))</f>
        <v>0</v>
      </c>
      <c r="F493">
        <f>INDEX(pasteStatistics!F$1:'pasteStatistics'!F$5000,MATCH($C493,pasteStatistics!$C$1:'pasteStatistics'!$C$5000,0))</f>
        <v>17.7</v>
      </c>
      <c r="G493">
        <f>INDEX(pasteStatistics!G$1:'pasteStatistics'!G$5000,MATCH($C493,pasteStatistics!$C$1:'pasteStatistics'!$C$5000,0))</f>
        <v>2.7</v>
      </c>
      <c r="H493">
        <f>INDEX(pasteStatistics!H$1:'pasteStatistics'!H$5000,MATCH($C493,pasteStatistics!$C$1:'pasteStatistics'!$C$5000,0))</f>
        <v>6.7</v>
      </c>
      <c r="I493">
        <f>INDEX(pasteStatistics!I$1:'pasteStatistics'!I$5000,MATCH($C493,pasteStatistics!$C$1:'pasteStatistics'!$C$5000,0))</f>
        <v>0.40300000000000002</v>
      </c>
      <c r="J493">
        <f>INDEX(pasteStatistics!J$1:'pasteStatistics'!J$5000,MATCH($C493,pasteStatistics!$C$1:'pasteStatistics'!$C$5000,0))</f>
        <v>2.6</v>
      </c>
      <c r="K493">
        <f>INDEX(pasteStatistics!K$1:'pasteStatistics'!K$5000,MATCH($C493,pasteStatistics!$C$1:'pasteStatistics'!$C$5000,0))</f>
        <v>6.5</v>
      </c>
      <c r="L493">
        <f>INDEX(pasteStatistics!L$1:'pasteStatistics'!L$5000,MATCH($C493,pasteStatistics!$C$1:'pasteStatistics'!$C$5000,0))</f>
        <v>0.4</v>
      </c>
      <c r="M493">
        <f>INDEX(pasteStatistics!M$1:'pasteStatistics'!M$5000,MATCH($C493,pasteStatistics!$C$1:'pasteStatistics'!$C$5000,0))</f>
        <v>0.1</v>
      </c>
      <c r="N493">
        <f>INDEX(pasteStatistics!N$1:'pasteStatistics'!N$5000,MATCH($C493,pasteStatistics!$C$1:'pasteStatistics'!$C$5000,0))</f>
        <v>0.2</v>
      </c>
      <c r="O493">
        <f>INDEX(pasteStatistics!O$1:'pasteStatistics'!O$5000,MATCH($C493,pasteStatistics!$C$1:'pasteStatistics'!$C$5000,0))</f>
        <v>0.5</v>
      </c>
      <c r="P493">
        <f>INDEX(pasteStatistics!P$1:'pasteStatistics'!P$5000,MATCH($C493,pasteStatistics!$C$1:'pasteStatistics'!$C$5000,0))</f>
        <v>2.2999999999999998</v>
      </c>
      <c r="Q493">
        <f>INDEX(pasteStatistics!Q$1:'pasteStatistics'!Q$5000,MATCH($C493,pasteStatistics!$C$1:'pasteStatistics'!$C$5000,0))</f>
        <v>3.6</v>
      </c>
      <c r="R493">
        <f>INDEX(pasteStatistics!R$1:'pasteStatistics'!R$5000,MATCH($C493,pasteStatistics!$C$1:'pasteStatistics'!$C$5000,0))</f>
        <v>0.63900000000000001</v>
      </c>
      <c r="S493">
        <f>INDEX(pasteStatistics!S$1:'pasteStatistics'!S$5000,MATCH($C493,pasteStatistics!$C$1:'pasteStatistics'!$C$5000,0))</f>
        <v>0.6</v>
      </c>
      <c r="T493">
        <f>INDEX(pasteStatistics!T$1:'pasteStatistics'!T$5000,MATCH($C493,pasteStatistics!$C$1:'pasteStatistics'!$C$5000,0))</f>
        <v>3.3</v>
      </c>
      <c r="U493">
        <f>INDEX(pasteStatistics!U$1:'pasteStatistics'!U$5000,MATCH($C493,pasteStatistics!$C$1:'pasteStatistics'!$C$5000,0))</f>
        <v>3.9</v>
      </c>
      <c r="V493">
        <f>INDEX(pasteStatistics!V$1:'pasteStatistics'!V$5000,MATCH($C493,pasteStatistics!$C$1:'pasteStatistics'!$C$5000,0))</f>
        <v>1.2</v>
      </c>
      <c r="W493">
        <f>INDEX(pasteStatistics!W$1:'pasteStatistics'!W$5000,MATCH($C493,pasteStatistics!$C$1:'pasteStatistics'!$C$5000,0))</f>
        <v>1.2</v>
      </c>
      <c r="X493">
        <f>INDEX(pasteStatistics!X$1:'pasteStatistics'!X$5000,MATCH($C493,pasteStatistics!$C$1:'pasteStatistics'!$C$5000,0))</f>
        <v>0.5</v>
      </c>
      <c r="Y493">
        <f>INDEX(pasteStatistics!Y$1:'pasteStatistics'!Y$5000,MATCH($C493,pasteStatistics!$C$1:'pasteStatistics'!$C$5000,0))</f>
        <v>1.5</v>
      </c>
      <c r="Z493">
        <f>INDEX(pasteStatistics!Z$1:'pasteStatistics'!Z$5000,MATCH($C493,pasteStatistics!$C$1:'pasteStatistics'!$C$5000,0))</f>
        <v>1.7</v>
      </c>
      <c r="AA493">
        <f>INDEX(pasteStatistics!AA$1:'pasteStatistics'!AA$5000,MATCH($C493,pasteStatistics!$C$1:'pasteStatistics'!$C$5000,0))</f>
        <v>7.8</v>
      </c>
      <c r="AB493">
        <f>pasteData!C492</f>
        <v>3</v>
      </c>
      <c r="AC493" t="str">
        <f>pasteData!D492</f>
        <v>SO</v>
      </c>
      <c r="AD493" t="str">
        <f>pasteData!E492</f>
        <v>G</v>
      </c>
      <c r="AE493">
        <f>pasteData!F492</f>
        <v>43618</v>
      </c>
      <c r="AF493">
        <f>pasteData!G492</f>
        <v>195</v>
      </c>
      <c r="AG493" t="str">
        <f>pasteData!H492</f>
        <v>Jackson</v>
      </c>
      <c r="AH493" t="str">
        <f>pasteData!I492</f>
        <v xml:space="preserve"> MS</v>
      </c>
      <c r="AI493">
        <f>pasteData!J492</f>
        <v>0</v>
      </c>
      <c r="AJ493" t="str">
        <f>pasteData!K492</f>
        <v xml:space="preserve"> 7.8 Pts</v>
      </c>
      <c r="AK493" t="str">
        <f>pasteData!L492</f>
        <v xml:space="preserve"> 3.9 Reb</v>
      </c>
      <c r="AL493" t="str">
        <f>pasteData!M492</f>
        <v xml:space="preserve"> 1.2 Ast</v>
      </c>
      <c r="AM493">
        <f>pasteData!N492</f>
        <v>0</v>
      </c>
    </row>
    <row r="494" spans="1:39" x14ac:dyDescent="0.3">
      <c r="A494">
        <v>492</v>
      </c>
      <c r="B494" t="str">
        <f>pasteData!A493</f>
        <v>utah-state</v>
      </c>
      <c r="C494" t="str">
        <f>pasteData!B493</f>
        <v>Crew Ainge</v>
      </c>
      <c r="D494">
        <f>INDEX(pasteStatistics!D$1:'pasteStatistics'!D$5000,MATCH($C494,pasteStatistics!$C$1:'pasteStatistics'!$C$5000,0))</f>
        <v>18</v>
      </c>
      <c r="E494">
        <f>INDEX(pasteStatistics!E$1:'pasteStatistics'!E$5000,MATCH($C494,pasteStatistics!$C$1:'pasteStatistics'!$C$5000,0))</f>
        <v>18</v>
      </c>
      <c r="F494">
        <f>INDEX(pasteStatistics!F$1:'pasteStatistics'!F$5000,MATCH($C494,pasteStatistics!$C$1:'pasteStatistics'!$C$5000,0))</f>
        <v>12.9</v>
      </c>
      <c r="G494">
        <f>INDEX(pasteStatistics!G$1:'pasteStatistics'!G$5000,MATCH($C494,pasteStatistics!$C$1:'pasteStatistics'!$C$5000,0))</f>
        <v>1.2</v>
      </c>
      <c r="H494">
        <f>INDEX(pasteStatistics!H$1:'pasteStatistics'!H$5000,MATCH($C494,pasteStatistics!$C$1:'pasteStatistics'!$C$5000,0))</f>
        <v>2.7</v>
      </c>
      <c r="I494">
        <f>INDEX(pasteStatistics!I$1:'pasteStatistics'!I$5000,MATCH($C494,pasteStatistics!$C$1:'pasteStatistics'!$C$5000,0))</f>
        <v>0.42899999999999999</v>
      </c>
      <c r="J494">
        <f>INDEX(pasteStatistics!J$1:'pasteStatistics'!J$5000,MATCH($C494,pasteStatistics!$C$1:'pasteStatistics'!$C$5000,0))</f>
        <v>1.1000000000000001</v>
      </c>
      <c r="K494">
        <f>INDEX(pasteStatistics!K$1:'pasteStatistics'!K$5000,MATCH($C494,pasteStatistics!$C$1:'pasteStatistics'!$C$5000,0))</f>
        <v>1.6</v>
      </c>
      <c r="L494">
        <f>INDEX(pasteStatistics!L$1:'pasteStatistics'!L$5000,MATCH($C494,pasteStatistics!$C$1:'pasteStatistics'!$C$5000,0))</f>
        <v>0.65500000000000003</v>
      </c>
      <c r="M494">
        <f>INDEX(pasteStatistics!M$1:'pasteStatistics'!M$5000,MATCH($C494,pasteStatistics!$C$1:'pasteStatistics'!$C$5000,0))</f>
        <v>0.1</v>
      </c>
      <c r="N494">
        <f>INDEX(pasteStatistics!N$1:'pasteStatistics'!N$5000,MATCH($C494,pasteStatistics!$C$1:'pasteStatistics'!$C$5000,0))</f>
        <v>1.1000000000000001</v>
      </c>
      <c r="O494">
        <f>INDEX(pasteStatistics!O$1:'pasteStatistics'!O$5000,MATCH($C494,pasteStatistics!$C$1:'pasteStatistics'!$C$5000,0))</f>
        <v>0.1</v>
      </c>
      <c r="P494">
        <f>INDEX(pasteStatistics!P$1:'pasteStatistics'!P$5000,MATCH($C494,pasteStatistics!$C$1:'pasteStatistics'!$C$5000,0))</f>
        <v>0.3</v>
      </c>
      <c r="Q494">
        <f>INDEX(pasteStatistics!Q$1:'pasteStatistics'!Q$5000,MATCH($C494,pasteStatistics!$C$1:'pasteStatistics'!$C$5000,0))</f>
        <v>0.6</v>
      </c>
      <c r="R494">
        <f>INDEX(pasteStatistics!R$1:'pasteStatistics'!R$5000,MATCH($C494,pasteStatistics!$C$1:'pasteStatistics'!$C$5000,0))</f>
        <v>0.54500000000000004</v>
      </c>
      <c r="S494">
        <f>INDEX(pasteStatistics!S$1:'pasteStatistics'!S$5000,MATCH($C494,pasteStatistics!$C$1:'pasteStatistics'!$C$5000,0))</f>
        <v>0.2</v>
      </c>
      <c r="T494">
        <f>INDEX(pasteStatistics!T$1:'pasteStatistics'!T$5000,MATCH($C494,pasteStatistics!$C$1:'pasteStatistics'!$C$5000,0))</f>
        <v>2.1</v>
      </c>
      <c r="U494">
        <f>INDEX(pasteStatistics!U$1:'pasteStatistics'!U$5000,MATCH($C494,pasteStatistics!$C$1:'pasteStatistics'!$C$5000,0))</f>
        <v>2.2999999999999998</v>
      </c>
      <c r="V494">
        <f>INDEX(pasteStatistics!V$1:'pasteStatistics'!V$5000,MATCH($C494,pasteStatistics!$C$1:'pasteStatistics'!$C$5000,0))</f>
        <v>1.6</v>
      </c>
      <c r="W494">
        <f>INDEX(pasteStatistics!W$1:'pasteStatistics'!W$5000,MATCH($C494,pasteStatistics!$C$1:'pasteStatistics'!$C$5000,0))</f>
        <v>0.4</v>
      </c>
      <c r="X494">
        <f>INDEX(pasteStatistics!X$1:'pasteStatistics'!X$5000,MATCH($C494,pasteStatistics!$C$1:'pasteStatistics'!$C$5000,0))</f>
        <v>0.1</v>
      </c>
      <c r="Y494">
        <f>INDEX(pasteStatistics!Y$1:'pasteStatistics'!Y$5000,MATCH($C494,pasteStatistics!$C$1:'pasteStatistics'!$C$5000,0))</f>
        <v>1.1000000000000001</v>
      </c>
      <c r="Z494">
        <f>INDEX(pasteStatistics!Z$1:'pasteStatistics'!Z$5000,MATCH($C494,pasteStatistics!$C$1:'pasteStatistics'!$C$5000,0))</f>
        <v>1.4</v>
      </c>
      <c r="AA494">
        <f>INDEX(pasteStatistics!AA$1:'pasteStatistics'!AA$5000,MATCH($C494,pasteStatistics!$C$1:'pasteStatistics'!$C$5000,0))</f>
        <v>2.8</v>
      </c>
      <c r="AB494">
        <f>pasteData!C493</f>
        <v>4</v>
      </c>
      <c r="AC494" t="str">
        <f>pasteData!D493</f>
        <v>SO</v>
      </c>
      <c r="AD494" t="str">
        <f>pasteData!E493</f>
        <v>G</v>
      </c>
      <c r="AE494">
        <f>pasteData!F493</f>
        <v>43596</v>
      </c>
      <c r="AF494">
        <f>pasteData!G493</f>
        <v>180</v>
      </c>
      <c r="AG494" t="str">
        <f>pasteData!H493</f>
        <v>Wellesley</v>
      </c>
      <c r="AH494" t="str">
        <f>pasteData!I493</f>
        <v xml:space="preserve"> MA</v>
      </c>
      <c r="AI494" t="str">
        <f>pasteData!J493</f>
        <v>Kimball Union Academy</v>
      </c>
      <c r="AJ494" t="str">
        <f>pasteData!K493</f>
        <v xml:space="preserve"> 2.8 Pts</v>
      </c>
      <c r="AK494" t="str">
        <f>pasteData!L493</f>
        <v xml:space="preserve"> 2.3 Reb</v>
      </c>
      <c r="AL494" t="str">
        <f>pasteData!M493</f>
        <v xml:space="preserve"> 1.6 Ast</v>
      </c>
      <c r="AM494">
        <f>pasteData!N493</f>
        <v>0</v>
      </c>
    </row>
    <row r="495" spans="1:39" x14ac:dyDescent="0.3">
      <c r="A495">
        <v>493</v>
      </c>
      <c r="B495" t="str">
        <f>pasteData!A494</f>
        <v>utah-state</v>
      </c>
      <c r="C495" t="str">
        <f>pasteData!B494</f>
        <v>Ben Fakira</v>
      </c>
      <c r="D495">
        <f>INDEX(pasteStatistics!D$1:'pasteStatistics'!D$5000,MATCH($C495,pasteStatistics!$C$1:'pasteStatistics'!$C$5000,0))</f>
        <v>15</v>
      </c>
      <c r="E495">
        <f>INDEX(pasteStatistics!E$1:'pasteStatistics'!E$5000,MATCH($C495,pasteStatistics!$C$1:'pasteStatistics'!$C$5000,0))</f>
        <v>0</v>
      </c>
      <c r="F495">
        <f>INDEX(pasteStatistics!F$1:'pasteStatistics'!F$5000,MATCH($C495,pasteStatistics!$C$1:'pasteStatistics'!$C$5000,0))</f>
        <v>5.4</v>
      </c>
      <c r="G495">
        <f>INDEX(pasteStatistics!G$1:'pasteStatistics'!G$5000,MATCH($C495,pasteStatistics!$C$1:'pasteStatistics'!$C$5000,0))</f>
        <v>0.5</v>
      </c>
      <c r="H495">
        <f>INDEX(pasteStatistics!H$1:'pasteStatistics'!H$5000,MATCH($C495,pasteStatistics!$C$1:'pasteStatistics'!$C$5000,0))</f>
        <v>1.1000000000000001</v>
      </c>
      <c r="I495">
        <f>INDEX(pasteStatistics!I$1:'pasteStatistics'!I$5000,MATCH($C495,pasteStatistics!$C$1:'pasteStatistics'!$C$5000,0))</f>
        <v>0.438</v>
      </c>
      <c r="J495">
        <f>INDEX(pasteStatistics!J$1:'pasteStatistics'!J$5000,MATCH($C495,pasteStatistics!$C$1:'pasteStatistics'!$C$5000,0))</f>
        <v>0.4</v>
      </c>
      <c r="K495">
        <f>INDEX(pasteStatistics!K$1:'pasteStatistics'!K$5000,MATCH($C495,pasteStatistics!$C$1:'pasteStatistics'!$C$5000,0))</f>
        <v>0.9</v>
      </c>
      <c r="L495">
        <f>INDEX(pasteStatistics!L$1:'pasteStatistics'!L$5000,MATCH($C495,pasteStatistics!$C$1:'pasteStatistics'!$C$5000,0))</f>
        <v>0.42899999999999999</v>
      </c>
      <c r="M495">
        <f>INDEX(pasteStatistics!M$1:'pasteStatistics'!M$5000,MATCH($C495,pasteStatistics!$C$1:'pasteStatistics'!$C$5000,0))</f>
        <v>0.1</v>
      </c>
      <c r="N495">
        <f>INDEX(pasteStatistics!N$1:'pasteStatistics'!N$5000,MATCH($C495,pasteStatistics!$C$1:'pasteStatistics'!$C$5000,0))</f>
        <v>0.1</v>
      </c>
      <c r="O495">
        <f>INDEX(pasteStatistics!O$1:'pasteStatistics'!O$5000,MATCH($C495,pasteStatistics!$C$1:'pasteStatistics'!$C$5000,0))</f>
        <v>0.5</v>
      </c>
      <c r="P495">
        <f>INDEX(pasteStatistics!P$1:'pasteStatistics'!P$5000,MATCH($C495,pasteStatistics!$C$1:'pasteStatistics'!$C$5000,0))</f>
        <v>0.4</v>
      </c>
      <c r="Q495">
        <f>INDEX(pasteStatistics!Q$1:'pasteStatistics'!Q$5000,MATCH($C495,pasteStatistics!$C$1:'pasteStatistics'!$C$5000,0))</f>
        <v>0.5</v>
      </c>
      <c r="R495">
        <f>INDEX(pasteStatistics!R$1:'pasteStatistics'!R$5000,MATCH($C495,pasteStatistics!$C$1:'pasteStatistics'!$C$5000,0))</f>
        <v>0.75</v>
      </c>
      <c r="S495">
        <f>INDEX(pasteStatistics!S$1:'pasteStatistics'!S$5000,MATCH($C495,pasteStatistics!$C$1:'pasteStatistics'!$C$5000,0))</f>
        <v>1</v>
      </c>
      <c r="T495">
        <f>INDEX(pasteStatistics!T$1:'pasteStatistics'!T$5000,MATCH($C495,pasteStatistics!$C$1:'pasteStatistics'!$C$5000,0))</f>
        <v>0.5</v>
      </c>
      <c r="U495">
        <f>INDEX(pasteStatistics!U$1:'pasteStatistics'!U$5000,MATCH($C495,pasteStatistics!$C$1:'pasteStatistics'!$C$5000,0))</f>
        <v>1.5</v>
      </c>
      <c r="V495">
        <f>INDEX(pasteStatistics!V$1:'pasteStatistics'!V$5000,MATCH($C495,pasteStatistics!$C$1:'pasteStatistics'!$C$5000,0))</f>
        <v>0.1</v>
      </c>
      <c r="W495">
        <f>INDEX(pasteStatistics!W$1:'pasteStatistics'!W$5000,MATCH($C495,pasteStatistics!$C$1:'pasteStatistics'!$C$5000,0))</f>
        <v>0.1</v>
      </c>
      <c r="X495">
        <f>INDEX(pasteStatistics!X$1:'pasteStatistics'!X$5000,MATCH($C495,pasteStatistics!$C$1:'pasteStatistics'!$C$5000,0))</f>
        <v>0.1</v>
      </c>
      <c r="Y495">
        <f>INDEX(pasteStatistics!Y$1:'pasteStatistics'!Y$5000,MATCH($C495,pasteStatistics!$C$1:'pasteStatistics'!$C$5000,0))</f>
        <v>0.5</v>
      </c>
      <c r="Z495">
        <f>INDEX(pasteStatistics!Z$1:'pasteStatistics'!Z$5000,MATCH($C495,pasteStatistics!$C$1:'pasteStatistics'!$C$5000,0))</f>
        <v>1.8</v>
      </c>
      <c r="AA495">
        <f>INDEX(pasteStatistics!AA$1:'pasteStatistics'!AA$5000,MATCH($C495,pasteStatistics!$C$1:'pasteStatistics'!$C$5000,0))</f>
        <v>1.4</v>
      </c>
      <c r="AB495">
        <f>pasteData!C494</f>
        <v>21</v>
      </c>
      <c r="AC495" t="str">
        <f>pasteData!D494</f>
        <v>FR</v>
      </c>
      <c r="AD495" t="str">
        <f>pasteData!E494</f>
        <v>F</v>
      </c>
      <c r="AE495">
        <f>pasteData!F494</f>
        <v>43626</v>
      </c>
      <c r="AF495">
        <f>pasteData!G494</f>
        <v>240</v>
      </c>
      <c r="AG495" t="str">
        <f>pasteData!H494</f>
        <v>Sydney</v>
      </c>
      <c r="AH495" t="str">
        <f>pasteData!I494</f>
        <v xml:space="preserve"> Australia</v>
      </c>
      <c r="AI495">
        <f>pasteData!J494</f>
        <v>0</v>
      </c>
      <c r="AJ495" t="str">
        <f>pasteData!K494</f>
        <v xml:space="preserve"> 1.4 Pts</v>
      </c>
      <c r="AK495" t="str">
        <f>pasteData!L494</f>
        <v xml:space="preserve"> 1.5 Reb</v>
      </c>
      <c r="AL495" t="str">
        <f>pasteData!M494</f>
        <v xml:space="preserve"> 0.1 Ast</v>
      </c>
      <c r="AM495">
        <f>pasteData!N494</f>
        <v>0</v>
      </c>
    </row>
    <row r="496" spans="1:39" x14ac:dyDescent="0.3">
      <c r="A496">
        <v>494</v>
      </c>
      <c r="B496" t="str">
        <f>pasteData!A495</f>
        <v>utah-state</v>
      </c>
      <c r="C496" t="str">
        <f>pasteData!B495</f>
        <v>Alek Johnson</v>
      </c>
      <c r="D496">
        <f>INDEX(pasteStatistics!D$1:'pasteStatistics'!D$5000,MATCH($C496,pasteStatistics!$C$1:'pasteStatistics'!$C$5000,0))</f>
        <v>9</v>
      </c>
      <c r="E496">
        <f>INDEX(pasteStatistics!E$1:'pasteStatistics'!E$5000,MATCH($C496,pasteStatistics!$C$1:'pasteStatistics'!$C$5000,0))</f>
        <v>0</v>
      </c>
      <c r="F496">
        <f>INDEX(pasteStatistics!F$1:'pasteStatistics'!F$5000,MATCH($C496,pasteStatistics!$C$1:'pasteStatistics'!$C$5000,0))</f>
        <v>2.1</v>
      </c>
      <c r="G496">
        <f>INDEX(pasteStatistics!G$1:'pasteStatistics'!G$5000,MATCH($C496,pasteStatistics!$C$1:'pasteStatistics'!$C$5000,0))</f>
        <v>0.1</v>
      </c>
      <c r="H496">
        <f>INDEX(pasteStatistics!H$1:'pasteStatistics'!H$5000,MATCH($C496,pasteStatistics!$C$1:'pasteStatistics'!$C$5000,0))</f>
        <v>0.3</v>
      </c>
      <c r="I496">
        <f>INDEX(pasteStatistics!I$1:'pasteStatistics'!I$5000,MATCH($C496,pasteStatistics!$C$1:'pasteStatistics'!$C$5000,0))</f>
        <v>0.33300000000000002</v>
      </c>
      <c r="J496">
        <f>INDEX(pasteStatistics!J$1:'pasteStatistics'!J$5000,MATCH($C496,pasteStatistics!$C$1:'pasteStatistics'!$C$5000,0))</f>
        <v>0</v>
      </c>
      <c r="K496">
        <f>INDEX(pasteStatistics!K$1:'pasteStatistics'!K$5000,MATCH($C496,pasteStatistics!$C$1:'pasteStatistics'!$C$5000,0))</f>
        <v>0.1</v>
      </c>
      <c r="L496">
        <f>INDEX(pasteStatistics!L$1:'pasteStatistics'!L$5000,MATCH($C496,pasteStatistics!$C$1:'pasteStatistics'!$C$5000,0))</f>
        <v>0</v>
      </c>
      <c r="M496">
        <f>INDEX(pasteStatistics!M$1:'pasteStatistics'!M$5000,MATCH($C496,pasteStatistics!$C$1:'pasteStatistics'!$C$5000,0))</f>
        <v>0.1</v>
      </c>
      <c r="N496">
        <f>INDEX(pasteStatistics!N$1:'pasteStatistics'!N$5000,MATCH($C496,pasteStatistics!$C$1:'pasteStatistics'!$C$5000,0))</f>
        <v>0.2</v>
      </c>
      <c r="O496">
        <f>INDEX(pasteStatistics!O$1:'pasteStatistics'!O$5000,MATCH($C496,pasteStatistics!$C$1:'pasteStatistics'!$C$5000,0))</f>
        <v>0.5</v>
      </c>
      <c r="P496">
        <f>INDEX(pasteStatistics!P$1:'pasteStatistics'!P$5000,MATCH($C496,pasteStatistics!$C$1:'pasteStatistics'!$C$5000,0))</f>
        <v>0</v>
      </c>
      <c r="Q496">
        <f>INDEX(pasteStatistics!Q$1:'pasteStatistics'!Q$5000,MATCH($C496,pasteStatistics!$C$1:'pasteStatistics'!$C$5000,0))</f>
        <v>0</v>
      </c>
      <c r="R496">
        <f>INDEX(pasteStatistics!R$1:'pasteStatistics'!R$5000,MATCH($C496,pasteStatistics!$C$1:'pasteStatistics'!$C$5000,0))</f>
        <v>0</v>
      </c>
      <c r="S496">
        <f>INDEX(pasteStatistics!S$1:'pasteStatistics'!S$5000,MATCH($C496,pasteStatistics!$C$1:'pasteStatistics'!$C$5000,0))</f>
        <v>0.2</v>
      </c>
      <c r="T496">
        <f>INDEX(pasteStatistics!T$1:'pasteStatistics'!T$5000,MATCH($C496,pasteStatistics!$C$1:'pasteStatistics'!$C$5000,0))</f>
        <v>0.2</v>
      </c>
      <c r="U496">
        <f>INDEX(pasteStatistics!U$1:'pasteStatistics'!U$5000,MATCH($C496,pasteStatistics!$C$1:'pasteStatistics'!$C$5000,0))</f>
        <v>0.4</v>
      </c>
      <c r="V496">
        <f>INDEX(pasteStatistics!V$1:'pasteStatistics'!V$5000,MATCH($C496,pasteStatistics!$C$1:'pasteStatistics'!$C$5000,0))</f>
        <v>0.1</v>
      </c>
      <c r="W496">
        <f>INDEX(pasteStatistics!W$1:'pasteStatistics'!W$5000,MATCH($C496,pasteStatistics!$C$1:'pasteStatistics'!$C$5000,0))</f>
        <v>0</v>
      </c>
      <c r="X496">
        <f>INDEX(pasteStatistics!X$1:'pasteStatistics'!X$5000,MATCH($C496,pasteStatistics!$C$1:'pasteStatistics'!$C$5000,0))</f>
        <v>0</v>
      </c>
      <c r="Y496">
        <f>INDEX(pasteStatistics!Y$1:'pasteStatistics'!Y$5000,MATCH($C496,pasteStatistics!$C$1:'pasteStatistics'!$C$5000,0))</f>
        <v>0.2</v>
      </c>
      <c r="Z496">
        <f>INDEX(pasteStatistics!Z$1:'pasteStatistics'!Z$5000,MATCH($C496,pasteStatistics!$C$1:'pasteStatistics'!$C$5000,0))</f>
        <v>0.1</v>
      </c>
      <c r="AA496">
        <f>INDEX(pasteStatistics!AA$1:'pasteStatistics'!AA$5000,MATCH($C496,pasteStatistics!$C$1:'pasteStatistics'!$C$5000,0))</f>
        <v>0.3</v>
      </c>
      <c r="AB496">
        <f>pasteData!C495</f>
        <v>30</v>
      </c>
      <c r="AC496" t="str">
        <f>pasteData!D495</f>
        <v>FR</v>
      </c>
      <c r="AD496" t="str">
        <f>pasteData!E495</f>
        <v>G</v>
      </c>
      <c r="AE496">
        <f>pasteData!F495</f>
        <v>43620</v>
      </c>
      <c r="AF496">
        <f>pasteData!G495</f>
        <v>210</v>
      </c>
      <c r="AG496" t="str">
        <f>pasteData!H495</f>
        <v>Evanston</v>
      </c>
      <c r="AH496" t="str">
        <f>pasteData!I495</f>
        <v xml:space="preserve"> WY</v>
      </c>
      <c r="AI496" t="str">
        <f>pasteData!J495</f>
        <v>Evanston HS</v>
      </c>
      <c r="AJ496" t="str">
        <f>pasteData!K495</f>
        <v xml:space="preserve"> 0.3 Pts</v>
      </c>
      <c r="AK496" t="str">
        <f>pasteData!L495</f>
        <v xml:space="preserve"> 0.4 Reb</v>
      </c>
      <c r="AL496" t="str">
        <f>pasteData!M495</f>
        <v xml:space="preserve"> 0.1 Ast</v>
      </c>
      <c r="AM496">
        <f>pasteData!N495</f>
        <v>0</v>
      </c>
    </row>
    <row r="497" spans="1:39" x14ac:dyDescent="0.3">
      <c r="A497">
        <v>495</v>
      </c>
      <c r="B497" t="str">
        <f>pasteData!A496</f>
        <v>utah-state</v>
      </c>
      <c r="C497" t="str">
        <f>pasteData!B496</f>
        <v>Roche Grootfaam</v>
      </c>
      <c r="D497" t="e">
        <f>INDEX(pasteStatistics!D$1:'pasteStatistics'!D$5000,MATCH($C497,pasteStatistics!$C$1:'pasteStatistics'!$C$5000,0))</f>
        <v>#N/A</v>
      </c>
      <c r="E497" t="e">
        <f>INDEX(pasteStatistics!E$1:'pasteStatistics'!E$5000,MATCH($C497,pasteStatistics!$C$1:'pasteStatistics'!$C$5000,0))</f>
        <v>#N/A</v>
      </c>
      <c r="F497" t="e">
        <f>INDEX(pasteStatistics!F$1:'pasteStatistics'!F$5000,MATCH($C497,pasteStatistics!$C$1:'pasteStatistics'!$C$5000,0))</f>
        <v>#N/A</v>
      </c>
      <c r="G497" t="e">
        <f>INDEX(pasteStatistics!G$1:'pasteStatistics'!G$5000,MATCH($C497,pasteStatistics!$C$1:'pasteStatistics'!$C$5000,0))</f>
        <v>#N/A</v>
      </c>
      <c r="H497" t="e">
        <f>INDEX(pasteStatistics!H$1:'pasteStatistics'!H$5000,MATCH($C497,pasteStatistics!$C$1:'pasteStatistics'!$C$5000,0))</f>
        <v>#N/A</v>
      </c>
      <c r="I497" t="e">
        <f>INDEX(pasteStatistics!I$1:'pasteStatistics'!I$5000,MATCH($C497,pasteStatistics!$C$1:'pasteStatistics'!$C$5000,0))</f>
        <v>#N/A</v>
      </c>
      <c r="J497" t="e">
        <f>INDEX(pasteStatistics!J$1:'pasteStatistics'!J$5000,MATCH($C497,pasteStatistics!$C$1:'pasteStatistics'!$C$5000,0))</f>
        <v>#N/A</v>
      </c>
      <c r="K497" t="e">
        <f>INDEX(pasteStatistics!K$1:'pasteStatistics'!K$5000,MATCH($C497,pasteStatistics!$C$1:'pasteStatistics'!$C$5000,0))</f>
        <v>#N/A</v>
      </c>
      <c r="L497" t="e">
        <f>INDEX(pasteStatistics!L$1:'pasteStatistics'!L$5000,MATCH($C497,pasteStatistics!$C$1:'pasteStatistics'!$C$5000,0))</f>
        <v>#N/A</v>
      </c>
      <c r="M497" t="e">
        <f>INDEX(pasteStatistics!M$1:'pasteStatistics'!M$5000,MATCH($C497,pasteStatistics!$C$1:'pasteStatistics'!$C$5000,0))</f>
        <v>#N/A</v>
      </c>
      <c r="N497" t="e">
        <f>INDEX(pasteStatistics!N$1:'pasteStatistics'!N$5000,MATCH($C497,pasteStatistics!$C$1:'pasteStatistics'!$C$5000,0))</f>
        <v>#N/A</v>
      </c>
      <c r="O497" t="e">
        <f>INDEX(pasteStatistics!O$1:'pasteStatistics'!O$5000,MATCH($C497,pasteStatistics!$C$1:'pasteStatistics'!$C$5000,0))</f>
        <v>#N/A</v>
      </c>
      <c r="P497" t="e">
        <f>INDEX(pasteStatistics!P$1:'pasteStatistics'!P$5000,MATCH($C497,pasteStatistics!$C$1:'pasteStatistics'!$C$5000,0))</f>
        <v>#N/A</v>
      </c>
      <c r="Q497" t="e">
        <f>INDEX(pasteStatistics!Q$1:'pasteStatistics'!Q$5000,MATCH($C497,pasteStatistics!$C$1:'pasteStatistics'!$C$5000,0))</f>
        <v>#N/A</v>
      </c>
      <c r="R497" t="e">
        <f>INDEX(pasteStatistics!R$1:'pasteStatistics'!R$5000,MATCH($C497,pasteStatistics!$C$1:'pasteStatistics'!$C$5000,0))</f>
        <v>#N/A</v>
      </c>
      <c r="S497" t="e">
        <f>INDEX(pasteStatistics!S$1:'pasteStatistics'!S$5000,MATCH($C497,pasteStatistics!$C$1:'pasteStatistics'!$C$5000,0))</f>
        <v>#N/A</v>
      </c>
      <c r="T497" t="e">
        <f>INDEX(pasteStatistics!T$1:'pasteStatistics'!T$5000,MATCH($C497,pasteStatistics!$C$1:'pasteStatistics'!$C$5000,0))</f>
        <v>#N/A</v>
      </c>
      <c r="U497" t="e">
        <f>INDEX(pasteStatistics!U$1:'pasteStatistics'!U$5000,MATCH($C497,pasteStatistics!$C$1:'pasteStatistics'!$C$5000,0))</f>
        <v>#N/A</v>
      </c>
      <c r="V497" t="e">
        <f>INDEX(pasteStatistics!V$1:'pasteStatistics'!V$5000,MATCH($C497,pasteStatistics!$C$1:'pasteStatistics'!$C$5000,0))</f>
        <v>#N/A</v>
      </c>
      <c r="W497" t="e">
        <f>INDEX(pasteStatistics!W$1:'pasteStatistics'!W$5000,MATCH($C497,pasteStatistics!$C$1:'pasteStatistics'!$C$5000,0))</f>
        <v>#N/A</v>
      </c>
      <c r="X497" t="e">
        <f>INDEX(pasteStatistics!X$1:'pasteStatistics'!X$5000,MATCH($C497,pasteStatistics!$C$1:'pasteStatistics'!$C$5000,0))</f>
        <v>#N/A</v>
      </c>
      <c r="Y497" t="e">
        <f>INDEX(pasteStatistics!Y$1:'pasteStatistics'!Y$5000,MATCH($C497,pasteStatistics!$C$1:'pasteStatistics'!$C$5000,0))</f>
        <v>#N/A</v>
      </c>
      <c r="Z497" t="e">
        <f>INDEX(pasteStatistics!Z$1:'pasteStatistics'!Z$5000,MATCH($C497,pasteStatistics!$C$1:'pasteStatistics'!$C$5000,0))</f>
        <v>#N/A</v>
      </c>
      <c r="AA497" t="e">
        <f>INDEX(pasteStatistics!AA$1:'pasteStatistics'!AA$5000,MATCH($C497,pasteStatistics!$C$1:'pasteStatistics'!$C$5000,0))</f>
        <v>#N/A</v>
      </c>
      <c r="AB497">
        <f>pasteData!C496</f>
        <v>14</v>
      </c>
      <c r="AC497" t="str">
        <f>pasteData!D496</f>
        <v>JR</v>
      </c>
      <c r="AD497" t="str">
        <f>pasteData!E496</f>
        <v>F</v>
      </c>
      <c r="AE497">
        <f>pasteData!F496</f>
        <v>43624</v>
      </c>
      <c r="AF497">
        <f>pasteData!G496</f>
        <v>220</v>
      </c>
      <c r="AG497" t="str">
        <f>pasteData!H496</f>
        <v>Paramaribo</v>
      </c>
      <c r="AH497" t="str">
        <f>pasteData!I496</f>
        <v xml:space="preserve"> Suriname</v>
      </c>
      <c r="AI497">
        <f>pasteData!J496</f>
        <v>0</v>
      </c>
      <c r="AJ497">
        <f>pasteData!K496</f>
        <v>0</v>
      </c>
      <c r="AK497">
        <f>pasteData!L496</f>
        <v>0</v>
      </c>
      <c r="AL497">
        <f>pasteData!M496</f>
        <v>0</v>
      </c>
      <c r="AM497">
        <f>pasteData!N496</f>
        <v>0</v>
      </c>
    </row>
    <row r="498" spans="1:39" x14ac:dyDescent="0.3">
      <c r="A498">
        <v>496</v>
      </c>
      <c r="B498" t="str">
        <f>pasteData!A497</f>
        <v>utah-state</v>
      </c>
      <c r="C498" t="str">
        <f>pasteData!B497</f>
        <v>Klay Stall</v>
      </c>
      <c r="D498" t="e">
        <f>INDEX(pasteStatistics!D$1:'pasteStatistics'!D$5000,MATCH($C498,pasteStatistics!$C$1:'pasteStatistics'!$C$5000,0))</f>
        <v>#N/A</v>
      </c>
      <c r="E498" t="e">
        <f>INDEX(pasteStatistics!E$1:'pasteStatistics'!E$5000,MATCH($C498,pasteStatistics!$C$1:'pasteStatistics'!$C$5000,0))</f>
        <v>#N/A</v>
      </c>
      <c r="F498" t="e">
        <f>INDEX(pasteStatistics!F$1:'pasteStatistics'!F$5000,MATCH($C498,pasteStatistics!$C$1:'pasteStatistics'!$C$5000,0))</f>
        <v>#N/A</v>
      </c>
      <c r="G498" t="e">
        <f>INDEX(pasteStatistics!G$1:'pasteStatistics'!G$5000,MATCH($C498,pasteStatistics!$C$1:'pasteStatistics'!$C$5000,0))</f>
        <v>#N/A</v>
      </c>
      <c r="H498" t="e">
        <f>INDEX(pasteStatistics!H$1:'pasteStatistics'!H$5000,MATCH($C498,pasteStatistics!$C$1:'pasteStatistics'!$C$5000,0))</f>
        <v>#N/A</v>
      </c>
      <c r="I498" t="e">
        <f>INDEX(pasteStatistics!I$1:'pasteStatistics'!I$5000,MATCH($C498,pasteStatistics!$C$1:'pasteStatistics'!$C$5000,0))</f>
        <v>#N/A</v>
      </c>
      <c r="J498" t="e">
        <f>INDEX(pasteStatistics!J$1:'pasteStatistics'!J$5000,MATCH($C498,pasteStatistics!$C$1:'pasteStatistics'!$C$5000,0))</f>
        <v>#N/A</v>
      </c>
      <c r="K498" t="e">
        <f>INDEX(pasteStatistics!K$1:'pasteStatistics'!K$5000,MATCH($C498,pasteStatistics!$C$1:'pasteStatistics'!$C$5000,0))</f>
        <v>#N/A</v>
      </c>
      <c r="L498" t="e">
        <f>INDEX(pasteStatistics!L$1:'pasteStatistics'!L$5000,MATCH($C498,pasteStatistics!$C$1:'pasteStatistics'!$C$5000,0))</f>
        <v>#N/A</v>
      </c>
      <c r="M498" t="e">
        <f>INDEX(pasteStatistics!M$1:'pasteStatistics'!M$5000,MATCH($C498,pasteStatistics!$C$1:'pasteStatistics'!$C$5000,0))</f>
        <v>#N/A</v>
      </c>
      <c r="N498" t="e">
        <f>INDEX(pasteStatistics!N$1:'pasteStatistics'!N$5000,MATCH($C498,pasteStatistics!$C$1:'pasteStatistics'!$C$5000,0))</f>
        <v>#N/A</v>
      </c>
      <c r="O498" t="e">
        <f>INDEX(pasteStatistics!O$1:'pasteStatistics'!O$5000,MATCH($C498,pasteStatistics!$C$1:'pasteStatistics'!$C$5000,0))</f>
        <v>#N/A</v>
      </c>
      <c r="P498" t="e">
        <f>INDEX(pasteStatistics!P$1:'pasteStatistics'!P$5000,MATCH($C498,pasteStatistics!$C$1:'pasteStatistics'!$C$5000,0))</f>
        <v>#N/A</v>
      </c>
      <c r="Q498" t="e">
        <f>INDEX(pasteStatistics!Q$1:'pasteStatistics'!Q$5000,MATCH($C498,pasteStatistics!$C$1:'pasteStatistics'!$C$5000,0))</f>
        <v>#N/A</v>
      </c>
      <c r="R498" t="e">
        <f>INDEX(pasteStatistics!R$1:'pasteStatistics'!R$5000,MATCH($C498,pasteStatistics!$C$1:'pasteStatistics'!$C$5000,0))</f>
        <v>#N/A</v>
      </c>
      <c r="S498" t="e">
        <f>INDEX(pasteStatistics!S$1:'pasteStatistics'!S$5000,MATCH($C498,pasteStatistics!$C$1:'pasteStatistics'!$C$5000,0))</f>
        <v>#N/A</v>
      </c>
      <c r="T498" t="e">
        <f>INDEX(pasteStatistics!T$1:'pasteStatistics'!T$5000,MATCH($C498,pasteStatistics!$C$1:'pasteStatistics'!$C$5000,0))</f>
        <v>#N/A</v>
      </c>
      <c r="U498" t="e">
        <f>INDEX(pasteStatistics!U$1:'pasteStatistics'!U$5000,MATCH($C498,pasteStatistics!$C$1:'pasteStatistics'!$C$5000,0))</f>
        <v>#N/A</v>
      </c>
      <c r="V498" t="e">
        <f>INDEX(pasteStatistics!V$1:'pasteStatistics'!V$5000,MATCH($C498,pasteStatistics!$C$1:'pasteStatistics'!$C$5000,0))</f>
        <v>#N/A</v>
      </c>
      <c r="W498" t="e">
        <f>INDEX(pasteStatistics!W$1:'pasteStatistics'!W$5000,MATCH($C498,pasteStatistics!$C$1:'pasteStatistics'!$C$5000,0))</f>
        <v>#N/A</v>
      </c>
      <c r="X498" t="e">
        <f>INDEX(pasteStatistics!X$1:'pasteStatistics'!X$5000,MATCH($C498,pasteStatistics!$C$1:'pasteStatistics'!$C$5000,0))</f>
        <v>#N/A</v>
      </c>
      <c r="Y498" t="e">
        <f>INDEX(pasteStatistics!Y$1:'pasteStatistics'!Y$5000,MATCH($C498,pasteStatistics!$C$1:'pasteStatistics'!$C$5000,0))</f>
        <v>#N/A</v>
      </c>
      <c r="Z498" t="e">
        <f>INDEX(pasteStatistics!Z$1:'pasteStatistics'!Z$5000,MATCH($C498,pasteStatistics!$C$1:'pasteStatistics'!$C$5000,0))</f>
        <v>#N/A</v>
      </c>
      <c r="AA498" t="e">
        <f>INDEX(pasteStatistics!AA$1:'pasteStatistics'!AA$5000,MATCH($C498,pasteStatistics!$C$1:'pasteStatistics'!$C$5000,0))</f>
        <v>#N/A</v>
      </c>
      <c r="AB498">
        <f>pasteData!C497</f>
        <v>0</v>
      </c>
      <c r="AC498" t="str">
        <f>pasteData!D497</f>
        <v>SO</v>
      </c>
      <c r="AD498" t="str">
        <f>pasteData!E497</f>
        <v>C</v>
      </c>
      <c r="AE498">
        <f>pasteData!F497</f>
        <v>43626</v>
      </c>
      <c r="AF498">
        <f>pasteData!G497</f>
        <v>240</v>
      </c>
      <c r="AG498" t="str">
        <f>pasteData!H497</f>
        <v>Chandler</v>
      </c>
      <c r="AH498" t="str">
        <f>pasteData!I497</f>
        <v xml:space="preserve"> AZ</v>
      </c>
      <c r="AI498" t="str">
        <f>pasteData!J497</f>
        <v>Basha High School</v>
      </c>
      <c r="AJ498">
        <f>pasteData!K497</f>
        <v>0</v>
      </c>
      <c r="AK498">
        <f>pasteData!L497</f>
        <v>0</v>
      </c>
      <c r="AL498">
        <f>pasteData!M497</f>
        <v>0</v>
      </c>
      <c r="AM498">
        <f>pasteData!N497</f>
        <v>0</v>
      </c>
    </row>
    <row r="499" spans="1:39" x14ac:dyDescent="0.3">
      <c r="A499">
        <v>497</v>
      </c>
      <c r="B499" t="str">
        <f>pasteData!A498</f>
        <v>washington</v>
      </c>
      <c r="C499" t="str">
        <f>pasteData!B498</f>
        <v>Jaylen Nowell</v>
      </c>
      <c r="D499">
        <f>INDEX(pasteStatistics!D$1:'pasteStatistics'!D$5000,MATCH($C499,pasteStatistics!$C$1:'pasteStatistics'!$C$5000,0))</f>
        <v>36</v>
      </c>
      <c r="E499">
        <f>INDEX(pasteStatistics!E$1:'pasteStatistics'!E$5000,MATCH($C499,pasteStatistics!$C$1:'pasteStatistics'!$C$5000,0))</f>
        <v>36</v>
      </c>
      <c r="F499">
        <f>INDEX(pasteStatistics!F$1:'pasteStatistics'!F$5000,MATCH($C499,pasteStatistics!$C$1:'pasteStatistics'!$C$5000,0))</f>
        <v>34.4</v>
      </c>
      <c r="G499">
        <f>INDEX(pasteStatistics!G$1:'pasteStatistics'!G$5000,MATCH($C499,pasteStatistics!$C$1:'pasteStatistics'!$C$5000,0))</f>
        <v>6.1</v>
      </c>
      <c r="H499">
        <f>INDEX(pasteStatistics!H$1:'pasteStatistics'!H$5000,MATCH($C499,pasteStatistics!$C$1:'pasteStatistics'!$C$5000,0))</f>
        <v>12.1</v>
      </c>
      <c r="I499">
        <f>INDEX(pasteStatistics!I$1:'pasteStatistics'!I$5000,MATCH($C499,pasteStatistics!$C$1:'pasteStatistics'!$C$5000,0))</f>
        <v>0.502</v>
      </c>
      <c r="J499">
        <f>INDEX(pasteStatistics!J$1:'pasteStatistics'!J$5000,MATCH($C499,pasteStatistics!$C$1:'pasteStatistics'!$C$5000,0))</f>
        <v>4.5999999999999996</v>
      </c>
      <c r="K499">
        <f>INDEX(pasteStatistics!K$1:'pasteStatistics'!K$5000,MATCH($C499,pasteStatistics!$C$1:'pasteStatistics'!$C$5000,0))</f>
        <v>8.8000000000000007</v>
      </c>
      <c r="L499">
        <f>INDEX(pasteStatistics!L$1:'pasteStatistics'!L$5000,MATCH($C499,pasteStatistics!$C$1:'pasteStatistics'!$C$5000,0))</f>
        <v>0.52500000000000002</v>
      </c>
      <c r="M499">
        <f>INDEX(pasteStatistics!M$1:'pasteStatistics'!M$5000,MATCH($C499,pasteStatistics!$C$1:'pasteStatistics'!$C$5000,0))</f>
        <v>1.4</v>
      </c>
      <c r="N499">
        <f>INDEX(pasteStatistics!N$1:'pasteStatistics'!N$5000,MATCH($C499,pasteStatistics!$C$1:'pasteStatistics'!$C$5000,0))</f>
        <v>3.2</v>
      </c>
      <c r="O499">
        <f>INDEX(pasteStatistics!O$1:'pasteStatistics'!O$5000,MATCH($C499,pasteStatistics!$C$1:'pasteStatistics'!$C$5000,0))</f>
        <v>0.44</v>
      </c>
      <c r="P499">
        <f>INDEX(pasteStatistics!P$1:'pasteStatistics'!P$5000,MATCH($C499,pasteStatistics!$C$1:'pasteStatistics'!$C$5000,0))</f>
        <v>2.6</v>
      </c>
      <c r="Q499">
        <f>INDEX(pasteStatistics!Q$1:'pasteStatistics'!Q$5000,MATCH($C499,pasteStatistics!$C$1:'pasteStatistics'!$C$5000,0))</f>
        <v>3.4</v>
      </c>
      <c r="R499">
        <f>INDEX(pasteStatistics!R$1:'pasteStatistics'!R$5000,MATCH($C499,pasteStatistics!$C$1:'pasteStatistics'!$C$5000,0))</f>
        <v>0.77900000000000003</v>
      </c>
      <c r="S499">
        <f>INDEX(pasteStatistics!S$1:'pasteStatistics'!S$5000,MATCH($C499,pasteStatistics!$C$1:'pasteStatistics'!$C$5000,0))</f>
        <v>1</v>
      </c>
      <c r="T499">
        <f>INDEX(pasteStatistics!T$1:'pasteStatistics'!T$5000,MATCH($C499,pasteStatistics!$C$1:'pasteStatistics'!$C$5000,0))</f>
        <v>4.3</v>
      </c>
      <c r="U499">
        <f>INDEX(pasteStatistics!U$1:'pasteStatistics'!U$5000,MATCH($C499,pasteStatistics!$C$1:'pasteStatistics'!$C$5000,0))</f>
        <v>5.3</v>
      </c>
      <c r="V499">
        <f>INDEX(pasteStatistics!V$1:'pasteStatistics'!V$5000,MATCH($C499,pasteStatistics!$C$1:'pasteStatistics'!$C$5000,0))</f>
        <v>3.1</v>
      </c>
      <c r="W499">
        <f>INDEX(pasteStatistics!W$1:'pasteStatistics'!W$5000,MATCH($C499,pasteStatistics!$C$1:'pasteStatistics'!$C$5000,0))</f>
        <v>1.3</v>
      </c>
      <c r="X499">
        <f>INDEX(pasteStatistics!X$1:'pasteStatistics'!X$5000,MATCH($C499,pasteStatistics!$C$1:'pasteStatistics'!$C$5000,0))</f>
        <v>0.3</v>
      </c>
      <c r="Y499">
        <f>INDEX(pasteStatistics!Y$1:'pasteStatistics'!Y$5000,MATCH($C499,pasteStatistics!$C$1:'pasteStatistics'!$C$5000,0))</f>
        <v>2.9</v>
      </c>
      <c r="Z499">
        <f>INDEX(pasteStatistics!Z$1:'pasteStatistics'!Z$5000,MATCH($C499,pasteStatistics!$C$1:'pasteStatistics'!$C$5000,0))</f>
        <v>2.2999999999999998</v>
      </c>
      <c r="AA499">
        <f>INDEX(pasteStatistics!AA$1:'pasteStatistics'!AA$5000,MATCH($C499,pasteStatistics!$C$1:'pasteStatistics'!$C$5000,0))</f>
        <v>16.2</v>
      </c>
      <c r="AB499">
        <f>pasteData!C498</f>
        <v>5</v>
      </c>
      <c r="AC499" t="str">
        <f>pasteData!D498</f>
        <v>SO</v>
      </c>
      <c r="AD499" t="str">
        <f>pasteData!E498</f>
        <v>G</v>
      </c>
      <c r="AE499">
        <f>pasteData!F498</f>
        <v>43620</v>
      </c>
      <c r="AF499">
        <f>pasteData!G498</f>
        <v>200</v>
      </c>
      <c r="AG499" t="str">
        <f>pasteData!H498</f>
        <v>Seattle</v>
      </c>
      <c r="AH499" t="str">
        <f>pasteData!I498</f>
        <v xml:space="preserve"> WA</v>
      </c>
      <c r="AI499" t="str">
        <f>pasteData!J498</f>
        <v>Garfield High School</v>
      </c>
      <c r="AJ499" t="str">
        <f>pasteData!K498</f>
        <v>66 (2017)</v>
      </c>
      <c r="AK499" t="str">
        <f>pasteData!L498</f>
        <v xml:space="preserve"> 16.2 Pts</v>
      </c>
      <c r="AL499" t="str">
        <f>pasteData!M498</f>
        <v xml:space="preserve"> 5.3 Reb</v>
      </c>
      <c r="AM499" t="str">
        <f>pasteData!N498</f>
        <v xml:space="preserve"> 3.1 Ast</v>
      </c>
    </row>
    <row r="500" spans="1:39" x14ac:dyDescent="0.3">
      <c r="A500">
        <v>498</v>
      </c>
      <c r="B500" t="str">
        <f>pasteData!A499</f>
        <v>washington</v>
      </c>
      <c r="C500" t="str">
        <f>pasteData!B499</f>
        <v>Noah Dickerson</v>
      </c>
      <c r="D500">
        <f>INDEX(pasteStatistics!D$1:'pasteStatistics'!D$5000,MATCH($C500,pasteStatistics!$C$1:'pasteStatistics'!$C$5000,0))</f>
        <v>36</v>
      </c>
      <c r="E500">
        <f>INDEX(pasteStatistics!E$1:'pasteStatistics'!E$5000,MATCH($C500,pasteStatistics!$C$1:'pasteStatistics'!$C$5000,0))</f>
        <v>33</v>
      </c>
      <c r="F500">
        <f>INDEX(pasteStatistics!F$1:'pasteStatistics'!F$5000,MATCH($C500,pasteStatistics!$C$1:'pasteStatistics'!$C$5000,0))</f>
        <v>25.9</v>
      </c>
      <c r="G500">
        <f>INDEX(pasteStatistics!G$1:'pasteStatistics'!G$5000,MATCH($C500,pasteStatistics!$C$1:'pasteStatistics'!$C$5000,0))</f>
        <v>4</v>
      </c>
      <c r="H500">
        <f>INDEX(pasteStatistics!H$1:'pasteStatistics'!H$5000,MATCH($C500,pasteStatistics!$C$1:'pasteStatistics'!$C$5000,0))</f>
        <v>7.3</v>
      </c>
      <c r="I500">
        <f>INDEX(pasteStatistics!I$1:'pasteStatistics'!I$5000,MATCH($C500,pasteStatistics!$C$1:'pasteStatistics'!$C$5000,0))</f>
        <v>0.55600000000000005</v>
      </c>
      <c r="J500">
        <f>INDEX(pasteStatistics!J$1:'pasteStatistics'!J$5000,MATCH($C500,pasteStatistics!$C$1:'pasteStatistics'!$C$5000,0))</f>
        <v>4</v>
      </c>
      <c r="K500">
        <f>INDEX(pasteStatistics!K$1:'pasteStatistics'!K$5000,MATCH($C500,pasteStatistics!$C$1:'pasteStatistics'!$C$5000,0))</f>
        <v>7.2</v>
      </c>
      <c r="L500">
        <f>INDEX(pasteStatistics!L$1:'pasteStatistics'!L$5000,MATCH($C500,pasteStatistics!$C$1:'pasteStatistics'!$C$5000,0))</f>
        <v>0.55800000000000005</v>
      </c>
      <c r="M500">
        <f>INDEX(pasteStatistics!M$1:'pasteStatistics'!M$5000,MATCH($C500,pasteStatistics!$C$1:'pasteStatistics'!$C$5000,0))</f>
        <v>0</v>
      </c>
      <c r="N500">
        <f>INDEX(pasteStatistics!N$1:'pasteStatistics'!N$5000,MATCH($C500,pasteStatistics!$C$1:'pasteStatistics'!$C$5000,0))</f>
        <v>0</v>
      </c>
      <c r="O500">
        <f>INDEX(pasteStatistics!O$1:'pasteStatistics'!O$5000,MATCH($C500,pasteStatistics!$C$1:'pasteStatistics'!$C$5000,0))</f>
        <v>0</v>
      </c>
      <c r="P500">
        <f>INDEX(pasteStatistics!P$1:'pasteStatistics'!P$5000,MATCH($C500,pasteStatistics!$C$1:'pasteStatistics'!$C$5000,0))</f>
        <v>4.3</v>
      </c>
      <c r="Q500">
        <f>INDEX(pasteStatistics!Q$1:'pasteStatistics'!Q$5000,MATCH($C500,pasteStatistics!$C$1:'pasteStatistics'!$C$5000,0))</f>
        <v>6.2</v>
      </c>
      <c r="R500">
        <f>INDEX(pasteStatistics!R$1:'pasteStatistics'!R$5000,MATCH($C500,pasteStatistics!$C$1:'pasteStatistics'!$C$5000,0))</f>
        <v>0.68799999999999994</v>
      </c>
      <c r="S500">
        <f>INDEX(pasteStatistics!S$1:'pasteStatistics'!S$5000,MATCH($C500,pasteStatistics!$C$1:'pasteStatistics'!$C$5000,0))</f>
        <v>2.4</v>
      </c>
      <c r="T500">
        <f>INDEX(pasteStatistics!T$1:'pasteStatistics'!T$5000,MATCH($C500,pasteStatistics!$C$1:'pasteStatistics'!$C$5000,0))</f>
        <v>5.0999999999999996</v>
      </c>
      <c r="U500">
        <f>INDEX(pasteStatistics!U$1:'pasteStatistics'!U$5000,MATCH($C500,pasteStatistics!$C$1:'pasteStatistics'!$C$5000,0))</f>
        <v>7.5</v>
      </c>
      <c r="V500">
        <f>INDEX(pasteStatistics!V$1:'pasteStatistics'!V$5000,MATCH($C500,pasteStatistics!$C$1:'pasteStatistics'!$C$5000,0))</f>
        <v>0.9</v>
      </c>
      <c r="W500">
        <f>INDEX(pasteStatistics!W$1:'pasteStatistics'!W$5000,MATCH($C500,pasteStatistics!$C$1:'pasteStatistics'!$C$5000,0))</f>
        <v>1</v>
      </c>
      <c r="X500">
        <f>INDEX(pasteStatistics!X$1:'pasteStatistics'!X$5000,MATCH($C500,pasteStatistics!$C$1:'pasteStatistics'!$C$5000,0))</f>
        <v>0.6</v>
      </c>
      <c r="Y500">
        <f>INDEX(pasteStatistics!Y$1:'pasteStatistics'!Y$5000,MATCH($C500,pasteStatistics!$C$1:'pasteStatistics'!$C$5000,0))</f>
        <v>2.5</v>
      </c>
      <c r="Z500">
        <f>INDEX(pasteStatistics!Z$1:'pasteStatistics'!Z$5000,MATCH($C500,pasteStatistics!$C$1:'pasteStatistics'!$C$5000,0))</f>
        <v>2.9</v>
      </c>
      <c r="AA500">
        <f>INDEX(pasteStatistics!AA$1:'pasteStatistics'!AA$5000,MATCH($C500,pasteStatistics!$C$1:'pasteStatistics'!$C$5000,0))</f>
        <v>12.3</v>
      </c>
      <c r="AB500">
        <f>pasteData!C499</f>
        <v>15</v>
      </c>
      <c r="AC500" t="str">
        <f>pasteData!D499</f>
        <v>SR</v>
      </c>
      <c r="AD500" t="str">
        <f>pasteData!E499</f>
        <v>F</v>
      </c>
      <c r="AE500">
        <f>pasteData!F499</f>
        <v>43624</v>
      </c>
      <c r="AF500">
        <f>pasteData!G499</f>
        <v>245</v>
      </c>
      <c r="AG500" t="str">
        <f>pasteData!H499</f>
        <v>Atlanta</v>
      </c>
      <c r="AH500" t="str">
        <f>pasteData!I499</f>
        <v xml:space="preserve"> GA</v>
      </c>
      <c r="AI500" t="str">
        <f>pasteData!J499</f>
        <v>Montverde Academy (FL)</v>
      </c>
      <c r="AJ500" t="str">
        <f>pasteData!K499</f>
        <v>75 (2015)</v>
      </c>
      <c r="AK500" t="str">
        <f>pasteData!L499</f>
        <v xml:space="preserve"> 12.3 Pts</v>
      </c>
      <c r="AL500" t="str">
        <f>pasteData!M499</f>
        <v xml:space="preserve"> 7.5 Reb</v>
      </c>
      <c r="AM500" t="str">
        <f>pasteData!N499</f>
        <v xml:space="preserve"> 0.9 Ast</v>
      </c>
    </row>
    <row r="501" spans="1:39" x14ac:dyDescent="0.3">
      <c r="A501">
        <v>499</v>
      </c>
      <c r="B501" t="str">
        <f>pasteData!A500</f>
        <v>washington</v>
      </c>
      <c r="C501" t="str">
        <f>pasteData!B500</f>
        <v>David Crisp</v>
      </c>
      <c r="D501">
        <f>INDEX(pasteStatistics!D$1:'pasteStatistics'!D$5000,MATCH($C501,pasteStatistics!$C$1:'pasteStatistics'!$C$5000,0))</f>
        <v>36</v>
      </c>
      <c r="E501">
        <f>INDEX(pasteStatistics!E$1:'pasteStatistics'!E$5000,MATCH($C501,pasteStatistics!$C$1:'pasteStatistics'!$C$5000,0))</f>
        <v>36</v>
      </c>
      <c r="F501">
        <f>INDEX(pasteStatistics!F$1:'pasteStatistics'!F$5000,MATCH($C501,pasteStatistics!$C$1:'pasteStatistics'!$C$5000,0))</f>
        <v>33.1</v>
      </c>
      <c r="G501">
        <f>INDEX(pasteStatistics!G$1:'pasteStatistics'!G$5000,MATCH($C501,pasteStatistics!$C$1:'pasteStatistics'!$C$5000,0))</f>
        <v>4.2</v>
      </c>
      <c r="H501">
        <f>INDEX(pasteStatistics!H$1:'pasteStatistics'!H$5000,MATCH($C501,pasteStatistics!$C$1:'pasteStatistics'!$C$5000,0))</f>
        <v>10.199999999999999</v>
      </c>
      <c r="I501">
        <f>INDEX(pasteStatistics!I$1:'pasteStatistics'!I$5000,MATCH($C501,pasteStatistics!$C$1:'pasteStatistics'!$C$5000,0))</f>
        <v>0.41</v>
      </c>
      <c r="J501">
        <f>INDEX(pasteStatistics!J$1:'pasteStatistics'!J$5000,MATCH($C501,pasteStatistics!$C$1:'pasteStatistics'!$C$5000,0))</f>
        <v>2.1</v>
      </c>
      <c r="K501">
        <f>INDEX(pasteStatistics!K$1:'pasteStatistics'!K$5000,MATCH($C501,pasteStatistics!$C$1:'pasteStatistics'!$C$5000,0))</f>
        <v>4.7</v>
      </c>
      <c r="L501">
        <f>INDEX(pasteStatistics!L$1:'pasteStatistics'!L$5000,MATCH($C501,pasteStatistics!$C$1:'pasteStatistics'!$C$5000,0))</f>
        <v>0.45200000000000001</v>
      </c>
      <c r="M501">
        <f>INDEX(pasteStatistics!M$1:'pasteStatistics'!M$5000,MATCH($C501,pasteStatistics!$C$1:'pasteStatistics'!$C$5000,0))</f>
        <v>2.1</v>
      </c>
      <c r="N501">
        <f>INDEX(pasteStatistics!N$1:'pasteStatistics'!N$5000,MATCH($C501,pasteStatistics!$C$1:'pasteStatistics'!$C$5000,0))</f>
        <v>5.5</v>
      </c>
      <c r="O501">
        <f>INDEX(pasteStatistics!O$1:'pasteStatistics'!O$5000,MATCH($C501,pasteStatistics!$C$1:'pasteStatistics'!$C$5000,0))</f>
        <v>0.374</v>
      </c>
      <c r="P501">
        <f>INDEX(pasteStatistics!P$1:'pasteStatistics'!P$5000,MATCH($C501,pasteStatistics!$C$1:'pasteStatistics'!$C$5000,0))</f>
        <v>1.8</v>
      </c>
      <c r="Q501">
        <f>INDEX(pasteStatistics!Q$1:'pasteStatistics'!Q$5000,MATCH($C501,pasteStatistics!$C$1:'pasteStatistics'!$C$5000,0))</f>
        <v>2.9</v>
      </c>
      <c r="R501">
        <f>INDEX(pasteStatistics!R$1:'pasteStatistics'!R$5000,MATCH($C501,pasteStatistics!$C$1:'pasteStatistics'!$C$5000,0))</f>
        <v>0.64100000000000001</v>
      </c>
      <c r="S501">
        <f>INDEX(pasteStatistics!S$1:'pasteStatistics'!S$5000,MATCH($C501,pasteStatistics!$C$1:'pasteStatistics'!$C$5000,0))</f>
        <v>0.4</v>
      </c>
      <c r="T501">
        <f>INDEX(pasteStatistics!T$1:'pasteStatistics'!T$5000,MATCH($C501,pasteStatistics!$C$1:'pasteStatistics'!$C$5000,0))</f>
        <v>1.7</v>
      </c>
      <c r="U501">
        <f>INDEX(pasteStatistics!U$1:'pasteStatistics'!U$5000,MATCH($C501,pasteStatistics!$C$1:'pasteStatistics'!$C$5000,0))</f>
        <v>2.1</v>
      </c>
      <c r="V501">
        <f>INDEX(pasteStatistics!V$1:'pasteStatistics'!V$5000,MATCH($C501,pasteStatistics!$C$1:'pasteStatistics'!$C$5000,0))</f>
        <v>2.7</v>
      </c>
      <c r="W501">
        <f>INDEX(pasteStatistics!W$1:'pasteStatistics'!W$5000,MATCH($C501,pasteStatistics!$C$1:'pasteStatistics'!$C$5000,0))</f>
        <v>1</v>
      </c>
      <c r="X501">
        <f>INDEX(pasteStatistics!X$1:'pasteStatistics'!X$5000,MATCH($C501,pasteStatistics!$C$1:'pasteStatistics'!$C$5000,0))</f>
        <v>0.1</v>
      </c>
      <c r="Y501">
        <f>INDEX(pasteStatistics!Y$1:'pasteStatistics'!Y$5000,MATCH($C501,pasteStatistics!$C$1:'pasteStatistics'!$C$5000,0))</f>
        <v>2</v>
      </c>
      <c r="Z501">
        <f>INDEX(pasteStatistics!Z$1:'pasteStatistics'!Z$5000,MATCH($C501,pasteStatistics!$C$1:'pasteStatistics'!$C$5000,0))</f>
        <v>2.2000000000000002</v>
      </c>
      <c r="AA501">
        <f>INDEX(pasteStatistics!AA$1:'pasteStatistics'!AA$5000,MATCH($C501,pasteStatistics!$C$1:'pasteStatistics'!$C$5000,0))</f>
        <v>12.2</v>
      </c>
      <c r="AB501">
        <f>pasteData!C500</f>
        <v>1</v>
      </c>
      <c r="AC501" t="str">
        <f>pasteData!D500</f>
        <v>SR</v>
      </c>
      <c r="AD501" t="str">
        <f>pasteData!E500</f>
        <v>G</v>
      </c>
      <c r="AE501">
        <f>pasteData!F500</f>
        <v>36678</v>
      </c>
      <c r="AF501">
        <f>pasteData!G500</f>
        <v>195</v>
      </c>
      <c r="AG501" t="str">
        <f>pasteData!H500</f>
        <v>Tacoma</v>
      </c>
      <c r="AH501" t="str">
        <f>pasteData!I500</f>
        <v xml:space="preserve"> WA</v>
      </c>
      <c r="AI501" t="str">
        <f>pasteData!J500</f>
        <v>Brewster Academy</v>
      </c>
      <c r="AJ501">
        <f>pasteData!K500</f>
        <v>0</v>
      </c>
      <c r="AK501" t="str">
        <f>pasteData!L500</f>
        <v xml:space="preserve"> 12.2 Pts</v>
      </c>
      <c r="AL501" t="str">
        <f>pasteData!M500</f>
        <v xml:space="preserve"> 2.1 Reb</v>
      </c>
      <c r="AM501" t="str">
        <f>pasteData!N500</f>
        <v xml:space="preserve"> 2.7 Ast</v>
      </c>
    </row>
    <row r="502" spans="1:39" x14ac:dyDescent="0.3">
      <c r="A502">
        <v>500</v>
      </c>
      <c r="B502" t="str">
        <f>pasteData!A501</f>
        <v>washington</v>
      </c>
      <c r="C502" t="str">
        <f>pasteData!B501</f>
        <v>Matisse Thybulle</v>
      </c>
      <c r="D502">
        <f>INDEX(pasteStatistics!D$1:'pasteStatistics'!D$5000,MATCH($C502,pasteStatistics!$C$1:'pasteStatistics'!$C$5000,0))</f>
        <v>36</v>
      </c>
      <c r="E502">
        <f>INDEX(pasteStatistics!E$1:'pasteStatistics'!E$5000,MATCH($C502,pasteStatistics!$C$1:'pasteStatistics'!$C$5000,0))</f>
        <v>36</v>
      </c>
      <c r="F502">
        <f>INDEX(pasteStatistics!F$1:'pasteStatistics'!F$5000,MATCH($C502,pasteStatistics!$C$1:'pasteStatistics'!$C$5000,0))</f>
        <v>31.1</v>
      </c>
      <c r="G502">
        <f>INDEX(pasteStatistics!G$1:'pasteStatistics'!G$5000,MATCH($C502,pasteStatistics!$C$1:'pasteStatistics'!$C$5000,0))</f>
        <v>3.1</v>
      </c>
      <c r="H502">
        <f>INDEX(pasteStatistics!H$1:'pasteStatistics'!H$5000,MATCH($C502,pasteStatistics!$C$1:'pasteStatistics'!$C$5000,0))</f>
        <v>7.5</v>
      </c>
      <c r="I502">
        <f>INDEX(pasteStatistics!I$1:'pasteStatistics'!I$5000,MATCH($C502,pasteStatistics!$C$1:'pasteStatistics'!$C$5000,0))</f>
        <v>0.41499999999999998</v>
      </c>
      <c r="J502">
        <f>INDEX(pasteStatistics!J$1:'pasteStatistics'!J$5000,MATCH($C502,pasteStatistics!$C$1:'pasteStatistics'!$C$5000,0))</f>
        <v>1.8</v>
      </c>
      <c r="K502">
        <f>INDEX(pasteStatistics!K$1:'pasteStatistics'!K$5000,MATCH($C502,pasteStatistics!$C$1:'pasteStatistics'!$C$5000,0))</f>
        <v>3.3</v>
      </c>
      <c r="L502">
        <f>INDEX(pasteStatistics!L$1:'pasteStatistics'!L$5000,MATCH($C502,pasteStatistics!$C$1:'pasteStatistics'!$C$5000,0))</f>
        <v>0.55500000000000005</v>
      </c>
      <c r="M502">
        <f>INDEX(pasteStatistics!M$1:'pasteStatistics'!M$5000,MATCH($C502,pasteStatistics!$C$1:'pasteStatistics'!$C$5000,0))</f>
        <v>1.3</v>
      </c>
      <c r="N502">
        <f>INDEX(pasteStatistics!N$1:'pasteStatistics'!N$5000,MATCH($C502,pasteStatistics!$C$1:'pasteStatistics'!$C$5000,0))</f>
        <v>4.2</v>
      </c>
      <c r="O502">
        <f>INDEX(pasteStatistics!O$1:'pasteStatistics'!O$5000,MATCH($C502,pasteStatistics!$C$1:'pasteStatistics'!$C$5000,0))</f>
        <v>0.30499999999999999</v>
      </c>
      <c r="P502">
        <f>INDEX(pasteStatistics!P$1:'pasteStatistics'!P$5000,MATCH($C502,pasteStatistics!$C$1:'pasteStatistics'!$C$5000,0))</f>
        <v>1.6</v>
      </c>
      <c r="Q502">
        <f>INDEX(pasteStatistics!Q$1:'pasteStatistics'!Q$5000,MATCH($C502,pasteStatistics!$C$1:'pasteStatistics'!$C$5000,0))</f>
        <v>1.9</v>
      </c>
      <c r="R502">
        <f>INDEX(pasteStatistics!R$1:'pasteStatistics'!R$5000,MATCH($C502,pasteStatistics!$C$1:'pasteStatistics'!$C$5000,0))</f>
        <v>0.85099999999999998</v>
      </c>
      <c r="S502">
        <f>INDEX(pasteStatistics!S$1:'pasteStatistics'!S$5000,MATCH($C502,pasteStatistics!$C$1:'pasteStatistics'!$C$5000,0))</f>
        <v>0.8</v>
      </c>
      <c r="T502">
        <f>INDEX(pasteStatistics!T$1:'pasteStatistics'!T$5000,MATCH($C502,pasteStatistics!$C$1:'pasteStatistics'!$C$5000,0))</f>
        <v>2.2999999999999998</v>
      </c>
      <c r="U502">
        <f>INDEX(pasteStatistics!U$1:'pasteStatistics'!U$5000,MATCH($C502,pasteStatistics!$C$1:'pasteStatistics'!$C$5000,0))</f>
        <v>3.1</v>
      </c>
      <c r="V502">
        <f>INDEX(pasteStatistics!V$1:'pasteStatistics'!V$5000,MATCH($C502,pasteStatistics!$C$1:'pasteStatistics'!$C$5000,0))</f>
        <v>2.1</v>
      </c>
      <c r="W502">
        <f>INDEX(pasteStatistics!W$1:'pasteStatistics'!W$5000,MATCH($C502,pasteStatistics!$C$1:'pasteStatistics'!$C$5000,0))</f>
        <v>3.5</v>
      </c>
      <c r="X502">
        <f>INDEX(pasteStatistics!X$1:'pasteStatistics'!X$5000,MATCH($C502,pasteStatistics!$C$1:'pasteStatistics'!$C$5000,0))</f>
        <v>2.2999999999999998</v>
      </c>
      <c r="Y502">
        <f>INDEX(pasteStatistics!Y$1:'pasteStatistics'!Y$5000,MATCH($C502,pasteStatistics!$C$1:'pasteStatistics'!$C$5000,0))</f>
        <v>1.8</v>
      </c>
      <c r="Z502">
        <f>INDEX(pasteStatistics!Z$1:'pasteStatistics'!Z$5000,MATCH($C502,pasteStatistics!$C$1:'pasteStatistics'!$C$5000,0))</f>
        <v>2.8</v>
      </c>
      <c r="AA502">
        <f>INDEX(pasteStatistics!AA$1:'pasteStatistics'!AA$5000,MATCH($C502,pasteStatistics!$C$1:'pasteStatistics'!$C$5000,0))</f>
        <v>9.1</v>
      </c>
      <c r="AB502">
        <f>pasteData!C501</f>
        <v>4</v>
      </c>
      <c r="AC502" t="str">
        <f>pasteData!D501</f>
        <v>SR</v>
      </c>
      <c r="AD502" t="str">
        <f>pasteData!E501</f>
        <v>G</v>
      </c>
      <c r="AE502">
        <f>pasteData!F501</f>
        <v>43621</v>
      </c>
      <c r="AF502">
        <f>pasteData!G501</f>
        <v>195</v>
      </c>
      <c r="AG502" t="str">
        <f>pasteData!H501</f>
        <v>Issaquah</v>
      </c>
      <c r="AH502" t="str">
        <f>pasteData!I501</f>
        <v xml:space="preserve"> WA</v>
      </c>
      <c r="AI502" t="str">
        <f>pasteData!J501</f>
        <v>Eastside Catholic HS</v>
      </c>
      <c r="AJ502">
        <f>pasteData!K501</f>
        <v>0</v>
      </c>
      <c r="AK502" t="str">
        <f>pasteData!L501</f>
        <v xml:space="preserve"> 9.1 Pts</v>
      </c>
      <c r="AL502" t="str">
        <f>pasteData!M501</f>
        <v xml:space="preserve"> 3.1 Reb</v>
      </c>
      <c r="AM502" t="str">
        <f>pasteData!N501</f>
        <v xml:space="preserve"> 2.1 Ast</v>
      </c>
    </row>
    <row r="503" spans="1:39" x14ac:dyDescent="0.3">
      <c r="A503">
        <v>501</v>
      </c>
      <c r="B503" t="str">
        <f>pasteData!A502</f>
        <v>washington</v>
      </c>
      <c r="C503" t="str">
        <f>pasteData!B502</f>
        <v>Nahziah Carter</v>
      </c>
      <c r="D503">
        <f>INDEX(pasteStatistics!D$1:'pasteStatistics'!D$5000,MATCH($C503,pasteStatistics!$C$1:'pasteStatistics'!$C$5000,0))</f>
        <v>36</v>
      </c>
      <c r="E503">
        <f>INDEX(pasteStatistics!E$1:'pasteStatistics'!E$5000,MATCH($C503,pasteStatistics!$C$1:'pasteStatistics'!$C$5000,0))</f>
        <v>0</v>
      </c>
      <c r="F503">
        <f>INDEX(pasteStatistics!F$1:'pasteStatistics'!F$5000,MATCH($C503,pasteStatistics!$C$1:'pasteStatistics'!$C$5000,0))</f>
        <v>20.6</v>
      </c>
      <c r="G503">
        <f>INDEX(pasteStatistics!G$1:'pasteStatistics'!G$5000,MATCH($C503,pasteStatistics!$C$1:'pasteStatistics'!$C$5000,0))</f>
        <v>3</v>
      </c>
      <c r="H503">
        <f>INDEX(pasteStatistics!H$1:'pasteStatistics'!H$5000,MATCH($C503,pasteStatistics!$C$1:'pasteStatistics'!$C$5000,0))</f>
        <v>6.3</v>
      </c>
      <c r="I503">
        <f>INDEX(pasteStatistics!I$1:'pasteStatistics'!I$5000,MATCH($C503,pasteStatistics!$C$1:'pasteStatistics'!$C$5000,0))</f>
        <v>0.47799999999999998</v>
      </c>
      <c r="J503">
        <f>INDEX(pasteStatistics!J$1:'pasteStatistics'!J$5000,MATCH($C503,pasteStatistics!$C$1:'pasteStatistics'!$C$5000,0))</f>
        <v>2.4</v>
      </c>
      <c r="K503">
        <f>INDEX(pasteStatistics!K$1:'pasteStatistics'!K$5000,MATCH($C503,pasteStatistics!$C$1:'pasteStatistics'!$C$5000,0))</f>
        <v>4.4000000000000004</v>
      </c>
      <c r="L503">
        <f>INDEX(pasteStatistics!L$1:'pasteStatistics'!L$5000,MATCH($C503,pasteStatistics!$C$1:'pasteStatistics'!$C$5000,0))</f>
        <v>0.55400000000000005</v>
      </c>
      <c r="M503">
        <f>INDEX(pasteStatistics!M$1:'pasteStatistics'!M$5000,MATCH($C503,pasteStatistics!$C$1:'pasteStatistics'!$C$5000,0))</f>
        <v>0.6</v>
      </c>
      <c r="N503">
        <f>INDEX(pasteStatistics!N$1:'pasteStatistics'!N$5000,MATCH($C503,pasteStatistics!$C$1:'pasteStatistics'!$C$5000,0))</f>
        <v>2</v>
      </c>
      <c r="O503">
        <f>INDEX(pasteStatistics!O$1:'pasteStatistics'!O$5000,MATCH($C503,pasteStatistics!$C$1:'pasteStatistics'!$C$5000,0))</f>
        <v>0.31</v>
      </c>
      <c r="P503">
        <f>INDEX(pasteStatistics!P$1:'pasteStatistics'!P$5000,MATCH($C503,pasteStatistics!$C$1:'pasteStatistics'!$C$5000,0))</f>
        <v>1.4</v>
      </c>
      <c r="Q503">
        <f>INDEX(pasteStatistics!Q$1:'pasteStatistics'!Q$5000,MATCH($C503,pasteStatistics!$C$1:'pasteStatistics'!$C$5000,0))</f>
        <v>2.2000000000000002</v>
      </c>
      <c r="R503">
        <f>INDEX(pasteStatistics!R$1:'pasteStatistics'!R$5000,MATCH($C503,pasteStatistics!$C$1:'pasteStatistics'!$C$5000,0))</f>
        <v>0.63800000000000001</v>
      </c>
      <c r="S503">
        <f>INDEX(pasteStatistics!S$1:'pasteStatistics'!S$5000,MATCH($C503,pasteStatistics!$C$1:'pasteStatistics'!$C$5000,0))</f>
        <v>1</v>
      </c>
      <c r="T503">
        <f>INDEX(pasteStatistics!T$1:'pasteStatistics'!T$5000,MATCH($C503,pasteStatistics!$C$1:'pasteStatistics'!$C$5000,0))</f>
        <v>1.5</v>
      </c>
      <c r="U503">
        <f>INDEX(pasteStatistics!U$1:'pasteStatistics'!U$5000,MATCH($C503,pasteStatistics!$C$1:'pasteStatistics'!$C$5000,0))</f>
        <v>2.4</v>
      </c>
      <c r="V503">
        <f>INDEX(pasteStatistics!V$1:'pasteStatistics'!V$5000,MATCH($C503,pasteStatistics!$C$1:'pasteStatistics'!$C$5000,0))</f>
        <v>0.9</v>
      </c>
      <c r="W503">
        <f>INDEX(pasteStatistics!W$1:'pasteStatistics'!W$5000,MATCH($C503,pasteStatistics!$C$1:'pasteStatistics'!$C$5000,0))</f>
        <v>0.4</v>
      </c>
      <c r="X503">
        <f>INDEX(pasteStatistics!X$1:'pasteStatistics'!X$5000,MATCH($C503,pasteStatistics!$C$1:'pasteStatistics'!$C$5000,0))</f>
        <v>0.2</v>
      </c>
      <c r="Y503">
        <f>INDEX(pasteStatistics!Y$1:'pasteStatistics'!Y$5000,MATCH($C503,pasteStatistics!$C$1:'pasteStatistics'!$C$5000,0))</f>
        <v>1</v>
      </c>
      <c r="Z503">
        <f>INDEX(pasteStatistics!Z$1:'pasteStatistics'!Z$5000,MATCH($C503,pasteStatistics!$C$1:'pasteStatistics'!$C$5000,0))</f>
        <v>1.9</v>
      </c>
      <c r="AA503">
        <f>INDEX(pasteStatistics!AA$1:'pasteStatistics'!AA$5000,MATCH($C503,pasteStatistics!$C$1:'pasteStatistics'!$C$5000,0))</f>
        <v>8.1</v>
      </c>
      <c r="AB503">
        <f>pasteData!C502</f>
        <v>11</v>
      </c>
      <c r="AC503" t="str">
        <f>pasteData!D502</f>
        <v>SO</v>
      </c>
      <c r="AD503" t="str">
        <f>pasteData!E502</f>
        <v>F</v>
      </c>
      <c r="AE503">
        <f>pasteData!F502</f>
        <v>43622</v>
      </c>
      <c r="AF503">
        <f>pasteData!G502</f>
        <v>205</v>
      </c>
      <c r="AG503" t="str">
        <f>pasteData!H502</f>
        <v>Rochester</v>
      </c>
      <c r="AH503" t="str">
        <f>pasteData!I502</f>
        <v xml:space="preserve"> NY</v>
      </c>
      <c r="AI503" t="str">
        <f>pasteData!J502</f>
        <v>Bishop Kearney High School</v>
      </c>
      <c r="AJ503">
        <f>pasteData!K502</f>
        <v>0</v>
      </c>
      <c r="AK503" t="str">
        <f>pasteData!L502</f>
        <v xml:space="preserve"> 8.1 Pts</v>
      </c>
      <c r="AL503" t="str">
        <f>pasteData!M502</f>
        <v xml:space="preserve"> 2.4 Reb</v>
      </c>
      <c r="AM503" t="str">
        <f>pasteData!N502</f>
        <v xml:space="preserve"> 0.9 Ast</v>
      </c>
    </row>
    <row r="504" spans="1:39" x14ac:dyDescent="0.3">
      <c r="A504">
        <v>502</v>
      </c>
      <c r="B504" t="str">
        <f>pasteData!A503</f>
        <v>washington</v>
      </c>
      <c r="C504" t="str">
        <f>pasteData!B503</f>
        <v>Dominic Green</v>
      </c>
      <c r="D504">
        <f>INDEX(pasteStatistics!D$1:'pasteStatistics'!D$5000,MATCH($C504,pasteStatistics!$C$1:'pasteStatistics'!$C$5000,0))</f>
        <v>36</v>
      </c>
      <c r="E504">
        <f>INDEX(pasteStatistics!E$1:'pasteStatistics'!E$5000,MATCH($C504,pasteStatistics!$C$1:'pasteStatistics'!$C$5000,0))</f>
        <v>6</v>
      </c>
      <c r="F504">
        <f>INDEX(pasteStatistics!F$1:'pasteStatistics'!F$5000,MATCH($C504,pasteStatistics!$C$1:'pasteStatistics'!$C$5000,0))</f>
        <v>22.5</v>
      </c>
      <c r="G504">
        <f>INDEX(pasteStatistics!G$1:'pasteStatistics'!G$5000,MATCH($C504,pasteStatistics!$C$1:'pasteStatistics'!$C$5000,0))</f>
        <v>2.1</v>
      </c>
      <c r="H504">
        <f>INDEX(pasteStatistics!H$1:'pasteStatistics'!H$5000,MATCH($C504,pasteStatistics!$C$1:'pasteStatistics'!$C$5000,0))</f>
        <v>5.8</v>
      </c>
      <c r="I504">
        <f>INDEX(pasteStatistics!I$1:'pasteStatistics'!I$5000,MATCH($C504,pasteStatistics!$C$1:'pasteStatistics'!$C$5000,0))</f>
        <v>0.35699999999999998</v>
      </c>
      <c r="J504">
        <f>INDEX(pasteStatistics!J$1:'pasteStatistics'!J$5000,MATCH($C504,pasteStatistics!$C$1:'pasteStatistics'!$C$5000,0))</f>
        <v>0.4</v>
      </c>
      <c r="K504">
        <f>INDEX(pasteStatistics!K$1:'pasteStatistics'!K$5000,MATCH($C504,pasteStatistics!$C$1:'pasteStatistics'!$C$5000,0))</f>
        <v>1.1000000000000001</v>
      </c>
      <c r="L504">
        <f>INDEX(pasteStatistics!L$1:'pasteStatistics'!L$5000,MATCH($C504,pasteStatistics!$C$1:'pasteStatistics'!$C$5000,0))</f>
        <v>0.38500000000000001</v>
      </c>
      <c r="M504">
        <f>INDEX(pasteStatistics!M$1:'pasteStatistics'!M$5000,MATCH($C504,pasteStatistics!$C$1:'pasteStatistics'!$C$5000,0))</f>
        <v>1.6</v>
      </c>
      <c r="N504">
        <f>INDEX(pasteStatistics!N$1:'pasteStatistics'!N$5000,MATCH($C504,pasteStatistics!$C$1:'pasteStatistics'!$C$5000,0))</f>
        <v>4.7</v>
      </c>
      <c r="O504">
        <f>INDEX(pasteStatistics!O$1:'pasteStatistics'!O$5000,MATCH($C504,pasteStatistics!$C$1:'pasteStatistics'!$C$5000,0))</f>
        <v>0.35099999999999998</v>
      </c>
      <c r="P504">
        <f>INDEX(pasteStatistics!P$1:'pasteStatistics'!P$5000,MATCH($C504,pasteStatistics!$C$1:'pasteStatistics'!$C$5000,0))</f>
        <v>0.4</v>
      </c>
      <c r="Q504">
        <f>INDEX(pasteStatistics!Q$1:'pasteStatistics'!Q$5000,MATCH($C504,pasteStatistics!$C$1:'pasteStatistics'!$C$5000,0))</f>
        <v>0.5</v>
      </c>
      <c r="R504">
        <f>INDEX(pasteStatistics!R$1:'pasteStatistics'!R$5000,MATCH($C504,pasteStatistics!$C$1:'pasteStatistics'!$C$5000,0))</f>
        <v>0.77800000000000002</v>
      </c>
      <c r="S504">
        <f>INDEX(pasteStatistics!S$1:'pasteStatistics'!S$5000,MATCH($C504,pasteStatistics!$C$1:'pasteStatistics'!$C$5000,0))</f>
        <v>0.6</v>
      </c>
      <c r="T504">
        <f>INDEX(pasteStatistics!T$1:'pasteStatistics'!T$5000,MATCH($C504,pasteStatistics!$C$1:'pasteStatistics'!$C$5000,0))</f>
        <v>2</v>
      </c>
      <c r="U504">
        <f>INDEX(pasteStatistics!U$1:'pasteStatistics'!U$5000,MATCH($C504,pasteStatistics!$C$1:'pasteStatistics'!$C$5000,0))</f>
        <v>2.7</v>
      </c>
      <c r="V504">
        <f>INDEX(pasteStatistics!V$1:'pasteStatistics'!V$5000,MATCH($C504,pasteStatistics!$C$1:'pasteStatistics'!$C$5000,0))</f>
        <v>0.7</v>
      </c>
      <c r="W504">
        <f>INDEX(pasteStatistics!W$1:'pasteStatistics'!W$5000,MATCH($C504,pasteStatistics!$C$1:'pasteStatistics'!$C$5000,0))</f>
        <v>0.6</v>
      </c>
      <c r="X504">
        <f>INDEX(pasteStatistics!X$1:'pasteStatistics'!X$5000,MATCH($C504,pasteStatistics!$C$1:'pasteStatistics'!$C$5000,0))</f>
        <v>0.3</v>
      </c>
      <c r="Y504">
        <f>INDEX(pasteStatistics!Y$1:'pasteStatistics'!Y$5000,MATCH($C504,pasteStatistics!$C$1:'pasteStatistics'!$C$5000,0))</f>
        <v>0.8</v>
      </c>
      <c r="Z504">
        <f>INDEX(pasteStatistics!Z$1:'pasteStatistics'!Z$5000,MATCH($C504,pasteStatistics!$C$1:'pasteStatistics'!$C$5000,0))</f>
        <v>1.1000000000000001</v>
      </c>
      <c r="AA504">
        <f>INDEX(pasteStatistics!AA$1:'pasteStatistics'!AA$5000,MATCH($C504,pasteStatistics!$C$1:'pasteStatistics'!$C$5000,0))</f>
        <v>6.1</v>
      </c>
      <c r="AB504">
        <f>pasteData!C503</f>
        <v>22</v>
      </c>
      <c r="AC504" t="str">
        <f>pasteData!D503</f>
        <v>SR</v>
      </c>
      <c r="AD504" t="str">
        <f>pasteData!E503</f>
        <v>F</v>
      </c>
      <c r="AE504">
        <f>pasteData!F503</f>
        <v>43622</v>
      </c>
      <c r="AF504">
        <f>pasteData!G503</f>
        <v>190</v>
      </c>
      <c r="AG504" t="str">
        <f>pasteData!H503</f>
        <v>Renton</v>
      </c>
      <c r="AH504" t="str">
        <f>pasteData!I503</f>
        <v xml:space="preserve"> WA</v>
      </c>
      <c r="AI504" t="str">
        <f>pasteData!J503</f>
        <v>Hazen HS</v>
      </c>
      <c r="AJ504">
        <f>pasteData!K503</f>
        <v>0</v>
      </c>
      <c r="AK504" t="str">
        <f>pasteData!L503</f>
        <v xml:space="preserve"> 6.1 Pts</v>
      </c>
      <c r="AL504" t="str">
        <f>pasteData!M503</f>
        <v xml:space="preserve"> 2.7 Reb</v>
      </c>
      <c r="AM504" t="str">
        <f>pasteData!N503</f>
        <v xml:space="preserve"> 0.7 Ast</v>
      </c>
    </row>
    <row r="505" spans="1:39" x14ac:dyDescent="0.3">
      <c r="A505">
        <v>503</v>
      </c>
      <c r="B505" t="str">
        <f>pasteData!A504</f>
        <v>washington</v>
      </c>
      <c r="C505" t="str">
        <f>pasteData!B504</f>
        <v>Hameir Wright</v>
      </c>
      <c r="D505">
        <f>INDEX(pasteStatistics!D$1:'pasteStatistics'!D$5000,MATCH($C505,pasteStatistics!$C$1:'pasteStatistics'!$C$5000,0))</f>
        <v>32</v>
      </c>
      <c r="E505">
        <f>INDEX(pasteStatistics!E$1:'pasteStatistics'!E$5000,MATCH($C505,pasteStatistics!$C$1:'pasteStatistics'!$C$5000,0))</f>
        <v>26</v>
      </c>
      <c r="F505">
        <f>INDEX(pasteStatistics!F$1:'pasteStatistics'!F$5000,MATCH($C505,pasteStatistics!$C$1:'pasteStatistics'!$C$5000,0))</f>
        <v>17.899999999999999</v>
      </c>
      <c r="G505">
        <f>INDEX(pasteStatistics!G$1:'pasteStatistics'!G$5000,MATCH($C505,pasteStatistics!$C$1:'pasteStatistics'!$C$5000,0))</f>
        <v>0.9</v>
      </c>
      <c r="H505">
        <f>INDEX(pasteStatistics!H$1:'pasteStatistics'!H$5000,MATCH($C505,pasteStatistics!$C$1:'pasteStatistics'!$C$5000,0))</f>
        <v>3.3</v>
      </c>
      <c r="I505">
        <f>INDEX(pasteStatistics!I$1:'pasteStatistics'!I$5000,MATCH($C505,pasteStatistics!$C$1:'pasteStatistics'!$C$5000,0))</f>
        <v>0.27100000000000002</v>
      </c>
      <c r="J505">
        <f>INDEX(pasteStatistics!J$1:'pasteStatistics'!J$5000,MATCH($C505,pasteStatistics!$C$1:'pasteStatistics'!$C$5000,0))</f>
        <v>0.5</v>
      </c>
      <c r="K505">
        <f>INDEX(pasteStatistics!K$1:'pasteStatistics'!K$5000,MATCH($C505,pasteStatistics!$C$1:'pasteStatistics'!$C$5000,0))</f>
        <v>1.5</v>
      </c>
      <c r="L505">
        <f>INDEX(pasteStatistics!L$1:'pasteStatistics'!L$5000,MATCH($C505,pasteStatistics!$C$1:'pasteStatistics'!$C$5000,0))</f>
        <v>0.30599999999999999</v>
      </c>
      <c r="M505">
        <f>INDEX(pasteStatistics!M$1:'pasteStatistics'!M$5000,MATCH($C505,pasteStatistics!$C$1:'pasteStatistics'!$C$5000,0))</f>
        <v>0.4</v>
      </c>
      <c r="N505">
        <f>INDEX(pasteStatistics!N$1:'pasteStatistics'!N$5000,MATCH($C505,pasteStatistics!$C$1:'pasteStatistics'!$C$5000,0))</f>
        <v>1.8</v>
      </c>
      <c r="O505">
        <f>INDEX(pasteStatistics!O$1:'pasteStatistics'!O$5000,MATCH($C505,pasteStatistics!$C$1:'pasteStatistics'!$C$5000,0))</f>
        <v>0.24099999999999999</v>
      </c>
      <c r="P505">
        <f>INDEX(pasteStatistics!P$1:'pasteStatistics'!P$5000,MATCH($C505,pasteStatistics!$C$1:'pasteStatistics'!$C$5000,0))</f>
        <v>0.5</v>
      </c>
      <c r="Q505">
        <f>INDEX(pasteStatistics!Q$1:'pasteStatistics'!Q$5000,MATCH($C505,pasteStatistics!$C$1:'pasteStatistics'!$C$5000,0))</f>
        <v>0.8</v>
      </c>
      <c r="R505">
        <f>INDEX(pasteStatistics!R$1:'pasteStatistics'!R$5000,MATCH($C505,pasteStatistics!$C$1:'pasteStatistics'!$C$5000,0))</f>
        <v>0.70799999999999996</v>
      </c>
      <c r="S505">
        <f>INDEX(pasteStatistics!S$1:'pasteStatistics'!S$5000,MATCH($C505,pasteStatistics!$C$1:'pasteStatistics'!$C$5000,0))</f>
        <v>0.6</v>
      </c>
      <c r="T505">
        <f>INDEX(pasteStatistics!T$1:'pasteStatistics'!T$5000,MATCH($C505,pasteStatistics!$C$1:'pasteStatistics'!$C$5000,0))</f>
        <v>1.8</v>
      </c>
      <c r="U505">
        <f>INDEX(pasteStatistics!U$1:'pasteStatistics'!U$5000,MATCH($C505,pasteStatistics!$C$1:'pasteStatistics'!$C$5000,0))</f>
        <v>2.2999999999999998</v>
      </c>
      <c r="V505">
        <f>INDEX(pasteStatistics!V$1:'pasteStatistics'!V$5000,MATCH($C505,pasteStatistics!$C$1:'pasteStatistics'!$C$5000,0))</f>
        <v>0.9</v>
      </c>
      <c r="W505">
        <f>INDEX(pasteStatistics!W$1:'pasteStatistics'!W$5000,MATCH($C505,pasteStatistics!$C$1:'pasteStatistics'!$C$5000,0))</f>
        <v>0.5</v>
      </c>
      <c r="X505">
        <f>INDEX(pasteStatistics!X$1:'pasteStatistics'!X$5000,MATCH($C505,pasteStatistics!$C$1:'pasteStatistics'!$C$5000,0))</f>
        <v>1.4</v>
      </c>
      <c r="Y505">
        <f>INDEX(pasteStatistics!Y$1:'pasteStatistics'!Y$5000,MATCH($C505,pasteStatistics!$C$1:'pasteStatistics'!$C$5000,0))</f>
        <v>1.1000000000000001</v>
      </c>
      <c r="Z505">
        <f>INDEX(pasteStatistics!Z$1:'pasteStatistics'!Z$5000,MATCH($C505,pasteStatistics!$C$1:'pasteStatistics'!$C$5000,0))</f>
        <v>2.8</v>
      </c>
      <c r="AA505">
        <f>INDEX(pasteStatistics!AA$1:'pasteStatistics'!AA$5000,MATCH($C505,pasteStatistics!$C$1:'pasteStatistics'!$C$5000,0))</f>
        <v>2.8</v>
      </c>
      <c r="AB505">
        <f>pasteData!C504</f>
        <v>13</v>
      </c>
      <c r="AC505" t="str">
        <f>pasteData!D504</f>
        <v>SO</v>
      </c>
      <c r="AD505" t="str">
        <f>pasteData!E504</f>
        <v>F</v>
      </c>
      <c r="AE505">
        <f>pasteData!F504</f>
        <v>43625</v>
      </c>
      <c r="AF505">
        <f>pasteData!G504</f>
        <v>215</v>
      </c>
      <c r="AG505" t="str">
        <f>pasteData!H504</f>
        <v>Albany</v>
      </c>
      <c r="AH505" t="str">
        <f>pasteData!I504</f>
        <v xml:space="preserve"> NY</v>
      </c>
      <c r="AI505" t="str">
        <f>pasteData!J504</f>
        <v>The Albany Academy</v>
      </c>
      <c r="AJ505" t="str">
        <f>pasteData!K504</f>
        <v>99 (2017)</v>
      </c>
      <c r="AK505" t="str">
        <f>pasteData!L504</f>
        <v xml:space="preserve"> 2.8 Pts</v>
      </c>
      <c r="AL505" t="str">
        <f>pasteData!M504</f>
        <v xml:space="preserve"> 2.3 Reb</v>
      </c>
      <c r="AM505" t="str">
        <f>pasteData!N504</f>
        <v xml:space="preserve"> 0.9 Ast</v>
      </c>
    </row>
    <row r="506" spans="1:39" x14ac:dyDescent="0.3">
      <c r="A506">
        <v>504</v>
      </c>
      <c r="B506" t="str">
        <f>pasteData!A505</f>
        <v>washington</v>
      </c>
      <c r="C506" t="str">
        <f>pasteData!B505</f>
        <v>Sam Timmins</v>
      </c>
      <c r="D506">
        <f>INDEX(pasteStatistics!D$1:'pasteStatistics'!D$5000,MATCH($C506,pasteStatistics!$C$1:'pasteStatistics'!$C$5000,0))</f>
        <v>36</v>
      </c>
      <c r="E506">
        <f>INDEX(pasteStatistics!E$1:'pasteStatistics'!E$5000,MATCH($C506,pasteStatistics!$C$1:'pasteStatistics'!$C$5000,0))</f>
        <v>7</v>
      </c>
      <c r="F506">
        <f>INDEX(pasteStatistics!F$1:'pasteStatistics'!F$5000,MATCH($C506,pasteStatistics!$C$1:'pasteStatistics'!$C$5000,0))</f>
        <v>10.4</v>
      </c>
      <c r="G506">
        <f>INDEX(pasteStatistics!G$1:'pasteStatistics'!G$5000,MATCH($C506,pasteStatistics!$C$1:'pasteStatistics'!$C$5000,0))</f>
        <v>0.9</v>
      </c>
      <c r="H506">
        <f>INDEX(pasteStatistics!H$1:'pasteStatistics'!H$5000,MATCH($C506,pasteStatistics!$C$1:'pasteStatistics'!$C$5000,0))</f>
        <v>1.4</v>
      </c>
      <c r="I506">
        <f>INDEX(pasteStatistics!I$1:'pasteStatistics'!I$5000,MATCH($C506,pasteStatistics!$C$1:'pasteStatistics'!$C$5000,0))</f>
        <v>0.62</v>
      </c>
      <c r="J506">
        <f>INDEX(pasteStatistics!J$1:'pasteStatistics'!J$5000,MATCH($C506,pasteStatistics!$C$1:'pasteStatistics'!$C$5000,0))</f>
        <v>0.9</v>
      </c>
      <c r="K506">
        <f>INDEX(pasteStatistics!K$1:'pasteStatistics'!K$5000,MATCH($C506,pasteStatistics!$C$1:'pasteStatistics'!$C$5000,0))</f>
        <v>1.4</v>
      </c>
      <c r="L506">
        <f>INDEX(pasteStatistics!L$1:'pasteStatistics'!L$5000,MATCH($C506,pasteStatistics!$C$1:'pasteStatistics'!$C$5000,0))</f>
        <v>0.62</v>
      </c>
      <c r="M506">
        <f>INDEX(pasteStatistics!M$1:'pasteStatistics'!M$5000,MATCH($C506,pasteStatistics!$C$1:'pasteStatistics'!$C$5000,0))</f>
        <v>0</v>
      </c>
      <c r="N506">
        <f>INDEX(pasteStatistics!N$1:'pasteStatistics'!N$5000,MATCH($C506,pasteStatistics!$C$1:'pasteStatistics'!$C$5000,0))</f>
        <v>0</v>
      </c>
      <c r="O506">
        <f>INDEX(pasteStatistics!O$1:'pasteStatistics'!O$5000,MATCH($C506,pasteStatistics!$C$1:'pasteStatistics'!$C$5000,0))</f>
        <v>0</v>
      </c>
      <c r="P506">
        <f>INDEX(pasteStatistics!P$1:'pasteStatistics'!P$5000,MATCH($C506,pasteStatistics!$C$1:'pasteStatistics'!$C$5000,0))</f>
        <v>0.2</v>
      </c>
      <c r="Q506">
        <f>INDEX(pasteStatistics!Q$1:'pasteStatistics'!Q$5000,MATCH($C506,pasteStatistics!$C$1:'pasteStatistics'!$C$5000,0))</f>
        <v>0.6</v>
      </c>
      <c r="R506">
        <f>INDEX(pasteStatistics!R$1:'pasteStatistics'!R$5000,MATCH($C506,pasteStatistics!$C$1:'pasteStatistics'!$C$5000,0))</f>
        <v>0.36399999999999999</v>
      </c>
      <c r="S506">
        <f>INDEX(pasteStatistics!S$1:'pasteStatistics'!S$5000,MATCH($C506,pasteStatistics!$C$1:'pasteStatistics'!$C$5000,0))</f>
        <v>1</v>
      </c>
      <c r="T506">
        <f>INDEX(pasteStatistics!T$1:'pasteStatistics'!T$5000,MATCH($C506,pasteStatistics!$C$1:'pasteStatistics'!$C$5000,0))</f>
        <v>1.2</v>
      </c>
      <c r="U506">
        <f>INDEX(pasteStatistics!U$1:'pasteStatistics'!U$5000,MATCH($C506,pasteStatistics!$C$1:'pasteStatistics'!$C$5000,0))</f>
        <v>2.2000000000000002</v>
      </c>
      <c r="V506">
        <f>INDEX(pasteStatistics!V$1:'pasteStatistics'!V$5000,MATCH($C506,pasteStatistics!$C$1:'pasteStatistics'!$C$5000,0))</f>
        <v>0.3</v>
      </c>
      <c r="W506">
        <f>INDEX(pasteStatistics!W$1:'pasteStatistics'!W$5000,MATCH($C506,pasteStatistics!$C$1:'pasteStatistics'!$C$5000,0))</f>
        <v>0.3</v>
      </c>
      <c r="X506">
        <f>INDEX(pasteStatistics!X$1:'pasteStatistics'!X$5000,MATCH($C506,pasteStatistics!$C$1:'pasteStatistics'!$C$5000,0))</f>
        <v>0.7</v>
      </c>
      <c r="Y506">
        <f>INDEX(pasteStatistics!Y$1:'pasteStatistics'!Y$5000,MATCH($C506,pasteStatistics!$C$1:'pasteStatistics'!$C$5000,0))</f>
        <v>0.8</v>
      </c>
      <c r="Z506">
        <f>INDEX(pasteStatistics!Z$1:'pasteStatistics'!Z$5000,MATCH($C506,pasteStatistics!$C$1:'pasteStatistics'!$C$5000,0))</f>
        <v>1.8</v>
      </c>
      <c r="AA506">
        <f>INDEX(pasteStatistics!AA$1:'pasteStatistics'!AA$5000,MATCH($C506,pasteStatistics!$C$1:'pasteStatistics'!$C$5000,0))</f>
        <v>1.9</v>
      </c>
      <c r="AB506">
        <f>pasteData!C505</f>
        <v>33</v>
      </c>
      <c r="AC506" t="str">
        <f>pasteData!D505</f>
        <v>JR</v>
      </c>
      <c r="AD506" t="str">
        <f>pasteData!E505</f>
        <v>F</v>
      </c>
      <c r="AE506">
        <f>pasteData!F505</f>
        <v>43627</v>
      </c>
      <c r="AF506">
        <f>pasteData!G505</f>
        <v>265</v>
      </c>
      <c r="AG506" t="str">
        <f>pasteData!H505</f>
        <v>Dunedin</v>
      </c>
      <c r="AH506" t="str">
        <f>pasteData!I505</f>
        <v xml:space="preserve"> New Zealand</v>
      </c>
      <c r="AI506" t="str">
        <f>pasteData!J505</f>
        <v>Midleton Grange School</v>
      </c>
      <c r="AJ506">
        <f>pasteData!K505</f>
        <v>0</v>
      </c>
      <c r="AK506" t="str">
        <f>pasteData!L505</f>
        <v xml:space="preserve"> 1.9 Pts</v>
      </c>
      <c r="AL506" t="str">
        <f>pasteData!M505</f>
        <v xml:space="preserve"> 2.2 Reb</v>
      </c>
      <c r="AM506" t="str">
        <f>pasteData!N505</f>
        <v xml:space="preserve"> 0.3 Ast</v>
      </c>
    </row>
    <row r="507" spans="1:39" x14ac:dyDescent="0.3">
      <c r="A507">
        <v>505</v>
      </c>
      <c r="B507" t="str">
        <f>pasteData!A506</f>
        <v>washington</v>
      </c>
      <c r="C507" t="str">
        <f>pasteData!B506</f>
        <v>Jamal Bey</v>
      </c>
      <c r="D507">
        <f>INDEX(pasteStatistics!D$1:'pasteStatistics'!D$5000,MATCH($C507,pasteStatistics!$C$1:'pasteStatistics'!$C$5000,0))</f>
        <v>30</v>
      </c>
      <c r="E507">
        <f>INDEX(pasteStatistics!E$1:'pasteStatistics'!E$5000,MATCH($C507,pasteStatistics!$C$1:'pasteStatistics'!$C$5000,0))</f>
        <v>0</v>
      </c>
      <c r="F507">
        <f>INDEX(pasteStatistics!F$1:'pasteStatistics'!F$5000,MATCH($C507,pasteStatistics!$C$1:'pasteStatistics'!$C$5000,0))</f>
        <v>6.2</v>
      </c>
      <c r="G507">
        <f>INDEX(pasteStatistics!G$1:'pasteStatistics'!G$5000,MATCH($C507,pasteStatistics!$C$1:'pasteStatistics'!$C$5000,0))</f>
        <v>0.3</v>
      </c>
      <c r="H507">
        <f>INDEX(pasteStatistics!H$1:'pasteStatistics'!H$5000,MATCH($C507,pasteStatistics!$C$1:'pasteStatistics'!$C$5000,0))</f>
        <v>0.7</v>
      </c>
      <c r="I507">
        <f>INDEX(pasteStatistics!I$1:'pasteStatistics'!I$5000,MATCH($C507,pasteStatistics!$C$1:'pasteStatistics'!$C$5000,0))</f>
        <v>0.45</v>
      </c>
      <c r="J507">
        <f>INDEX(pasteStatistics!J$1:'pasteStatistics'!J$5000,MATCH($C507,pasteStatistics!$C$1:'pasteStatistics'!$C$5000,0))</f>
        <v>0.2</v>
      </c>
      <c r="K507">
        <f>INDEX(pasteStatistics!K$1:'pasteStatistics'!K$5000,MATCH($C507,pasteStatistics!$C$1:'pasteStatistics'!$C$5000,0))</f>
        <v>0.3</v>
      </c>
      <c r="L507">
        <f>INDEX(pasteStatistics!L$1:'pasteStatistics'!L$5000,MATCH($C507,pasteStatistics!$C$1:'pasteStatistics'!$C$5000,0))</f>
        <v>0.5</v>
      </c>
      <c r="M507">
        <f>INDEX(pasteStatistics!M$1:'pasteStatistics'!M$5000,MATCH($C507,pasteStatistics!$C$1:'pasteStatistics'!$C$5000,0))</f>
        <v>0.1</v>
      </c>
      <c r="N507">
        <f>INDEX(pasteStatistics!N$1:'pasteStatistics'!N$5000,MATCH($C507,pasteStatistics!$C$1:'pasteStatistics'!$C$5000,0))</f>
        <v>0.3</v>
      </c>
      <c r="O507">
        <f>INDEX(pasteStatistics!O$1:'pasteStatistics'!O$5000,MATCH($C507,pasteStatistics!$C$1:'pasteStatistics'!$C$5000,0))</f>
        <v>0.4</v>
      </c>
      <c r="P507">
        <f>INDEX(pasteStatistics!P$1:'pasteStatistics'!P$5000,MATCH($C507,pasteStatistics!$C$1:'pasteStatistics'!$C$5000,0))</f>
        <v>0.2</v>
      </c>
      <c r="Q507">
        <f>INDEX(pasteStatistics!Q$1:'pasteStatistics'!Q$5000,MATCH($C507,pasteStatistics!$C$1:'pasteStatistics'!$C$5000,0))</f>
        <v>0.4</v>
      </c>
      <c r="R507">
        <f>INDEX(pasteStatistics!R$1:'pasteStatistics'!R$5000,MATCH($C507,pasteStatistics!$C$1:'pasteStatistics'!$C$5000,0))</f>
        <v>0.53800000000000003</v>
      </c>
      <c r="S507">
        <f>INDEX(pasteStatistics!S$1:'pasteStatistics'!S$5000,MATCH($C507,pasteStatistics!$C$1:'pasteStatistics'!$C$5000,0))</f>
        <v>0.1</v>
      </c>
      <c r="T507">
        <f>INDEX(pasteStatistics!T$1:'pasteStatistics'!T$5000,MATCH($C507,pasteStatistics!$C$1:'pasteStatistics'!$C$5000,0))</f>
        <v>0.5</v>
      </c>
      <c r="U507">
        <f>INDEX(pasteStatistics!U$1:'pasteStatistics'!U$5000,MATCH($C507,pasteStatistics!$C$1:'pasteStatistics'!$C$5000,0))</f>
        <v>0.6</v>
      </c>
      <c r="V507">
        <f>INDEX(pasteStatistics!V$1:'pasteStatistics'!V$5000,MATCH($C507,pasteStatistics!$C$1:'pasteStatistics'!$C$5000,0))</f>
        <v>0.3</v>
      </c>
      <c r="W507">
        <f>INDEX(pasteStatistics!W$1:'pasteStatistics'!W$5000,MATCH($C507,pasteStatistics!$C$1:'pasteStatistics'!$C$5000,0))</f>
        <v>0.3</v>
      </c>
      <c r="X507">
        <f>INDEX(pasteStatistics!X$1:'pasteStatistics'!X$5000,MATCH($C507,pasteStatistics!$C$1:'pasteStatistics'!$C$5000,0))</f>
        <v>0.1</v>
      </c>
      <c r="Y507">
        <f>INDEX(pasteStatistics!Y$1:'pasteStatistics'!Y$5000,MATCH($C507,pasteStatistics!$C$1:'pasteStatistics'!$C$5000,0))</f>
        <v>0.2</v>
      </c>
      <c r="Z507">
        <f>INDEX(pasteStatistics!Z$1:'pasteStatistics'!Z$5000,MATCH($C507,pasteStatistics!$C$1:'pasteStatistics'!$C$5000,0))</f>
        <v>0.8</v>
      </c>
      <c r="AA507">
        <f>INDEX(pasteStatistics!AA$1:'pasteStatistics'!AA$5000,MATCH($C507,pasteStatistics!$C$1:'pasteStatistics'!$C$5000,0))</f>
        <v>1</v>
      </c>
      <c r="AB507">
        <f>pasteData!C506</f>
        <v>0</v>
      </c>
      <c r="AC507" t="str">
        <f>pasteData!D506</f>
        <v>FR</v>
      </c>
      <c r="AD507" t="str">
        <f>pasteData!E506</f>
        <v>G</v>
      </c>
      <c r="AE507">
        <f>pasteData!F506</f>
        <v>43622</v>
      </c>
      <c r="AF507">
        <f>pasteData!G506</f>
        <v>200</v>
      </c>
      <c r="AG507" t="str">
        <f>pasteData!H506</f>
        <v>Las Vegas</v>
      </c>
      <c r="AH507" t="str">
        <f>pasteData!I506</f>
        <v xml:space="preserve"> NV</v>
      </c>
      <c r="AI507" t="str">
        <f>pasteData!J506</f>
        <v>Bishop Gorman HS</v>
      </c>
      <c r="AJ507">
        <f>pasteData!K506</f>
        <v>0</v>
      </c>
      <c r="AK507" t="str">
        <f>pasteData!L506</f>
        <v xml:space="preserve"> 1.0 Pts</v>
      </c>
      <c r="AL507" t="str">
        <f>pasteData!M506</f>
        <v xml:space="preserve"> 0.6 Reb</v>
      </c>
      <c r="AM507" t="str">
        <f>pasteData!N506</f>
        <v xml:space="preserve"> 0.3 Ast</v>
      </c>
    </row>
    <row r="508" spans="1:39" x14ac:dyDescent="0.3">
      <c r="A508">
        <v>506</v>
      </c>
      <c r="B508" t="str">
        <f>pasteData!A507</f>
        <v>washington</v>
      </c>
      <c r="C508" t="str">
        <f>pasteData!B507</f>
        <v>Elijah Hardy</v>
      </c>
      <c r="D508">
        <f>INDEX(pasteStatistics!D$1:'pasteStatistics'!D$5000,MATCH($C508,pasteStatistics!$C$1:'pasteStatistics'!$C$5000,0))</f>
        <v>11</v>
      </c>
      <c r="E508">
        <f>INDEX(pasteStatistics!E$1:'pasteStatistics'!E$5000,MATCH($C508,pasteStatistics!$C$1:'pasteStatistics'!$C$5000,0))</f>
        <v>0</v>
      </c>
      <c r="F508">
        <f>INDEX(pasteStatistics!F$1:'pasteStatistics'!F$5000,MATCH($C508,pasteStatistics!$C$1:'pasteStatistics'!$C$5000,0))</f>
        <v>1.6</v>
      </c>
      <c r="G508">
        <f>INDEX(pasteStatistics!G$1:'pasteStatistics'!G$5000,MATCH($C508,pasteStatistics!$C$1:'pasteStatistics'!$C$5000,0))</f>
        <v>0.5</v>
      </c>
      <c r="H508">
        <f>INDEX(pasteStatistics!H$1:'pasteStatistics'!H$5000,MATCH($C508,pasteStatistics!$C$1:'pasteStatistics'!$C$5000,0))</f>
        <v>0.9</v>
      </c>
      <c r="I508">
        <f>INDEX(pasteStatistics!I$1:'pasteStatistics'!I$5000,MATCH($C508,pasteStatistics!$C$1:'pasteStatistics'!$C$5000,0))</f>
        <v>0.5</v>
      </c>
      <c r="J508">
        <f>INDEX(pasteStatistics!J$1:'pasteStatistics'!J$5000,MATCH($C508,pasteStatistics!$C$1:'pasteStatistics'!$C$5000,0))</f>
        <v>0.2</v>
      </c>
      <c r="K508">
        <f>INDEX(pasteStatistics!K$1:'pasteStatistics'!K$5000,MATCH($C508,pasteStatistics!$C$1:'pasteStatistics'!$C$5000,0))</f>
        <v>0.4</v>
      </c>
      <c r="L508">
        <f>INDEX(pasteStatistics!L$1:'pasteStatistics'!L$5000,MATCH($C508,pasteStatistics!$C$1:'pasteStatistics'!$C$5000,0))</f>
        <v>0.5</v>
      </c>
      <c r="M508">
        <f>INDEX(pasteStatistics!M$1:'pasteStatistics'!M$5000,MATCH($C508,pasteStatistics!$C$1:'pasteStatistics'!$C$5000,0))</f>
        <v>0.3</v>
      </c>
      <c r="N508">
        <f>INDEX(pasteStatistics!N$1:'pasteStatistics'!N$5000,MATCH($C508,pasteStatistics!$C$1:'pasteStatistics'!$C$5000,0))</f>
        <v>0.5</v>
      </c>
      <c r="O508">
        <f>INDEX(pasteStatistics!O$1:'pasteStatistics'!O$5000,MATCH($C508,pasteStatistics!$C$1:'pasteStatistics'!$C$5000,0))</f>
        <v>0.5</v>
      </c>
      <c r="P508">
        <f>INDEX(pasteStatistics!P$1:'pasteStatistics'!P$5000,MATCH($C508,pasteStatistics!$C$1:'pasteStatistics'!$C$5000,0))</f>
        <v>0</v>
      </c>
      <c r="Q508">
        <f>INDEX(pasteStatistics!Q$1:'pasteStatistics'!Q$5000,MATCH($C508,pasteStatistics!$C$1:'pasteStatistics'!$C$5000,0))</f>
        <v>0</v>
      </c>
      <c r="R508">
        <f>INDEX(pasteStatistics!R$1:'pasteStatistics'!R$5000,MATCH($C508,pasteStatistics!$C$1:'pasteStatistics'!$C$5000,0))</f>
        <v>0</v>
      </c>
      <c r="S508">
        <f>INDEX(pasteStatistics!S$1:'pasteStatistics'!S$5000,MATCH($C508,pasteStatistics!$C$1:'pasteStatistics'!$C$5000,0))</f>
        <v>0</v>
      </c>
      <c r="T508">
        <f>INDEX(pasteStatistics!T$1:'pasteStatistics'!T$5000,MATCH($C508,pasteStatistics!$C$1:'pasteStatistics'!$C$5000,0))</f>
        <v>0</v>
      </c>
      <c r="U508">
        <f>INDEX(pasteStatistics!U$1:'pasteStatistics'!U$5000,MATCH($C508,pasteStatistics!$C$1:'pasteStatistics'!$C$5000,0))</f>
        <v>0</v>
      </c>
      <c r="V508">
        <f>INDEX(pasteStatistics!V$1:'pasteStatistics'!V$5000,MATCH($C508,pasteStatistics!$C$1:'pasteStatistics'!$C$5000,0))</f>
        <v>0</v>
      </c>
      <c r="W508">
        <f>INDEX(pasteStatistics!W$1:'pasteStatistics'!W$5000,MATCH($C508,pasteStatistics!$C$1:'pasteStatistics'!$C$5000,0))</f>
        <v>0.1</v>
      </c>
      <c r="X508">
        <f>INDEX(pasteStatistics!X$1:'pasteStatistics'!X$5000,MATCH($C508,pasteStatistics!$C$1:'pasteStatistics'!$C$5000,0))</f>
        <v>0</v>
      </c>
      <c r="Y508">
        <f>INDEX(pasteStatistics!Y$1:'pasteStatistics'!Y$5000,MATCH($C508,pasteStatistics!$C$1:'pasteStatistics'!$C$5000,0))</f>
        <v>0.2</v>
      </c>
      <c r="Z508">
        <f>INDEX(pasteStatistics!Z$1:'pasteStatistics'!Z$5000,MATCH($C508,pasteStatistics!$C$1:'pasteStatistics'!$C$5000,0))</f>
        <v>0.2</v>
      </c>
      <c r="AA508">
        <f>INDEX(pasteStatistics!AA$1:'pasteStatistics'!AA$5000,MATCH($C508,pasteStatistics!$C$1:'pasteStatistics'!$C$5000,0))</f>
        <v>1.2</v>
      </c>
      <c r="AB508">
        <f>pasteData!C507</f>
        <v>10</v>
      </c>
      <c r="AC508" t="str">
        <f>pasteData!D507</f>
        <v>FR</v>
      </c>
      <c r="AD508" t="str">
        <f>pasteData!E507</f>
        <v>G</v>
      </c>
      <c r="AE508">
        <f>pasteData!F507</f>
        <v>43618</v>
      </c>
      <c r="AF508">
        <f>pasteData!G507</f>
        <v>170</v>
      </c>
      <c r="AG508" t="str">
        <f>pasteData!H507</f>
        <v>Oakland</v>
      </c>
      <c r="AH508" t="str">
        <f>pasteData!I507</f>
        <v xml:space="preserve"> CA</v>
      </c>
      <c r="AI508" t="str">
        <f>pasteData!J507</f>
        <v>Bishop O'Dowd HS</v>
      </c>
      <c r="AJ508">
        <f>pasteData!K507</f>
        <v>0</v>
      </c>
      <c r="AK508" t="str">
        <f>pasteData!L507</f>
        <v xml:space="preserve"> 1.2 Pts</v>
      </c>
      <c r="AL508" t="str">
        <f>pasteData!M507</f>
        <v xml:space="preserve"> 0.0 Reb</v>
      </c>
      <c r="AM508" t="str">
        <f>pasteData!N507</f>
        <v xml:space="preserve"> 0.0 Ast</v>
      </c>
    </row>
    <row r="509" spans="1:39" x14ac:dyDescent="0.3">
      <c r="A509">
        <v>507</v>
      </c>
      <c r="B509" t="str">
        <f>pasteData!A508</f>
        <v>washington</v>
      </c>
      <c r="C509" t="str">
        <f>pasteData!B508</f>
        <v>Jason Crandall</v>
      </c>
      <c r="D509">
        <f>INDEX(pasteStatistics!D$1:'pasteStatistics'!D$5000,MATCH($C509,pasteStatistics!$C$1:'pasteStatistics'!$C$5000,0))</f>
        <v>7</v>
      </c>
      <c r="E509">
        <f>INDEX(pasteStatistics!E$1:'pasteStatistics'!E$5000,MATCH($C509,pasteStatistics!$C$1:'pasteStatistics'!$C$5000,0))</f>
        <v>0</v>
      </c>
      <c r="F509">
        <f>INDEX(pasteStatistics!F$1:'pasteStatistics'!F$5000,MATCH($C509,pasteStatistics!$C$1:'pasteStatistics'!$C$5000,0))</f>
        <v>1.3</v>
      </c>
      <c r="G509">
        <f>INDEX(pasteStatistics!G$1:'pasteStatistics'!G$5000,MATCH($C509,pasteStatistics!$C$1:'pasteStatistics'!$C$5000,0))</f>
        <v>0.1</v>
      </c>
      <c r="H509">
        <f>INDEX(pasteStatistics!H$1:'pasteStatistics'!H$5000,MATCH($C509,pasteStatistics!$C$1:'pasteStatistics'!$C$5000,0))</f>
        <v>0.1</v>
      </c>
      <c r="I509">
        <f>INDEX(pasteStatistics!I$1:'pasteStatistics'!I$5000,MATCH($C509,pasteStatistics!$C$1:'pasteStatistics'!$C$5000,0))</f>
        <v>1</v>
      </c>
      <c r="J509">
        <f>INDEX(pasteStatistics!J$1:'pasteStatistics'!J$5000,MATCH($C509,pasteStatistics!$C$1:'pasteStatistics'!$C$5000,0))</f>
        <v>0.1</v>
      </c>
      <c r="K509">
        <f>INDEX(pasteStatistics!K$1:'pasteStatistics'!K$5000,MATCH($C509,pasteStatistics!$C$1:'pasteStatistics'!$C$5000,0))</f>
        <v>0.1</v>
      </c>
      <c r="L509">
        <f>INDEX(pasteStatistics!L$1:'pasteStatistics'!L$5000,MATCH($C509,pasteStatistics!$C$1:'pasteStatistics'!$C$5000,0))</f>
        <v>1</v>
      </c>
      <c r="M509">
        <f>INDEX(pasteStatistics!M$1:'pasteStatistics'!M$5000,MATCH($C509,pasteStatistics!$C$1:'pasteStatistics'!$C$5000,0))</f>
        <v>0</v>
      </c>
      <c r="N509">
        <f>INDEX(pasteStatistics!N$1:'pasteStatistics'!N$5000,MATCH($C509,pasteStatistics!$C$1:'pasteStatistics'!$C$5000,0))</f>
        <v>0</v>
      </c>
      <c r="O509">
        <f>INDEX(pasteStatistics!O$1:'pasteStatistics'!O$5000,MATCH($C509,pasteStatistics!$C$1:'pasteStatistics'!$C$5000,0))</f>
        <v>0</v>
      </c>
      <c r="P509">
        <f>INDEX(pasteStatistics!P$1:'pasteStatistics'!P$5000,MATCH($C509,pasteStatistics!$C$1:'pasteStatistics'!$C$5000,0))</f>
        <v>0</v>
      </c>
      <c r="Q509">
        <f>INDEX(pasteStatistics!Q$1:'pasteStatistics'!Q$5000,MATCH($C509,pasteStatistics!$C$1:'pasteStatistics'!$C$5000,0))</f>
        <v>0</v>
      </c>
      <c r="R509">
        <f>INDEX(pasteStatistics!R$1:'pasteStatistics'!R$5000,MATCH($C509,pasteStatistics!$C$1:'pasteStatistics'!$C$5000,0))</f>
        <v>0</v>
      </c>
      <c r="S509">
        <f>INDEX(pasteStatistics!S$1:'pasteStatistics'!S$5000,MATCH($C509,pasteStatistics!$C$1:'pasteStatistics'!$C$5000,0))</f>
        <v>0.3</v>
      </c>
      <c r="T509">
        <f>INDEX(pasteStatistics!T$1:'pasteStatistics'!T$5000,MATCH($C509,pasteStatistics!$C$1:'pasteStatistics'!$C$5000,0))</f>
        <v>0.1</v>
      </c>
      <c r="U509">
        <f>INDEX(pasteStatistics!U$1:'pasteStatistics'!U$5000,MATCH($C509,pasteStatistics!$C$1:'pasteStatistics'!$C$5000,0))</f>
        <v>0.4</v>
      </c>
      <c r="V509">
        <f>INDEX(pasteStatistics!V$1:'pasteStatistics'!V$5000,MATCH($C509,pasteStatistics!$C$1:'pasteStatistics'!$C$5000,0))</f>
        <v>0</v>
      </c>
      <c r="W509">
        <f>INDEX(pasteStatistics!W$1:'pasteStatistics'!W$5000,MATCH($C509,pasteStatistics!$C$1:'pasteStatistics'!$C$5000,0))</f>
        <v>0.1</v>
      </c>
      <c r="X509">
        <f>INDEX(pasteStatistics!X$1:'pasteStatistics'!X$5000,MATCH($C509,pasteStatistics!$C$1:'pasteStatistics'!$C$5000,0))</f>
        <v>0</v>
      </c>
      <c r="Y509">
        <f>INDEX(pasteStatistics!Y$1:'pasteStatistics'!Y$5000,MATCH($C509,pasteStatistics!$C$1:'pasteStatistics'!$C$5000,0))</f>
        <v>0</v>
      </c>
      <c r="Z509">
        <f>INDEX(pasteStatistics!Z$1:'pasteStatistics'!Z$5000,MATCH($C509,pasteStatistics!$C$1:'pasteStatistics'!$C$5000,0))</f>
        <v>0</v>
      </c>
      <c r="AA509">
        <f>INDEX(pasteStatistics!AA$1:'pasteStatistics'!AA$5000,MATCH($C509,pasteStatistics!$C$1:'pasteStatistics'!$C$5000,0))</f>
        <v>0.3</v>
      </c>
      <c r="AB509">
        <f>pasteData!C508</f>
        <v>12</v>
      </c>
      <c r="AC509" t="str">
        <f>pasteData!D508</f>
        <v>JR</v>
      </c>
      <c r="AD509" t="str">
        <f>pasteData!E508</f>
        <v>G</v>
      </c>
      <c r="AE509">
        <f>pasteData!F508</f>
        <v>36678</v>
      </c>
      <c r="AF509">
        <f>pasteData!G508</f>
        <v>180</v>
      </c>
      <c r="AG509" t="str">
        <f>pasteData!H508</f>
        <v>Issaquah</v>
      </c>
      <c r="AH509" t="str">
        <f>pasteData!I508</f>
        <v xml:space="preserve"> WA</v>
      </c>
      <c r="AI509" t="str">
        <f>pasteData!J508</f>
        <v>Issaquah High School</v>
      </c>
      <c r="AJ509">
        <f>pasteData!K508</f>
        <v>0</v>
      </c>
      <c r="AK509" t="str">
        <f>pasteData!L508</f>
        <v xml:space="preserve"> 0.3 Pts</v>
      </c>
      <c r="AL509" t="str">
        <f>pasteData!M508</f>
        <v xml:space="preserve"> 0.4 Reb</v>
      </c>
      <c r="AM509" t="str">
        <f>pasteData!N508</f>
        <v xml:space="preserve"> 0.0 Ast</v>
      </c>
    </row>
    <row r="510" spans="1:39" x14ac:dyDescent="0.3">
      <c r="A510">
        <v>508</v>
      </c>
      <c r="B510" t="str">
        <f>pasteData!A509</f>
        <v>washington</v>
      </c>
      <c r="C510" t="str">
        <f>pasteData!B509</f>
        <v>Reagan Lundeen</v>
      </c>
      <c r="D510">
        <f>INDEX(pasteStatistics!D$1:'pasteStatistics'!D$5000,MATCH($C510,pasteStatistics!$C$1:'pasteStatistics'!$C$5000,0))</f>
        <v>4</v>
      </c>
      <c r="E510">
        <f>INDEX(pasteStatistics!E$1:'pasteStatistics'!E$5000,MATCH($C510,pasteStatistics!$C$1:'pasteStatistics'!$C$5000,0))</f>
        <v>0</v>
      </c>
      <c r="F510">
        <f>INDEX(pasteStatistics!F$1:'pasteStatistics'!F$5000,MATCH($C510,pasteStatistics!$C$1:'pasteStatistics'!$C$5000,0))</f>
        <v>1.3</v>
      </c>
      <c r="G510">
        <f>INDEX(pasteStatistics!G$1:'pasteStatistics'!G$5000,MATCH($C510,pasteStatistics!$C$1:'pasteStatistics'!$C$5000,0))</f>
        <v>0</v>
      </c>
      <c r="H510">
        <f>INDEX(pasteStatistics!H$1:'pasteStatistics'!H$5000,MATCH($C510,pasteStatistics!$C$1:'pasteStatistics'!$C$5000,0))</f>
        <v>0</v>
      </c>
      <c r="I510">
        <f>INDEX(pasteStatistics!I$1:'pasteStatistics'!I$5000,MATCH($C510,pasteStatistics!$C$1:'pasteStatistics'!$C$5000,0))</f>
        <v>0</v>
      </c>
      <c r="J510">
        <f>INDEX(pasteStatistics!J$1:'pasteStatistics'!J$5000,MATCH($C510,pasteStatistics!$C$1:'pasteStatistics'!$C$5000,0))</f>
        <v>0</v>
      </c>
      <c r="K510">
        <f>INDEX(pasteStatistics!K$1:'pasteStatistics'!K$5000,MATCH($C510,pasteStatistics!$C$1:'pasteStatistics'!$C$5000,0))</f>
        <v>0</v>
      </c>
      <c r="L510">
        <f>INDEX(pasteStatistics!L$1:'pasteStatistics'!L$5000,MATCH($C510,pasteStatistics!$C$1:'pasteStatistics'!$C$5000,0))</f>
        <v>0</v>
      </c>
      <c r="M510">
        <f>INDEX(pasteStatistics!M$1:'pasteStatistics'!M$5000,MATCH($C510,pasteStatistics!$C$1:'pasteStatistics'!$C$5000,0))</f>
        <v>0</v>
      </c>
      <c r="N510">
        <f>INDEX(pasteStatistics!N$1:'pasteStatistics'!N$5000,MATCH($C510,pasteStatistics!$C$1:'pasteStatistics'!$C$5000,0))</f>
        <v>0</v>
      </c>
      <c r="O510">
        <f>INDEX(pasteStatistics!O$1:'pasteStatistics'!O$5000,MATCH($C510,pasteStatistics!$C$1:'pasteStatistics'!$C$5000,0))</f>
        <v>0</v>
      </c>
      <c r="P510">
        <f>INDEX(pasteStatistics!P$1:'pasteStatistics'!P$5000,MATCH($C510,pasteStatistics!$C$1:'pasteStatistics'!$C$5000,0))</f>
        <v>0.5</v>
      </c>
      <c r="Q510">
        <f>INDEX(pasteStatistics!Q$1:'pasteStatistics'!Q$5000,MATCH($C510,pasteStatistics!$C$1:'pasteStatistics'!$C$5000,0))</f>
        <v>0.5</v>
      </c>
      <c r="R510">
        <f>INDEX(pasteStatistics!R$1:'pasteStatistics'!R$5000,MATCH($C510,pasteStatistics!$C$1:'pasteStatistics'!$C$5000,0))</f>
        <v>1</v>
      </c>
      <c r="S510">
        <f>INDEX(pasteStatistics!S$1:'pasteStatistics'!S$5000,MATCH($C510,pasteStatistics!$C$1:'pasteStatistics'!$C$5000,0))</f>
        <v>0</v>
      </c>
      <c r="T510">
        <f>INDEX(pasteStatistics!T$1:'pasteStatistics'!T$5000,MATCH($C510,pasteStatistics!$C$1:'pasteStatistics'!$C$5000,0))</f>
        <v>0</v>
      </c>
      <c r="U510">
        <f>INDEX(pasteStatistics!U$1:'pasteStatistics'!U$5000,MATCH($C510,pasteStatistics!$C$1:'pasteStatistics'!$C$5000,0))</f>
        <v>0</v>
      </c>
      <c r="V510">
        <f>INDEX(pasteStatistics!V$1:'pasteStatistics'!V$5000,MATCH($C510,pasteStatistics!$C$1:'pasteStatistics'!$C$5000,0))</f>
        <v>0</v>
      </c>
      <c r="W510">
        <f>INDEX(pasteStatistics!W$1:'pasteStatistics'!W$5000,MATCH($C510,pasteStatistics!$C$1:'pasteStatistics'!$C$5000,0))</f>
        <v>0</v>
      </c>
      <c r="X510">
        <f>INDEX(pasteStatistics!X$1:'pasteStatistics'!X$5000,MATCH($C510,pasteStatistics!$C$1:'pasteStatistics'!$C$5000,0))</f>
        <v>0</v>
      </c>
      <c r="Y510">
        <f>INDEX(pasteStatistics!Y$1:'pasteStatistics'!Y$5000,MATCH($C510,pasteStatistics!$C$1:'pasteStatistics'!$C$5000,0))</f>
        <v>0</v>
      </c>
      <c r="Z510">
        <f>INDEX(pasteStatistics!Z$1:'pasteStatistics'!Z$5000,MATCH($C510,pasteStatistics!$C$1:'pasteStatistics'!$C$5000,0))</f>
        <v>0</v>
      </c>
      <c r="AA510">
        <f>INDEX(pasteStatistics!AA$1:'pasteStatistics'!AA$5000,MATCH($C510,pasteStatistics!$C$1:'pasteStatistics'!$C$5000,0))</f>
        <v>0.5</v>
      </c>
      <c r="AB510">
        <f>pasteData!C509</f>
        <v>34</v>
      </c>
      <c r="AC510" t="str">
        <f>pasteData!D509</f>
        <v>FR</v>
      </c>
      <c r="AD510" t="str">
        <f>pasteData!E509</f>
        <v>F</v>
      </c>
      <c r="AE510">
        <f>pasteData!F509</f>
        <v>43622</v>
      </c>
      <c r="AF510">
        <f>pasteData!G509</f>
        <v>225</v>
      </c>
      <c r="AG510" t="str">
        <f>pasteData!H509</f>
        <v>Santa Ana</v>
      </c>
      <c r="AH510" t="str">
        <f>pasteData!I509</f>
        <v xml:space="preserve"> CA</v>
      </c>
      <c r="AI510" t="str">
        <f>pasteData!J509</f>
        <v>Mater Dei HS</v>
      </c>
      <c r="AJ510">
        <f>pasteData!K509</f>
        <v>0</v>
      </c>
      <c r="AK510" t="str">
        <f>pasteData!L509</f>
        <v xml:space="preserve"> 0.5 Pts</v>
      </c>
      <c r="AL510" t="str">
        <f>pasteData!M509</f>
        <v xml:space="preserve"> 0.0 Reb</v>
      </c>
      <c r="AM510" t="str">
        <f>pasteData!N509</f>
        <v xml:space="preserve"> 0.0 Ast</v>
      </c>
    </row>
    <row r="511" spans="1:39" x14ac:dyDescent="0.3">
      <c r="A511">
        <v>509</v>
      </c>
      <c r="B511" t="str">
        <f>pasteData!A510</f>
        <v>washington</v>
      </c>
      <c r="C511" t="str">
        <f>pasteData!B510</f>
        <v>Bryan Penn-Johnson</v>
      </c>
      <c r="D511">
        <f>INDEX(pasteStatistics!D$1:'pasteStatistics'!D$5000,MATCH($C511,pasteStatistics!$C$1:'pasteStatistics'!$C$5000,0))</f>
        <v>5</v>
      </c>
      <c r="E511">
        <f>INDEX(pasteStatistics!E$1:'pasteStatistics'!E$5000,MATCH($C511,pasteStatistics!$C$1:'pasteStatistics'!$C$5000,0))</f>
        <v>0</v>
      </c>
      <c r="F511">
        <f>INDEX(pasteStatistics!F$1:'pasteStatistics'!F$5000,MATCH($C511,pasteStatistics!$C$1:'pasteStatistics'!$C$5000,0))</f>
        <v>3</v>
      </c>
      <c r="G511">
        <f>INDEX(pasteStatistics!G$1:'pasteStatistics'!G$5000,MATCH($C511,pasteStatistics!$C$1:'pasteStatistics'!$C$5000,0))</f>
        <v>0</v>
      </c>
      <c r="H511">
        <f>INDEX(pasteStatistics!H$1:'pasteStatistics'!H$5000,MATCH($C511,pasteStatistics!$C$1:'pasteStatistics'!$C$5000,0))</f>
        <v>0.2</v>
      </c>
      <c r="I511">
        <f>INDEX(pasteStatistics!I$1:'pasteStatistics'!I$5000,MATCH($C511,pasteStatistics!$C$1:'pasteStatistics'!$C$5000,0))</f>
        <v>0</v>
      </c>
      <c r="J511">
        <f>INDEX(pasteStatistics!J$1:'pasteStatistics'!J$5000,MATCH($C511,pasteStatistics!$C$1:'pasteStatistics'!$C$5000,0))</f>
        <v>0</v>
      </c>
      <c r="K511">
        <f>INDEX(pasteStatistics!K$1:'pasteStatistics'!K$5000,MATCH($C511,pasteStatistics!$C$1:'pasteStatistics'!$C$5000,0))</f>
        <v>0.2</v>
      </c>
      <c r="L511">
        <f>INDEX(pasteStatistics!L$1:'pasteStatistics'!L$5000,MATCH($C511,pasteStatistics!$C$1:'pasteStatistics'!$C$5000,0))</f>
        <v>0</v>
      </c>
      <c r="M511">
        <f>INDEX(pasteStatistics!M$1:'pasteStatistics'!M$5000,MATCH($C511,pasteStatistics!$C$1:'pasteStatistics'!$C$5000,0))</f>
        <v>0</v>
      </c>
      <c r="N511">
        <f>INDEX(pasteStatistics!N$1:'pasteStatistics'!N$5000,MATCH($C511,pasteStatistics!$C$1:'pasteStatistics'!$C$5000,0))</f>
        <v>0</v>
      </c>
      <c r="O511">
        <f>INDEX(pasteStatistics!O$1:'pasteStatistics'!O$5000,MATCH($C511,pasteStatistics!$C$1:'pasteStatistics'!$C$5000,0))</f>
        <v>0</v>
      </c>
      <c r="P511">
        <f>INDEX(pasteStatistics!P$1:'pasteStatistics'!P$5000,MATCH($C511,pasteStatistics!$C$1:'pasteStatistics'!$C$5000,0))</f>
        <v>0.2</v>
      </c>
      <c r="Q511">
        <f>INDEX(pasteStatistics!Q$1:'pasteStatistics'!Q$5000,MATCH($C511,pasteStatistics!$C$1:'pasteStatistics'!$C$5000,0))</f>
        <v>0.8</v>
      </c>
      <c r="R511">
        <f>INDEX(pasteStatistics!R$1:'pasteStatistics'!R$5000,MATCH($C511,pasteStatistics!$C$1:'pasteStatistics'!$C$5000,0))</f>
        <v>0.25</v>
      </c>
      <c r="S511">
        <f>INDEX(pasteStatistics!S$1:'pasteStatistics'!S$5000,MATCH($C511,pasteStatistics!$C$1:'pasteStatistics'!$C$5000,0))</f>
        <v>0</v>
      </c>
      <c r="T511">
        <f>INDEX(pasteStatistics!T$1:'pasteStatistics'!T$5000,MATCH($C511,pasteStatistics!$C$1:'pasteStatistics'!$C$5000,0))</f>
        <v>0.8</v>
      </c>
      <c r="U511">
        <f>INDEX(pasteStatistics!U$1:'pasteStatistics'!U$5000,MATCH($C511,pasteStatistics!$C$1:'pasteStatistics'!$C$5000,0))</f>
        <v>0.8</v>
      </c>
      <c r="V511">
        <f>INDEX(pasteStatistics!V$1:'pasteStatistics'!V$5000,MATCH($C511,pasteStatistics!$C$1:'pasteStatistics'!$C$5000,0))</f>
        <v>0</v>
      </c>
      <c r="W511">
        <f>INDEX(pasteStatistics!W$1:'pasteStatistics'!W$5000,MATCH($C511,pasteStatistics!$C$1:'pasteStatistics'!$C$5000,0))</f>
        <v>0</v>
      </c>
      <c r="X511">
        <f>INDEX(pasteStatistics!X$1:'pasteStatistics'!X$5000,MATCH($C511,pasteStatistics!$C$1:'pasteStatistics'!$C$5000,0))</f>
        <v>0.6</v>
      </c>
      <c r="Y511">
        <f>INDEX(pasteStatistics!Y$1:'pasteStatistics'!Y$5000,MATCH($C511,pasteStatistics!$C$1:'pasteStatistics'!$C$5000,0))</f>
        <v>0</v>
      </c>
      <c r="Z511">
        <f>INDEX(pasteStatistics!Z$1:'pasteStatistics'!Z$5000,MATCH($C511,pasteStatistics!$C$1:'pasteStatistics'!$C$5000,0))</f>
        <v>0.6</v>
      </c>
      <c r="AA511">
        <f>INDEX(pasteStatistics!AA$1:'pasteStatistics'!AA$5000,MATCH($C511,pasteStatistics!$C$1:'pasteStatistics'!$C$5000,0))</f>
        <v>0.2</v>
      </c>
      <c r="AB511">
        <f>pasteData!C510</f>
        <v>14</v>
      </c>
      <c r="AC511" t="str">
        <f>pasteData!D510</f>
        <v>FR</v>
      </c>
      <c r="AD511" t="str">
        <f>pasteData!E510</f>
        <v>C</v>
      </c>
      <c r="AE511">
        <f>pasteData!F510</f>
        <v>36708</v>
      </c>
      <c r="AF511">
        <f>pasteData!G510</f>
        <v>245</v>
      </c>
      <c r="AG511" t="str">
        <f>pasteData!H510</f>
        <v>Long Beach</v>
      </c>
      <c r="AH511" t="str">
        <f>pasteData!I510</f>
        <v xml:space="preserve"> CA</v>
      </c>
      <c r="AI511" t="str">
        <f>pasteData!J510</f>
        <v>Wasatch Academy</v>
      </c>
      <c r="AJ511">
        <f>pasteData!K510</f>
        <v>0</v>
      </c>
      <c r="AK511" t="str">
        <f>pasteData!L510</f>
        <v xml:space="preserve"> 0.2 Pts</v>
      </c>
      <c r="AL511" t="str">
        <f>pasteData!M510</f>
        <v xml:space="preserve"> 0.8 Reb</v>
      </c>
      <c r="AM511" t="str">
        <f>pasteData!N510</f>
        <v xml:space="preserve"> 0.0 Ast</v>
      </c>
    </row>
    <row r="512" spans="1:39" x14ac:dyDescent="0.3">
      <c r="A512">
        <v>510</v>
      </c>
      <c r="B512" t="str">
        <f>pasteData!A511</f>
        <v>washington</v>
      </c>
      <c r="C512" t="str">
        <f>pasteData!B511</f>
        <v>Quin Barnard</v>
      </c>
      <c r="D512">
        <f>INDEX(pasteStatistics!D$1:'pasteStatistics'!D$5000,MATCH($C512,pasteStatistics!$C$1:'pasteStatistics'!$C$5000,0))</f>
        <v>6</v>
      </c>
      <c r="E512">
        <f>INDEX(pasteStatistics!E$1:'pasteStatistics'!E$5000,MATCH($C512,pasteStatistics!$C$1:'pasteStatistics'!$C$5000,0))</f>
        <v>0</v>
      </c>
      <c r="F512">
        <f>INDEX(pasteStatistics!F$1:'pasteStatistics'!F$5000,MATCH($C512,pasteStatistics!$C$1:'pasteStatistics'!$C$5000,0))</f>
        <v>1</v>
      </c>
      <c r="G512">
        <f>INDEX(pasteStatistics!G$1:'pasteStatistics'!G$5000,MATCH($C512,pasteStatistics!$C$1:'pasteStatistics'!$C$5000,0))</f>
        <v>0</v>
      </c>
      <c r="H512">
        <f>INDEX(pasteStatistics!H$1:'pasteStatistics'!H$5000,MATCH($C512,pasteStatistics!$C$1:'pasteStatistics'!$C$5000,0))</f>
        <v>0</v>
      </c>
      <c r="I512">
        <f>INDEX(pasteStatistics!I$1:'pasteStatistics'!I$5000,MATCH($C512,pasteStatistics!$C$1:'pasteStatistics'!$C$5000,0))</f>
        <v>0</v>
      </c>
      <c r="J512">
        <f>INDEX(pasteStatistics!J$1:'pasteStatistics'!J$5000,MATCH($C512,pasteStatistics!$C$1:'pasteStatistics'!$C$5000,0))</f>
        <v>0</v>
      </c>
      <c r="K512">
        <f>INDEX(pasteStatistics!K$1:'pasteStatistics'!K$5000,MATCH($C512,pasteStatistics!$C$1:'pasteStatistics'!$C$5000,0))</f>
        <v>0</v>
      </c>
      <c r="L512">
        <f>INDEX(pasteStatistics!L$1:'pasteStatistics'!L$5000,MATCH($C512,pasteStatistics!$C$1:'pasteStatistics'!$C$5000,0))</f>
        <v>0</v>
      </c>
      <c r="M512">
        <f>INDEX(pasteStatistics!M$1:'pasteStatistics'!M$5000,MATCH($C512,pasteStatistics!$C$1:'pasteStatistics'!$C$5000,0))</f>
        <v>0</v>
      </c>
      <c r="N512">
        <f>INDEX(pasteStatistics!N$1:'pasteStatistics'!N$5000,MATCH($C512,pasteStatistics!$C$1:'pasteStatistics'!$C$5000,0))</f>
        <v>0</v>
      </c>
      <c r="O512">
        <f>INDEX(pasteStatistics!O$1:'pasteStatistics'!O$5000,MATCH($C512,pasteStatistics!$C$1:'pasteStatistics'!$C$5000,0))</f>
        <v>0</v>
      </c>
      <c r="P512">
        <f>INDEX(pasteStatistics!P$1:'pasteStatistics'!P$5000,MATCH($C512,pasteStatistics!$C$1:'pasteStatistics'!$C$5000,0))</f>
        <v>0</v>
      </c>
      <c r="Q512">
        <f>INDEX(pasteStatistics!Q$1:'pasteStatistics'!Q$5000,MATCH($C512,pasteStatistics!$C$1:'pasteStatistics'!$C$5000,0))</f>
        <v>0</v>
      </c>
      <c r="R512">
        <f>INDEX(pasteStatistics!R$1:'pasteStatistics'!R$5000,MATCH($C512,pasteStatistics!$C$1:'pasteStatistics'!$C$5000,0))</f>
        <v>0</v>
      </c>
      <c r="S512">
        <f>INDEX(pasteStatistics!S$1:'pasteStatistics'!S$5000,MATCH($C512,pasteStatistics!$C$1:'pasteStatistics'!$C$5000,0))</f>
        <v>0</v>
      </c>
      <c r="T512">
        <f>INDEX(pasteStatistics!T$1:'pasteStatistics'!T$5000,MATCH($C512,pasteStatistics!$C$1:'pasteStatistics'!$C$5000,0))</f>
        <v>0</v>
      </c>
      <c r="U512">
        <f>INDEX(pasteStatistics!U$1:'pasteStatistics'!U$5000,MATCH($C512,pasteStatistics!$C$1:'pasteStatistics'!$C$5000,0))</f>
        <v>0</v>
      </c>
      <c r="V512">
        <f>INDEX(pasteStatistics!V$1:'pasteStatistics'!V$5000,MATCH($C512,pasteStatistics!$C$1:'pasteStatistics'!$C$5000,0))</f>
        <v>0</v>
      </c>
      <c r="W512">
        <f>INDEX(pasteStatistics!W$1:'pasteStatistics'!W$5000,MATCH($C512,pasteStatistics!$C$1:'pasteStatistics'!$C$5000,0))</f>
        <v>0</v>
      </c>
      <c r="X512">
        <f>INDEX(pasteStatistics!X$1:'pasteStatistics'!X$5000,MATCH($C512,pasteStatistics!$C$1:'pasteStatistics'!$C$5000,0))</f>
        <v>0</v>
      </c>
      <c r="Y512">
        <f>INDEX(pasteStatistics!Y$1:'pasteStatistics'!Y$5000,MATCH($C512,pasteStatistics!$C$1:'pasteStatistics'!$C$5000,0))</f>
        <v>0</v>
      </c>
      <c r="Z512">
        <f>INDEX(pasteStatistics!Z$1:'pasteStatistics'!Z$5000,MATCH($C512,pasteStatistics!$C$1:'pasteStatistics'!$C$5000,0))</f>
        <v>0</v>
      </c>
      <c r="AA512">
        <f>INDEX(pasteStatistics!AA$1:'pasteStatistics'!AA$5000,MATCH($C512,pasteStatistics!$C$1:'pasteStatistics'!$C$5000,0))</f>
        <v>0</v>
      </c>
      <c r="AB512">
        <f>pasteData!C511</f>
        <v>20</v>
      </c>
      <c r="AC512" t="str">
        <f>pasteData!D511</f>
        <v>JR</v>
      </c>
      <c r="AD512" t="str">
        <f>pasteData!E511</f>
        <v>G</v>
      </c>
      <c r="AE512">
        <f>pasteData!F511</f>
        <v>36678</v>
      </c>
      <c r="AF512">
        <f>pasteData!G511</f>
        <v>175</v>
      </c>
      <c r="AG512" t="str">
        <f>pasteData!H511</f>
        <v>Bellevue</v>
      </c>
      <c r="AH512" t="str">
        <f>pasteData!I511</f>
        <v xml:space="preserve"> WA</v>
      </c>
      <c r="AI512" t="str">
        <f>pasteData!J511</f>
        <v>O'Dea High School</v>
      </c>
      <c r="AJ512">
        <f>pasteData!K511</f>
        <v>0</v>
      </c>
      <c r="AK512" t="str">
        <f>pasteData!L511</f>
        <v xml:space="preserve"> 0.0 Pts</v>
      </c>
      <c r="AL512" t="str">
        <f>pasteData!M511</f>
        <v xml:space="preserve"> 0.0 Reb</v>
      </c>
      <c r="AM512" t="str">
        <f>pasteData!N511</f>
        <v xml:space="preserve"> 0.0 Ast</v>
      </c>
    </row>
    <row r="513" spans="1:39" x14ac:dyDescent="0.3">
      <c r="A513">
        <v>511</v>
      </c>
      <c r="B513" t="str">
        <f>pasteData!A512</f>
        <v>washington</v>
      </c>
      <c r="C513" t="str">
        <f>pasteData!B512</f>
        <v>Travis Rice</v>
      </c>
      <c r="D513">
        <f>INDEX(pasteStatistics!D$1:'pasteStatistics'!D$5000,MATCH($C513,pasteStatistics!$C$1:'pasteStatistics'!$C$5000,0))</f>
        <v>7</v>
      </c>
      <c r="E513">
        <f>INDEX(pasteStatistics!E$1:'pasteStatistics'!E$5000,MATCH($C513,pasteStatistics!$C$1:'pasteStatistics'!$C$5000,0))</f>
        <v>0</v>
      </c>
      <c r="F513">
        <f>INDEX(pasteStatistics!F$1:'pasteStatistics'!F$5000,MATCH($C513,pasteStatistics!$C$1:'pasteStatistics'!$C$5000,0))</f>
        <v>1.1000000000000001</v>
      </c>
      <c r="G513">
        <f>INDEX(pasteStatistics!G$1:'pasteStatistics'!G$5000,MATCH($C513,pasteStatistics!$C$1:'pasteStatistics'!$C$5000,0))</f>
        <v>0</v>
      </c>
      <c r="H513">
        <f>INDEX(pasteStatistics!H$1:'pasteStatistics'!H$5000,MATCH($C513,pasteStatistics!$C$1:'pasteStatistics'!$C$5000,0))</f>
        <v>0.1</v>
      </c>
      <c r="I513">
        <f>INDEX(pasteStatistics!I$1:'pasteStatistics'!I$5000,MATCH($C513,pasteStatistics!$C$1:'pasteStatistics'!$C$5000,0))</f>
        <v>0</v>
      </c>
      <c r="J513">
        <f>INDEX(pasteStatistics!J$1:'pasteStatistics'!J$5000,MATCH($C513,pasteStatistics!$C$1:'pasteStatistics'!$C$5000,0))</f>
        <v>0</v>
      </c>
      <c r="K513">
        <f>INDEX(pasteStatistics!K$1:'pasteStatistics'!K$5000,MATCH($C513,pasteStatistics!$C$1:'pasteStatistics'!$C$5000,0))</f>
        <v>0</v>
      </c>
      <c r="L513">
        <f>INDEX(pasteStatistics!L$1:'pasteStatistics'!L$5000,MATCH($C513,pasteStatistics!$C$1:'pasteStatistics'!$C$5000,0))</f>
        <v>0</v>
      </c>
      <c r="M513">
        <f>INDEX(pasteStatistics!M$1:'pasteStatistics'!M$5000,MATCH($C513,pasteStatistics!$C$1:'pasteStatistics'!$C$5000,0))</f>
        <v>0</v>
      </c>
      <c r="N513">
        <f>INDEX(pasteStatistics!N$1:'pasteStatistics'!N$5000,MATCH($C513,pasteStatistics!$C$1:'pasteStatistics'!$C$5000,0))</f>
        <v>0.1</v>
      </c>
      <c r="O513">
        <f>INDEX(pasteStatistics!O$1:'pasteStatistics'!O$5000,MATCH($C513,pasteStatistics!$C$1:'pasteStatistics'!$C$5000,0))</f>
        <v>0</v>
      </c>
      <c r="P513">
        <f>INDEX(pasteStatistics!P$1:'pasteStatistics'!P$5000,MATCH($C513,pasteStatistics!$C$1:'pasteStatistics'!$C$5000,0))</f>
        <v>0</v>
      </c>
      <c r="Q513">
        <f>INDEX(pasteStatistics!Q$1:'pasteStatistics'!Q$5000,MATCH($C513,pasteStatistics!$C$1:'pasteStatistics'!$C$5000,0))</f>
        <v>0</v>
      </c>
      <c r="R513">
        <f>INDEX(pasteStatistics!R$1:'pasteStatistics'!R$5000,MATCH($C513,pasteStatistics!$C$1:'pasteStatistics'!$C$5000,0))</f>
        <v>0</v>
      </c>
      <c r="S513">
        <f>INDEX(pasteStatistics!S$1:'pasteStatistics'!S$5000,MATCH($C513,pasteStatistics!$C$1:'pasteStatistics'!$C$5000,0))</f>
        <v>0</v>
      </c>
      <c r="T513">
        <f>INDEX(pasteStatistics!T$1:'pasteStatistics'!T$5000,MATCH($C513,pasteStatistics!$C$1:'pasteStatistics'!$C$5000,0))</f>
        <v>0.1</v>
      </c>
      <c r="U513">
        <f>INDEX(pasteStatistics!U$1:'pasteStatistics'!U$5000,MATCH($C513,pasteStatistics!$C$1:'pasteStatistics'!$C$5000,0))</f>
        <v>0.1</v>
      </c>
      <c r="V513">
        <f>INDEX(pasteStatistics!V$1:'pasteStatistics'!V$5000,MATCH($C513,pasteStatistics!$C$1:'pasteStatistics'!$C$5000,0))</f>
        <v>0</v>
      </c>
      <c r="W513">
        <f>INDEX(pasteStatistics!W$1:'pasteStatistics'!W$5000,MATCH($C513,pasteStatistics!$C$1:'pasteStatistics'!$C$5000,0))</f>
        <v>0</v>
      </c>
      <c r="X513">
        <f>INDEX(pasteStatistics!X$1:'pasteStatistics'!X$5000,MATCH($C513,pasteStatistics!$C$1:'pasteStatistics'!$C$5000,0))</f>
        <v>0</v>
      </c>
      <c r="Y513">
        <f>INDEX(pasteStatistics!Y$1:'pasteStatistics'!Y$5000,MATCH($C513,pasteStatistics!$C$1:'pasteStatistics'!$C$5000,0))</f>
        <v>0</v>
      </c>
      <c r="Z513">
        <f>INDEX(pasteStatistics!Z$1:'pasteStatistics'!Z$5000,MATCH($C513,pasteStatistics!$C$1:'pasteStatistics'!$C$5000,0))</f>
        <v>0.1</v>
      </c>
      <c r="AA513">
        <f>INDEX(pasteStatistics!AA$1:'pasteStatistics'!AA$5000,MATCH($C513,pasteStatistics!$C$1:'pasteStatistics'!$C$5000,0))</f>
        <v>0</v>
      </c>
      <c r="AB513">
        <f>pasteData!C512</f>
        <v>30</v>
      </c>
      <c r="AC513" t="str">
        <f>pasteData!D512</f>
        <v>JR</v>
      </c>
      <c r="AD513" t="str">
        <f>pasteData!E512</f>
        <v>G</v>
      </c>
      <c r="AE513">
        <f>pasteData!F512</f>
        <v>43618</v>
      </c>
      <c r="AF513">
        <f>pasteData!G512</f>
        <v>185</v>
      </c>
      <c r="AG513" t="str">
        <f>pasteData!H512</f>
        <v>Las Vegas</v>
      </c>
      <c r="AH513" t="str">
        <f>pasteData!I512</f>
        <v xml:space="preserve"> NV</v>
      </c>
      <c r="AI513" t="str">
        <f>pasteData!J512</f>
        <v>Bishop Gorman High School</v>
      </c>
      <c r="AJ513">
        <f>pasteData!K512</f>
        <v>0</v>
      </c>
      <c r="AK513" t="str">
        <f>pasteData!L512</f>
        <v xml:space="preserve"> 0.0 Pts</v>
      </c>
      <c r="AL513" t="str">
        <f>pasteData!M512</f>
        <v xml:space="preserve"> 0.1 Reb</v>
      </c>
      <c r="AM513" t="str">
        <f>pasteData!N512</f>
        <v xml:space="preserve"> 0.0 Ast</v>
      </c>
    </row>
    <row r="514" spans="1:39" x14ac:dyDescent="0.3">
      <c r="A514">
        <v>512</v>
      </c>
      <c r="B514" t="str">
        <f>pasteData!A513</f>
        <v>washington</v>
      </c>
      <c r="C514" t="str">
        <f>pasteData!B513</f>
        <v>Jonah Geron</v>
      </c>
      <c r="D514" t="e">
        <f>INDEX(pasteStatistics!D$1:'pasteStatistics'!D$5000,MATCH($C514,pasteStatistics!$C$1:'pasteStatistics'!$C$5000,0))</f>
        <v>#N/A</v>
      </c>
      <c r="E514" t="e">
        <f>INDEX(pasteStatistics!E$1:'pasteStatistics'!E$5000,MATCH($C514,pasteStatistics!$C$1:'pasteStatistics'!$C$5000,0))</f>
        <v>#N/A</v>
      </c>
      <c r="F514" t="e">
        <f>INDEX(pasteStatistics!F$1:'pasteStatistics'!F$5000,MATCH($C514,pasteStatistics!$C$1:'pasteStatistics'!$C$5000,0))</f>
        <v>#N/A</v>
      </c>
      <c r="G514" t="e">
        <f>INDEX(pasteStatistics!G$1:'pasteStatistics'!G$5000,MATCH($C514,pasteStatistics!$C$1:'pasteStatistics'!$C$5000,0))</f>
        <v>#N/A</v>
      </c>
      <c r="H514" t="e">
        <f>INDEX(pasteStatistics!H$1:'pasteStatistics'!H$5000,MATCH($C514,pasteStatistics!$C$1:'pasteStatistics'!$C$5000,0))</f>
        <v>#N/A</v>
      </c>
      <c r="I514" t="e">
        <f>INDEX(pasteStatistics!I$1:'pasteStatistics'!I$5000,MATCH($C514,pasteStatistics!$C$1:'pasteStatistics'!$C$5000,0))</f>
        <v>#N/A</v>
      </c>
      <c r="J514" t="e">
        <f>INDEX(pasteStatistics!J$1:'pasteStatistics'!J$5000,MATCH($C514,pasteStatistics!$C$1:'pasteStatistics'!$C$5000,0))</f>
        <v>#N/A</v>
      </c>
      <c r="K514" t="e">
        <f>INDEX(pasteStatistics!K$1:'pasteStatistics'!K$5000,MATCH($C514,pasteStatistics!$C$1:'pasteStatistics'!$C$5000,0))</f>
        <v>#N/A</v>
      </c>
      <c r="L514" t="e">
        <f>INDEX(pasteStatistics!L$1:'pasteStatistics'!L$5000,MATCH($C514,pasteStatistics!$C$1:'pasteStatistics'!$C$5000,0))</f>
        <v>#N/A</v>
      </c>
      <c r="M514" t="e">
        <f>INDEX(pasteStatistics!M$1:'pasteStatistics'!M$5000,MATCH($C514,pasteStatistics!$C$1:'pasteStatistics'!$C$5000,0))</f>
        <v>#N/A</v>
      </c>
      <c r="N514" t="e">
        <f>INDEX(pasteStatistics!N$1:'pasteStatistics'!N$5000,MATCH($C514,pasteStatistics!$C$1:'pasteStatistics'!$C$5000,0))</f>
        <v>#N/A</v>
      </c>
      <c r="O514" t="e">
        <f>INDEX(pasteStatistics!O$1:'pasteStatistics'!O$5000,MATCH($C514,pasteStatistics!$C$1:'pasteStatistics'!$C$5000,0))</f>
        <v>#N/A</v>
      </c>
      <c r="P514" t="e">
        <f>INDEX(pasteStatistics!P$1:'pasteStatistics'!P$5000,MATCH($C514,pasteStatistics!$C$1:'pasteStatistics'!$C$5000,0))</f>
        <v>#N/A</v>
      </c>
      <c r="Q514" t="e">
        <f>INDEX(pasteStatistics!Q$1:'pasteStatistics'!Q$5000,MATCH($C514,pasteStatistics!$C$1:'pasteStatistics'!$C$5000,0))</f>
        <v>#N/A</v>
      </c>
      <c r="R514" t="e">
        <f>INDEX(pasteStatistics!R$1:'pasteStatistics'!R$5000,MATCH($C514,pasteStatistics!$C$1:'pasteStatistics'!$C$5000,0))</f>
        <v>#N/A</v>
      </c>
      <c r="S514" t="e">
        <f>INDEX(pasteStatistics!S$1:'pasteStatistics'!S$5000,MATCH($C514,pasteStatistics!$C$1:'pasteStatistics'!$C$5000,0))</f>
        <v>#N/A</v>
      </c>
      <c r="T514" t="e">
        <f>INDEX(pasteStatistics!T$1:'pasteStatistics'!T$5000,MATCH($C514,pasteStatistics!$C$1:'pasteStatistics'!$C$5000,0))</f>
        <v>#N/A</v>
      </c>
      <c r="U514" t="e">
        <f>INDEX(pasteStatistics!U$1:'pasteStatistics'!U$5000,MATCH($C514,pasteStatistics!$C$1:'pasteStatistics'!$C$5000,0))</f>
        <v>#N/A</v>
      </c>
      <c r="V514" t="e">
        <f>INDEX(pasteStatistics!V$1:'pasteStatistics'!V$5000,MATCH($C514,pasteStatistics!$C$1:'pasteStatistics'!$C$5000,0))</f>
        <v>#N/A</v>
      </c>
      <c r="W514" t="e">
        <f>INDEX(pasteStatistics!W$1:'pasteStatistics'!W$5000,MATCH($C514,pasteStatistics!$C$1:'pasteStatistics'!$C$5000,0))</f>
        <v>#N/A</v>
      </c>
      <c r="X514" t="e">
        <f>INDEX(pasteStatistics!X$1:'pasteStatistics'!X$5000,MATCH($C514,pasteStatistics!$C$1:'pasteStatistics'!$C$5000,0))</f>
        <v>#N/A</v>
      </c>
      <c r="Y514" t="e">
        <f>INDEX(pasteStatistics!Y$1:'pasteStatistics'!Y$5000,MATCH($C514,pasteStatistics!$C$1:'pasteStatistics'!$C$5000,0))</f>
        <v>#N/A</v>
      </c>
      <c r="Z514" t="e">
        <f>INDEX(pasteStatistics!Z$1:'pasteStatistics'!Z$5000,MATCH($C514,pasteStatistics!$C$1:'pasteStatistics'!$C$5000,0))</f>
        <v>#N/A</v>
      </c>
      <c r="AA514" t="e">
        <f>INDEX(pasteStatistics!AA$1:'pasteStatistics'!AA$5000,MATCH($C514,pasteStatistics!$C$1:'pasteStatistics'!$C$5000,0))</f>
        <v>#N/A</v>
      </c>
      <c r="AB514">
        <f>pasteData!C513</f>
        <v>23</v>
      </c>
      <c r="AC514">
        <f>pasteData!D513</f>
        <v>0</v>
      </c>
      <c r="AD514" t="str">
        <f>pasteData!E513</f>
        <v>G</v>
      </c>
      <c r="AE514">
        <f>pasteData!F513</f>
        <v>43621</v>
      </c>
      <c r="AF514">
        <f>pasteData!G513</f>
        <v>175</v>
      </c>
      <c r="AG514" t="str">
        <f>pasteData!H513</f>
        <v>San Joaquin</v>
      </c>
      <c r="AH514" t="str">
        <f>pasteData!I513</f>
        <v xml:space="preserve"> CA</v>
      </c>
      <c r="AI514" t="str">
        <f>pasteData!J513</f>
        <v>San Juaquin HS</v>
      </c>
      <c r="AJ514">
        <f>pasteData!K513</f>
        <v>0</v>
      </c>
      <c r="AK514">
        <f>pasteData!L513</f>
        <v>0</v>
      </c>
      <c r="AL514">
        <f>pasteData!M513</f>
        <v>0</v>
      </c>
      <c r="AM514">
        <f>pasteData!N513</f>
        <v>0</v>
      </c>
    </row>
    <row r="515" spans="1:39" x14ac:dyDescent="0.3">
      <c r="A515">
        <v>513</v>
      </c>
      <c r="B515" t="str">
        <f>pasteData!A514</f>
        <v>washington</v>
      </c>
      <c r="C515" t="str">
        <f>pasteData!B514</f>
        <v>Noah Neubauer</v>
      </c>
      <c r="D515" t="e">
        <f>INDEX(pasteStatistics!D$1:'pasteStatistics'!D$5000,MATCH($C515,pasteStatistics!$C$1:'pasteStatistics'!$C$5000,0))</f>
        <v>#N/A</v>
      </c>
      <c r="E515" t="e">
        <f>INDEX(pasteStatistics!E$1:'pasteStatistics'!E$5000,MATCH($C515,pasteStatistics!$C$1:'pasteStatistics'!$C$5000,0))</f>
        <v>#N/A</v>
      </c>
      <c r="F515" t="e">
        <f>INDEX(pasteStatistics!F$1:'pasteStatistics'!F$5000,MATCH($C515,pasteStatistics!$C$1:'pasteStatistics'!$C$5000,0))</f>
        <v>#N/A</v>
      </c>
      <c r="G515" t="e">
        <f>INDEX(pasteStatistics!G$1:'pasteStatistics'!G$5000,MATCH($C515,pasteStatistics!$C$1:'pasteStatistics'!$C$5000,0))</f>
        <v>#N/A</v>
      </c>
      <c r="H515" t="e">
        <f>INDEX(pasteStatistics!H$1:'pasteStatistics'!H$5000,MATCH($C515,pasteStatistics!$C$1:'pasteStatistics'!$C$5000,0))</f>
        <v>#N/A</v>
      </c>
      <c r="I515" t="e">
        <f>INDEX(pasteStatistics!I$1:'pasteStatistics'!I$5000,MATCH($C515,pasteStatistics!$C$1:'pasteStatistics'!$C$5000,0))</f>
        <v>#N/A</v>
      </c>
      <c r="J515" t="e">
        <f>INDEX(pasteStatistics!J$1:'pasteStatistics'!J$5000,MATCH($C515,pasteStatistics!$C$1:'pasteStatistics'!$C$5000,0))</f>
        <v>#N/A</v>
      </c>
      <c r="K515" t="e">
        <f>INDEX(pasteStatistics!K$1:'pasteStatistics'!K$5000,MATCH($C515,pasteStatistics!$C$1:'pasteStatistics'!$C$5000,0))</f>
        <v>#N/A</v>
      </c>
      <c r="L515" t="e">
        <f>INDEX(pasteStatistics!L$1:'pasteStatistics'!L$5000,MATCH($C515,pasteStatistics!$C$1:'pasteStatistics'!$C$5000,0))</f>
        <v>#N/A</v>
      </c>
      <c r="M515" t="e">
        <f>INDEX(pasteStatistics!M$1:'pasteStatistics'!M$5000,MATCH($C515,pasteStatistics!$C$1:'pasteStatistics'!$C$5000,0))</f>
        <v>#N/A</v>
      </c>
      <c r="N515" t="e">
        <f>INDEX(pasteStatistics!N$1:'pasteStatistics'!N$5000,MATCH($C515,pasteStatistics!$C$1:'pasteStatistics'!$C$5000,0))</f>
        <v>#N/A</v>
      </c>
      <c r="O515" t="e">
        <f>INDEX(pasteStatistics!O$1:'pasteStatistics'!O$5000,MATCH($C515,pasteStatistics!$C$1:'pasteStatistics'!$C$5000,0))</f>
        <v>#N/A</v>
      </c>
      <c r="P515" t="e">
        <f>INDEX(pasteStatistics!P$1:'pasteStatistics'!P$5000,MATCH($C515,pasteStatistics!$C$1:'pasteStatistics'!$C$5000,0))</f>
        <v>#N/A</v>
      </c>
      <c r="Q515" t="e">
        <f>INDEX(pasteStatistics!Q$1:'pasteStatistics'!Q$5000,MATCH($C515,pasteStatistics!$C$1:'pasteStatistics'!$C$5000,0))</f>
        <v>#N/A</v>
      </c>
      <c r="R515" t="e">
        <f>INDEX(pasteStatistics!R$1:'pasteStatistics'!R$5000,MATCH($C515,pasteStatistics!$C$1:'pasteStatistics'!$C$5000,0))</f>
        <v>#N/A</v>
      </c>
      <c r="S515" t="e">
        <f>INDEX(pasteStatistics!S$1:'pasteStatistics'!S$5000,MATCH($C515,pasteStatistics!$C$1:'pasteStatistics'!$C$5000,0))</f>
        <v>#N/A</v>
      </c>
      <c r="T515" t="e">
        <f>INDEX(pasteStatistics!T$1:'pasteStatistics'!T$5000,MATCH($C515,pasteStatistics!$C$1:'pasteStatistics'!$C$5000,0))</f>
        <v>#N/A</v>
      </c>
      <c r="U515" t="e">
        <f>INDEX(pasteStatistics!U$1:'pasteStatistics'!U$5000,MATCH($C515,pasteStatistics!$C$1:'pasteStatistics'!$C$5000,0))</f>
        <v>#N/A</v>
      </c>
      <c r="V515" t="e">
        <f>INDEX(pasteStatistics!V$1:'pasteStatistics'!V$5000,MATCH($C515,pasteStatistics!$C$1:'pasteStatistics'!$C$5000,0))</f>
        <v>#N/A</v>
      </c>
      <c r="W515" t="e">
        <f>INDEX(pasteStatistics!W$1:'pasteStatistics'!W$5000,MATCH($C515,pasteStatistics!$C$1:'pasteStatistics'!$C$5000,0))</f>
        <v>#N/A</v>
      </c>
      <c r="X515" t="e">
        <f>INDEX(pasteStatistics!X$1:'pasteStatistics'!X$5000,MATCH($C515,pasteStatistics!$C$1:'pasteStatistics'!$C$5000,0))</f>
        <v>#N/A</v>
      </c>
      <c r="Y515" t="e">
        <f>INDEX(pasteStatistics!Y$1:'pasteStatistics'!Y$5000,MATCH($C515,pasteStatistics!$C$1:'pasteStatistics'!$C$5000,0))</f>
        <v>#N/A</v>
      </c>
      <c r="Z515" t="e">
        <f>INDEX(pasteStatistics!Z$1:'pasteStatistics'!Z$5000,MATCH($C515,pasteStatistics!$C$1:'pasteStatistics'!$C$5000,0))</f>
        <v>#N/A</v>
      </c>
      <c r="AA515" t="e">
        <f>INDEX(pasteStatistics!AA$1:'pasteStatistics'!AA$5000,MATCH($C515,pasteStatistics!$C$1:'pasteStatistics'!$C$5000,0))</f>
        <v>#N/A</v>
      </c>
      <c r="AB515">
        <f>pasteData!C514</f>
        <v>21</v>
      </c>
      <c r="AC515">
        <f>pasteData!D514</f>
        <v>0</v>
      </c>
      <c r="AD515" t="str">
        <f>pasteData!E514</f>
        <v>G</v>
      </c>
      <c r="AE515">
        <f>pasteData!F514</f>
        <v>43618</v>
      </c>
      <c r="AF515">
        <f>pasteData!G514</f>
        <v>175</v>
      </c>
      <c r="AG515" t="str">
        <f>pasteData!H514</f>
        <v>Seattle</v>
      </c>
      <c r="AH515" t="str">
        <f>pasteData!I514</f>
        <v xml:space="preserve"> WA</v>
      </c>
      <c r="AI515" t="str">
        <f>pasteData!J514</f>
        <v>Garfield HS</v>
      </c>
      <c r="AJ515">
        <f>pasteData!K514</f>
        <v>0</v>
      </c>
      <c r="AK515">
        <f>pasteData!L514</f>
        <v>0</v>
      </c>
      <c r="AL515">
        <f>pasteData!M514</f>
        <v>0</v>
      </c>
      <c r="AM515">
        <f>pasteData!N514</f>
        <v>0</v>
      </c>
    </row>
    <row r="516" spans="1:39" x14ac:dyDescent="0.3">
      <c r="A516">
        <v>514</v>
      </c>
      <c r="B516" t="str">
        <f>pasteData!A515</f>
        <v>washington</v>
      </c>
      <c r="C516" t="str">
        <f>pasteData!B515</f>
        <v>Nate Roberts</v>
      </c>
      <c r="D516" t="e">
        <f>INDEX(pasteStatistics!D$1:'pasteStatistics'!D$5000,MATCH($C516,pasteStatistics!$C$1:'pasteStatistics'!$C$5000,0))</f>
        <v>#N/A</v>
      </c>
      <c r="E516" t="e">
        <f>INDEX(pasteStatistics!E$1:'pasteStatistics'!E$5000,MATCH($C516,pasteStatistics!$C$1:'pasteStatistics'!$C$5000,0))</f>
        <v>#N/A</v>
      </c>
      <c r="F516" t="e">
        <f>INDEX(pasteStatistics!F$1:'pasteStatistics'!F$5000,MATCH($C516,pasteStatistics!$C$1:'pasteStatistics'!$C$5000,0))</f>
        <v>#N/A</v>
      </c>
      <c r="G516" t="e">
        <f>INDEX(pasteStatistics!G$1:'pasteStatistics'!G$5000,MATCH($C516,pasteStatistics!$C$1:'pasteStatistics'!$C$5000,0))</f>
        <v>#N/A</v>
      </c>
      <c r="H516" t="e">
        <f>INDEX(pasteStatistics!H$1:'pasteStatistics'!H$5000,MATCH($C516,pasteStatistics!$C$1:'pasteStatistics'!$C$5000,0))</f>
        <v>#N/A</v>
      </c>
      <c r="I516" t="e">
        <f>INDEX(pasteStatistics!I$1:'pasteStatistics'!I$5000,MATCH($C516,pasteStatistics!$C$1:'pasteStatistics'!$C$5000,0))</f>
        <v>#N/A</v>
      </c>
      <c r="J516" t="e">
        <f>INDEX(pasteStatistics!J$1:'pasteStatistics'!J$5000,MATCH($C516,pasteStatistics!$C$1:'pasteStatistics'!$C$5000,0))</f>
        <v>#N/A</v>
      </c>
      <c r="K516" t="e">
        <f>INDEX(pasteStatistics!K$1:'pasteStatistics'!K$5000,MATCH($C516,pasteStatistics!$C$1:'pasteStatistics'!$C$5000,0))</f>
        <v>#N/A</v>
      </c>
      <c r="L516" t="e">
        <f>INDEX(pasteStatistics!L$1:'pasteStatistics'!L$5000,MATCH($C516,pasteStatistics!$C$1:'pasteStatistics'!$C$5000,0))</f>
        <v>#N/A</v>
      </c>
      <c r="M516" t="e">
        <f>INDEX(pasteStatistics!M$1:'pasteStatistics'!M$5000,MATCH($C516,pasteStatistics!$C$1:'pasteStatistics'!$C$5000,0))</f>
        <v>#N/A</v>
      </c>
      <c r="N516" t="e">
        <f>INDEX(pasteStatistics!N$1:'pasteStatistics'!N$5000,MATCH($C516,pasteStatistics!$C$1:'pasteStatistics'!$C$5000,0))</f>
        <v>#N/A</v>
      </c>
      <c r="O516" t="e">
        <f>INDEX(pasteStatistics!O$1:'pasteStatistics'!O$5000,MATCH($C516,pasteStatistics!$C$1:'pasteStatistics'!$C$5000,0))</f>
        <v>#N/A</v>
      </c>
      <c r="P516" t="e">
        <f>INDEX(pasteStatistics!P$1:'pasteStatistics'!P$5000,MATCH($C516,pasteStatistics!$C$1:'pasteStatistics'!$C$5000,0))</f>
        <v>#N/A</v>
      </c>
      <c r="Q516" t="e">
        <f>INDEX(pasteStatistics!Q$1:'pasteStatistics'!Q$5000,MATCH($C516,pasteStatistics!$C$1:'pasteStatistics'!$C$5000,0))</f>
        <v>#N/A</v>
      </c>
      <c r="R516" t="e">
        <f>INDEX(pasteStatistics!R$1:'pasteStatistics'!R$5000,MATCH($C516,pasteStatistics!$C$1:'pasteStatistics'!$C$5000,0))</f>
        <v>#N/A</v>
      </c>
      <c r="S516" t="e">
        <f>INDEX(pasteStatistics!S$1:'pasteStatistics'!S$5000,MATCH($C516,pasteStatistics!$C$1:'pasteStatistics'!$C$5000,0))</f>
        <v>#N/A</v>
      </c>
      <c r="T516" t="e">
        <f>INDEX(pasteStatistics!T$1:'pasteStatistics'!T$5000,MATCH($C516,pasteStatistics!$C$1:'pasteStatistics'!$C$5000,0))</f>
        <v>#N/A</v>
      </c>
      <c r="U516" t="e">
        <f>INDEX(pasteStatistics!U$1:'pasteStatistics'!U$5000,MATCH($C516,pasteStatistics!$C$1:'pasteStatistics'!$C$5000,0))</f>
        <v>#N/A</v>
      </c>
      <c r="V516" t="e">
        <f>INDEX(pasteStatistics!V$1:'pasteStatistics'!V$5000,MATCH($C516,pasteStatistics!$C$1:'pasteStatistics'!$C$5000,0))</f>
        <v>#N/A</v>
      </c>
      <c r="W516" t="e">
        <f>INDEX(pasteStatistics!W$1:'pasteStatistics'!W$5000,MATCH($C516,pasteStatistics!$C$1:'pasteStatistics'!$C$5000,0))</f>
        <v>#N/A</v>
      </c>
      <c r="X516" t="e">
        <f>INDEX(pasteStatistics!X$1:'pasteStatistics'!X$5000,MATCH($C516,pasteStatistics!$C$1:'pasteStatistics'!$C$5000,0))</f>
        <v>#N/A</v>
      </c>
      <c r="Y516" t="e">
        <f>INDEX(pasteStatistics!Y$1:'pasteStatistics'!Y$5000,MATCH($C516,pasteStatistics!$C$1:'pasteStatistics'!$C$5000,0))</f>
        <v>#N/A</v>
      </c>
      <c r="Z516" t="e">
        <f>INDEX(pasteStatistics!Z$1:'pasteStatistics'!Z$5000,MATCH($C516,pasteStatistics!$C$1:'pasteStatistics'!$C$5000,0))</f>
        <v>#N/A</v>
      </c>
      <c r="AA516" t="e">
        <f>INDEX(pasteStatistics!AA$1:'pasteStatistics'!AA$5000,MATCH($C516,pasteStatistics!$C$1:'pasteStatistics'!$C$5000,0))</f>
        <v>#N/A</v>
      </c>
      <c r="AB516">
        <f>pasteData!C515</f>
        <v>24</v>
      </c>
      <c r="AC516" t="str">
        <f>pasteData!D515</f>
        <v>FR</v>
      </c>
      <c r="AD516" t="str">
        <f>pasteData!E515</f>
        <v>F</v>
      </c>
      <c r="AE516">
        <f>pasteData!F515</f>
        <v>43626</v>
      </c>
      <c r="AF516">
        <f>pasteData!G515</f>
        <v>235</v>
      </c>
      <c r="AG516" t="str">
        <f>pasteData!H515</f>
        <v>Washington</v>
      </c>
      <c r="AH516" t="str">
        <f>pasteData!I515</f>
        <v xml:space="preserve"> DC</v>
      </c>
      <c r="AI516" t="str">
        <f>pasteData!J515</f>
        <v>Brewster Academy</v>
      </c>
      <c r="AJ516">
        <f>pasteData!K515</f>
        <v>0</v>
      </c>
      <c r="AK516">
        <f>pasteData!L515</f>
        <v>0</v>
      </c>
      <c r="AL516">
        <f>pasteData!M515</f>
        <v>0</v>
      </c>
      <c r="AM516">
        <f>pasteData!N515</f>
        <v>0</v>
      </c>
    </row>
    <row r="517" spans="1:39" x14ac:dyDescent="0.3">
      <c r="A517">
        <v>515</v>
      </c>
      <c r="B517" t="str">
        <f>pasteData!A516</f>
        <v>washington</v>
      </c>
      <c r="C517" t="str">
        <f>pasteData!B516</f>
        <v>Riley Sorn</v>
      </c>
      <c r="D517" t="e">
        <f>INDEX(pasteStatistics!D$1:'pasteStatistics'!D$5000,MATCH($C517,pasteStatistics!$C$1:'pasteStatistics'!$C$5000,0))</f>
        <v>#N/A</v>
      </c>
      <c r="E517" t="e">
        <f>INDEX(pasteStatistics!E$1:'pasteStatistics'!E$5000,MATCH($C517,pasteStatistics!$C$1:'pasteStatistics'!$C$5000,0))</f>
        <v>#N/A</v>
      </c>
      <c r="F517" t="e">
        <f>INDEX(pasteStatistics!F$1:'pasteStatistics'!F$5000,MATCH($C517,pasteStatistics!$C$1:'pasteStatistics'!$C$5000,0))</f>
        <v>#N/A</v>
      </c>
      <c r="G517" t="e">
        <f>INDEX(pasteStatistics!G$1:'pasteStatistics'!G$5000,MATCH($C517,pasteStatistics!$C$1:'pasteStatistics'!$C$5000,0))</f>
        <v>#N/A</v>
      </c>
      <c r="H517" t="e">
        <f>INDEX(pasteStatistics!H$1:'pasteStatistics'!H$5000,MATCH($C517,pasteStatistics!$C$1:'pasteStatistics'!$C$5000,0))</f>
        <v>#N/A</v>
      </c>
      <c r="I517" t="e">
        <f>INDEX(pasteStatistics!I$1:'pasteStatistics'!I$5000,MATCH($C517,pasteStatistics!$C$1:'pasteStatistics'!$C$5000,0))</f>
        <v>#N/A</v>
      </c>
      <c r="J517" t="e">
        <f>INDEX(pasteStatistics!J$1:'pasteStatistics'!J$5000,MATCH($C517,pasteStatistics!$C$1:'pasteStatistics'!$C$5000,0))</f>
        <v>#N/A</v>
      </c>
      <c r="K517" t="e">
        <f>INDEX(pasteStatistics!K$1:'pasteStatistics'!K$5000,MATCH($C517,pasteStatistics!$C$1:'pasteStatistics'!$C$5000,0))</f>
        <v>#N/A</v>
      </c>
      <c r="L517" t="e">
        <f>INDEX(pasteStatistics!L$1:'pasteStatistics'!L$5000,MATCH($C517,pasteStatistics!$C$1:'pasteStatistics'!$C$5000,0))</f>
        <v>#N/A</v>
      </c>
      <c r="M517" t="e">
        <f>INDEX(pasteStatistics!M$1:'pasteStatistics'!M$5000,MATCH($C517,pasteStatistics!$C$1:'pasteStatistics'!$C$5000,0))</f>
        <v>#N/A</v>
      </c>
      <c r="N517" t="e">
        <f>INDEX(pasteStatistics!N$1:'pasteStatistics'!N$5000,MATCH($C517,pasteStatistics!$C$1:'pasteStatistics'!$C$5000,0))</f>
        <v>#N/A</v>
      </c>
      <c r="O517" t="e">
        <f>INDEX(pasteStatistics!O$1:'pasteStatistics'!O$5000,MATCH($C517,pasteStatistics!$C$1:'pasteStatistics'!$C$5000,0))</f>
        <v>#N/A</v>
      </c>
      <c r="P517" t="e">
        <f>INDEX(pasteStatistics!P$1:'pasteStatistics'!P$5000,MATCH($C517,pasteStatistics!$C$1:'pasteStatistics'!$C$5000,0))</f>
        <v>#N/A</v>
      </c>
      <c r="Q517" t="e">
        <f>INDEX(pasteStatistics!Q$1:'pasteStatistics'!Q$5000,MATCH($C517,pasteStatistics!$C$1:'pasteStatistics'!$C$5000,0))</f>
        <v>#N/A</v>
      </c>
      <c r="R517" t="e">
        <f>INDEX(pasteStatistics!R$1:'pasteStatistics'!R$5000,MATCH($C517,pasteStatistics!$C$1:'pasteStatistics'!$C$5000,0))</f>
        <v>#N/A</v>
      </c>
      <c r="S517" t="e">
        <f>INDEX(pasteStatistics!S$1:'pasteStatistics'!S$5000,MATCH($C517,pasteStatistics!$C$1:'pasteStatistics'!$C$5000,0))</f>
        <v>#N/A</v>
      </c>
      <c r="T517" t="e">
        <f>INDEX(pasteStatistics!T$1:'pasteStatistics'!T$5000,MATCH($C517,pasteStatistics!$C$1:'pasteStatistics'!$C$5000,0))</f>
        <v>#N/A</v>
      </c>
      <c r="U517" t="e">
        <f>INDEX(pasteStatistics!U$1:'pasteStatistics'!U$5000,MATCH($C517,pasteStatistics!$C$1:'pasteStatistics'!$C$5000,0))</f>
        <v>#N/A</v>
      </c>
      <c r="V517" t="e">
        <f>INDEX(pasteStatistics!V$1:'pasteStatistics'!V$5000,MATCH($C517,pasteStatistics!$C$1:'pasteStatistics'!$C$5000,0))</f>
        <v>#N/A</v>
      </c>
      <c r="W517" t="e">
        <f>INDEX(pasteStatistics!W$1:'pasteStatistics'!W$5000,MATCH($C517,pasteStatistics!$C$1:'pasteStatistics'!$C$5000,0))</f>
        <v>#N/A</v>
      </c>
      <c r="X517" t="e">
        <f>INDEX(pasteStatistics!X$1:'pasteStatistics'!X$5000,MATCH($C517,pasteStatistics!$C$1:'pasteStatistics'!$C$5000,0))</f>
        <v>#N/A</v>
      </c>
      <c r="Y517" t="e">
        <f>INDEX(pasteStatistics!Y$1:'pasteStatistics'!Y$5000,MATCH($C517,pasteStatistics!$C$1:'pasteStatistics'!$C$5000,0))</f>
        <v>#N/A</v>
      </c>
      <c r="Z517" t="e">
        <f>INDEX(pasteStatistics!Z$1:'pasteStatistics'!Z$5000,MATCH($C517,pasteStatistics!$C$1:'pasteStatistics'!$C$5000,0))</f>
        <v>#N/A</v>
      </c>
      <c r="AA517" t="e">
        <f>INDEX(pasteStatistics!AA$1:'pasteStatistics'!AA$5000,MATCH($C517,pasteStatistics!$C$1:'pasteStatistics'!$C$5000,0))</f>
        <v>#N/A</v>
      </c>
      <c r="AB517">
        <f>pasteData!C516</f>
        <v>52</v>
      </c>
      <c r="AC517" t="str">
        <f>pasteData!D516</f>
        <v>FR</v>
      </c>
      <c r="AD517" t="str">
        <f>pasteData!E516</f>
        <v>C</v>
      </c>
      <c r="AE517">
        <f>pasteData!F516</f>
        <v>43650</v>
      </c>
      <c r="AF517">
        <f>pasteData!G516</f>
        <v>245</v>
      </c>
      <c r="AG517" t="str">
        <f>pasteData!H516</f>
        <v>Richland</v>
      </c>
      <c r="AH517" t="str">
        <f>pasteData!I516</f>
        <v xml:space="preserve"> WA</v>
      </c>
      <c r="AI517" t="str">
        <f>pasteData!J516</f>
        <v>Richland HS</v>
      </c>
      <c r="AJ517">
        <f>pasteData!K516</f>
        <v>0</v>
      </c>
      <c r="AK517">
        <f>pasteData!L516</f>
        <v>0</v>
      </c>
      <c r="AL517">
        <f>pasteData!M516</f>
        <v>0</v>
      </c>
      <c r="AM517">
        <f>pasteData!N516</f>
        <v>0</v>
      </c>
    </row>
    <row r="518" spans="1:39" x14ac:dyDescent="0.3">
      <c r="A518">
        <v>516</v>
      </c>
      <c r="B518" t="str">
        <f>pasteData!A517</f>
        <v>central-florida</v>
      </c>
      <c r="C518" t="str">
        <f>pasteData!B517</f>
        <v>B.J. Taylor</v>
      </c>
      <c r="D518">
        <f>INDEX(pasteStatistics!D$1:'pasteStatistics'!D$5000,MATCH($C518,pasteStatistics!$C$1:'pasteStatistics'!$C$5000,0))</f>
        <v>33</v>
      </c>
      <c r="E518">
        <f>INDEX(pasteStatistics!E$1:'pasteStatistics'!E$5000,MATCH($C518,pasteStatistics!$C$1:'pasteStatistics'!$C$5000,0))</f>
        <v>33</v>
      </c>
      <c r="F518">
        <f>INDEX(pasteStatistics!F$1:'pasteStatistics'!F$5000,MATCH($C518,pasteStatistics!$C$1:'pasteStatistics'!$C$5000,0))</f>
        <v>34.4</v>
      </c>
      <c r="G518">
        <f>INDEX(pasteStatistics!G$1:'pasteStatistics'!G$5000,MATCH($C518,pasteStatistics!$C$1:'pasteStatistics'!$C$5000,0))</f>
        <v>4.2</v>
      </c>
      <c r="H518">
        <f>INDEX(pasteStatistics!H$1:'pasteStatistics'!H$5000,MATCH($C518,pasteStatistics!$C$1:'pasteStatistics'!$C$5000,0))</f>
        <v>11</v>
      </c>
      <c r="I518">
        <f>INDEX(pasteStatistics!I$1:'pasteStatistics'!I$5000,MATCH($C518,pasteStatistics!$C$1:'pasteStatistics'!$C$5000,0))</f>
        <v>0.38400000000000001</v>
      </c>
      <c r="J518">
        <f>INDEX(pasteStatistics!J$1:'pasteStatistics'!J$5000,MATCH($C518,pasteStatistics!$C$1:'pasteStatistics'!$C$5000,0))</f>
        <v>2.4</v>
      </c>
      <c r="K518">
        <f>INDEX(pasteStatistics!K$1:'pasteStatistics'!K$5000,MATCH($C518,pasteStatistics!$C$1:'pasteStatistics'!$C$5000,0))</f>
        <v>6</v>
      </c>
      <c r="L518">
        <f>INDEX(pasteStatistics!L$1:'pasteStatistics'!L$5000,MATCH($C518,pasteStatistics!$C$1:'pasteStatistics'!$C$5000,0))</f>
        <v>0.39400000000000002</v>
      </c>
      <c r="M518">
        <f>INDEX(pasteStatistics!M$1:'pasteStatistics'!M$5000,MATCH($C518,pasteStatistics!$C$1:'pasteStatistics'!$C$5000,0))</f>
        <v>1.8</v>
      </c>
      <c r="N518">
        <f>INDEX(pasteStatistics!N$1:'pasteStatistics'!N$5000,MATCH($C518,pasteStatistics!$C$1:'pasteStatistics'!$C$5000,0))</f>
        <v>5</v>
      </c>
      <c r="O518">
        <f>INDEX(pasteStatistics!O$1:'pasteStatistics'!O$5000,MATCH($C518,pasteStatistics!$C$1:'pasteStatistics'!$C$5000,0))</f>
        <v>0.372</v>
      </c>
      <c r="P518">
        <f>INDEX(pasteStatistics!P$1:'pasteStatistics'!P$5000,MATCH($C518,pasteStatistics!$C$1:'pasteStatistics'!$C$5000,0))</f>
        <v>5.7</v>
      </c>
      <c r="Q518">
        <f>INDEX(pasteStatistics!Q$1:'pasteStatistics'!Q$5000,MATCH($C518,pasteStatistics!$C$1:'pasteStatistics'!$C$5000,0))</f>
        <v>7.3</v>
      </c>
      <c r="R518">
        <f>INDEX(pasteStatistics!R$1:'pasteStatistics'!R$5000,MATCH($C518,pasteStatistics!$C$1:'pasteStatistics'!$C$5000,0))</f>
        <v>0.77900000000000003</v>
      </c>
      <c r="S518">
        <f>INDEX(pasteStatistics!S$1:'pasteStatistics'!S$5000,MATCH($C518,pasteStatistics!$C$1:'pasteStatistics'!$C$5000,0))</f>
        <v>0.3</v>
      </c>
      <c r="T518">
        <f>INDEX(pasteStatistics!T$1:'pasteStatistics'!T$5000,MATCH($C518,pasteStatistics!$C$1:'pasteStatistics'!$C$5000,0))</f>
        <v>2</v>
      </c>
      <c r="U518">
        <f>INDEX(pasteStatistics!U$1:'pasteStatistics'!U$5000,MATCH($C518,pasteStatistics!$C$1:'pasteStatistics'!$C$5000,0))</f>
        <v>2.2999999999999998</v>
      </c>
      <c r="V518">
        <f>INDEX(pasteStatistics!V$1:'pasteStatistics'!V$5000,MATCH($C518,pasteStatistics!$C$1:'pasteStatistics'!$C$5000,0))</f>
        <v>3.2</v>
      </c>
      <c r="W518">
        <f>INDEX(pasteStatistics!W$1:'pasteStatistics'!W$5000,MATCH($C518,pasteStatistics!$C$1:'pasteStatistics'!$C$5000,0))</f>
        <v>0.9</v>
      </c>
      <c r="X518">
        <f>INDEX(pasteStatistics!X$1:'pasteStatistics'!X$5000,MATCH($C518,pasteStatistics!$C$1:'pasteStatistics'!$C$5000,0))</f>
        <v>0</v>
      </c>
      <c r="Y518">
        <f>INDEX(pasteStatistics!Y$1:'pasteStatistics'!Y$5000,MATCH($C518,pasteStatistics!$C$1:'pasteStatistics'!$C$5000,0))</f>
        <v>1.6</v>
      </c>
      <c r="Z518">
        <f>INDEX(pasteStatistics!Z$1:'pasteStatistics'!Z$5000,MATCH($C518,pasteStatistics!$C$1:'pasteStatistics'!$C$5000,0))</f>
        <v>1.4</v>
      </c>
      <c r="AA518">
        <f>INDEX(pasteStatistics!AA$1:'pasteStatistics'!AA$5000,MATCH($C518,pasteStatistics!$C$1:'pasteStatistics'!$C$5000,0))</f>
        <v>15.9</v>
      </c>
      <c r="AB518">
        <f>pasteData!C517</f>
        <v>1</v>
      </c>
      <c r="AC518" t="str">
        <f>pasteData!D517</f>
        <v>SR</v>
      </c>
      <c r="AD518" t="str">
        <f>pasteData!E517</f>
        <v>G</v>
      </c>
      <c r="AE518">
        <f>pasteData!F517</f>
        <v>43618</v>
      </c>
      <c r="AF518">
        <f>pasteData!G517</f>
        <v>195</v>
      </c>
      <c r="AG518" t="str">
        <f>pasteData!H517</f>
        <v>Orlando</v>
      </c>
      <c r="AH518" t="str">
        <f>pasteData!I517</f>
        <v xml:space="preserve"> FL</v>
      </c>
      <c r="AI518" t="str">
        <f>pasteData!J517</f>
        <v>Boone HS</v>
      </c>
      <c r="AJ518" t="str">
        <f>pasteData!K517</f>
        <v xml:space="preserve"> 15.9 Pts</v>
      </c>
      <c r="AK518" t="str">
        <f>pasteData!L517</f>
        <v xml:space="preserve"> 2.3 Reb</v>
      </c>
      <c r="AL518" t="str">
        <f>pasteData!M517</f>
        <v xml:space="preserve"> 3.2 Ast</v>
      </c>
      <c r="AM518">
        <f>pasteData!N517</f>
        <v>0</v>
      </c>
    </row>
    <row r="519" spans="1:39" x14ac:dyDescent="0.3">
      <c r="A519">
        <v>517</v>
      </c>
      <c r="B519" t="str">
        <f>pasteData!A518</f>
        <v>central-florida</v>
      </c>
      <c r="C519" t="str">
        <f>pasteData!B518</f>
        <v>Aubrey Dawkins</v>
      </c>
      <c r="D519">
        <f>INDEX(pasteStatistics!D$1:'pasteStatistics'!D$5000,MATCH($C519,pasteStatistics!$C$1:'pasteStatistics'!$C$5000,0))</f>
        <v>33</v>
      </c>
      <c r="E519">
        <f>INDEX(pasteStatistics!E$1:'pasteStatistics'!E$5000,MATCH($C519,pasteStatistics!$C$1:'pasteStatistics'!$C$5000,0))</f>
        <v>33</v>
      </c>
      <c r="F519">
        <f>INDEX(pasteStatistics!F$1:'pasteStatistics'!F$5000,MATCH($C519,pasteStatistics!$C$1:'pasteStatistics'!$C$5000,0))</f>
        <v>33.4</v>
      </c>
      <c r="G519">
        <f>INDEX(pasteStatistics!G$1:'pasteStatistics'!G$5000,MATCH($C519,pasteStatistics!$C$1:'pasteStatistics'!$C$5000,0))</f>
        <v>5.5</v>
      </c>
      <c r="H519">
        <f>INDEX(pasteStatistics!H$1:'pasteStatistics'!H$5000,MATCH($C519,pasteStatistics!$C$1:'pasteStatistics'!$C$5000,0))</f>
        <v>11.8</v>
      </c>
      <c r="I519">
        <f>INDEX(pasteStatistics!I$1:'pasteStatistics'!I$5000,MATCH($C519,pasteStatistics!$C$1:'pasteStatistics'!$C$5000,0))</f>
        <v>0.46300000000000002</v>
      </c>
      <c r="J519">
        <f>INDEX(pasteStatistics!J$1:'pasteStatistics'!J$5000,MATCH($C519,pasteStatistics!$C$1:'pasteStatistics'!$C$5000,0))</f>
        <v>3.3</v>
      </c>
      <c r="K519">
        <f>INDEX(pasteStatistics!K$1:'pasteStatistics'!K$5000,MATCH($C519,pasteStatistics!$C$1:'pasteStatistics'!$C$5000,0))</f>
        <v>6.4</v>
      </c>
      <c r="L519">
        <f>INDEX(pasteStatistics!L$1:'pasteStatistics'!L$5000,MATCH($C519,pasteStatistics!$C$1:'pasteStatistics'!$C$5000,0))</f>
        <v>0.51400000000000001</v>
      </c>
      <c r="M519">
        <f>INDEX(pasteStatistics!M$1:'pasteStatistics'!M$5000,MATCH($C519,pasteStatistics!$C$1:'pasteStatistics'!$C$5000,0))</f>
        <v>2.2000000000000002</v>
      </c>
      <c r="N519">
        <f>INDEX(pasteStatistics!N$1:'pasteStatistics'!N$5000,MATCH($C519,pasteStatistics!$C$1:'pasteStatistics'!$C$5000,0))</f>
        <v>5.5</v>
      </c>
      <c r="O519">
        <f>INDEX(pasteStatistics!O$1:'pasteStatistics'!O$5000,MATCH($C519,pasteStatistics!$C$1:'pasteStatistics'!$C$5000,0))</f>
        <v>0.40300000000000002</v>
      </c>
      <c r="P519">
        <f>INDEX(pasteStatistics!P$1:'pasteStatistics'!P$5000,MATCH($C519,pasteStatistics!$C$1:'pasteStatistics'!$C$5000,0))</f>
        <v>2.5</v>
      </c>
      <c r="Q519">
        <f>INDEX(pasteStatistics!Q$1:'pasteStatistics'!Q$5000,MATCH($C519,pasteStatistics!$C$1:'pasteStatistics'!$C$5000,0))</f>
        <v>2.9</v>
      </c>
      <c r="R519">
        <f>INDEX(pasteStatistics!R$1:'pasteStatistics'!R$5000,MATCH($C519,pasteStatistics!$C$1:'pasteStatistics'!$C$5000,0))</f>
        <v>0.83499999999999996</v>
      </c>
      <c r="S519">
        <f>INDEX(pasteStatistics!S$1:'pasteStatistics'!S$5000,MATCH($C519,pasteStatistics!$C$1:'pasteStatistics'!$C$5000,0))</f>
        <v>1</v>
      </c>
      <c r="T519">
        <f>INDEX(pasteStatistics!T$1:'pasteStatistics'!T$5000,MATCH($C519,pasteStatistics!$C$1:'pasteStatistics'!$C$5000,0))</f>
        <v>4</v>
      </c>
      <c r="U519">
        <f>INDEX(pasteStatistics!U$1:'pasteStatistics'!U$5000,MATCH($C519,pasteStatistics!$C$1:'pasteStatistics'!$C$5000,0))</f>
        <v>5</v>
      </c>
      <c r="V519">
        <f>INDEX(pasteStatistics!V$1:'pasteStatistics'!V$5000,MATCH($C519,pasteStatistics!$C$1:'pasteStatistics'!$C$5000,0))</f>
        <v>1.4</v>
      </c>
      <c r="W519">
        <f>INDEX(pasteStatistics!W$1:'pasteStatistics'!W$5000,MATCH($C519,pasteStatistics!$C$1:'pasteStatistics'!$C$5000,0))</f>
        <v>1</v>
      </c>
      <c r="X519">
        <f>INDEX(pasteStatistics!X$1:'pasteStatistics'!X$5000,MATCH($C519,pasteStatistics!$C$1:'pasteStatistics'!$C$5000,0))</f>
        <v>0.3</v>
      </c>
      <c r="Y519">
        <f>INDEX(pasteStatistics!Y$1:'pasteStatistics'!Y$5000,MATCH($C519,pasteStatistics!$C$1:'pasteStatistics'!$C$5000,0))</f>
        <v>1.6</v>
      </c>
      <c r="Z519">
        <f>INDEX(pasteStatistics!Z$1:'pasteStatistics'!Z$5000,MATCH($C519,pasteStatistics!$C$1:'pasteStatistics'!$C$5000,0))</f>
        <v>2.2000000000000002</v>
      </c>
      <c r="AA519">
        <f>INDEX(pasteStatistics!AA$1:'pasteStatistics'!AA$5000,MATCH($C519,pasteStatistics!$C$1:'pasteStatistics'!$C$5000,0))</f>
        <v>15.6</v>
      </c>
      <c r="AB519">
        <f>pasteData!C518</f>
        <v>15</v>
      </c>
      <c r="AC519" t="str">
        <f>pasteData!D518</f>
        <v>JR</v>
      </c>
      <c r="AD519" t="str">
        <f>pasteData!E518</f>
        <v>G</v>
      </c>
      <c r="AE519">
        <f>pasteData!F518</f>
        <v>43622</v>
      </c>
      <c r="AF519">
        <f>pasteData!G518</f>
        <v>205</v>
      </c>
      <c r="AG519" t="str">
        <f>pasteData!H518</f>
        <v>Durham</v>
      </c>
      <c r="AH519" t="str">
        <f>pasteData!I518</f>
        <v xml:space="preserve"> NC</v>
      </c>
      <c r="AI519" t="str">
        <f>pasteData!J518</f>
        <v>New Hampton Prep (NH)</v>
      </c>
      <c r="AJ519" t="str">
        <f>pasteData!K518</f>
        <v xml:space="preserve"> 15.6 Pts</v>
      </c>
      <c r="AK519" t="str">
        <f>pasteData!L518</f>
        <v xml:space="preserve"> 5.0 Reb</v>
      </c>
      <c r="AL519" t="str">
        <f>pasteData!M518</f>
        <v xml:space="preserve"> 1.4 Ast</v>
      </c>
      <c r="AM519">
        <f>pasteData!N518</f>
        <v>0</v>
      </c>
    </row>
    <row r="520" spans="1:39" x14ac:dyDescent="0.3">
      <c r="A520">
        <v>518</v>
      </c>
      <c r="B520" t="str">
        <f>pasteData!A519</f>
        <v>central-florida</v>
      </c>
      <c r="C520" t="str">
        <f>pasteData!B519</f>
        <v>Tacko Fall</v>
      </c>
      <c r="D520">
        <f>INDEX(pasteStatistics!D$1:'pasteStatistics'!D$5000,MATCH($C520,pasteStatistics!$C$1:'pasteStatistics'!$C$5000,0))</f>
        <v>33</v>
      </c>
      <c r="E520">
        <f>INDEX(pasteStatistics!E$1:'pasteStatistics'!E$5000,MATCH($C520,pasteStatistics!$C$1:'pasteStatistics'!$C$5000,0))</f>
        <v>33</v>
      </c>
      <c r="F520">
        <f>INDEX(pasteStatistics!F$1:'pasteStatistics'!F$5000,MATCH($C520,pasteStatistics!$C$1:'pasteStatistics'!$C$5000,0))</f>
        <v>24.9</v>
      </c>
      <c r="G520">
        <f>INDEX(pasteStatistics!G$1:'pasteStatistics'!G$5000,MATCH($C520,pasteStatistics!$C$1:'pasteStatistics'!$C$5000,0))</f>
        <v>4.7</v>
      </c>
      <c r="H520">
        <f>INDEX(pasteStatistics!H$1:'pasteStatistics'!H$5000,MATCH($C520,pasteStatistics!$C$1:'pasteStatistics'!$C$5000,0))</f>
        <v>6.2</v>
      </c>
      <c r="I520">
        <f>INDEX(pasteStatistics!I$1:'pasteStatistics'!I$5000,MATCH($C520,pasteStatistics!$C$1:'pasteStatistics'!$C$5000,0))</f>
        <v>0.748</v>
      </c>
      <c r="J520">
        <f>INDEX(pasteStatistics!J$1:'pasteStatistics'!J$5000,MATCH($C520,pasteStatistics!$C$1:'pasteStatistics'!$C$5000,0))</f>
        <v>4.7</v>
      </c>
      <c r="K520">
        <f>INDEX(pasteStatistics!K$1:'pasteStatistics'!K$5000,MATCH($C520,pasteStatistics!$C$1:'pasteStatistics'!$C$5000,0))</f>
        <v>6.2</v>
      </c>
      <c r="L520">
        <f>INDEX(pasteStatistics!L$1:'pasteStatistics'!L$5000,MATCH($C520,pasteStatistics!$C$1:'pasteStatistics'!$C$5000,0))</f>
        <v>0.748</v>
      </c>
      <c r="M520">
        <f>INDEX(pasteStatistics!M$1:'pasteStatistics'!M$5000,MATCH($C520,pasteStatistics!$C$1:'pasteStatistics'!$C$5000,0))</f>
        <v>0</v>
      </c>
      <c r="N520">
        <f>INDEX(pasteStatistics!N$1:'pasteStatistics'!N$5000,MATCH($C520,pasteStatistics!$C$1:'pasteStatistics'!$C$5000,0))</f>
        <v>0</v>
      </c>
      <c r="O520">
        <f>INDEX(pasteStatistics!O$1:'pasteStatistics'!O$5000,MATCH($C520,pasteStatistics!$C$1:'pasteStatistics'!$C$5000,0))</f>
        <v>0</v>
      </c>
      <c r="P520">
        <f>INDEX(pasteStatistics!P$1:'pasteStatistics'!P$5000,MATCH($C520,pasteStatistics!$C$1:'pasteStatistics'!$C$5000,0))</f>
        <v>1.8</v>
      </c>
      <c r="Q520">
        <f>INDEX(pasteStatistics!Q$1:'pasteStatistics'!Q$5000,MATCH($C520,pasteStatistics!$C$1:'pasteStatistics'!$C$5000,0))</f>
        <v>4.9000000000000004</v>
      </c>
      <c r="R520">
        <f>INDEX(pasteStatistics!R$1:'pasteStatistics'!R$5000,MATCH($C520,pasteStatistics!$C$1:'pasteStatistics'!$C$5000,0))</f>
        <v>0.36199999999999999</v>
      </c>
      <c r="S520">
        <f>INDEX(pasteStatistics!S$1:'pasteStatistics'!S$5000,MATCH($C520,pasteStatistics!$C$1:'pasteStatistics'!$C$5000,0))</f>
        <v>2.5</v>
      </c>
      <c r="T520">
        <f>INDEX(pasteStatistics!T$1:'pasteStatistics'!T$5000,MATCH($C520,pasteStatistics!$C$1:'pasteStatistics'!$C$5000,0))</f>
        <v>5.0999999999999996</v>
      </c>
      <c r="U520">
        <f>INDEX(pasteStatistics!U$1:'pasteStatistics'!U$5000,MATCH($C520,pasteStatistics!$C$1:'pasteStatistics'!$C$5000,0))</f>
        <v>7.6</v>
      </c>
      <c r="V520">
        <f>INDEX(pasteStatistics!V$1:'pasteStatistics'!V$5000,MATCH($C520,pasteStatistics!$C$1:'pasteStatistics'!$C$5000,0))</f>
        <v>0.5</v>
      </c>
      <c r="W520">
        <f>INDEX(pasteStatistics!W$1:'pasteStatistics'!W$5000,MATCH($C520,pasteStatistics!$C$1:'pasteStatistics'!$C$5000,0))</f>
        <v>0.2</v>
      </c>
      <c r="X520">
        <f>INDEX(pasteStatistics!X$1:'pasteStatistics'!X$5000,MATCH($C520,pasteStatistics!$C$1:'pasteStatistics'!$C$5000,0))</f>
        <v>2.6</v>
      </c>
      <c r="Y520">
        <f>INDEX(pasteStatistics!Y$1:'pasteStatistics'!Y$5000,MATCH($C520,pasteStatistics!$C$1:'pasteStatistics'!$C$5000,0))</f>
        <v>1.8</v>
      </c>
      <c r="Z520">
        <f>INDEX(pasteStatistics!Z$1:'pasteStatistics'!Z$5000,MATCH($C520,pasteStatistics!$C$1:'pasteStatistics'!$C$5000,0))</f>
        <v>2.8</v>
      </c>
      <c r="AA520">
        <f>INDEX(pasteStatistics!AA$1:'pasteStatistics'!AA$5000,MATCH($C520,pasteStatistics!$C$1:'pasteStatistics'!$C$5000,0))</f>
        <v>11.1</v>
      </c>
      <c r="AB520">
        <f>pasteData!C519</f>
        <v>24</v>
      </c>
      <c r="AC520" t="str">
        <f>pasteData!D519</f>
        <v>SR</v>
      </c>
      <c r="AD520" t="str">
        <f>pasteData!E519</f>
        <v>C</v>
      </c>
      <c r="AE520">
        <f>pasteData!F519</f>
        <v>43652</v>
      </c>
      <c r="AF520">
        <f>pasteData!G519</f>
        <v>310</v>
      </c>
      <c r="AG520" t="str">
        <f>pasteData!H519</f>
        <v>Dakar</v>
      </c>
      <c r="AH520" t="str">
        <f>pasteData!I519</f>
        <v xml:space="preserve"> Senegal</v>
      </c>
      <c r="AI520" t="str">
        <f>pasteData!J519</f>
        <v>Liberty Christian Prep (FL)</v>
      </c>
      <c r="AJ520" t="str">
        <f>pasteData!K519</f>
        <v xml:space="preserve"> 11.1 Pts</v>
      </c>
      <c r="AK520" t="str">
        <f>pasteData!L519</f>
        <v xml:space="preserve"> 7.6 Reb</v>
      </c>
      <c r="AL520" t="str">
        <f>pasteData!M519</f>
        <v xml:space="preserve"> 0.5 Ast</v>
      </c>
      <c r="AM520">
        <f>pasteData!N519</f>
        <v>0</v>
      </c>
    </row>
    <row r="521" spans="1:39" x14ac:dyDescent="0.3">
      <c r="A521">
        <v>519</v>
      </c>
      <c r="B521" t="str">
        <f>pasteData!A520</f>
        <v>central-florida</v>
      </c>
      <c r="C521" t="str">
        <f>pasteData!B520</f>
        <v>Collin Smith</v>
      </c>
      <c r="D521">
        <f>INDEX(pasteStatistics!D$1:'pasteStatistics'!D$5000,MATCH($C521,pasteStatistics!$C$1:'pasteStatistics'!$C$5000,0))</f>
        <v>33</v>
      </c>
      <c r="E521">
        <f>INDEX(pasteStatistics!E$1:'pasteStatistics'!E$5000,MATCH($C521,pasteStatistics!$C$1:'pasteStatistics'!$C$5000,0))</f>
        <v>32</v>
      </c>
      <c r="F521">
        <f>INDEX(pasteStatistics!F$1:'pasteStatistics'!F$5000,MATCH($C521,pasteStatistics!$C$1:'pasteStatistics'!$C$5000,0))</f>
        <v>22.1</v>
      </c>
      <c r="G521">
        <f>INDEX(pasteStatistics!G$1:'pasteStatistics'!G$5000,MATCH($C521,pasteStatistics!$C$1:'pasteStatistics'!$C$5000,0))</f>
        <v>2.9</v>
      </c>
      <c r="H521">
        <f>INDEX(pasteStatistics!H$1:'pasteStatistics'!H$5000,MATCH($C521,pasteStatistics!$C$1:'pasteStatistics'!$C$5000,0))</f>
        <v>6.4</v>
      </c>
      <c r="I521">
        <f>INDEX(pasteStatistics!I$1:'pasteStatistics'!I$5000,MATCH($C521,pasteStatistics!$C$1:'pasteStatistics'!$C$5000,0))</f>
        <v>0.44800000000000001</v>
      </c>
      <c r="J521">
        <f>INDEX(pasteStatistics!J$1:'pasteStatistics'!J$5000,MATCH($C521,pasteStatistics!$C$1:'pasteStatistics'!$C$5000,0))</f>
        <v>2.6</v>
      </c>
      <c r="K521">
        <f>INDEX(pasteStatistics!K$1:'pasteStatistics'!K$5000,MATCH($C521,pasteStatistics!$C$1:'pasteStatistics'!$C$5000,0))</f>
        <v>5.4</v>
      </c>
      <c r="L521">
        <f>INDEX(pasteStatistics!L$1:'pasteStatistics'!L$5000,MATCH($C521,pasteStatistics!$C$1:'pasteStatistics'!$C$5000,0))</f>
        <v>0.48</v>
      </c>
      <c r="M521">
        <f>INDEX(pasteStatistics!M$1:'pasteStatistics'!M$5000,MATCH($C521,pasteStatistics!$C$1:'pasteStatistics'!$C$5000,0))</f>
        <v>0.3</v>
      </c>
      <c r="N521">
        <f>INDEX(pasteStatistics!N$1:'pasteStatistics'!N$5000,MATCH($C521,pasteStatistics!$C$1:'pasteStatistics'!$C$5000,0))</f>
        <v>1</v>
      </c>
      <c r="O521">
        <f>INDEX(pasteStatistics!O$1:'pasteStatistics'!O$5000,MATCH($C521,pasteStatistics!$C$1:'pasteStatistics'!$C$5000,0))</f>
        <v>0.27300000000000002</v>
      </c>
      <c r="P521">
        <f>INDEX(pasteStatistics!P$1:'pasteStatistics'!P$5000,MATCH($C521,pasteStatistics!$C$1:'pasteStatistics'!$C$5000,0))</f>
        <v>2</v>
      </c>
      <c r="Q521">
        <f>INDEX(pasteStatistics!Q$1:'pasteStatistics'!Q$5000,MATCH($C521,pasteStatistics!$C$1:'pasteStatistics'!$C$5000,0))</f>
        <v>3.1</v>
      </c>
      <c r="R521">
        <f>INDEX(pasteStatistics!R$1:'pasteStatistics'!R$5000,MATCH($C521,pasteStatistics!$C$1:'pasteStatistics'!$C$5000,0))</f>
        <v>0.63100000000000001</v>
      </c>
      <c r="S521">
        <f>INDEX(pasteStatistics!S$1:'pasteStatistics'!S$5000,MATCH($C521,pasteStatistics!$C$1:'pasteStatistics'!$C$5000,0))</f>
        <v>1.4</v>
      </c>
      <c r="T521">
        <f>INDEX(pasteStatistics!T$1:'pasteStatistics'!T$5000,MATCH($C521,pasteStatistics!$C$1:'pasteStatistics'!$C$5000,0))</f>
        <v>3.8</v>
      </c>
      <c r="U521">
        <f>INDEX(pasteStatistics!U$1:'pasteStatistics'!U$5000,MATCH($C521,pasteStatistics!$C$1:'pasteStatistics'!$C$5000,0))</f>
        <v>5.2</v>
      </c>
      <c r="V521">
        <f>INDEX(pasteStatistics!V$1:'pasteStatistics'!V$5000,MATCH($C521,pasteStatistics!$C$1:'pasteStatistics'!$C$5000,0))</f>
        <v>1.5</v>
      </c>
      <c r="W521">
        <f>INDEX(pasteStatistics!W$1:'pasteStatistics'!W$5000,MATCH($C521,pasteStatistics!$C$1:'pasteStatistics'!$C$5000,0))</f>
        <v>0.5</v>
      </c>
      <c r="X521">
        <f>INDEX(pasteStatistics!X$1:'pasteStatistics'!X$5000,MATCH($C521,pasteStatistics!$C$1:'pasteStatistics'!$C$5000,0))</f>
        <v>0.3</v>
      </c>
      <c r="Y521">
        <f>INDEX(pasteStatistics!Y$1:'pasteStatistics'!Y$5000,MATCH($C521,pasteStatistics!$C$1:'pasteStatistics'!$C$5000,0))</f>
        <v>2</v>
      </c>
      <c r="Z521">
        <f>INDEX(pasteStatistics!Z$1:'pasteStatistics'!Z$5000,MATCH($C521,pasteStatistics!$C$1:'pasteStatistics'!$C$5000,0))</f>
        <v>3.1</v>
      </c>
      <c r="AA521">
        <f>INDEX(pasteStatistics!AA$1:'pasteStatistics'!AA$5000,MATCH($C521,pasteStatistics!$C$1:'pasteStatistics'!$C$5000,0))</f>
        <v>8</v>
      </c>
      <c r="AB521">
        <f>pasteData!C520</f>
        <v>35</v>
      </c>
      <c r="AC521" t="str">
        <f>pasteData!D520</f>
        <v>SO</v>
      </c>
      <c r="AD521" t="str">
        <f>pasteData!E520</f>
        <v>F</v>
      </c>
      <c r="AE521">
        <f>pasteData!F520</f>
        <v>43627</v>
      </c>
      <c r="AF521">
        <f>pasteData!G520</f>
        <v>240</v>
      </c>
      <c r="AG521" t="str">
        <f>pasteData!H520</f>
        <v>Jacksonville</v>
      </c>
      <c r="AH521" t="str">
        <f>pasteData!I520</f>
        <v xml:space="preserve"> FL</v>
      </c>
      <c r="AI521" t="str">
        <f>pasteData!J520</f>
        <v>The Bolles School</v>
      </c>
      <c r="AJ521" t="str">
        <f>pasteData!K520</f>
        <v xml:space="preserve"> 8.0 Pts</v>
      </c>
      <c r="AK521" t="str">
        <f>pasteData!L520</f>
        <v xml:space="preserve"> 5.2 Reb</v>
      </c>
      <c r="AL521" t="str">
        <f>pasteData!M520</f>
        <v xml:space="preserve"> 1.5 Ast</v>
      </c>
      <c r="AM521">
        <f>pasteData!N520</f>
        <v>0</v>
      </c>
    </row>
    <row r="522" spans="1:39" x14ac:dyDescent="0.3">
      <c r="A522">
        <v>520</v>
      </c>
      <c r="B522" t="str">
        <f>pasteData!A521</f>
        <v>central-florida</v>
      </c>
      <c r="C522" t="str">
        <f>pasteData!B521</f>
        <v>Terrell Allen</v>
      </c>
      <c r="D522">
        <f>INDEX(pasteStatistics!D$1:'pasteStatistics'!D$5000,MATCH($C522,pasteStatistics!$C$1:'pasteStatistics'!$C$5000,0))</f>
        <v>33</v>
      </c>
      <c r="E522">
        <f>INDEX(pasteStatistics!E$1:'pasteStatistics'!E$5000,MATCH($C522,pasteStatistics!$C$1:'pasteStatistics'!$C$5000,0))</f>
        <v>33</v>
      </c>
      <c r="F522">
        <f>INDEX(pasteStatistics!F$1:'pasteStatistics'!F$5000,MATCH($C522,pasteStatistics!$C$1:'pasteStatistics'!$C$5000,0))</f>
        <v>30.5</v>
      </c>
      <c r="G522">
        <f>INDEX(pasteStatistics!G$1:'pasteStatistics'!G$5000,MATCH($C522,pasteStatistics!$C$1:'pasteStatistics'!$C$5000,0))</f>
        <v>2.2999999999999998</v>
      </c>
      <c r="H522">
        <f>INDEX(pasteStatistics!H$1:'pasteStatistics'!H$5000,MATCH($C522,pasteStatistics!$C$1:'pasteStatistics'!$C$5000,0))</f>
        <v>5.4</v>
      </c>
      <c r="I522">
        <f>INDEX(pasteStatistics!I$1:'pasteStatistics'!I$5000,MATCH($C522,pasteStatistics!$C$1:'pasteStatistics'!$C$5000,0))</f>
        <v>0.43</v>
      </c>
      <c r="J522">
        <f>INDEX(pasteStatistics!J$1:'pasteStatistics'!J$5000,MATCH($C522,pasteStatistics!$C$1:'pasteStatistics'!$C$5000,0))</f>
        <v>1.5</v>
      </c>
      <c r="K522">
        <f>INDEX(pasteStatistics!K$1:'pasteStatistics'!K$5000,MATCH($C522,pasteStatistics!$C$1:'pasteStatistics'!$C$5000,0))</f>
        <v>3.5</v>
      </c>
      <c r="L522">
        <f>INDEX(pasteStatistics!L$1:'pasteStatistics'!L$5000,MATCH($C522,pasteStatistics!$C$1:'pasteStatistics'!$C$5000,0))</f>
        <v>0.443</v>
      </c>
      <c r="M522">
        <f>INDEX(pasteStatistics!M$1:'pasteStatistics'!M$5000,MATCH($C522,pasteStatistics!$C$1:'pasteStatistics'!$C$5000,0))</f>
        <v>0.8</v>
      </c>
      <c r="N522">
        <f>INDEX(pasteStatistics!N$1:'pasteStatistics'!N$5000,MATCH($C522,pasteStatistics!$C$1:'pasteStatistics'!$C$5000,0))</f>
        <v>1.9</v>
      </c>
      <c r="O522">
        <f>INDEX(pasteStatistics!O$1:'pasteStatistics'!O$5000,MATCH($C522,pasteStatistics!$C$1:'pasteStatistics'!$C$5000,0))</f>
        <v>0.40600000000000003</v>
      </c>
      <c r="P522">
        <f>INDEX(pasteStatistics!P$1:'pasteStatistics'!P$5000,MATCH($C522,pasteStatistics!$C$1:'pasteStatistics'!$C$5000,0))</f>
        <v>1.3</v>
      </c>
      <c r="Q522">
        <f>INDEX(pasteStatistics!Q$1:'pasteStatistics'!Q$5000,MATCH($C522,pasteStatistics!$C$1:'pasteStatistics'!$C$5000,0))</f>
        <v>1.8</v>
      </c>
      <c r="R522">
        <f>INDEX(pasteStatistics!R$1:'pasteStatistics'!R$5000,MATCH($C522,pasteStatistics!$C$1:'pasteStatistics'!$C$5000,0))</f>
        <v>0.72399999999999998</v>
      </c>
      <c r="S522">
        <f>INDEX(pasteStatistics!S$1:'pasteStatistics'!S$5000,MATCH($C522,pasteStatistics!$C$1:'pasteStatistics'!$C$5000,0))</f>
        <v>0.2</v>
      </c>
      <c r="T522">
        <f>INDEX(pasteStatistics!T$1:'pasteStatistics'!T$5000,MATCH($C522,pasteStatistics!$C$1:'pasteStatistics'!$C$5000,0))</f>
        <v>2.9</v>
      </c>
      <c r="U522">
        <f>INDEX(pasteStatistics!U$1:'pasteStatistics'!U$5000,MATCH($C522,pasteStatistics!$C$1:'pasteStatistics'!$C$5000,0))</f>
        <v>3.2</v>
      </c>
      <c r="V522">
        <f>INDEX(pasteStatistics!V$1:'pasteStatistics'!V$5000,MATCH($C522,pasteStatistics!$C$1:'pasteStatistics'!$C$5000,0))</f>
        <v>4.3</v>
      </c>
      <c r="W522">
        <f>INDEX(pasteStatistics!W$1:'pasteStatistics'!W$5000,MATCH($C522,pasteStatistics!$C$1:'pasteStatistics'!$C$5000,0))</f>
        <v>1.3</v>
      </c>
      <c r="X522">
        <f>INDEX(pasteStatistics!X$1:'pasteStatistics'!X$5000,MATCH($C522,pasteStatistics!$C$1:'pasteStatistics'!$C$5000,0))</f>
        <v>0</v>
      </c>
      <c r="Y522">
        <f>INDEX(pasteStatistics!Y$1:'pasteStatistics'!Y$5000,MATCH($C522,pasteStatistics!$C$1:'pasteStatistics'!$C$5000,0))</f>
        <v>1.7</v>
      </c>
      <c r="Z522">
        <f>INDEX(pasteStatistics!Z$1:'pasteStatistics'!Z$5000,MATCH($C522,pasteStatistics!$C$1:'pasteStatistics'!$C$5000,0))</f>
        <v>2.5</v>
      </c>
      <c r="AA522">
        <f>INDEX(pasteStatistics!AA$1:'pasteStatistics'!AA$5000,MATCH($C522,pasteStatistics!$C$1:'pasteStatistics'!$C$5000,0))</f>
        <v>6.7</v>
      </c>
      <c r="AB522">
        <f>pasteData!C521</f>
        <v>2</v>
      </c>
      <c r="AC522" t="str">
        <f>pasteData!D521</f>
        <v>JR</v>
      </c>
      <c r="AD522" t="str">
        <f>pasteData!E521</f>
        <v>G</v>
      </c>
      <c r="AE522">
        <f>pasteData!F521</f>
        <v>43619</v>
      </c>
      <c r="AF522">
        <f>pasteData!G521</f>
        <v>185</v>
      </c>
      <c r="AG522" t="str">
        <f>pasteData!H521</f>
        <v>Upper Marlboro</v>
      </c>
      <c r="AH522" t="str">
        <f>pasteData!I521</f>
        <v xml:space="preserve"> MD</v>
      </c>
      <c r="AI522" t="str">
        <f>pasteData!J521</f>
        <v>DeMatha Catholic High School</v>
      </c>
      <c r="AJ522" t="str">
        <f>pasteData!K521</f>
        <v xml:space="preserve"> 6.7 Pts</v>
      </c>
      <c r="AK522" t="str">
        <f>pasteData!L521</f>
        <v xml:space="preserve"> 3.2 Reb</v>
      </c>
      <c r="AL522" t="str">
        <f>pasteData!M521</f>
        <v xml:space="preserve"> 4.3 Ast</v>
      </c>
      <c r="AM522">
        <f>pasteData!N521</f>
        <v>0</v>
      </c>
    </row>
    <row r="523" spans="1:39" x14ac:dyDescent="0.3">
      <c r="A523">
        <v>521</v>
      </c>
      <c r="B523" t="str">
        <f>pasteData!A522</f>
        <v>central-florida</v>
      </c>
      <c r="C523" t="str">
        <f>pasteData!B522</f>
        <v>Chad Brown</v>
      </c>
      <c r="D523">
        <f>INDEX(pasteStatistics!D$1:'pasteStatistics'!D$5000,MATCH($C523,pasteStatistics!$C$1:'pasteStatistics'!$C$5000,0))</f>
        <v>33</v>
      </c>
      <c r="E523">
        <f>INDEX(pasteStatistics!E$1:'pasteStatistics'!E$5000,MATCH($C523,pasteStatistics!$C$1:'pasteStatistics'!$C$5000,0))</f>
        <v>1</v>
      </c>
      <c r="F523">
        <f>INDEX(pasteStatistics!F$1:'pasteStatistics'!F$5000,MATCH($C523,pasteStatistics!$C$1:'pasteStatistics'!$C$5000,0))</f>
        <v>17.3</v>
      </c>
      <c r="G523">
        <f>INDEX(pasteStatistics!G$1:'pasteStatistics'!G$5000,MATCH($C523,pasteStatistics!$C$1:'pasteStatistics'!$C$5000,0))</f>
        <v>1.7</v>
      </c>
      <c r="H523">
        <f>INDEX(pasteStatistics!H$1:'pasteStatistics'!H$5000,MATCH($C523,pasteStatistics!$C$1:'pasteStatistics'!$C$5000,0))</f>
        <v>3.2</v>
      </c>
      <c r="I523">
        <f>INDEX(pasteStatistics!I$1:'pasteStatistics'!I$5000,MATCH($C523,pasteStatistics!$C$1:'pasteStatistics'!$C$5000,0))</f>
        <v>0.52300000000000002</v>
      </c>
      <c r="J523">
        <f>INDEX(pasteStatistics!J$1:'pasteStatistics'!J$5000,MATCH($C523,pasteStatistics!$C$1:'pasteStatistics'!$C$5000,0))</f>
        <v>1.7</v>
      </c>
      <c r="K523">
        <f>INDEX(pasteStatistics!K$1:'pasteStatistics'!K$5000,MATCH($C523,pasteStatistics!$C$1:'pasteStatistics'!$C$5000,0))</f>
        <v>3.2</v>
      </c>
      <c r="L523">
        <f>INDEX(pasteStatistics!L$1:'pasteStatistics'!L$5000,MATCH($C523,pasteStatistics!$C$1:'pasteStatistics'!$C$5000,0))</f>
        <v>0.52800000000000002</v>
      </c>
      <c r="M523">
        <f>INDEX(pasteStatistics!M$1:'pasteStatistics'!M$5000,MATCH($C523,pasteStatistics!$C$1:'pasteStatistics'!$C$5000,0))</f>
        <v>0</v>
      </c>
      <c r="N523">
        <f>INDEX(pasteStatistics!N$1:'pasteStatistics'!N$5000,MATCH($C523,pasteStatistics!$C$1:'pasteStatistics'!$C$5000,0))</f>
        <v>0</v>
      </c>
      <c r="O523">
        <f>INDEX(pasteStatistics!O$1:'pasteStatistics'!O$5000,MATCH($C523,pasteStatistics!$C$1:'pasteStatistics'!$C$5000,0))</f>
        <v>0</v>
      </c>
      <c r="P523">
        <f>INDEX(pasteStatistics!P$1:'pasteStatistics'!P$5000,MATCH($C523,pasteStatistics!$C$1:'pasteStatistics'!$C$5000,0))</f>
        <v>1.1000000000000001</v>
      </c>
      <c r="Q523">
        <f>INDEX(pasteStatistics!Q$1:'pasteStatistics'!Q$5000,MATCH($C523,pasteStatistics!$C$1:'pasteStatistics'!$C$5000,0))</f>
        <v>2</v>
      </c>
      <c r="R523">
        <f>INDEX(pasteStatistics!R$1:'pasteStatistics'!R$5000,MATCH($C523,pasteStatistics!$C$1:'pasteStatistics'!$C$5000,0))</f>
        <v>0.56100000000000005</v>
      </c>
      <c r="S523">
        <f>INDEX(pasteStatistics!S$1:'pasteStatistics'!S$5000,MATCH($C523,pasteStatistics!$C$1:'pasteStatistics'!$C$5000,0))</f>
        <v>1.4</v>
      </c>
      <c r="T523">
        <f>INDEX(pasteStatistics!T$1:'pasteStatistics'!T$5000,MATCH($C523,pasteStatistics!$C$1:'pasteStatistics'!$C$5000,0))</f>
        <v>3.6</v>
      </c>
      <c r="U523">
        <f>INDEX(pasteStatistics!U$1:'pasteStatistics'!U$5000,MATCH($C523,pasteStatistics!$C$1:'pasteStatistics'!$C$5000,0))</f>
        <v>5</v>
      </c>
      <c r="V523">
        <f>INDEX(pasteStatistics!V$1:'pasteStatistics'!V$5000,MATCH($C523,pasteStatistics!$C$1:'pasteStatistics'!$C$5000,0))</f>
        <v>0.4</v>
      </c>
      <c r="W523">
        <f>INDEX(pasteStatistics!W$1:'pasteStatistics'!W$5000,MATCH($C523,pasteStatistics!$C$1:'pasteStatistics'!$C$5000,0))</f>
        <v>0.3</v>
      </c>
      <c r="X523">
        <f>INDEX(pasteStatistics!X$1:'pasteStatistics'!X$5000,MATCH($C523,pasteStatistics!$C$1:'pasteStatistics'!$C$5000,0))</f>
        <v>1</v>
      </c>
      <c r="Y523">
        <f>INDEX(pasteStatistics!Y$1:'pasteStatistics'!Y$5000,MATCH($C523,pasteStatistics!$C$1:'pasteStatistics'!$C$5000,0))</f>
        <v>0.6</v>
      </c>
      <c r="Z523">
        <f>INDEX(pasteStatistics!Z$1:'pasteStatistics'!Z$5000,MATCH($C523,pasteStatistics!$C$1:'pasteStatistics'!$C$5000,0))</f>
        <v>1.7</v>
      </c>
      <c r="AA523">
        <f>INDEX(pasteStatistics!AA$1:'pasteStatistics'!AA$5000,MATCH($C523,pasteStatistics!$C$1:'pasteStatistics'!$C$5000,0))</f>
        <v>4.5</v>
      </c>
      <c r="AB523">
        <f>pasteData!C522</f>
        <v>21</v>
      </c>
      <c r="AC523" t="str">
        <f>pasteData!D522</f>
        <v>SR</v>
      </c>
      <c r="AD523" t="str">
        <f>pasteData!E522</f>
        <v>F</v>
      </c>
      <c r="AE523">
        <f>pasteData!F522</f>
        <v>43625</v>
      </c>
      <c r="AF523">
        <f>pasteData!G522</f>
        <v>245</v>
      </c>
      <c r="AG523" t="str">
        <f>pasteData!H522</f>
        <v>Deltona</v>
      </c>
      <c r="AH523" t="str">
        <f>pasteData!I522</f>
        <v xml:space="preserve"> FL</v>
      </c>
      <c r="AI523" t="str">
        <f>pasteData!J522</f>
        <v>Deltona HS</v>
      </c>
      <c r="AJ523" t="str">
        <f>pasteData!K522</f>
        <v xml:space="preserve"> 4.5 Pts</v>
      </c>
      <c r="AK523" t="str">
        <f>pasteData!L522</f>
        <v xml:space="preserve"> 5.0 Reb</v>
      </c>
      <c r="AL523" t="str">
        <f>pasteData!M522</f>
        <v xml:space="preserve"> 0.4 Ast</v>
      </c>
      <c r="AM523">
        <f>pasteData!N522</f>
        <v>0</v>
      </c>
    </row>
    <row r="524" spans="1:39" x14ac:dyDescent="0.3">
      <c r="A524">
        <v>522</v>
      </c>
      <c r="B524" t="str">
        <f>pasteData!A523</f>
        <v>central-florida</v>
      </c>
      <c r="C524" t="str">
        <f>pasteData!B523</f>
        <v>Dayon Griffin</v>
      </c>
      <c r="D524">
        <f>INDEX(pasteStatistics!D$1:'pasteStatistics'!D$5000,MATCH($C524,pasteStatistics!$C$1:'pasteStatistics'!$C$5000,0))</f>
        <v>28</v>
      </c>
      <c r="E524">
        <f>INDEX(pasteStatistics!E$1:'pasteStatistics'!E$5000,MATCH($C524,pasteStatistics!$C$1:'pasteStatistics'!$C$5000,0))</f>
        <v>0</v>
      </c>
      <c r="F524">
        <f>INDEX(pasteStatistics!F$1:'pasteStatistics'!F$5000,MATCH($C524,pasteStatistics!$C$1:'pasteStatistics'!$C$5000,0))</f>
        <v>17</v>
      </c>
      <c r="G524">
        <f>INDEX(pasteStatistics!G$1:'pasteStatistics'!G$5000,MATCH($C524,pasteStatistics!$C$1:'pasteStatistics'!$C$5000,0))</f>
        <v>1.6</v>
      </c>
      <c r="H524">
        <f>INDEX(pasteStatistics!H$1:'pasteStatistics'!H$5000,MATCH($C524,pasteStatistics!$C$1:'pasteStatistics'!$C$5000,0))</f>
        <v>4.2</v>
      </c>
      <c r="I524">
        <f>INDEX(pasteStatistics!I$1:'pasteStatistics'!I$5000,MATCH($C524,pasteStatistics!$C$1:'pasteStatistics'!$C$5000,0))</f>
        <v>0.373</v>
      </c>
      <c r="J524">
        <f>INDEX(pasteStatistics!J$1:'pasteStatistics'!J$5000,MATCH($C524,pasteStatistics!$C$1:'pasteStatistics'!$C$5000,0))</f>
        <v>0.7</v>
      </c>
      <c r="K524">
        <f>INDEX(pasteStatistics!K$1:'pasteStatistics'!K$5000,MATCH($C524,pasteStatistics!$C$1:'pasteStatistics'!$C$5000,0))</f>
        <v>1.3</v>
      </c>
      <c r="L524">
        <f>INDEX(pasteStatistics!L$1:'pasteStatistics'!L$5000,MATCH($C524,pasteStatistics!$C$1:'pasteStatistics'!$C$5000,0))</f>
        <v>0.54300000000000004</v>
      </c>
      <c r="M524">
        <f>INDEX(pasteStatistics!M$1:'pasteStatistics'!M$5000,MATCH($C524,pasteStatistics!$C$1:'pasteStatistics'!$C$5000,0))</f>
        <v>0.9</v>
      </c>
      <c r="N524">
        <f>INDEX(pasteStatistics!N$1:'pasteStatistics'!N$5000,MATCH($C524,pasteStatistics!$C$1:'pasteStatistics'!$C$5000,0))</f>
        <v>3</v>
      </c>
      <c r="O524">
        <f>INDEX(pasteStatistics!O$1:'pasteStatistics'!O$5000,MATCH($C524,pasteStatistics!$C$1:'pasteStatistics'!$C$5000,0))</f>
        <v>0.30099999999999999</v>
      </c>
      <c r="P524">
        <f>INDEX(pasteStatistics!P$1:'pasteStatistics'!P$5000,MATCH($C524,pasteStatistics!$C$1:'pasteStatistics'!$C$5000,0))</f>
        <v>0.6</v>
      </c>
      <c r="Q524">
        <f>INDEX(pasteStatistics!Q$1:'pasteStatistics'!Q$5000,MATCH($C524,pasteStatistics!$C$1:'pasteStatistics'!$C$5000,0))</f>
        <v>0.9</v>
      </c>
      <c r="R524">
        <f>INDEX(pasteStatistics!R$1:'pasteStatistics'!R$5000,MATCH($C524,pasteStatistics!$C$1:'pasteStatistics'!$C$5000,0))</f>
        <v>0.64</v>
      </c>
      <c r="S524">
        <f>INDEX(pasteStatistics!S$1:'pasteStatistics'!S$5000,MATCH($C524,pasteStatistics!$C$1:'pasteStatistics'!$C$5000,0))</f>
        <v>0.4</v>
      </c>
      <c r="T524">
        <f>INDEX(pasteStatistics!T$1:'pasteStatistics'!T$5000,MATCH($C524,pasteStatistics!$C$1:'pasteStatistics'!$C$5000,0))</f>
        <v>1.7</v>
      </c>
      <c r="U524">
        <f>INDEX(pasteStatistics!U$1:'pasteStatistics'!U$5000,MATCH($C524,pasteStatistics!$C$1:'pasteStatistics'!$C$5000,0))</f>
        <v>2.1</v>
      </c>
      <c r="V524">
        <f>INDEX(pasteStatistics!V$1:'pasteStatistics'!V$5000,MATCH($C524,pasteStatistics!$C$1:'pasteStatistics'!$C$5000,0))</f>
        <v>1.1000000000000001</v>
      </c>
      <c r="W524">
        <f>INDEX(pasteStatistics!W$1:'pasteStatistics'!W$5000,MATCH($C524,pasteStatistics!$C$1:'pasteStatistics'!$C$5000,0))</f>
        <v>0.7</v>
      </c>
      <c r="X524">
        <f>INDEX(pasteStatistics!X$1:'pasteStatistics'!X$5000,MATCH($C524,pasteStatistics!$C$1:'pasteStatistics'!$C$5000,0))</f>
        <v>0.3</v>
      </c>
      <c r="Y524">
        <f>INDEX(pasteStatistics!Y$1:'pasteStatistics'!Y$5000,MATCH($C524,pasteStatistics!$C$1:'pasteStatistics'!$C$5000,0))</f>
        <v>0.8</v>
      </c>
      <c r="Z524">
        <f>INDEX(pasteStatistics!Z$1:'pasteStatistics'!Z$5000,MATCH($C524,pasteStatistics!$C$1:'pasteStatistics'!$C$5000,0))</f>
        <v>1.4</v>
      </c>
      <c r="AA524">
        <f>INDEX(pasteStatistics!AA$1:'pasteStatistics'!AA$5000,MATCH($C524,pasteStatistics!$C$1:'pasteStatistics'!$C$5000,0))</f>
        <v>4.5999999999999996</v>
      </c>
      <c r="AB524">
        <f>pasteData!C523</f>
        <v>10</v>
      </c>
      <c r="AC524" t="str">
        <f>pasteData!D523</f>
        <v>SR</v>
      </c>
      <c r="AD524" t="str">
        <f>pasteData!E523</f>
        <v>G</v>
      </c>
      <c r="AE524">
        <f>pasteData!F523</f>
        <v>43620</v>
      </c>
      <c r="AF524">
        <f>pasteData!G523</f>
        <v>210</v>
      </c>
      <c r="AG524" t="str">
        <f>pasteData!H523</f>
        <v>Saint Petersburg</v>
      </c>
      <c r="AH524" t="str">
        <f>pasteData!I523</f>
        <v xml:space="preserve"> FL</v>
      </c>
      <c r="AI524" t="str">
        <f>pasteData!J523</f>
        <v>St. Petersburg HS</v>
      </c>
      <c r="AJ524" t="str">
        <f>pasteData!K523</f>
        <v xml:space="preserve"> 4.6 Pts</v>
      </c>
      <c r="AK524" t="str">
        <f>pasteData!L523</f>
        <v xml:space="preserve"> 2.1 Reb</v>
      </c>
      <c r="AL524" t="str">
        <f>pasteData!M523</f>
        <v xml:space="preserve"> 1.1 Ast</v>
      </c>
      <c r="AM524">
        <f>pasteData!N523</f>
        <v>0</v>
      </c>
    </row>
    <row r="525" spans="1:39" x14ac:dyDescent="0.3">
      <c r="A525">
        <v>523</v>
      </c>
      <c r="B525" t="str">
        <f>pasteData!A524</f>
        <v>central-florida</v>
      </c>
      <c r="C525" t="str">
        <f>pasteData!B524</f>
        <v>Frank Bertz</v>
      </c>
      <c r="D525">
        <f>INDEX(pasteStatistics!D$1:'pasteStatistics'!D$5000,MATCH($C525,pasteStatistics!$C$1:'pasteStatistics'!$C$5000,0))</f>
        <v>33</v>
      </c>
      <c r="E525">
        <f>INDEX(pasteStatistics!E$1:'pasteStatistics'!E$5000,MATCH($C525,pasteStatistics!$C$1:'pasteStatistics'!$C$5000,0))</f>
        <v>0</v>
      </c>
      <c r="F525">
        <f>INDEX(pasteStatistics!F$1:'pasteStatistics'!F$5000,MATCH($C525,pasteStatistics!$C$1:'pasteStatistics'!$C$5000,0))</f>
        <v>11.5</v>
      </c>
      <c r="G525">
        <f>INDEX(pasteStatistics!G$1:'pasteStatistics'!G$5000,MATCH($C525,pasteStatistics!$C$1:'pasteStatistics'!$C$5000,0))</f>
        <v>1</v>
      </c>
      <c r="H525">
        <f>INDEX(pasteStatistics!H$1:'pasteStatistics'!H$5000,MATCH($C525,pasteStatistics!$C$1:'pasteStatistics'!$C$5000,0))</f>
        <v>2.9</v>
      </c>
      <c r="I525">
        <f>INDEX(pasteStatistics!I$1:'pasteStatistics'!I$5000,MATCH($C525,pasteStatistics!$C$1:'pasteStatistics'!$C$5000,0))</f>
        <v>0.35099999999999998</v>
      </c>
      <c r="J525">
        <f>INDEX(pasteStatistics!J$1:'pasteStatistics'!J$5000,MATCH($C525,pasteStatistics!$C$1:'pasteStatistics'!$C$5000,0))</f>
        <v>0.2</v>
      </c>
      <c r="K525">
        <f>INDEX(pasteStatistics!K$1:'pasteStatistics'!K$5000,MATCH($C525,pasteStatistics!$C$1:'pasteStatistics'!$C$5000,0))</f>
        <v>0.7</v>
      </c>
      <c r="L525">
        <f>INDEX(pasteStatistics!L$1:'pasteStatistics'!L$5000,MATCH($C525,pasteStatistics!$C$1:'pasteStatistics'!$C$5000,0))</f>
        <v>0.318</v>
      </c>
      <c r="M525">
        <f>INDEX(pasteStatistics!M$1:'pasteStatistics'!M$5000,MATCH($C525,pasteStatistics!$C$1:'pasteStatistics'!$C$5000,0))</f>
        <v>0.8</v>
      </c>
      <c r="N525">
        <f>INDEX(pasteStatistics!N$1:'pasteStatistics'!N$5000,MATCH($C525,pasteStatistics!$C$1:'pasteStatistics'!$C$5000,0))</f>
        <v>2.2999999999999998</v>
      </c>
      <c r="O525">
        <f>INDEX(pasteStatistics!O$1:'pasteStatistics'!O$5000,MATCH($C525,pasteStatistics!$C$1:'pasteStatistics'!$C$5000,0))</f>
        <v>0.36</v>
      </c>
      <c r="P525">
        <f>INDEX(pasteStatistics!P$1:'pasteStatistics'!P$5000,MATCH($C525,pasteStatistics!$C$1:'pasteStatistics'!$C$5000,0))</f>
        <v>0.2</v>
      </c>
      <c r="Q525">
        <f>INDEX(pasteStatistics!Q$1:'pasteStatistics'!Q$5000,MATCH($C525,pasteStatistics!$C$1:'pasteStatistics'!$C$5000,0))</f>
        <v>0.3</v>
      </c>
      <c r="R525">
        <f>INDEX(pasteStatistics!R$1:'pasteStatistics'!R$5000,MATCH($C525,pasteStatistics!$C$1:'pasteStatistics'!$C$5000,0))</f>
        <v>0.77800000000000002</v>
      </c>
      <c r="S525">
        <f>INDEX(pasteStatistics!S$1:'pasteStatistics'!S$5000,MATCH($C525,pasteStatistics!$C$1:'pasteStatistics'!$C$5000,0))</f>
        <v>0.5</v>
      </c>
      <c r="T525">
        <f>INDEX(pasteStatistics!T$1:'pasteStatistics'!T$5000,MATCH($C525,pasteStatistics!$C$1:'pasteStatistics'!$C$5000,0))</f>
        <v>0.9</v>
      </c>
      <c r="U525">
        <f>INDEX(pasteStatistics!U$1:'pasteStatistics'!U$5000,MATCH($C525,pasteStatistics!$C$1:'pasteStatistics'!$C$5000,0))</f>
        <v>1.4</v>
      </c>
      <c r="V525">
        <f>INDEX(pasteStatistics!V$1:'pasteStatistics'!V$5000,MATCH($C525,pasteStatistics!$C$1:'pasteStatistics'!$C$5000,0))</f>
        <v>0.5</v>
      </c>
      <c r="W525">
        <f>INDEX(pasteStatistics!W$1:'pasteStatistics'!W$5000,MATCH($C525,pasteStatistics!$C$1:'pasteStatistics'!$C$5000,0))</f>
        <v>0.6</v>
      </c>
      <c r="X525">
        <f>INDEX(pasteStatistics!X$1:'pasteStatistics'!X$5000,MATCH($C525,pasteStatistics!$C$1:'pasteStatistics'!$C$5000,0))</f>
        <v>0.1</v>
      </c>
      <c r="Y525">
        <f>INDEX(pasteStatistics!Y$1:'pasteStatistics'!Y$5000,MATCH($C525,pasteStatistics!$C$1:'pasteStatistics'!$C$5000,0))</f>
        <v>0.4</v>
      </c>
      <c r="Z525">
        <f>INDEX(pasteStatistics!Z$1:'pasteStatistics'!Z$5000,MATCH($C525,pasteStatistics!$C$1:'pasteStatistics'!$C$5000,0))</f>
        <v>1</v>
      </c>
      <c r="AA525">
        <f>INDEX(pasteStatistics!AA$1:'pasteStatistics'!AA$5000,MATCH($C525,pasteStatistics!$C$1:'pasteStatistics'!$C$5000,0))</f>
        <v>3.1</v>
      </c>
      <c r="AB525">
        <f>pasteData!C524</f>
        <v>20</v>
      </c>
      <c r="AC525" t="str">
        <f>pasteData!D524</f>
        <v>JR</v>
      </c>
      <c r="AD525" t="str">
        <f>pasteData!E524</f>
        <v>G</v>
      </c>
      <c r="AE525">
        <f>pasteData!F524</f>
        <v>43621</v>
      </c>
      <c r="AF525">
        <f>pasteData!G524</f>
        <v>180</v>
      </c>
      <c r="AG525" t="str">
        <f>pasteData!H524</f>
        <v>Hesperia</v>
      </c>
      <c r="AH525" t="str">
        <f>pasteData!I524</f>
        <v xml:space="preserve"> CA</v>
      </c>
      <c r="AI525">
        <f>pasteData!J524</f>
        <v>0</v>
      </c>
      <c r="AJ525" t="str">
        <f>pasteData!K524</f>
        <v xml:space="preserve"> 3.1 Pts</v>
      </c>
      <c r="AK525" t="str">
        <f>pasteData!L524</f>
        <v xml:space="preserve"> 1.4 Reb</v>
      </c>
      <c r="AL525" t="str">
        <f>pasteData!M524</f>
        <v xml:space="preserve"> 0.5 Ast</v>
      </c>
      <c r="AM525">
        <f>pasteData!N524</f>
        <v>0</v>
      </c>
    </row>
    <row r="526" spans="1:39" x14ac:dyDescent="0.3">
      <c r="A526">
        <v>524</v>
      </c>
      <c r="B526" t="str">
        <f>pasteData!A525</f>
        <v>central-florida</v>
      </c>
      <c r="C526" t="str">
        <f>pasteData!B525</f>
        <v>Ceasar DeJesus</v>
      </c>
      <c r="D526">
        <f>INDEX(pasteStatistics!D$1:'pasteStatistics'!D$5000,MATCH($C526,pasteStatistics!$C$1:'pasteStatistics'!$C$5000,0))</f>
        <v>28</v>
      </c>
      <c r="E526">
        <f>INDEX(pasteStatistics!E$1:'pasteStatistics'!E$5000,MATCH($C526,pasteStatistics!$C$1:'pasteStatistics'!$C$5000,0))</f>
        <v>0</v>
      </c>
      <c r="F526">
        <f>INDEX(pasteStatistics!F$1:'pasteStatistics'!F$5000,MATCH($C526,pasteStatistics!$C$1:'pasteStatistics'!$C$5000,0))</f>
        <v>11.3</v>
      </c>
      <c r="G526">
        <f>INDEX(pasteStatistics!G$1:'pasteStatistics'!G$5000,MATCH($C526,pasteStatistics!$C$1:'pasteStatistics'!$C$5000,0))</f>
        <v>1.2</v>
      </c>
      <c r="H526">
        <f>INDEX(pasteStatistics!H$1:'pasteStatistics'!H$5000,MATCH($C526,pasteStatistics!$C$1:'pasteStatistics'!$C$5000,0))</f>
        <v>2.5</v>
      </c>
      <c r="I526">
        <f>INDEX(pasteStatistics!I$1:'pasteStatistics'!I$5000,MATCH($C526,pasteStatistics!$C$1:'pasteStatistics'!$C$5000,0))</f>
        <v>0.47899999999999998</v>
      </c>
      <c r="J526">
        <f>INDEX(pasteStatistics!J$1:'pasteStatistics'!J$5000,MATCH($C526,pasteStatistics!$C$1:'pasteStatistics'!$C$5000,0))</f>
        <v>1</v>
      </c>
      <c r="K526">
        <f>INDEX(pasteStatistics!K$1:'pasteStatistics'!K$5000,MATCH($C526,pasteStatistics!$C$1:'pasteStatistics'!$C$5000,0))</f>
        <v>1.9</v>
      </c>
      <c r="L526">
        <f>INDEX(pasteStatistics!L$1:'pasteStatistics'!L$5000,MATCH($C526,pasteStatistics!$C$1:'pasteStatistics'!$C$5000,0))</f>
        <v>0.53800000000000003</v>
      </c>
      <c r="M526">
        <f>INDEX(pasteStatistics!M$1:'pasteStatistics'!M$5000,MATCH($C526,pasteStatistics!$C$1:'pasteStatistics'!$C$5000,0))</f>
        <v>0.2</v>
      </c>
      <c r="N526">
        <f>INDEX(pasteStatistics!N$1:'pasteStatistics'!N$5000,MATCH($C526,pasteStatistics!$C$1:'pasteStatistics'!$C$5000,0))</f>
        <v>0.7</v>
      </c>
      <c r="O526">
        <f>INDEX(pasteStatistics!O$1:'pasteStatistics'!O$5000,MATCH($C526,pasteStatistics!$C$1:'pasteStatistics'!$C$5000,0))</f>
        <v>0.316</v>
      </c>
      <c r="P526">
        <f>INDEX(pasteStatistics!P$1:'pasteStatistics'!P$5000,MATCH($C526,pasteStatistics!$C$1:'pasteStatistics'!$C$5000,0))</f>
        <v>0.8</v>
      </c>
      <c r="Q526">
        <f>INDEX(pasteStatistics!Q$1:'pasteStatistics'!Q$5000,MATCH($C526,pasteStatistics!$C$1:'pasteStatistics'!$C$5000,0))</f>
        <v>1</v>
      </c>
      <c r="R526">
        <f>INDEX(pasteStatistics!R$1:'pasteStatistics'!R$5000,MATCH($C526,pasteStatistics!$C$1:'pasteStatistics'!$C$5000,0))</f>
        <v>0.72399999999999998</v>
      </c>
      <c r="S526">
        <f>INDEX(pasteStatistics!S$1:'pasteStatistics'!S$5000,MATCH($C526,pasteStatistics!$C$1:'pasteStatistics'!$C$5000,0))</f>
        <v>0.2</v>
      </c>
      <c r="T526">
        <f>INDEX(pasteStatistics!T$1:'pasteStatistics'!T$5000,MATCH($C526,pasteStatistics!$C$1:'pasteStatistics'!$C$5000,0))</f>
        <v>0.7</v>
      </c>
      <c r="U526">
        <f>INDEX(pasteStatistics!U$1:'pasteStatistics'!U$5000,MATCH($C526,pasteStatistics!$C$1:'pasteStatistics'!$C$5000,0))</f>
        <v>0.9</v>
      </c>
      <c r="V526">
        <f>INDEX(pasteStatistics!V$1:'pasteStatistics'!V$5000,MATCH($C526,pasteStatistics!$C$1:'pasteStatistics'!$C$5000,0))</f>
        <v>0.7</v>
      </c>
      <c r="W526">
        <f>INDEX(pasteStatistics!W$1:'pasteStatistics'!W$5000,MATCH($C526,pasteStatistics!$C$1:'pasteStatistics'!$C$5000,0))</f>
        <v>0.3</v>
      </c>
      <c r="X526">
        <f>INDEX(pasteStatistics!X$1:'pasteStatistics'!X$5000,MATCH($C526,pasteStatistics!$C$1:'pasteStatistics'!$C$5000,0))</f>
        <v>0.1</v>
      </c>
      <c r="Y526">
        <f>INDEX(pasteStatistics!Y$1:'pasteStatistics'!Y$5000,MATCH($C526,pasteStatistics!$C$1:'pasteStatistics'!$C$5000,0))</f>
        <v>0.9</v>
      </c>
      <c r="Z526">
        <f>INDEX(pasteStatistics!Z$1:'pasteStatistics'!Z$5000,MATCH($C526,pasteStatistics!$C$1:'pasteStatistics'!$C$5000,0))</f>
        <v>0.7</v>
      </c>
      <c r="AA526">
        <f>INDEX(pasteStatistics!AA$1:'pasteStatistics'!AA$5000,MATCH($C526,pasteStatistics!$C$1:'pasteStatistics'!$C$5000,0))</f>
        <v>3.4</v>
      </c>
      <c r="AB526">
        <f>pasteData!C525</f>
        <v>4</v>
      </c>
      <c r="AC526" t="str">
        <f>pasteData!D525</f>
        <v>SO</v>
      </c>
      <c r="AD526" t="str">
        <f>pasteData!E525</f>
        <v>G</v>
      </c>
      <c r="AE526">
        <f>pasteData!F525</f>
        <v>43618</v>
      </c>
      <c r="AF526">
        <f>pasteData!G525</f>
        <v>190</v>
      </c>
      <c r="AG526" t="str">
        <f>pasteData!H525</f>
        <v>West New York</v>
      </c>
      <c r="AH526" t="str">
        <f>pasteData!I525</f>
        <v xml:space="preserve"> NJ</v>
      </c>
      <c r="AI526" t="str">
        <f>pasteData!J525</f>
        <v>Mount Zion Baptist Christian School</v>
      </c>
      <c r="AJ526" t="str">
        <f>pasteData!K525</f>
        <v xml:space="preserve"> 3.4 Pts</v>
      </c>
      <c r="AK526" t="str">
        <f>pasteData!L525</f>
        <v xml:space="preserve"> 0.9 Reb</v>
      </c>
      <c r="AL526" t="str">
        <f>pasteData!M525</f>
        <v xml:space="preserve"> 0.7 Ast</v>
      </c>
      <c r="AM526">
        <f>pasteData!N525</f>
        <v>0</v>
      </c>
    </row>
    <row r="527" spans="1:39" x14ac:dyDescent="0.3">
      <c r="A527">
        <v>525</v>
      </c>
      <c r="B527" t="str">
        <f>pasteData!A526</f>
        <v>central-florida</v>
      </c>
      <c r="C527" t="str">
        <f>pasteData!B526</f>
        <v>Xavier Grant</v>
      </c>
      <c r="D527">
        <f>INDEX(pasteStatistics!D$1:'pasteStatistics'!D$5000,MATCH($C527,pasteStatistics!$C$1:'pasteStatistics'!$C$5000,0))</f>
        <v>6</v>
      </c>
      <c r="E527">
        <f>INDEX(pasteStatistics!E$1:'pasteStatistics'!E$5000,MATCH($C527,pasteStatistics!$C$1:'pasteStatistics'!$C$5000,0))</f>
        <v>0</v>
      </c>
      <c r="F527">
        <f>INDEX(pasteStatistics!F$1:'pasteStatistics'!F$5000,MATCH($C527,pasteStatistics!$C$1:'pasteStatistics'!$C$5000,0))</f>
        <v>2.2000000000000002</v>
      </c>
      <c r="G527">
        <f>INDEX(pasteStatistics!G$1:'pasteStatistics'!G$5000,MATCH($C527,pasteStatistics!$C$1:'pasteStatistics'!$C$5000,0))</f>
        <v>0.3</v>
      </c>
      <c r="H527">
        <f>INDEX(pasteStatistics!H$1:'pasteStatistics'!H$5000,MATCH($C527,pasteStatistics!$C$1:'pasteStatistics'!$C$5000,0))</f>
        <v>0.5</v>
      </c>
      <c r="I527">
        <f>INDEX(pasteStatistics!I$1:'pasteStatistics'!I$5000,MATCH($C527,pasteStatistics!$C$1:'pasteStatistics'!$C$5000,0))</f>
        <v>0.66700000000000004</v>
      </c>
      <c r="J527">
        <f>INDEX(pasteStatistics!J$1:'pasteStatistics'!J$5000,MATCH($C527,pasteStatistics!$C$1:'pasteStatistics'!$C$5000,0))</f>
        <v>0.2</v>
      </c>
      <c r="K527">
        <f>INDEX(pasteStatistics!K$1:'pasteStatistics'!K$5000,MATCH($C527,pasteStatistics!$C$1:'pasteStatistics'!$C$5000,0))</f>
        <v>0.2</v>
      </c>
      <c r="L527">
        <f>INDEX(pasteStatistics!L$1:'pasteStatistics'!L$5000,MATCH($C527,pasteStatistics!$C$1:'pasteStatistics'!$C$5000,0))</f>
        <v>1</v>
      </c>
      <c r="M527">
        <f>INDEX(pasteStatistics!M$1:'pasteStatistics'!M$5000,MATCH($C527,pasteStatistics!$C$1:'pasteStatistics'!$C$5000,0))</f>
        <v>0.2</v>
      </c>
      <c r="N527">
        <f>INDEX(pasteStatistics!N$1:'pasteStatistics'!N$5000,MATCH($C527,pasteStatistics!$C$1:'pasteStatistics'!$C$5000,0))</f>
        <v>0.3</v>
      </c>
      <c r="O527">
        <f>INDEX(pasteStatistics!O$1:'pasteStatistics'!O$5000,MATCH($C527,pasteStatistics!$C$1:'pasteStatistics'!$C$5000,0))</f>
        <v>0.5</v>
      </c>
      <c r="P527">
        <f>INDEX(pasteStatistics!P$1:'pasteStatistics'!P$5000,MATCH($C527,pasteStatistics!$C$1:'pasteStatistics'!$C$5000,0))</f>
        <v>0.3</v>
      </c>
      <c r="Q527">
        <f>INDEX(pasteStatistics!Q$1:'pasteStatistics'!Q$5000,MATCH($C527,pasteStatistics!$C$1:'pasteStatistics'!$C$5000,0))</f>
        <v>0.3</v>
      </c>
      <c r="R527">
        <f>INDEX(pasteStatistics!R$1:'pasteStatistics'!R$5000,MATCH($C527,pasteStatistics!$C$1:'pasteStatistics'!$C$5000,0))</f>
        <v>1</v>
      </c>
      <c r="S527">
        <f>INDEX(pasteStatistics!S$1:'pasteStatistics'!S$5000,MATCH($C527,pasteStatistics!$C$1:'pasteStatistics'!$C$5000,0))</f>
        <v>0</v>
      </c>
      <c r="T527">
        <f>INDEX(pasteStatistics!T$1:'pasteStatistics'!T$5000,MATCH($C527,pasteStatistics!$C$1:'pasteStatistics'!$C$5000,0))</f>
        <v>0.3</v>
      </c>
      <c r="U527">
        <f>INDEX(pasteStatistics!U$1:'pasteStatistics'!U$5000,MATCH($C527,pasteStatistics!$C$1:'pasteStatistics'!$C$5000,0))</f>
        <v>0.3</v>
      </c>
      <c r="V527">
        <f>INDEX(pasteStatistics!V$1:'pasteStatistics'!V$5000,MATCH($C527,pasteStatistics!$C$1:'pasteStatistics'!$C$5000,0))</f>
        <v>0</v>
      </c>
      <c r="W527">
        <f>INDEX(pasteStatistics!W$1:'pasteStatistics'!W$5000,MATCH($C527,pasteStatistics!$C$1:'pasteStatistics'!$C$5000,0))</f>
        <v>0</v>
      </c>
      <c r="X527">
        <f>INDEX(pasteStatistics!X$1:'pasteStatistics'!X$5000,MATCH($C527,pasteStatistics!$C$1:'pasteStatistics'!$C$5000,0))</f>
        <v>0</v>
      </c>
      <c r="Y527">
        <f>INDEX(pasteStatistics!Y$1:'pasteStatistics'!Y$5000,MATCH($C527,pasteStatistics!$C$1:'pasteStatistics'!$C$5000,0))</f>
        <v>0.3</v>
      </c>
      <c r="Z527">
        <f>INDEX(pasteStatistics!Z$1:'pasteStatistics'!Z$5000,MATCH($C527,pasteStatistics!$C$1:'pasteStatistics'!$C$5000,0))</f>
        <v>0</v>
      </c>
      <c r="AA527">
        <f>INDEX(pasteStatistics!AA$1:'pasteStatistics'!AA$5000,MATCH($C527,pasteStatistics!$C$1:'pasteStatistics'!$C$5000,0))</f>
        <v>1.2</v>
      </c>
      <c r="AB527">
        <f>pasteData!C526</f>
        <v>12</v>
      </c>
      <c r="AC527" t="str">
        <f>pasteData!D526</f>
        <v>FR</v>
      </c>
      <c r="AD527" t="str">
        <f>pasteData!E526</f>
        <v>G</v>
      </c>
      <c r="AE527">
        <f>pasteData!F526</f>
        <v>43619</v>
      </c>
      <c r="AF527">
        <f>pasteData!G526</f>
        <v>180</v>
      </c>
      <c r="AG527" t="str">
        <f>pasteData!H526</f>
        <v>Fort Lauderdale</v>
      </c>
      <c r="AH527" t="str">
        <f>pasteData!I526</f>
        <v xml:space="preserve"> FL</v>
      </c>
      <c r="AI527">
        <f>pasteData!J526</f>
        <v>0</v>
      </c>
      <c r="AJ527" t="str">
        <f>pasteData!K526</f>
        <v xml:space="preserve"> 1.2 Pts</v>
      </c>
      <c r="AK527" t="str">
        <f>pasteData!L526</f>
        <v xml:space="preserve"> 0.3 Reb</v>
      </c>
      <c r="AL527" t="str">
        <f>pasteData!M526</f>
        <v xml:space="preserve"> 0.0 Ast</v>
      </c>
      <c r="AM527">
        <f>pasteData!N526</f>
        <v>0</v>
      </c>
    </row>
    <row r="528" spans="1:39" x14ac:dyDescent="0.3">
      <c r="A528">
        <v>526</v>
      </c>
      <c r="B528" t="str">
        <f>pasteData!A527</f>
        <v>central-florida</v>
      </c>
      <c r="C528" t="str">
        <f>pasteData!B527</f>
        <v>Chance McSpadden</v>
      </c>
      <c r="D528">
        <f>INDEX(pasteStatistics!D$1:'pasteStatistics'!D$5000,MATCH($C528,pasteStatistics!$C$1:'pasteStatistics'!$C$5000,0))</f>
        <v>7</v>
      </c>
      <c r="E528">
        <f>INDEX(pasteStatistics!E$1:'pasteStatistics'!E$5000,MATCH($C528,pasteStatistics!$C$1:'pasteStatistics'!$C$5000,0))</f>
        <v>0</v>
      </c>
      <c r="F528">
        <f>INDEX(pasteStatistics!F$1:'pasteStatistics'!F$5000,MATCH($C528,pasteStatistics!$C$1:'pasteStatistics'!$C$5000,0))</f>
        <v>7.3</v>
      </c>
      <c r="G528">
        <f>INDEX(pasteStatistics!G$1:'pasteStatistics'!G$5000,MATCH($C528,pasteStatistics!$C$1:'pasteStatistics'!$C$5000,0))</f>
        <v>0.3</v>
      </c>
      <c r="H528">
        <f>INDEX(pasteStatistics!H$1:'pasteStatistics'!H$5000,MATCH($C528,pasteStatistics!$C$1:'pasteStatistics'!$C$5000,0))</f>
        <v>1</v>
      </c>
      <c r="I528">
        <f>INDEX(pasteStatistics!I$1:'pasteStatistics'!I$5000,MATCH($C528,pasteStatistics!$C$1:'pasteStatistics'!$C$5000,0))</f>
        <v>0.28599999999999998</v>
      </c>
      <c r="J528">
        <f>INDEX(pasteStatistics!J$1:'pasteStatistics'!J$5000,MATCH($C528,pasteStatistics!$C$1:'pasteStatistics'!$C$5000,0))</f>
        <v>0.1</v>
      </c>
      <c r="K528">
        <f>INDEX(pasteStatistics!K$1:'pasteStatistics'!K$5000,MATCH($C528,pasteStatistics!$C$1:'pasteStatistics'!$C$5000,0))</f>
        <v>0.4</v>
      </c>
      <c r="L528">
        <f>INDEX(pasteStatistics!L$1:'pasteStatistics'!L$5000,MATCH($C528,pasteStatistics!$C$1:'pasteStatistics'!$C$5000,0))</f>
        <v>0.33300000000000002</v>
      </c>
      <c r="M528">
        <f>INDEX(pasteStatistics!M$1:'pasteStatistics'!M$5000,MATCH($C528,pasteStatistics!$C$1:'pasteStatistics'!$C$5000,0))</f>
        <v>0.1</v>
      </c>
      <c r="N528">
        <f>INDEX(pasteStatistics!N$1:'pasteStatistics'!N$5000,MATCH($C528,pasteStatistics!$C$1:'pasteStatistics'!$C$5000,0))</f>
        <v>0.6</v>
      </c>
      <c r="O528">
        <f>INDEX(pasteStatistics!O$1:'pasteStatistics'!O$5000,MATCH($C528,pasteStatistics!$C$1:'pasteStatistics'!$C$5000,0))</f>
        <v>0.25</v>
      </c>
      <c r="P528">
        <f>INDEX(pasteStatistics!P$1:'pasteStatistics'!P$5000,MATCH($C528,pasteStatistics!$C$1:'pasteStatistics'!$C$5000,0))</f>
        <v>0.1</v>
      </c>
      <c r="Q528">
        <f>INDEX(pasteStatistics!Q$1:'pasteStatistics'!Q$5000,MATCH($C528,pasteStatistics!$C$1:'pasteStatistics'!$C$5000,0))</f>
        <v>0.9</v>
      </c>
      <c r="R528">
        <f>INDEX(pasteStatistics!R$1:'pasteStatistics'!R$5000,MATCH($C528,pasteStatistics!$C$1:'pasteStatistics'!$C$5000,0))</f>
        <v>0.16700000000000001</v>
      </c>
      <c r="S528">
        <f>INDEX(pasteStatistics!S$1:'pasteStatistics'!S$5000,MATCH($C528,pasteStatistics!$C$1:'pasteStatistics'!$C$5000,0))</f>
        <v>0.4</v>
      </c>
      <c r="T528">
        <f>INDEX(pasteStatistics!T$1:'pasteStatistics'!T$5000,MATCH($C528,pasteStatistics!$C$1:'pasteStatistics'!$C$5000,0))</f>
        <v>1.4</v>
      </c>
      <c r="U528">
        <f>INDEX(pasteStatistics!U$1:'pasteStatistics'!U$5000,MATCH($C528,pasteStatistics!$C$1:'pasteStatistics'!$C$5000,0))</f>
        <v>1.9</v>
      </c>
      <c r="V528">
        <f>INDEX(pasteStatistics!V$1:'pasteStatistics'!V$5000,MATCH($C528,pasteStatistics!$C$1:'pasteStatistics'!$C$5000,0))</f>
        <v>0.4</v>
      </c>
      <c r="W528">
        <f>INDEX(pasteStatistics!W$1:'pasteStatistics'!W$5000,MATCH($C528,pasteStatistics!$C$1:'pasteStatistics'!$C$5000,0))</f>
        <v>0.1</v>
      </c>
      <c r="X528">
        <f>INDEX(pasteStatistics!X$1:'pasteStatistics'!X$5000,MATCH($C528,pasteStatistics!$C$1:'pasteStatistics'!$C$5000,0))</f>
        <v>0</v>
      </c>
      <c r="Y528">
        <f>INDEX(pasteStatistics!Y$1:'pasteStatistics'!Y$5000,MATCH($C528,pasteStatistics!$C$1:'pasteStatistics'!$C$5000,0))</f>
        <v>0.4</v>
      </c>
      <c r="Z528">
        <f>INDEX(pasteStatistics!Z$1:'pasteStatistics'!Z$5000,MATCH($C528,pasteStatistics!$C$1:'pasteStatistics'!$C$5000,0))</f>
        <v>0.7</v>
      </c>
      <c r="AA528">
        <f>INDEX(pasteStatistics!AA$1:'pasteStatistics'!AA$5000,MATCH($C528,pasteStatistics!$C$1:'pasteStatistics'!$C$5000,0))</f>
        <v>0.9</v>
      </c>
      <c r="AB528">
        <f>pasteData!C527</f>
        <v>22</v>
      </c>
      <c r="AC528" t="str">
        <f>pasteData!D527</f>
        <v>JR</v>
      </c>
      <c r="AD528" t="str">
        <f>pasteData!E527</f>
        <v>G</v>
      </c>
      <c r="AE528">
        <f>pasteData!F527</f>
        <v>43620</v>
      </c>
      <c r="AF528">
        <f>pasteData!G527</f>
        <v>185</v>
      </c>
      <c r="AG528" t="str">
        <f>pasteData!H527</f>
        <v>Winter Haven</v>
      </c>
      <c r="AH528" t="str">
        <f>pasteData!I527</f>
        <v xml:space="preserve"> FL</v>
      </c>
      <c r="AI528" t="str">
        <f>pasteData!J527</f>
        <v>Winter Haven HS</v>
      </c>
      <c r="AJ528" t="str">
        <f>pasteData!K527</f>
        <v xml:space="preserve"> 0.9 Pts</v>
      </c>
      <c r="AK528" t="str">
        <f>pasteData!L527</f>
        <v xml:space="preserve"> 1.9 Reb</v>
      </c>
      <c r="AL528" t="str">
        <f>pasteData!M527</f>
        <v xml:space="preserve"> 0.4 Ast</v>
      </c>
      <c r="AM528">
        <f>pasteData!N527</f>
        <v>0</v>
      </c>
    </row>
    <row r="529" spans="1:39" x14ac:dyDescent="0.3">
      <c r="A529">
        <v>527</v>
      </c>
      <c r="B529" t="str">
        <f>pasteData!A528</f>
        <v>central-florida</v>
      </c>
      <c r="C529" t="str">
        <f>pasteData!B528</f>
        <v>Ryan Anders</v>
      </c>
      <c r="D529">
        <f>INDEX(pasteStatistics!D$1:'pasteStatistics'!D$5000,MATCH($C529,pasteStatistics!$C$1:'pasteStatistics'!$C$5000,0))</f>
        <v>7</v>
      </c>
      <c r="E529">
        <f>INDEX(pasteStatistics!E$1:'pasteStatistics'!E$5000,MATCH($C529,pasteStatistics!$C$1:'pasteStatistics'!$C$5000,0))</f>
        <v>0</v>
      </c>
      <c r="F529">
        <f>INDEX(pasteStatistics!F$1:'pasteStatistics'!F$5000,MATCH($C529,pasteStatistics!$C$1:'pasteStatistics'!$C$5000,0))</f>
        <v>2.1</v>
      </c>
      <c r="G529">
        <f>INDEX(pasteStatistics!G$1:'pasteStatistics'!G$5000,MATCH($C529,pasteStatistics!$C$1:'pasteStatistics'!$C$5000,0))</f>
        <v>0.1</v>
      </c>
      <c r="H529">
        <f>INDEX(pasteStatistics!H$1:'pasteStatistics'!H$5000,MATCH($C529,pasteStatistics!$C$1:'pasteStatistics'!$C$5000,0))</f>
        <v>1</v>
      </c>
      <c r="I529">
        <f>INDEX(pasteStatistics!I$1:'pasteStatistics'!I$5000,MATCH($C529,pasteStatistics!$C$1:'pasteStatistics'!$C$5000,0))</f>
        <v>0.14299999999999999</v>
      </c>
      <c r="J529">
        <f>INDEX(pasteStatistics!J$1:'pasteStatistics'!J$5000,MATCH($C529,pasteStatistics!$C$1:'pasteStatistics'!$C$5000,0))</f>
        <v>0.1</v>
      </c>
      <c r="K529">
        <f>INDEX(pasteStatistics!K$1:'pasteStatistics'!K$5000,MATCH($C529,pasteStatistics!$C$1:'pasteStatistics'!$C$5000,0))</f>
        <v>0.7</v>
      </c>
      <c r="L529">
        <f>INDEX(pasteStatistics!L$1:'pasteStatistics'!L$5000,MATCH($C529,pasteStatistics!$C$1:'pasteStatistics'!$C$5000,0))</f>
        <v>0.2</v>
      </c>
      <c r="M529">
        <f>INDEX(pasteStatistics!M$1:'pasteStatistics'!M$5000,MATCH($C529,pasteStatistics!$C$1:'pasteStatistics'!$C$5000,0))</f>
        <v>0</v>
      </c>
      <c r="N529">
        <f>INDEX(pasteStatistics!N$1:'pasteStatistics'!N$5000,MATCH($C529,pasteStatistics!$C$1:'pasteStatistics'!$C$5000,0))</f>
        <v>0.3</v>
      </c>
      <c r="O529">
        <f>INDEX(pasteStatistics!O$1:'pasteStatistics'!O$5000,MATCH($C529,pasteStatistics!$C$1:'pasteStatistics'!$C$5000,0))</f>
        <v>0</v>
      </c>
      <c r="P529">
        <f>INDEX(pasteStatistics!P$1:'pasteStatistics'!P$5000,MATCH($C529,pasteStatistics!$C$1:'pasteStatistics'!$C$5000,0))</f>
        <v>0</v>
      </c>
      <c r="Q529">
        <f>INDEX(pasteStatistics!Q$1:'pasteStatistics'!Q$5000,MATCH($C529,pasteStatistics!$C$1:'pasteStatistics'!$C$5000,0))</f>
        <v>0</v>
      </c>
      <c r="R529">
        <f>INDEX(pasteStatistics!R$1:'pasteStatistics'!R$5000,MATCH($C529,pasteStatistics!$C$1:'pasteStatistics'!$C$5000,0))</f>
        <v>0</v>
      </c>
      <c r="S529">
        <f>INDEX(pasteStatistics!S$1:'pasteStatistics'!S$5000,MATCH($C529,pasteStatistics!$C$1:'pasteStatistics'!$C$5000,0))</f>
        <v>0.1</v>
      </c>
      <c r="T529">
        <f>INDEX(pasteStatistics!T$1:'pasteStatistics'!T$5000,MATCH($C529,pasteStatistics!$C$1:'pasteStatistics'!$C$5000,0))</f>
        <v>0.3</v>
      </c>
      <c r="U529">
        <f>INDEX(pasteStatistics!U$1:'pasteStatistics'!U$5000,MATCH($C529,pasteStatistics!$C$1:'pasteStatistics'!$C$5000,0))</f>
        <v>0.4</v>
      </c>
      <c r="V529">
        <f>INDEX(pasteStatistics!V$1:'pasteStatistics'!V$5000,MATCH($C529,pasteStatistics!$C$1:'pasteStatistics'!$C$5000,0))</f>
        <v>0.1</v>
      </c>
      <c r="W529">
        <f>INDEX(pasteStatistics!W$1:'pasteStatistics'!W$5000,MATCH($C529,pasteStatistics!$C$1:'pasteStatistics'!$C$5000,0))</f>
        <v>0</v>
      </c>
      <c r="X529">
        <f>INDEX(pasteStatistics!X$1:'pasteStatistics'!X$5000,MATCH($C529,pasteStatistics!$C$1:'pasteStatistics'!$C$5000,0))</f>
        <v>0</v>
      </c>
      <c r="Y529">
        <f>INDEX(pasteStatistics!Y$1:'pasteStatistics'!Y$5000,MATCH($C529,pasteStatistics!$C$1:'pasteStatistics'!$C$5000,0))</f>
        <v>0</v>
      </c>
      <c r="Z529">
        <f>INDEX(pasteStatistics!Z$1:'pasteStatistics'!Z$5000,MATCH($C529,pasteStatistics!$C$1:'pasteStatistics'!$C$5000,0))</f>
        <v>0.1</v>
      </c>
      <c r="AA529">
        <f>INDEX(pasteStatistics!AA$1:'pasteStatistics'!AA$5000,MATCH($C529,pasteStatistics!$C$1:'pasteStatistics'!$C$5000,0))</f>
        <v>0.3</v>
      </c>
      <c r="AB529">
        <f>pasteData!C528</f>
        <v>25</v>
      </c>
      <c r="AC529" t="str">
        <f>pasteData!D528</f>
        <v>FR</v>
      </c>
      <c r="AD529" t="str">
        <f>pasteData!E528</f>
        <v>F</v>
      </c>
      <c r="AE529">
        <f>pasteData!F528</f>
        <v>43622</v>
      </c>
      <c r="AF529">
        <f>pasteData!G528</f>
        <v>220</v>
      </c>
      <c r="AG529" t="str">
        <f>pasteData!H528</f>
        <v>Tampa</v>
      </c>
      <c r="AH529" t="str">
        <f>pasteData!I528</f>
        <v xml:space="preserve"> FL</v>
      </c>
      <c r="AI529">
        <f>pasteData!J528</f>
        <v>0</v>
      </c>
      <c r="AJ529" t="str">
        <f>pasteData!K528</f>
        <v xml:space="preserve"> 0.3 Pts</v>
      </c>
      <c r="AK529" t="str">
        <f>pasteData!L528</f>
        <v xml:space="preserve"> 0.4 Reb</v>
      </c>
      <c r="AL529" t="str">
        <f>pasteData!M528</f>
        <v xml:space="preserve"> 0.1 Ast</v>
      </c>
      <c r="AM529">
        <f>pasteData!N528</f>
        <v>0</v>
      </c>
    </row>
    <row r="530" spans="1:39" x14ac:dyDescent="0.3">
      <c r="A530">
        <v>528</v>
      </c>
      <c r="B530" t="str">
        <f>pasteData!A529</f>
        <v>central-florida</v>
      </c>
      <c r="C530" t="str">
        <f>pasteData!B529</f>
        <v>Levy Renaud</v>
      </c>
      <c r="D530">
        <f>INDEX(pasteStatistics!D$1:'pasteStatistics'!D$5000,MATCH($C530,pasteStatistics!$C$1:'pasteStatistics'!$C$5000,0))</f>
        <v>6</v>
      </c>
      <c r="E530">
        <f>INDEX(pasteStatistics!E$1:'pasteStatistics'!E$5000,MATCH($C530,pasteStatistics!$C$1:'pasteStatistics'!$C$5000,0))</f>
        <v>0</v>
      </c>
      <c r="F530">
        <f>INDEX(pasteStatistics!F$1:'pasteStatistics'!F$5000,MATCH($C530,pasteStatistics!$C$1:'pasteStatistics'!$C$5000,0))</f>
        <v>2.2000000000000002</v>
      </c>
      <c r="G530">
        <f>INDEX(pasteStatistics!G$1:'pasteStatistics'!G$5000,MATCH($C530,pasteStatistics!$C$1:'pasteStatistics'!$C$5000,0))</f>
        <v>0</v>
      </c>
      <c r="H530">
        <f>INDEX(pasteStatistics!H$1:'pasteStatistics'!H$5000,MATCH($C530,pasteStatistics!$C$1:'pasteStatistics'!$C$5000,0))</f>
        <v>0.5</v>
      </c>
      <c r="I530">
        <f>INDEX(pasteStatistics!I$1:'pasteStatistics'!I$5000,MATCH($C530,pasteStatistics!$C$1:'pasteStatistics'!$C$5000,0))</f>
        <v>0</v>
      </c>
      <c r="J530">
        <f>INDEX(pasteStatistics!J$1:'pasteStatistics'!J$5000,MATCH($C530,pasteStatistics!$C$1:'pasteStatistics'!$C$5000,0))</f>
        <v>0</v>
      </c>
      <c r="K530">
        <f>INDEX(pasteStatistics!K$1:'pasteStatistics'!K$5000,MATCH($C530,pasteStatistics!$C$1:'pasteStatistics'!$C$5000,0))</f>
        <v>0.5</v>
      </c>
      <c r="L530">
        <f>INDEX(pasteStatistics!L$1:'pasteStatistics'!L$5000,MATCH($C530,pasteStatistics!$C$1:'pasteStatistics'!$C$5000,0))</f>
        <v>0</v>
      </c>
      <c r="M530">
        <f>INDEX(pasteStatistics!M$1:'pasteStatistics'!M$5000,MATCH($C530,pasteStatistics!$C$1:'pasteStatistics'!$C$5000,0))</f>
        <v>0</v>
      </c>
      <c r="N530">
        <f>INDEX(pasteStatistics!N$1:'pasteStatistics'!N$5000,MATCH($C530,pasteStatistics!$C$1:'pasteStatistics'!$C$5000,0))</f>
        <v>0</v>
      </c>
      <c r="O530">
        <f>INDEX(pasteStatistics!O$1:'pasteStatistics'!O$5000,MATCH($C530,pasteStatistics!$C$1:'pasteStatistics'!$C$5000,0))</f>
        <v>0</v>
      </c>
      <c r="P530">
        <f>INDEX(pasteStatistics!P$1:'pasteStatistics'!P$5000,MATCH($C530,pasteStatistics!$C$1:'pasteStatistics'!$C$5000,0))</f>
        <v>0</v>
      </c>
      <c r="Q530">
        <f>INDEX(pasteStatistics!Q$1:'pasteStatistics'!Q$5000,MATCH($C530,pasteStatistics!$C$1:'pasteStatistics'!$C$5000,0))</f>
        <v>0</v>
      </c>
      <c r="R530">
        <f>INDEX(pasteStatistics!R$1:'pasteStatistics'!R$5000,MATCH($C530,pasteStatistics!$C$1:'pasteStatistics'!$C$5000,0))</f>
        <v>0</v>
      </c>
      <c r="S530">
        <f>INDEX(pasteStatistics!S$1:'pasteStatistics'!S$5000,MATCH($C530,pasteStatistics!$C$1:'pasteStatistics'!$C$5000,0))</f>
        <v>0</v>
      </c>
      <c r="T530">
        <f>INDEX(pasteStatistics!T$1:'pasteStatistics'!T$5000,MATCH($C530,pasteStatistics!$C$1:'pasteStatistics'!$C$5000,0))</f>
        <v>0</v>
      </c>
      <c r="U530">
        <f>INDEX(pasteStatistics!U$1:'pasteStatistics'!U$5000,MATCH($C530,pasteStatistics!$C$1:'pasteStatistics'!$C$5000,0))</f>
        <v>0</v>
      </c>
      <c r="V530">
        <f>INDEX(pasteStatistics!V$1:'pasteStatistics'!V$5000,MATCH($C530,pasteStatistics!$C$1:'pasteStatistics'!$C$5000,0))</f>
        <v>0</v>
      </c>
      <c r="W530">
        <f>INDEX(pasteStatistics!W$1:'pasteStatistics'!W$5000,MATCH($C530,pasteStatistics!$C$1:'pasteStatistics'!$C$5000,0))</f>
        <v>0</v>
      </c>
      <c r="X530">
        <f>INDEX(pasteStatistics!X$1:'pasteStatistics'!X$5000,MATCH($C530,pasteStatistics!$C$1:'pasteStatistics'!$C$5000,0))</f>
        <v>0</v>
      </c>
      <c r="Y530">
        <f>INDEX(pasteStatistics!Y$1:'pasteStatistics'!Y$5000,MATCH($C530,pasteStatistics!$C$1:'pasteStatistics'!$C$5000,0))</f>
        <v>0.2</v>
      </c>
      <c r="Z530">
        <f>INDEX(pasteStatistics!Z$1:'pasteStatistics'!Z$5000,MATCH($C530,pasteStatistics!$C$1:'pasteStatistics'!$C$5000,0))</f>
        <v>0.7</v>
      </c>
      <c r="AA530">
        <f>INDEX(pasteStatistics!AA$1:'pasteStatistics'!AA$5000,MATCH($C530,pasteStatistics!$C$1:'pasteStatistics'!$C$5000,0))</f>
        <v>0</v>
      </c>
      <c r="AB530">
        <f>pasteData!C529</f>
        <v>13</v>
      </c>
      <c r="AC530" t="str">
        <f>pasteData!D529</f>
        <v>FR</v>
      </c>
      <c r="AD530" t="str">
        <f>pasteData!E529</f>
        <v>G</v>
      </c>
      <c r="AE530">
        <f>pasteData!F529</f>
        <v>43618</v>
      </c>
      <c r="AF530">
        <f>pasteData!G529</f>
        <v>180</v>
      </c>
      <c r="AG530" t="str">
        <f>pasteData!H529</f>
        <v>Fort Lauderdale</v>
      </c>
      <c r="AH530" t="str">
        <f>pasteData!I529</f>
        <v xml:space="preserve"> FL</v>
      </c>
      <c r="AI530" t="str">
        <f>pasteData!J529</f>
        <v>NSU University School</v>
      </c>
      <c r="AJ530" t="str">
        <f>pasteData!K529</f>
        <v xml:space="preserve"> 0.0 Pts</v>
      </c>
      <c r="AK530" t="str">
        <f>pasteData!L529</f>
        <v xml:space="preserve"> 0.0 Reb</v>
      </c>
      <c r="AL530" t="str">
        <f>pasteData!M529</f>
        <v xml:space="preserve"> 0.0 Ast</v>
      </c>
      <c r="AM530">
        <f>pasteData!N529</f>
        <v>0</v>
      </c>
    </row>
    <row r="531" spans="1:39" x14ac:dyDescent="0.3">
      <c r="A531">
        <v>529</v>
      </c>
      <c r="B531" t="str">
        <f>pasteData!A530</f>
        <v>central-florida</v>
      </c>
      <c r="C531" t="str">
        <f>pasteData!B530</f>
        <v>Anthony Catotti</v>
      </c>
      <c r="D531" t="e">
        <f>INDEX(pasteStatistics!D$1:'pasteStatistics'!D$5000,MATCH($C531,pasteStatistics!$C$1:'pasteStatistics'!$C$5000,0))</f>
        <v>#N/A</v>
      </c>
      <c r="E531" t="e">
        <f>INDEX(pasteStatistics!E$1:'pasteStatistics'!E$5000,MATCH($C531,pasteStatistics!$C$1:'pasteStatistics'!$C$5000,0))</f>
        <v>#N/A</v>
      </c>
      <c r="F531" t="e">
        <f>INDEX(pasteStatistics!F$1:'pasteStatistics'!F$5000,MATCH($C531,pasteStatistics!$C$1:'pasteStatistics'!$C$5000,0))</f>
        <v>#N/A</v>
      </c>
      <c r="G531" t="e">
        <f>INDEX(pasteStatistics!G$1:'pasteStatistics'!G$5000,MATCH($C531,pasteStatistics!$C$1:'pasteStatistics'!$C$5000,0))</f>
        <v>#N/A</v>
      </c>
      <c r="H531" t="e">
        <f>INDEX(pasteStatistics!H$1:'pasteStatistics'!H$5000,MATCH($C531,pasteStatistics!$C$1:'pasteStatistics'!$C$5000,0))</f>
        <v>#N/A</v>
      </c>
      <c r="I531" t="e">
        <f>INDEX(pasteStatistics!I$1:'pasteStatistics'!I$5000,MATCH($C531,pasteStatistics!$C$1:'pasteStatistics'!$C$5000,0))</f>
        <v>#N/A</v>
      </c>
      <c r="J531" t="e">
        <f>INDEX(pasteStatistics!J$1:'pasteStatistics'!J$5000,MATCH($C531,pasteStatistics!$C$1:'pasteStatistics'!$C$5000,0))</f>
        <v>#N/A</v>
      </c>
      <c r="K531" t="e">
        <f>INDEX(pasteStatistics!K$1:'pasteStatistics'!K$5000,MATCH($C531,pasteStatistics!$C$1:'pasteStatistics'!$C$5000,0))</f>
        <v>#N/A</v>
      </c>
      <c r="L531" t="e">
        <f>INDEX(pasteStatistics!L$1:'pasteStatistics'!L$5000,MATCH($C531,pasteStatistics!$C$1:'pasteStatistics'!$C$5000,0))</f>
        <v>#N/A</v>
      </c>
      <c r="M531" t="e">
        <f>INDEX(pasteStatistics!M$1:'pasteStatistics'!M$5000,MATCH($C531,pasteStatistics!$C$1:'pasteStatistics'!$C$5000,0))</f>
        <v>#N/A</v>
      </c>
      <c r="N531" t="e">
        <f>INDEX(pasteStatistics!N$1:'pasteStatistics'!N$5000,MATCH($C531,pasteStatistics!$C$1:'pasteStatistics'!$C$5000,0))</f>
        <v>#N/A</v>
      </c>
      <c r="O531" t="e">
        <f>INDEX(pasteStatistics!O$1:'pasteStatistics'!O$5000,MATCH($C531,pasteStatistics!$C$1:'pasteStatistics'!$C$5000,0))</f>
        <v>#N/A</v>
      </c>
      <c r="P531" t="e">
        <f>INDEX(pasteStatistics!P$1:'pasteStatistics'!P$5000,MATCH($C531,pasteStatistics!$C$1:'pasteStatistics'!$C$5000,0))</f>
        <v>#N/A</v>
      </c>
      <c r="Q531" t="e">
        <f>INDEX(pasteStatistics!Q$1:'pasteStatistics'!Q$5000,MATCH($C531,pasteStatistics!$C$1:'pasteStatistics'!$C$5000,0))</f>
        <v>#N/A</v>
      </c>
      <c r="R531" t="e">
        <f>INDEX(pasteStatistics!R$1:'pasteStatistics'!R$5000,MATCH($C531,pasteStatistics!$C$1:'pasteStatistics'!$C$5000,0))</f>
        <v>#N/A</v>
      </c>
      <c r="S531" t="e">
        <f>INDEX(pasteStatistics!S$1:'pasteStatistics'!S$5000,MATCH($C531,pasteStatistics!$C$1:'pasteStatistics'!$C$5000,0))</f>
        <v>#N/A</v>
      </c>
      <c r="T531" t="e">
        <f>INDEX(pasteStatistics!T$1:'pasteStatistics'!T$5000,MATCH($C531,pasteStatistics!$C$1:'pasteStatistics'!$C$5000,0))</f>
        <v>#N/A</v>
      </c>
      <c r="U531" t="e">
        <f>INDEX(pasteStatistics!U$1:'pasteStatistics'!U$5000,MATCH($C531,pasteStatistics!$C$1:'pasteStatistics'!$C$5000,0))</f>
        <v>#N/A</v>
      </c>
      <c r="V531" t="e">
        <f>INDEX(pasteStatistics!V$1:'pasteStatistics'!V$5000,MATCH($C531,pasteStatistics!$C$1:'pasteStatistics'!$C$5000,0))</f>
        <v>#N/A</v>
      </c>
      <c r="W531" t="e">
        <f>INDEX(pasteStatistics!W$1:'pasteStatistics'!W$5000,MATCH($C531,pasteStatistics!$C$1:'pasteStatistics'!$C$5000,0))</f>
        <v>#N/A</v>
      </c>
      <c r="X531" t="e">
        <f>INDEX(pasteStatistics!X$1:'pasteStatistics'!X$5000,MATCH($C531,pasteStatistics!$C$1:'pasteStatistics'!$C$5000,0))</f>
        <v>#N/A</v>
      </c>
      <c r="Y531" t="e">
        <f>INDEX(pasteStatistics!Y$1:'pasteStatistics'!Y$5000,MATCH($C531,pasteStatistics!$C$1:'pasteStatistics'!$C$5000,0))</f>
        <v>#N/A</v>
      </c>
      <c r="Z531" t="e">
        <f>INDEX(pasteStatistics!Z$1:'pasteStatistics'!Z$5000,MATCH($C531,pasteStatistics!$C$1:'pasteStatistics'!$C$5000,0))</f>
        <v>#N/A</v>
      </c>
      <c r="AA531" t="e">
        <f>INDEX(pasteStatistics!AA$1:'pasteStatistics'!AA$5000,MATCH($C531,pasteStatistics!$C$1:'pasteStatistics'!$C$5000,0))</f>
        <v>#N/A</v>
      </c>
      <c r="AB531">
        <f>pasteData!C530</f>
        <v>31</v>
      </c>
      <c r="AC531" t="str">
        <f>pasteData!D530</f>
        <v>SR</v>
      </c>
      <c r="AD531" t="str">
        <f>pasteData!E530</f>
        <v>G</v>
      </c>
      <c r="AE531">
        <f>pasteData!F530</f>
        <v>43620</v>
      </c>
      <c r="AF531">
        <f>pasteData!G530</f>
        <v>200</v>
      </c>
      <c r="AG531" t="str">
        <f>pasteData!H530</f>
        <v>Oviedo</v>
      </c>
      <c r="AH531" t="str">
        <f>pasteData!I530</f>
        <v xml:space="preserve"> FL</v>
      </c>
      <c r="AI531" t="str">
        <f>pasteData!J530</f>
        <v>Seminole High School</v>
      </c>
      <c r="AJ531">
        <f>pasteData!K530</f>
        <v>0</v>
      </c>
      <c r="AK531">
        <f>pasteData!L530</f>
        <v>0</v>
      </c>
      <c r="AL531">
        <f>pasteData!M530</f>
        <v>0</v>
      </c>
      <c r="AM531">
        <f>pasteData!N530</f>
        <v>0</v>
      </c>
    </row>
    <row r="532" spans="1:39" x14ac:dyDescent="0.3">
      <c r="A532">
        <v>530</v>
      </c>
      <c r="B532" t="str">
        <f>pasteData!A531</f>
        <v>central-florida</v>
      </c>
      <c r="C532" t="str">
        <f>pasteData!B531</f>
        <v>Myles Douglas</v>
      </c>
      <c r="D532" t="e">
        <f>INDEX(pasteStatistics!D$1:'pasteStatistics'!D$5000,MATCH($C532,pasteStatistics!$C$1:'pasteStatistics'!$C$5000,0))</f>
        <v>#N/A</v>
      </c>
      <c r="E532" t="e">
        <f>INDEX(pasteStatistics!E$1:'pasteStatistics'!E$5000,MATCH($C532,pasteStatistics!$C$1:'pasteStatistics'!$C$5000,0))</f>
        <v>#N/A</v>
      </c>
      <c r="F532" t="e">
        <f>INDEX(pasteStatistics!F$1:'pasteStatistics'!F$5000,MATCH($C532,pasteStatistics!$C$1:'pasteStatistics'!$C$5000,0))</f>
        <v>#N/A</v>
      </c>
      <c r="G532" t="e">
        <f>INDEX(pasteStatistics!G$1:'pasteStatistics'!G$5000,MATCH($C532,pasteStatistics!$C$1:'pasteStatistics'!$C$5000,0))</f>
        <v>#N/A</v>
      </c>
      <c r="H532" t="e">
        <f>INDEX(pasteStatistics!H$1:'pasteStatistics'!H$5000,MATCH($C532,pasteStatistics!$C$1:'pasteStatistics'!$C$5000,0))</f>
        <v>#N/A</v>
      </c>
      <c r="I532" t="e">
        <f>INDEX(pasteStatistics!I$1:'pasteStatistics'!I$5000,MATCH($C532,pasteStatistics!$C$1:'pasteStatistics'!$C$5000,0))</f>
        <v>#N/A</v>
      </c>
      <c r="J532" t="e">
        <f>INDEX(pasteStatistics!J$1:'pasteStatistics'!J$5000,MATCH($C532,pasteStatistics!$C$1:'pasteStatistics'!$C$5000,0))</f>
        <v>#N/A</v>
      </c>
      <c r="K532" t="e">
        <f>INDEX(pasteStatistics!K$1:'pasteStatistics'!K$5000,MATCH($C532,pasteStatistics!$C$1:'pasteStatistics'!$C$5000,0))</f>
        <v>#N/A</v>
      </c>
      <c r="L532" t="e">
        <f>INDEX(pasteStatistics!L$1:'pasteStatistics'!L$5000,MATCH($C532,pasteStatistics!$C$1:'pasteStatistics'!$C$5000,0))</f>
        <v>#N/A</v>
      </c>
      <c r="M532" t="e">
        <f>INDEX(pasteStatistics!M$1:'pasteStatistics'!M$5000,MATCH($C532,pasteStatistics!$C$1:'pasteStatistics'!$C$5000,0))</f>
        <v>#N/A</v>
      </c>
      <c r="N532" t="e">
        <f>INDEX(pasteStatistics!N$1:'pasteStatistics'!N$5000,MATCH($C532,pasteStatistics!$C$1:'pasteStatistics'!$C$5000,0))</f>
        <v>#N/A</v>
      </c>
      <c r="O532" t="e">
        <f>INDEX(pasteStatistics!O$1:'pasteStatistics'!O$5000,MATCH($C532,pasteStatistics!$C$1:'pasteStatistics'!$C$5000,0))</f>
        <v>#N/A</v>
      </c>
      <c r="P532" t="e">
        <f>INDEX(pasteStatistics!P$1:'pasteStatistics'!P$5000,MATCH($C532,pasteStatistics!$C$1:'pasteStatistics'!$C$5000,0))</f>
        <v>#N/A</v>
      </c>
      <c r="Q532" t="e">
        <f>INDEX(pasteStatistics!Q$1:'pasteStatistics'!Q$5000,MATCH($C532,pasteStatistics!$C$1:'pasteStatistics'!$C$5000,0))</f>
        <v>#N/A</v>
      </c>
      <c r="R532" t="e">
        <f>INDEX(pasteStatistics!R$1:'pasteStatistics'!R$5000,MATCH($C532,pasteStatistics!$C$1:'pasteStatistics'!$C$5000,0))</f>
        <v>#N/A</v>
      </c>
      <c r="S532" t="e">
        <f>INDEX(pasteStatistics!S$1:'pasteStatistics'!S$5000,MATCH($C532,pasteStatistics!$C$1:'pasteStatistics'!$C$5000,0))</f>
        <v>#N/A</v>
      </c>
      <c r="T532" t="e">
        <f>INDEX(pasteStatistics!T$1:'pasteStatistics'!T$5000,MATCH($C532,pasteStatistics!$C$1:'pasteStatistics'!$C$5000,0))</f>
        <v>#N/A</v>
      </c>
      <c r="U532" t="e">
        <f>INDEX(pasteStatistics!U$1:'pasteStatistics'!U$5000,MATCH($C532,pasteStatistics!$C$1:'pasteStatistics'!$C$5000,0))</f>
        <v>#N/A</v>
      </c>
      <c r="V532" t="e">
        <f>INDEX(pasteStatistics!V$1:'pasteStatistics'!V$5000,MATCH($C532,pasteStatistics!$C$1:'pasteStatistics'!$C$5000,0))</f>
        <v>#N/A</v>
      </c>
      <c r="W532" t="e">
        <f>INDEX(pasteStatistics!W$1:'pasteStatistics'!W$5000,MATCH($C532,pasteStatistics!$C$1:'pasteStatistics'!$C$5000,0))</f>
        <v>#N/A</v>
      </c>
      <c r="X532" t="e">
        <f>INDEX(pasteStatistics!X$1:'pasteStatistics'!X$5000,MATCH($C532,pasteStatistics!$C$1:'pasteStatistics'!$C$5000,0))</f>
        <v>#N/A</v>
      </c>
      <c r="Y532" t="e">
        <f>INDEX(pasteStatistics!Y$1:'pasteStatistics'!Y$5000,MATCH($C532,pasteStatistics!$C$1:'pasteStatistics'!$C$5000,0))</f>
        <v>#N/A</v>
      </c>
      <c r="Z532" t="e">
        <f>INDEX(pasteStatistics!Z$1:'pasteStatistics'!Z$5000,MATCH($C532,pasteStatistics!$C$1:'pasteStatistics'!$C$5000,0))</f>
        <v>#N/A</v>
      </c>
      <c r="AA532" t="e">
        <f>INDEX(pasteStatistics!AA$1:'pasteStatistics'!AA$5000,MATCH($C532,pasteStatistics!$C$1:'pasteStatistics'!$C$5000,0))</f>
        <v>#N/A</v>
      </c>
      <c r="AB532">
        <f>pasteData!C531</f>
        <v>5</v>
      </c>
      <c r="AC532" t="str">
        <f>pasteData!D531</f>
        <v>SO</v>
      </c>
      <c r="AD532" t="str">
        <f>pasteData!E531</f>
        <v>F</v>
      </c>
      <c r="AE532">
        <f>pasteData!F531</f>
        <v>43624</v>
      </c>
      <c r="AF532">
        <f>pasteData!G531</f>
        <v>215</v>
      </c>
      <c r="AG532" t="str">
        <f>pasteData!H531</f>
        <v>Edgewood</v>
      </c>
      <c r="AH532" t="str">
        <f>pasteData!I531</f>
        <v xml:space="preserve"> MD</v>
      </c>
      <c r="AI532" t="str">
        <f>pasteData!J531</f>
        <v>Paul VI High School</v>
      </c>
      <c r="AJ532">
        <f>pasteData!K531</f>
        <v>0</v>
      </c>
      <c r="AK532">
        <f>pasteData!L531</f>
        <v>0</v>
      </c>
      <c r="AL532">
        <f>pasteData!M531</f>
        <v>0</v>
      </c>
      <c r="AM532">
        <f>pasteData!N531</f>
        <v>0</v>
      </c>
    </row>
    <row r="533" spans="1:39" x14ac:dyDescent="0.3">
      <c r="A533">
        <v>531</v>
      </c>
      <c r="B533" t="str">
        <f>pasteData!A532</f>
        <v>central-florida</v>
      </c>
      <c r="C533" t="str">
        <f>pasteData!B532</f>
        <v>Ibrahim Famouke Doumbia</v>
      </c>
      <c r="D533" t="e">
        <f>INDEX(pasteStatistics!D$1:'pasteStatistics'!D$5000,MATCH($C533,pasteStatistics!$C$1:'pasteStatistics'!$C$5000,0))</f>
        <v>#N/A</v>
      </c>
      <c r="E533" t="e">
        <f>INDEX(pasteStatistics!E$1:'pasteStatistics'!E$5000,MATCH($C533,pasteStatistics!$C$1:'pasteStatistics'!$C$5000,0))</f>
        <v>#N/A</v>
      </c>
      <c r="F533" t="e">
        <f>INDEX(pasteStatistics!F$1:'pasteStatistics'!F$5000,MATCH($C533,pasteStatistics!$C$1:'pasteStatistics'!$C$5000,0))</f>
        <v>#N/A</v>
      </c>
      <c r="G533" t="e">
        <f>INDEX(pasteStatistics!G$1:'pasteStatistics'!G$5000,MATCH($C533,pasteStatistics!$C$1:'pasteStatistics'!$C$5000,0))</f>
        <v>#N/A</v>
      </c>
      <c r="H533" t="e">
        <f>INDEX(pasteStatistics!H$1:'pasteStatistics'!H$5000,MATCH($C533,pasteStatistics!$C$1:'pasteStatistics'!$C$5000,0))</f>
        <v>#N/A</v>
      </c>
      <c r="I533" t="e">
        <f>INDEX(pasteStatistics!I$1:'pasteStatistics'!I$5000,MATCH($C533,pasteStatistics!$C$1:'pasteStatistics'!$C$5000,0))</f>
        <v>#N/A</v>
      </c>
      <c r="J533" t="e">
        <f>INDEX(pasteStatistics!J$1:'pasteStatistics'!J$5000,MATCH($C533,pasteStatistics!$C$1:'pasteStatistics'!$C$5000,0))</f>
        <v>#N/A</v>
      </c>
      <c r="K533" t="e">
        <f>INDEX(pasteStatistics!K$1:'pasteStatistics'!K$5000,MATCH($C533,pasteStatistics!$C$1:'pasteStatistics'!$C$5000,0))</f>
        <v>#N/A</v>
      </c>
      <c r="L533" t="e">
        <f>INDEX(pasteStatistics!L$1:'pasteStatistics'!L$5000,MATCH($C533,pasteStatistics!$C$1:'pasteStatistics'!$C$5000,0))</f>
        <v>#N/A</v>
      </c>
      <c r="M533" t="e">
        <f>INDEX(pasteStatistics!M$1:'pasteStatistics'!M$5000,MATCH($C533,pasteStatistics!$C$1:'pasteStatistics'!$C$5000,0))</f>
        <v>#N/A</v>
      </c>
      <c r="N533" t="e">
        <f>INDEX(pasteStatistics!N$1:'pasteStatistics'!N$5000,MATCH($C533,pasteStatistics!$C$1:'pasteStatistics'!$C$5000,0))</f>
        <v>#N/A</v>
      </c>
      <c r="O533" t="e">
        <f>INDEX(pasteStatistics!O$1:'pasteStatistics'!O$5000,MATCH($C533,pasteStatistics!$C$1:'pasteStatistics'!$C$5000,0))</f>
        <v>#N/A</v>
      </c>
      <c r="P533" t="e">
        <f>INDEX(pasteStatistics!P$1:'pasteStatistics'!P$5000,MATCH($C533,pasteStatistics!$C$1:'pasteStatistics'!$C$5000,0))</f>
        <v>#N/A</v>
      </c>
      <c r="Q533" t="e">
        <f>INDEX(pasteStatistics!Q$1:'pasteStatistics'!Q$5000,MATCH($C533,pasteStatistics!$C$1:'pasteStatistics'!$C$5000,0))</f>
        <v>#N/A</v>
      </c>
      <c r="R533" t="e">
        <f>INDEX(pasteStatistics!R$1:'pasteStatistics'!R$5000,MATCH($C533,pasteStatistics!$C$1:'pasteStatistics'!$C$5000,0))</f>
        <v>#N/A</v>
      </c>
      <c r="S533" t="e">
        <f>INDEX(pasteStatistics!S$1:'pasteStatistics'!S$5000,MATCH($C533,pasteStatistics!$C$1:'pasteStatistics'!$C$5000,0))</f>
        <v>#N/A</v>
      </c>
      <c r="T533" t="e">
        <f>INDEX(pasteStatistics!T$1:'pasteStatistics'!T$5000,MATCH($C533,pasteStatistics!$C$1:'pasteStatistics'!$C$5000,0))</f>
        <v>#N/A</v>
      </c>
      <c r="U533" t="e">
        <f>INDEX(pasteStatistics!U$1:'pasteStatistics'!U$5000,MATCH($C533,pasteStatistics!$C$1:'pasteStatistics'!$C$5000,0))</f>
        <v>#N/A</v>
      </c>
      <c r="V533" t="e">
        <f>INDEX(pasteStatistics!V$1:'pasteStatistics'!V$5000,MATCH($C533,pasteStatistics!$C$1:'pasteStatistics'!$C$5000,0))</f>
        <v>#N/A</v>
      </c>
      <c r="W533" t="e">
        <f>INDEX(pasteStatistics!W$1:'pasteStatistics'!W$5000,MATCH($C533,pasteStatistics!$C$1:'pasteStatistics'!$C$5000,0))</f>
        <v>#N/A</v>
      </c>
      <c r="X533" t="e">
        <f>INDEX(pasteStatistics!X$1:'pasteStatistics'!X$5000,MATCH($C533,pasteStatistics!$C$1:'pasteStatistics'!$C$5000,0))</f>
        <v>#N/A</v>
      </c>
      <c r="Y533" t="e">
        <f>INDEX(pasteStatistics!Y$1:'pasteStatistics'!Y$5000,MATCH($C533,pasteStatistics!$C$1:'pasteStatistics'!$C$5000,0))</f>
        <v>#N/A</v>
      </c>
      <c r="Z533" t="e">
        <f>INDEX(pasteStatistics!Z$1:'pasteStatistics'!Z$5000,MATCH($C533,pasteStatistics!$C$1:'pasteStatistics'!$C$5000,0))</f>
        <v>#N/A</v>
      </c>
      <c r="AA533" t="e">
        <f>INDEX(pasteStatistics!AA$1:'pasteStatistics'!AA$5000,MATCH($C533,pasteStatistics!$C$1:'pasteStatistics'!$C$5000,0))</f>
        <v>#N/A</v>
      </c>
      <c r="AB533">
        <f>pasteData!C532</f>
        <v>14</v>
      </c>
      <c r="AC533" t="str">
        <f>pasteData!D532</f>
        <v>SO</v>
      </c>
      <c r="AD533" t="str">
        <f>pasteData!E532</f>
        <v>F</v>
      </c>
      <c r="AE533">
        <f>pasteData!F532</f>
        <v>43623</v>
      </c>
      <c r="AF533">
        <f>pasteData!G532</f>
        <v>205</v>
      </c>
      <c r="AG533" t="str">
        <f>pasteData!H532</f>
        <v>Bamako</v>
      </c>
      <c r="AH533" t="str">
        <f>pasteData!I532</f>
        <v xml:space="preserve"> Mali</v>
      </c>
      <c r="AI533" t="str">
        <f>pasteData!J532</f>
        <v>Trent Internationale School</v>
      </c>
      <c r="AJ533">
        <f>pasteData!K532</f>
        <v>0</v>
      </c>
      <c r="AK533">
        <f>pasteData!L532</f>
        <v>0</v>
      </c>
      <c r="AL533">
        <f>pasteData!M532</f>
        <v>0</v>
      </c>
      <c r="AM533">
        <f>pasteData!N532</f>
        <v>0</v>
      </c>
    </row>
    <row r="534" spans="1:39" x14ac:dyDescent="0.3">
      <c r="A534">
        <v>532</v>
      </c>
      <c r="B534" t="str">
        <f>pasteData!A533</f>
        <v>central-florida</v>
      </c>
      <c r="C534" t="str">
        <f>pasteData!B533</f>
        <v>Dre Fuller Jr.</v>
      </c>
      <c r="D534" t="e">
        <f>INDEX(pasteStatistics!D$1:'pasteStatistics'!D$5000,MATCH($C534,pasteStatistics!$C$1:'pasteStatistics'!$C$5000,0))</f>
        <v>#N/A</v>
      </c>
      <c r="E534" t="e">
        <f>INDEX(pasteStatistics!E$1:'pasteStatistics'!E$5000,MATCH($C534,pasteStatistics!$C$1:'pasteStatistics'!$C$5000,0))</f>
        <v>#N/A</v>
      </c>
      <c r="F534" t="e">
        <f>INDEX(pasteStatistics!F$1:'pasteStatistics'!F$5000,MATCH($C534,pasteStatistics!$C$1:'pasteStatistics'!$C$5000,0))</f>
        <v>#N/A</v>
      </c>
      <c r="G534" t="e">
        <f>INDEX(pasteStatistics!G$1:'pasteStatistics'!G$5000,MATCH($C534,pasteStatistics!$C$1:'pasteStatistics'!$C$5000,0))</f>
        <v>#N/A</v>
      </c>
      <c r="H534" t="e">
        <f>INDEX(pasteStatistics!H$1:'pasteStatistics'!H$5000,MATCH($C534,pasteStatistics!$C$1:'pasteStatistics'!$C$5000,0))</f>
        <v>#N/A</v>
      </c>
      <c r="I534" t="e">
        <f>INDEX(pasteStatistics!I$1:'pasteStatistics'!I$5000,MATCH($C534,pasteStatistics!$C$1:'pasteStatistics'!$C$5000,0))</f>
        <v>#N/A</v>
      </c>
      <c r="J534" t="e">
        <f>INDEX(pasteStatistics!J$1:'pasteStatistics'!J$5000,MATCH($C534,pasteStatistics!$C$1:'pasteStatistics'!$C$5000,0))</f>
        <v>#N/A</v>
      </c>
      <c r="K534" t="e">
        <f>INDEX(pasteStatistics!K$1:'pasteStatistics'!K$5000,MATCH($C534,pasteStatistics!$C$1:'pasteStatistics'!$C$5000,0))</f>
        <v>#N/A</v>
      </c>
      <c r="L534" t="e">
        <f>INDEX(pasteStatistics!L$1:'pasteStatistics'!L$5000,MATCH($C534,pasteStatistics!$C$1:'pasteStatistics'!$C$5000,0))</f>
        <v>#N/A</v>
      </c>
      <c r="M534" t="e">
        <f>INDEX(pasteStatistics!M$1:'pasteStatistics'!M$5000,MATCH($C534,pasteStatistics!$C$1:'pasteStatistics'!$C$5000,0))</f>
        <v>#N/A</v>
      </c>
      <c r="N534" t="e">
        <f>INDEX(pasteStatistics!N$1:'pasteStatistics'!N$5000,MATCH($C534,pasteStatistics!$C$1:'pasteStatistics'!$C$5000,0))</f>
        <v>#N/A</v>
      </c>
      <c r="O534" t="e">
        <f>INDEX(pasteStatistics!O$1:'pasteStatistics'!O$5000,MATCH($C534,pasteStatistics!$C$1:'pasteStatistics'!$C$5000,0))</f>
        <v>#N/A</v>
      </c>
      <c r="P534" t="e">
        <f>INDEX(pasteStatistics!P$1:'pasteStatistics'!P$5000,MATCH($C534,pasteStatistics!$C$1:'pasteStatistics'!$C$5000,0))</f>
        <v>#N/A</v>
      </c>
      <c r="Q534" t="e">
        <f>INDEX(pasteStatistics!Q$1:'pasteStatistics'!Q$5000,MATCH($C534,pasteStatistics!$C$1:'pasteStatistics'!$C$5000,0))</f>
        <v>#N/A</v>
      </c>
      <c r="R534" t="e">
        <f>INDEX(pasteStatistics!R$1:'pasteStatistics'!R$5000,MATCH($C534,pasteStatistics!$C$1:'pasteStatistics'!$C$5000,0))</f>
        <v>#N/A</v>
      </c>
      <c r="S534" t="e">
        <f>INDEX(pasteStatistics!S$1:'pasteStatistics'!S$5000,MATCH($C534,pasteStatistics!$C$1:'pasteStatistics'!$C$5000,0))</f>
        <v>#N/A</v>
      </c>
      <c r="T534" t="e">
        <f>INDEX(pasteStatistics!T$1:'pasteStatistics'!T$5000,MATCH($C534,pasteStatistics!$C$1:'pasteStatistics'!$C$5000,0))</f>
        <v>#N/A</v>
      </c>
      <c r="U534" t="e">
        <f>INDEX(pasteStatistics!U$1:'pasteStatistics'!U$5000,MATCH($C534,pasteStatistics!$C$1:'pasteStatistics'!$C$5000,0))</f>
        <v>#N/A</v>
      </c>
      <c r="V534" t="e">
        <f>INDEX(pasteStatistics!V$1:'pasteStatistics'!V$5000,MATCH($C534,pasteStatistics!$C$1:'pasteStatistics'!$C$5000,0))</f>
        <v>#N/A</v>
      </c>
      <c r="W534" t="e">
        <f>INDEX(pasteStatistics!W$1:'pasteStatistics'!W$5000,MATCH($C534,pasteStatistics!$C$1:'pasteStatistics'!$C$5000,0))</f>
        <v>#N/A</v>
      </c>
      <c r="X534" t="e">
        <f>INDEX(pasteStatistics!X$1:'pasteStatistics'!X$5000,MATCH($C534,pasteStatistics!$C$1:'pasteStatistics'!$C$5000,0))</f>
        <v>#N/A</v>
      </c>
      <c r="Y534" t="e">
        <f>INDEX(pasteStatistics!Y$1:'pasteStatistics'!Y$5000,MATCH($C534,pasteStatistics!$C$1:'pasteStatistics'!$C$5000,0))</f>
        <v>#N/A</v>
      </c>
      <c r="Z534" t="e">
        <f>INDEX(pasteStatistics!Z$1:'pasteStatistics'!Z$5000,MATCH($C534,pasteStatistics!$C$1:'pasteStatistics'!$C$5000,0))</f>
        <v>#N/A</v>
      </c>
      <c r="AA534" t="e">
        <f>INDEX(pasteStatistics!AA$1:'pasteStatistics'!AA$5000,MATCH($C534,pasteStatistics!$C$1:'pasteStatistics'!$C$5000,0))</f>
        <v>#N/A</v>
      </c>
      <c r="AB534">
        <f>pasteData!C533</f>
        <v>3</v>
      </c>
      <c r="AC534" t="str">
        <f>pasteData!D533</f>
        <v>FR</v>
      </c>
      <c r="AD534" t="str">
        <f>pasteData!E533</f>
        <v>G</v>
      </c>
      <c r="AE534">
        <f>pasteData!F533</f>
        <v>43621</v>
      </c>
      <c r="AF534">
        <f>pasteData!G533</f>
        <v>210</v>
      </c>
      <c r="AG534" t="str">
        <f>pasteData!H533</f>
        <v>Fayetteville</v>
      </c>
      <c r="AH534" t="str">
        <f>pasteData!I533</f>
        <v xml:space="preserve"> NC</v>
      </c>
      <c r="AI534">
        <f>pasteData!J533</f>
        <v>0</v>
      </c>
      <c r="AJ534">
        <f>pasteData!K533</f>
        <v>0</v>
      </c>
      <c r="AK534">
        <f>pasteData!L533</f>
        <v>0</v>
      </c>
      <c r="AL534">
        <f>pasteData!M533</f>
        <v>0</v>
      </c>
      <c r="AM534">
        <f>pasteData!N533</f>
        <v>0</v>
      </c>
    </row>
    <row r="535" spans="1:39" x14ac:dyDescent="0.3">
      <c r="A535">
        <v>533</v>
      </c>
      <c r="B535" t="str">
        <f>pasteData!A534</f>
        <v>central-florida</v>
      </c>
      <c r="C535" t="str">
        <f>pasteData!B534</f>
        <v>Rokas Ulvydas</v>
      </c>
      <c r="D535" t="e">
        <f>INDEX(pasteStatistics!D$1:'pasteStatistics'!D$5000,MATCH($C535,pasteStatistics!$C$1:'pasteStatistics'!$C$5000,0))</f>
        <v>#N/A</v>
      </c>
      <c r="E535" t="e">
        <f>INDEX(pasteStatistics!E$1:'pasteStatistics'!E$5000,MATCH($C535,pasteStatistics!$C$1:'pasteStatistics'!$C$5000,0))</f>
        <v>#N/A</v>
      </c>
      <c r="F535" t="e">
        <f>INDEX(pasteStatistics!F$1:'pasteStatistics'!F$5000,MATCH($C535,pasteStatistics!$C$1:'pasteStatistics'!$C$5000,0))</f>
        <v>#N/A</v>
      </c>
      <c r="G535" t="e">
        <f>INDEX(pasteStatistics!G$1:'pasteStatistics'!G$5000,MATCH($C535,pasteStatistics!$C$1:'pasteStatistics'!$C$5000,0))</f>
        <v>#N/A</v>
      </c>
      <c r="H535" t="e">
        <f>INDEX(pasteStatistics!H$1:'pasteStatistics'!H$5000,MATCH($C535,pasteStatistics!$C$1:'pasteStatistics'!$C$5000,0))</f>
        <v>#N/A</v>
      </c>
      <c r="I535" t="e">
        <f>INDEX(pasteStatistics!I$1:'pasteStatistics'!I$5000,MATCH($C535,pasteStatistics!$C$1:'pasteStatistics'!$C$5000,0))</f>
        <v>#N/A</v>
      </c>
      <c r="J535" t="e">
        <f>INDEX(pasteStatistics!J$1:'pasteStatistics'!J$5000,MATCH($C535,pasteStatistics!$C$1:'pasteStatistics'!$C$5000,0))</f>
        <v>#N/A</v>
      </c>
      <c r="K535" t="e">
        <f>INDEX(pasteStatistics!K$1:'pasteStatistics'!K$5000,MATCH($C535,pasteStatistics!$C$1:'pasteStatistics'!$C$5000,0))</f>
        <v>#N/A</v>
      </c>
      <c r="L535" t="e">
        <f>INDEX(pasteStatistics!L$1:'pasteStatistics'!L$5000,MATCH($C535,pasteStatistics!$C$1:'pasteStatistics'!$C$5000,0))</f>
        <v>#N/A</v>
      </c>
      <c r="M535" t="e">
        <f>INDEX(pasteStatistics!M$1:'pasteStatistics'!M$5000,MATCH($C535,pasteStatistics!$C$1:'pasteStatistics'!$C$5000,0))</f>
        <v>#N/A</v>
      </c>
      <c r="N535" t="e">
        <f>INDEX(pasteStatistics!N$1:'pasteStatistics'!N$5000,MATCH($C535,pasteStatistics!$C$1:'pasteStatistics'!$C$5000,0))</f>
        <v>#N/A</v>
      </c>
      <c r="O535" t="e">
        <f>INDEX(pasteStatistics!O$1:'pasteStatistics'!O$5000,MATCH($C535,pasteStatistics!$C$1:'pasteStatistics'!$C$5000,0))</f>
        <v>#N/A</v>
      </c>
      <c r="P535" t="e">
        <f>INDEX(pasteStatistics!P$1:'pasteStatistics'!P$5000,MATCH($C535,pasteStatistics!$C$1:'pasteStatistics'!$C$5000,0))</f>
        <v>#N/A</v>
      </c>
      <c r="Q535" t="e">
        <f>INDEX(pasteStatistics!Q$1:'pasteStatistics'!Q$5000,MATCH($C535,pasteStatistics!$C$1:'pasteStatistics'!$C$5000,0))</f>
        <v>#N/A</v>
      </c>
      <c r="R535" t="e">
        <f>INDEX(pasteStatistics!R$1:'pasteStatistics'!R$5000,MATCH($C535,pasteStatistics!$C$1:'pasteStatistics'!$C$5000,0))</f>
        <v>#N/A</v>
      </c>
      <c r="S535" t="e">
        <f>INDEX(pasteStatistics!S$1:'pasteStatistics'!S$5000,MATCH($C535,pasteStatistics!$C$1:'pasteStatistics'!$C$5000,0))</f>
        <v>#N/A</v>
      </c>
      <c r="T535" t="e">
        <f>INDEX(pasteStatistics!T$1:'pasteStatistics'!T$5000,MATCH($C535,pasteStatistics!$C$1:'pasteStatistics'!$C$5000,0))</f>
        <v>#N/A</v>
      </c>
      <c r="U535" t="e">
        <f>INDEX(pasteStatistics!U$1:'pasteStatistics'!U$5000,MATCH($C535,pasteStatistics!$C$1:'pasteStatistics'!$C$5000,0))</f>
        <v>#N/A</v>
      </c>
      <c r="V535" t="e">
        <f>INDEX(pasteStatistics!V$1:'pasteStatistics'!V$5000,MATCH($C535,pasteStatistics!$C$1:'pasteStatistics'!$C$5000,0))</f>
        <v>#N/A</v>
      </c>
      <c r="W535" t="e">
        <f>INDEX(pasteStatistics!W$1:'pasteStatistics'!W$5000,MATCH($C535,pasteStatistics!$C$1:'pasteStatistics'!$C$5000,0))</f>
        <v>#N/A</v>
      </c>
      <c r="X535" t="e">
        <f>INDEX(pasteStatistics!X$1:'pasteStatistics'!X$5000,MATCH($C535,pasteStatistics!$C$1:'pasteStatistics'!$C$5000,0))</f>
        <v>#N/A</v>
      </c>
      <c r="Y535" t="e">
        <f>INDEX(pasteStatistics!Y$1:'pasteStatistics'!Y$5000,MATCH($C535,pasteStatistics!$C$1:'pasteStatistics'!$C$5000,0))</f>
        <v>#N/A</v>
      </c>
      <c r="Z535" t="e">
        <f>INDEX(pasteStatistics!Z$1:'pasteStatistics'!Z$5000,MATCH($C535,pasteStatistics!$C$1:'pasteStatistics'!$C$5000,0))</f>
        <v>#N/A</v>
      </c>
      <c r="AA535" t="e">
        <f>INDEX(pasteStatistics!AA$1:'pasteStatistics'!AA$5000,MATCH($C535,pasteStatistics!$C$1:'pasteStatistics'!$C$5000,0))</f>
        <v>#N/A</v>
      </c>
      <c r="AB535">
        <f>pasteData!C534</f>
        <v>11</v>
      </c>
      <c r="AC535" t="str">
        <f>pasteData!D534</f>
        <v>JR</v>
      </c>
      <c r="AD535" t="str">
        <f>pasteData!E534</f>
        <v>F</v>
      </c>
      <c r="AE535">
        <f>pasteData!F534</f>
        <v>43627</v>
      </c>
      <c r="AF535">
        <f>pasteData!G534</f>
        <v>245</v>
      </c>
      <c r="AG535" t="str">
        <f>pasteData!H534</f>
        <v>Kaunas</v>
      </c>
      <c r="AH535" t="str">
        <f>pasteData!I534</f>
        <v xml:space="preserve"> Lithuania</v>
      </c>
      <c r="AI535" t="str">
        <f>pasteData!J534</f>
        <v>Mt. Zion Prep HS</v>
      </c>
      <c r="AJ535">
        <f>pasteData!K534</f>
        <v>0</v>
      </c>
      <c r="AK535">
        <f>pasteData!L534</f>
        <v>0</v>
      </c>
      <c r="AL535">
        <f>pasteData!M534</f>
        <v>0</v>
      </c>
      <c r="AM535">
        <f>pasteData!N534</f>
        <v>0</v>
      </c>
    </row>
    <row r="536" spans="1:39" x14ac:dyDescent="0.3">
      <c r="A536">
        <v>534</v>
      </c>
      <c r="B536" t="str">
        <f>pasteData!A535</f>
        <v>baylor</v>
      </c>
      <c r="C536" t="str">
        <f>pasteData!B535</f>
        <v>Makai Mason</v>
      </c>
      <c r="D536">
        <f>INDEX(pasteStatistics!D$1:'pasteStatistics'!D$5000,MATCH($C536,pasteStatistics!$C$1:'pasteStatistics'!$C$5000,0))</f>
        <v>28</v>
      </c>
      <c r="E536">
        <f>INDEX(pasteStatistics!E$1:'pasteStatistics'!E$5000,MATCH($C536,pasteStatistics!$C$1:'pasteStatistics'!$C$5000,0))</f>
        <v>28</v>
      </c>
      <c r="F536">
        <f>INDEX(pasteStatistics!F$1:'pasteStatistics'!F$5000,MATCH($C536,pasteStatistics!$C$1:'pasteStatistics'!$C$5000,0))</f>
        <v>32.1</v>
      </c>
      <c r="G536">
        <f>INDEX(pasteStatistics!G$1:'pasteStatistics'!G$5000,MATCH($C536,pasteStatistics!$C$1:'pasteStatistics'!$C$5000,0))</f>
        <v>4.8</v>
      </c>
      <c r="H536">
        <f>INDEX(pasteStatistics!H$1:'pasteStatistics'!H$5000,MATCH($C536,pasteStatistics!$C$1:'pasteStatistics'!$C$5000,0))</f>
        <v>12</v>
      </c>
      <c r="I536">
        <f>INDEX(pasteStatistics!I$1:'pasteStatistics'!I$5000,MATCH($C536,pasteStatistics!$C$1:'pasteStatistics'!$C$5000,0))</f>
        <v>0.39800000000000002</v>
      </c>
      <c r="J536">
        <f>INDEX(pasteStatistics!J$1:'pasteStatistics'!J$5000,MATCH($C536,pasteStatistics!$C$1:'pasteStatistics'!$C$5000,0))</f>
        <v>2.6</v>
      </c>
      <c r="K536">
        <f>INDEX(pasteStatistics!K$1:'pasteStatistics'!K$5000,MATCH($C536,pasteStatistics!$C$1:'pasteStatistics'!$C$5000,0))</f>
        <v>6.1</v>
      </c>
      <c r="L536">
        <f>INDEX(pasteStatistics!L$1:'pasteStatistics'!L$5000,MATCH($C536,pasteStatistics!$C$1:'pasteStatistics'!$C$5000,0))</f>
        <v>0.43</v>
      </c>
      <c r="M536">
        <f>INDEX(pasteStatistics!M$1:'pasteStatistics'!M$5000,MATCH($C536,pasteStatistics!$C$1:'pasteStatistics'!$C$5000,0))</f>
        <v>2.1</v>
      </c>
      <c r="N536">
        <f>INDEX(pasteStatistics!N$1:'pasteStatistics'!N$5000,MATCH($C536,pasteStatistics!$C$1:'pasteStatistics'!$C$5000,0))</f>
        <v>5.9</v>
      </c>
      <c r="O536">
        <f>INDEX(pasteStatistics!O$1:'pasteStatistics'!O$5000,MATCH($C536,pasteStatistics!$C$1:'pasteStatistics'!$C$5000,0))</f>
        <v>0.36399999999999999</v>
      </c>
      <c r="P536">
        <f>INDEX(pasteStatistics!P$1:'pasteStatistics'!P$5000,MATCH($C536,pasteStatistics!$C$1:'pasteStatistics'!$C$5000,0))</f>
        <v>3.2</v>
      </c>
      <c r="Q536">
        <f>INDEX(pasteStatistics!Q$1:'pasteStatistics'!Q$5000,MATCH($C536,pasteStatistics!$C$1:'pasteStatistics'!$C$5000,0))</f>
        <v>3.9</v>
      </c>
      <c r="R536">
        <f>INDEX(pasteStatistics!R$1:'pasteStatistics'!R$5000,MATCH($C536,pasteStatistics!$C$1:'pasteStatistics'!$C$5000,0))</f>
        <v>0.81799999999999995</v>
      </c>
      <c r="S536">
        <f>INDEX(pasteStatistics!S$1:'pasteStatistics'!S$5000,MATCH($C536,pasteStatistics!$C$1:'pasteStatistics'!$C$5000,0))</f>
        <v>0.4</v>
      </c>
      <c r="T536">
        <f>INDEX(pasteStatistics!T$1:'pasteStatistics'!T$5000,MATCH($C536,pasteStatistics!$C$1:'pasteStatistics'!$C$5000,0))</f>
        <v>2.1</v>
      </c>
      <c r="U536">
        <f>INDEX(pasteStatistics!U$1:'pasteStatistics'!U$5000,MATCH($C536,pasteStatistics!$C$1:'pasteStatistics'!$C$5000,0))</f>
        <v>2.5</v>
      </c>
      <c r="V536">
        <f>INDEX(pasteStatistics!V$1:'pasteStatistics'!V$5000,MATCH($C536,pasteStatistics!$C$1:'pasteStatistics'!$C$5000,0))</f>
        <v>3.4</v>
      </c>
      <c r="W536">
        <f>INDEX(pasteStatistics!W$1:'pasteStatistics'!W$5000,MATCH($C536,pasteStatistics!$C$1:'pasteStatistics'!$C$5000,0))</f>
        <v>0.5</v>
      </c>
      <c r="X536">
        <f>INDEX(pasteStatistics!X$1:'pasteStatistics'!X$5000,MATCH($C536,pasteStatistics!$C$1:'pasteStatistics'!$C$5000,0))</f>
        <v>0</v>
      </c>
      <c r="Y536">
        <f>INDEX(pasteStatistics!Y$1:'pasteStatistics'!Y$5000,MATCH($C536,pasteStatistics!$C$1:'pasteStatistics'!$C$5000,0))</f>
        <v>2.5</v>
      </c>
      <c r="Z536">
        <f>INDEX(pasteStatistics!Z$1:'pasteStatistics'!Z$5000,MATCH($C536,pasteStatistics!$C$1:'pasteStatistics'!$C$5000,0))</f>
        <v>1.9</v>
      </c>
      <c r="AA536">
        <f>INDEX(pasteStatistics!AA$1:'pasteStatistics'!AA$5000,MATCH($C536,pasteStatistics!$C$1:'pasteStatistics'!$C$5000,0))</f>
        <v>14.9</v>
      </c>
      <c r="AB536">
        <f>pasteData!C535</f>
        <v>10</v>
      </c>
      <c r="AC536" t="str">
        <f>pasteData!D535</f>
        <v>SR</v>
      </c>
      <c r="AD536" t="str">
        <f>pasteData!E535</f>
        <v>G</v>
      </c>
      <c r="AE536">
        <f>pasteData!F535</f>
        <v>43617</v>
      </c>
      <c r="AF536">
        <f>pasteData!G535</f>
        <v>185</v>
      </c>
      <c r="AG536" t="str">
        <f>pasteData!H535</f>
        <v>Greenfield</v>
      </c>
      <c r="AH536" t="str">
        <f>pasteData!I535</f>
        <v xml:space="preserve"> MA</v>
      </c>
      <c r="AI536" t="str">
        <f>pasteData!J535</f>
        <v>Hotchkiss School</v>
      </c>
      <c r="AJ536">
        <f>pasteData!K535</f>
        <v>0</v>
      </c>
      <c r="AK536" t="str">
        <f>pasteData!L535</f>
        <v xml:space="preserve"> 14.9 Pts</v>
      </c>
      <c r="AL536" t="str">
        <f>pasteData!M535</f>
        <v xml:space="preserve"> 2.5 Reb</v>
      </c>
      <c r="AM536" t="str">
        <f>pasteData!N535</f>
        <v xml:space="preserve"> 3.4 Ast</v>
      </c>
    </row>
    <row r="537" spans="1:39" x14ac:dyDescent="0.3">
      <c r="A537">
        <v>535</v>
      </c>
      <c r="B537" t="str">
        <f>pasteData!A536</f>
        <v>baylor</v>
      </c>
      <c r="C537" t="str">
        <f>pasteData!B536</f>
        <v>Jared Butler</v>
      </c>
      <c r="D537">
        <f>INDEX(pasteStatistics!D$1:'pasteStatistics'!D$5000,MATCH($C537,pasteStatistics!$C$1:'pasteStatistics'!$C$5000,0))</f>
        <v>34</v>
      </c>
      <c r="E537">
        <f>INDEX(pasteStatistics!E$1:'pasteStatistics'!E$5000,MATCH($C537,pasteStatistics!$C$1:'pasteStatistics'!$C$5000,0))</f>
        <v>21</v>
      </c>
      <c r="F537">
        <f>INDEX(pasteStatistics!F$1:'pasteStatistics'!F$5000,MATCH($C537,pasteStatistics!$C$1:'pasteStatistics'!$C$5000,0))</f>
        <v>26.8</v>
      </c>
      <c r="G537">
        <f>INDEX(pasteStatistics!G$1:'pasteStatistics'!G$5000,MATCH($C537,pasteStatistics!$C$1:'pasteStatistics'!$C$5000,0))</f>
        <v>3.4</v>
      </c>
      <c r="H537">
        <f>INDEX(pasteStatistics!H$1:'pasteStatistics'!H$5000,MATCH($C537,pasteStatistics!$C$1:'pasteStatistics'!$C$5000,0))</f>
        <v>8.6999999999999993</v>
      </c>
      <c r="I537">
        <f>INDEX(pasteStatistics!I$1:'pasteStatistics'!I$5000,MATCH($C537,pasteStatistics!$C$1:'pasteStatistics'!$C$5000,0))</f>
        <v>0.39500000000000002</v>
      </c>
      <c r="J537">
        <f>INDEX(pasteStatistics!J$1:'pasteStatistics'!J$5000,MATCH($C537,pasteStatistics!$C$1:'pasteStatistics'!$C$5000,0))</f>
        <v>1.7</v>
      </c>
      <c r="K537">
        <f>INDEX(pasteStatistics!K$1:'pasteStatistics'!K$5000,MATCH($C537,pasteStatistics!$C$1:'pasteStatistics'!$C$5000,0))</f>
        <v>3.7</v>
      </c>
      <c r="L537">
        <f>INDEX(pasteStatistics!L$1:'pasteStatistics'!L$5000,MATCH($C537,pasteStatistics!$C$1:'pasteStatistics'!$C$5000,0))</f>
        <v>0.45600000000000002</v>
      </c>
      <c r="M537">
        <f>INDEX(pasteStatistics!M$1:'pasteStatistics'!M$5000,MATCH($C537,pasteStatistics!$C$1:'pasteStatistics'!$C$5000,0))</f>
        <v>1.8</v>
      </c>
      <c r="N537">
        <f>INDEX(pasteStatistics!N$1:'pasteStatistics'!N$5000,MATCH($C537,pasteStatistics!$C$1:'pasteStatistics'!$C$5000,0))</f>
        <v>5</v>
      </c>
      <c r="O537">
        <f>INDEX(pasteStatistics!O$1:'pasteStatistics'!O$5000,MATCH($C537,pasteStatistics!$C$1:'pasteStatistics'!$C$5000,0))</f>
        <v>0.35099999999999998</v>
      </c>
      <c r="P537">
        <f>INDEX(pasteStatistics!P$1:'pasteStatistics'!P$5000,MATCH($C537,pasteStatistics!$C$1:'pasteStatistics'!$C$5000,0))</f>
        <v>1.6</v>
      </c>
      <c r="Q537">
        <f>INDEX(pasteStatistics!Q$1:'pasteStatistics'!Q$5000,MATCH($C537,pasteStatistics!$C$1:'pasteStatistics'!$C$5000,0))</f>
        <v>2</v>
      </c>
      <c r="R537">
        <f>INDEX(pasteStatistics!R$1:'pasteStatistics'!R$5000,MATCH($C537,pasteStatistics!$C$1:'pasteStatistics'!$C$5000,0))</f>
        <v>0.79400000000000004</v>
      </c>
      <c r="S537">
        <f>INDEX(pasteStatistics!S$1:'pasteStatistics'!S$5000,MATCH($C537,pasteStatistics!$C$1:'pasteStatistics'!$C$5000,0))</f>
        <v>0.6</v>
      </c>
      <c r="T537">
        <f>INDEX(pasteStatistics!T$1:'pasteStatistics'!T$5000,MATCH($C537,pasteStatistics!$C$1:'pasteStatistics'!$C$5000,0))</f>
        <v>2.5</v>
      </c>
      <c r="U537">
        <f>INDEX(pasteStatistics!U$1:'pasteStatistics'!U$5000,MATCH($C537,pasteStatistics!$C$1:'pasteStatistics'!$C$5000,0))</f>
        <v>3.1</v>
      </c>
      <c r="V537">
        <f>INDEX(pasteStatistics!V$1:'pasteStatistics'!V$5000,MATCH($C537,pasteStatistics!$C$1:'pasteStatistics'!$C$5000,0))</f>
        <v>2.7</v>
      </c>
      <c r="W537">
        <f>INDEX(pasteStatistics!W$1:'pasteStatistics'!W$5000,MATCH($C537,pasteStatistics!$C$1:'pasteStatistics'!$C$5000,0))</f>
        <v>1</v>
      </c>
      <c r="X537">
        <f>INDEX(pasteStatistics!X$1:'pasteStatistics'!X$5000,MATCH($C537,pasteStatistics!$C$1:'pasteStatistics'!$C$5000,0))</f>
        <v>0.1</v>
      </c>
      <c r="Y537">
        <f>INDEX(pasteStatistics!Y$1:'pasteStatistics'!Y$5000,MATCH($C537,pasteStatistics!$C$1:'pasteStatistics'!$C$5000,0))</f>
        <v>2</v>
      </c>
      <c r="Z537">
        <f>INDEX(pasteStatistics!Z$1:'pasteStatistics'!Z$5000,MATCH($C537,pasteStatistics!$C$1:'pasteStatistics'!$C$5000,0))</f>
        <v>2.2999999999999998</v>
      </c>
      <c r="AA537">
        <f>INDEX(pasteStatistics!AA$1:'pasteStatistics'!AA$5000,MATCH($C537,pasteStatistics!$C$1:'pasteStatistics'!$C$5000,0))</f>
        <v>10.199999999999999</v>
      </c>
      <c r="AB537">
        <f>pasteData!C536</f>
        <v>12</v>
      </c>
      <c r="AC537" t="str">
        <f>pasteData!D536</f>
        <v>FR</v>
      </c>
      <c r="AD537" t="str">
        <f>pasteData!E536</f>
        <v>G</v>
      </c>
      <c r="AE537">
        <f>pasteData!F536</f>
        <v>43619</v>
      </c>
      <c r="AF537">
        <f>pasteData!G536</f>
        <v>185</v>
      </c>
      <c r="AG537" t="str">
        <f>pasteData!H536</f>
        <v>Reserce</v>
      </c>
      <c r="AH537" t="str">
        <f>pasteData!I536</f>
        <v xml:space="preserve"> LA</v>
      </c>
      <c r="AI537" t="str">
        <f>pasteData!J536</f>
        <v>Riverside Academy</v>
      </c>
      <c r="AJ537" t="str">
        <f>pasteData!K536</f>
        <v>95 (2018)</v>
      </c>
      <c r="AK537" t="str">
        <f>pasteData!L536</f>
        <v xml:space="preserve"> 10.2 Pts</v>
      </c>
      <c r="AL537" t="str">
        <f>pasteData!M536</f>
        <v xml:space="preserve"> 3.1 Reb</v>
      </c>
      <c r="AM537" t="str">
        <f>pasteData!N536</f>
        <v xml:space="preserve"> 2.7 Ast</v>
      </c>
    </row>
    <row r="538" spans="1:39" x14ac:dyDescent="0.3">
      <c r="A538">
        <v>536</v>
      </c>
      <c r="B538" t="str">
        <f>pasteData!A537</f>
        <v>baylor</v>
      </c>
      <c r="C538" t="str">
        <f>pasteData!B537</f>
        <v>Mario Kegler</v>
      </c>
      <c r="D538">
        <f>INDEX(pasteStatistics!D$1:'pasteStatistics'!D$5000,MATCH($C538,pasteStatistics!$C$1:'pasteStatistics'!$C$5000,0))</f>
        <v>28</v>
      </c>
      <c r="E538">
        <f>INDEX(pasteStatistics!E$1:'pasteStatistics'!E$5000,MATCH($C538,pasteStatistics!$C$1:'pasteStatistics'!$C$5000,0))</f>
        <v>28</v>
      </c>
      <c r="F538">
        <f>INDEX(pasteStatistics!F$1:'pasteStatistics'!F$5000,MATCH($C538,pasteStatistics!$C$1:'pasteStatistics'!$C$5000,0))</f>
        <v>28.3</v>
      </c>
      <c r="G538">
        <f>INDEX(pasteStatistics!G$1:'pasteStatistics'!G$5000,MATCH($C538,pasteStatistics!$C$1:'pasteStatistics'!$C$5000,0))</f>
        <v>3.8</v>
      </c>
      <c r="H538">
        <f>INDEX(pasteStatistics!H$1:'pasteStatistics'!H$5000,MATCH($C538,pasteStatistics!$C$1:'pasteStatistics'!$C$5000,0))</f>
        <v>8.6999999999999993</v>
      </c>
      <c r="I538">
        <f>INDEX(pasteStatistics!I$1:'pasteStatistics'!I$5000,MATCH($C538,pasteStatistics!$C$1:'pasteStatistics'!$C$5000,0))</f>
        <v>0.43</v>
      </c>
      <c r="J538">
        <f>INDEX(pasteStatistics!J$1:'pasteStatistics'!J$5000,MATCH($C538,pasteStatistics!$C$1:'pasteStatistics'!$C$5000,0))</f>
        <v>2.8</v>
      </c>
      <c r="K538">
        <f>INDEX(pasteStatistics!K$1:'pasteStatistics'!K$5000,MATCH($C538,pasteStatistics!$C$1:'pasteStatistics'!$C$5000,0))</f>
        <v>5.5</v>
      </c>
      <c r="L538">
        <f>INDEX(pasteStatistics!L$1:'pasteStatistics'!L$5000,MATCH($C538,pasteStatistics!$C$1:'pasteStatistics'!$C$5000,0))</f>
        <v>0.503</v>
      </c>
      <c r="M538">
        <f>INDEX(pasteStatistics!M$1:'pasteStatistics'!M$5000,MATCH($C538,pasteStatistics!$C$1:'pasteStatistics'!$C$5000,0))</f>
        <v>1</v>
      </c>
      <c r="N538">
        <f>INDEX(pasteStatistics!N$1:'pasteStatistics'!N$5000,MATCH($C538,pasteStatistics!$C$1:'pasteStatistics'!$C$5000,0))</f>
        <v>3.2</v>
      </c>
      <c r="O538">
        <f>INDEX(pasteStatistics!O$1:'pasteStatistics'!O$5000,MATCH($C538,pasteStatistics!$C$1:'pasteStatistics'!$C$5000,0))</f>
        <v>0.30299999999999999</v>
      </c>
      <c r="P538">
        <f>INDEX(pasteStatistics!P$1:'pasteStatistics'!P$5000,MATCH($C538,pasteStatistics!$C$1:'pasteStatistics'!$C$5000,0))</f>
        <v>2</v>
      </c>
      <c r="Q538">
        <f>INDEX(pasteStatistics!Q$1:'pasteStatistics'!Q$5000,MATCH($C538,pasteStatistics!$C$1:'pasteStatistics'!$C$5000,0))</f>
        <v>3.1</v>
      </c>
      <c r="R538">
        <f>INDEX(pasteStatistics!R$1:'pasteStatistics'!R$5000,MATCH($C538,pasteStatistics!$C$1:'pasteStatistics'!$C$5000,0))</f>
        <v>0.65100000000000002</v>
      </c>
      <c r="S538">
        <f>INDEX(pasteStatistics!S$1:'pasteStatistics'!S$5000,MATCH($C538,pasteStatistics!$C$1:'pasteStatistics'!$C$5000,0))</f>
        <v>1.5</v>
      </c>
      <c r="T538">
        <f>INDEX(pasteStatistics!T$1:'pasteStatistics'!T$5000,MATCH($C538,pasteStatistics!$C$1:'pasteStatistics'!$C$5000,0))</f>
        <v>4.3</v>
      </c>
      <c r="U538">
        <f>INDEX(pasteStatistics!U$1:'pasteStatistics'!U$5000,MATCH($C538,pasteStatistics!$C$1:'pasteStatistics'!$C$5000,0))</f>
        <v>5.8</v>
      </c>
      <c r="V538">
        <f>INDEX(pasteStatistics!V$1:'pasteStatistics'!V$5000,MATCH($C538,pasteStatistics!$C$1:'pasteStatistics'!$C$5000,0))</f>
        <v>1.3</v>
      </c>
      <c r="W538">
        <f>INDEX(pasteStatistics!W$1:'pasteStatistics'!W$5000,MATCH($C538,pasteStatistics!$C$1:'pasteStatistics'!$C$5000,0))</f>
        <v>0.4</v>
      </c>
      <c r="X538">
        <f>INDEX(pasteStatistics!X$1:'pasteStatistics'!X$5000,MATCH($C538,pasteStatistics!$C$1:'pasteStatistics'!$C$5000,0))</f>
        <v>0.6</v>
      </c>
      <c r="Y538">
        <f>INDEX(pasteStatistics!Y$1:'pasteStatistics'!Y$5000,MATCH($C538,pasteStatistics!$C$1:'pasteStatistics'!$C$5000,0))</f>
        <v>1.6</v>
      </c>
      <c r="Z538">
        <f>INDEX(pasteStatistics!Z$1:'pasteStatistics'!Z$5000,MATCH($C538,pasteStatistics!$C$1:'pasteStatistics'!$C$5000,0))</f>
        <v>2.8</v>
      </c>
      <c r="AA538">
        <f>INDEX(pasteStatistics!AA$1:'pasteStatistics'!AA$5000,MATCH($C538,pasteStatistics!$C$1:'pasteStatistics'!$C$5000,0))</f>
        <v>10.5</v>
      </c>
      <c r="AB538">
        <f>pasteData!C537</f>
        <v>4</v>
      </c>
      <c r="AC538" t="str">
        <f>pasteData!D537</f>
        <v>SO</v>
      </c>
      <c r="AD538" t="str">
        <f>pasteData!E537</f>
        <v>G</v>
      </c>
      <c r="AE538">
        <f>pasteData!F537</f>
        <v>43623</v>
      </c>
      <c r="AF538">
        <f>pasteData!G537</f>
        <v>230</v>
      </c>
      <c r="AG538" t="str">
        <f>pasteData!H537</f>
        <v>Jackson</v>
      </c>
      <c r="AH538" t="str">
        <f>pasteData!I537</f>
        <v xml:space="preserve"> MS</v>
      </c>
      <c r="AI538" t="str">
        <f>pasteData!J537</f>
        <v>Oak Hill Academy</v>
      </c>
      <c r="AJ538" t="str">
        <f>pasteData!K537</f>
        <v>48 (2016)</v>
      </c>
      <c r="AK538" t="str">
        <f>pasteData!L537</f>
        <v xml:space="preserve"> 10.5 Pts</v>
      </c>
      <c r="AL538" t="str">
        <f>pasteData!M537</f>
        <v xml:space="preserve"> 5.8 Reb</v>
      </c>
      <c r="AM538" t="str">
        <f>pasteData!N537</f>
        <v xml:space="preserve"> 1.3 Ast</v>
      </c>
    </row>
    <row r="539" spans="1:39" x14ac:dyDescent="0.3">
      <c r="A539">
        <v>537</v>
      </c>
      <c r="B539" t="str">
        <f>pasteData!A538</f>
        <v>baylor</v>
      </c>
      <c r="C539" t="str">
        <f>pasteData!B538</f>
        <v>Devonte Bandoo</v>
      </c>
      <c r="D539">
        <f>INDEX(pasteStatistics!D$1:'pasteStatistics'!D$5000,MATCH($C539,pasteStatistics!$C$1:'pasteStatistics'!$C$5000,0))</f>
        <v>34</v>
      </c>
      <c r="E539">
        <f>INDEX(pasteStatistics!E$1:'pasteStatistics'!E$5000,MATCH($C539,pasteStatistics!$C$1:'pasteStatistics'!$C$5000,0))</f>
        <v>7</v>
      </c>
      <c r="F539">
        <f>INDEX(pasteStatistics!F$1:'pasteStatistics'!F$5000,MATCH($C539,pasteStatistics!$C$1:'pasteStatistics'!$C$5000,0))</f>
        <v>21.1</v>
      </c>
      <c r="G539">
        <f>INDEX(pasteStatistics!G$1:'pasteStatistics'!G$5000,MATCH($C539,pasteStatistics!$C$1:'pasteStatistics'!$C$5000,0))</f>
        <v>2.9</v>
      </c>
      <c r="H539">
        <f>INDEX(pasteStatistics!H$1:'pasteStatistics'!H$5000,MATCH($C539,pasteStatistics!$C$1:'pasteStatistics'!$C$5000,0))</f>
        <v>6.4</v>
      </c>
      <c r="I539">
        <f>INDEX(pasteStatistics!I$1:'pasteStatistics'!I$5000,MATCH($C539,pasteStatistics!$C$1:'pasteStatistics'!$C$5000,0))</f>
        <v>0.45</v>
      </c>
      <c r="J539">
        <f>INDEX(pasteStatistics!J$1:'pasteStatistics'!J$5000,MATCH($C539,pasteStatistics!$C$1:'pasteStatistics'!$C$5000,0))</f>
        <v>1.4</v>
      </c>
      <c r="K539">
        <f>INDEX(pasteStatistics!K$1:'pasteStatistics'!K$5000,MATCH($C539,pasteStatistics!$C$1:'pasteStatistics'!$C$5000,0))</f>
        <v>2.6</v>
      </c>
      <c r="L539">
        <f>INDEX(pasteStatistics!L$1:'pasteStatistics'!L$5000,MATCH($C539,pasteStatistics!$C$1:'pasteStatistics'!$C$5000,0))</f>
        <v>0.52800000000000002</v>
      </c>
      <c r="M539">
        <f>INDEX(pasteStatistics!M$1:'pasteStatistics'!M$5000,MATCH($C539,pasteStatistics!$C$1:'pasteStatistics'!$C$5000,0))</f>
        <v>1.5</v>
      </c>
      <c r="N539">
        <f>INDEX(pasteStatistics!N$1:'pasteStatistics'!N$5000,MATCH($C539,pasteStatistics!$C$1:'pasteStatistics'!$C$5000,0))</f>
        <v>3.8</v>
      </c>
      <c r="O539">
        <f>INDEX(pasteStatistics!O$1:'pasteStatistics'!O$5000,MATCH($C539,pasteStatistics!$C$1:'pasteStatistics'!$C$5000,0))</f>
        <v>0.39500000000000002</v>
      </c>
      <c r="P539">
        <f>INDEX(pasteStatistics!P$1:'pasteStatistics'!P$5000,MATCH($C539,pasteStatistics!$C$1:'pasteStatistics'!$C$5000,0))</f>
        <v>1.1000000000000001</v>
      </c>
      <c r="Q539">
        <f>INDEX(pasteStatistics!Q$1:'pasteStatistics'!Q$5000,MATCH($C539,pasteStatistics!$C$1:'pasteStatistics'!$C$5000,0))</f>
        <v>1.3</v>
      </c>
      <c r="R539">
        <f>INDEX(pasteStatistics!R$1:'pasteStatistics'!R$5000,MATCH($C539,pasteStatistics!$C$1:'pasteStatistics'!$C$5000,0))</f>
        <v>0.90700000000000003</v>
      </c>
      <c r="S539">
        <f>INDEX(pasteStatistics!S$1:'pasteStatistics'!S$5000,MATCH($C539,pasteStatistics!$C$1:'pasteStatistics'!$C$5000,0))</f>
        <v>0.5</v>
      </c>
      <c r="T539">
        <f>INDEX(pasteStatistics!T$1:'pasteStatistics'!T$5000,MATCH($C539,pasteStatistics!$C$1:'pasteStatistics'!$C$5000,0))</f>
        <v>1.7</v>
      </c>
      <c r="U539">
        <f>INDEX(pasteStatistics!U$1:'pasteStatistics'!U$5000,MATCH($C539,pasteStatistics!$C$1:'pasteStatistics'!$C$5000,0))</f>
        <v>2.2000000000000002</v>
      </c>
      <c r="V539">
        <f>INDEX(pasteStatistics!V$1:'pasteStatistics'!V$5000,MATCH($C539,pasteStatistics!$C$1:'pasteStatistics'!$C$5000,0))</f>
        <v>1.4</v>
      </c>
      <c r="W539">
        <f>INDEX(pasteStatistics!W$1:'pasteStatistics'!W$5000,MATCH($C539,pasteStatistics!$C$1:'pasteStatistics'!$C$5000,0))</f>
        <v>0.6</v>
      </c>
      <c r="X539">
        <f>INDEX(pasteStatistics!X$1:'pasteStatistics'!X$5000,MATCH($C539,pasteStatistics!$C$1:'pasteStatistics'!$C$5000,0))</f>
        <v>0.1</v>
      </c>
      <c r="Y539">
        <f>INDEX(pasteStatistics!Y$1:'pasteStatistics'!Y$5000,MATCH($C539,pasteStatistics!$C$1:'pasteStatistics'!$C$5000,0))</f>
        <v>1.2</v>
      </c>
      <c r="Z539">
        <f>INDEX(pasteStatistics!Z$1:'pasteStatistics'!Z$5000,MATCH($C539,pasteStatistics!$C$1:'pasteStatistics'!$C$5000,0))</f>
        <v>1.1000000000000001</v>
      </c>
      <c r="AA539">
        <f>INDEX(pasteStatistics!AA$1:'pasteStatistics'!AA$5000,MATCH($C539,pasteStatistics!$C$1:'pasteStatistics'!$C$5000,0))</f>
        <v>8.4</v>
      </c>
      <c r="AB539">
        <f>pasteData!C538</f>
        <v>2</v>
      </c>
      <c r="AC539" t="str">
        <f>pasteData!D538</f>
        <v>JR</v>
      </c>
      <c r="AD539" t="str">
        <f>pasteData!E538</f>
        <v>G</v>
      </c>
      <c r="AE539">
        <f>pasteData!F538</f>
        <v>43619</v>
      </c>
      <c r="AF539">
        <f>pasteData!G538</f>
        <v>195</v>
      </c>
      <c r="AG539" t="str">
        <f>pasteData!H538</f>
        <v>Brampton</v>
      </c>
      <c r="AH539" t="str">
        <f>pasteData!I538</f>
        <v xml:space="preserve"> Canada</v>
      </c>
      <c r="AI539">
        <f>pasteData!J538</f>
        <v>0</v>
      </c>
      <c r="AJ539">
        <f>pasteData!K538</f>
        <v>0</v>
      </c>
      <c r="AK539" t="str">
        <f>pasteData!L538</f>
        <v xml:space="preserve"> 8.4 Pts</v>
      </c>
      <c r="AL539" t="str">
        <f>pasteData!M538</f>
        <v xml:space="preserve"> 2.2 Reb</v>
      </c>
      <c r="AM539" t="str">
        <f>pasteData!N538</f>
        <v xml:space="preserve"> 1.4 Ast</v>
      </c>
    </row>
    <row r="540" spans="1:39" x14ac:dyDescent="0.3">
      <c r="A540">
        <v>538</v>
      </c>
      <c r="B540" t="str">
        <f>pasteData!A539</f>
        <v>baylor</v>
      </c>
      <c r="C540" t="str">
        <f>pasteData!B539</f>
        <v>King McClure</v>
      </c>
      <c r="D540">
        <f>INDEX(pasteStatistics!D$1:'pasteStatistics'!D$5000,MATCH($C540,pasteStatistics!$C$1:'pasteStatistics'!$C$5000,0))</f>
        <v>29</v>
      </c>
      <c r="E540">
        <f>INDEX(pasteStatistics!E$1:'pasteStatistics'!E$5000,MATCH($C540,pasteStatistics!$C$1:'pasteStatistics'!$C$5000,0))</f>
        <v>26</v>
      </c>
      <c r="F540">
        <f>INDEX(pasteStatistics!F$1:'pasteStatistics'!F$5000,MATCH($C540,pasteStatistics!$C$1:'pasteStatistics'!$C$5000,0))</f>
        <v>27.9</v>
      </c>
      <c r="G540">
        <f>INDEX(pasteStatistics!G$1:'pasteStatistics'!G$5000,MATCH($C540,pasteStatistics!$C$1:'pasteStatistics'!$C$5000,0))</f>
        <v>3.3</v>
      </c>
      <c r="H540">
        <f>INDEX(pasteStatistics!H$1:'pasteStatistics'!H$5000,MATCH($C540,pasteStatistics!$C$1:'pasteStatistics'!$C$5000,0))</f>
        <v>8.1</v>
      </c>
      <c r="I540">
        <f>INDEX(pasteStatistics!I$1:'pasteStatistics'!I$5000,MATCH($C540,pasteStatistics!$C$1:'pasteStatistics'!$C$5000,0))</f>
        <v>0.40300000000000002</v>
      </c>
      <c r="J540">
        <f>INDEX(pasteStatistics!J$1:'pasteStatistics'!J$5000,MATCH($C540,pasteStatistics!$C$1:'pasteStatistics'!$C$5000,0))</f>
        <v>1.7</v>
      </c>
      <c r="K540">
        <f>INDEX(pasteStatistics!K$1:'pasteStatistics'!K$5000,MATCH($C540,pasteStatistics!$C$1:'pasteStatistics'!$C$5000,0))</f>
        <v>3.7</v>
      </c>
      <c r="L540">
        <f>INDEX(pasteStatistics!L$1:'pasteStatistics'!L$5000,MATCH($C540,pasteStatistics!$C$1:'pasteStatistics'!$C$5000,0))</f>
        <v>0.45800000000000002</v>
      </c>
      <c r="M540">
        <f>INDEX(pasteStatistics!M$1:'pasteStatistics'!M$5000,MATCH($C540,pasteStatistics!$C$1:'pasteStatistics'!$C$5000,0))</f>
        <v>1.6</v>
      </c>
      <c r="N540">
        <f>INDEX(pasteStatistics!N$1:'pasteStatistics'!N$5000,MATCH($C540,pasteStatistics!$C$1:'pasteStatistics'!$C$5000,0))</f>
        <v>4.4000000000000004</v>
      </c>
      <c r="O540">
        <f>INDEX(pasteStatistics!O$1:'pasteStatistics'!O$5000,MATCH($C540,pasteStatistics!$C$1:'pasteStatistics'!$C$5000,0))</f>
        <v>0.35699999999999998</v>
      </c>
      <c r="P540">
        <f>INDEX(pasteStatistics!P$1:'pasteStatistics'!P$5000,MATCH($C540,pasteStatistics!$C$1:'pasteStatistics'!$C$5000,0))</f>
        <v>0.8</v>
      </c>
      <c r="Q540">
        <f>INDEX(pasteStatistics!Q$1:'pasteStatistics'!Q$5000,MATCH($C540,pasteStatistics!$C$1:'pasteStatistics'!$C$5000,0))</f>
        <v>1.2</v>
      </c>
      <c r="R540">
        <f>INDEX(pasteStatistics!R$1:'pasteStatistics'!R$5000,MATCH($C540,pasteStatistics!$C$1:'pasteStatistics'!$C$5000,0))</f>
        <v>0.68600000000000005</v>
      </c>
      <c r="S540">
        <f>INDEX(pasteStatistics!S$1:'pasteStatistics'!S$5000,MATCH($C540,pasteStatistics!$C$1:'pasteStatistics'!$C$5000,0))</f>
        <v>1.2</v>
      </c>
      <c r="T540">
        <f>INDEX(pasteStatistics!T$1:'pasteStatistics'!T$5000,MATCH($C540,pasteStatistics!$C$1:'pasteStatistics'!$C$5000,0))</f>
        <v>4</v>
      </c>
      <c r="U540">
        <f>INDEX(pasteStatistics!U$1:'pasteStatistics'!U$5000,MATCH($C540,pasteStatistics!$C$1:'pasteStatistics'!$C$5000,0))</f>
        <v>5.3</v>
      </c>
      <c r="V540">
        <f>INDEX(pasteStatistics!V$1:'pasteStatistics'!V$5000,MATCH($C540,pasteStatistics!$C$1:'pasteStatistics'!$C$5000,0))</f>
        <v>2.1</v>
      </c>
      <c r="W540">
        <f>INDEX(pasteStatistics!W$1:'pasteStatistics'!W$5000,MATCH($C540,pasteStatistics!$C$1:'pasteStatistics'!$C$5000,0))</f>
        <v>1.1000000000000001</v>
      </c>
      <c r="X540">
        <f>INDEX(pasteStatistics!X$1:'pasteStatistics'!X$5000,MATCH($C540,pasteStatistics!$C$1:'pasteStatistics'!$C$5000,0))</f>
        <v>0.3</v>
      </c>
      <c r="Y540">
        <f>INDEX(pasteStatistics!Y$1:'pasteStatistics'!Y$5000,MATCH($C540,pasteStatistics!$C$1:'pasteStatistics'!$C$5000,0))</f>
        <v>1.9</v>
      </c>
      <c r="Z540">
        <f>INDEX(pasteStatistics!Z$1:'pasteStatistics'!Z$5000,MATCH($C540,pasteStatistics!$C$1:'pasteStatistics'!$C$5000,0))</f>
        <v>2.2999999999999998</v>
      </c>
      <c r="AA540">
        <f>INDEX(pasteStatistics!AA$1:'pasteStatistics'!AA$5000,MATCH($C540,pasteStatistics!$C$1:'pasteStatistics'!$C$5000,0))</f>
        <v>9</v>
      </c>
      <c r="AB540">
        <f>pasteData!C539</f>
        <v>3</v>
      </c>
      <c r="AC540" t="str">
        <f>pasteData!D539</f>
        <v>SR</v>
      </c>
      <c r="AD540" t="str">
        <f>pasteData!E539</f>
        <v>G</v>
      </c>
      <c r="AE540">
        <f>pasteData!F539</f>
        <v>43619</v>
      </c>
      <c r="AF540">
        <f>pasteData!G539</f>
        <v>215</v>
      </c>
      <c r="AG540" t="str">
        <f>pasteData!H539</f>
        <v>Dallas</v>
      </c>
      <c r="AH540" t="str">
        <f>pasteData!I539</f>
        <v xml:space="preserve"> TX</v>
      </c>
      <c r="AI540" t="str">
        <f>pasteData!J539</f>
        <v>Triple A Academy (TX)</v>
      </c>
      <c r="AJ540" t="str">
        <f>pasteData!K539</f>
        <v>66 (2015)</v>
      </c>
      <c r="AK540" t="str">
        <f>pasteData!L539</f>
        <v xml:space="preserve"> 9.0 Pts</v>
      </c>
      <c r="AL540" t="str">
        <f>pasteData!M539</f>
        <v xml:space="preserve"> 5.3 Reb</v>
      </c>
      <c r="AM540" t="str">
        <f>pasteData!N539</f>
        <v xml:space="preserve"> 2.1 Ast</v>
      </c>
    </row>
    <row r="541" spans="1:39" x14ac:dyDescent="0.3">
      <c r="A541">
        <v>539</v>
      </c>
      <c r="B541" t="str">
        <f>pasteData!A540</f>
        <v>baylor</v>
      </c>
      <c r="C541" t="str">
        <f>pasteData!B540</f>
        <v>Mark Vital</v>
      </c>
      <c r="D541">
        <f>INDEX(pasteStatistics!D$1:'pasteStatistics'!D$5000,MATCH($C541,pasteStatistics!$C$1:'pasteStatistics'!$C$5000,0))</f>
        <v>34</v>
      </c>
      <c r="E541">
        <f>INDEX(pasteStatistics!E$1:'pasteStatistics'!E$5000,MATCH($C541,pasteStatistics!$C$1:'pasteStatistics'!$C$5000,0))</f>
        <v>34</v>
      </c>
      <c r="F541">
        <f>INDEX(pasteStatistics!F$1:'pasteStatistics'!F$5000,MATCH($C541,pasteStatistics!$C$1:'pasteStatistics'!$C$5000,0))</f>
        <v>27.7</v>
      </c>
      <c r="G541">
        <f>INDEX(pasteStatistics!G$1:'pasteStatistics'!G$5000,MATCH($C541,pasteStatistics!$C$1:'pasteStatistics'!$C$5000,0))</f>
        <v>2.6</v>
      </c>
      <c r="H541">
        <f>INDEX(pasteStatistics!H$1:'pasteStatistics'!H$5000,MATCH($C541,pasteStatistics!$C$1:'pasteStatistics'!$C$5000,0))</f>
        <v>5.6</v>
      </c>
      <c r="I541">
        <f>INDEX(pasteStatistics!I$1:'pasteStatistics'!I$5000,MATCH($C541,pasteStatistics!$C$1:'pasteStatistics'!$C$5000,0))</f>
        <v>0.46400000000000002</v>
      </c>
      <c r="J541">
        <f>INDEX(pasteStatistics!J$1:'pasteStatistics'!J$5000,MATCH($C541,pasteStatistics!$C$1:'pasteStatistics'!$C$5000,0))</f>
        <v>2.5</v>
      </c>
      <c r="K541">
        <f>INDEX(pasteStatistics!K$1:'pasteStatistics'!K$5000,MATCH($C541,pasteStatistics!$C$1:'pasteStatistics'!$C$5000,0))</f>
        <v>5</v>
      </c>
      <c r="L541">
        <f>INDEX(pasteStatistics!L$1:'pasteStatistics'!L$5000,MATCH($C541,pasteStatistics!$C$1:'pasteStatistics'!$C$5000,0))</f>
        <v>0.5</v>
      </c>
      <c r="M541">
        <f>INDEX(pasteStatistics!M$1:'pasteStatistics'!M$5000,MATCH($C541,pasteStatistics!$C$1:'pasteStatistics'!$C$5000,0))</f>
        <v>0.1</v>
      </c>
      <c r="N541">
        <f>INDEX(pasteStatistics!N$1:'pasteStatistics'!N$5000,MATCH($C541,pasteStatistics!$C$1:'pasteStatistics'!$C$5000,0))</f>
        <v>0.6</v>
      </c>
      <c r="O541">
        <f>INDEX(pasteStatistics!O$1:'pasteStatistics'!O$5000,MATCH($C541,pasteStatistics!$C$1:'pasteStatistics'!$C$5000,0))</f>
        <v>0.182</v>
      </c>
      <c r="P541">
        <f>INDEX(pasteStatistics!P$1:'pasteStatistics'!P$5000,MATCH($C541,pasteStatistics!$C$1:'pasteStatistics'!$C$5000,0))</f>
        <v>1.9</v>
      </c>
      <c r="Q541">
        <f>INDEX(pasteStatistics!Q$1:'pasteStatistics'!Q$5000,MATCH($C541,pasteStatistics!$C$1:'pasteStatistics'!$C$5000,0))</f>
        <v>3.6</v>
      </c>
      <c r="R541">
        <f>INDEX(pasteStatistics!R$1:'pasteStatistics'!R$5000,MATCH($C541,pasteStatistics!$C$1:'pasteStatistics'!$C$5000,0))</f>
        <v>0.52900000000000003</v>
      </c>
      <c r="S541">
        <f>INDEX(pasteStatistics!S$1:'pasteStatistics'!S$5000,MATCH($C541,pasteStatistics!$C$1:'pasteStatistics'!$C$5000,0))</f>
        <v>3.6</v>
      </c>
      <c r="T541">
        <f>INDEX(pasteStatistics!T$1:'pasteStatistics'!T$5000,MATCH($C541,pasteStatistics!$C$1:'pasteStatistics'!$C$5000,0))</f>
        <v>3.6</v>
      </c>
      <c r="U541">
        <f>INDEX(pasteStatistics!U$1:'pasteStatistics'!U$5000,MATCH($C541,pasteStatistics!$C$1:'pasteStatistics'!$C$5000,0))</f>
        <v>7.2</v>
      </c>
      <c r="V541">
        <f>INDEX(pasteStatistics!V$1:'pasteStatistics'!V$5000,MATCH($C541,pasteStatistics!$C$1:'pasteStatistics'!$C$5000,0))</f>
        <v>2</v>
      </c>
      <c r="W541">
        <f>INDEX(pasteStatistics!W$1:'pasteStatistics'!W$5000,MATCH($C541,pasteStatistics!$C$1:'pasteStatistics'!$C$5000,0))</f>
        <v>1</v>
      </c>
      <c r="X541">
        <f>INDEX(pasteStatistics!X$1:'pasteStatistics'!X$5000,MATCH($C541,pasteStatistics!$C$1:'pasteStatistics'!$C$5000,0))</f>
        <v>0.9</v>
      </c>
      <c r="Y541">
        <f>INDEX(pasteStatistics!Y$1:'pasteStatistics'!Y$5000,MATCH($C541,pasteStatistics!$C$1:'pasteStatistics'!$C$5000,0))</f>
        <v>1.8</v>
      </c>
      <c r="Z541">
        <f>INDEX(pasteStatistics!Z$1:'pasteStatistics'!Z$5000,MATCH($C541,pasteStatistics!$C$1:'pasteStatistics'!$C$5000,0))</f>
        <v>2.9</v>
      </c>
      <c r="AA541">
        <f>INDEX(pasteStatistics!AA$1:'pasteStatistics'!AA$5000,MATCH($C541,pasteStatistics!$C$1:'pasteStatistics'!$C$5000,0))</f>
        <v>7.2</v>
      </c>
      <c r="AB541">
        <f>pasteData!C540</f>
        <v>11</v>
      </c>
      <c r="AC541" t="str">
        <f>pasteData!D540</f>
        <v>SO</v>
      </c>
      <c r="AD541" t="str">
        <f>pasteData!E540</f>
        <v>G</v>
      </c>
      <c r="AE541">
        <f>pasteData!F540</f>
        <v>43621</v>
      </c>
      <c r="AF541">
        <f>pasteData!G540</f>
        <v>230</v>
      </c>
      <c r="AG541" t="str">
        <f>pasteData!H540</f>
        <v>Lake Charles</v>
      </c>
      <c r="AH541" t="str">
        <f>pasteData!I540</f>
        <v xml:space="preserve"> LA</v>
      </c>
      <c r="AI541" t="str">
        <f>pasteData!J540</f>
        <v>Prime Prep Academy</v>
      </c>
      <c r="AJ541" t="str">
        <f>pasteData!K540</f>
        <v>79 (2016)</v>
      </c>
      <c r="AK541" t="str">
        <f>pasteData!L540</f>
        <v xml:space="preserve"> 7.2 Pts</v>
      </c>
      <c r="AL541" t="str">
        <f>pasteData!M540</f>
        <v xml:space="preserve"> 7.2 Reb</v>
      </c>
      <c r="AM541" t="str">
        <f>pasteData!N540</f>
        <v xml:space="preserve"> 2.0 Ast</v>
      </c>
    </row>
    <row r="542" spans="1:39" x14ac:dyDescent="0.3">
      <c r="A542">
        <v>540</v>
      </c>
      <c r="B542" t="str">
        <f>pasteData!A541</f>
        <v>baylor</v>
      </c>
      <c r="C542" t="str">
        <f>pasteData!B541</f>
        <v>Tristan Clark</v>
      </c>
      <c r="D542">
        <f>INDEX(pasteStatistics!D$1:'pasteStatistics'!D$5000,MATCH($C542,pasteStatistics!$C$1:'pasteStatistics'!$C$5000,0))</f>
        <v>14</v>
      </c>
      <c r="E542">
        <f>INDEX(pasteStatistics!E$1:'pasteStatistics'!E$5000,MATCH($C542,pasteStatistics!$C$1:'pasteStatistics'!$C$5000,0))</f>
        <v>14</v>
      </c>
      <c r="F542">
        <f>INDEX(pasteStatistics!F$1:'pasteStatistics'!F$5000,MATCH($C542,pasteStatistics!$C$1:'pasteStatistics'!$C$5000,0))</f>
        <v>29.8</v>
      </c>
      <c r="G542">
        <f>INDEX(pasteStatistics!G$1:'pasteStatistics'!G$5000,MATCH($C542,pasteStatistics!$C$1:'pasteStatistics'!$C$5000,0))</f>
        <v>6</v>
      </c>
      <c r="H542">
        <f>INDEX(pasteStatistics!H$1:'pasteStatistics'!H$5000,MATCH($C542,pasteStatistics!$C$1:'pasteStatistics'!$C$5000,0))</f>
        <v>8.1</v>
      </c>
      <c r="I542">
        <f>INDEX(pasteStatistics!I$1:'pasteStatistics'!I$5000,MATCH($C542,pasteStatistics!$C$1:'pasteStatistics'!$C$5000,0))</f>
        <v>0.73699999999999999</v>
      </c>
      <c r="J542">
        <f>INDEX(pasteStatistics!J$1:'pasteStatistics'!J$5000,MATCH($C542,pasteStatistics!$C$1:'pasteStatistics'!$C$5000,0))</f>
        <v>5.9</v>
      </c>
      <c r="K542">
        <f>INDEX(pasteStatistics!K$1:'pasteStatistics'!K$5000,MATCH($C542,pasteStatistics!$C$1:'pasteStatistics'!$C$5000,0))</f>
        <v>7.9</v>
      </c>
      <c r="L542">
        <f>INDEX(pasteStatistics!L$1:'pasteStatistics'!L$5000,MATCH($C542,pasteStatistics!$C$1:'pasteStatistics'!$C$5000,0))</f>
        <v>0.755</v>
      </c>
      <c r="M542">
        <f>INDEX(pasteStatistics!M$1:'pasteStatistics'!M$5000,MATCH($C542,pasteStatistics!$C$1:'pasteStatistics'!$C$5000,0))</f>
        <v>0.1</v>
      </c>
      <c r="N542">
        <f>INDEX(pasteStatistics!N$1:'pasteStatistics'!N$5000,MATCH($C542,pasteStatistics!$C$1:'pasteStatistics'!$C$5000,0))</f>
        <v>0.3</v>
      </c>
      <c r="O542">
        <f>INDEX(pasteStatistics!O$1:'pasteStatistics'!O$5000,MATCH($C542,pasteStatistics!$C$1:'pasteStatistics'!$C$5000,0))</f>
        <v>0.25</v>
      </c>
      <c r="P542">
        <f>INDEX(pasteStatistics!P$1:'pasteStatistics'!P$5000,MATCH($C542,pasteStatistics!$C$1:'pasteStatistics'!$C$5000,0))</f>
        <v>2.6</v>
      </c>
      <c r="Q542">
        <f>INDEX(pasteStatistics!Q$1:'pasteStatistics'!Q$5000,MATCH($C542,pasteStatistics!$C$1:'pasteStatistics'!$C$5000,0))</f>
        <v>3.9</v>
      </c>
      <c r="R542">
        <f>INDEX(pasteStatistics!R$1:'pasteStatistics'!R$5000,MATCH($C542,pasteStatistics!$C$1:'pasteStatistics'!$C$5000,0))</f>
        <v>0.66700000000000004</v>
      </c>
      <c r="S542">
        <f>INDEX(pasteStatistics!S$1:'pasteStatistics'!S$5000,MATCH($C542,pasteStatistics!$C$1:'pasteStatistics'!$C$5000,0))</f>
        <v>2.2000000000000002</v>
      </c>
      <c r="T542">
        <f>INDEX(pasteStatistics!T$1:'pasteStatistics'!T$5000,MATCH($C542,pasteStatistics!$C$1:'pasteStatistics'!$C$5000,0))</f>
        <v>4.0999999999999996</v>
      </c>
      <c r="U542">
        <f>INDEX(pasteStatistics!U$1:'pasteStatistics'!U$5000,MATCH($C542,pasteStatistics!$C$1:'pasteStatistics'!$C$5000,0))</f>
        <v>6.3</v>
      </c>
      <c r="V542">
        <f>INDEX(pasteStatistics!V$1:'pasteStatistics'!V$5000,MATCH($C542,pasteStatistics!$C$1:'pasteStatistics'!$C$5000,0))</f>
        <v>1.6</v>
      </c>
      <c r="W542">
        <f>INDEX(pasteStatistics!W$1:'pasteStatistics'!W$5000,MATCH($C542,pasteStatistics!$C$1:'pasteStatistics'!$C$5000,0))</f>
        <v>1.1000000000000001</v>
      </c>
      <c r="X542">
        <f>INDEX(pasteStatistics!X$1:'pasteStatistics'!X$5000,MATCH($C542,pasteStatistics!$C$1:'pasteStatistics'!$C$5000,0))</f>
        <v>2.4</v>
      </c>
      <c r="Y542">
        <f>INDEX(pasteStatistics!Y$1:'pasteStatistics'!Y$5000,MATCH($C542,pasteStatistics!$C$1:'pasteStatistics'!$C$5000,0))</f>
        <v>1.6</v>
      </c>
      <c r="Z542">
        <f>INDEX(pasteStatistics!Z$1:'pasteStatistics'!Z$5000,MATCH($C542,pasteStatistics!$C$1:'pasteStatistics'!$C$5000,0))</f>
        <v>2.9</v>
      </c>
      <c r="AA542">
        <f>INDEX(pasteStatistics!AA$1:'pasteStatistics'!AA$5000,MATCH($C542,pasteStatistics!$C$1:'pasteStatistics'!$C$5000,0))</f>
        <v>14.6</v>
      </c>
      <c r="AB542">
        <f>pasteData!C541</f>
        <v>25</v>
      </c>
      <c r="AC542" t="str">
        <f>pasteData!D541</f>
        <v>SO</v>
      </c>
      <c r="AD542" t="str">
        <f>pasteData!E541</f>
        <v>F</v>
      </c>
      <c r="AE542">
        <f>pasteData!F541</f>
        <v>43625</v>
      </c>
      <c r="AF542">
        <f>pasteData!G541</f>
        <v>240</v>
      </c>
      <c r="AG542" t="str">
        <f>pasteData!H541</f>
        <v>San Antonio</v>
      </c>
      <c r="AH542" t="str">
        <f>pasteData!I541</f>
        <v xml:space="preserve"> TX</v>
      </c>
      <c r="AI542" t="str">
        <f>pasteData!J541</f>
        <v>Findlay College Prep</v>
      </c>
      <c r="AJ542">
        <f>pasteData!K541</f>
        <v>0</v>
      </c>
      <c r="AK542" t="str">
        <f>pasteData!L541</f>
        <v xml:space="preserve"> 14.6 Pts</v>
      </c>
      <c r="AL542" t="str">
        <f>pasteData!M541</f>
        <v xml:space="preserve"> 6.3 Reb</v>
      </c>
      <c r="AM542" t="str">
        <f>pasteData!N541</f>
        <v xml:space="preserve"> 1.6 Ast</v>
      </c>
    </row>
    <row r="543" spans="1:39" x14ac:dyDescent="0.3">
      <c r="A543">
        <v>541</v>
      </c>
      <c r="B543" t="str">
        <f>pasteData!A542</f>
        <v>baylor</v>
      </c>
      <c r="C543" t="str">
        <f>pasteData!B542</f>
        <v>Matthew Mayer</v>
      </c>
      <c r="D543">
        <f>INDEX(pasteStatistics!D$1:'pasteStatistics'!D$5000,MATCH($C543,pasteStatistics!$C$1:'pasteStatistics'!$C$5000,0))</f>
        <v>33</v>
      </c>
      <c r="E543">
        <f>INDEX(pasteStatistics!E$1:'pasteStatistics'!E$5000,MATCH($C543,pasteStatistics!$C$1:'pasteStatistics'!$C$5000,0))</f>
        <v>0</v>
      </c>
      <c r="F543">
        <f>INDEX(pasteStatistics!F$1:'pasteStatistics'!F$5000,MATCH($C543,pasteStatistics!$C$1:'pasteStatistics'!$C$5000,0))</f>
        <v>11.8</v>
      </c>
      <c r="G543">
        <f>INDEX(pasteStatistics!G$1:'pasteStatistics'!G$5000,MATCH($C543,pasteStatistics!$C$1:'pasteStatistics'!$C$5000,0))</f>
        <v>1.5</v>
      </c>
      <c r="H543">
        <f>INDEX(pasteStatistics!H$1:'pasteStatistics'!H$5000,MATCH($C543,pasteStatistics!$C$1:'pasteStatistics'!$C$5000,0))</f>
        <v>4.7</v>
      </c>
      <c r="I543">
        <f>INDEX(pasteStatistics!I$1:'pasteStatistics'!I$5000,MATCH($C543,pasteStatistics!$C$1:'pasteStatistics'!$C$5000,0))</f>
        <v>0.33100000000000002</v>
      </c>
      <c r="J543">
        <f>INDEX(pasteStatistics!J$1:'pasteStatistics'!J$5000,MATCH($C543,pasteStatistics!$C$1:'pasteStatistics'!$C$5000,0))</f>
        <v>0.9</v>
      </c>
      <c r="K543">
        <f>INDEX(pasteStatistics!K$1:'pasteStatistics'!K$5000,MATCH($C543,pasteStatistics!$C$1:'pasteStatistics'!$C$5000,0))</f>
        <v>2.7</v>
      </c>
      <c r="L543">
        <f>INDEX(pasteStatistics!L$1:'pasteStatistics'!L$5000,MATCH($C543,pasteStatistics!$C$1:'pasteStatistics'!$C$5000,0))</f>
        <v>0.34799999999999998</v>
      </c>
      <c r="M543">
        <f>INDEX(pasteStatistics!M$1:'pasteStatistics'!M$5000,MATCH($C543,pasteStatistics!$C$1:'pasteStatistics'!$C$5000,0))</f>
        <v>0.6</v>
      </c>
      <c r="N543">
        <f>INDEX(pasteStatistics!N$1:'pasteStatistics'!N$5000,MATCH($C543,pasteStatistics!$C$1:'pasteStatistics'!$C$5000,0))</f>
        <v>2</v>
      </c>
      <c r="O543">
        <f>INDEX(pasteStatistics!O$1:'pasteStatistics'!O$5000,MATCH($C543,pasteStatistics!$C$1:'pasteStatistics'!$C$5000,0))</f>
        <v>0.308</v>
      </c>
      <c r="P543">
        <f>INDEX(pasteStatistics!P$1:'pasteStatistics'!P$5000,MATCH($C543,pasteStatistics!$C$1:'pasteStatistics'!$C$5000,0))</f>
        <v>0.9</v>
      </c>
      <c r="Q543">
        <f>INDEX(pasteStatistics!Q$1:'pasteStatistics'!Q$5000,MATCH($C543,pasteStatistics!$C$1:'pasteStatistics'!$C$5000,0))</f>
        <v>1.4</v>
      </c>
      <c r="R543">
        <f>INDEX(pasteStatistics!R$1:'pasteStatistics'!R$5000,MATCH($C543,pasteStatistics!$C$1:'pasteStatistics'!$C$5000,0))</f>
        <v>0.66</v>
      </c>
      <c r="S543">
        <f>INDEX(pasteStatistics!S$1:'pasteStatistics'!S$5000,MATCH($C543,pasteStatistics!$C$1:'pasteStatistics'!$C$5000,0))</f>
        <v>0.7</v>
      </c>
      <c r="T543">
        <f>INDEX(pasteStatistics!T$1:'pasteStatistics'!T$5000,MATCH($C543,pasteStatistics!$C$1:'pasteStatistics'!$C$5000,0))</f>
        <v>1.3</v>
      </c>
      <c r="U543">
        <f>INDEX(pasteStatistics!U$1:'pasteStatistics'!U$5000,MATCH($C543,pasteStatistics!$C$1:'pasteStatistics'!$C$5000,0))</f>
        <v>2</v>
      </c>
      <c r="V543">
        <f>INDEX(pasteStatistics!V$1:'pasteStatistics'!V$5000,MATCH($C543,pasteStatistics!$C$1:'pasteStatistics'!$C$5000,0))</f>
        <v>0.8</v>
      </c>
      <c r="W543">
        <f>INDEX(pasteStatistics!W$1:'pasteStatistics'!W$5000,MATCH($C543,pasteStatistics!$C$1:'pasteStatistics'!$C$5000,0))</f>
        <v>0.5</v>
      </c>
      <c r="X543">
        <f>INDEX(pasteStatistics!X$1:'pasteStatistics'!X$5000,MATCH($C543,pasteStatistics!$C$1:'pasteStatistics'!$C$5000,0))</f>
        <v>0.2</v>
      </c>
      <c r="Y543">
        <f>INDEX(pasteStatistics!Y$1:'pasteStatistics'!Y$5000,MATCH($C543,pasteStatistics!$C$1:'pasteStatistics'!$C$5000,0))</f>
        <v>0.8</v>
      </c>
      <c r="Z543">
        <f>INDEX(pasteStatistics!Z$1:'pasteStatistics'!Z$5000,MATCH($C543,pasteStatistics!$C$1:'pasteStatistics'!$C$5000,0))</f>
        <v>1</v>
      </c>
      <c r="AA543">
        <f>INDEX(pasteStatistics!AA$1:'pasteStatistics'!AA$5000,MATCH($C543,pasteStatistics!$C$1:'pasteStatistics'!$C$5000,0))</f>
        <v>4.5999999999999996</v>
      </c>
      <c r="AB543">
        <f>pasteData!C542</f>
        <v>24</v>
      </c>
      <c r="AC543" t="str">
        <f>pasteData!D542</f>
        <v>FR</v>
      </c>
      <c r="AD543" t="str">
        <f>pasteData!E542</f>
        <v>G</v>
      </c>
      <c r="AE543">
        <f>pasteData!F542</f>
        <v>43625</v>
      </c>
      <c r="AF543">
        <f>pasteData!G542</f>
        <v>200</v>
      </c>
      <c r="AG543" t="str">
        <f>pasteData!H542</f>
        <v>Austin</v>
      </c>
      <c r="AH543" t="str">
        <f>pasteData!I542</f>
        <v xml:space="preserve"> TX</v>
      </c>
      <c r="AI543" t="str">
        <f>pasteData!J542</f>
        <v>Westlake HS</v>
      </c>
      <c r="AJ543" t="str">
        <f>pasteData!K542</f>
        <v>86 (2018)</v>
      </c>
      <c r="AK543" t="str">
        <f>pasteData!L542</f>
        <v xml:space="preserve"> 4.6 Pts</v>
      </c>
      <c r="AL543" t="str">
        <f>pasteData!M542</f>
        <v xml:space="preserve"> 2.0 Reb</v>
      </c>
      <c r="AM543" t="str">
        <f>pasteData!N542</f>
        <v xml:space="preserve"> 0.8 Ast</v>
      </c>
    </row>
    <row r="544" spans="1:39" x14ac:dyDescent="0.3">
      <c r="A544">
        <v>542</v>
      </c>
      <c r="B544" t="str">
        <f>pasteData!A543</f>
        <v>baylor</v>
      </c>
      <c r="C544" t="str">
        <f>pasteData!B543</f>
        <v>Freddie Gillespie</v>
      </c>
      <c r="D544">
        <f>INDEX(pasteStatistics!D$1:'pasteStatistics'!D$5000,MATCH($C544,pasteStatistics!$C$1:'pasteStatistics'!$C$5000,0))</f>
        <v>26</v>
      </c>
      <c r="E544">
        <f>INDEX(pasteStatistics!E$1:'pasteStatistics'!E$5000,MATCH($C544,pasteStatistics!$C$1:'pasteStatistics'!$C$5000,0))</f>
        <v>11</v>
      </c>
      <c r="F544">
        <f>INDEX(pasteStatistics!F$1:'pasteStatistics'!F$5000,MATCH($C544,pasteStatistics!$C$1:'pasteStatistics'!$C$5000,0))</f>
        <v>18.3</v>
      </c>
      <c r="G544">
        <f>INDEX(pasteStatistics!G$1:'pasteStatistics'!G$5000,MATCH($C544,pasteStatistics!$C$1:'pasteStatistics'!$C$5000,0))</f>
        <v>2.2999999999999998</v>
      </c>
      <c r="H544">
        <f>INDEX(pasteStatistics!H$1:'pasteStatistics'!H$5000,MATCH($C544,pasteStatistics!$C$1:'pasteStatistics'!$C$5000,0))</f>
        <v>3.5</v>
      </c>
      <c r="I544">
        <f>INDEX(pasteStatistics!I$1:'pasteStatistics'!I$5000,MATCH($C544,pasteStatistics!$C$1:'pasteStatistics'!$C$5000,0))</f>
        <v>0.65200000000000002</v>
      </c>
      <c r="J544">
        <f>INDEX(pasteStatistics!J$1:'pasteStatistics'!J$5000,MATCH($C544,pasteStatistics!$C$1:'pasteStatistics'!$C$5000,0))</f>
        <v>2.2999999999999998</v>
      </c>
      <c r="K544">
        <f>INDEX(pasteStatistics!K$1:'pasteStatistics'!K$5000,MATCH($C544,pasteStatistics!$C$1:'pasteStatistics'!$C$5000,0))</f>
        <v>3.5</v>
      </c>
      <c r="L544">
        <f>INDEX(pasteStatistics!L$1:'pasteStatistics'!L$5000,MATCH($C544,pasteStatistics!$C$1:'pasteStatistics'!$C$5000,0))</f>
        <v>0.65200000000000002</v>
      </c>
      <c r="M544">
        <f>INDEX(pasteStatistics!M$1:'pasteStatistics'!M$5000,MATCH($C544,pasteStatistics!$C$1:'pasteStatistics'!$C$5000,0))</f>
        <v>0</v>
      </c>
      <c r="N544">
        <f>INDEX(pasteStatistics!N$1:'pasteStatistics'!N$5000,MATCH($C544,pasteStatistics!$C$1:'pasteStatistics'!$C$5000,0))</f>
        <v>0</v>
      </c>
      <c r="O544">
        <f>INDEX(pasteStatistics!O$1:'pasteStatistics'!O$5000,MATCH($C544,pasteStatistics!$C$1:'pasteStatistics'!$C$5000,0))</f>
        <v>0</v>
      </c>
      <c r="P544">
        <f>INDEX(pasteStatistics!P$1:'pasteStatistics'!P$5000,MATCH($C544,pasteStatistics!$C$1:'pasteStatistics'!$C$5000,0))</f>
        <v>0.7</v>
      </c>
      <c r="Q544">
        <f>INDEX(pasteStatistics!Q$1:'pasteStatistics'!Q$5000,MATCH($C544,pasteStatistics!$C$1:'pasteStatistics'!$C$5000,0))</f>
        <v>1.2</v>
      </c>
      <c r="R544">
        <f>INDEX(pasteStatistics!R$1:'pasteStatistics'!R$5000,MATCH($C544,pasteStatistics!$C$1:'pasteStatistics'!$C$5000,0))</f>
        <v>0.53100000000000003</v>
      </c>
      <c r="S544">
        <f>INDEX(pasteStatistics!S$1:'pasteStatistics'!S$5000,MATCH($C544,pasteStatistics!$C$1:'pasteStatistics'!$C$5000,0))</f>
        <v>2.1</v>
      </c>
      <c r="T544">
        <f>INDEX(pasteStatistics!T$1:'pasteStatistics'!T$5000,MATCH($C544,pasteStatistics!$C$1:'pasteStatistics'!$C$5000,0))</f>
        <v>2.2999999999999998</v>
      </c>
      <c r="U544">
        <f>INDEX(pasteStatistics!U$1:'pasteStatistics'!U$5000,MATCH($C544,pasteStatistics!$C$1:'pasteStatistics'!$C$5000,0))</f>
        <v>4.4000000000000004</v>
      </c>
      <c r="V544">
        <f>INDEX(pasteStatistics!V$1:'pasteStatistics'!V$5000,MATCH($C544,pasteStatistics!$C$1:'pasteStatistics'!$C$5000,0))</f>
        <v>0.3</v>
      </c>
      <c r="W544">
        <f>INDEX(pasteStatistics!W$1:'pasteStatistics'!W$5000,MATCH($C544,pasteStatistics!$C$1:'pasteStatistics'!$C$5000,0))</f>
        <v>0.7</v>
      </c>
      <c r="X544">
        <f>INDEX(pasteStatistics!X$1:'pasteStatistics'!X$5000,MATCH($C544,pasteStatistics!$C$1:'pasteStatistics'!$C$5000,0))</f>
        <v>1.1000000000000001</v>
      </c>
      <c r="Y544">
        <f>INDEX(pasteStatistics!Y$1:'pasteStatistics'!Y$5000,MATCH($C544,pasteStatistics!$C$1:'pasteStatistics'!$C$5000,0))</f>
        <v>1</v>
      </c>
      <c r="Z544">
        <f>INDEX(pasteStatistics!Z$1:'pasteStatistics'!Z$5000,MATCH($C544,pasteStatistics!$C$1:'pasteStatistics'!$C$5000,0))</f>
        <v>2.7</v>
      </c>
      <c r="AA544">
        <f>INDEX(pasteStatistics!AA$1:'pasteStatistics'!AA$5000,MATCH($C544,pasteStatistics!$C$1:'pasteStatistics'!$C$5000,0))</f>
        <v>5.3</v>
      </c>
      <c r="AB544">
        <f>pasteData!C543</f>
        <v>33</v>
      </c>
      <c r="AC544" t="str">
        <f>pasteData!D543</f>
        <v>JR</v>
      </c>
      <c r="AD544" t="str">
        <f>pasteData!E543</f>
        <v>F</v>
      </c>
      <c r="AE544">
        <f>pasteData!F543</f>
        <v>43624</v>
      </c>
      <c r="AF544">
        <f>pasteData!G543</f>
        <v>240</v>
      </c>
      <c r="AG544" t="str">
        <f>pasteData!H543</f>
        <v>St. Paul</v>
      </c>
      <c r="AH544" t="str">
        <f>pasteData!I543</f>
        <v xml:space="preserve"> MN</v>
      </c>
      <c r="AI544">
        <f>pasteData!J543</f>
        <v>0</v>
      </c>
      <c r="AJ544">
        <f>pasteData!K543</f>
        <v>0</v>
      </c>
      <c r="AK544" t="str">
        <f>pasteData!L543</f>
        <v xml:space="preserve"> 5.3 Pts</v>
      </c>
      <c r="AL544" t="str">
        <f>pasteData!M543</f>
        <v xml:space="preserve"> 4.4 Reb</v>
      </c>
      <c r="AM544" t="str">
        <f>pasteData!N543</f>
        <v xml:space="preserve"> 0.3 Ast</v>
      </c>
    </row>
    <row r="545" spans="1:39" x14ac:dyDescent="0.3">
      <c r="A545">
        <v>543</v>
      </c>
      <c r="B545" t="str">
        <f>pasteData!A544</f>
        <v>baylor</v>
      </c>
      <c r="C545" t="str">
        <f>pasteData!B544</f>
        <v>Flo Thamba</v>
      </c>
      <c r="D545">
        <f>INDEX(pasteStatistics!D$1:'pasteStatistics'!D$5000,MATCH($C545,pasteStatistics!$C$1:'pasteStatistics'!$C$5000,0))</f>
        <v>33</v>
      </c>
      <c r="E545">
        <f>INDEX(pasteStatistics!E$1:'pasteStatistics'!E$5000,MATCH($C545,pasteStatistics!$C$1:'pasteStatistics'!$C$5000,0))</f>
        <v>0</v>
      </c>
      <c r="F545">
        <f>INDEX(pasteStatistics!F$1:'pasteStatistics'!F$5000,MATCH($C545,pasteStatistics!$C$1:'pasteStatistics'!$C$5000,0))</f>
        <v>10</v>
      </c>
      <c r="G545">
        <f>INDEX(pasteStatistics!G$1:'pasteStatistics'!G$5000,MATCH($C545,pasteStatistics!$C$1:'pasteStatistics'!$C$5000,0))</f>
        <v>0.6</v>
      </c>
      <c r="H545">
        <f>INDEX(pasteStatistics!H$1:'pasteStatistics'!H$5000,MATCH($C545,pasteStatistics!$C$1:'pasteStatistics'!$C$5000,0))</f>
        <v>1.2</v>
      </c>
      <c r="I545">
        <f>INDEX(pasteStatistics!I$1:'pasteStatistics'!I$5000,MATCH($C545,pasteStatistics!$C$1:'pasteStatistics'!$C$5000,0))</f>
        <v>0.53800000000000003</v>
      </c>
      <c r="J545">
        <f>INDEX(pasteStatistics!J$1:'pasteStatistics'!J$5000,MATCH($C545,pasteStatistics!$C$1:'pasteStatistics'!$C$5000,0))</f>
        <v>0.6</v>
      </c>
      <c r="K545">
        <f>INDEX(pasteStatistics!K$1:'pasteStatistics'!K$5000,MATCH($C545,pasteStatistics!$C$1:'pasteStatistics'!$C$5000,0))</f>
        <v>1.2</v>
      </c>
      <c r="L545">
        <f>INDEX(pasteStatistics!L$1:'pasteStatistics'!L$5000,MATCH($C545,pasteStatistics!$C$1:'pasteStatistics'!$C$5000,0))</f>
        <v>0.53800000000000003</v>
      </c>
      <c r="M545">
        <f>INDEX(pasteStatistics!M$1:'pasteStatistics'!M$5000,MATCH($C545,pasteStatistics!$C$1:'pasteStatistics'!$C$5000,0))</f>
        <v>0</v>
      </c>
      <c r="N545">
        <f>INDEX(pasteStatistics!N$1:'pasteStatistics'!N$5000,MATCH($C545,pasteStatistics!$C$1:'pasteStatistics'!$C$5000,0))</f>
        <v>0</v>
      </c>
      <c r="O545">
        <f>INDEX(pasteStatistics!O$1:'pasteStatistics'!O$5000,MATCH($C545,pasteStatistics!$C$1:'pasteStatistics'!$C$5000,0))</f>
        <v>0</v>
      </c>
      <c r="P545">
        <f>INDEX(pasteStatistics!P$1:'pasteStatistics'!P$5000,MATCH($C545,pasteStatistics!$C$1:'pasteStatistics'!$C$5000,0))</f>
        <v>0.5</v>
      </c>
      <c r="Q545">
        <f>INDEX(pasteStatistics!Q$1:'pasteStatistics'!Q$5000,MATCH($C545,pasteStatistics!$C$1:'pasteStatistics'!$C$5000,0))</f>
        <v>0.9</v>
      </c>
      <c r="R545">
        <f>INDEX(pasteStatistics!R$1:'pasteStatistics'!R$5000,MATCH($C545,pasteStatistics!$C$1:'pasteStatistics'!$C$5000,0))</f>
        <v>0.53300000000000003</v>
      </c>
      <c r="S545">
        <f>INDEX(pasteStatistics!S$1:'pasteStatistics'!S$5000,MATCH($C545,pasteStatistics!$C$1:'pasteStatistics'!$C$5000,0))</f>
        <v>0.9</v>
      </c>
      <c r="T545">
        <f>INDEX(pasteStatistics!T$1:'pasteStatistics'!T$5000,MATCH($C545,pasteStatistics!$C$1:'pasteStatistics'!$C$5000,0))</f>
        <v>1.2</v>
      </c>
      <c r="U545">
        <f>INDEX(pasteStatistics!U$1:'pasteStatistics'!U$5000,MATCH($C545,pasteStatistics!$C$1:'pasteStatistics'!$C$5000,0))</f>
        <v>2.2000000000000002</v>
      </c>
      <c r="V545">
        <f>INDEX(pasteStatistics!V$1:'pasteStatistics'!V$5000,MATCH($C545,pasteStatistics!$C$1:'pasteStatistics'!$C$5000,0))</f>
        <v>0.3</v>
      </c>
      <c r="W545">
        <f>INDEX(pasteStatistics!W$1:'pasteStatistics'!W$5000,MATCH($C545,pasteStatistics!$C$1:'pasteStatistics'!$C$5000,0))</f>
        <v>0.2</v>
      </c>
      <c r="X545">
        <f>INDEX(pasteStatistics!X$1:'pasteStatistics'!X$5000,MATCH($C545,pasteStatistics!$C$1:'pasteStatistics'!$C$5000,0))</f>
        <v>0.6</v>
      </c>
      <c r="Y545">
        <f>INDEX(pasteStatistics!Y$1:'pasteStatistics'!Y$5000,MATCH($C545,pasteStatistics!$C$1:'pasteStatistics'!$C$5000,0))</f>
        <v>0.7</v>
      </c>
      <c r="Z545">
        <f>INDEX(pasteStatistics!Z$1:'pasteStatistics'!Z$5000,MATCH($C545,pasteStatistics!$C$1:'pasteStatistics'!$C$5000,0))</f>
        <v>1.7</v>
      </c>
      <c r="AA545">
        <f>INDEX(pasteStatistics!AA$1:'pasteStatistics'!AA$5000,MATCH($C545,pasteStatistics!$C$1:'pasteStatistics'!$C$5000,0))</f>
        <v>1.8</v>
      </c>
      <c r="AB545">
        <f>pasteData!C544</f>
        <v>0</v>
      </c>
      <c r="AC545" t="str">
        <f>pasteData!D544</f>
        <v>FR</v>
      </c>
      <c r="AD545" t="str">
        <f>pasteData!E544</f>
        <v>F</v>
      </c>
      <c r="AE545">
        <f>pasteData!F544</f>
        <v>43626</v>
      </c>
      <c r="AF545">
        <f>pasteData!G544</f>
        <v>245</v>
      </c>
      <c r="AG545" t="str">
        <f>pasteData!H544</f>
        <v>Kinshasa</v>
      </c>
      <c r="AH545" t="str">
        <f>pasteData!I544</f>
        <v xml:space="preserve"> Democratic Republic of the Congo</v>
      </c>
      <c r="AI545" t="str">
        <f>pasteData!J544</f>
        <v>Mountain Mission School</v>
      </c>
      <c r="AJ545">
        <f>pasteData!K544</f>
        <v>0</v>
      </c>
      <c r="AK545" t="str">
        <f>pasteData!L544</f>
        <v xml:space="preserve"> 1.8 Pts</v>
      </c>
      <c r="AL545" t="str">
        <f>pasteData!M544</f>
        <v xml:space="preserve"> 2.2 Reb</v>
      </c>
      <c r="AM545" t="str">
        <f>pasteData!N544</f>
        <v xml:space="preserve"> 0.3 Ast</v>
      </c>
    </row>
    <row r="546" spans="1:39" x14ac:dyDescent="0.3">
      <c r="A546">
        <v>544</v>
      </c>
      <c r="B546" t="str">
        <f>pasteData!A545</f>
        <v>baylor</v>
      </c>
      <c r="C546" t="str">
        <f>pasteData!B545</f>
        <v>Darius Allen</v>
      </c>
      <c r="D546">
        <f>INDEX(pasteStatistics!D$1:'pasteStatistics'!D$5000,MATCH($C546,pasteStatistics!$C$1:'pasteStatistics'!$C$5000,0))</f>
        <v>14</v>
      </c>
      <c r="E546">
        <f>INDEX(pasteStatistics!E$1:'pasteStatistics'!E$5000,MATCH($C546,pasteStatistics!$C$1:'pasteStatistics'!$C$5000,0))</f>
        <v>1</v>
      </c>
      <c r="F546">
        <f>INDEX(pasteStatistics!F$1:'pasteStatistics'!F$5000,MATCH($C546,pasteStatistics!$C$1:'pasteStatistics'!$C$5000,0))</f>
        <v>8.1</v>
      </c>
      <c r="G546">
        <f>INDEX(pasteStatistics!G$1:'pasteStatistics'!G$5000,MATCH($C546,pasteStatistics!$C$1:'pasteStatistics'!$C$5000,0))</f>
        <v>0.8</v>
      </c>
      <c r="H546">
        <f>INDEX(pasteStatistics!H$1:'pasteStatistics'!H$5000,MATCH($C546,pasteStatistics!$C$1:'pasteStatistics'!$C$5000,0))</f>
        <v>2.4</v>
      </c>
      <c r="I546">
        <f>INDEX(pasteStatistics!I$1:'pasteStatistics'!I$5000,MATCH($C546,pasteStatistics!$C$1:'pasteStatistics'!$C$5000,0))</f>
        <v>0.33300000000000002</v>
      </c>
      <c r="J546">
        <f>INDEX(pasteStatistics!J$1:'pasteStatistics'!J$5000,MATCH($C546,pasteStatistics!$C$1:'pasteStatistics'!$C$5000,0))</f>
        <v>0.6</v>
      </c>
      <c r="K546">
        <f>INDEX(pasteStatistics!K$1:'pasteStatistics'!K$5000,MATCH($C546,pasteStatistics!$C$1:'pasteStatistics'!$C$5000,0))</f>
        <v>0.9</v>
      </c>
      <c r="L546">
        <f>INDEX(pasteStatistics!L$1:'pasteStatistics'!L$5000,MATCH($C546,pasteStatistics!$C$1:'pasteStatistics'!$C$5000,0))</f>
        <v>0.61499999999999999</v>
      </c>
      <c r="M546">
        <f>INDEX(pasteStatistics!M$1:'pasteStatistics'!M$5000,MATCH($C546,pasteStatistics!$C$1:'pasteStatistics'!$C$5000,0))</f>
        <v>0.2</v>
      </c>
      <c r="N546">
        <f>INDEX(pasteStatistics!N$1:'pasteStatistics'!N$5000,MATCH($C546,pasteStatistics!$C$1:'pasteStatistics'!$C$5000,0))</f>
        <v>1.4</v>
      </c>
      <c r="O546">
        <f>INDEX(pasteStatistics!O$1:'pasteStatistics'!O$5000,MATCH($C546,pasteStatistics!$C$1:'pasteStatistics'!$C$5000,0))</f>
        <v>0.15</v>
      </c>
      <c r="P546">
        <f>INDEX(pasteStatistics!P$1:'pasteStatistics'!P$5000,MATCH($C546,pasteStatistics!$C$1:'pasteStatistics'!$C$5000,0))</f>
        <v>0.2</v>
      </c>
      <c r="Q546">
        <f>INDEX(pasteStatistics!Q$1:'pasteStatistics'!Q$5000,MATCH($C546,pasteStatistics!$C$1:'pasteStatistics'!$C$5000,0))</f>
        <v>0.6</v>
      </c>
      <c r="R546">
        <f>INDEX(pasteStatistics!R$1:'pasteStatistics'!R$5000,MATCH($C546,pasteStatistics!$C$1:'pasteStatistics'!$C$5000,0))</f>
        <v>0.33300000000000002</v>
      </c>
      <c r="S546">
        <f>INDEX(pasteStatistics!S$1:'pasteStatistics'!S$5000,MATCH($C546,pasteStatistics!$C$1:'pasteStatistics'!$C$5000,0))</f>
        <v>0.3</v>
      </c>
      <c r="T546">
        <f>INDEX(pasteStatistics!T$1:'pasteStatistics'!T$5000,MATCH($C546,pasteStatistics!$C$1:'pasteStatistics'!$C$5000,0))</f>
        <v>0.6</v>
      </c>
      <c r="U546">
        <f>INDEX(pasteStatistics!U$1:'pasteStatistics'!U$5000,MATCH($C546,pasteStatistics!$C$1:'pasteStatistics'!$C$5000,0))</f>
        <v>0.9</v>
      </c>
      <c r="V546">
        <f>INDEX(pasteStatistics!V$1:'pasteStatistics'!V$5000,MATCH($C546,pasteStatistics!$C$1:'pasteStatistics'!$C$5000,0))</f>
        <v>0.4</v>
      </c>
      <c r="W546">
        <f>INDEX(pasteStatistics!W$1:'pasteStatistics'!W$5000,MATCH($C546,pasteStatistics!$C$1:'pasteStatistics'!$C$5000,0))</f>
        <v>0.6</v>
      </c>
      <c r="X546">
        <f>INDEX(pasteStatistics!X$1:'pasteStatistics'!X$5000,MATCH($C546,pasteStatistics!$C$1:'pasteStatistics'!$C$5000,0))</f>
        <v>0.4</v>
      </c>
      <c r="Y546">
        <f>INDEX(pasteStatistics!Y$1:'pasteStatistics'!Y$5000,MATCH($C546,pasteStatistics!$C$1:'pasteStatistics'!$C$5000,0))</f>
        <v>0.4</v>
      </c>
      <c r="Z546">
        <f>INDEX(pasteStatistics!Z$1:'pasteStatistics'!Z$5000,MATCH($C546,pasteStatistics!$C$1:'pasteStatistics'!$C$5000,0))</f>
        <v>0.9</v>
      </c>
      <c r="AA546">
        <f>INDEX(pasteStatistics!AA$1:'pasteStatistics'!AA$5000,MATCH($C546,pasteStatistics!$C$1:'pasteStatistics'!$C$5000,0))</f>
        <v>2</v>
      </c>
      <c r="AB546">
        <f>pasteData!C545</f>
        <v>1</v>
      </c>
      <c r="AC546" t="str">
        <f>pasteData!D545</f>
        <v>JR</v>
      </c>
      <c r="AD546" t="str">
        <f>pasteData!E545</f>
        <v>G</v>
      </c>
      <c r="AE546">
        <f>pasteData!F545</f>
        <v>43620</v>
      </c>
      <c r="AF546">
        <f>pasteData!G545</f>
        <v>205</v>
      </c>
      <c r="AG546" t="str">
        <f>pasteData!H545</f>
        <v>Melbourne</v>
      </c>
      <c r="AH546" t="str">
        <f>pasteData!I545</f>
        <v xml:space="preserve"> FL</v>
      </c>
      <c r="AI546">
        <f>pasteData!J545</f>
        <v>0</v>
      </c>
      <c r="AJ546">
        <f>pasteData!K545</f>
        <v>0</v>
      </c>
      <c r="AK546" t="str">
        <f>pasteData!L545</f>
        <v xml:space="preserve"> 2.0 Pts</v>
      </c>
      <c r="AL546" t="str">
        <f>pasteData!M545</f>
        <v xml:space="preserve"> 0.9 Reb</v>
      </c>
      <c r="AM546" t="str">
        <f>pasteData!N545</f>
        <v xml:space="preserve"> 0.4 Ast</v>
      </c>
    </row>
    <row r="547" spans="1:39" x14ac:dyDescent="0.3">
      <c r="A547">
        <v>545</v>
      </c>
      <c r="B547" t="str">
        <f>pasteData!A546</f>
        <v>baylor</v>
      </c>
      <c r="C547" t="str">
        <f>pasteData!B546</f>
        <v>Obim Okeke</v>
      </c>
      <c r="D547">
        <f>INDEX(pasteStatistics!D$1:'pasteStatistics'!D$5000,MATCH($C547,pasteStatistics!$C$1:'pasteStatistics'!$C$5000,0))</f>
        <v>9</v>
      </c>
      <c r="E547">
        <f>INDEX(pasteStatistics!E$1:'pasteStatistics'!E$5000,MATCH($C547,pasteStatistics!$C$1:'pasteStatistics'!$C$5000,0))</f>
        <v>0</v>
      </c>
      <c r="F547">
        <f>INDEX(pasteStatistics!F$1:'pasteStatistics'!F$5000,MATCH($C547,pasteStatistics!$C$1:'pasteStatistics'!$C$5000,0))</f>
        <v>3.6</v>
      </c>
      <c r="G547">
        <f>INDEX(pasteStatistics!G$1:'pasteStatistics'!G$5000,MATCH($C547,pasteStatistics!$C$1:'pasteStatistics'!$C$5000,0))</f>
        <v>0.4</v>
      </c>
      <c r="H547">
        <f>INDEX(pasteStatistics!H$1:'pasteStatistics'!H$5000,MATCH($C547,pasteStatistics!$C$1:'pasteStatistics'!$C$5000,0))</f>
        <v>1.2</v>
      </c>
      <c r="I547">
        <f>INDEX(pasteStatistics!I$1:'pasteStatistics'!I$5000,MATCH($C547,pasteStatistics!$C$1:'pasteStatistics'!$C$5000,0))</f>
        <v>0.36399999999999999</v>
      </c>
      <c r="J547">
        <f>INDEX(pasteStatistics!J$1:'pasteStatistics'!J$5000,MATCH($C547,pasteStatistics!$C$1:'pasteStatistics'!$C$5000,0))</f>
        <v>0.2</v>
      </c>
      <c r="K547">
        <f>INDEX(pasteStatistics!K$1:'pasteStatistics'!K$5000,MATCH($C547,pasteStatistics!$C$1:'pasteStatistics'!$C$5000,0))</f>
        <v>0.2</v>
      </c>
      <c r="L547">
        <f>INDEX(pasteStatistics!L$1:'pasteStatistics'!L$5000,MATCH($C547,pasteStatistics!$C$1:'pasteStatistics'!$C$5000,0))</f>
        <v>1</v>
      </c>
      <c r="M547">
        <f>INDEX(pasteStatistics!M$1:'pasteStatistics'!M$5000,MATCH($C547,pasteStatistics!$C$1:'pasteStatistics'!$C$5000,0))</f>
        <v>0.2</v>
      </c>
      <c r="N547">
        <f>INDEX(pasteStatistics!N$1:'pasteStatistics'!N$5000,MATCH($C547,pasteStatistics!$C$1:'pasteStatistics'!$C$5000,0))</f>
        <v>1</v>
      </c>
      <c r="O547">
        <f>INDEX(pasteStatistics!O$1:'pasteStatistics'!O$5000,MATCH($C547,pasteStatistics!$C$1:'pasteStatistics'!$C$5000,0))</f>
        <v>0.222</v>
      </c>
      <c r="P547">
        <f>INDEX(pasteStatistics!P$1:'pasteStatistics'!P$5000,MATCH($C547,pasteStatistics!$C$1:'pasteStatistics'!$C$5000,0))</f>
        <v>0</v>
      </c>
      <c r="Q547">
        <f>INDEX(pasteStatistics!Q$1:'pasteStatistics'!Q$5000,MATCH($C547,pasteStatistics!$C$1:'pasteStatistics'!$C$5000,0))</f>
        <v>0</v>
      </c>
      <c r="R547">
        <f>INDEX(pasteStatistics!R$1:'pasteStatistics'!R$5000,MATCH($C547,pasteStatistics!$C$1:'pasteStatistics'!$C$5000,0))</f>
        <v>0</v>
      </c>
      <c r="S547">
        <f>INDEX(pasteStatistics!S$1:'pasteStatistics'!S$5000,MATCH($C547,pasteStatistics!$C$1:'pasteStatistics'!$C$5000,0))</f>
        <v>0.1</v>
      </c>
      <c r="T547">
        <f>INDEX(pasteStatistics!T$1:'pasteStatistics'!T$5000,MATCH($C547,pasteStatistics!$C$1:'pasteStatistics'!$C$5000,0))</f>
        <v>0.2</v>
      </c>
      <c r="U547">
        <f>INDEX(pasteStatistics!U$1:'pasteStatistics'!U$5000,MATCH($C547,pasteStatistics!$C$1:'pasteStatistics'!$C$5000,0))</f>
        <v>0.3</v>
      </c>
      <c r="V547">
        <f>INDEX(pasteStatistics!V$1:'pasteStatistics'!V$5000,MATCH($C547,pasteStatistics!$C$1:'pasteStatistics'!$C$5000,0))</f>
        <v>0</v>
      </c>
      <c r="W547">
        <f>INDEX(pasteStatistics!W$1:'pasteStatistics'!W$5000,MATCH($C547,pasteStatistics!$C$1:'pasteStatistics'!$C$5000,0))</f>
        <v>0.2</v>
      </c>
      <c r="X547">
        <f>INDEX(pasteStatistics!X$1:'pasteStatistics'!X$5000,MATCH($C547,pasteStatistics!$C$1:'pasteStatistics'!$C$5000,0))</f>
        <v>0</v>
      </c>
      <c r="Y547">
        <f>INDEX(pasteStatistics!Y$1:'pasteStatistics'!Y$5000,MATCH($C547,pasteStatistics!$C$1:'pasteStatistics'!$C$5000,0))</f>
        <v>0.2</v>
      </c>
      <c r="Z547">
        <f>INDEX(pasteStatistics!Z$1:'pasteStatistics'!Z$5000,MATCH($C547,pasteStatistics!$C$1:'pasteStatistics'!$C$5000,0))</f>
        <v>0.8</v>
      </c>
      <c r="AA547">
        <f>INDEX(pasteStatistics!AA$1:'pasteStatistics'!AA$5000,MATCH($C547,pasteStatistics!$C$1:'pasteStatistics'!$C$5000,0))</f>
        <v>1.1000000000000001</v>
      </c>
      <c r="AB547">
        <f>pasteData!C546</f>
        <v>15</v>
      </c>
      <c r="AC547" t="str">
        <f>pasteData!D546</f>
        <v>JR</v>
      </c>
      <c r="AD547" t="str">
        <f>pasteData!E546</f>
        <v>G</v>
      </c>
      <c r="AE547">
        <f>pasteData!F546</f>
        <v>43617</v>
      </c>
      <c r="AF547">
        <f>pasteData!G546</f>
        <v>225</v>
      </c>
      <c r="AG547" t="str">
        <f>pasteData!H546</f>
        <v>Las Vegas</v>
      </c>
      <c r="AH547" t="str">
        <f>pasteData!I546</f>
        <v xml:space="preserve"> NV</v>
      </c>
      <c r="AI547" t="str">
        <f>pasteData!J546</f>
        <v>Bishop Gorman High School</v>
      </c>
      <c r="AJ547">
        <f>pasteData!K546</f>
        <v>0</v>
      </c>
      <c r="AK547" t="str">
        <f>pasteData!L546</f>
        <v xml:space="preserve"> 1.1 Pts</v>
      </c>
      <c r="AL547" t="str">
        <f>pasteData!M546</f>
        <v xml:space="preserve"> 0.3 Reb</v>
      </c>
      <c r="AM547" t="str">
        <f>pasteData!N546</f>
        <v xml:space="preserve"> 0.0 Ast</v>
      </c>
    </row>
    <row r="548" spans="1:39" x14ac:dyDescent="0.3">
      <c r="A548">
        <v>546</v>
      </c>
      <c r="B548" t="str">
        <f>pasteData!A547</f>
        <v>baylor</v>
      </c>
      <c r="C548" t="str">
        <f>pasteData!B547</f>
        <v>Jake Lindsey</v>
      </c>
      <c r="D548" t="e">
        <f>INDEX(pasteStatistics!D$1:'pasteStatistics'!D$5000,MATCH($C548,pasteStatistics!$C$1:'pasteStatistics'!$C$5000,0))</f>
        <v>#N/A</v>
      </c>
      <c r="E548" t="e">
        <f>INDEX(pasteStatistics!E$1:'pasteStatistics'!E$5000,MATCH($C548,pasteStatistics!$C$1:'pasteStatistics'!$C$5000,0))</f>
        <v>#N/A</v>
      </c>
      <c r="F548" t="e">
        <f>INDEX(pasteStatistics!F$1:'pasteStatistics'!F$5000,MATCH($C548,pasteStatistics!$C$1:'pasteStatistics'!$C$5000,0))</f>
        <v>#N/A</v>
      </c>
      <c r="G548" t="e">
        <f>INDEX(pasteStatistics!G$1:'pasteStatistics'!G$5000,MATCH($C548,pasteStatistics!$C$1:'pasteStatistics'!$C$5000,0))</f>
        <v>#N/A</v>
      </c>
      <c r="H548" t="e">
        <f>INDEX(pasteStatistics!H$1:'pasteStatistics'!H$5000,MATCH($C548,pasteStatistics!$C$1:'pasteStatistics'!$C$5000,0))</f>
        <v>#N/A</v>
      </c>
      <c r="I548" t="e">
        <f>INDEX(pasteStatistics!I$1:'pasteStatistics'!I$5000,MATCH($C548,pasteStatistics!$C$1:'pasteStatistics'!$C$5000,0))</f>
        <v>#N/A</v>
      </c>
      <c r="J548" t="e">
        <f>INDEX(pasteStatistics!J$1:'pasteStatistics'!J$5000,MATCH($C548,pasteStatistics!$C$1:'pasteStatistics'!$C$5000,0))</f>
        <v>#N/A</v>
      </c>
      <c r="K548" t="e">
        <f>INDEX(pasteStatistics!K$1:'pasteStatistics'!K$5000,MATCH($C548,pasteStatistics!$C$1:'pasteStatistics'!$C$5000,0))</f>
        <v>#N/A</v>
      </c>
      <c r="L548" t="e">
        <f>INDEX(pasteStatistics!L$1:'pasteStatistics'!L$5000,MATCH($C548,pasteStatistics!$C$1:'pasteStatistics'!$C$5000,0))</f>
        <v>#N/A</v>
      </c>
      <c r="M548" t="e">
        <f>INDEX(pasteStatistics!M$1:'pasteStatistics'!M$5000,MATCH($C548,pasteStatistics!$C$1:'pasteStatistics'!$C$5000,0))</f>
        <v>#N/A</v>
      </c>
      <c r="N548" t="e">
        <f>INDEX(pasteStatistics!N$1:'pasteStatistics'!N$5000,MATCH($C548,pasteStatistics!$C$1:'pasteStatistics'!$C$5000,0))</f>
        <v>#N/A</v>
      </c>
      <c r="O548" t="e">
        <f>INDEX(pasteStatistics!O$1:'pasteStatistics'!O$5000,MATCH($C548,pasteStatistics!$C$1:'pasteStatistics'!$C$5000,0))</f>
        <v>#N/A</v>
      </c>
      <c r="P548" t="e">
        <f>INDEX(pasteStatistics!P$1:'pasteStatistics'!P$5000,MATCH($C548,pasteStatistics!$C$1:'pasteStatistics'!$C$5000,0))</f>
        <v>#N/A</v>
      </c>
      <c r="Q548" t="e">
        <f>INDEX(pasteStatistics!Q$1:'pasteStatistics'!Q$5000,MATCH($C548,pasteStatistics!$C$1:'pasteStatistics'!$C$5000,0))</f>
        <v>#N/A</v>
      </c>
      <c r="R548" t="e">
        <f>INDEX(pasteStatistics!R$1:'pasteStatistics'!R$5000,MATCH($C548,pasteStatistics!$C$1:'pasteStatistics'!$C$5000,0))</f>
        <v>#N/A</v>
      </c>
      <c r="S548" t="e">
        <f>INDEX(pasteStatistics!S$1:'pasteStatistics'!S$5000,MATCH($C548,pasteStatistics!$C$1:'pasteStatistics'!$C$5000,0))</f>
        <v>#N/A</v>
      </c>
      <c r="T548" t="e">
        <f>INDEX(pasteStatistics!T$1:'pasteStatistics'!T$5000,MATCH($C548,pasteStatistics!$C$1:'pasteStatistics'!$C$5000,0))</f>
        <v>#N/A</v>
      </c>
      <c r="U548" t="e">
        <f>INDEX(pasteStatistics!U$1:'pasteStatistics'!U$5000,MATCH($C548,pasteStatistics!$C$1:'pasteStatistics'!$C$5000,0))</f>
        <v>#N/A</v>
      </c>
      <c r="V548" t="e">
        <f>INDEX(pasteStatistics!V$1:'pasteStatistics'!V$5000,MATCH($C548,pasteStatistics!$C$1:'pasteStatistics'!$C$5000,0))</f>
        <v>#N/A</v>
      </c>
      <c r="W548" t="e">
        <f>INDEX(pasteStatistics!W$1:'pasteStatistics'!W$5000,MATCH($C548,pasteStatistics!$C$1:'pasteStatistics'!$C$5000,0))</f>
        <v>#N/A</v>
      </c>
      <c r="X548" t="e">
        <f>INDEX(pasteStatistics!X$1:'pasteStatistics'!X$5000,MATCH($C548,pasteStatistics!$C$1:'pasteStatistics'!$C$5000,0))</f>
        <v>#N/A</v>
      </c>
      <c r="Y548" t="e">
        <f>INDEX(pasteStatistics!Y$1:'pasteStatistics'!Y$5000,MATCH($C548,pasteStatistics!$C$1:'pasteStatistics'!$C$5000,0))</f>
        <v>#N/A</v>
      </c>
      <c r="Z548" t="e">
        <f>INDEX(pasteStatistics!Z$1:'pasteStatistics'!Z$5000,MATCH($C548,pasteStatistics!$C$1:'pasteStatistics'!$C$5000,0))</f>
        <v>#N/A</v>
      </c>
      <c r="AA548" t="e">
        <f>INDEX(pasteStatistics!AA$1:'pasteStatistics'!AA$5000,MATCH($C548,pasteStatistics!$C$1:'pasteStatistics'!$C$5000,0))</f>
        <v>#N/A</v>
      </c>
      <c r="AB548">
        <f>pasteData!C547</f>
        <v>22</v>
      </c>
      <c r="AC548" t="str">
        <f>pasteData!D547</f>
        <v>SR</v>
      </c>
      <c r="AD548" t="str">
        <f>pasteData!E547</f>
        <v>G</v>
      </c>
      <c r="AE548">
        <f>pasteData!F547</f>
        <v>43621</v>
      </c>
      <c r="AF548">
        <f>pasteData!G547</f>
        <v>200</v>
      </c>
      <c r="AG548" t="str">
        <f>pasteData!H547</f>
        <v>Houston</v>
      </c>
      <c r="AH548" t="str">
        <f>pasteData!I547</f>
        <v xml:space="preserve"> TX</v>
      </c>
      <c r="AI548" t="str">
        <f>pasteData!J547</f>
        <v>Olympus HS</v>
      </c>
      <c r="AJ548">
        <f>pasteData!K547</f>
        <v>0</v>
      </c>
      <c r="AK548">
        <f>pasteData!L547</f>
        <v>0</v>
      </c>
      <c r="AL548">
        <f>pasteData!M547</f>
        <v>0</v>
      </c>
      <c r="AM548">
        <f>pasteData!N547</f>
        <v>0</v>
      </c>
    </row>
    <row r="549" spans="1:39" x14ac:dyDescent="0.3">
      <c r="A549">
        <v>547</v>
      </c>
      <c r="B549" t="str">
        <f>pasteData!A548</f>
        <v>baylor</v>
      </c>
      <c r="C549" t="str">
        <f>pasteData!B548</f>
        <v>Davion Mitchell</v>
      </c>
      <c r="D549" t="e">
        <f>INDEX(pasteStatistics!D$1:'pasteStatistics'!D$5000,MATCH($C549,pasteStatistics!$C$1:'pasteStatistics'!$C$5000,0))</f>
        <v>#N/A</v>
      </c>
      <c r="E549" t="e">
        <f>INDEX(pasteStatistics!E$1:'pasteStatistics'!E$5000,MATCH($C549,pasteStatistics!$C$1:'pasteStatistics'!$C$5000,0))</f>
        <v>#N/A</v>
      </c>
      <c r="F549" t="e">
        <f>INDEX(pasteStatistics!F$1:'pasteStatistics'!F$5000,MATCH($C549,pasteStatistics!$C$1:'pasteStatistics'!$C$5000,0))</f>
        <v>#N/A</v>
      </c>
      <c r="G549" t="e">
        <f>INDEX(pasteStatistics!G$1:'pasteStatistics'!G$5000,MATCH($C549,pasteStatistics!$C$1:'pasteStatistics'!$C$5000,0))</f>
        <v>#N/A</v>
      </c>
      <c r="H549" t="e">
        <f>INDEX(pasteStatistics!H$1:'pasteStatistics'!H$5000,MATCH($C549,pasteStatistics!$C$1:'pasteStatistics'!$C$5000,0))</f>
        <v>#N/A</v>
      </c>
      <c r="I549" t="e">
        <f>INDEX(pasteStatistics!I$1:'pasteStatistics'!I$5000,MATCH($C549,pasteStatistics!$C$1:'pasteStatistics'!$C$5000,0))</f>
        <v>#N/A</v>
      </c>
      <c r="J549" t="e">
        <f>INDEX(pasteStatistics!J$1:'pasteStatistics'!J$5000,MATCH($C549,pasteStatistics!$C$1:'pasteStatistics'!$C$5000,0))</f>
        <v>#N/A</v>
      </c>
      <c r="K549" t="e">
        <f>INDEX(pasteStatistics!K$1:'pasteStatistics'!K$5000,MATCH($C549,pasteStatistics!$C$1:'pasteStatistics'!$C$5000,0))</f>
        <v>#N/A</v>
      </c>
      <c r="L549" t="e">
        <f>INDEX(pasteStatistics!L$1:'pasteStatistics'!L$5000,MATCH($C549,pasteStatistics!$C$1:'pasteStatistics'!$C$5000,0))</f>
        <v>#N/A</v>
      </c>
      <c r="M549" t="e">
        <f>INDEX(pasteStatistics!M$1:'pasteStatistics'!M$5000,MATCH($C549,pasteStatistics!$C$1:'pasteStatistics'!$C$5000,0))</f>
        <v>#N/A</v>
      </c>
      <c r="N549" t="e">
        <f>INDEX(pasteStatistics!N$1:'pasteStatistics'!N$5000,MATCH($C549,pasteStatistics!$C$1:'pasteStatistics'!$C$5000,0))</f>
        <v>#N/A</v>
      </c>
      <c r="O549" t="e">
        <f>INDEX(pasteStatistics!O$1:'pasteStatistics'!O$5000,MATCH($C549,pasteStatistics!$C$1:'pasteStatistics'!$C$5000,0))</f>
        <v>#N/A</v>
      </c>
      <c r="P549" t="e">
        <f>INDEX(pasteStatistics!P$1:'pasteStatistics'!P$5000,MATCH($C549,pasteStatistics!$C$1:'pasteStatistics'!$C$5000,0))</f>
        <v>#N/A</v>
      </c>
      <c r="Q549" t="e">
        <f>INDEX(pasteStatistics!Q$1:'pasteStatistics'!Q$5000,MATCH($C549,pasteStatistics!$C$1:'pasteStatistics'!$C$5000,0))</f>
        <v>#N/A</v>
      </c>
      <c r="R549" t="e">
        <f>INDEX(pasteStatistics!R$1:'pasteStatistics'!R$5000,MATCH($C549,pasteStatistics!$C$1:'pasteStatistics'!$C$5000,0))</f>
        <v>#N/A</v>
      </c>
      <c r="S549" t="e">
        <f>INDEX(pasteStatistics!S$1:'pasteStatistics'!S$5000,MATCH($C549,pasteStatistics!$C$1:'pasteStatistics'!$C$5000,0))</f>
        <v>#N/A</v>
      </c>
      <c r="T549" t="e">
        <f>INDEX(pasteStatistics!T$1:'pasteStatistics'!T$5000,MATCH($C549,pasteStatistics!$C$1:'pasteStatistics'!$C$5000,0))</f>
        <v>#N/A</v>
      </c>
      <c r="U549" t="e">
        <f>INDEX(pasteStatistics!U$1:'pasteStatistics'!U$5000,MATCH($C549,pasteStatistics!$C$1:'pasteStatistics'!$C$5000,0))</f>
        <v>#N/A</v>
      </c>
      <c r="V549" t="e">
        <f>INDEX(pasteStatistics!V$1:'pasteStatistics'!V$5000,MATCH($C549,pasteStatistics!$C$1:'pasteStatistics'!$C$5000,0))</f>
        <v>#N/A</v>
      </c>
      <c r="W549" t="e">
        <f>INDEX(pasteStatistics!W$1:'pasteStatistics'!W$5000,MATCH($C549,pasteStatistics!$C$1:'pasteStatistics'!$C$5000,0))</f>
        <v>#N/A</v>
      </c>
      <c r="X549" t="e">
        <f>INDEX(pasteStatistics!X$1:'pasteStatistics'!X$5000,MATCH($C549,pasteStatistics!$C$1:'pasteStatistics'!$C$5000,0))</f>
        <v>#N/A</v>
      </c>
      <c r="Y549" t="e">
        <f>INDEX(pasteStatistics!Y$1:'pasteStatistics'!Y$5000,MATCH($C549,pasteStatistics!$C$1:'pasteStatistics'!$C$5000,0))</f>
        <v>#N/A</v>
      </c>
      <c r="Z549" t="e">
        <f>INDEX(pasteStatistics!Z$1:'pasteStatistics'!Z$5000,MATCH($C549,pasteStatistics!$C$1:'pasteStatistics'!$C$5000,0))</f>
        <v>#N/A</v>
      </c>
      <c r="AA549" t="e">
        <f>INDEX(pasteStatistics!AA$1:'pasteStatistics'!AA$5000,MATCH($C549,pasteStatistics!$C$1:'pasteStatistics'!$C$5000,0))</f>
        <v>#N/A</v>
      </c>
      <c r="AB549">
        <f>pasteData!C548</f>
        <v>45</v>
      </c>
      <c r="AC549" t="str">
        <f>pasteData!D548</f>
        <v>SO</v>
      </c>
      <c r="AD549" t="str">
        <f>pasteData!E548</f>
        <v>G</v>
      </c>
      <c r="AE549">
        <f>pasteData!F548</f>
        <v>43617</v>
      </c>
      <c r="AF549">
        <f>pasteData!G548</f>
        <v>200</v>
      </c>
      <c r="AG549" t="str">
        <f>pasteData!H548</f>
        <v>Hinesville</v>
      </c>
      <c r="AH549" t="str">
        <f>pasteData!I548</f>
        <v xml:space="preserve"> GA</v>
      </c>
      <c r="AI549" t="str">
        <f>pasteData!J548</f>
        <v>Liberty County High School</v>
      </c>
      <c r="AJ549" t="str">
        <f>pasteData!K548</f>
        <v>58 (2017)</v>
      </c>
      <c r="AK549">
        <f>pasteData!L548</f>
        <v>0</v>
      </c>
      <c r="AL549">
        <f>pasteData!M548</f>
        <v>0</v>
      </c>
      <c r="AM549">
        <f>pasteData!N548</f>
        <v>0</v>
      </c>
    </row>
    <row r="550" spans="1:39" x14ac:dyDescent="0.3">
      <c r="A550">
        <v>548</v>
      </c>
      <c r="B550" t="str">
        <f>pasteData!A549</f>
        <v>baylor</v>
      </c>
      <c r="C550" t="str">
        <f>pasteData!B549</f>
        <v>Jackson Moffatt</v>
      </c>
      <c r="D550" t="e">
        <f>INDEX(pasteStatistics!D$1:'pasteStatistics'!D$5000,MATCH($C550,pasteStatistics!$C$1:'pasteStatistics'!$C$5000,0))</f>
        <v>#N/A</v>
      </c>
      <c r="E550" t="e">
        <f>INDEX(pasteStatistics!E$1:'pasteStatistics'!E$5000,MATCH($C550,pasteStatistics!$C$1:'pasteStatistics'!$C$5000,0))</f>
        <v>#N/A</v>
      </c>
      <c r="F550" t="e">
        <f>INDEX(pasteStatistics!F$1:'pasteStatistics'!F$5000,MATCH($C550,pasteStatistics!$C$1:'pasteStatistics'!$C$5000,0))</f>
        <v>#N/A</v>
      </c>
      <c r="G550" t="e">
        <f>INDEX(pasteStatistics!G$1:'pasteStatistics'!G$5000,MATCH($C550,pasteStatistics!$C$1:'pasteStatistics'!$C$5000,0))</f>
        <v>#N/A</v>
      </c>
      <c r="H550" t="e">
        <f>INDEX(pasteStatistics!H$1:'pasteStatistics'!H$5000,MATCH($C550,pasteStatistics!$C$1:'pasteStatistics'!$C$5000,0))</f>
        <v>#N/A</v>
      </c>
      <c r="I550" t="e">
        <f>INDEX(pasteStatistics!I$1:'pasteStatistics'!I$5000,MATCH($C550,pasteStatistics!$C$1:'pasteStatistics'!$C$5000,0))</f>
        <v>#N/A</v>
      </c>
      <c r="J550" t="e">
        <f>INDEX(pasteStatistics!J$1:'pasteStatistics'!J$5000,MATCH($C550,pasteStatistics!$C$1:'pasteStatistics'!$C$5000,0))</f>
        <v>#N/A</v>
      </c>
      <c r="K550" t="e">
        <f>INDEX(pasteStatistics!K$1:'pasteStatistics'!K$5000,MATCH($C550,pasteStatistics!$C$1:'pasteStatistics'!$C$5000,0))</f>
        <v>#N/A</v>
      </c>
      <c r="L550" t="e">
        <f>INDEX(pasteStatistics!L$1:'pasteStatistics'!L$5000,MATCH($C550,pasteStatistics!$C$1:'pasteStatistics'!$C$5000,0))</f>
        <v>#N/A</v>
      </c>
      <c r="M550" t="e">
        <f>INDEX(pasteStatistics!M$1:'pasteStatistics'!M$5000,MATCH($C550,pasteStatistics!$C$1:'pasteStatistics'!$C$5000,0))</f>
        <v>#N/A</v>
      </c>
      <c r="N550" t="e">
        <f>INDEX(pasteStatistics!N$1:'pasteStatistics'!N$5000,MATCH($C550,pasteStatistics!$C$1:'pasteStatistics'!$C$5000,0))</f>
        <v>#N/A</v>
      </c>
      <c r="O550" t="e">
        <f>INDEX(pasteStatistics!O$1:'pasteStatistics'!O$5000,MATCH($C550,pasteStatistics!$C$1:'pasteStatistics'!$C$5000,0))</f>
        <v>#N/A</v>
      </c>
      <c r="P550" t="e">
        <f>INDEX(pasteStatistics!P$1:'pasteStatistics'!P$5000,MATCH($C550,pasteStatistics!$C$1:'pasteStatistics'!$C$5000,0))</f>
        <v>#N/A</v>
      </c>
      <c r="Q550" t="e">
        <f>INDEX(pasteStatistics!Q$1:'pasteStatistics'!Q$5000,MATCH($C550,pasteStatistics!$C$1:'pasteStatistics'!$C$5000,0))</f>
        <v>#N/A</v>
      </c>
      <c r="R550" t="e">
        <f>INDEX(pasteStatistics!R$1:'pasteStatistics'!R$5000,MATCH($C550,pasteStatistics!$C$1:'pasteStatistics'!$C$5000,0))</f>
        <v>#N/A</v>
      </c>
      <c r="S550" t="e">
        <f>INDEX(pasteStatistics!S$1:'pasteStatistics'!S$5000,MATCH($C550,pasteStatistics!$C$1:'pasteStatistics'!$C$5000,0))</f>
        <v>#N/A</v>
      </c>
      <c r="T550" t="e">
        <f>INDEX(pasteStatistics!T$1:'pasteStatistics'!T$5000,MATCH($C550,pasteStatistics!$C$1:'pasteStatistics'!$C$5000,0))</f>
        <v>#N/A</v>
      </c>
      <c r="U550" t="e">
        <f>INDEX(pasteStatistics!U$1:'pasteStatistics'!U$5000,MATCH($C550,pasteStatistics!$C$1:'pasteStatistics'!$C$5000,0))</f>
        <v>#N/A</v>
      </c>
      <c r="V550" t="e">
        <f>INDEX(pasteStatistics!V$1:'pasteStatistics'!V$5000,MATCH($C550,pasteStatistics!$C$1:'pasteStatistics'!$C$5000,0))</f>
        <v>#N/A</v>
      </c>
      <c r="W550" t="e">
        <f>INDEX(pasteStatistics!W$1:'pasteStatistics'!W$5000,MATCH($C550,pasteStatistics!$C$1:'pasteStatistics'!$C$5000,0))</f>
        <v>#N/A</v>
      </c>
      <c r="X550" t="e">
        <f>INDEX(pasteStatistics!X$1:'pasteStatistics'!X$5000,MATCH($C550,pasteStatistics!$C$1:'pasteStatistics'!$C$5000,0))</f>
        <v>#N/A</v>
      </c>
      <c r="Y550" t="e">
        <f>INDEX(pasteStatistics!Y$1:'pasteStatistics'!Y$5000,MATCH($C550,pasteStatistics!$C$1:'pasteStatistics'!$C$5000,0))</f>
        <v>#N/A</v>
      </c>
      <c r="Z550" t="e">
        <f>INDEX(pasteStatistics!Z$1:'pasteStatistics'!Z$5000,MATCH($C550,pasteStatistics!$C$1:'pasteStatistics'!$C$5000,0))</f>
        <v>#N/A</v>
      </c>
      <c r="AA550" t="e">
        <f>INDEX(pasteStatistics!AA$1:'pasteStatistics'!AA$5000,MATCH($C550,pasteStatistics!$C$1:'pasteStatistics'!$C$5000,0))</f>
        <v>#N/A</v>
      </c>
      <c r="AB550">
        <f>pasteData!C549</f>
        <v>13</v>
      </c>
      <c r="AC550" t="str">
        <f>pasteData!D549</f>
        <v>FR</v>
      </c>
      <c r="AD550" t="str">
        <f>pasteData!E549</f>
        <v>G</v>
      </c>
      <c r="AE550">
        <f>pasteData!F549</f>
        <v>43622</v>
      </c>
      <c r="AF550">
        <f>pasteData!G549</f>
        <v>210</v>
      </c>
      <c r="AG550" t="str">
        <f>pasteData!H549</f>
        <v>Magnolia</v>
      </c>
      <c r="AH550" t="str">
        <f>pasteData!I549</f>
        <v xml:space="preserve"> TX</v>
      </c>
      <c r="AI550" t="str">
        <f>pasteData!J549</f>
        <v>Magnolia HS</v>
      </c>
      <c r="AJ550">
        <f>pasteData!K549</f>
        <v>0</v>
      </c>
      <c r="AK550">
        <f>pasteData!L549</f>
        <v>0</v>
      </c>
      <c r="AL550">
        <f>pasteData!M549</f>
        <v>0</v>
      </c>
      <c r="AM550">
        <f>pasteData!N549</f>
        <v>0</v>
      </c>
    </row>
    <row r="551" spans="1:39" x14ac:dyDescent="0.3">
      <c r="A551">
        <v>549</v>
      </c>
      <c r="B551" t="str">
        <f>pasteData!A550</f>
        <v>baylor</v>
      </c>
      <c r="C551" t="str">
        <f>pasteData!B550</f>
        <v>MaCio Teague</v>
      </c>
      <c r="D551" t="e">
        <f>INDEX(pasteStatistics!D$1:'pasteStatistics'!D$5000,MATCH($C551,pasteStatistics!$C$1:'pasteStatistics'!$C$5000,0))</f>
        <v>#N/A</v>
      </c>
      <c r="E551" t="e">
        <f>INDEX(pasteStatistics!E$1:'pasteStatistics'!E$5000,MATCH($C551,pasteStatistics!$C$1:'pasteStatistics'!$C$5000,0))</f>
        <v>#N/A</v>
      </c>
      <c r="F551" t="e">
        <f>INDEX(pasteStatistics!F$1:'pasteStatistics'!F$5000,MATCH($C551,pasteStatistics!$C$1:'pasteStatistics'!$C$5000,0))</f>
        <v>#N/A</v>
      </c>
      <c r="G551" t="e">
        <f>INDEX(pasteStatistics!G$1:'pasteStatistics'!G$5000,MATCH($C551,pasteStatistics!$C$1:'pasteStatistics'!$C$5000,0))</f>
        <v>#N/A</v>
      </c>
      <c r="H551" t="e">
        <f>INDEX(pasteStatistics!H$1:'pasteStatistics'!H$5000,MATCH($C551,pasteStatistics!$C$1:'pasteStatistics'!$C$5000,0))</f>
        <v>#N/A</v>
      </c>
      <c r="I551" t="e">
        <f>INDEX(pasteStatistics!I$1:'pasteStatistics'!I$5000,MATCH($C551,pasteStatistics!$C$1:'pasteStatistics'!$C$5000,0))</f>
        <v>#N/A</v>
      </c>
      <c r="J551" t="e">
        <f>INDEX(pasteStatistics!J$1:'pasteStatistics'!J$5000,MATCH($C551,pasteStatistics!$C$1:'pasteStatistics'!$C$5000,0))</f>
        <v>#N/A</v>
      </c>
      <c r="K551" t="e">
        <f>INDEX(pasteStatistics!K$1:'pasteStatistics'!K$5000,MATCH($C551,pasteStatistics!$C$1:'pasteStatistics'!$C$5000,0))</f>
        <v>#N/A</v>
      </c>
      <c r="L551" t="e">
        <f>INDEX(pasteStatistics!L$1:'pasteStatistics'!L$5000,MATCH($C551,pasteStatistics!$C$1:'pasteStatistics'!$C$5000,0))</f>
        <v>#N/A</v>
      </c>
      <c r="M551" t="e">
        <f>INDEX(pasteStatistics!M$1:'pasteStatistics'!M$5000,MATCH($C551,pasteStatistics!$C$1:'pasteStatistics'!$C$5000,0))</f>
        <v>#N/A</v>
      </c>
      <c r="N551" t="e">
        <f>INDEX(pasteStatistics!N$1:'pasteStatistics'!N$5000,MATCH($C551,pasteStatistics!$C$1:'pasteStatistics'!$C$5000,0))</f>
        <v>#N/A</v>
      </c>
      <c r="O551" t="e">
        <f>INDEX(pasteStatistics!O$1:'pasteStatistics'!O$5000,MATCH($C551,pasteStatistics!$C$1:'pasteStatistics'!$C$5000,0))</f>
        <v>#N/A</v>
      </c>
      <c r="P551" t="e">
        <f>INDEX(pasteStatistics!P$1:'pasteStatistics'!P$5000,MATCH($C551,pasteStatistics!$C$1:'pasteStatistics'!$C$5000,0))</f>
        <v>#N/A</v>
      </c>
      <c r="Q551" t="e">
        <f>INDEX(pasteStatistics!Q$1:'pasteStatistics'!Q$5000,MATCH($C551,pasteStatistics!$C$1:'pasteStatistics'!$C$5000,0))</f>
        <v>#N/A</v>
      </c>
      <c r="R551" t="e">
        <f>INDEX(pasteStatistics!R$1:'pasteStatistics'!R$5000,MATCH($C551,pasteStatistics!$C$1:'pasteStatistics'!$C$5000,0))</f>
        <v>#N/A</v>
      </c>
      <c r="S551" t="e">
        <f>INDEX(pasteStatistics!S$1:'pasteStatistics'!S$5000,MATCH($C551,pasteStatistics!$C$1:'pasteStatistics'!$C$5000,0))</f>
        <v>#N/A</v>
      </c>
      <c r="T551" t="e">
        <f>INDEX(pasteStatistics!T$1:'pasteStatistics'!T$5000,MATCH($C551,pasteStatistics!$C$1:'pasteStatistics'!$C$5000,0))</f>
        <v>#N/A</v>
      </c>
      <c r="U551" t="e">
        <f>INDEX(pasteStatistics!U$1:'pasteStatistics'!U$5000,MATCH($C551,pasteStatistics!$C$1:'pasteStatistics'!$C$5000,0))</f>
        <v>#N/A</v>
      </c>
      <c r="V551" t="e">
        <f>INDEX(pasteStatistics!V$1:'pasteStatistics'!V$5000,MATCH($C551,pasteStatistics!$C$1:'pasteStatistics'!$C$5000,0))</f>
        <v>#N/A</v>
      </c>
      <c r="W551" t="e">
        <f>INDEX(pasteStatistics!W$1:'pasteStatistics'!W$5000,MATCH($C551,pasteStatistics!$C$1:'pasteStatistics'!$C$5000,0))</f>
        <v>#N/A</v>
      </c>
      <c r="X551" t="e">
        <f>INDEX(pasteStatistics!X$1:'pasteStatistics'!X$5000,MATCH($C551,pasteStatistics!$C$1:'pasteStatistics'!$C$5000,0))</f>
        <v>#N/A</v>
      </c>
      <c r="Y551" t="e">
        <f>INDEX(pasteStatistics!Y$1:'pasteStatistics'!Y$5000,MATCH($C551,pasteStatistics!$C$1:'pasteStatistics'!$C$5000,0))</f>
        <v>#N/A</v>
      </c>
      <c r="Z551" t="e">
        <f>INDEX(pasteStatistics!Z$1:'pasteStatistics'!Z$5000,MATCH($C551,pasteStatistics!$C$1:'pasteStatistics'!$C$5000,0))</f>
        <v>#N/A</v>
      </c>
      <c r="AA551" t="e">
        <f>INDEX(pasteStatistics!AA$1:'pasteStatistics'!AA$5000,MATCH($C551,pasteStatistics!$C$1:'pasteStatistics'!$C$5000,0))</f>
        <v>#N/A</v>
      </c>
      <c r="AB551">
        <f>pasteData!C550</f>
        <v>5</v>
      </c>
      <c r="AC551" t="str">
        <f>pasteData!D550</f>
        <v>JR</v>
      </c>
      <c r="AD551" t="str">
        <f>pasteData!E550</f>
        <v>G</v>
      </c>
      <c r="AE551">
        <f>pasteData!F550</f>
        <v>43619</v>
      </c>
      <c r="AF551">
        <f>pasteData!G550</f>
        <v>190</v>
      </c>
      <c r="AG551" t="str">
        <f>pasteData!H550</f>
        <v>Cincinnati</v>
      </c>
      <c r="AH551" t="str">
        <f>pasteData!I550</f>
        <v xml:space="preserve"> OH</v>
      </c>
      <c r="AI551" t="str">
        <f>pasteData!J550</f>
        <v>Walnut HIlls High School</v>
      </c>
      <c r="AJ551">
        <f>pasteData!K550</f>
        <v>0</v>
      </c>
      <c r="AK551">
        <f>pasteData!L550</f>
        <v>0</v>
      </c>
      <c r="AL551">
        <f>pasteData!M550</f>
        <v>0</v>
      </c>
      <c r="AM551">
        <f>pasteData!N550</f>
        <v>0</v>
      </c>
    </row>
    <row r="552" spans="1:39" x14ac:dyDescent="0.3">
      <c r="A552">
        <v>550</v>
      </c>
      <c r="B552" t="str">
        <f>pasteData!A551</f>
        <v>oklahoma</v>
      </c>
      <c r="C552" t="str">
        <f>pasteData!B551</f>
        <v>Christian James</v>
      </c>
      <c r="D552">
        <f>INDEX(pasteStatistics!D$1:'pasteStatistics'!D$5000,MATCH($C552,pasteStatistics!$C$1:'pasteStatistics'!$C$5000,0))</f>
        <v>34</v>
      </c>
      <c r="E552">
        <f>INDEX(pasteStatistics!E$1:'pasteStatistics'!E$5000,MATCH($C552,pasteStatistics!$C$1:'pasteStatistics'!$C$5000,0))</f>
        <v>34</v>
      </c>
      <c r="F552">
        <f>INDEX(pasteStatistics!F$1:'pasteStatistics'!F$5000,MATCH($C552,pasteStatistics!$C$1:'pasteStatistics'!$C$5000,0))</f>
        <v>33.1</v>
      </c>
      <c r="G552">
        <f>INDEX(pasteStatistics!G$1:'pasteStatistics'!G$5000,MATCH($C552,pasteStatistics!$C$1:'pasteStatistics'!$C$5000,0))</f>
        <v>5.0999999999999996</v>
      </c>
      <c r="H552">
        <f>INDEX(pasteStatistics!H$1:'pasteStatistics'!H$5000,MATCH($C552,pasteStatistics!$C$1:'pasteStatistics'!$C$5000,0))</f>
        <v>12.3</v>
      </c>
      <c r="I552">
        <f>INDEX(pasteStatistics!I$1:'pasteStatistics'!I$5000,MATCH($C552,pasteStatistics!$C$1:'pasteStatistics'!$C$5000,0))</f>
        <v>0.41099999999999998</v>
      </c>
      <c r="J552">
        <f>INDEX(pasteStatistics!J$1:'pasteStatistics'!J$5000,MATCH($C552,pasteStatistics!$C$1:'pasteStatistics'!$C$5000,0))</f>
        <v>3</v>
      </c>
      <c r="K552">
        <f>INDEX(pasteStatistics!K$1:'pasteStatistics'!K$5000,MATCH($C552,pasteStatistics!$C$1:'pasteStatistics'!$C$5000,0))</f>
        <v>6.4</v>
      </c>
      <c r="L552">
        <f>INDEX(pasteStatistics!L$1:'pasteStatistics'!L$5000,MATCH($C552,pasteStatistics!$C$1:'pasteStatistics'!$C$5000,0))</f>
        <v>0.47</v>
      </c>
      <c r="M552">
        <f>INDEX(pasteStatistics!M$1:'pasteStatistics'!M$5000,MATCH($C552,pasteStatistics!$C$1:'pasteStatistics'!$C$5000,0))</f>
        <v>2</v>
      </c>
      <c r="N552">
        <f>INDEX(pasteStatistics!N$1:'pasteStatistics'!N$5000,MATCH($C552,pasteStatistics!$C$1:'pasteStatistics'!$C$5000,0))</f>
        <v>5.9</v>
      </c>
      <c r="O552">
        <f>INDEX(pasteStatistics!O$1:'pasteStatistics'!O$5000,MATCH($C552,pasteStatistics!$C$1:'pasteStatistics'!$C$5000,0))</f>
        <v>0.34699999999999998</v>
      </c>
      <c r="P552">
        <f>INDEX(pasteStatistics!P$1:'pasteStatistics'!P$5000,MATCH($C552,pasteStatistics!$C$1:'pasteStatistics'!$C$5000,0))</f>
        <v>2.4</v>
      </c>
      <c r="Q552">
        <f>INDEX(pasteStatistics!Q$1:'pasteStatistics'!Q$5000,MATCH($C552,pasteStatistics!$C$1:'pasteStatistics'!$C$5000,0))</f>
        <v>3.1</v>
      </c>
      <c r="R552">
        <f>INDEX(pasteStatistics!R$1:'pasteStatistics'!R$5000,MATCH($C552,pasteStatistics!$C$1:'pasteStatistics'!$C$5000,0))</f>
        <v>0.76600000000000001</v>
      </c>
      <c r="S552">
        <f>INDEX(pasteStatistics!S$1:'pasteStatistics'!S$5000,MATCH($C552,pasteStatistics!$C$1:'pasteStatistics'!$C$5000,0))</f>
        <v>1.1000000000000001</v>
      </c>
      <c r="T552">
        <f>INDEX(pasteStatistics!T$1:'pasteStatistics'!T$5000,MATCH($C552,pasteStatistics!$C$1:'pasteStatistics'!$C$5000,0))</f>
        <v>5.0999999999999996</v>
      </c>
      <c r="U552">
        <f>INDEX(pasteStatistics!U$1:'pasteStatistics'!U$5000,MATCH($C552,pasteStatistics!$C$1:'pasteStatistics'!$C$5000,0))</f>
        <v>6.2</v>
      </c>
      <c r="V552">
        <f>INDEX(pasteStatistics!V$1:'pasteStatistics'!V$5000,MATCH($C552,pasteStatistics!$C$1:'pasteStatistics'!$C$5000,0))</f>
        <v>1.9</v>
      </c>
      <c r="W552">
        <f>INDEX(pasteStatistics!W$1:'pasteStatistics'!W$5000,MATCH($C552,pasteStatistics!$C$1:'pasteStatistics'!$C$5000,0))</f>
        <v>1.2</v>
      </c>
      <c r="X552">
        <f>INDEX(pasteStatistics!X$1:'pasteStatistics'!X$5000,MATCH($C552,pasteStatistics!$C$1:'pasteStatistics'!$C$5000,0))</f>
        <v>0.2</v>
      </c>
      <c r="Y552">
        <f>INDEX(pasteStatistics!Y$1:'pasteStatistics'!Y$5000,MATCH($C552,pasteStatistics!$C$1:'pasteStatistics'!$C$5000,0))</f>
        <v>1.9</v>
      </c>
      <c r="Z552">
        <f>INDEX(pasteStatistics!Z$1:'pasteStatistics'!Z$5000,MATCH($C552,pasteStatistics!$C$1:'pasteStatistics'!$C$5000,0))</f>
        <v>1.9</v>
      </c>
      <c r="AA552">
        <f>INDEX(pasteStatistics!AA$1:'pasteStatistics'!AA$5000,MATCH($C552,pasteStatistics!$C$1:'pasteStatistics'!$C$5000,0))</f>
        <v>14.6</v>
      </c>
      <c r="AB552">
        <f>pasteData!C551</f>
        <v>0</v>
      </c>
      <c r="AC552" t="str">
        <f>pasteData!D551</f>
        <v>SR</v>
      </c>
      <c r="AD552" t="str">
        <f>pasteData!E551</f>
        <v>G</v>
      </c>
      <c r="AE552">
        <f>pasteData!F551</f>
        <v>43620</v>
      </c>
      <c r="AF552">
        <f>pasteData!G551</f>
        <v>213</v>
      </c>
      <c r="AG552" t="str">
        <f>pasteData!H551</f>
        <v>Houston</v>
      </c>
      <c r="AH552" t="str">
        <f>pasteData!I551</f>
        <v xml:space="preserve"> TX</v>
      </c>
      <c r="AI552" t="str">
        <f>pasteData!J551</f>
        <v>Bellaire HS</v>
      </c>
      <c r="AJ552">
        <f>pasteData!K551</f>
        <v>0</v>
      </c>
      <c r="AK552" t="str">
        <f>pasteData!L551</f>
        <v xml:space="preserve"> 14.6 Pts</v>
      </c>
      <c r="AL552" t="str">
        <f>pasteData!M551</f>
        <v xml:space="preserve"> 6.2 Reb</v>
      </c>
      <c r="AM552" t="str">
        <f>pasteData!N551</f>
        <v xml:space="preserve"> 1.9 Ast</v>
      </c>
    </row>
    <row r="553" spans="1:39" x14ac:dyDescent="0.3">
      <c r="A553">
        <v>551</v>
      </c>
      <c r="B553" t="str">
        <f>pasteData!A552</f>
        <v>oklahoma</v>
      </c>
      <c r="C553" t="str">
        <f>pasteData!B552</f>
        <v>Brady Manek</v>
      </c>
      <c r="D553">
        <f>INDEX(pasteStatistics!D$1:'pasteStatistics'!D$5000,MATCH($C553,pasteStatistics!$C$1:'pasteStatistics'!$C$5000,0))</f>
        <v>34</v>
      </c>
      <c r="E553">
        <f>INDEX(pasteStatistics!E$1:'pasteStatistics'!E$5000,MATCH($C553,pasteStatistics!$C$1:'pasteStatistics'!$C$5000,0))</f>
        <v>34</v>
      </c>
      <c r="F553">
        <f>INDEX(pasteStatistics!F$1:'pasteStatistics'!F$5000,MATCH($C553,pasteStatistics!$C$1:'pasteStatistics'!$C$5000,0))</f>
        <v>27.8</v>
      </c>
      <c r="G553">
        <f>INDEX(pasteStatistics!G$1:'pasteStatistics'!G$5000,MATCH($C553,pasteStatistics!$C$1:'pasteStatistics'!$C$5000,0))</f>
        <v>4.5</v>
      </c>
      <c r="H553">
        <f>INDEX(pasteStatistics!H$1:'pasteStatistics'!H$5000,MATCH($C553,pasteStatistics!$C$1:'pasteStatistics'!$C$5000,0))</f>
        <v>9.5</v>
      </c>
      <c r="I553">
        <f>INDEX(pasteStatistics!I$1:'pasteStatistics'!I$5000,MATCH($C553,pasteStatistics!$C$1:'pasteStatistics'!$C$5000,0))</f>
        <v>0.46899999999999997</v>
      </c>
      <c r="J553">
        <f>INDEX(pasteStatistics!J$1:'pasteStatistics'!J$5000,MATCH($C553,pasteStatistics!$C$1:'pasteStatistics'!$C$5000,0))</f>
        <v>2.8</v>
      </c>
      <c r="K553">
        <f>INDEX(pasteStatistics!K$1:'pasteStatistics'!K$5000,MATCH($C553,pasteStatistics!$C$1:'pasteStatistics'!$C$5000,0))</f>
        <v>4.9000000000000004</v>
      </c>
      <c r="L553">
        <f>INDEX(pasteStatistics!L$1:'pasteStatistics'!L$5000,MATCH($C553,pasteStatistics!$C$1:'pasteStatistics'!$C$5000,0))</f>
        <v>0.57599999999999996</v>
      </c>
      <c r="M553">
        <f>INDEX(pasteStatistics!M$1:'pasteStatistics'!M$5000,MATCH($C553,pasteStatistics!$C$1:'pasteStatistics'!$C$5000,0))</f>
        <v>1.7</v>
      </c>
      <c r="N553">
        <f>INDEX(pasteStatistics!N$1:'pasteStatistics'!N$5000,MATCH($C553,pasteStatistics!$C$1:'pasteStatistics'!$C$5000,0))</f>
        <v>4.7</v>
      </c>
      <c r="O553">
        <f>INDEX(pasteStatistics!O$1:'pasteStatistics'!O$5000,MATCH($C553,pasteStatistics!$C$1:'pasteStatistics'!$C$5000,0))</f>
        <v>0.35799999999999998</v>
      </c>
      <c r="P553">
        <f>INDEX(pasteStatistics!P$1:'pasteStatistics'!P$5000,MATCH($C553,pasteStatistics!$C$1:'pasteStatistics'!$C$5000,0))</f>
        <v>1.6</v>
      </c>
      <c r="Q553">
        <f>INDEX(pasteStatistics!Q$1:'pasteStatistics'!Q$5000,MATCH($C553,pasteStatistics!$C$1:'pasteStatistics'!$C$5000,0))</f>
        <v>2.1</v>
      </c>
      <c r="R553">
        <f>INDEX(pasteStatistics!R$1:'pasteStatistics'!R$5000,MATCH($C553,pasteStatistics!$C$1:'pasteStatistics'!$C$5000,0))</f>
        <v>0.76400000000000001</v>
      </c>
      <c r="S553">
        <f>INDEX(pasteStatistics!S$1:'pasteStatistics'!S$5000,MATCH($C553,pasteStatistics!$C$1:'pasteStatistics'!$C$5000,0))</f>
        <v>1.4</v>
      </c>
      <c r="T553">
        <f>INDEX(pasteStatistics!T$1:'pasteStatistics'!T$5000,MATCH($C553,pasteStatistics!$C$1:'pasteStatistics'!$C$5000,0))</f>
        <v>4.4000000000000004</v>
      </c>
      <c r="U553">
        <f>INDEX(pasteStatistics!U$1:'pasteStatistics'!U$5000,MATCH($C553,pasteStatistics!$C$1:'pasteStatistics'!$C$5000,0))</f>
        <v>5.9</v>
      </c>
      <c r="V553">
        <f>INDEX(pasteStatistics!V$1:'pasteStatistics'!V$5000,MATCH($C553,pasteStatistics!$C$1:'pasteStatistics'!$C$5000,0))</f>
        <v>0.8</v>
      </c>
      <c r="W553">
        <f>INDEX(pasteStatistics!W$1:'pasteStatistics'!W$5000,MATCH($C553,pasteStatistics!$C$1:'pasteStatistics'!$C$5000,0))</f>
        <v>0.7</v>
      </c>
      <c r="X553">
        <f>INDEX(pasteStatistics!X$1:'pasteStatistics'!X$5000,MATCH($C553,pasteStatistics!$C$1:'pasteStatistics'!$C$5000,0))</f>
        <v>0.7</v>
      </c>
      <c r="Y553">
        <f>INDEX(pasteStatistics!Y$1:'pasteStatistics'!Y$5000,MATCH($C553,pasteStatistics!$C$1:'pasteStatistics'!$C$5000,0))</f>
        <v>1.4</v>
      </c>
      <c r="Z553">
        <f>INDEX(pasteStatistics!Z$1:'pasteStatistics'!Z$5000,MATCH($C553,pasteStatistics!$C$1:'pasteStatistics'!$C$5000,0))</f>
        <v>1.3</v>
      </c>
      <c r="AA553">
        <f>INDEX(pasteStatistics!AA$1:'pasteStatistics'!AA$5000,MATCH($C553,pasteStatistics!$C$1:'pasteStatistics'!$C$5000,0))</f>
        <v>12.2</v>
      </c>
      <c r="AB553">
        <f>pasteData!C552</f>
        <v>35</v>
      </c>
      <c r="AC553" t="str">
        <f>pasteData!D552</f>
        <v>SO</v>
      </c>
      <c r="AD553" t="str">
        <f>pasteData!E552</f>
        <v>F</v>
      </c>
      <c r="AE553">
        <f>pasteData!F552</f>
        <v>43625</v>
      </c>
      <c r="AF553">
        <f>pasteData!G552</f>
        <v>222</v>
      </c>
      <c r="AG553" t="str">
        <f>pasteData!H552</f>
        <v>Harrah</v>
      </c>
      <c r="AH553" t="str">
        <f>pasteData!I552</f>
        <v xml:space="preserve"> OK</v>
      </c>
      <c r="AI553" t="str">
        <f>pasteData!J552</f>
        <v>Harrah High School</v>
      </c>
      <c r="AJ553">
        <f>pasteData!K552</f>
        <v>0</v>
      </c>
      <c r="AK553" t="str">
        <f>pasteData!L552</f>
        <v xml:space="preserve"> 12.2 Pts</v>
      </c>
      <c r="AL553" t="str">
        <f>pasteData!M552</f>
        <v xml:space="preserve"> 5.9 Reb</v>
      </c>
      <c r="AM553" t="str">
        <f>pasteData!N552</f>
        <v xml:space="preserve"> 0.8 Ast</v>
      </c>
    </row>
    <row r="554" spans="1:39" x14ac:dyDescent="0.3">
      <c r="A554">
        <v>552</v>
      </c>
      <c r="B554" t="str">
        <f>pasteData!A553</f>
        <v>oklahoma</v>
      </c>
      <c r="C554" t="str">
        <f>pasteData!B553</f>
        <v>Kristian Doolittle</v>
      </c>
      <c r="D554">
        <f>INDEX(pasteStatistics!D$1:'pasteStatistics'!D$5000,MATCH($C554,pasteStatistics!$C$1:'pasteStatistics'!$C$5000,0))</f>
        <v>34</v>
      </c>
      <c r="E554">
        <f>INDEX(pasteStatistics!E$1:'pasteStatistics'!E$5000,MATCH($C554,pasteStatistics!$C$1:'pasteStatistics'!$C$5000,0))</f>
        <v>32</v>
      </c>
      <c r="F554">
        <f>INDEX(pasteStatistics!F$1:'pasteStatistics'!F$5000,MATCH($C554,pasteStatistics!$C$1:'pasteStatistics'!$C$5000,0))</f>
        <v>29.1</v>
      </c>
      <c r="G554">
        <f>INDEX(pasteStatistics!G$1:'pasteStatistics'!G$5000,MATCH($C554,pasteStatistics!$C$1:'pasteStatistics'!$C$5000,0))</f>
        <v>4.3</v>
      </c>
      <c r="H554">
        <f>INDEX(pasteStatistics!H$1:'pasteStatistics'!H$5000,MATCH($C554,pasteStatistics!$C$1:'pasteStatistics'!$C$5000,0))</f>
        <v>8.6</v>
      </c>
      <c r="I554">
        <f>INDEX(pasteStatistics!I$1:'pasteStatistics'!I$5000,MATCH($C554,pasteStatistics!$C$1:'pasteStatistics'!$C$5000,0))</f>
        <v>0.502</v>
      </c>
      <c r="J554">
        <f>INDEX(pasteStatistics!J$1:'pasteStatistics'!J$5000,MATCH($C554,pasteStatistics!$C$1:'pasteStatistics'!$C$5000,0))</f>
        <v>4.3</v>
      </c>
      <c r="K554">
        <f>INDEX(pasteStatistics!K$1:'pasteStatistics'!K$5000,MATCH($C554,pasteStatistics!$C$1:'pasteStatistics'!$C$5000,0))</f>
        <v>8.4</v>
      </c>
      <c r="L554">
        <f>INDEX(pasteStatistics!L$1:'pasteStatistics'!L$5000,MATCH($C554,pasteStatistics!$C$1:'pasteStatistics'!$C$5000,0))</f>
        <v>0.50900000000000001</v>
      </c>
      <c r="M554">
        <f>INDEX(pasteStatistics!M$1:'pasteStatistics'!M$5000,MATCH($C554,pasteStatistics!$C$1:'pasteStatistics'!$C$5000,0))</f>
        <v>0</v>
      </c>
      <c r="N554">
        <f>INDEX(pasteStatistics!N$1:'pasteStatistics'!N$5000,MATCH($C554,pasteStatistics!$C$1:'pasteStatistics'!$C$5000,0))</f>
        <v>0.1</v>
      </c>
      <c r="O554">
        <f>INDEX(pasteStatistics!O$1:'pasteStatistics'!O$5000,MATCH($C554,pasteStatistics!$C$1:'pasteStatistics'!$C$5000,0))</f>
        <v>0</v>
      </c>
      <c r="P554">
        <f>INDEX(pasteStatistics!P$1:'pasteStatistics'!P$5000,MATCH($C554,pasteStatistics!$C$1:'pasteStatistics'!$C$5000,0))</f>
        <v>2.7</v>
      </c>
      <c r="Q554">
        <f>INDEX(pasteStatistics!Q$1:'pasteStatistics'!Q$5000,MATCH($C554,pasteStatistics!$C$1:'pasteStatistics'!$C$5000,0))</f>
        <v>3.5</v>
      </c>
      <c r="R554">
        <f>INDEX(pasteStatistics!R$1:'pasteStatistics'!R$5000,MATCH($C554,pasteStatistics!$C$1:'pasteStatistics'!$C$5000,0))</f>
        <v>0.77500000000000002</v>
      </c>
      <c r="S554">
        <f>INDEX(pasteStatistics!S$1:'pasteStatistics'!S$5000,MATCH($C554,pasteStatistics!$C$1:'pasteStatistics'!$C$5000,0))</f>
        <v>1.4</v>
      </c>
      <c r="T554">
        <f>INDEX(pasteStatistics!T$1:'pasteStatistics'!T$5000,MATCH($C554,pasteStatistics!$C$1:'pasteStatistics'!$C$5000,0))</f>
        <v>5.7</v>
      </c>
      <c r="U554">
        <f>INDEX(pasteStatistics!U$1:'pasteStatistics'!U$5000,MATCH($C554,pasteStatistics!$C$1:'pasteStatistics'!$C$5000,0))</f>
        <v>7.1</v>
      </c>
      <c r="V554">
        <f>INDEX(pasteStatistics!V$1:'pasteStatistics'!V$5000,MATCH($C554,pasteStatistics!$C$1:'pasteStatistics'!$C$5000,0))</f>
        <v>1.6</v>
      </c>
      <c r="W554">
        <f>INDEX(pasteStatistics!W$1:'pasteStatistics'!W$5000,MATCH($C554,pasteStatistics!$C$1:'pasteStatistics'!$C$5000,0))</f>
        <v>0.9</v>
      </c>
      <c r="X554">
        <f>INDEX(pasteStatistics!X$1:'pasteStatistics'!X$5000,MATCH($C554,pasteStatistics!$C$1:'pasteStatistics'!$C$5000,0))</f>
        <v>0.5</v>
      </c>
      <c r="Y554">
        <f>INDEX(pasteStatistics!Y$1:'pasteStatistics'!Y$5000,MATCH($C554,pasteStatistics!$C$1:'pasteStatistics'!$C$5000,0))</f>
        <v>1.4</v>
      </c>
      <c r="Z554">
        <f>INDEX(pasteStatistics!Z$1:'pasteStatistics'!Z$5000,MATCH($C554,pasteStatistics!$C$1:'pasteStatistics'!$C$5000,0))</f>
        <v>2.1</v>
      </c>
      <c r="AA554">
        <f>INDEX(pasteStatistics!AA$1:'pasteStatistics'!AA$5000,MATCH($C554,pasteStatistics!$C$1:'pasteStatistics'!$C$5000,0))</f>
        <v>11.3</v>
      </c>
      <c r="AB554">
        <f>pasteData!C553</f>
        <v>21</v>
      </c>
      <c r="AC554" t="str">
        <f>pasteData!D553</f>
        <v>JR</v>
      </c>
      <c r="AD554" t="str">
        <f>pasteData!E553</f>
        <v>F</v>
      </c>
      <c r="AE554">
        <f>pasteData!F553</f>
        <v>43623</v>
      </c>
      <c r="AF554">
        <f>pasteData!G553</f>
        <v>232</v>
      </c>
      <c r="AG554" t="str">
        <f>pasteData!H553</f>
        <v>Edmond</v>
      </c>
      <c r="AH554" t="str">
        <f>pasteData!I553</f>
        <v xml:space="preserve"> OK</v>
      </c>
      <c r="AI554" t="str">
        <f>pasteData!J553</f>
        <v>Edmond Memorial High School</v>
      </c>
      <c r="AJ554" t="str">
        <f>pasteData!K553</f>
        <v>97 (2016)</v>
      </c>
      <c r="AK554" t="str">
        <f>pasteData!L553</f>
        <v xml:space="preserve"> 11.3 Pts</v>
      </c>
      <c r="AL554" t="str">
        <f>pasteData!M553</f>
        <v xml:space="preserve"> 7.1 Reb</v>
      </c>
      <c r="AM554" t="str">
        <f>pasteData!N553</f>
        <v xml:space="preserve"> 1.6 Ast</v>
      </c>
    </row>
    <row r="555" spans="1:39" x14ac:dyDescent="0.3">
      <c r="A555">
        <v>553</v>
      </c>
      <c r="B555" t="str">
        <f>pasteData!A554</f>
        <v>oklahoma</v>
      </c>
      <c r="C555" t="str">
        <f>pasteData!B554</f>
        <v>Rashard Odomes</v>
      </c>
      <c r="D555">
        <f>INDEX(pasteStatistics!D$1:'pasteStatistics'!D$5000,MATCH($C555,pasteStatistics!$C$1:'pasteStatistics'!$C$5000,0))</f>
        <v>34</v>
      </c>
      <c r="E555">
        <f>INDEX(pasteStatistics!E$1:'pasteStatistics'!E$5000,MATCH($C555,pasteStatistics!$C$1:'pasteStatistics'!$C$5000,0))</f>
        <v>15</v>
      </c>
      <c r="F555">
        <f>INDEX(pasteStatistics!F$1:'pasteStatistics'!F$5000,MATCH($C555,pasteStatistics!$C$1:'pasteStatistics'!$C$5000,0))</f>
        <v>17.399999999999999</v>
      </c>
      <c r="G555">
        <f>INDEX(pasteStatistics!G$1:'pasteStatistics'!G$5000,MATCH($C555,pasteStatistics!$C$1:'pasteStatistics'!$C$5000,0))</f>
        <v>2.8</v>
      </c>
      <c r="H555">
        <f>INDEX(pasteStatistics!H$1:'pasteStatistics'!H$5000,MATCH($C555,pasteStatistics!$C$1:'pasteStatistics'!$C$5000,0))</f>
        <v>5.4</v>
      </c>
      <c r="I555">
        <f>INDEX(pasteStatistics!I$1:'pasteStatistics'!I$5000,MATCH($C555,pasteStatistics!$C$1:'pasteStatistics'!$C$5000,0))</f>
        <v>0.52700000000000002</v>
      </c>
      <c r="J555">
        <f>INDEX(pasteStatistics!J$1:'pasteStatistics'!J$5000,MATCH($C555,pasteStatistics!$C$1:'pasteStatistics'!$C$5000,0))</f>
        <v>2.6</v>
      </c>
      <c r="K555">
        <f>INDEX(pasteStatistics!K$1:'pasteStatistics'!K$5000,MATCH($C555,pasteStatistics!$C$1:'pasteStatistics'!$C$5000,0))</f>
        <v>4.9000000000000004</v>
      </c>
      <c r="L555">
        <f>INDEX(pasteStatistics!L$1:'pasteStatistics'!L$5000,MATCH($C555,pasteStatistics!$C$1:'pasteStatistics'!$C$5000,0))</f>
        <v>0.54200000000000004</v>
      </c>
      <c r="M555">
        <f>INDEX(pasteStatistics!M$1:'pasteStatistics'!M$5000,MATCH($C555,pasteStatistics!$C$1:'pasteStatistics'!$C$5000,0))</f>
        <v>0.2</v>
      </c>
      <c r="N555">
        <f>INDEX(pasteStatistics!N$1:'pasteStatistics'!N$5000,MATCH($C555,pasteStatistics!$C$1:'pasteStatistics'!$C$5000,0))</f>
        <v>0.5</v>
      </c>
      <c r="O555">
        <f>INDEX(pasteStatistics!O$1:'pasteStatistics'!O$5000,MATCH($C555,pasteStatistics!$C$1:'pasteStatistics'!$C$5000,0))</f>
        <v>0.375</v>
      </c>
      <c r="P555">
        <f>INDEX(pasteStatistics!P$1:'pasteStatistics'!P$5000,MATCH($C555,pasteStatistics!$C$1:'pasteStatistics'!$C$5000,0))</f>
        <v>1.1000000000000001</v>
      </c>
      <c r="Q555">
        <f>INDEX(pasteStatistics!Q$1:'pasteStatistics'!Q$5000,MATCH($C555,pasteStatistics!$C$1:'pasteStatistics'!$C$5000,0))</f>
        <v>1.9</v>
      </c>
      <c r="R555">
        <f>INDEX(pasteStatistics!R$1:'pasteStatistics'!R$5000,MATCH($C555,pasteStatistics!$C$1:'pasteStatistics'!$C$5000,0))</f>
        <v>0.56899999999999995</v>
      </c>
      <c r="S555">
        <f>INDEX(pasteStatistics!S$1:'pasteStatistics'!S$5000,MATCH($C555,pasteStatistics!$C$1:'pasteStatistics'!$C$5000,0))</f>
        <v>1.2</v>
      </c>
      <c r="T555">
        <f>INDEX(pasteStatistics!T$1:'pasteStatistics'!T$5000,MATCH($C555,pasteStatistics!$C$1:'pasteStatistics'!$C$5000,0))</f>
        <v>1.2</v>
      </c>
      <c r="U555">
        <f>INDEX(pasteStatistics!U$1:'pasteStatistics'!U$5000,MATCH($C555,pasteStatistics!$C$1:'pasteStatistics'!$C$5000,0))</f>
        <v>2.5</v>
      </c>
      <c r="V555">
        <f>INDEX(pasteStatistics!V$1:'pasteStatistics'!V$5000,MATCH($C555,pasteStatistics!$C$1:'pasteStatistics'!$C$5000,0))</f>
        <v>1.1000000000000001</v>
      </c>
      <c r="W555">
        <f>INDEX(pasteStatistics!W$1:'pasteStatistics'!W$5000,MATCH($C555,pasteStatistics!$C$1:'pasteStatistics'!$C$5000,0))</f>
        <v>0.5</v>
      </c>
      <c r="X555">
        <f>INDEX(pasteStatistics!X$1:'pasteStatistics'!X$5000,MATCH($C555,pasteStatistics!$C$1:'pasteStatistics'!$C$5000,0))</f>
        <v>0.1</v>
      </c>
      <c r="Y555">
        <f>INDEX(pasteStatistics!Y$1:'pasteStatistics'!Y$5000,MATCH($C555,pasteStatistics!$C$1:'pasteStatistics'!$C$5000,0))</f>
        <v>0.9</v>
      </c>
      <c r="Z555">
        <f>INDEX(pasteStatistics!Z$1:'pasteStatistics'!Z$5000,MATCH($C555,pasteStatistics!$C$1:'pasteStatistics'!$C$5000,0))</f>
        <v>1.5</v>
      </c>
      <c r="AA555">
        <f>INDEX(pasteStatistics!AA$1:'pasteStatistics'!AA$5000,MATCH($C555,pasteStatistics!$C$1:'pasteStatistics'!$C$5000,0))</f>
        <v>6.9</v>
      </c>
      <c r="AB555">
        <f>pasteData!C554</f>
        <v>1</v>
      </c>
      <c r="AC555" t="str">
        <f>pasteData!D554</f>
        <v>SR</v>
      </c>
      <c r="AD555" t="str">
        <f>pasteData!E554</f>
        <v>G</v>
      </c>
      <c r="AE555">
        <f>pasteData!F554</f>
        <v>43622</v>
      </c>
      <c r="AF555">
        <f>pasteData!G554</f>
        <v>217</v>
      </c>
      <c r="AG555" t="str">
        <f>pasteData!H554</f>
        <v>Copperas Cove</v>
      </c>
      <c r="AH555" t="str">
        <f>pasteData!I554</f>
        <v xml:space="preserve"> TX</v>
      </c>
      <c r="AI555" t="str">
        <f>pasteData!J554</f>
        <v>Copperas Cove HS</v>
      </c>
      <c r="AJ555">
        <f>pasteData!K554</f>
        <v>0</v>
      </c>
      <c r="AK555" t="str">
        <f>pasteData!L554</f>
        <v xml:space="preserve"> 6.9 Pts</v>
      </c>
      <c r="AL555" t="str">
        <f>pasteData!M554</f>
        <v xml:space="preserve"> 2.5 Reb</v>
      </c>
      <c r="AM555" t="str">
        <f>pasteData!N554</f>
        <v xml:space="preserve"> 1.1 Ast</v>
      </c>
    </row>
    <row r="556" spans="1:39" x14ac:dyDescent="0.3">
      <c r="A556">
        <v>554</v>
      </c>
      <c r="B556" t="str">
        <f>pasteData!A555</f>
        <v>oklahoma</v>
      </c>
      <c r="C556" t="str">
        <f>pasteData!B555</f>
        <v>Miles Reynolds</v>
      </c>
      <c r="D556">
        <f>INDEX(pasteStatistics!D$1:'pasteStatistics'!D$5000,MATCH($C556,pasteStatistics!$C$1:'pasteStatistics'!$C$5000,0))</f>
        <v>34</v>
      </c>
      <c r="E556">
        <f>INDEX(pasteStatistics!E$1:'pasteStatistics'!E$5000,MATCH($C556,pasteStatistics!$C$1:'pasteStatistics'!$C$5000,0))</f>
        <v>7</v>
      </c>
      <c r="F556">
        <f>INDEX(pasteStatistics!F$1:'pasteStatistics'!F$5000,MATCH($C556,pasteStatistics!$C$1:'pasteStatistics'!$C$5000,0))</f>
        <v>20.2</v>
      </c>
      <c r="G556">
        <f>INDEX(pasteStatistics!G$1:'pasteStatistics'!G$5000,MATCH($C556,pasteStatistics!$C$1:'pasteStatistics'!$C$5000,0))</f>
        <v>2</v>
      </c>
      <c r="H556">
        <f>INDEX(pasteStatistics!H$1:'pasteStatistics'!H$5000,MATCH($C556,pasteStatistics!$C$1:'pasteStatistics'!$C$5000,0))</f>
        <v>4.8</v>
      </c>
      <c r="I556">
        <f>INDEX(pasteStatistics!I$1:'pasteStatistics'!I$5000,MATCH($C556,pasteStatistics!$C$1:'pasteStatistics'!$C$5000,0))</f>
        <v>0.41099999999999998</v>
      </c>
      <c r="J556">
        <f>INDEX(pasteStatistics!J$1:'pasteStatistics'!J$5000,MATCH($C556,pasteStatistics!$C$1:'pasteStatistics'!$C$5000,0))</f>
        <v>1.7</v>
      </c>
      <c r="K556">
        <f>INDEX(pasteStatistics!K$1:'pasteStatistics'!K$5000,MATCH($C556,pasteStatistics!$C$1:'pasteStatistics'!$C$5000,0))</f>
        <v>3.6</v>
      </c>
      <c r="L556">
        <f>INDEX(pasteStatistics!L$1:'pasteStatistics'!L$5000,MATCH($C556,pasteStatistics!$C$1:'pasteStatistics'!$C$5000,0))</f>
        <v>0.47599999999999998</v>
      </c>
      <c r="M556">
        <f>INDEX(pasteStatistics!M$1:'pasteStatistics'!M$5000,MATCH($C556,pasteStatistics!$C$1:'pasteStatistics'!$C$5000,0))</f>
        <v>0.2</v>
      </c>
      <c r="N556">
        <f>INDEX(pasteStatistics!N$1:'pasteStatistics'!N$5000,MATCH($C556,pasteStatistics!$C$1:'pasteStatistics'!$C$5000,0))</f>
        <v>1.1000000000000001</v>
      </c>
      <c r="O556">
        <f>INDEX(pasteStatistics!O$1:'pasteStatistics'!O$5000,MATCH($C556,pasteStatistics!$C$1:'pasteStatistics'!$C$5000,0))</f>
        <v>0.20499999999999999</v>
      </c>
      <c r="P556">
        <f>INDEX(pasteStatistics!P$1:'pasteStatistics'!P$5000,MATCH($C556,pasteStatistics!$C$1:'pasteStatistics'!$C$5000,0))</f>
        <v>2.6</v>
      </c>
      <c r="Q556">
        <f>INDEX(pasteStatistics!Q$1:'pasteStatistics'!Q$5000,MATCH($C556,pasteStatistics!$C$1:'pasteStatistics'!$C$5000,0))</f>
        <v>3.6</v>
      </c>
      <c r="R556">
        <f>INDEX(pasteStatistics!R$1:'pasteStatistics'!R$5000,MATCH($C556,pasteStatistics!$C$1:'pasteStatistics'!$C$5000,0))</f>
        <v>0.70199999999999996</v>
      </c>
      <c r="S556">
        <f>INDEX(pasteStatistics!S$1:'pasteStatistics'!S$5000,MATCH($C556,pasteStatistics!$C$1:'pasteStatistics'!$C$5000,0))</f>
        <v>0.4</v>
      </c>
      <c r="T556">
        <f>INDEX(pasteStatistics!T$1:'pasteStatistics'!T$5000,MATCH($C556,pasteStatistics!$C$1:'pasteStatistics'!$C$5000,0))</f>
        <v>2</v>
      </c>
      <c r="U556">
        <f>INDEX(pasteStatistics!U$1:'pasteStatistics'!U$5000,MATCH($C556,pasteStatistics!$C$1:'pasteStatistics'!$C$5000,0))</f>
        <v>2.4</v>
      </c>
      <c r="V556">
        <f>INDEX(pasteStatistics!V$1:'pasteStatistics'!V$5000,MATCH($C556,pasteStatistics!$C$1:'pasteStatistics'!$C$5000,0))</f>
        <v>1.1000000000000001</v>
      </c>
      <c r="W556">
        <f>INDEX(pasteStatistics!W$1:'pasteStatistics'!W$5000,MATCH($C556,pasteStatistics!$C$1:'pasteStatistics'!$C$5000,0))</f>
        <v>0.6</v>
      </c>
      <c r="X556">
        <f>INDEX(pasteStatistics!X$1:'pasteStatistics'!X$5000,MATCH($C556,pasteStatistics!$C$1:'pasteStatistics'!$C$5000,0))</f>
        <v>0</v>
      </c>
      <c r="Y556">
        <f>INDEX(pasteStatistics!Y$1:'pasteStatistics'!Y$5000,MATCH($C556,pasteStatistics!$C$1:'pasteStatistics'!$C$5000,0))</f>
        <v>1.2</v>
      </c>
      <c r="Z556">
        <f>INDEX(pasteStatistics!Z$1:'pasteStatistics'!Z$5000,MATCH($C556,pasteStatistics!$C$1:'pasteStatistics'!$C$5000,0))</f>
        <v>1.9</v>
      </c>
      <c r="AA556">
        <f>INDEX(pasteStatistics!AA$1:'pasteStatistics'!AA$5000,MATCH($C556,pasteStatistics!$C$1:'pasteStatistics'!$C$5000,0))</f>
        <v>6.7</v>
      </c>
      <c r="AB556">
        <f>pasteData!C555</f>
        <v>3</v>
      </c>
      <c r="AC556" t="str">
        <f>pasteData!D555</f>
        <v>SR</v>
      </c>
      <c r="AD556" t="str">
        <f>pasteData!E555</f>
        <v>G</v>
      </c>
      <c r="AE556">
        <f>pasteData!F555</f>
        <v>43619</v>
      </c>
      <c r="AF556">
        <f>pasteData!G555</f>
        <v>176</v>
      </c>
      <c r="AG556" t="str">
        <f>pasteData!H555</f>
        <v>Chicago</v>
      </c>
      <c r="AH556" t="str">
        <f>pasteData!I555</f>
        <v xml:space="preserve"> IL</v>
      </c>
      <c r="AI556" t="str">
        <f>pasteData!J555</f>
        <v>Whitney Young HS</v>
      </c>
      <c r="AJ556">
        <f>pasteData!K555</f>
        <v>0</v>
      </c>
      <c r="AK556" t="str">
        <f>pasteData!L555</f>
        <v xml:space="preserve"> 6.7 Pts</v>
      </c>
      <c r="AL556" t="str">
        <f>pasteData!M555</f>
        <v xml:space="preserve"> 2.4 Reb</v>
      </c>
      <c r="AM556" t="str">
        <f>pasteData!N555</f>
        <v xml:space="preserve"> 1.1 Ast</v>
      </c>
    </row>
    <row r="557" spans="1:39" x14ac:dyDescent="0.3">
      <c r="A557">
        <v>555</v>
      </c>
      <c r="B557" t="str">
        <f>pasteData!A556</f>
        <v>oklahoma</v>
      </c>
      <c r="C557" t="str">
        <f>pasteData!B556</f>
        <v>Aaron Calixte</v>
      </c>
      <c r="D557">
        <f>INDEX(pasteStatistics!D$1:'pasteStatistics'!D$5000,MATCH($C557,pasteStatistics!$C$1:'pasteStatistics'!$C$5000,0))</f>
        <v>34</v>
      </c>
      <c r="E557">
        <f>INDEX(pasteStatistics!E$1:'pasteStatistics'!E$5000,MATCH($C557,pasteStatistics!$C$1:'pasteStatistics'!$C$5000,0))</f>
        <v>19</v>
      </c>
      <c r="F557">
        <f>INDEX(pasteStatistics!F$1:'pasteStatistics'!F$5000,MATCH($C557,pasteStatistics!$C$1:'pasteStatistics'!$C$5000,0))</f>
        <v>21.1</v>
      </c>
      <c r="G557">
        <f>INDEX(pasteStatistics!G$1:'pasteStatistics'!G$5000,MATCH($C557,pasteStatistics!$C$1:'pasteStatistics'!$C$5000,0))</f>
        <v>2.2999999999999998</v>
      </c>
      <c r="H557">
        <f>INDEX(pasteStatistics!H$1:'pasteStatistics'!H$5000,MATCH($C557,pasteStatistics!$C$1:'pasteStatistics'!$C$5000,0))</f>
        <v>5.9</v>
      </c>
      <c r="I557">
        <f>INDEX(pasteStatistics!I$1:'pasteStatistics'!I$5000,MATCH($C557,pasteStatistics!$C$1:'pasteStatistics'!$C$5000,0))</f>
        <v>0.39500000000000002</v>
      </c>
      <c r="J557">
        <f>INDEX(pasteStatistics!J$1:'pasteStatistics'!J$5000,MATCH($C557,pasteStatistics!$C$1:'pasteStatistics'!$C$5000,0))</f>
        <v>1.3</v>
      </c>
      <c r="K557">
        <f>INDEX(pasteStatistics!K$1:'pasteStatistics'!K$5000,MATCH($C557,pasteStatistics!$C$1:'pasteStatistics'!$C$5000,0))</f>
        <v>2.9</v>
      </c>
      <c r="L557">
        <f>INDEX(pasteStatistics!L$1:'pasteStatistics'!L$5000,MATCH($C557,pasteStatistics!$C$1:'pasteStatistics'!$C$5000,0))</f>
        <v>0.45500000000000002</v>
      </c>
      <c r="M557">
        <f>INDEX(pasteStatistics!M$1:'pasteStatistics'!M$5000,MATCH($C557,pasteStatistics!$C$1:'pasteStatistics'!$C$5000,0))</f>
        <v>1</v>
      </c>
      <c r="N557">
        <f>INDEX(pasteStatistics!N$1:'pasteStatistics'!N$5000,MATCH($C557,pasteStatistics!$C$1:'pasteStatistics'!$C$5000,0))</f>
        <v>3</v>
      </c>
      <c r="O557">
        <f>INDEX(pasteStatistics!O$1:'pasteStatistics'!O$5000,MATCH($C557,pasteStatistics!$C$1:'pasteStatistics'!$C$5000,0))</f>
        <v>0.33700000000000002</v>
      </c>
      <c r="P557">
        <f>INDEX(pasteStatistics!P$1:'pasteStatistics'!P$5000,MATCH($C557,pasteStatistics!$C$1:'pasteStatistics'!$C$5000,0))</f>
        <v>0.9</v>
      </c>
      <c r="Q557">
        <f>INDEX(pasteStatistics!Q$1:'pasteStatistics'!Q$5000,MATCH($C557,pasteStatistics!$C$1:'pasteStatistics'!$C$5000,0))</f>
        <v>1.2</v>
      </c>
      <c r="R557">
        <f>INDEX(pasteStatistics!R$1:'pasteStatistics'!R$5000,MATCH($C557,pasteStatistics!$C$1:'pasteStatistics'!$C$5000,0))</f>
        <v>0.76200000000000001</v>
      </c>
      <c r="S557">
        <f>INDEX(pasteStatistics!S$1:'pasteStatistics'!S$5000,MATCH($C557,pasteStatistics!$C$1:'pasteStatistics'!$C$5000,0))</f>
        <v>0.2</v>
      </c>
      <c r="T557">
        <f>INDEX(pasteStatistics!T$1:'pasteStatistics'!T$5000,MATCH($C557,pasteStatistics!$C$1:'pasteStatistics'!$C$5000,0))</f>
        <v>1.6</v>
      </c>
      <c r="U557">
        <f>INDEX(pasteStatistics!U$1:'pasteStatistics'!U$5000,MATCH($C557,pasteStatistics!$C$1:'pasteStatistics'!$C$5000,0))</f>
        <v>1.8</v>
      </c>
      <c r="V557">
        <f>INDEX(pasteStatistics!V$1:'pasteStatistics'!V$5000,MATCH($C557,pasteStatistics!$C$1:'pasteStatistics'!$C$5000,0))</f>
        <v>2.1</v>
      </c>
      <c r="W557">
        <f>INDEX(pasteStatistics!W$1:'pasteStatistics'!W$5000,MATCH($C557,pasteStatistics!$C$1:'pasteStatistics'!$C$5000,0))</f>
        <v>0.4</v>
      </c>
      <c r="X557">
        <f>INDEX(pasteStatistics!X$1:'pasteStatistics'!X$5000,MATCH($C557,pasteStatistics!$C$1:'pasteStatistics'!$C$5000,0))</f>
        <v>0</v>
      </c>
      <c r="Y557">
        <f>INDEX(pasteStatistics!Y$1:'pasteStatistics'!Y$5000,MATCH($C557,pasteStatistics!$C$1:'pasteStatistics'!$C$5000,0))</f>
        <v>1.8</v>
      </c>
      <c r="Z557">
        <f>INDEX(pasteStatistics!Z$1:'pasteStatistics'!Z$5000,MATCH($C557,pasteStatistics!$C$1:'pasteStatistics'!$C$5000,0))</f>
        <v>1.4</v>
      </c>
      <c r="AA557">
        <f>INDEX(pasteStatistics!AA$1:'pasteStatistics'!AA$5000,MATCH($C557,pasteStatistics!$C$1:'pasteStatistics'!$C$5000,0))</f>
        <v>6.6</v>
      </c>
      <c r="AB557">
        <f>pasteData!C556</f>
        <v>2</v>
      </c>
      <c r="AC557" t="str">
        <f>pasteData!D556</f>
        <v>SR</v>
      </c>
      <c r="AD557" t="str">
        <f>pasteData!E556</f>
        <v>G</v>
      </c>
      <c r="AE557">
        <f>pasteData!F556</f>
        <v>43596</v>
      </c>
      <c r="AF557">
        <f>pasteData!G556</f>
        <v>179</v>
      </c>
      <c r="AG557" t="str">
        <f>pasteData!H556</f>
        <v>Stoughton</v>
      </c>
      <c r="AH557" t="str">
        <f>pasteData!I556</f>
        <v xml:space="preserve"> MA</v>
      </c>
      <c r="AI557" t="str">
        <f>pasteData!J556</f>
        <v>Stoughton</v>
      </c>
      <c r="AJ557">
        <f>pasteData!K556</f>
        <v>0</v>
      </c>
      <c r="AK557" t="str">
        <f>pasteData!L556</f>
        <v xml:space="preserve"> 6.6 Pts</v>
      </c>
      <c r="AL557" t="str">
        <f>pasteData!M556</f>
        <v xml:space="preserve"> 1.8 Reb</v>
      </c>
      <c r="AM557" t="str">
        <f>pasteData!N556</f>
        <v xml:space="preserve"> 2.1 Ast</v>
      </c>
    </row>
    <row r="558" spans="1:39" x14ac:dyDescent="0.3">
      <c r="A558">
        <v>556</v>
      </c>
      <c r="B558" t="str">
        <f>pasteData!A557</f>
        <v>oklahoma</v>
      </c>
      <c r="C558" t="str">
        <f>pasteData!B557</f>
        <v>Jamal Bieniemy</v>
      </c>
      <c r="D558">
        <f>INDEX(pasteStatistics!D$1:'pasteStatistics'!D$5000,MATCH($C558,pasteStatistics!$C$1:'pasteStatistics'!$C$5000,0))</f>
        <v>34</v>
      </c>
      <c r="E558">
        <f>INDEX(pasteStatistics!E$1:'pasteStatistics'!E$5000,MATCH($C558,pasteStatistics!$C$1:'pasteStatistics'!$C$5000,0))</f>
        <v>17</v>
      </c>
      <c r="F558">
        <f>INDEX(pasteStatistics!F$1:'pasteStatistics'!F$5000,MATCH($C558,pasteStatistics!$C$1:'pasteStatistics'!$C$5000,0))</f>
        <v>25.3</v>
      </c>
      <c r="G558">
        <f>INDEX(pasteStatistics!G$1:'pasteStatistics'!G$5000,MATCH($C558,pasteStatistics!$C$1:'pasteStatistics'!$C$5000,0))</f>
        <v>1.9</v>
      </c>
      <c r="H558">
        <f>INDEX(pasteStatistics!H$1:'pasteStatistics'!H$5000,MATCH($C558,pasteStatistics!$C$1:'pasteStatistics'!$C$5000,0))</f>
        <v>4.7</v>
      </c>
      <c r="I558">
        <f>INDEX(pasteStatistics!I$1:'pasteStatistics'!I$5000,MATCH($C558,pasteStatistics!$C$1:'pasteStatistics'!$C$5000,0))</f>
        <v>0.39100000000000001</v>
      </c>
      <c r="J558">
        <f>INDEX(pasteStatistics!J$1:'pasteStatistics'!J$5000,MATCH($C558,pasteStatistics!$C$1:'pasteStatistics'!$C$5000,0))</f>
        <v>1.1000000000000001</v>
      </c>
      <c r="K558">
        <f>INDEX(pasteStatistics!K$1:'pasteStatistics'!K$5000,MATCH($C558,pasteStatistics!$C$1:'pasteStatistics'!$C$5000,0))</f>
        <v>2.8</v>
      </c>
      <c r="L558">
        <f>INDEX(pasteStatistics!L$1:'pasteStatistics'!L$5000,MATCH($C558,pasteStatistics!$C$1:'pasteStatistics'!$C$5000,0))</f>
        <v>0.38300000000000001</v>
      </c>
      <c r="M558">
        <f>INDEX(pasteStatistics!M$1:'pasteStatistics'!M$5000,MATCH($C558,pasteStatistics!$C$1:'pasteStatistics'!$C$5000,0))</f>
        <v>0.8</v>
      </c>
      <c r="N558">
        <f>INDEX(pasteStatistics!N$1:'pasteStatistics'!N$5000,MATCH($C558,pasteStatistics!$C$1:'pasteStatistics'!$C$5000,0))</f>
        <v>2</v>
      </c>
      <c r="O558">
        <f>INDEX(pasteStatistics!O$1:'pasteStatistics'!O$5000,MATCH($C558,pasteStatistics!$C$1:'pasteStatistics'!$C$5000,0))</f>
        <v>0.40300000000000002</v>
      </c>
      <c r="P558">
        <f>INDEX(pasteStatistics!P$1:'pasteStatistics'!P$5000,MATCH($C558,pasteStatistics!$C$1:'pasteStatistics'!$C$5000,0))</f>
        <v>0.4</v>
      </c>
      <c r="Q558">
        <f>INDEX(pasteStatistics!Q$1:'pasteStatistics'!Q$5000,MATCH($C558,pasteStatistics!$C$1:'pasteStatistics'!$C$5000,0))</f>
        <v>0.6</v>
      </c>
      <c r="R558">
        <f>INDEX(pasteStatistics!R$1:'pasteStatistics'!R$5000,MATCH($C558,pasteStatistics!$C$1:'pasteStatistics'!$C$5000,0))</f>
        <v>0.63600000000000001</v>
      </c>
      <c r="S558">
        <f>INDEX(pasteStatistics!S$1:'pasteStatistics'!S$5000,MATCH($C558,pasteStatistics!$C$1:'pasteStatistics'!$C$5000,0))</f>
        <v>0.3</v>
      </c>
      <c r="T558">
        <f>INDEX(pasteStatistics!T$1:'pasteStatistics'!T$5000,MATCH($C558,pasteStatistics!$C$1:'pasteStatistics'!$C$5000,0))</f>
        <v>2.1</v>
      </c>
      <c r="U558">
        <f>INDEX(pasteStatistics!U$1:'pasteStatistics'!U$5000,MATCH($C558,pasteStatistics!$C$1:'pasteStatistics'!$C$5000,0))</f>
        <v>2.4</v>
      </c>
      <c r="V558">
        <f>INDEX(pasteStatistics!V$1:'pasteStatistics'!V$5000,MATCH($C558,pasteStatistics!$C$1:'pasteStatistics'!$C$5000,0))</f>
        <v>3.5</v>
      </c>
      <c r="W558">
        <f>INDEX(pasteStatistics!W$1:'pasteStatistics'!W$5000,MATCH($C558,pasteStatistics!$C$1:'pasteStatistics'!$C$5000,0))</f>
        <v>1.4</v>
      </c>
      <c r="X558">
        <f>INDEX(pasteStatistics!X$1:'pasteStatistics'!X$5000,MATCH($C558,pasteStatistics!$C$1:'pasteStatistics'!$C$5000,0))</f>
        <v>0.2</v>
      </c>
      <c r="Y558">
        <f>INDEX(pasteStatistics!Y$1:'pasteStatistics'!Y$5000,MATCH($C558,pasteStatistics!$C$1:'pasteStatistics'!$C$5000,0))</f>
        <v>1.4</v>
      </c>
      <c r="Z558">
        <f>INDEX(pasteStatistics!Z$1:'pasteStatistics'!Z$5000,MATCH($C558,pasteStatistics!$C$1:'pasteStatistics'!$C$5000,0))</f>
        <v>1.8</v>
      </c>
      <c r="AA558">
        <f>INDEX(pasteStatistics!AA$1:'pasteStatistics'!AA$5000,MATCH($C558,pasteStatistics!$C$1:'pasteStatistics'!$C$5000,0))</f>
        <v>4.9000000000000004</v>
      </c>
      <c r="AB558">
        <f>pasteData!C557</f>
        <v>24</v>
      </c>
      <c r="AC558" t="str">
        <f>pasteData!D557</f>
        <v>FR</v>
      </c>
      <c r="AD558" t="str">
        <f>pasteData!E557</f>
        <v>G</v>
      </c>
      <c r="AE558">
        <f>pasteData!F557</f>
        <v>43620</v>
      </c>
      <c r="AF558">
        <f>pasteData!G557</f>
        <v>181</v>
      </c>
      <c r="AG558" t="str">
        <f>pasteData!H557</f>
        <v>Katy</v>
      </c>
      <c r="AH558" t="str">
        <f>pasteData!I557</f>
        <v xml:space="preserve"> TX</v>
      </c>
      <c r="AI558" t="str">
        <f>pasteData!J557</f>
        <v>Tompkins HS</v>
      </c>
      <c r="AJ558">
        <f>pasteData!K557</f>
        <v>0</v>
      </c>
      <c r="AK558" t="str">
        <f>pasteData!L557</f>
        <v xml:space="preserve"> 4.9 Pts</v>
      </c>
      <c r="AL558" t="str">
        <f>pasteData!M557</f>
        <v xml:space="preserve"> 2.4 Reb</v>
      </c>
      <c r="AM558" t="str">
        <f>pasteData!N557</f>
        <v xml:space="preserve"> 3.5 Ast</v>
      </c>
    </row>
    <row r="559" spans="1:39" x14ac:dyDescent="0.3">
      <c r="A559">
        <v>557</v>
      </c>
      <c r="B559" t="str">
        <f>pasteData!A558</f>
        <v>oklahoma</v>
      </c>
      <c r="C559" t="str">
        <f>pasteData!B558</f>
        <v>Jamuni McNeace</v>
      </c>
      <c r="D559">
        <f>INDEX(pasteStatistics!D$1:'pasteStatistics'!D$5000,MATCH($C559,pasteStatistics!$C$1:'pasteStatistics'!$C$5000,0))</f>
        <v>30</v>
      </c>
      <c r="E559">
        <f>INDEX(pasteStatistics!E$1:'pasteStatistics'!E$5000,MATCH($C559,pasteStatistics!$C$1:'pasteStatistics'!$C$5000,0))</f>
        <v>11</v>
      </c>
      <c r="F559">
        <f>INDEX(pasteStatistics!F$1:'pasteStatistics'!F$5000,MATCH($C559,pasteStatistics!$C$1:'pasteStatistics'!$C$5000,0))</f>
        <v>15.2</v>
      </c>
      <c r="G559">
        <f>INDEX(pasteStatistics!G$1:'pasteStatistics'!G$5000,MATCH($C559,pasteStatistics!$C$1:'pasteStatistics'!$C$5000,0))</f>
        <v>2</v>
      </c>
      <c r="H559">
        <f>INDEX(pasteStatistics!H$1:'pasteStatistics'!H$5000,MATCH($C559,pasteStatistics!$C$1:'pasteStatistics'!$C$5000,0))</f>
        <v>4</v>
      </c>
      <c r="I559">
        <f>INDEX(pasteStatistics!I$1:'pasteStatistics'!I$5000,MATCH($C559,pasteStatistics!$C$1:'pasteStatistics'!$C$5000,0))</f>
        <v>0.5</v>
      </c>
      <c r="J559">
        <f>INDEX(pasteStatistics!J$1:'pasteStatistics'!J$5000,MATCH($C559,pasteStatistics!$C$1:'pasteStatistics'!$C$5000,0))</f>
        <v>2</v>
      </c>
      <c r="K559">
        <f>INDEX(pasteStatistics!K$1:'pasteStatistics'!K$5000,MATCH($C559,pasteStatistics!$C$1:'pasteStatistics'!$C$5000,0))</f>
        <v>4</v>
      </c>
      <c r="L559">
        <f>INDEX(pasteStatistics!L$1:'pasteStatistics'!L$5000,MATCH($C559,pasteStatistics!$C$1:'pasteStatistics'!$C$5000,0))</f>
        <v>0.5</v>
      </c>
      <c r="M559">
        <f>INDEX(pasteStatistics!M$1:'pasteStatistics'!M$5000,MATCH($C559,pasteStatistics!$C$1:'pasteStatistics'!$C$5000,0))</f>
        <v>0</v>
      </c>
      <c r="N559">
        <f>INDEX(pasteStatistics!N$1:'pasteStatistics'!N$5000,MATCH($C559,pasteStatistics!$C$1:'pasteStatistics'!$C$5000,0))</f>
        <v>0</v>
      </c>
      <c r="O559">
        <f>INDEX(pasteStatistics!O$1:'pasteStatistics'!O$5000,MATCH($C559,pasteStatistics!$C$1:'pasteStatistics'!$C$5000,0))</f>
        <v>0</v>
      </c>
      <c r="P559">
        <f>INDEX(pasteStatistics!P$1:'pasteStatistics'!P$5000,MATCH($C559,pasteStatistics!$C$1:'pasteStatistics'!$C$5000,0))</f>
        <v>0.7</v>
      </c>
      <c r="Q559">
        <f>INDEX(pasteStatistics!Q$1:'pasteStatistics'!Q$5000,MATCH($C559,pasteStatistics!$C$1:'pasteStatistics'!$C$5000,0))</f>
        <v>1.7</v>
      </c>
      <c r="R559">
        <f>INDEX(pasteStatistics!R$1:'pasteStatistics'!R$5000,MATCH($C559,pasteStatistics!$C$1:'pasteStatistics'!$C$5000,0))</f>
        <v>0.42</v>
      </c>
      <c r="S559">
        <f>INDEX(pasteStatistics!S$1:'pasteStatistics'!S$5000,MATCH($C559,pasteStatistics!$C$1:'pasteStatistics'!$C$5000,0))</f>
        <v>0.9</v>
      </c>
      <c r="T559">
        <f>INDEX(pasteStatistics!T$1:'pasteStatistics'!T$5000,MATCH($C559,pasteStatistics!$C$1:'pasteStatistics'!$C$5000,0))</f>
        <v>2.6</v>
      </c>
      <c r="U559">
        <f>INDEX(pasteStatistics!U$1:'pasteStatistics'!U$5000,MATCH($C559,pasteStatistics!$C$1:'pasteStatistics'!$C$5000,0))</f>
        <v>3.5</v>
      </c>
      <c r="V559">
        <f>INDEX(pasteStatistics!V$1:'pasteStatistics'!V$5000,MATCH($C559,pasteStatistics!$C$1:'pasteStatistics'!$C$5000,0))</f>
        <v>0.4</v>
      </c>
      <c r="W559">
        <f>INDEX(pasteStatistics!W$1:'pasteStatistics'!W$5000,MATCH($C559,pasteStatistics!$C$1:'pasteStatistics'!$C$5000,0))</f>
        <v>0.2</v>
      </c>
      <c r="X559">
        <f>INDEX(pasteStatistics!X$1:'pasteStatistics'!X$5000,MATCH($C559,pasteStatistics!$C$1:'pasteStatistics'!$C$5000,0))</f>
        <v>0.8</v>
      </c>
      <c r="Y559">
        <f>INDEX(pasteStatistics!Y$1:'pasteStatistics'!Y$5000,MATCH($C559,pasteStatistics!$C$1:'pasteStatistics'!$C$5000,0))</f>
        <v>0.8</v>
      </c>
      <c r="Z559">
        <f>INDEX(pasteStatistics!Z$1:'pasteStatistics'!Z$5000,MATCH($C559,pasteStatistics!$C$1:'pasteStatistics'!$C$5000,0))</f>
        <v>2.2000000000000002</v>
      </c>
      <c r="AA559">
        <f>INDEX(pasteStatistics!AA$1:'pasteStatistics'!AA$5000,MATCH($C559,pasteStatistics!$C$1:'pasteStatistics'!$C$5000,0))</f>
        <v>4.7</v>
      </c>
      <c r="AB559">
        <f>pasteData!C558</f>
        <v>4</v>
      </c>
      <c r="AC559" t="str">
        <f>pasteData!D558</f>
        <v>SR</v>
      </c>
      <c r="AD559" t="str">
        <f>pasteData!E558</f>
        <v>C</v>
      </c>
      <c r="AE559">
        <f>pasteData!F558</f>
        <v>43626</v>
      </c>
      <c r="AF559">
        <f>pasteData!G558</f>
        <v>232</v>
      </c>
      <c r="AG559" t="str">
        <f>pasteData!H558</f>
        <v>Kankakee</v>
      </c>
      <c r="AH559" t="str">
        <f>pasteData!I558</f>
        <v xml:space="preserve"> IL</v>
      </c>
      <c r="AI559" t="str">
        <f>pasteData!J558</f>
        <v>Allen HS</v>
      </c>
      <c r="AJ559">
        <f>pasteData!K558</f>
        <v>0</v>
      </c>
      <c r="AK559" t="str">
        <f>pasteData!L558</f>
        <v xml:space="preserve"> 4.7 Pts</v>
      </c>
      <c r="AL559" t="str">
        <f>pasteData!M558</f>
        <v xml:space="preserve"> 3.5 Reb</v>
      </c>
      <c r="AM559" t="str">
        <f>pasteData!N558</f>
        <v xml:space="preserve"> 0.4 Ast</v>
      </c>
    </row>
    <row r="560" spans="1:39" x14ac:dyDescent="0.3">
      <c r="A560">
        <v>558</v>
      </c>
      <c r="B560" t="str">
        <f>pasteData!A559</f>
        <v>oklahoma</v>
      </c>
      <c r="C560" t="str">
        <f>pasteData!B559</f>
        <v>Matt Freeman</v>
      </c>
      <c r="D560">
        <f>INDEX(pasteStatistics!D$1:'pasteStatistics'!D$5000,MATCH($C560,pasteStatistics!$C$1:'pasteStatistics'!$C$5000,0))</f>
        <v>32</v>
      </c>
      <c r="E560">
        <f>INDEX(pasteStatistics!E$1:'pasteStatistics'!E$5000,MATCH($C560,pasteStatistics!$C$1:'pasteStatistics'!$C$5000,0))</f>
        <v>1</v>
      </c>
      <c r="F560">
        <f>INDEX(pasteStatistics!F$1:'pasteStatistics'!F$5000,MATCH($C560,pasteStatistics!$C$1:'pasteStatistics'!$C$5000,0))</f>
        <v>11.1</v>
      </c>
      <c r="G560">
        <f>INDEX(pasteStatistics!G$1:'pasteStatistics'!G$5000,MATCH($C560,pasteStatistics!$C$1:'pasteStatistics'!$C$5000,0))</f>
        <v>1.1000000000000001</v>
      </c>
      <c r="H560">
        <f>INDEX(pasteStatistics!H$1:'pasteStatistics'!H$5000,MATCH($C560,pasteStatistics!$C$1:'pasteStatistics'!$C$5000,0))</f>
        <v>3</v>
      </c>
      <c r="I560">
        <f>INDEX(pasteStatistics!I$1:'pasteStatistics'!I$5000,MATCH($C560,pasteStatistics!$C$1:'pasteStatistics'!$C$5000,0))</f>
        <v>0.375</v>
      </c>
      <c r="J560">
        <f>INDEX(pasteStatistics!J$1:'pasteStatistics'!J$5000,MATCH($C560,pasteStatistics!$C$1:'pasteStatistics'!$C$5000,0))</f>
        <v>0.3</v>
      </c>
      <c r="K560">
        <f>INDEX(pasteStatistics!K$1:'pasteStatistics'!K$5000,MATCH($C560,pasteStatistics!$C$1:'pasteStatistics'!$C$5000,0))</f>
        <v>0.8</v>
      </c>
      <c r="L560">
        <f>INDEX(pasteStatistics!L$1:'pasteStatistics'!L$5000,MATCH($C560,pasteStatistics!$C$1:'pasteStatistics'!$C$5000,0))</f>
        <v>0.40699999999999997</v>
      </c>
      <c r="M560">
        <f>INDEX(pasteStatistics!M$1:'pasteStatistics'!M$5000,MATCH($C560,pasteStatistics!$C$1:'pasteStatistics'!$C$5000,0))</f>
        <v>0.8</v>
      </c>
      <c r="N560">
        <f>INDEX(pasteStatistics!N$1:'pasteStatistics'!N$5000,MATCH($C560,pasteStatistics!$C$1:'pasteStatistics'!$C$5000,0))</f>
        <v>2.2000000000000002</v>
      </c>
      <c r="O560">
        <f>INDEX(pasteStatistics!O$1:'pasteStatistics'!O$5000,MATCH($C560,pasteStatistics!$C$1:'pasteStatistics'!$C$5000,0))</f>
        <v>0.36199999999999999</v>
      </c>
      <c r="P560">
        <f>INDEX(pasteStatistics!P$1:'pasteStatistics'!P$5000,MATCH($C560,pasteStatistics!$C$1:'pasteStatistics'!$C$5000,0))</f>
        <v>0.2</v>
      </c>
      <c r="Q560">
        <f>INDEX(pasteStatistics!Q$1:'pasteStatistics'!Q$5000,MATCH($C560,pasteStatistics!$C$1:'pasteStatistics'!$C$5000,0))</f>
        <v>0.2</v>
      </c>
      <c r="R560">
        <f>INDEX(pasteStatistics!R$1:'pasteStatistics'!R$5000,MATCH($C560,pasteStatistics!$C$1:'pasteStatistics'!$C$5000,0))</f>
        <v>0.71399999999999997</v>
      </c>
      <c r="S560">
        <f>INDEX(pasteStatistics!S$1:'pasteStatistics'!S$5000,MATCH($C560,pasteStatistics!$C$1:'pasteStatistics'!$C$5000,0))</f>
        <v>0.2</v>
      </c>
      <c r="T560">
        <f>INDEX(pasteStatistics!T$1:'pasteStatistics'!T$5000,MATCH($C560,pasteStatistics!$C$1:'pasteStatistics'!$C$5000,0))</f>
        <v>1.3</v>
      </c>
      <c r="U560">
        <f>INDEX(pasteStatistics!U$1:'pasteStatistics'!U$5000,MATCH($C560,pasteStatistics!$C$1:'pasteStatistics'!$C$5000,0))</f>
        <v>1.5</v>
      </c>
      <c r="V560">
        <f>INDEX(pasteStatistics!V$1:'pasteStatistics'!V$5000,MATCH($C560,pasteStatistics!$C$1:'pasteStatistics'!$C$5000,0))</f>
        <v>0.3</v>
      </c>
      <c r="W560">
        <f>INDEX(pasteStatistics!W$1:'pasteStatistics'!W$5000,MATCH($C560,pasteStatistics!$C$1:'pasteStatistics'!$C$5000,0))</f>
        <v>0.3</v>
      </c>
      <c r="X560">
        <f>INDEX(pasteStatistics!X$1:'pasteStatistics'!X$5000,MATCH($C560,pasteStatistics!$C$1:'pasteStatistics'!$C$5000,0))</f>
        <v>0.3</v>
      </c>
      <c r="Y560">
        <f>INDEX(pasteStatistics!Y$1:'pasteStatistics'!Y$5000,MATCH($C560,pasteStatistics!$C$1:'pasteStatistics'!$C$5000,0))</f>
        <v>0.5</v>
      </c>
      <c r="Z560">
        <f>INDEX(pasteStatistics!Z$1:'pasteStatistics'!Z$5000,MATCH($C560,pasteStatistics!$C$1:'pasteStatistics'!$C$5000,0))</f>
        <v>1.1000000000000001</v>
      </c>
      <c r="AA560">
        <f>INDEX(pasteStatistics!AA$1:'pasteStatistics'!AA$5000,MATCH($C560,pasteStatistics!$C$1:'pasteStatistics'!$C$5000,0))</f>
        <v>3.2</v>
      </c>
      <c r="AB560">
        <f>pasteData!C559</f>
        <v>5</v>
      </c>
      <c r="AC560" t="str">
        <f>pasteData!D559</f>
        <v>JR</v>
      </c>
      <c r="AD560" t="str">
        <f>pasteData!E559</f>
        <v>F</v>
      </c>
      <c r="AE560">
        <f>pasteData!F559</f>
        <v>43626</v>
      </c>
      <c r="AF560">
        <f>pasteData!G559</f>
        <v>229</v>
      </c>
      <c r="AG560" t="str">
        <f>pasteData!H559</f>
        <v>Auckland</v>
      </c>
      <c r="AH560" t="str">
        <f>pasteData!I559</f>
        <v xml:space="preserve"> New Zealand</v>
      </c>
      <c r="AI560" t="str">
        <f>pasteData!J559</f>
        <v>Westlake Boys High School</v>
      </c>
      <c r="AJ560">
        <f>pasteData!K559</f>
        <v>0</v>
      </c>
      <c r="AK560" t="str">
        <f>pasteData!L559</f>
        <v xml:space="preserve"> 3.2 Pts</v>
      </c>
      <c r="AL560" t="str">
        <f>pasteData!M559</f>
        <v xml:space="preserve"> 1.5 Reb</v>
      </c>
      <c r="AM560" t="str">
        <f>pasteData!N559</f>
        <v xml:space="preserve"> 0.3 Ast</v>
      </c>
    </row>
    <row r="561" spans="1:39" x14ac:dyDescent="0.3">
      <c r="A561">
        <v>559</v>
      </c>
      <c r="B561" t="str">
        <f>pasteData!A560</f>
        <v>oklahoma</v>
      </c>
      <c r="C561" t="str">
        <f>pasteData!B560</f>
        <v>Hannes Polla</v>
      </c>
      <c r="D561">
        <f>INDEX(pasteStatistics!D$1:'pasteStatistics'!D$5000,MATCH($C561,pasteStatistics!$C$1:'pasteStatistics'!$C$5000,0))</f>
        <v>16</v>
      </c>
      <c r="E561">
        <f>INDEX(pasteStatistics!E$1:'pasteStatistics'!E$5000,MATCH($C561,pasteStatistics!$C$1:'pasteStatistics'!$C$5000,0))</f>
        <v>0</v>
      </c>
      <c r="F561">
        <f>INDEX(pasteStatistics!F$1:'pasteStatistics'!F$5000,MATCH($C561,pasteStatistics!$C$1:'pasteStatistics'!$C$5000,0))</f>
        <v>3.4</v>
      </c>
      <c r="G561">
        <f>INDEX(pasteStatistics!G$1:'pasteStatistics'!G$5000,MATCH($C561,pasteStatistics!$C$1:'pasteStatistics'!$C$5000,0))</f>
        <v>0.4</v>
      </c>
      <c r="H561">
        <f>INDEX(pasteStatistics!H$1:'pasteStatistics'!H$5000,MATCH($C561,pasteStatistics!$C$1:'pasteStatistics'!$C$5000,0))</f>
        <v>0.6</v>
      </c>
      <c r="I561">
        <f>INDEX(pasteStatistics!I$1:'pasteStatistics'!I$5000,MATCH($C561,pasteStatistics!$C$1:'pasteStatistics'!$C$5000,0))</f>
        <v>0.6</v>
      </c>
      <c r="J561">
        <f>INDEX(pasteStatistics!J$1:'pasteStatistics'!J$5000,MATCH($C561,pasteStatistics!$C$1:'pasteStatistics'!$C$5000,0))</f>
        <v>0.4</v>
      </c>
      <c r="K561">
        <f>INDEX(pasteStatistics!K$1:'pasteStatistics'!K$5000,MATCH($C561,pasteStatistics!$C$1:'pasteStatistics'!$C$5000,0))</f>
        <v>0.6</v>
      </c>
      <c r="L561">
        <f>INDEX(pasteStatistics!L$1:'pasteStatistics'!L$5000,MATCH($C561,pasteStatistics!$C$1:'pasteStatistics'!$C$5000,0))</f>
        <v>0.6</v>
      </c>
      <c r="M561">
        <f>INDEX(pasteStatistics!M$1:'pasteStatistics'!M$5000,MATCH($C561,pasteStatistics!$C$1:'pasteStatistics'!$C$5000,0))</f>
        <v>0</v>
      </c>
      <c r="N561">
        <f>INDEX(pasteStatistics!N$1:'pasteStatistics'!N$5000,MATCH($C561,pasteStatistics!$C$1:'pasteStatistics'!$C$5000,0))</f>
        <v>0</v>
      </c>
      <c r="O561">
        <f>INDEX(pasteStatistics!O$1:'pasteStatistics'!O$5000,MATCH($C561,pasteStatistics!$C$1:'pasteStatistics'!$C$5000,0))</f>
        <v>0</v>
      </c>
      <c r="P561">
        <f>INDEX(pasteStatistics!P$1:'pasteStatistics'!P$5000,MATCH($C561,pasteStatistics!$C$1:'pasteStatistics'!$C$5000,0))</f>
        <v>0.3</v>
      </c>
      <c r="Q561">
        <f>INDEX(pasteStatistics!Q$1:'pasteStatistics'!Q$5000,MATCH($C561,pasteStatistics!$C$1:'pasteStatistics'!$C$5000,0))</f>
        <v>0.4</v>
      </c>
      <c r="R561">
        <f>INDEX(pasteStatistics!R$1:'pasteStatistics'!R$5000,MATCH($C561,pasteStatistics!$C$1:'pasteStatistics'!$C$5000,0))</f>
        <v>0.83299999999999996</v>
      </c>
      <c r="S561">
        <f>INDEX(pasteStatistics!S$1:'pasteStatistics'!S$5000,MATCH($C561,pasteStatistics!$C$1:'pasteStatistics'!$C$5000,0))</f>
        <v>0.4</v>
      </c>
      <c r="T561">
        <f>INDEX(pasteStatistics!T$1:'pasteStatistics'!T$5000,MATCH($C561,pasteStatistics!$C$1:'pasteStatistics'!$C$5000,0))</f>
        <v>0.3</v>
      </c>
      <c r="U561">
        <f>INDEX(pasteStatistics!U$1:'pasteStatistics'!U$5000,MATCH($C561,pasteStatistics!$C$1:'pasteStatistics'!$C$5000,0))</f>
        <v>0.7</v>
      </c>
      <c r="V561">
        <f>INDEX(pasteStatistics!V$1:'pasteStatistics'!V$5000,MATCH($C561,pasteStatistics!$C$1:'pasteStatistics'!$C$5000,0))</f>
        <v>0</v>
      </c>
      <c r="W561">
        <f>INDEX(pasteStatistics!W$1:'pasteStatistics'!W$5000,MATCH($C561,pasteStatistics!$C$1:'pasteStatistics'!$C$5000,0))</f>
        <v>0</v>
      </c>
      <c r="X561">
        <f>INDEX(pasteStatistics!X$1:'pasteStatistics'!X$5000,MATCH($C561,pasteStatistics!$C$1:'pasteStatistics'!$C$5000,0))</f>
        <v>0.4</v>
      </c>
      <c r="Y561">
        <f>INDEX(pasteStatistics!Y$1:'pasteStatistics'!Y$5000,MATCH($C561,pasteStatistics!$C$1:'pasteStatistics'!$C$5000,0))</f>
        <v>0.4</v>
      </c>
      <c r="Z561">
        <f>INDEX(pasteStatistics!Z$1:'pasteStatistics'!Z$5000,MATCH($C561,pasteStatistics!$C$1:'pasteStatistics'!$C$5000,0))</f>
        <v>0.8</v>
      </c>
      <c r="AA561">
        <f>INDEX(pasteStatistics!AA$1:'pasteStatistics'!AA$5000,MATCH($C561,pasteStatistics!$C$1:'pasteStatistics'!$C$5000,0))</f>
        <v>1.1000000000000001</v>
      </c>
      <c r="AB561">
        <f>pasteData!C560</f>
        <v>44</v>
      </c>
      <c r="AC561" t="str">
        <f>pasteData!D560</f>
        <v>SO</v>
      </c>
      <c r="AD561" t="str">
        <f>pasteData!E560</f>
        <v>C</v>
      </c>
      <c r="AE561">
        <f>pasteData!F560</f>
        <v>43627</v>
      </c>
      <c r="AF561">
        <f>pasteData!G560</f>
        <v>267</v>
      </c>
      <c r="AG561" t="str">
        <f>pasteData!H560</f>
        <v>Lahti</v>
      </c>
      <c r="AH561" t="str">
        <f>pasteData!I560</f>
        <v xml:space="preserve"> Finland</v>
      </c>
      <c r="AI561" t="str">
        <f>pasteData!J560</f>
        <v>Helsinki Basketball Academy</v>
      </c>
      <c r="AJ561">
        <f>pasteData!K560</f>
        <v>0</v>
      </c>
      <c r="AK561" t="str">
        <f>pasteData!L560</f>
        <v xml:space="preserve"> 1.1 Pts</v>
      </c>
      <c r="AL561" t="str">
        <f>pasteData!M560</f>
        <v xml:space="preserve"> 0.7 Reb</v>
      </c>
      <c r="AM561" t="str">
        <f>pasteData!N560</f>
        <v xml:space="preserve"> 0.0 Ast</v>
      </c>
    </row>
    <row r="562" spans="1:39" x14ac:dyDescent="0.3">
      <c r="A562">
        <v>560</v>
      </c>
      <c r="B562" t="str">
        <f>pasteData!A561</f>
        <v>oklahoma</v>
      </c>
      <c r="C562" t="str">
        <f>pasteData!B561</f>
        <v>Patrick Geha</v>
      </c>
      <c r="D562">
        <f>INDEX(pasteStatistics!D$1:'pasteStatistics'!D$5000,MATCH($C562,pasteStatistics!$C$1:'pasteStatistics'!$C$5000,0))</f>
        <v>6</v>
      </c>
      <c r="E562">
        <f>INDEX(pasteStatistics!E$1:'pasteStatistics'!E$5000,MATCH($C562,pasteStatistics!$C$1:'pasteStatistics'!$C$5000,0))</f>
        <v>0</v>
      </c>
      <c r="F562">
        <f>INDEX(pasteStatistics!F$1:'pasteStatistics'!F$5000,MATCH($C562,pasteStatistics!$C$1:'pasteStatistics'!$C$5000,0))</f>
        <v>1.3</v>
      </c>
      <c r="G562">
        <f>INDEX(pasteStatistics!G$1:'pasteStatistics'!G$5000,MATCH($C562,pasteStatistics!$C$1:'pasteStatistics'!$C$5000,0))</f>
        <v>0.5</v>
      </c>
      <c r="H562">
        <f>INDEX(pasteStatistics!H$1:'pasteStatistics'!H$5000,MATCH($C562,pasteStatistics!$C$1:'pasteStatistics'!$C$5000,0))</f>
        <v>0.5</v>
      </c>
      <c r="I562">
        <f>INDEX(pasteStatistics!I$1:'pasteStatistics'!I$5000,MATCH($C562,pasteStatistics!$C$1:'pasteStatistics'!$C$5000,0))</f>
        <v>1</v>
      </c>
      <c r="J562">
        <f>INDEX(pasteStatistics!J$1:'pasteStatistics'!J$5000,MATCH($C562,pasteStatistics!$C$1:'pasteStatistics'!$C$5000,0))</f>
        <v>0.5</v>
      </c>
      <c r="K562">
        <f>INDEX(pasteStatistics!K$1:'pasteStatistics'!K$5000,MATCH($C562,pasteStatistics!$C$1:'pasteStatistics'!$C$5000,0))</f>
        <v>0.5</v>
      </c>
      <c r="L562">
        <f>INDEX(pasteStatistics!L$1:'pasteStatistics'!L$5000,MATCH($C562,pasteStatistics!$C$1:'pasteStatistics'!$C$5000,0))</f>
        <v>1</v>
      </c>
      <c r="M562">
        <f>INDEX(pasteStatistics!M$1:'pasteStatistics'!M$5000,MATCH($C562,pasteStatistics!$C$1:'pasteStatistics'!$C$5000,0))</f>
        <v>0</v>
      </c>
      <c r="N562">
        <f>INDEX(pasteStatistics!N$1:'pasteStatistics'!N$5000,MATCH($C562,pasteStatistics!$C$1:'pasteStatistics'!$C$5000,0))</f>
        <v>0</v>
      </c>
      <c r="O562">
        <f>INDEX(pasteStatistics!O$1:'pasteStatistics'!O$5000,MATCH($C562,pasteStatistics!$C$1:'pasteStatistics'!$C$5000,0))</f>
        <v>0</v>
      </c>
      <c r="P562">
        <f>INDEX(pasteStatistics!P$1:'pasteStatistics'!P$5000,MATCH($C562,pasteStatistics!$C$1:'pasteStatistics'!$C$5000,0))</f>
        <v>0</v>
      </c>
      <c r="Q562">
        <f>INDEX(pasteStatistics!Q$1:'pasteStatistics'!Q$5000,MATCH($C562,pasteStatistics!$C$1:'pasteStatistics'!$C$5000,0))</f>
        <v>0.3</v>
      </c>
      <c r="R562">
        <f>INDEX(pasteStatistics!R$1:'pasteStatistics'!R$5000,MATCH($C562,pasteStatistics!$C$1:'pasteStatistics'!$C$5000,0))</f>
        <v>0</v>
      </c>
      <c r="S562">
        <f>INDEX(pasteStatistics!S$1:'pasteStatistics'!S$5000,MATCH($C562,pasteStatistics!$C$1:'pasteStatistics'!$C$5000,0))</f>
        <v>0</v>
      </c>
      <c r="T562">
        <f>INDEX(pasteStatistics!T$1:'pasteStatistics'!T$5000,MATCH($C562,pasteStatistics!$C$1:'pasteStatistics'!$C$5000,0))</f>
        <v>0</v>
      </c>
      <c r="U562">
        <f>INDEX(pasteStatistics!U$1:'pasteStatistics'!U$5000,MATCH($C562,pasteStatistics!$C$1:'pasteStatistics'!$C$5000,0))</f>
        <v>0</v>
      </c>
      <c r="V562">
        <f>INDEX(pasteStatistics!V$1:'pasteStatistics'!V$5000,MATCH($C562,pasteStatistics!$C$1:'pasteStatistics'!$C$5000,0))</f>
        <v>0</v>
      </c>
      <c r="W562">
        <f>INDEX(pasteStatistics!W$1:'pasteStatistics'!W$5000,MATCH($C562,pasteStatistics!$C$1:'pasteStatistics'!$C$5000,0))</f>
        <v>0</v>
      </c>
      <c r="X562">
        <f>INDEX(pasteStatistics!X$1:'pasteStatistics'!X$5000,MATCH($C562,pasteStatistics!$C$1:'pasteStatistics'!$C$5000,0))</f>
        <v>0</v>
      </c>
      <c r="Y562">
        <f>INDEX(pasteStatistics!Y$1:'pasteStatistics'!Y$5000,MATCH($C562,pasteStatistics!$C$1:'pasteStatistics'!$C$5000,0))</f>
        <v>0.2</v>
      </c>
      <c r="Z562">
        <f>INDEX(pasteStatistics!Z$1:'pasteStatistics'!Z$5000,MATCH($C562,pasteStatistics!$C$1:'pasteStatistics'!$C$5000,0))</f>
        <v>0</v>
      </c>
      <c r="AA562">
        <f>INDEX(pasteStatistics!AA$1:'pasteStatistics'!AA$5000,MATCH($C562,pasteStatistics!$C$1:'pasteStatistics'!$C$5000,0))</f>
        <v>1</v>
      </c>
      <c r="AB562">
        <f>pasteData!C561</f>
        <v>22</v>
      </c>
      <c r="AC562" t="str">
        <f>pasteData!D561</f>
        <v>SR</v>
      </c>
      <c r="AD562" t="str">
        <f>pasteData!E561</f>
        <v>F</v>
      </c>
      <c r="AE562">
        <f>pasteData!F561</f>
        <v>43621</v>
      </c>
      <c r="AF562">
        <f>pasteData!G561</f>
        <v>212</v>
      </c>
      <c r="AG562" t="str">
        <f>pasteData!H561</f>
        <v>Leawood</v>
      </c>
      <c r="AH562" t="str">
        <f>pasteData!I561</f>
        <v xml:space="preserve"> KS</v>
      </c>
      <c r="AI562" t="str">
        <f>pasteData!J561</f>
        <v>Rockhurst High School</v>
      </c>
      <c r="AJ562">
        <f>pasteData!K561</f>
        <v>0</v>
      </c>
      <c r="AK562" t="str">
        <f>pasteData!L561</f>
        <v xml:space="preserve"> 1.0 Pts</v>
      </c>
      <c r="AL562" t="str">
        <f>pasteData!M561</f>
        <v xml:space="preserve"> 0.0 Reb</v>
      </c>
      <c r="AM562" t="str">
        <f>pasteData!N561</f>
        <v xml:space="preserve"> 0.0 Ast</v>
      </c>
    </row>
    <row r="563" spans="1:39" x14ac:dyDescent="0.3">
      <c r="A563">
        <v>561</v>
      </c>
      <c r="B563" t="str">
        <f>pasteData!A562</f>
        <v>oklahoma</v>
      </c>
      <c r="C563" t="str">
        <f>pasteData!B562</f>
        <v>Kur Kuath</v>
      </c>
      <c r="D563">
        <f>INDEX(pasteStatistics!D$1:'pasteStatistics'!D$5000,MATCH($C563,pasteStatistics!$C$1:'pasteStatistics'!$C$5000,0))</f>
        <v>6</v>
      </c>
      <c r="E563">
        <f>INDEX(pasteStatistics!E$1:'pasteStatistics'!E$5000,MATCH($C563,pasteStatistics!$C$1:'pasteStatistics'!$C$5000,0))</f>
        <v>0</v>
      </c>
      <c r="F563">
        <f>INDEX(pasteStatistics!F$1:'pasteStatistics'!F$5000,MATCH($C563,pasteStatistics!$C$1:'pasteStatistics'!$C$5000,0))</f>
        <v>5.5</v>
      </c>
      <c r="G563">
        <f>INDEX(pasteStatistics!G$1:'pasteStatistics'!G$5000,MATCH($C563,pasteStatistics!$C$1:'pasteStatistics'!$C$5000,0))</f>
        <v>0.5</v>
      </c>
      <c r="H563">
        <f>INDEX(pasteStatistics!H$1:'pasteStatistics'!H$5000,MATCH($C563,pasteStatistics!$C$1:'pasteStatistics'!$C$5000,0))</f>
        <v>1.2</v>
      </c>
      <c r="I563">
        <f>INDEX(pasteStatistics!I$1:'pasteStatistics'!I$5000,MATCH($C563,pasteStatistics!$C$1:'pasteStatistics'!$C$5000,0))</f>
        <v>0.42899999999999999</v>
      </c>
      <c r="J563">
        <f>INDEX(pasteStatistics!J$1:'pasteStatistics'!J$5000,MATCH($C563,pasteStatistics!$C$1:'pasteStatistics'!$C$5000,0))</f>
        <v>0.5</v>
      </c>
      <c r="K563">
        <f>INDEX(pasteStatistics!K$1:'pasteStatistics'!K$5000,MATCH($C563,pasteStatistics!$C$1:'pasteStatistics'!$C$5000,0))</f>
        <v>1.2</v>
      </c>
      <c r="L563">
        <f>INDEX(pasteStatistics!L$1:'pasteStatistics'!L$5000,MATCH($C563,pasteStatistics!$C$1:'pasteStatistics'!$C$5000,0))</f>
        <v>0.42899999999999999</v>
      </c>
      <c r="M563">
        <f>INDEX(pasteStatistics!M$1:'pasteStatistics'!M$5000,MATCH($C563,pasteStatistics!$C$1:'pasteStatistics'!$C$5000,0))</f>
        <v>0</v>
      </c>
      <c r="N563">
        <f>INDEX(pasteStatistics!N$1:'pasteStatistics'!N$5000,MATCH($C563,pasteStatistics!$C$1:'pasteStatistics'!$C$5000,0))</f>
        <v>0</v>
      </c>
      <c r="O563">
        <f>INDEX(pasteStatistics!O$1:'pasteStatistics'!O$5000,MATCH($C563,pasteStatistics!$C$1:'pasteStatistics'!$C$5000,0))</f>
        <v>0</v>
      </c>
      <c r="P563">
        <f>INDEX(pasteStatistics!P$1:'pasteStatistics'!P$5000,MATCH($C563,pasteStatistics!$C$1:'pasteStatistics'!$C$5000,0))</f>
        <v>0</v>
      </c>
      <c r="Q563">
        <f>INDEX(pasteStatistics!Q$1:'pasteStatistics'!Q$5000,MATCH($C563,pasteStatistics!$C$1:'pasteStatistics'!$C$5000,0))</f>
        <v>0.2</v>
      </c>
      <c r="R563">
        <f>INDEX(pasteStatistics!R$1:'pasteStatistics'!R$5000,MATCH($C563,pasteStatistics!$C$1:'pasteStatistics'!$C$5000,0))</f>
        <v>0</v>
      </c>
      <c r="S563">
        <f>INDEX(pasteStatistics!S$1:'pasteStatistics'!S$5000,MATCH($C563,pasteStatistics!$C$1:'pasteStatistics'!$C$5000,0))</f>
        <v>0.3</v>
      </c>
      <c r="T563">
        <f>INDEX(pasteStatistics!T$1:'pasteStatistics'!T$5000,MATCH($C563,pasteStatistics!$C$1:'pasteStatistics'!$C$5000,0))</f>
        <v>0.5</v>
      </c>
      <c r="U563">
        <f>INDEX(pasteStatistics!U$1:'pasteStatistics'!U$5000,MATCH($C563,pasteStatistics!$C$1:'pasteStatistics'!$C$5000,0))</f>
        <v>0.8</v>
      </c>
      <c r="V563">
        <f>INDEX(pasteStatistics!V$1:'pasteStatistics'!V$5000,MATCH($C563,pasteStatistics!$C$1:'pasteStatistics'!$C$5000,0))</f>
        <v>0.2</v>
      </c>
      <c r="W563">
        <f>INDEX(pasteStatistics!W$1:'pasteStatistics'!W$5000,MATCH($C563,pasteStatistics!$C$1:'pasteStatistics'!$C$5000,0))</f>
        <v>0</v>
      </c>
      <c r="X563">
        <f>INDEX(pasteStatistics!X$1:'pasteStatistics'!X$5000,MATCH($C563,pasteStatistics!$C$1:'pasteStatistics'!$C$5000,0))</f>
        <v>0.5</v>
      </c>
      <c r="Y563">
        <f>INDEX(pasteStatistics!Y$1:'pasteStatistics'!Y$5000,MATCH($C563,pasteStatistics!$C$1:'pasteStatistics'!$C$5000,0))</f>
        <v>0.3</v>
      </c>
      <c r="Z563">
        <f>INDEX(pasteStatistics!Z$1:'pasteStatistics'!Z$5000,MATCH($C563,pasteStatistics!$C$1:'pasteStatistics'!$C$5000,0))</f>
        <v>0.5</v>
      </c>
      <c r="AA563">
        <f>INDEX(pasteStatistics!AA$1:'pasteStatistics'!AA$5000,MATCH($C563,pasteStatistics!$C$1:'pasteStatistics'!$C$5000,0))</f>
        <v>1</v>
      </c>
      <c r="AB563">
        <f>pasteData!C562</f>
        <v>52</v>
      </c>
      <c r="AC563" t="str">
        <f>pasteData!D562</f>
        <v>JR</v>
      </c>
      <c r="AD563" t="str">
        <f>pasteData!E562</f>
        <v>F</v>
      </c>
      <c r="AE563">
        <f>pasteData!F562</f>
        <v>43626</v>
      </c>
      <c r="AF563">
        <f>pasteData!G562</f>
        <v>204</v>
      </c>
      <c r="AG563" t="str">
        <f>pasteData!H562</f>
        <v>Biemnon</v>
      </c>
      <c r="AH563" t="str">
        <f>pasteData!I562</f>
        <v xml:space="preserve"> South Sudan</v>
      </c>
      <c r="AI563">
        <f>pasteData!J562</f>
        <v>0</v>
      </c>
      <c r="AJ563">
        <f>pasteData!K562</f>
        <v>0</v>
      </c>
      <c r="AK563" t="str">
        <f>pasteData!L562</f>
        <v xml:space="preserve"> 1.0 Pts</v>
      </c>
      <c r="AL563" t="str">
        <f>pasteData!M562</f>
        <v xml:space="preserve"> 0.8 Reb</v>
      </c>
      <c r="AM563" t="str">
        <f>pasteData!N562</f>
        <v xml:space="preserve"> 0.2 Ast</v>
      </c>
    </row>
    <row r="564" spans="1:39" x14ac:dyDescent="0.3">
      <c r="A564">
        <v>562</v>
      </c>
      <c r="B564" t="str">
        <f>pasteData!A563</f>
        <v>oklahoma</v>
      </c>
      <c r="C564" t="str">
        <f>pasteData!B563</f>
        <v>Read Streller</v>
      </c>
      <c r="D564">
        <f>INDEX(pasteStatistics!D$1:'pasteStatistics'!D$5000,MATCH($C564,pasteStatistics!$C$1:'pasteStatistics'!$C$5000,0))</f>
        <v>3</v>
      </c>
      <c r="E564">
        <f>INDEX(pasteStatistics!E$1:'pasteStatistics'!E$5000,MATCH($C564,pasteStatistics!$C$1:'pasteStatistics'!$C$5000,0))</f>
        <v>0</v>
      </c>
      <c r="F564">
        <f>INDEX(pasteStatistics!F$1:'pasteStatistics'!F$5000,MATCH($C564,pasteStatistics!$C$1:'pasteStatistics'!$C$5000,0))</f>
        <v>1.3</v>
      </c>
      <c r="G564">
        <f>INDEX(pasteStatistics!G$1:'pasteStatistics'!G$5000,MATCH($C564,pasteStatistics!$C$1:'pasteStatistics'!$C$5000,0))</f>
        <v>0</v>
      </c>
      <c r="H564">
        <f>INDEX(pasteStatistics!H$1:'pasteStatistics'!H$5000,MATCH($C564,pasteStatistics!$C$1:'pasteStatistics'!$C$5000,0))</f>
        <v>0</v>
      </c>
      <c r="I564">
        <f>INDEX(pasteStatistics!I$1:'pasteStatistics'!I$5000,MATCH($C564,pasteStatistics!$C$1:'pasteStatistics'!$C$5000,0))</f>
        <v>0</v>
      </c>
      <c r="J564">
        <f>INDEX(pasteStatistics!J$1:'pasteStatistics'!J$5000,MATCH($C564,pasteStatistics!$C$1:'pasteStatistics'!$C$5000,0))</f>
        <v>0</v>
      </c>
      <c r="K564">
        <f>INDEX(pasteStatistics!K$1:'pasteStatistics'!K$5000,MATCH($C564,pasteStatistics!$C$1:'pasteStatistics'!$C$5000,0))</f>
        <v>0</v>
      </c>
      <c r="L564">
        <f>INDEX(pasteStatistics!L$1:'pasteStatistics'!L$5000,MATCH($C564,pasteStatistics!$C$1:'pasteStatistics'!$C$5000,0))</f>
        <v>0</v>
      </c>
      <c r="M564">
        <f>INDEX(pasteStatistics!M$1:'pasteStatistics'!M$5000,MATCH($C564,pasteStatistics!$C$1:'pasteStatistics'!$C$5000,0))</f>
        <v>0</v>
      </c>
      <c r="N564">
        <f>INDEX(pasteStatistics!N$1:'pasteStatistics'!N$5000,MATCH($C564,pasteStatistics!$C$1:'pasteStatistics'!$C$5000,0))</f>
        <v>0</v>
      </c>
      <c r="O564">
        <f>INDEX(pasteStatistics!O$1:'pasteStatistics'!O$5000,MATCH($C564,pasteStatistics!$C$1:'pasteStatistics'!$C$5000,0))</f>
        <v>0</v>
      </c>
      <c r="P564">
        <f>INDEX(pasteStatistics!P$1:'pasteStatistics'!P$5000,MATCH($C564,pasteStatistics!$C$1:'pasteStatistics'!$C$5000,0))</f>
        <v>0</v>
      </c>
      <c r="Q564">
        <f>INDEX(pasteStatistics!Q$1:'pasteStatistics'!Q$5000,MATCH($C564,pasteStatistics!$C$1:'pasteStatistics'!$C$5000,0))</f>
        <v>0</v>
      </c>
      <c r="R564">
        <f>INDEX(pasteStatistics!R$1:'pasteStatistics'!R$5000,MATCH($C564,pasteStatistics!$C$1:'pasteStatistics'!$C$5000,0))</f>
        <v>0</v>
      </c>
      <c r="S564">
        <f>INDEX(pasteStatistics!S$1:'pasteStatistics'!S$5000,MATCH($C564,pasteStatistics!$C$1:'pasteStatistics'!$C$5000,0))</f>
        <v>0</v>
      </c>
      <c r="T564">
        <f>INDEX(pasteStatistics!T$1:'pasteStatistics'!T$5000,MATCH($C564,pasteStatistics!$C$1:'pasteStatistics'!$C$5000,0))</f>
        <v>0.3</v>
      </c>
      <c r="U564">
        <f>INDEX(pasteStatistics!U$1:'pasteStatistics'!U$5000,MATCH($C564,pasteStatistics!$C$1:'pasteStatistics'!$C$5000,0))</f>
        <v>0.3</v>
      </c>
      <c r="V564">
        <f>INDEX(pasteStatistics!V$1:'pasteStatistics'!V$5000,MATCH($C564,pasteStatistics!$C$1:'pasteStatistics'!$C$5000,0))</f>
        <v>0</v>
      </c>
      <c r="W564">
        <f>INDEX(pasteStatistics!W$1:'pasteStatistics'!W$5000,MATCH($C564,pasteStatistics!$C$1:'pasteStatistics'!$C$5000,0))</f>
        <v>0</v>
      </c>
      <c r="X564">
        <f>INDEX(pasteStatistics!X$1:'pasteStatistics'!X$5000,MATCH($C564,pasteStatistics!$C$1:'pasteStatistics'!$C$5000,0))</f>
        <v>0</v>
      </c>
      <c r="Y564">
        <f>INDEX(pasteStatistics!Y$1:'pasteStatistics'!Y$5000,MATCH($C564,pasteStatistics!$C$1:'pasteStatistics'!$C$5000,0))</f>
        <v>0.3</v>
      </c>
      <c r="Z564">
        <f>INDEX(pasteStatistics!Z$1:'pasteStatistics'!Z$5000,MATCH($C564,pasteStatistics!$C$1:'pasteStatistics'!$C$5000,0))</f>
        <v>0.7</v>
      </c>
      <c r="AA564">
        <f>INDEX(pasteStatistics!AA$1:'pasteStatistics'!AA$5000,MATCH($C564,pasteStatistics!$C$1:'pasteStatistics'!$C$5000,0))</f>
        <v>0</v>
      </c>
      <c r="AB564">
        <f>pasteData!C563</f>
        <v>32</v>
      </c>
      <c r="AC564" t="str">
        <f>pasteData!D563</f>
        <v>SO</v>
      </c>
      <c r="AD564" t="str">
        <f>pasteData!E563</f>
        <v>F</v>
      </c>
      <c r="AE564">
        <f>pasteData!F563</f>
        <v>43624</v>
      </c>
      <c r="AF564">
        <f>pasteData!G563</f>
        <v>237</v>
      </c>
      <c r="AG564" t="str">
        <f>pasteData!H563</f>
        <v>Edmond</v>
      </c>
      <c r="AH564" t="str">
        <f>pasteData!I563</f>
        <v xml:space="preserve"> OK</v>
      </c>
      <c r="AI564" t="str">
        <f>pasteData!J563</f>
        <v>Oklahoma Christian School</v>
      </c>
      <c r="AJ564">
        <f>pasteData!K563</f>
        <v>0</v>
      </c>
      <c r="AK564" t="str">
        <f>pasteData!L563</f>
        <v xml:space="preserve"> 0.0 Pts</v>
      </c>
      <c r="AL564" t="str">
        <f>pasteData!M563</f>
        <v xml:space="preserve"> 0.3 Reb</v>
      </c>
      <c r="AM564" t="str">
        <f>pasteData!N563</f>
        <v xml:space="preserve"> 0.0 Ast</v>
      </c>
    </row>
    <row r="565" spans="1:39" x14ac:dyDescent="0.3">
      <c r="A565">
        <v>563</v>
      </c>
      <c r="B565" t="str">
        <f>pasteData!A564</f>
        <v>oklahoma</v>
      </c>
      <c r="C565" t="str">
        <f>pasteData!B564</f>
        <v>Ty Lazenby</v>
      </c>
      <c r="D565" t="e">
        <f>INDEX(pasteStatistics!D$1:'pasteStatistics'!D$5000,MATCH($C565,pasteStatistics!$C$1:'pasteStatistics'!$C$5000,0))</f>
        <v>#N/A</v>
      </c>
      <c r="E565" t="e">
        <f>INDEX(pasteStatistics!E$1:'pasteStatistics'!E$5000,MATCH($C565,pasteStatistics!$C$1:'pasteStatistics'!$C$5000,0))</f>
        <v>#N/A</v>
      </c>
      <c r="F565" t="e">
        <f>INDEX(pasteStatistics!F$1:'pasteStatistics'!F$5000,MATCH($C565,pasteStatistics!$C$1:'pasteStatistics'!$C$5000,0))</f>
        <v>#N/A</v>
      </c>
      <c r="G565" t="e">
        <f>INDEX(pasteStatistics!G$1:'pasteStatistics'!G$5000,MATCH($C565,pasteStatistics!$C$1:'pasteStatistics'!$C$5000,0))</f>
        <v>#N/A</v>
      </c>
      <c r="H565" t="e">
        <f>INDEX(pasteStatistics!H$1:'pasteStatistics'!H$5000,MATCH($C565,pasteStatistics!$C$1:'pasteStatistics'!$C$5000,0))</f>
        <v>#N/A</v>
      </c>
      <c r="I565" t="e">
        <f>INDEX(pasteStatistics!I$1:'pasteStatistics'!I$5000,MATCH($C565,pasteStatistics!$C$1:'pasteStatistics'!$C$5000,0))</f>
        <v>#N/A</v>
      </c>
      <c r="J565" t="e">
        <f>INDEX(pasteStatistics!J$1:'pasteStatistics'!J$5000,MATCH($C565,pasteStatistics!$C$1:'pasteStatistics'!$C$5000,0))</f>
        <v>#N/A</v>
      </c>
      <c r="K565" t="e">
        <f>INDEX(pasteStatistics!K$1:'pasteStatistics'!K$5000,MATCH($C565,pasteStatistics!$C$1:'pasteStatistics'!$C$5000,0))</f>
        <v>#N/A</v>
      </c>
      <c r="L565" t="e">
        <f>INDEX(pasteStatistics!L$1:'pasteStatistics'!L$5000,MATCH($C565,pasteStatistics!$C$1:'pasteStatistics'!$C$5000,0))</f>
        <v>#N/A</v>
      </c>
      <c r="M565" t="e">
        <f>INDEX(pasteStatistics!M$1:'pasteStatistics'!M$5000,MATCH($C565,pasteStatistics!$C$1:'pasteStatistics'!$C$5000,0))</f>
        <v>#N/A</v>
      </c>
      <c r="N565" t="e">
        <f>INDEX(pasteStatistics!N$1:'pasteStatistics'!N$5000,MATCH($C565,pasteStatistics!$C$1:'pasteStatistics'!$C$5000,0))</f>
        <v>#N/A</v>
      </c>
      <c r="O565" t="e">
        <f>INDEX(pasteStatistics!O$1:'pasteStatistics'!O$5000,MATCH($C565,pasteStatistics!$C$1:'pasteStatistics'!$C$5000,0))</f>
        <v>#N/A</v>
      </c>
      <c r="P565" t="e">
        <f>INDEX(pasteStatistics!P$1:'pasteStatistics'!P$5000,MATCH($C565,pasteStatistics!$C$1:'pasteStatistics'!$C$5000,0))</f>
        <v>#N/A</v>
      </c>
      <c r="Q565" t="e">
        <f>INDEX(pasteStatistics!Q$1:'pasteStatistics'!Q$5000,MATCH($C565,pasteStatistics!$C$1:'pasteStatistics'!$C$5000,0))</f>
        <v>#N/A</v>
      </c>
      <c r="R565" t="e">
        <f>INDEX(pasteStatistics!R$1:'pasteStatistics'!R$5000,MATCH($C565,pasteStatistics!$C$1:'pasteStatistics'!$C$5000,0))</f>
        <v>#N/A</v>
      </c>
      <c r="S565" t="e">
        <f>INDEX(pasteStatistics!S$1:'pasteStatistics'!S$5000,MATCH($C565,pasteStatistics!$C$1:'pasteStatistics'!$C$5000,0))</f>
        <v>#N/A</v>
      </c>
      <c r="T565" t="e">
        <f>INDEX(pasteStatistics!T$1:'pasteStatistics'!T$5000,MATCH($C565,pasteStatistics!$C$1:'pasteStatistics'!$C$5000,0))</f>
        <v>#N/A</v>
      </c>
      <c r="U565" t="e">
        <f>INDEX(pasteStatistics!U$1:'pasteStatistics'!U$5000,MATCH($C565,pasteStatistics!$C$1:'pasteStatistics'!$C$5000,0))</f>
        <v>#N/A</v>
      </c>
      <c r="V565" t="e">
        <f>INDEX(pasteStatistics!V$1:'pasteStatistics'!V$5000,MATCH($C565,pasteStatistics!$C$1:'pasteStatistics'!$C$5000,0))</f>
        <v>#N/A</v>
      </c>
      <c r="W565" t="e">
        <f>INDEX(pasteStatistics!W$1:'pasteStatistics'!W$5000,MATCH($C565,pasteStatistics!$C$1:'pasteStatistics'!$C$5000,0))</f>
        <v>#N/A</v>
      </c>
      <c r="X565" t="e">
        <f>INDEX(pasteStatistics!X$1:'pasteStatistics'!X$5000,MATCH($C565,pasteStatistics!$C$1:'pasteStatistics'!$C$5000,0))</f>
        <v>#N/A</v>
      </c>
      <c r="Y565" t="e">
        <f>INDEX(pasteStatistics!Y$1:'pasteStatistics'!Y$5000,MATCH($C565,pasteStatistics!$C$1:'pasteStatistics'!$C$5000,0))</f>
        <v>#N/A</v>
      </c>
      <c r="Z565" t="e">
        <f>INDEX(pasteStatistics!Z$1:'pasteStatistics'!Z$5000,MATCH($C565,pasteStatistics!$C$1:'pasteStatistics'!$C$5000,0))</f>
        <v>#N/A</v>
      </c>
      <c r="AA565" t="e">
        <f>INDEX(pasteStatistics!AA$1:'pasteStatistics'!AA$5000,MATCH($C565,pasteStatistics!$C$1:'pasteStatistics'!$C$5000,0))</f>
        <v>#N/A</v>
      </c>
      <c r="AB565">
        <f>pasteData!C564</f>
        <v>14</v>
      </c>
      <c r="AC565" t="str">
        <f>pasteData!D564</f>
        <v>SR</v>
      </c>
      <c r="AD565" t="str">
        <f>pasteData!E564</f>
        <v>G</v>
      </c>
      <c r="AE565">
        <f>pasteData!F564</f>
        <v>43621</v>
      </c>
      <c r="AF565">
        <f>pasteData!G564</f>
        <v>209</v>
      </c>
      <c r="AG565" t="str">
        <f>pasteData!H564</f>
        <v>Glencoe</v>
      </c>
      <c r="AH565" t="str">
        <f>pasteData!I564</f>
        <v xml:space="preserve"> OK</v>
      </c>
      <c r="AI565" t="str">
        <f>pasteData!J564</f>
        <v>Glencoe High School</v>
      </c>
      <c r="AJ565">
        <f>pasteData!K564</f>
        <v>0</v>
      </c>
      <c r="AK565">
        <f>pasteData!L564</f>
        <v>0</v>
      </c>
      <c r="AL565">
        <f>pasteData!M564</f>
        <v>0</v>
      </c>
      <c r="AM565">
        <f>pasteData!N564</f>
        <v>0</v>
      </c>
    </row>
    <row r="566" spans="1:39" x14ac:dyDescent="0.3">
      <c r="A566">
        <v>564</v>
      </c>
      <c r="B566" t="str">
        <f>pasteData!A565</f>
        <v>oklahoma</v>
      </c>
      <c r="C566" t="str">
        <f>pasteData!B565</f>
        <v>Austin Reaves</v>
      </c>
      <c r="D566" t="e">
        <f>INDEX(pasteStatistics!D$1:'pasteStatistics'!D$5000,MATCH($C566,pasteStatistics!$C$1:'pasteStatistics'!$C$5000,0))</f>
        <v>#N/A</v>
      </c>
      <c r="E566" t="e">
        <f>INDEX(pasteStatistics!E$1:'pasteStatistics'!E$5000,MATCH($C566,pasteStatistics!$C$1:'pasteStatistics'!$C$5000,0))</f>
        <v>#N/A</v>
      </c>
      <c r="F566" t="e">
        <f>INDEX(pasteStatistics!F$1:'pasteStatistics'!F$5000,MATCH($C566,pasteStatistics!$C$1:'pasteStatistics'!$C$5000,0))</f>
        <v>#N/A</v>
      </c>
      <c r="G566" t="e">
        <f>INDEX(pasteStatistics!G$1:'pasteStatistics'!G$5000,MATCH($C566,pasteStatistics!$C$1:'pasteStatistics'!$C$5000,0))</f>
        <v>#N/A</v>
      </c>
      <c r="H566" t="e">
        <f>INDEX(pasteStatistics!H$1:'pasteStatistics'!H$5000,MATCH($C566,pasteStatistics!$C$1:'pasteStatistics'!$C$5000,0))</f>
        <v>#N/A</v>
      </c>
      <c r="I566" t="e">
        <f>INDEX(pasteStatistics!I$1:'pasteStatistics'!I$5000,MATCH($C566,pasteStatistics!$C$1:'pasteStatistics'!$C$5000,0))</f>
        <v>#N/A</v>
      </c>
      <c r="J566" t="e">
        <f>INDEX(pasteStatistics!J$1:'pasteStatistics'!J$5000,MATCH($C566,pasteStatistics!$C$1:'pasteStatistics'!$C$5000,0))</f>
        <v>#N/A</v>
      </c>
      <c r="K566" t="e">
        <f>INDEX(pasteStatistics!K$1:'pasteStatistics'!K$5000,MATCH($C566,pasteStatistics!$C$1:'pasteStatistics'!$C$5000,0))</f>
        <v>#N/A</v>
      </c>
      <c r="L566" t="e">
        <f>INDEX(pasteStatistics!L$1:'pasteStatistics'!L$5000,MATCH($C566,pasteStatistics!$C$1:'pasteStatistics'!$C$5000,0))</f>
        <v>#N/A</v>
      </c>
      <c r="M566" t="e">
        <f>INDEX(pasteStatistics!M$1:'pasteStatistics'!M$5000,MATCH($C566,pasteStatistics!$C$1:'pasteStatistics'!$C$5000,0))</f>
        <v>#N/A</v>
      </c>
      <c r="N566" t="e">
        <f>INDEX(pasteStatistics!N$1:'pasteStatistics'!N$5000,MATCH($C566,pasteStatistics!$C$1:'pasteStatistics'!$C$5000,0))</f>
        <v>#N/A</v>
      </c>
      <c r="O566" t="e">
        <f>INDEX(pasteStatistics!O$1:'pasteStatistics'!O$5000,MATCH($C566,pasteStatistics!$C$1:'pasteStatistics'!$C$5000,0))</f>
        <v>#N/A</v>
      </c>
      <c r="P566" t="e">
        <f>INDEX(pasteStatistics!P$1:'pasteStatistics'!P$5000,MATCH($C566,pasteStatistics!$C$1:'pasteStatistics'!$C$5000,0))</f>
        <v>#N/A</v>
      </c>
      <c r="Q566" t="e">
        <f>INDEX(pasteStatistics!Q$1:'pasteStatistics'!Q$5000,MATCH($C566,pasteStatistics!$C$1:'pasteStatistics'!$C$5000,0))</f>
        <v>#N/A</v>
      </c>
      <c r="R566" t="e">
        <f>INDEX(pasteStatistics!R$1:'pasteStatistics'!R$5000,MATCH($C566,pasteStatistics!$C$1:'pasteStatistics'!$C$5000,0))</f>
        <v>#N/A</v>
      </c>
      <c r="S566" t="e">
        <f>INDEX(pasteStatistics!S$1:'pasteStatistics'!S$5000,MATCH($C566,pasteStatistics!$C$1:'pasteStatistics'!$C$5000,0))</f>
        <v>#N/A</v>
      </c>
      <c r="T566" t="e">
        <f>INDEX(pasteStatistics!T$1:'pasteStatistics'!T$5000,MATCH($C566,pasteStatistics!$C$1:'pasteStatistics'!$C$5000,0))</f>
        <v>#N/A</v>
      </c>
      <c r="U566" t="e">
        <f>INDEX(pasteStatistics!U$1:'pasteStatistics'!U$5000,MATCH($C566,pasteStatistics!$C$1:'pasteStatistics'!$C$5000,0))</f>
        <v>#N/A</v>
      </c>
      <c r="V566" t="e">
        <f>INDEX(pasteStatistics!V$1:'pasteStatistics'!V$5000,MATCH($C566,pasteStatistics!$C$1:'pasteStatistics'!$C$5000,0))</f>
        <v>#N/A</v>
      </c>
      <c r="W566" t="e">
        <f>INDEX(pasteStatistics!W$1:'pasteStatistics'!W$5000,MATCH($C566,pasteStatistics!$C$1:'pasteStatistics'!$C$5000,0))</f>
        <v>#N/A</v>
      </c>
      <c r="X566" t="e">
        <f>INDEX(pasteStatistics!X$1:'pasteStatistics'!X$5000,MATCH($C566,pasteStatistics!$C$1:'pasteStatistics'!$C$5000,0))</f>
        <v>#N/A</v>
      </c>
      <c r="Y566" t="e">
        <f>INDEX(pasteStatistics!Y$1:'pasteStatistics'!Y$5000,MATCH($C566,pasteStatistics!$C$1:'pasteStatistics'!$C$5000,0))</f>
        <v>#N/A</v>
      </c>
      <c r="Z566" t="e">
        <f>INDEX(pasteStatistics!Z$1:'pasteStatistics'!Z$5000,MATCH($C566,pasteStatistics!$C$1:'pasteStatistics'!$C$5000,0))</f>
        <v>#N/A</v>
      </c>
      <c r="AA566" t="e">
        <f>INDEX(pasteStatistics!AA$1:'pasteStatistics'!AA$5000,MATCH($C566,pasteStatistics!$C$1:'pasteStatistics'!$C$5000,0))</f>
        <v>#N/A</v>
      </c>
      <c r="AB566">
        <f>pasteData!C565</f>
        <v>12</v>
      </c>
      <c r="AC566" t="str">
        <f>pasteData!D565</f>
        <v>JR</v>
      </c>
      <c r="AD566" t="str">
        <f>pasteData!E565</f>
        <v>G</v>
      </c>
      <c r="AE566">
        <f>pasteData!F565</f>
        <v>43621</v>
      </c>
      <c r="AF566">
        <f>pasteData!G565</f>
        <v>180</v>
      </c>
      <c r="AG566" t="str">
        <f>pasteData!H565</f>
        <v>Newark</v>
      </c>
      <c r="AH566" t="str">
        <f>pasteData!I565</f>
        <v xml:space="preserve"> AR</v>
      </c>
      <c r="AI566" t="str">
        <f>pasteData!J565</f>
        <v>Cedar Ridge High School</v>
      </c>
      <c r="AJ566">
        <f>pasteData!K565</f>
        <v>0</v>
      </c>
      <c r="AK566">
        <f>pasteData!L565</f>
        <v>0</v>
      </c>
      <c r="AL566">
        <f>pasteData!M565</f>
        <v>0</v>
      </c>
      <c r="AM566">
        <f>pasteData!N565</f>
        <v>0</v>
      </c>
    </row>
    <row r="567" spans="1:39" x14ac:dyDescent="0.3">
      <c r="A567">
        <v>565</v>
      </c>
      <c r="B567" t="str">
        <f>pasteData!A566</f>
        <v>oklahoma</v>
      </c>
      <c r="C567" t="str">
        <f>pasteData!B566</f>
        <v>Luke Stephenson</v>
      </c>
      <c r="D567" t="e">
        <f>INDEX(pasteStatistics!D$1:'pasteStatistics'!D$5000,MATCH($C567,pasteStatistics!$C$1:'pasteStatistics'!$C$5000,0))</f>
        <v>#N/A</v>
      </c>
      <c r="E567" t="e">
        <f>INDEX(pasteStatistics!E$1:'pasteStatistics'!E$5000,MATCH($C567,pasteStatistics!$C$1:'pasteStatistics'!$C$5000,0))</f>
        <v>#N/A</v>
      </c>
      <c r="F567" t="e">
        <f>INDEX(pasteStatistics!F$1:'pasteStatistics'!F$5000,MATCH($C567,pasteStatistics!$C$1:'pasteStatistics'!$C$5000,0))</f>
        <v>#N/A</v>
      </c>
      <c r="G567" t="e">
        <f>INDEX(pasteStatistics!G$1:'pasteStatistics'!G$5000,MATCH($C567,pasteStatistics!$C$1:'pasteStatistics'!$C$5000,0))</f>
        <v>#N/A</v>
      </c>
      <c r="H567" t="e">
        <f>INDEX(pasteStatistics!H$1:'pasteStatistics'!H$5000,MATCH($C567,pasteStatistics!$C$1:'pasteStatistics'!$C$5000,0))</f>
        <v>#N/A</v>
      </c>
      <c r="I567" t="e">
        <f>INDEX(pasteStatistics!I$1:'pasteStatistics'!I$5000,MATCH($C567,pasteStatistics!$C$1:'pasteStatistics'!$C$5000,0))</f>
        <v>#N/A</v>
      </c>
      <c r="J567" t="e">
        <f>INDEX(pasteStatistics!J$1:'pasteStatistics'!J$5000,MATCH($C567,pasteStatistics!$C$1:'pasteStatistics'!$C$5000,0))</f>
        <v>#N/A</v>
      </c>
      <c r="K567" t="e">
        <f>INDEX(pasteStatistics!K$1:'pasteStatistics'!K$5000,MATCH($C567,pasteStatistics!$C$1:'pasteStatistics'!$C$5000,0))</f>
        <v>#N/A</v>
      </c>
      <c r="L567" t="e">
        <f>INDEX(pasteStatistics!L$1:'pasteStatistics'!L$5000,MATCH($C567,pasteStatistics!$C$1:'pasteStatistics'!$C$5000,0))</f>
        <v>#N/A</v>
      </c>
      <c r="M567" t="e">
        <f>INDEX(pasteStatistics!M$1:'pasteStatistics'!M$5000,MATCH($C567,pasteStatistics!$C$1:'pasteStatistics'!$C$5000,0))</f>
        <v>#N/A</v>
      </c>
      <c r="N567" t="e">
        <f>INDEX(pasteStatistics!N$1:'pasteStatistics'!N$5000,MATCH($C567,pasteStatistics!$C$1:'pasteStatistics'!$C$5000,0))</f>
        <v>#N/A</v>
      </c>
      <c r="O567" t="e">
        <f>INDEX(pasteStatistics!O$1:'pasteStatistics'!O$5000,MATCH($C567,pasteStatistics!$C$1:'pasteStatistics'!$C$5000,0))</f>
        <v>#N/A</v>
      </c>
      <c r="P567" t="e">
        <f>INDEX(pasteStatistics!P$1:'pasteStatistics'!P$5000,MATCH($C567,pasteStatistics!$C$1:'pasteStatistics'!$C$5000,0))</f>
        <v>#N/A</v>
      </c>
      <c r="Q567" t="e">
        <f>INDEX(pasteStatistics!Q$1:'pasteStatistics'!Q$5000,MATCH($C567,pasteStatistics!$C$1:'pasteStatistics'!$C$5000,0))</f>
        <v>#N/A</v>
      </c>
      <c r="R567" t="e">
        <f>INDEX(pasteStatistics!R$1:'pasteStatistics'!R$5000,MATCH($C567,pasteStatistics!$C$1:'pasteStatistics'!$C$5000,0))</f>
        <v>#N/A</v>
      </c>
      <c r="S567" t="e">
        <f>INDEX(pasteStatistics!S$1:'pasteStatistics'!S$5000,MATCH($C567,pasteStatistics!$C$1:'pasteStatistics'!$C$5000,0))</f>
        <v>#N/A</v>
      </c>
      <c r="T567" t="e">
        <f>INDEX(pasteStatistics!T$1:'pasteStatistics'!T$5000,MATCH($C567,pasteStatistics!$C$1:'pasteStatistics'!$C$5000,0))</f>
        <v>#N/A</v>
      </c>
      <c r="U567" t="e">
        <f>INDEX(pasteStatistics!U$1:'pasteStatistics'!U$5000,MATCH($C567,pasteStatistics!$C$1:'pasteStatistics'!$C$5000,0))</f>
        <v>#N/A</v>
      </c>
      <c r="V567" t="e">
        <f>INDEX(pasteStatistics!V$1:'pasteStatistics'!V$5000,MATCH($C567,pasteStatistics!$C$1:'pasteStatistics'!$C$5000,0))</f>
        <v>#N/A</v>
      </c>
      <c r="W567" t="e">
        <f>INDEX(pasteStatistics!W$1:'pasteStatistics'!W$5000,MATCH($C567,pasteStatistics!$C$1:'pasteStatistics'!$C$5000,0))</f>
        <v>#N/A</v>
      </c>
      <c r="X567" t="e">
        <f>INDEX(pasteStatistics!X$1:'pasteStatistics'!X$5000,MATCH($C567,pasteStatistics!$C$1:'pasteStatistics'!$C$5000,0))</f>
        <v>#N/A</v>
      </c>
      <c r="Y567" t="e">
        <f>INDEX(pasteStatistics!Y$1:'pasteStatistics'!Y$5000,MATCH($C567,pasteStatistics!$C$1:'pasteStatistics'!$C$5000,0))</f>
        <v>#N/A</v>
      </c>
      <c r="Z567" t="e">
        <f>INDEX(pasteStatistics!Z$1:'pasteStatistics'!Z$5000,MATCH($C567,pasteStatistics!$C$1:'pasteStatistics'!$C$5000,0))</f>
        <v>#N/A</v>
      </c>
      <c r="AA567" t="e">
        <f>INDEX(pasteStatistics!AA$1:'pasteStatistics'!AA$5000,MATCH($C567,pasteStatistics!$C$1:'pasteStatistics'!$C$5000,0))</f>
        <v>#N/A</v>
      </c>
      <c r="AB567">
        <f>pasteData!C566</f>
        <v>30</v>
      </c>
      <c r="AC567" t="str">
        <f>pasteData!D566</f>
        <v>SR</v>
      </c>
      <c r="AD567" t="str">
        <f>pasteData!E566</f>
        <v>G</v>
      </c>
      <c r="AE567">
        <f>pasteData!F566</f>
        <v>43619</v>
      </c>
      <c r="AF567">
        <f>pasteData!G566</f>
        <v>198</v>
      </c>
      <c r="AG567" t="str">
        <f>pasteData!H566</f>
        <v>Lubbock</v>
      </c>
      <c r="AH567" t="str">
        <f>pasteData!I566</f>
        <v xml:space="preserve"> TX</v>
      </c>
      <c r="AI567" t="str">
        <f>pasteData!J566</f>
        <v>Lubbock Trinity HS</v>
      </c>
      <c r="AJ567">
        <f>pasteData!K566</f>
        <v>0</v>
      </c>
      <c r="AK567">
        <f>pasteData!L566</f>
        <v>0</v>
      </c>
      <c r="AL567">
        <f>pasteData!M566</f>
        <v>0</v>
      </c>
      <c r="AM567">
        <f>pasteData!N566</f>
        <v>0</v>
      </c>
    </row>
    <row r="568" spans="1:39" x14ac:dyDescent="0.3">
      <c r="A568">
        <v>566</v>
      </c>
      <c r="B568" t="str">
        <f>pasteData!A567</f>
        <v>iowa</v>
      </c>
      <c r="C568" t="str">
        <f>pasteData!B567</f>
        <v>Tyler Cook</v>
      </c>
      <c r="D568">
        <f>INDEX(pasteStatistics!D$1:'pasteStatistics'!D$5000,MATCH($C568,pasteStatistics!$C$1:'pasteStatistics'!$C$5000,0))</f>
        <v>33</v>
      </c>
      <c r="E568">
        <f>INDEX(pasteStatistics!E$1:'pasteStatistics'!E$5000,MATCH($C568,pasteStatistics!$C$1:'pasteStatistics'!$C$5000,0))</f>
        <v>33</v>
      </c>
      <c r="F568">
        <f>INDEX(pasteStatistics!F$1:'pasteStatistics'!F$5000,MATCH($C568,pasteStatistics!$C$1:'pasteStatistics'!$C$5000,0))</f>
        <v>30.8</v>
      </c>
      <c r="G568">
        <f>INDEX(pasteStatistics!G$1:'pasteStatistics'!G$5000,MATCH($C568,pasteStatistics!$C$1:'pasteStatistics'!$C$5000,0))</f>
        <v>5.3</v>
      </c>
      <c r="H568">
        <f>INDEX(pasteStatistics!H$1:'pasteStatistics'!H$5000,MATCH($C568,pasteStatistics!$C$1:'pasteStatistics'!$C$5000,0))</f>
        <v>10.3</v>
      </c>
      <c r="I568">
        <f>INDEX(pasteStatistics!I$1:'pasteStatistics'!I$5000,MATCH($C568,pasteStatistics!$C$1:'pasteStatistics'!$C$5000,0))</f>
        <v>0.51</v>
      </c>
      <c r="J568">
        <f>INDEX(pasteStatistics!J$1:'pasteStatistics'!J$5000,MATCH($C568,pasteStatistics!$C$1:'pasteStatistics'!$C$5000,0))</f>
        <v>5.3</v>
      </c>
      <c r="K568">
        <f>INDEX(pasteStatistics!K$1:'pasteStatistics'!K$5000,MATCH($C568,pasteStatistics!$C$1:'pasteStatistics'!$C$5000,0))</f>
        <v>10.199999999999999</v>
      </c>
      <c r="L568">
        <f>INDEX(pasteStatistics!L$1:'pasteStatistics'!L$5000,MATCH($C568,pasteStatistics!$C$1:'pasteStatistics'!$C$5000,0))</f>
        <v>0.51900000000000002</v>
      </c>
      <c r="M568">
        <f>INDEX(pasteStatistics!M$1:'pasteStatistics'!M$5000,MATCH($C568,pasteStatistics!$C$1:'pasteStatistics'!$C$5000,0))</f>
        <v>0</v>
      </c>
      <c r="N568">
        <f>INDEX(pasteStatistics!N$1:'pasteStatistics'!N$5000,MATCH($C568,pasteStatistics!$C$1:'pasteStatistics'!$C$5000,0))</f>
        <v>0.2</v>
      </c>
      <c r="O568">
        <f>INDEX(pasteStatistics!O$1:'pasteStatistics'!O$5000,MATCH($C568,pasteStatistics!$C$1:'pasteStatistics'!$C$5000,0))</f>
        <v>0</v>
      </c>
      <c r="P568">
        <f>INDEX(pasteStatistics!P$1:'pasteStatistics'!P$5000,MATCH($C568,pasteStatistics!$C$1:'pasteStatistics'!$C$5000,0))</f>
        <v>3.9</v>
      </c>
      <c r="Q568">
        <f>INDEX(pasteStatistics!Q$1:'pasteStatistics'!Q$5000,MATCH($C568,pasteStatistics!$C$1:'pasteStatistics'!$C$5000,0))</f>
        <v>6.1</v>
      </c>
      <c r="R568">
        <f>INDEX(pasteStatistics!R$1:'pasteStatistics'!R$5000,MATCH($C568,pasteStatistics!$C$1:'pasteStatistics'!$C$5000,0))</f>
        <v>0.64400000000000002</v>
      </c>
      <c r="S568">
        <f>INDEX(pasteStatistics!S$1:'pasteStatistics'!S$5000,MATCH($C568,pasteStatistics!$C$1:'pasteStatistics'!$C$5000,0))</f>
        <v>2.2000000000000002</v>
      </c>
      <c r="T568">
        <f>INDEX(pasteStatistics!T$1:'pasteStatistics'!T$5000,MATCH($C568,pasteStatistics!$C$1:'pasteStatistics'!$C$5000,0))</f>
        <v>5.5</v>
      </c>
      <c r="U568">
        <f>INDEX(pasteStatistics!U$1:'pasteStatistics'!U$5000,MATCH($C568,pasteStatistics!$C$1:'pasteStatistics'!$C$5000,0))</f>
        <v>7.6</v>
      </c>
      <c r="V568">
        <f>INDEX(pasteStatistics!V$1:'pasteStatistics'!V$5000,MATCH($C568,pasteStatistics!$C$1:'pasteStatistics'!$C$5000,0))</f>
        <v>2.4</v>
      </c>
      <c r="W568">
        <f>INDEX(pasteStatistics!W$1:'pasteStatistics'!W$5000,MATCH($C568,pasteStatistics!$C$1:'pasteStatistics'!$C$5000,0))</f>
        <v>0.7</v>
      </c>
      <c r="X568">
        <f>INDEX(pasteStatistics!X$1:'pasteStatistics'!X$5000,MATCH($C568,pasteStatistics!$C$1:'pasteStatistics'!$C$5000,0))</f>
        <v>0.5</v>
      </c>
      <c r="Y568">
        <f>INDEX(pasteStatistics!Y$1:'pasteStatistics'!Y$5000,MATCH($C568,pasteStatistics!$C$1:'pasteStatistics'!$C$5000,0))</f>
        <v>2.8</v>
      </c>
      <c r="Z568">
        <f>INDEX(pasteStatistics!Z$1:'pasteStatistics'!Z$5000,MATCH($C568,pasteStatistics!$C$1:'pasteStatistics'!$C$5000,0))</f>
        <v>2.2999999999999998</v>
      </c>
      <c r="AA568">
        <f>INDEX(pasteStatistics!AA$1:'pasteStatistics'!AA$5000,MATCH($C568,pasteStatistics!$C$1:'pasteStatistics'!$C$5000,0))</f>
        <v>14.5</v>
      </c>
      <c r="AB568">
        <f>pasteData!C567</f>
        <v>25</v>
      </c>
      <c r="AC568" t="str">
        <f>pasteData!D567</f>
        <v>JR</v>
      </c>
      <c r="AD568" t="str">
        <f>pasteData!E567</f>
        <v>F</v>
      </c>
      <c r="AE568">
        <f>pasteData!F567</f>
        <v>43625</v>
      </c>
      <c r="AF568">
        <f>pasteData!G567</f>
        <v>250</v>
      </c>
      <c r="AG568" t="str">
        <f>pasteData!H567</f>
        <v>St. Louis</v>
      </c>
      <c r="AH568" t="str">
        <f>pasteData!I567</f>
        <v xml:space="preserve"> MO</v>
      </c>
      <c r="AI568" t="str">
        <f>pasteData!J567</f>
        <v>Chaminade College Preparatory School</v>
      </c>
      <c r="AJ568" t="str">
        <f>pasteData!K567</f>
        <v>63 (2016)</v>
      </c>
      <c r="AK568" t="str">
        <f>pasteData!L567</f>
        <v xml:space="preserve"> 14.5 Pts</v>
      </c>
      <c r="AL568" t="str">
        <f>pasteData!M567</f>
        <v xml:space="preserve"> 7.6 Reb</v>
      </c>
      <c r="AM568" t="str">
        <f>pasteData!N567</f>
        <v xml:space="preserve"> 2.4 Ast</v>
      </c>
    </row>
    <row r="569" spans="1:39" x14ac:dyDescent="0.3">
      <c r="A569">
        <v>567</v>
      </c>
      <c r="B569" t="str">
        <f>pasteData!A568</f>
        <v>iowa</v>
      </c>
      <c r="C569" t="str">
        <f>pasteData!B568</f>
        <v>Luka Garza</v>
      </c>
      <c r="D569">
        <f>INDEX(pasteStatistics!D$1:'pasteStatistics'!D$5000,MATCH($C569,pasteStatistics!$C$1:'pasteStatistics'!$C$5000,0))</f>
        <v>32</v>
      </c>
      <c r="E569">
        <f>INDEX(pasteStatistics!E$1:'pasteStatistics'!E$5000,MATCH($C569,pasteStatistics!$C$1:'pasteStatistics'!$C$5000,0))</f>
        <v>30</v>
      </c>
      <c r="F569">
        <f>INDEX(pasteStatistics!F$1:'pasteStatistics'!F$5000,MATCH($C569,pasteStatistics!$C$1:'pasteStatistics'!$C$5000,0))</f>
        <v>23.7</v>
      </c>
      <c r="G569">
        <f>INDEX(pasteStatistics!G$1:'pasteStatistics'!G$5000,MATCH($C569,pasteStatistics!$C$1:'pasteStatistics'!$C$5000,0))</f>
        <v>4.9000000000000004</v>
      </c>
      <c r="H569">
        <f>INDEX(pasteStatistics!H$1:'pasteStatistics'!H$5000,MATCH($C569,pasteStatistics!$C$1:'pasteStatistics'!$C$5000,0))</f>
        <v>9.1999999999999993</v>
      </c>
      <c r="I569">
        <f>INDEX(pasteStatistics!I$1:'pasteStatistics'!I$5000,MATCH($C569,pasteStatistics!$C$1:'pasteStatistics'!$C$5000,0))</f>
        <v>0.53100000000000003</v>
      </c>
      <c r="J569">
        <f>INDEX(pasteStatistics!J$1:'pasteStatistics'!J$5000,MATCH($C569,pasteStatistics!$C$1:'pasteStatistics'!$C$5000,0))</f>
        <v>4.2</v>
      </c>
      <c r="K569">
        <f>INDEX(pasteStatistics!K$1:'pasteStatistics'!K$5000,MATCH($C569,pasteStatistics!$C$1:'pasteStatistics'!$C$5000,0))</f>
        <v>6.9</v>
      </c>
      <c r="L569">
        <f>INDEX(pasteStatistics!L$1:'pasteStatistics'!L$5000,MATCH($C569,pasteStatistics!$C$1:'pasteStatistics'!$C$5000,0))</f>
        <v>0.60799999999999998</v>
      </c>
      <c r="M569">
        <f>INDEX(pasteStatistics!M$1:'pasteStatistics'!M$5000,MATCH($C569,pasteStatistics!$C$1:'pasteStatistics'!$C$5000,0))</f>
        <v>0.7</v>
      </c>
      <c r="N569">
        <f>INDEX(pasteStatistics!N$1:'pasteStatistics'!N$5000,MATCH($C569,pasteStatistics!$C$1:'pasteStatistics'!$C$5000,0))</f>
        <v>2.2999999999999998</v>
      </c>
      <c r="O569">
        <f>INDEX(pasteStatistics!O$1:'pasteStatistics'!O$5000,MATCH($C569,pasteStatistics!$C$1:'pasteStatistics'!$C$5000,0))</f>
        <v>0.29199999999999998</v>
      </c>
      <c r="P569">
        <f>INDEX(pasteStatistics!P$1:'pasteStatistics'!P$5000,MATCH($C569,pasteStatistics!$C$1:'pasteStatistics'!$C$5000,0))</f>
        <v>2.7</v>
      </c>
      <c r="Q569">
        <f>INDEX(pasteStatistics!Q$1:'pasteStatistics'!Q$5000,MATCH($C569,pasteStatistics!$C$1:'pasteStatistics'!$C$5000,0))</f>
        <v>3.3</v>
      </c>
      <c r="R569">
        <f>INDEX(pasteStatistics!R$1:'pasteStatistics'!R$5000,MATCH($C569,pasteStatistics!$C$1:'pasteStatistics'!$C$5000,0))</f>
        <v>0.80400000000000005</v>
      </c>
      <c r="S569">
        <f>INDEX(pasteStatistics!S$1:'pasteStatistics'!S$5000,MATCH($C569,pasteStatistics!$C$1:'pasteStatistics'!$C$5000,0))</f>
        <v>1.8</v>
      </c>
      <c r="T569">
        <f>INDEX(pasteStatistics!T$1:'pasteStatistics'!T$5000,MATCH($C569,pasteStatistics!$C$1:'pasteStatistics'!$C$5000,0))</f>
        <v>2.7</v>
      </c>
      <c r="U569">
        <f>INDEX(pasteStatistics!U$1:'pasteStatistics'!U$5000,MATCH($C569,pasteStatistics!$C$1:'pasteStatistics'!$C$5000,0))</f>
        <v>4.5</v>
      </c>
      <c r="V569">
        <f>INDEX(pasteStatistics!V$1:'pasteStatistics'!V$5000,MATCH($C569,pasteStatistics!$C$1:'pasteStatistics'!$C$5000,0))</f>
        <v>0.9</v>
      </c>
      <c r="W569">
        <f>INDEX(pasteStatistics!W$1:'pasteStatistics'!W$5000,MATCH($C569,pasteStatistics!$C$1:'pasteStatistics'!$C$5000,0))</f>
        <v>0.3</v>
      </c>
      <c r="X569">
        <f>INDEX(pasteStatistics!X$1:'pasteStatistics'!X$5000,MATCH($C569,pasteStatistics!$C$1:'pasteStatistics'!$C$5000,0))</f>
        <v>0.5</v>
      </c>
      <c r="Y569">
        <f>INDEX(pasteStatistics!Y$1:'pasteStatistics'!Y$5000,MATCH($C569,pasteStatistics!$C$1:'pasteStatistics'!$C$5000,0))</f>
        <v>1.3</v>
      </c>
      <c r="Z569">
        <f>INDEX(pasteStatistics!Z$1:'pasteStatistics'!Z$5000,MATCH($C569,pasteStatistics!$C$1:'pasteStatistics'!$C$5000,0))</f>
        <v>2.2999999999999998</v>
      </c>
      <c r="AA569">
        <f>INDEX(pasteStatistics!AA$1:'pasteStatistics'!AA$5000,MATCH($C569,pasteStatistics!$C$1:'pasteStatistics'!$C$5000,0))</f>
        <v>13.1</v>
      </c>
      <c r="AB569">
        <f>pasteData!C568</f>
        <v>55</v>
      </c>
      <c r="AC569" t="str">
        <f>pasteData!D568</f>
        <v>SO</v>
      </c>
      <c r="AD569" t="str">
        <f>pasteData!E568</f>
        <v>F</v>
      </c>
      <c r="AE569">
        <f>pasteData!F568</f>
        <v>43627</v>
      </c>
      <c r="AF569">
        <f>pasteData!G568</f>
        <v>245</v>
      </c>
      <c r="AG569" t="str">
        <f>pasteData!H568</f>
        <v>Washington</v>
      </c>
      <c r="AH569" t="str">
        <f>pasteData!I568</f>
        <v xml:space="preserve"> DC</v>
      </c>
      <c r="AI569" t="str">
        <f>pasteData!J568</f>
        <v>Maret High School</v>
      </c>
      <c r="AJ569" t="str">
        <f>pasteData!K568</f>
        <v>93 (2017)</v>
      </c>
      <c r="AK569" t="str">
        <f>pasteData!L568</f>
        <v xml:space="preserve"> 13.1 Pts</v>
      </c>
      <c r="AL569" t="str">
        <f>pasteData!M568</f>
        <v xml:space="preserve"> 4.5 Reb</v>
      </c>
      <c r="AM569" t="str">
        <f>pasteData!N568</f>
        <v xml:space="preserve"> 0.9 Ast</v>
      </c>
    </row>
    <row r="570" spans="1:39" x14ac:dyDescent="0.3">
      <c r="A570">
        <v>568</v>
      </c>
      <c r="B570" t="str">
        <f>pasteData!A569</f>
        <v>iowa</v>
      </c>
      <c r="C570" t="str">
        <f>pasteData!B569</f>
        <v>Jordan Bohannon</v>
      </c>
      <c r="D570">
        <f>INDEX(pasteStatistics!D$1:'pasteStatistics'!D$5000,MATCH($C570,pasteStatistics!$C$1:'pasteStatistics'!$C$5000,0))</f>
        <v>35</v>
      </c>
      <c r="E570">
        <f>INDEX(pasteStatistics!E$1:'pasteStatistics'!E$5000,MATCH($C570,pasteStatistics!$C$1:'pasteStatistics'!$C$5000,0))</f>
        <v>35</v>
      </c>
      <c r="F570">
        <f>INDEX(pasteStatistics!F$1:'pasteStatistics'!F$5000,MATCH($C570,pasteStatistics!$C$1:'pasteStatistics'!$C$5000,0))</f>
        <v>31</v>
      </c>
      <c r="G570">
        <f>INDEX(pasteStatistics!G$1:'pasteStatistics'!G$5000,MATCH($C570,pasteStatistics!$C$1:'pasteStatistics'!$C$5000,0))</f>
        <v>3.2</v>
      </c>
      <c r="H570">
        <f>INDEX(pasteStatistics!H$1:'pasteStatistics'!H$5000,MATCH($C570,pasteStatistics!$C$1:'pasteStatistics'!$C$5000,0))</f>
        <v>8.4</v>
      </c>
      <c r="I570">
        <f>INDEX(pasteStatistics!I$1:'pasteStatistics'!I$5000,MATCH($C570,pasteStatistics!$C$1:'pasteStatistics'!$C$5000,0))</f>
        <v>0.38100000000000001</v>
      </c>
      <c r="J570">
        <f>INDEX(pasteStatistics!J$1:'pasteStatistics'!J$5000,MATCH($C570,pasteStatistics!$C$1:'pasteStatistics'!$C$5000,0))</f>
        <v>0.9</v>
      </c>
      <c r="K570">
        <f>INDEX(pasteStatistics!K$1:'pasteStatistics'!K$5000,MATCH($C570,pasteStatistics!$C$1:'pasteStatistics'!$C$5000,0))</f>
        <v>2.5</v>
      </c>
      <c r="L570">
        <f>INDEX(pasteStatistics!L$1:'pasteStatistics'!L$5000,MATCH($C570,pasteStatistics!$C$1:'pasteStatistics'!$C$5000,0))</f>
        <v>0.375</v>
      </c>
      <c r="M570">
        <f>INDEX(pasteStatistics!M$1:'pasteStatistics'!M$5000,MATCH($C570,pasteStatistics!$C$1:'pasteStatistics'!$C$5000,0))</f>
        <v>2.2999999999999998</v>
      </c>
      <c r="N570">
        <f>INDEX(pasteStatistics!N$1:'pasteStatistics'!N$5000,MATCH($C570,pasteStatistics!$C$1:'pasteStatistics'!$C$5000,0))</f>
        <v>5.9</v>
      </c>
      <c r="O570">
        <f>INDEX(pasteStatistics!O$1:'pasteStatistics'!O$5000,MATCH($C570,pasteStatistics!$C$1:'pasteStatistics'!$C$5000,0))</f>
        <v>0.38300000000000001</v>
      </c>
      <c r="P570">
        <f>INDEX(pasteStatistics!P$1:'pasteStatistics'!P$5000,MATCH($C570,pasteStatistics!$C$1:'pasteStatistics'!$C$5000,0))</f>
        <v>2.9</v>
      </c>
      <c r="Q570">
        <f>INDEX(pasteStatistics!Q$1:'pasteStatistics'!Q$5000,MATCH($C570,pasteStatistics!$C$1:'pasteStatistics'!$C$5000,0))</f>
        <v>3.3</v>
      </c>
      <c r="R570">
        <f>INDEX(pasteStatistics!R$1:'pasteStatistics'!R$5000,MATCH($C570,pasteStatistics!$C$1:'pasteStatistics'!$C$5000,0))</f>
        <v>0.872</v>
      </c>
      <c r="S570">
        <f>INDEX(pasteStatistics!S$1:'pasteStatistics'!S$5000,MATCH($C570,pasteStatistics!$C$1:'pasteStatistics'!$C$5000,0))</f>
        <v>0.3</v>
      </c>
      <c r="T570">
        <f>INDEX(pasteStatistics!T$1:'pasteStatistics'!T$5000,MATCH($C570,pasteStatistics!$C$1:'pasteStatistics'!$C$5000,0))</f>
        <v>2.1</v>
      </c>
      <c r="U570">
        <f>INDEX(pasteStatistics!U$1:'pasteStatistics'!U$5000,MATCH($C570,pasteStatistics!$C$1:'pasteStatistics'!$C$5000,0))</f>
        <v>2.4</v>
      </c>
      <c r="V570">
        <f>INDEX(pasteStatistics!V$1:'pasteStatistics'!V$5000,MATCH($C570,pasteStatistics!$C$1:'pasteStatistics'!$C$5000,0))</f>
        <v>3.4</v>
      </c>
      <c r="W570">
        <f>INDEX(pasteStatistics!W$1:'pasteStatistics'!W$5000,MATCH($C570,pasteStatistics!$C$1:'pasteStatistics'!$C$5000,0))</f>
        <v>0.7</v>
      </c>
      <c r="X570">
        <f>INDEX(pasteStatistics!X$1:'pasteStatistics'!X$5000,MATCH($C570,pasteStatistics!$C$1:'pasteStatistics'!$C$5000,0))</f>
        <v>0</v>
      </c>
      <c r="Y570">
        <f>INDEX(pasteStatistics!Y$1:'pasteStatistics'!Y$5000,MATCH($C570,pasteStatistics!$C$1:'pasteStatistics'!$C$5000,0))</f>
        <v>1.7</v>
      </c>
      <c r="Z570">
        <f>INDEX(pasteStatistics!Z$1:'pasteStatistics'!Z$5000,MATCH($C570,pasteStatistics!$C$1:'pasteStatistics'!$C$5000,0))</f>
        <v>1.7</v>
      </c>
      <c r="AA570">
        <f>INDEX(pasteStatistics!AA$1:'pasteStatistics'!AA$5000,MATCH($C570,pasteStatistics!$C$1:'pasteStatistics'!$C$5000,0))</f>
        <v>11.6</v>
      </c>
      <c r="AB570">
        <f>pasteData!C569</f>
        <v>3</v>
      </c>
      <c r="AC570" t="str">
        <f>pasteData!D569</f>
        <v>JR</v>
      </c>
      <c r="AD570" t="str">
        <f>pasteData!E569</f>
        <v>G</v>
      </c>
      <c r="AE570">
        <f>pasteData!F569</f>
        <v>43617</v>
      </c>
      <c r="AF570">
        <f>pasteData!G569</f>
        <v>185</v>
      </c>
      <c r="AG570" t="str">
        <f>pasteData!H569</f>
        <v>Marion</v>
      </c>
      <c r="AH570" t="str">
        <f>pasteData!I569</f>
        <v xml:space="preserve"> IA</v>
      </c>
      <c r="AI570" t="str">
        <f>pasteData!J569</f>
        <v>Linn-Mar High School</v>
      </c>
      <c r="AJ570">
        <f>pasteData!K569</f>
        <v>0</v>
      </c>
      <c r="AK570" t="str">
        <f>pasteData!L569</f>
        <v xml:space="preserve"> 11.6 Pts</v>
      </c>
      <c r="AL570" t="str">
        <f>pasteData!M569</f>
        <v xml:space="preserve"> 2.4 Reb</v>
      </c>
      <c r="AM570" t="str">
        <f>pasteData!N569</f>
        <v xml:space="preserve"> 3.4 Ast</v>
      </c>
    </row>
    <row r="571" spans="1:39" x14ac:dyDescent="0.3">
      <c r="A571">
        <v>569</v>
      </c>
      <c r="B571" t="str">
        <f>pasteData!A570</f>
        <v>iowa</v>
      </c>
      <c r="C571" t="str">
        <f>pasteData!B570</f>
        <v>Joe Wieskamp</v>
      </c>
      <c r="D571">
        <f>INDEX(pasteStatistics!D$1:'pasteStatistics'!D$5000,MATCH($C571,pasteStatistics!$C$1:'pasteStatistics'!$C$5000,0))</f>
        <v>35</v>
      </c>
      <c r="E571">
        <f>INDEX(pasteStatistics!E$1:'pasteStatistics'!E$5000,MATCH($C571,pasteStatistics!$C$1:'pasteStatistics'!$C$5000,0))</f>
        <v>35</v>
      </c>
      <c r="F571">
        <f>INDEX(pasteStatistics!F$1:'pasteStatistics'!F$5000,MATCH($C571,pasteStatistics!$C$1:'pasteStatistics'!$C$5000,0))</f>
        <v>27.7</v>
      </c>
      <c r="G571">
        <f>INDEX(pasteStatistics!G$1:'pasteStatistics'!G$5000,MATCH($C571,pasteStatistics!$C$1:'pasteStatistics'!$C$5000,0))</f>
        <v>3.6</v>
      </c>
      <c r="H571">
        <f>INDEX(pasteStatistics!H$1:'pasteStatistics'!H$5000,MATCH($C571,pasteStatistics!$C$1:'pasteStatistics'!$C$5000,0))</f>
        <v>7.3</v>
      </c>
      <c r="I571">
        <f>INDEX(pasteStatistics!I$1:'pasteStatistics'!I$5000,MATCH($C571,pasteStatistics!$C$1:'pasteStatistics'!$C$5000,0))</f>
        <v>0.48799999999999999</v>
      </c>
      <c r="J571">
        <f>INDEX(pasteStatistics!J$1:'pasteStatistics'!J$5000,MATCH($C571,pasteStatistics!$C$1:'pasteStatistics'!$C$5000,0))</f>
        <v>1.9</v>
      </c>
      <c r="K571">
        <f>INDEX(pasteStatistics!K$1:'pasteStatistics'!K$5000,MATCH($C571,pasteStatistics!$C$1:'pasteStatistics'!$C$5000,0))</f>
        <v>3.3</v>
      </c>
      <c r="L571">
        <f>INDEX(pasteStatistics!L$1:'pasteStatistics'!L$5000,MATCH($C571,pasteStatistics!$C$1:'pasteStatistics'!$C$5000,0))</f>
        <v>0.56399999999999995</v>
      </c>
      <c r="M571">
        <f>INDEX(pasteStatistics!M$1:'pasteStatistics'!M$5000,MATCH($C571,pasteStatistics!$C$1:'pasteStatistics'!$C$5000,0))</f>
        <v>1.7</v>
      </c>
      <c r="N571">
        <f>INDEX(pasteStatistics!N$1:'pasteStatistics'!N$5000,MATCH($C571,pasteStatistics!$C$1:'pasteStatistics'!$C$5000,0))</f>
        <v>4</v>
      </c>
      <c r="O571">
        <f>INDEX(pasteStatistics!O$1:'pasteStatistics'!O$5000,MATCH($C571,pasteStatistics!$C$1:'pasteStatistics'!$C$5000,0))</f>
        <v>0.42399999999999999</v>
      </c>
      <c r="P571">
        <f>INDEX(pasteStatistics!P$1:'pasteStatistics'!P$5000,MATCH($C571,pasteStatistics!$C$1:'pasteStatistics'!$C$5000,0))</f>
        <v>2.2999999999999998</v>
      </c>
      <c r="Q571">
        <f>INDEX(pasteStatistics!Q$1:'pasteStatistics'!Q$5000,MATCH($C571,pasteStatistics!$C$1:'pasteStatistics'!$C$5000,0))</f>
        <v>2.9</v>
      </c>
      <c r="R571">
        <f>INDEX(pasteStatistics!R$1:'pasteStatistics'!R$5000,MATCH($C571,pasteStatistics!$C$1:'pasteStatistics'!$C$5000,0))</f>
        <v>0.76700000000000002</v>
      </c>
      <c r="S571">
        <f>INDEX(pasteStatistics!S$1:'pasteStatistics'!S$5000,MATCH($C571,pasteStatistics!$C$1:'pasteStatistics'!$C$5000,0))</f>
        <v>1.4</v>
      </c>
      <c r="T571">
        <f>INDEX(pasteStatistics!T$1:'pasteStatistics'!T$5000,MATCH($C571,pasteStatistics!$C$1:'pasteStatistics'!$C$5000,0))</f>
        <v>3.5</v>
      </c>
      <c r="U571">
        <f>INDEX(pasteStatistics!U$1:'pasteStatistics'!U$5000,MATCH($C571,pasteStatistics!$C$1:'pasteStatistics'!$C$5000,0))</f>
        <v>4.9000000000000004</v>
      </c>
      <c r="V571">
        <f>INDEX(pasteStatistics!V$1:'pasteStatistics'!V$5000,MATCH($C571,pasteStatistics!$C$1:'pasteStatistics'!$C$5000,0))</f>
        <v>1.1000000000000001</v>
      </c>
      <c r="W571">
        <f>INDEX(pasteStatistics!W$1:'pasteStatistics'!W$5000,MATCH($C571,pasteStatistics!$C$1:'pasteStatistics'!$C$5000,0))</f>
        <v>0.9</v>
      </c>
      <c r="X571">
        <f>INDEX(pasteStatistics!X$1:'pasteStatistics'!X$5000,MATCH($C571,pasteStatistics!$C$1:'pasteStatistics'!$C$5000,0))</f>
        <v>0.5</v>
      </c>
      <c r="Y571">
        <f>INDEX(pasteStatistics!Y$1:'pasteStatistics'!Y$5000,MATCH($C571,pasteStatistics!$C$1:'pasteStatistics'!$C$5000,0))</f>
        <v>1.1000000000000001</v>
      </c>
      <c r="Z571">
        <f>INDEX(pasteStatistics!Z$1:'pasteStatistics'!Z$5000,MATCH($C571,pasteStatistics!$C$1:'pasteStatistics'!$C$5000,0))</f>
        <v>1.9</v>
      </c>
      <c r="AA571">
        <f>INDEX(pasteStatistics!AA$1:'pasteStatistics'!AA$5000,MATCH($C571,pasteStatistics!$C$1:'pasteStatistics'!$C$5000,0))</f>
        <v>11.1</v>
      </c>
      <c r="AB571">
        <f>pasteData!C570</f>
        <v>10</v>
      </c>
      <c r="AC571" t="str">
        <f>pasteData!D570</f>
        <v>FR</v>
      </c>
      <c r="AD571" t="str">
        <f>pasteData!E570</f>
        <v>G</v>
      </c>
      <c r="AE571">
        <f>pasteData!F570</f>
        <v>43622</v>
      </c>
      <c r="AF571">
        <f>pasteData!G570</f>
        <v>205</v>
      </c>
      <c r="AG571" t="str">
        <f>pasteData!H570</f>
        <v>Muscatine</v>
      </c>
      <c r="AH571" t="str">
        <f>pasteData!I570</f>
        <v xml:space="preserve"> IA</v>
      </c>
      <c r="AI571" t="str">
        <f>pasteData!J570</f>
        <v>Muscatine HS</v>
      </c>
      <c r="AJ571" t="str">
        <f>pasteData!K570</f>
        <v>54 (2018)</v>
      </c>
      <c r="AK571" t="str">
        <f>pasteData!L570</f>
        <v xml:space="preserve"> 11.1 Pts</v>
      </c>
      <c r="AL571" t="str">
        <f>pasteData!M570</f>
        <v xml:space="preserve"> 4.9 Reb</v>
      </c>
      <c r="AM571" t="str">
        <f>pasteData!N570</f>
        <v xml:space="preserve"> 1.1 Ast</v>
      </c>
    </row>
    <row r="572" spans="1:39" x14ac:dyDescent="0.3">
      <c r="A572">
        <v>570</v>
      </c>
      <c r="B572" t="str">
        <f>pasteData!A571</f>
        <v>iowa</v>
      </c>
      <c r="C572" t="str">
        <f>pasteData!B571</f>
        <v>Isaiah Moss</v>
      </c>
      <c r="D572">
        <f>INDEX(pasteStatistics!D$1:'pasteStatistics'!D$5000,MATCH($C572,pasteStatistics!$C$1:'pasteStatistics'!$C$5000,0))</f>
        <v>35</v>
      </c>
      <c r="E572">
        <f>INDEX(pasteStatistics!E$1:'pasteStatistics'!E$5000,MATCH($C572,pasteStatistics!$C$1:'pasteStatistics'!$C$5000,0))</f>
        <v>35</v>
      </c>
      <c r="F572">
        <f>INDEX(pasteStatistics!F$1:'pasteStatistics'!F$5000,MATCH($C572,pasteStatistics!$C$1:'pasteStatistics'!$C$5000,0))</f>
        <v>24.1</v>
      </c>
      <c r="G572">
        <f>INDEX(pasteStatistics!G$1:'pasteStatistics'!G$5000,MATCH($C572,pasteStatistics!$C$1:'pasteStatistics'!$C$5000,0))</f>
        <v>3.1</v>
      </c>
      <c r="H572">
        <f>INDEX(pasteStatistics!H$1:'pasteStatistics'!H$5000,MATCH($C572,pasteStatistics!$C$1:'pasteStatistics'!$C$5000,0))</f>
        <v>7.9</v>
      </c>
      <c r="I572">
        <f>INDEX(pasteStatistics!I$1:'pasteStatistics'!I$5000,MATCH($C572,pasteStatistics!$C$1:'pasteStatistics'!$C$5000,0))</f>
        <v>0.39900000000000002</v>
      </c>
      <c r="J572">
        <f>INDEX(pasteStatistics!J$1:'pasteStatistics'!J$5000,MATCH($C572,pasteStatistics!$C$1:'pasteStatistics'!$C$5000,0))</f>
        <v>1.8</v>
      </c>
      <c r="K572">
        <f>INDEX(pasteStatistics!K$1:'pasteStatistics'!K$5000,MATCH($C572,pasteStatistics!$C$1:'pasteStatistics'!$C$5000,0))</f>
        <v>4.5999999999999996</v>
      </c>
      <c r="L572">
        <f>INDEX(pasteStatistics!L$1:'pasteStatistics'!L$5000,MATCH($C572,pasteStatistics!$C$1:'pasteStatistics'!$C$5000,0))</f>
        <v>0.38300000000000001</v>
      </c>
      <c r="M572">
        <f>INDEX(pasteStatistics!M$1:'pasteStatistics'!M$5000,MATCH($C572,pasteStatistics!$C$1:'pasteStatistics'!$C$5000,0))</f>
        <v>1.4</v>
      </c>
      <c r="N572">
        <f>INDEX(pasteStatistics!N$1:'pasteStatistics'!N$5000,MATCH($C572,pasteStatistics!$C$1:'pasteStatistics'!$C$5000,0))</f>
        <v>3.3</v>
      </c>
      <c r="O572">
        <f>INDEX(pasteStatistics!O$1:'pasteStatistics'!O$5000,MATCH($C572,pasteStatistics!$C$1:'pasteStatistics'!$C$5000,0))</f>
        <v>0.42099999999999999</v>
      </c>
      <c r="P572">
        <f>INDEX(pasteStatistics!P$1:'pasteStatistics'!P$5000,MATCH($C572,pasteStatistics!$C$1:'pasteStatistics'!$C$5000,0))</f>
        <v>1.5</v>
      </c>
      <c r="Q572">
        <f>INDEX(pasteStatistics!Q$1:'pasteStatistics'!Q$5000,MATCH($C572,pasteStatistics!$C$1:'pasteStatistics'!$C$5000,0))</f>
        <v>1.9</v>
      </c>
      <c r="R572">
        <f>INDEX(pasteStatistics!R$1:'pasteStatistics'!R$5000,MATCH($C572,pasteStatistics!$C$1:'pasteStatistics'!$C$5000,0))</f>
        <v>0.79100000000000004</v>
      </c>
      <c r="S572">
        <f>INDEX(pasteStatistics!S$1:'pasteStatistics'!S$5000,MATCH($C572,pasteStatistics!$C$1:'pasteStatistics'!$C$5000,0))</f>
        <v>0.6</v>
      </c>
      <c r="T572">
        <f>INDEX(pasteStatistics!T$1:'pasteStatistics'!T$5000,MATCH($C572,pasteStatistics!$C$1:'pasteStatistics'!$C$5000,0))</f>
        <v>2.2000000000000002</v>
      </c>
      <c r="U572">
        <f>INDEX(pasteStatistics!U$1:'pasteStatistics'!U$5000,MATCH($C572,pasteStatistics!$C$1:'pasteStatistics'!$C$5000,0))</f>
        <v>2.9</v>
      </c>
      <c r="V572">
        <f>INDEX(pasteStatistics!V$1:'pasteStatistics'!V$5000,MATCH($C572,pasteStatistics!$C$1:'pasteStatistics'!$C$5000,0))</f>
        <v>1.8</v>
      </c>
      <c r="W572">
        <f>INDEX(pasteStatistics!W$1:'pasteStatistics'!W$5000,MATCH($C572,pasteStatistics!$C$1:'pasteStatistics'!$C$5000,0))</f>
        <v>0.9</v>
      </c>
      <c r="X572">
        <f>INDEX(pasteStatistics!X$1:'pasteStatistics'!X$5000,MATCH($C572,pasteStatistics!$C$1:'pasteStatistics'!$C$5000,0))</f>
        <v>0.2</v>
      </c>
      <c r="Y572">
        <f>INDEX(pasteStatistics!Y$1:'pasteStatistics'!Y$5000,MATCH($C572,pasteStatistics!$C$1:'pasteStatistics'!$C$5000,0))</f>
        <v>1.4</v>
      </c>
      <c r="Z572">
        <f>INDEX(pasteStatistics!Z$1:'pasteStatistics'!Z$5000,MATCH($C572,pasteStatistics!$C$1:'pasteStatistics'!$C$5000,0))</f>
        <v>1.6</v>
      </c>
      <c r="AA572">
        <f>INDEX(pasteStatistics!AA$1:'pasteStatistics'!AA$5000,MATCH($C572,pasteStatistics!$C$1:'pasteStatistics'!$C$5000,0))</f>
        <v>9.1999999999999993</v>
      </c>
      <c r="AB572">
        <f>pasteData!C571</f>
        <v>4</v>
      </c>
      <c r="AC572" t="str">
        <f>pasteData!D571</f>
        <v>JR</v>
      </c>
      <c r="AD572" t="str">
        <f>pasteData!E571</f>
        <v>G</v>
      </c>
      <c r="AE572">
        <f>pasteData!F571</f>
        <v>43621</v>
      </c>
      <c r="AF572">
        <f>pasteData!G571</f>
        <v>208</v>
      </c>
      <c r="AG572" t="str">
        <f>pasteData!H571</f>
        <v>Chicago</v>
      </c>
      <c r="AH572" t="str">
        <f>pasteData!I571</f>
        <v xml:space="preserve"> IL</v>
      </c>
      <c r="AI572" t="str">
        <f>pasteData!J571</f>
        <v>Simeon HS</v>
      </c>
      <c r="AJ572">
        <f>pasteData!K571</f>
        <v>0</v>
      </c>
      <c r="AK572" t="str">
        <f>pasteData!L571</f>
        <v xml:space="preserve"> 9.2 Pts</v>
      </c>
      <c r="AL572" t="str">
        <f>pasteData!M571</f>
        <v xml:space="preserve"> 2.9 Reb</v>
      </c>
      <c r="AM572" t="str">
        <f>pasteData!N571</f>
        <v xml:space="preserve"> 1.8 Ast</v>
      </c>
    </row>
    <row r="573" spans="1:39" x14ac:dyDescent="0.3">
      <c r="A573">
        <v>571</v>
      </c>
      <c r="B573" t="str">
        <f>pasteData!A572</f>
        <v>iowa</v>
      </c>
      <c r="C573" t="str">
        <f>pasteData!B572</f>
        <v>Nicholas Baer</v>
      </c>
      <c r="D573">
        <f>INDEX(pasteStatistics!D$1:'pasteStatistics'!D$5000,MATCH($C573,pasteStatistics!$C$1:'pasteStatistics'!$C$5000,0))</f>
        <v>35</v>
      </c>
      <c r="E573">
        <f>INDEX(pasteStatistics!E$1:'pasteStatistics'!E$5000,MATCH($C573,pasteStatistics!$C$1:'pasteStatistics'!$C$5000,0))</f>
        <v>5</v>
      </c>
      <c r="F573">
        <f>INDEX(pasteStatistics!F$1:'pasteStatistics'!F$5000,MATCH($C573,pasteStatistics!$C$1:'pasteStatistics'!$C$5000,0))</f>
        <v>19.100000000000001</v>
      </c>
      <c r="G573">
        <f>INDEX(pasteStatistics!G$1:'pasteStatistics'!G$5000,MATCH($C573,pasteStatistics!$C$1:'pasteStatistics'!$C$5000,0))</f>
        <v>2.2000000000000002</v>
      </c>
      <c r="H573">
        <f>INDEX(pasteStatistics!H$1:'pasteStatistics'!H$5000,MATCH($C573,pasteStatistics!$C$1:'pasteStatistics'!$C$5000,0))</f>
        <v>5.0999999999999996</v>
      </c>
      <c r="I573">
        <f>INDEX(pasteStatistics!I$1:'pasteStatistics'!I$5000,MATCH($C573,pasteStatistics!$C$1:'pasteStatistics'!$C$5000,0))</f>
        <v>0.435</v>
      </c>
      <c r="J573">
        <f>INDEX(pasteStatistics!J$1:'pasteStatistics'!J$5000,MATCH($C573,pasteStatistics!$C$1:'pasteStatistics'!$C$5000,0))</f>
        <v>0.9</v>
      </c>
      <c r="K573">
        <f>INDEX(pasteStatistics!K$1:'pasteStatistics'!K$5000,MATCH($C573,pasteStatistics!$C$1:'pasteStatistics'!$C$5000,0))</f>
        <v>1.7</v>
      </c>
      <c r="L573">
        <f>INDEX(pasteStatistics!L$1:'pasteStatistics'!L$5000,MATCH($C573,pasteStatistics!$C$1:'pasteStatistics'!$C$5000,0))</f>
        <v>0.54200000000000004</v>
      </c>
      <c r="M573">
        <f>INDEX(pasteStatistics!M$1:'pasteStatistics'!M$5000,MATCH($C573,pasteStatistics!$C$1:'pasteStatistics'!$C$5000,0))</f>
        <v>1.3</v>
      </c>
      <c r="N573">
        <f>INDEX(pasteStatistics!N$1:'pasteStatistics'!N$5000,MATCH($C573,pasteStatistics!$C$1:'pasteStatistics'!$C$5000,0))</f>
        <v>3.4</v>
      </c>
      <c r="O573">
        <f>INDEX(pasteStatistics!O$1:'pasteStatistics'!O$5000,MATCH($C573,pasteStatistics!$C$1:'pasteStatistics'!$C$5000,0))</f>
        <v>0.38100000000000001</v>
      </c>
      <c r="P573">
        <f>INDEX(pasteStatistics!P$1:'pasteStatistics'!P$5000,MATCH($C573,pasteStatistics!$C$1:'pasteStatistics'!$C$5000,0))</f>
        <v>1.1000000000000001</v>
      </c>
      <c r="Q573">
        <f>INDEX(pasteStatistics!Q$1:'pasteStatistics'!Q$5000,MATCH($C573,pasteStatistics!$C$1:'pasteStatistics'!$C$5000,0))</f>
        <v>1.7</v>
      </c>
      <c r="R573">
        <f>INDEX(pasteStatistics!R$1:'pasteStatistics'!R$5000,MATCH($C573,pasteStatistics!$C$1:'pasteStatistics'!$C$5000,0))</f>
        <v>0.63800000000000001</v>
      </c>
      <c r="S573">
        <f>INDEX(pasteStatistics!S$1:'pasteStatistics'!S$5000,MATCH($C573,pasteStatistics!$C$1:'pasteStatistics'!$C$5000,0))</f>
        <v>1.2</v>
      </c>
      <c r="T573">
        <f>INDEX(pasteStatistics!T$1:'pasteStatistics'!T$5000,MATCH($C573,pasteStatistics!$C$1:'pasteStatistics'!$C$5000,0))</f>
        <v>3.5</v>
      </c>
      <c r="U573">
        <f>INDEX(pasteStatistics!U$1:'pasteStatistics'!U$5000,MATCH($C573,pasteStatistics!$C$1:'pasteStatistics'!$C$5000,0))</f>
        <v>4.5999999999999996</v>
      </c>
      <c r="V573">
        <f>INDEX(pasteStatistics!V$1:'pasteStatistics'!V$5000,MATCH($C573,pasteStatistics!$C$1:'pasteStatistics'!$C$5000,0))</f>
        <v>1.3</v>
      </c>
      <c r="W573">
        <f>INDEX(pasteStatistics!W$1:'pasteStatistics'!W$5000,MATCH($C573,pasteStatistics!$C$1:'pasteStatistics'!$C$5000,0))</f>
        <v>1</v>
      </c>
      <c r="X573">
        <f>INDEX(pasteStatistics!X$1:'pasteStatistics'!X$5000,MATCH($C573,pasteStatistics!$C$1:'pasteStatistics'!$C$5000,0))</f>
        <v>1</v>
      </c>
      <c r="Y573">
        <f>INDEX(pasteStatistics!Y$1:'pasteStatistics'!Y$5000,MATCH($C573,pasteStatistics!$C$1:'pasteStatistics'!$C$5000,0))</f>
        <v>0.7</v>
      </c>
      <c r="Z573">
        <f>INDEX(pasteStatistics!Z$1:'pasteStatistics'!Z$5000,MATCH($C573,pasteStatistics!$C$1:'pasteStatistics'!$C$5000,0))</f>
        <v>1.8</v>
      </c>
      <c r="AA573">
        <f>INDEX(pasteStatistics!AA$1:'pasteStatistics'!AA$5000,MATCH($C573,pasteStatistics!$C$1:'pasteStatistics'!$C$5000,0))</f>
        <v>6.7</v>
      </c>
      <c r="AB573">
        <f>pasteData!C572</f>
        <v>51</v>
      </c>
      <c r="AC573" t="str">
        <f>pasteData!D572</f>
        <v>SR</v>
      </c>
      <c r="AD573" t="str">
        <f>pasteData!E572</f>
        <v>F</v>
      </c>
      <c r="AE573">
        <f>pasteData!F572</f>
        <v>43623</v>
      </c>
      <c r="AF573">
        <f>pasteData!G572</f>
        <v>218</v>
      </c>
      <c r="AG573" t="str">
        <f>pasteData!H572</f>
        <v>Bettendorf</v>
      </c>
      <c r="AH573" t="str">
        <f>pasteData!I572</f>
        <v xml:space="preserve"> IA</v>
      </c>
      <c r="AI573" t="str">
        <f>pasteData!J572</f>
        <v>Bettendorf HS</v>
      </c>
      <c r="AJ573">
        <f>pasteData!K572</f>
        <v>0</v>
      </c>
      <c r="AK573" t="str">
        <f>pasteData!L572</f>
        <v xml:space="preserve"> 6.7 Pts</v>
      </c>
      <c r="AL573" t="str">
        <f>pasteData!M572</f>
        <v xml:space="preserve"> 4.6 Reb</v>
      </c>
      <c r="AM573" t="str">
        <f>pasteData!N572</f>
        <v xml:space="preserve"> 1.3 Ast</v>
      </c>
    </row>
    <row r="574" spans="1:39" x14ac:dyDescent="0.3">
      <c r="A574">
        <v>572</v>
      </c>
      <c r="B574" t="str">
        <f>pasteData!A573</f>
        <v>iowa</v>
      </c>
      <c r="C574" t="str">
        <f>pasteData!B573</f>
        <v>Ryan Kriener</v>
      </c>
      <c r="D574">
        <f>INDEX(pasteStatistics!D$1:'pasteStatistics'!D$5000,MATCH($C574,pasteStatistics!$C$1:'pasteStatistics'!$C$5000,0))</f>
        <v>35</v>
      </c>
      <c r="E574">
        <f>INDEX(pasteStatistics!E$1:'pasteStatistics'!E$5000,MATCH($C574,pasteStatistics!$C$1:'pasteStatistics'!$C$5000,0))</f>
        <v>2</v>
      </c>
      <c r="F574">
        <f>INDEX(pasteStatistics!F$1:'pasteStatistics'!F$5000,MATCH($C574,pasteStatistics!$C$1:'pasteStatistics'!$C$5000,0))</f>
        <v>13.9</v>
      </c>
      <c r="G574">
        <f>INDEX(pasteStatistics!G$1:'pasteStatistics'!G$5000,MATCH($C574,pasteStatistics!$C$1:'pasteStatistics'!$C$5000,0))</f>
        <v>2.2000000000000002</v>
      </c>
      <c r="H574">
        <f>INDEX(pasteStatistics!H$1:'pasteStatistics'!H$5000,MATCH($C574,pasteStatistics!$C$1:'pasteStatistics'!$C$5000,0))</f>
        <v>4</v>
      </c>
      <c r="I574">
        <f>INDEX(pasteStatistics!I$1:'pasteStatistics'!I$5000,MATCH($C574,pasteStatistics!$C$1:'pasteStatistics'!$C$5000,0))</f>
        <v>0.53900000000000003</v>
      </c>
      <c r="J574">
        <f>INDEX(pasteStatistics!J$1:'pasteStatistics'!J$5000,MATCH($C574,pasteStatistics!$C$1:'pasteStatistics'!$C$5000,0))</f>
        <v>1.9</v>
      </c>
      <c r="K574">
        <f>INDEX(pasteStatistics!K$1:'pasteStatistics'!K$5000,MATCH($C574,pasteStatistics!$C$1:'pasteStatistics'!$C$5000,0))</f>
        <v>3.3</v>
      </c>
      <c r="L574">
        <f>INDEX(pasteStatistics!L$1:'pasteStatistics'!L$5000,MATCH($C574,pasteStatistics!$C$1:'pasteStatistics'!$C$5000,0))</f>
        <v>0.58799999999999997</v>
      </c>
      <c r="M574">
        <f>INDEX(pasteStatistics!M$1:'pasteStatistics'!M$5000,MATCH($C574,pasteStatistics!$C$1:'pasteStatistics'!$C$5000,0))</f>
        <v>0.3</v>
      </c>
      <c r="N574">
        <f>INDEX(pasteStatistics!N$1:'pasteStatistics'!N$5000,MATCH($C574,pasteStatistics!$C$1:'pasteStatistics'!$C$5000,0))</f>
        <v>0.8</v>
      </c>
      <c r="O574">
        <f>INDEX(pasteStatistics!O$1:'pasteStatistics'!O$5000,MATCH($C574,pasteStatistics!$C$1:'pasteStatistics'!$C$5000,0))</f>
        <v>0.33300000000000002</v>
      </c>
      <c r="P574">
        <f>INDEX(pasteStatistics!P$1:'pasteStatistics'!P$5000,MATCH($C574,pasteStatistics!$C$1:'pasteStatistics'!$C$5000,0))</f>
        <v>1.1000000000000001</v>
      </c>
      <c r="Q574">
        <f>INDEX(pasteStatistics!Q$1:'pasteStatistics'!Q$5000,MATCH($C574,pasteStatistics!$C$1:'pasteStatistics'!$C$5000,0))</f>
        <v>1.5</v>
      </c>
      <c r="R574">
        <f>INDEX(pasteStatistics!R$1:'pasteStatistics'!R$5000,MATCH($C574,pasteStatistics!$C$1:'pasteStatistics'!$C$5000,0))</f>
        <v>0.68500000000000005</v>
      </c>
      <c r="S574">
        <f>INDEX(pasteStatistics!S$1:'pasteStatistics'!S$5000,MATCH($C574,pasteStatistics!$C$1:'pasteStatistics'!$C$5000,0))</f>
        <v>0.9</v>
      </c>
      <c r="T574">
        <f>INDEX(pasteStatistics!T$1:'pasteStatistics'!T$5000,MATCH($C574,pasteStatistics!$C$1:'pasteStatistics'!$C$5000,0))</f>
        <v>2.1</v>
      </c>
      <c r="U574">
        <f>INDEX(pasteStatistics!U$1:'pasteStatistics'!U$5000,MATCH($C574,pasteStatistics!$C$1:'pasteStatistics'!$C$5000,0))</f>
        <v>3</v>
      </c>
      <c r="V574">
        <f>INDEX(pasteStatistics!V$1:'pasteStatistics'!V$5000,MATCH($C574,pasteStatistics!$C$1:'pasteStatistics'!$C$5000,0))</f>
        <v>0.7</v>
      </c>
      <c r="W574">
        <f>INDEX(pasteStatistics!W$1:'pasteStatistics'!W$5000,MATCH($C574,pasteStatistics!$C$1:'pasteStatistics'!$C$5000,0))</f>
        <v>0.4</v>
      </c>
      <c r="X574">
        <f>INDEX(pasteStatistics!X$1:'pasteStatistics'!X$5000,MATCH($C574,pasteStatistics!$C$1:'pasteStatistics'!$C$5000,0))</f>
        <v>0.3</v>
      </c>
      <c r="Y574">
        <f>INDEX(pasteStatistics!Y$1:'pasteStatistics'!Y$5000,MATCH($C574,pasteStatistics!$C$1:'pasteStatistics'!$C$5000,0))</f>
        <v>1</v>
      </c>
      <c r="Z574">
        <f>INDEX(pasteStatistics!Z$1:'pasteStatistics'!Z$5000,MATCH($C574,pasteStatistics!$C$1:'pasteStatistics'!$C$5000,0))</f>
        <v>1.7</v>
      </c>
      <c r="AA574">
        <f>INDEX(pasteStatistics!AA$1:'pasteStatistics'!AA$5000,MATCH($C574,pasteStatistics!$C$1:'pasteStatistics'!$C$5000,0))</f>
        <v>5.7</v>
      </c>
      <c r="AB574">
        <f>pasteData!C573</f>
        <v>15</v>
      </c>
      <c r="AC574" t="str">
        <f>pasteData!D573</f>
        <v>JR</v>
      </c>
      <c r="AD574" t="str">
        <f>pasteData!E573</f>
        <v>F</v>
      </c>
      <c r="AE574">
        <f>pasteData!F573</f>
        <v>43625</v>
      </c>
      <c r="AF574">
        <f>pasteData!G573</f>
        <v>255</v>
      </c>
      <c r="AG574" t="str">
        <f>pasteData!H573</f>
        <v>Spirit Lake</v>
      </c>
      <c r="AH574" t="str">
        <f>pasteData!I573</f>
        <v xml:space="preserve"> IA</v>
      </c>
      <c r="AI574" t="str">
        <f>pasteData!J573</f>
        <v>Spirit Lake High School</v>
      </c>
      <c r="AJ574">
        <f>pasteData!K573</f>
        <v>0</v>
      </c>
      <c r="AK574" t="str">
        <f>pasteData!L573</f>
        <v xml:space="preserve"> 5.7 Pts</v>
      </c>
      <c r="AL574" t="str">
        <f>pasteData!M573</f>
        <v xml:space="preserve"> 3.0 Reb</v>
      </c>
      <c r="AM574" t="str">
        <f>pasteData!N573</f>
        <v xml:space="preserve"> 0.7 Ast</v>
      </c>
    </row>
    <row r="575" spans="1:39" x14ac:dyDescent="0.3">
      <c r="A575">
        <v>573</v>
      </c>
      <c r="B575" t="str">
        <f>pasteData!A574</f>
        <v>iowa</v>
      </c>
      <c r="C575" t="str">
        <f>pasteData!B574</f>
        <v>Connor McCaffery</v>
      </c>
      <c r="D575">
        <f>INDEX(pasteStatistics!D$1:'pasteStatistics'!D$5000,MATCH($C575,pasteStatistics!$C$1:'pasteStatistics'!$C$5000,0))</f>
        <v>34</v>
      </c>
      <c r="E575">
        <f>INDEX(pasteStatistics!E$1:'pasteStatistics'!E$5000,MATCH($C575,pasteStatistics!$C$1:'pasteStatistics'!$C$5000,0))</f>
        <v>0</v>
      </c>
      <c r="F575">
        <f>INDEX(pasteStatistics!F$1:'pasteStatistics'!F$5000,MATCH($C575,pasteStatistics!$C$1:'pasteStatistics'!$C$5000,0))</f>
        <v>18.600000000000001</v>
      </c>
      <c r="G575">
        <f>INDEX(pasteStatistics!G$1:'pasteStatistics'!G$5000,MATCH($C575,pasteStatistics!$C$1:'pasteStatistics'!$C$5000,0))</f>
        <v>1</v>
      </c>
      <c r="H575">
        <f>INDEX(pasteStatistics!H$1:'pasteStatistics'!H$5000,MATCH($C575,pasteStatistics!$C$1:'pasteStatistics'!$C$5000,0))</f>
        <v>2.9</v>
      </c>
      <c r="I575">
        <f>INDEX(pasteStatistics!I$1:'pasteStatistics'!I$5000,MATCH($C575,pasteStatistics!$C$1:'pasteStatistics'!$C$5000,0))</f>
        <v>0.36099999999999999</v>
      </c>
      <c r="J575">
        <f>INDEX(pasteStatistics!J$1:'pasteStatistics'!J$5000,MATCH($C575,pasteStatistics!$C$1:'pasteStatistics'!$C$5000,0))</f>
        <v>0.9</v>
      </c>
      <c r="K575">
        <f>INDEX(pasteStatistics!K$1:'pasteStatistics'!K$5000,MATCH($C575,pasteStatistics!$C$1:'pasteStatistics'!$C$5000,0))</f>
        <v>2</v>
      </c>
      <c r="L575">
        <f>INDEX(pasteStatistics!L$1:'pasteStatistics'!L$5000,MATCH($C575,pasteStatistics!$C$1:'pasteStatistics'!$C$5000,0))</f>
        <v>0.42599999999999999</v>
      </c>
      <c r="M575">
        <f>INDEX(pasteStatistics!M$1:'pasteStatistics'!M$5000,MATCH($C575,pasteStatistics!$C$1:'pasteStatistics'!$C$5000,0))</f>
        <v>0.2</v>
      </c>
      <c r="N575">
        <f>INDEX(pasteStatistics!N$1:'pasteStatistics'!N$5000,MATCH($C575,pasteStatistics!$C$1:'pasteStatistics'!$C$5000,0))</f>
        <v>0.9</v>
      </c>
      <c r="O575">
        <f>INDEX(pasteStatistics!O$1:'pasteStatistics'!O$5000,MATCH($C575,pasteStatistics!$C$1:'pasteStatistics'!$C$5000,0))</f>
        <v>0.20699999999999999</v>
      </c>
      <c r="P575">
        <f>INDEX(pasteStatistics!P$1:'pasteStatistics'!P$5000,MATCH($C575,pasteStatistics!$C$1:'pasteStatistics'!$C$5000,0))</f>
        <v>2.1</v>
      </c>
      <c r="Q575">
        <f>INDEX(pasteStatistics!Q$1:'pasteStatistics'!Q$5000,MATCH($C575,pasteStatistics!$C$1:'pasteStatistics'!$C$5000,0))</f>
        <v>2.9</v>
      </c>
      <c r="R575">
        <f>INDEX(pasteStatistics!R$1:'pasteStatistics'!R$5000,MATCH($C575,pasteStatistics!$C$1:'pasteStatistics'!$C$5000,0))</f>
        <v>0.753</v>
      </c>
      <c r="S575">
        <f>INDEX(pasteStatistics!S$1:'pasteStatistics'!S$5000,MATCH($C575,pasteStatistics!$C$1:'pasteStatistics'!$C$5000,0))</f>
        <v>0.4</v>
      </c>
      <c r="T575">
        <f>INDEX(pasteStatistics!T$1:'pasteStatistics'!T$5000,MATCH($C575,pasteStatistics!$C$1:'pasteStatistics'!$C$5000,0))</f>
        <v>1.1000000000000001</v>
      </c>
      <c r="U575">
        <f>INDEX(pasteStatistics!U$1:'pasteStatistics'!U$5000,MATCH($C575,pasteStatistics!$C$1:'pasteStatistics'!$C$5000,0))</f>
        <v>1.4</v>
      </c>
      <c r="V575">
        <f>INDEX(pasteStatistics!V$1:'pasteStatistics'!V$5000,MATCH($C575,pasteStatistics!$C$1:'pasteStatistics'!$C$5000,0))</f>
        <v>3</v>
      </c>
      <c r="W575">
        <f>INDEX(pasteStatistics!W$1:'pasteStatistics'!W$5000,MATCH($C575,pasteStatistics!$C$1:'pasteStatistics'!$C$5000,0))</f>
        <v>0.7</v>
      </c>
      <c r="X575">
        <f>INDEX(pasteStatistics!X$1:'pasteStatistics'!X$5000,MATCH($C575,pasteStatistics!$C$1:'pasteStatistics'!$C$5000,0))</f>
        <v>0.1</v>
      </c>
      <c r="Y575">
        <f>INDEX(pasteStatistics!Y$1:'pasteStatistics'!Y$5000,MATCH($C575,pasteStatistics!$C$1:'pasteStatistics'!$C$5000,0))</f>
        <v>1.3</v>
      </c>
      <c r="Z575">
        <f>INDEX(pasteStatistics!Z$1:'pasteStatistics'!Z$5000,MATCH($C575,pasteStatistics!$C$1:'pasteStatistics'!$C$5000,0))</f>
        <v>1.8</v>
      </c>
      <c r="AA575">
        <f>INDEX(pasteStatistics!AA$1:'pasteStatistics'!AA$5000,MATCH($C575,pasteStatistics!$C$1:'pasteStatistics'!$C$5000,0))</f>
        <v>4.4000000000000004</v>
      </c>
      <c r="AB575">
        <f>pasteData!C574</f>
        <v>30</v>
      </c>
      <c r="AC575" t="str">
        <f>pasteData!D574</f>
        <v>FR</v>
      </c>
      <c r="AD575" t="str">
        <f>pasteData!E574</f>
        <v>G</v>
      </c>
      <c r="AE575">
        <f>pasteData!F574</f>
        <v>43621</v>
      </c>
      <c r="AF575">
        <f>pasteData!G574</f>
        <v>205</v>
      </c>
      <c r="AG575" t="str">
        <f>pasteData!H574</f>
        <v>Iowa City</v>
      </c>
      <c r="AH575" t="str">
        <f>pasteData!I574</f>
        <v xml:space="preserve"> IA</v>
      </c>
      <c r="AI575" t="str">
        <f>pasteData!J574</f>
        <v>West High School</v>
      </c>
      <c r="AJ575">
        <f>pasteData!K574</f>
        <v>0</v>
      </c>
      <c r="AK575" t="str">
        <f>pasteData!L574</f>
        <v xml:space="preserve"> 4.4 Pts</v>
      </c>
      <c r="AL575" t="str">
        <f>pasteData!M574</f>
        <v xml:space="preserve"> 1.4 Reb</v>
      </c>
      <c r="AM575" t="str">
        <f>pasteData!N574</f>
        <v xml:space="preserve"> 3.0 Ast</v>
      </c>
    </row>
    <row r="576" spans="1:39" x14ac:dyDescent="0.3">
      <c r="A576">
        <v>574</v>
      </c>
      <c r="B576" t="str">
        <f>pasteData!A575</f>
        <v>iowa</v>
      </c>
      <c r="C576" t="str">
        <f>pasteData!B575</f>
        <v>Maishe Dailey</v>
      </c>
      <c r="D576">
        <f>INDEX(pasteStatistics!D$1:'pasteStatistics'!D$5000,MATCH($C576,pasteStatistics!$C$1:'pasteStatistics'!$C$5000,0))</f>
        <v>35</v>
      </c>
      <c r="E576">
        <f>INDEX(pasteStatistics!E$1:'pasteStatistics'!E$5000,MATCH($C576,pasteStatistics!$C$1:'pasteStatistics'!$C$5000,0))</f>
        <v>0</v>
      </c>
      <c r="F576">
        <f>INDEX(pasteStatistics!F$1:'pasteStatistics'!F$5000,MATCH($C576,pasteStatistics!$C$1:'pasteStatistics'!$C$5000,0))</f>
        <v>12.5</v>
      </c>
      <c r="G576">
        <f>INDEX(pasteStatistics!G$1:'pasteStatistics'!G$5000,MATCH($C576,pasteStatistics!$C$1:'pasteStatistics'!$C$5000,0))</f>
        <v>0.9</v>
      </c>
      <c r="H576">
        <f>INDEX(pasteStatistics!H$1:'pasteStatistics'!H$5000,MATCH($C576,pasteStatistics!$C$1:'pasteStatistics'!$C$5000,0))</f>
        <v>2.5</v>
      </c>
      <c r="I576">
        <f>INDEX(pasteStatistics!I$1:'pasteStatistics'!I$5000,MATCH($C576,pasteStatistics!$C$1:'pasteStatistics'!$C$5000,0))</f>
        <v>0.35199999999999998</v>
      </c>
      <c r="J576">
        <f>INDEX(pasteStatistics!J$1:'pasteStatistics'!J$5000,MATCH($C576,pasteStatistics!$C$1:'pasteStatistics'!$C$5000,0))</f>
        <v>0.6</v>
      </c>
      <c r="K576">
        <f>INDEX(pasteStatistics!K$1:'pasteStatistics'!K$5000,MATCH($C576,pasteStatistics!$C$1:'pasteStatistics'!$C$5000,0))</f>
        <v>1.1000000000000001</v>
      </c>
      <c r="L576">
        <f>INDEX(pasteStatistics!L$1:'pasteStatistics'!L$5000,MATCH($C576,pasteStatistics!$C$1:'pasteStatistics'!$C$5000,0))</f>
        <v>0.52500000000000002</v>
      </c>
      <c r="M576">
        <f>INDEX(pasteStatistics!M$1:'pasteStatistics'!M$5000,MATCH($C576,pasteStatistics!$C$1:'pasteStatistics'!$C$5000,0))</f>
        <v>0.3</v>
      </c>
      <c r="N576">
        <f>INDEX(pasteStatistics!N$1:'pasteStatistics'!N$5000,MATCH($C576,pasteStatistics!$C$1:'pasteStatistics'!$C$5000,0))</f>
        <v>1.4</v>
      </c>
      <c r="O576">
        <f>INDEX(pasteStatistics!O$1:'pasteStatistics'!O$5000,MATCH($C576,pasteStatistics!$C$1:'pasteStatistics'!$C$5000,0))</f>
        <v>0.20799999999999999</v>
      </c>
      <c r="P576">
        <f>INDEX(pasteStatistics!P$1:'pasteStatistics'!P$5000,MATCH($C576,pasteStatistics!$C$1:'pasteStatistics'!$C$5000,0))</f>
        <v>0.4</v>
      </c>
      <c r="Q576">
        <f>INDEX(pasteStatistics!Q$1:'pasteStatistics'!Q$5000,MATCH($C576,pasteStatistics!$C$1:'pasteStatistics'!$C$5000,0))</f>
        <v>0.6</v>
      </c>
      <c r="R576">
        <f>INDEX(pasteStatistics!R$1:'pasteStatistics'!R$5000,MATCH($C576,pasteStatistics!$C$1:'pasteStatistics'!$C$5000,0))</f>
        <v>0.75</v>
      </c>
      <c r="S576">
        <f>INDEX(pasteStatistics!S$1:'pasteStatistics'!S$5000,MATCH($C576,pasteStatistics!$C$1:'pasteStatistics'!$C$5000,0))</f>
        <v>0.2</v>
      </c>
      <c r="T576">
        <f>INDEX(pasteStatistics!T$1:'pasteStatistics'!T$5000,MATCH($C576,pasteStatistics!$C$1:'pasteStatistics'!$C$5000,0))</f>
        <v>1.3</v>
      </c>
      <c r="U576">
        <f>INDEX(pasteStatistics!U$1:'pasteStatistics'!U$5000,MATCH($C576,pasteStatistics!$C$1:'pasteStatistics'!$C$5000,0))</f>
        <v>1.5</v>
      </c>
      <c r="V576">
        <f>INDEX(pasteStatistics!V$1:'pasteStatistics'!V$5000,MATCH($C576,pasteStatistics!$C$1:'pasteStatistics'!$C$5000,0))</f>
        <v>0.9</v>
      </c>
      <c r="W576">
        <f>INDEX(pasteStatistics!W$1:'pasteStatistics'!W$5000,MATCH($C576,pasteStatistics!$C$1:'pasteStatistics'!$C$5000,0))</f>
        <v>0.3</v>
      </c>
      <c r="X576">
        <f>INDEX(pasteStatistics!X$1:'pasteStatistics'!X$5000,MATCH($C576,pasteStatistics!$C$1:'pasteStatistics'!$C$5000,0))</f>
        <v>0</v>
      </c>
      <c r="Y576">
        <f>INDEX(pasteStatistics!Y$1:'pasteStatistics'!Y$5000,MATCH($C576,pasteStatistics!$C$1:'pasteStatistics'!$C$5000,0))</f>
        <v>0.6</v>
      </c>
      <c r="Z576">
        <f>INDEX(pasteStatistics!Z$1:'pasteStatistics'!Z$5000,MATCH($C576,pasteStatistics!$C$1:'pasteStatistics'!$C$5000,0))</f>
        <v>0.8</v>
      </c>
      <c r="AA576">
        <f>INDEX(pasteStatistics!AA$1:'pasteStatistics'!AA$5000,MATCH($C576,pasteStatistics!$C$1:'pasteStatistics'!$C$5000,0))</f>
        <v>2.5</v>
      </c>
      <c r="AB576">
        <f>pasteData!C575</f>
        <v>1</v>
      </c>
      <c r="AC576" t="str">
        <f>pasteData!D575</f>
        <v>JR</v>
      </c>
      <c r="AD576" t="str">
        <f>pasteData!E575</f>
        <v>G</v>
      </c>
      <c r="AE576">
        <f>pasteData!F575</f>
        <v>43623</v>
      </c>
      <c r="AF576">
        <f>pasteData!G575</f>
        <v>200</v>
      </c>
      <c r="AG576" t="str">
        <f>pasteData!H575</f>
        <v>Beachwood</v>
      </c>
      <c r="AH576" t="str">
        <f>pasteData!I575</f>
        <v xml:space="preserve"> OH</v>
      </c>
      <c r="AI576" t="str">
        <f>pasteData!J575</f>
        <v>Beachwood High School</v>
      </c>
      <c r="AJ576">
        <f>pasteData!K575</f>
        <v>0</v>
      </c>
      <c r="AK576" t="str">
        <f>pasteData!L575</f>
        <v xml:space="preserve"> 2.5 Pts</v>
      </c>
      <c r="AL576" t="str">
        <f>pasteData!M575</f>
        <v xml:space="preserve"> 1.5 Reb</v>
      </c>
      <c r="AM576" t="str">
        <f>pasteData!N575</f>
        <v xml:space="preserve"> 0.9 Ast</v>
      </c>
    </row>
    <row r="577" spans="1:39" x14ac:dyDescent="0.3">
      <c r="A577">
        <v>575</v>
      </c>
      <c r="B577" t="str">
        <f>pasteData!A576</f>
        <v>iowa</v>
      </c>
      <c r="C577" t="str">
        <f>pasteData!B576</f>
        <v>Riley Till</v>
      </c>
      <c r="D577">
        <f>INDEX(pasteStatistics!D$1:'pasteStatistics'!D$5000,MATCH($C577,pasteStatistics!$C$1:'pasteStatistics'!$C$5000,0))</f>
        <v>16</v>
      </c>
      <c r="E577">
        <f>INDEX(pasteStatistics!E$1:'pasteStatistics'!E$5000,MATCH($C577,pasteStatistics!$C$1:'pasteStatistics'!$C$5000,0))</f>
        <v>0</v>
      </c>
      <c r="F577">
        <f>INDEX(pasteStatistics!F$1:'pasteStatistics'!F$5000,MATCH($C577,pasteStatistics!$C$1:'pasteStatistics'!$C$5000,0))</f>
        <v>4.5999999999999996</v>
      </c>
      <c r="G577">
        <f>INDEX(pasteStatistics!G$1:'pasteStatistics'!G$5000,MATCH($C577,pasteStatistics!$C$1:'pasteStatistics'!$C$5000,0))</f>
        <v>0.4</v>
      </c>
      <c r="H577">
        <f>INDEX(pasteStatistics!H$1:'pasteStatistics'!H$5000,MATCH($C577,pasteStatistics!$C$1:'pasteStatistics'!$C$5000,0))</f>
        <v>0.8</v>
      </c>
      <c r="I577">
        <f>INDEX(pasteStatistics!I$1:'pasteStatistics'!I$5000,MATCH($C577,pasteStatistics!$C$1:'pasteStatistics'!$C$5000,0))</f>
        <v>0.5</v>
      </c>
      <c r="J577">
        <f>INDEX(pasteStatistics!J$1:'pasteStatistics'!J$5000,MATCH($C577,pasteStatistics!$C$1:'pasteStatistics'!$C$5000,0))</f>
        <v>0.4</v>
      </c>
      <c r="K577">
        <f>INDEX(pasteStatistics!K$1:'pasteStatistics'!K$5000,MATCH($C577,pasteStatistics!$C$1:'pasteStatistics'!$C$5000,0))</f>
        <v>0.6</v>
      </c>
      <c r="L577">
        <f>INDEX(pasteStatistics!L$1:'pasteStatistics'!L$5000,MATCH($C577,pasteStatistics!$C$1:'pasteStatistics'!$C$5000,0))</f>
        <v>0.66700000000000004</v>
      </c>
      <c r="M577">
        <f>INDEX(pasteStatistics!M$1:'pasteStatistics'!M$5000,MATCH($C577,pasteStatistics!$C$1:'pasteStatistics'!$C$5000,0))</f>
        <v>0</v>
      </c>
      <c r="N577">
        <f>INDEX(pasteStatistics!N$1:'pasteStatistics'!N$5000,MATCH($C577,pasteStatistics!$C$1:'pasteStatistics'!$C$5000,0))</f>
        <v>0.2</v>
      </c>
      <c r="O577">
        <f>INDEX(pasteStatistics!O$1:'pasteStatistics'!O$5000,MATCH($C577,pasteStatistics!$C$1:'pasteStatistics'!$C$5000,0))</f>
        <v>0</v>
      </c>
      <c r="P577">
        <f>INDEX(pasteStatistics!P$1:'pasteStatistics'!P$5000,MATCH($C577,pasteStatistics!$C$1:'pasteStatistics'!$C$5000,0))</f>
        <v>0.6</v>
      </c>
      <c r="Q577">
        <f>INDEX(pasteStatistics!Q$1:'pasteStatistics'!Q$5000,MATCH($C577,pasteStatistics!$C$1:'pasteStatistics'!$C$5000,0))</f>
        <v>0.9</v>
      </c>
      <c r="R577">
        <f>INDEX(pasteStatistics!R$1:'pasteStatistics'!R$5000,MATCH($C577,pasteStatistics!$C$1:'pasteStatistics'!$C$5000,0))</f>
        <v>0.66700000000000004</v>
      </c>
      <c r="S577">
        <f>INDEX(pasteStatistics!S$1:'pasteStatistics'!S$5000,MATCH($C577,pasteStatistics!$C$1:'pasteStatistics'!$C$5000,0))</f>
        <v>0.3</v>
      </c>
      <c r="T577">
        <f>INDEX(pasteStatistics!T$1:'pasteStatistics'!T$5000,MATCH($C577,pasteStatistics!$C$1:'pasteStatistics'!$C$5000,0))</f>
        <v>0.3</v>
      </c>
      <c r="U577">
        <f>INDEX(pasteStatistics!U$1:'pasteStatistics'!U$5000,MATCH($C577,pasteStatistics!$C$1:'pasteStatistics'!$C$5000,0))</f>
        <v>0.6</v>
      </c>
      <c r="V577">
        <f>INDEX(pasteStatistics!V$1:'pasteStatistics'!V$5000,MATCH($C577,pasteStatistics!$C$1:'pasteStatistics'!$C$5000,0))</f>
        <v>0.3</v>
      </c>
      <c r="W577">
        <f>INDEX(pasteStatistics!W$1:'pasteStatistics'!W$5000,MATCH($C577,pasteStatistics!$C$1:'pasteStatistics'!$C$5000,0))</f>
        <v>0.3</v>
      </c>
      <c r="X577">
        <f>INDEX(pasteStatistics!X$1:'pasteStatistics'!X$5000,MATCH($C577,pasteStatistics!$C$1:'pasteStatistics'!$C$5000,0))</f>
        <v>0.1</v>
      </c>
      <c r="Y577">
        <f>INDEX(pasteStatistics!Y$1:'pasteStatistics'!Y$5000,MATCH($C577,pasteStatistics!$C$1:'pasteStatistics'!$C$5000,0))</f>
        <v>0.2</v>
      </c>
      <c r="Z577">
        <f>INDEX(pasteStatistics!Z$1:'pasteStatistics'!Z$5000,MATCH($C577,pasteStatistics!$C$1:'pasteStatistics'!$C$5000,0))</f>
        <v>0.8</v>
      </c>
      <c r="AA577">
        <f>INDEX(pasteStatistics!AA$1:'pasteStatistics'!AA$5000,MATCH($C577,pasteStatistics!$C$1:'pasteStatistics'!$C$5000,0))</f>
        <v>1.4</v>
      </c>
      <c r="AB577">
        <f>pasteData!C576</f>
        <v>20</v>
      </c>
      <c r="AC577" t="str">
        <f>pasteData!D576</f>
        <v>SO</v>
      </c>
      <c r="AD577" t="str">
        <f>pasteData!E576</f>
        <v>F</v>
      </c>
      <c r="AE577">
        <f>pasteData!F576</f>
        <v>43623</v>
      </c>
      <c r="AF577">
        <f>pasteData!G576</f>
        <v>205</v>
      </c>
      <c r="AG577" t="str">
        <f>pasteData!H576</f>
        <v>Dubuque</v>
      </c>
      <c r="AH577" t="str">
        <f>pasteData!I576</f>
        <v xml:space="preserve"> IA</v>
      </c>
      <c r="AI577" t="str">
        <f>pasteData!J576</f>
        <v>Wahlert Catholic High School</v>
      </c>
      <c r="AJ577">
        <f>pasteData!K576</f>
        <v>0</v>
      </c>
      <c r="AK577" t="str">
        <f>pasteData!L576</f>
        <v xml:space="preserve"> 1.4 Pts</v>
      </c>
      <c r="AL577" t="str">
        <f>pasteData!M576</f>
        <v xml:space="preserve"> 0.6 Reb</v>
      </c>
      <c r="AM577" t="str">
        <f>pasteData!N576</f>
        <v xml:space="preserve"> 0.3 Ast</v>
      </c>
    </row>
    <row r="578" spans="1:39" x14ac:dyDescent="0.3">
      <c r="A578">
        <v>576</v>
      </c>
      <c r="B578" t="str">
        <f>pasteData!A577</f>
        <v>iowa</v>
      </c>
      <c r="C578" t="str">
        <f>pasteData!B577</f>
        <v>Austin Ash</v>
      </c>
      <c r="D578">
        <f>INDEX(pasteStatistics!D$1:'pasteStatistics'!D$5000,MATCH($C578,pasteStatistics!$C$1:'pasteStatistics'!$C$5000,0))</f>
        <v>9</v>
      </c>
      <c r="E578">
        <f>INDEX(pasteStatistics!E$1:'pasteStatistics'!E$5000,MATCH($C578,pasteStatistics!$C$1:'pasteStatistics'!$C$5000,0))</f>
        <v>0</v>
      </c>
      <c r="F578">
        <f>INDEX(pasteStatistics!F$1:'pasteStatistics'!F$5000,MATCH($C578,pasteStatistics!$C$1:'pasteStatistics'!$C$5000,0))</f>
        <v>4.3</v>
      </c>
      <c r="G578">
        <f>INDEX(pasteStatistics!G$1:'pasteStatistics'!G$5000,MATCH($C578,pasteStatistics!$C$1:'pasteStatistics'!$C$5000,0))</f>
        <v>0.6</v>
      </c>
      <c r="H578">
        <f>INDEX(pasteStatistics!H$1:'pasteStatistics'!H$5000,MATCH($C578,pasteStatistics!$C$1:'pasteStatistics'!$C$5000,0))</f>
        <v>2</v>
      </c>
      <c r="I578">
        <f>INDEX(pasteStatistics!I$1:'pasteStatistics'!I$5000,MATCH($C578,pasteStatistics!$C$1:'pasteStatistics'!$C$5000,0))</f>
        <v>0.27800000000000002</v>
      </c>
      <c r="J578">
        <f>INDEX(pasteStatistics!J$1:'pasteStatistics'!J$5000,MATCH($C578,pasteStatistics!$C$1:'pasteStatistics'!$C$5000,0))</f>
        <v>0</v>
      </c>
      <c r="K578">
        <f>INDEX(pasteStatistics!K$1:'pasteStatistics'!K$5000,MATCH($C578,pasteStatistics!$C$1:'pasteStatistics'!$C$5000,0))</f>
        <v>0.2</v>
      </c>
      <c r="L578">
        <f>INDEX(pasteStatistics!L$1:'pasteStatistics'!L$5000,MATCH($C578,pasteStatistics!$C$1:'pasteStatistics'!$C$5000,0))</f>
        <v>0</v>
      </c>
      <c r="M578">
        <f>INDEX(pasteStatistics!M$1:'pasteStatistics'!M$5000,MATCH($C578,pasteStatistics!$C$1:'pasteStatistics'!$C$5000,0))</f>
        <v>0.6</v>
      </c>
      <c r="N578">
        <f>INDEX(pasteStatistics!N$1:'pasteStatistics'!N$5000,MATCH($C578,pasteStatistics!$C$1:'pasteStatistics'!$C$5000,0))</f>
        <v>1.8</v>
      </c>
      <c r="O578">
        <f>INDEX(pasteStatistics!O$1:'pasteStatistics'!O$5000,MATCH($C578,pasteStatistics!$C$1:'pasteStatistics'!$C$5000,0))</f>
        <v>0.313</v>
      </c>
      <c r="P578">
        <f>INDEX(pasteStatistics!P$1:'pasteStatistics'!P$5000,MATCH($C578,pasteStatistics!$C$1:'pasteStatistics'!$C$5000,0))</f>
        <v>0</v>
      </c>
      <c r="Q578">
        <f>INDEX(pasteStatistics!Q$1:'pasteStatistics'!Q$5000,MATCH($C578,pasteStatistics!$C$1:'pasteStatistics'!$C$5000,0))</f>
        <v>0.1</v>
      </c>
      <c r="R578">
        <f>INDEX(pasteStatistics!R$1:'pasteStatistics'!R$5000,MATCH($C578,pasteStatistics!$C$1:'pasteStatistics'!$C$5000,0))</f>
        <v>0</v>
      </c>
      <c r="S578">
        <f>INDEX(pasteStatistics!S$1:'pasteStatistics'!S$5000,MATCH($C578,pasteStatistics!$C$1:'pasteStatistics'!$C$5000,0))</f>
        <v>0</v>
      </c>
      <c r="T578">
        <f>INDEX(pasteStatistics!T$1:'pasteStatistics'!T$5000,MATCH($C578,pasteStatistics!$C$1:'pasteStatistics'!$C$5000,0))</f>
        <v>0.6</v>
      </c>
      <c r="U578">
        <f>INDEX(pasteStatistics!U$1:'pasteStatistics'!U$5000,MATCH($C578,pasteStatistics!$C$1:'pasteStatistics'!$C$5000,0))</f>
        <v>0.6</v>
      </c>
      <c r="V578">
        <f>INDEX(pasteStatistics!V$1:'pasteStatistics'!V$5000,MATCH($C578,pasteStatistics!$C$1:'pasteStatistics'!$C$5000,0))</f>
        <v>0.4</v>
      </c>
      <c r="W578">
        <f>INDEX(pasteStatistics!W$1:'pasteStatistics'!W$5000,MATCH($C578,pasteStatistics!$C$1:'pasteStatistics'!$C$5000,0))</f>
        <v>0.3</v>
      </c>
      <c r="X578">
        <f>INDEX(pasteStatistics!X$1:'pasteStatistics'!X$5000,MATCH($C578,pasteStatistics!$C$1:'pasteStatistics'!$C$5000,0))</f>
        <v>0</v>
      </c>
      <c r="Y578">
        <f>INDEX(pasteStatistics!Y$1:'pasteStatistics'!Y$5000,MATCH($C578,pasteStatistics!$C$1:'pasteStatistics'!$C$5000,0))</f>
        <v>0</v>
      </c>
      <c r="Z578">
        <f>INDEX(pasteStatistics!Z$1:'pasteStatistics'!Z$5000,MATCH($C578,pasteStatistics!$C$1:'pasteStatistics'!$C$5000,0))</f>
        <v>0.1</v>
      </c>
      <c r="AA578">
        <f>INDEX(pasteStatistics!AA$1:'pasteStatistics'!AA$5000,MATCH($C578,pasteStatistics!$C$1:'pasteStatistics'!$C$5000,0))</f>
        <v>1.7</v>
      </c>
      <c r="AB578">
        <f>pasteData!C577</f>
        <v>13</v>
      </c>
      <c r="AC578" t="str">
        <f>pasteData!D577</f>
        <v>FR</v>
      </c>
      <c r="AD578" t="str">
        <f>pasteData!E577</f>
        <v>G</v>
      </c>
      <c r="AE578">
        <f>pasteData!F577</f>
        <v>43618</v>
      </c>
      <c r="AF578">
        <f>pasteData!G577</f>
        <v>170</v>
      </c>
      <c r="AG578" t="str">
        <f>pasteData!H577</f>
        <v>Cedar Rapids</v>
      </c>
      <c r="AH578" t="str">
        <f>pasteData!I577</f>
        <v xml:space="preserve"> IA</v>
      </c>
      <c r="AI578" t="str">
        <f>pasteData!J577</f>
        <v>Mount Vernon HS</v>
      </c>
      <c r="AJ578">
        <f>pasteData!K577</f>
        <v>0</v>
      </c>
      <c r="AK578" t="str">
        <f>pasteData!L577</f>
        <v xml:space="preserve"> 1.7 Pts</v>
      </c>
      <c r="AL578" t="str">
        <f>pasteData!M577</f>
        <v xml:space="preserve"> 0.6 Reb</v>
      </c>
      <c r="AM578" t="str">
        <f>pasteData!N577</f>
        <v xml:space="preserve"> 0.4 Ast</v>
      </c>
    </row>
    <row r="579" spans="1:39" x14ac:dyDescent="0.3">
      <c r="A579">
        <v>577</v>
      </c>
      <c r="B579" t="str">
        <f>pasteData!A578</f>
        <v>iowa</v>
      </c>
      <c r="C579" t="str">
        <f>pasteData!B578</f>
        <v>Nicolas Hobbs</v>
      </c>
      <c r="D579">
        <f>INDEX(pasteStatistics!D$1:'pasteStatistics'!D$5000,MATCH($C579,pasteStatistics!$C$1:'pasteStatistics'!$C$5000,0))</f>
        <v>6</v>
      </c>
      <c r="E579">
        <f>INDEX(pasteStatistics!E$1:'pasteStatistics'!E$5000,MATCH($C579,pasteStatistics!$C$1:'pasteStatistics'!$C$5000,0))</f>
        <v>0</v>
      </c>
      <c r="F579">
        <f>INDEX(pasteStatistics!F$1:'pasteStatistics'!F$5000,MATCH($C579,pasteStatistics!$C$1:'pasteStatistics'!$C$5000,0))</f>
        <v>2.2999999999999998</v>
      </c>
      <c r="G579">
        <f>INDEX(pasteStatistics!G$1:'pasteStatistics'!G$5000,MATCH($C579,pasteStatistics!$C$1:'pasteStatistics'!$C$5000,0))</f>
        <v>0.5</v>
      </c>
      <c r="H579">
        <f>INDEX(pasteStatistics!H$1:'pasteStatistics'!H$5000,MATCH($C579,pasteStatistics!$C$1:'pasteStatistics'!$C$5000,0))</f>
        <v>0.8</v>
      </c>
      <c r="I579">
        <f>INDEX(pasteStatistics!I$1:'pasteStatistics'!I$5000,MATCH($C579,pasteStatistics!$C$1:'pasteStatistics'!$C$5000,0))</f>
        <v>0.6</v>
      </c>
      <c r="J579">
        <f>INDEX(pasteStatistics!J$1:'pasteStatistics'!J$5000,MATCH($C579,pasteStatistics!$C$1:'pasteStatistics'!$C$5000,0))</f>
        <v>0.2</v>
      </c>
      <c r="K579">
        <f>INDEX(pasteStatistics!K$1:'pasteStatistics'!K$5000,MATCH($C579,pasteStatistics!$C$1:'pasteStatistics'!$C$5000,0))</f>
        <v>0.3</v>
      </c>
      <c r="L579">
        <f>INDEX(pasteStatistics!L$1:'pasteStatistics'!L$5000,MATCH($C579,pasteStatistics!$C$1:'pasteStatistics'!$C$5000,0))</f>
        <v>0.5</v>
      </c>
      <c r="M579">
        <f>INDEX(pasteStatistics!M$1:'pasteStatistics'!M$5000,MATCH($C579,pasteStatistics!$C$1:'pasteStatistics'!$C$5000,0))</f>
        <v>0.3</v>
      </c>
      <c r="N579">
        <f>INDEX(pasteStatistics!N$1:'pasteStatistics'!N$5000,MATCH($C579,pasteStatistics!$C$1:'pasteStatistics'!$C$5000,0))</f>
        <v>0.5</v>
      </c>
      <c r="O579">
        <f>INDEX(pasteStatistics!O$1:'pasteStatistics'!O$5000,MATCH($C579,pasteStatistics!$C$1:'pasteStatistics'!$C$5000,0))</f>
        <v>0.66700000000000004</v>
      </c>
      <c r="P579">
        <f>INDEX(pasteStatistics!P$1:'pasteStatistics'!P$5000,MATCH($C579,pasteStatistics!$C$1:'pasteStatistics'!$C$5000,0))</f>
        <v>0</v>
      </c>
      <c r="Q579">
        <f>INDEX(pasteStatistics!Q$1:'pasteStatistics'!Q$5000,MATCH($C579,pasteStatistics!$C$1:'pasteStatistics'!$C$5000,0))</f>
        <v>0</v>
      </c>
      <c r="R579">
        <f>INDEX(pasteStatistics!R$1:'pasteStatistics'!R$5000,MATCH($C579,pasteStatistics!$C$1:'pasteStatistics'!$C$5000,0))</f>
        <v>0</v>
      </c>
      <c r="S579">
        <f>INDEX(pasteStatistics!S$1:'pasteStatistics'!S$5000,MATCH($C579,pasteStatistics!$C$1:'pasteStatistics'!$C$5000,0))</f>
        <v>0</v>
      </c>
      <c r="T579">
        <f>INDEX(pasteStatistics!T$1:'pasteStatistics'!T$5000,MATCH($C579,pasteStatistics!$C$1:'pasteStatistics'!$C$5000,0))</f>
        <v>0.3</v>
      </c>
      <c r="U579">
        <f>INDEX(pasteStatistics!U$1:'pasteStatistics'!U$5000,MATCH($C579,pasteStatistics!$C$1:'pasteStatistics'!$C$5000,0))</f>
        <v>0.3</v>
      </c>
      <c r="V579">
        <f>INDEX(pasteStatistics!V$1:'pasteStatistics'!V$5000,MATCH($C579,pasteStatistics!$C$1:'pasteStatistics'!$C$5000,0))</f>
        <v>0.5</v>
      </c>
      <c r="W579">
        <f>INDEX(pasteStatistics!W$1:'pasteStatistics'!W$5000,MATCH($C579,pasteStatistics!$C$1:'pasteStatistics'!$C$5000,0))</f>
        <v>0</v>
      </c>
      <c r="X579">
        <f>INDEX(pasteStatistics!X$1:'pasteStatistics'!X$5000,MATCH($C579,pasteStatistics!$C$1:'pasteStatistics'!$C$5000,0))</f>
        <v>0</v>
      </c>
      <c r="Y579">
        <f>INDEX(pasteStatistics!Y$1:'pasteStatistics'!Y$5000,MATCH($C579,pasteStatistics!$C$1:'pasteStatistics'!$C$5000,0))</f>
        <v>0.2</v>
      </c>
      <c r="Z579">
        <f>INDEX(pasteStatistics!Z$1:'pasteStatistics'!Z$5000,MATCH($C579,pasteStatistics!$C$1:'pasteStatistics'!$C$5000,0))</f>
        <v>0</v>
      </c>
      <c r="AA579">
        <f>INDEX(pasteStatistics!AA$1:'pasteStatistics'!AA$5000,MATCH($C579,pasteStatistics!$C$1:'pasteStatistics'!$C$5000,0))</f>
        <v>1.3</v>
      </c>
      <c r="AB579">
        <f>pasteData!C578</f>
        <v>24</v>
      </c>
      <c r="AC579" t="str">
        <f>pasteData!D578</f>
        <v>SO</v>
      </c>
      <c r="AD579" t="str">
        <f>pasteData!E578</f>
        <v>G</v>
      </c>
      <c r="AE579">
        <f>pasteData!F578</f>
        <v>43618</v>
      </c>
      <c r="AF579">
        <f>pasteData!G578</f>
        <v>200</v>
      </c>
      <c r="AG579" t="str">
        <f>pasteData!H578</f>
        <v>Chicago</v>
      </c>
      <c r="AH579" t="str">
        <f>pasteData!I578</f>
        <v xml:space="preserve"> IL</v>
      </c>
      <c r="AI579" t="str">
        <f>pasteData!J578</f>
        <v>Fenwick HS</v>
      </c>
      <c r="AJ579">
        <f>pasteData!K578</f>
        <v>0</v>
      </c>
      <c r="AK579" t="str">
        <f>pasteData!L578</f>
        <v xml:space="preserve"> 1.3 Pts</v>
      </c>
      <c r="AL579" t="str">
        <f>pasteData!M578</f>
        <v xml:space="preserve"> 0.3 Reb</v>
      </c>
      <c r="AM579" t="str">
        <f>pasteData!N578</f>
        <v xml:space="preserve"> 0.5 Ast</v>
      </c>
    </row>
    <row r="580" spans="1:39" x14ac:dyDescent="0.3">
      <c r="A580">
        <v>578</v>
      </c>
      <c r="B580" t="str">
        <f>pasteData!A579</f>
        <v>iowa</v>
      </c>
      <c r="C580" t="str">
        <f>pasteData!B579</f>
        <v>Cordell Pemsl</v>
      </c>
      <c r="D580">
        <f>INDEX(pasteStatistics!D$1:'pasteStatistics'!D$5000,MATCH($C580,pasteStatistics!$C$1:'pasteStatistics'!$C$5000,0))</f>
        <v>2</v>
      </c>
      <c r="E580">
        <f>INDEX(pasteStatistics!E$1:'pasteStatistics'!E$5000,MATCH($C580,pasteStatistics!$C$1:'pasteStatistics'!$C$5000,0))</f>
        <v>0</v>
      </c>
      <c r="F580">
        <f>INDEX(pasteStatistics!F$1:'pasteStatistics'!F$5000,MATCH($C580,pasteStatistics!$C$1:'pasteStatistics'!$C$5000,0))</f>
        <v>15</v>
      </c>
      <c r="G580">
        <f>INDEX(pasteStatistics!G$1:'pasteStatistics'!G$5000,MATCH($C580,pasteStatistics!$C$1:'pasteStatistics'!$C$5000,0))</f>
        <v>1</v>
      </c>
      <c r="H580">
        <f>INDEX(pasteStatistics!H$1:'pasteStatistics'!H$5000,MATCH($C580,pasteStatistics!$C$1:'pasteStatistics'!$C$5000,0))</f>
        <v>1.5</v>
      </c>
      <c r="I580">
        <f>INDEX(pasteStatistics!I$1:'pasteStatistics'!I$5000,MATCH($C580,pasteStatistics!$C$1:'pasteStatistics'!$C$5000,0))</f>
        <v>0.66700000000000004</v>
      </c>
      <c r="J580">
        <f>INDEX(pasteStatistics!J$1:'pasteStatistics'!J$5000,MATCH($C580,pasteStatistics!$C$1:'pasteStatistics'!$C$5000,0))</f>
        <v>1</v>
      </c>
      <c r="K580">
        <f>INDEX(pasteStatistics!K$1:'pasteStatistics'!K$5000,MATCH($C580,pasteStatistics!$C$1:'pasteStatistics'!$C$5000,0))</f>
        <v>1.5</v>
      </c>
      <c r="L580">
        <f>INDEX(pasteStatistics!L$1:'pasteStatistics'!L$5000,MATCH($C580,pasteStatistics!$C$1:'pasteStatistics'!$C$5000,0))</f>
        <v>0.66700000000000004</v>
      </c>
      <c r="M580">
        <f>INDEX(pasteStatistics!M$1:'pasteStatistics'!M$5000,MATCH($C580,pasteStatistics!$C$1:'pasteStatistics'!$C$5000,0))</f>
        <v>0</v>
      </c>
      <c r="N580">
        <f>INDEX(pasteStatistics!N$1:'pasteStatistics'!N$5000,MATCH($C580,pasteStatistics!$C$1:'pasteStatistics'!$C$5000,0))</f>
        <v>0</v>
      </c>
      <c r="O580">
        <f>INDEX(pasteStatistics!O$1:'pasteStatistics'!O$5000,MATCH($C580,pasteStatistics!$C$1:'pasteStatistics'!$C$5000,0))</f>
        <v>0</v>
      </c>
      <c r="P580">
        <f>INDEX(pasteStatistics!P$1:'pasteStatistics'!P$5000,MATCH($C580,pasteStatistics!$C$1:'pasteStatistics'!$C$5000,0))</f>
        <v>2</v>
      </c>
      <c r="Q580">
        <f>INDEX(pasteStatistics!Q$1:'pasteStatistics'!Q$5000,MATCH($C580,pasteStatistics!$C$1:'pasteStatistics'!$C$5000,0))</f>
        <v>2</v>
      </c>
      <c r="R580">
        <f>INDEX(pasteStatistics!R$1:'pasteStatistics'!R$5000,MATCH($C580,pasteStatistics!$C$1:'pasteStatistics'!$C$5000,0))</f>
        <v>1</v>
      </c>
      <c r="S580">
        <f>INDEX(pasteStatistics!S$1:'pasteStatistics'!S$5000,MATCH($C580,pasteStatistics!$C$1:'pasteStatistics'!$C$5000,0))</f>
        <v>1.5</v>
      </c>
      <c r="T580">
        <f>INDEX(pasteStatistics!T$1:'pasteStatistics'!T$5000,MATCH($C580,pasteStatistics!$C$1:'pasteStatistics'!$C$5000,0))</f>
        <v>2.5</v>
      </c>
      <c r="U580">
        <f>INDEX(pasteStatistics!U$1:'pasteStatistics'!U$5000,MATCH($C580,pasteStatistics!$C$1:'pasteStatistics'!$C$5000,0))</f>
        <v>4</v>
      </c>
      <c r="V580">
        <f>INDEX(pasteStatistics!V$1:'pasteStatistics'!V$5000,MATCH($C580,pasteStatistics!$C$1:'pasteStatistics'!$C$5000,0))</f>
        <v>1</v>
      </c>
      <c r="W580">
        <f>INDEX(pasteStatistics!W$1:'pasteStatistics'!W$5000,MATCH($C580,pasteStatistics!$C$1:'pasteStatistics'!$C$5000,0))</f>
        <v>0</v>
      </c>
      <c r="X580">
        <f>INDEX(pasteStatistics!X$1:'pasteStatistics'!X$5000,MATCH($C580,pasteStatistics!$C$1:'pasteStatistics'!$C$5000,0))</f>
        <v>0.5</v>
      </c>
      <c r="Y580">
        <f>INDEX(pasteStatistics!Y$1:'pasteStatistics'!Y$5000,MATCH($C580,pasteStatistics!$C$1:'pasteStatistics'!$C$5000,0))</f>
        <v>2.5</v>
      </c>
      <c r="Z580">
        <f>INDEX(pasteStatistics!Z$1:'pasteStatistics'!Z$5000,MATCH($C580,pasteStatistics!$C$1:'pasteStatistics'!$C$5000,0))</f>
        <v>2.5</v>
      </c>
      <c r="AA580">
        <f>INDEX(pasteStatistics!AA$1:'pasteStatistics'!AA$5000,MATCH($C580,pasteStatistics!$C$1:'pasteStatistics'!$C$5000,0))</f>
        <v>4</v>
      </c>
      <c r="AB580">
        <f>pasteData!C579</f>
        <v>35</v>
      </c>
      <c r="AC580" t="str">
        <f>pasteData!D579</f>
        <v>JR</v>
      </c>
      <c r="AD580" t="str">
        <f>pasteData!E579</f>
        <v>F</v>
      </c>
      <c r="AE580">
        <f>pasteData!F579</f>
        <v>43624</v>
      </c>
      <c r="AF580">
        <f>pasteData!G579</f>
        <v>230</v>
      </c>
      <c r="AG580" t="str">
        <f>pasteData!H579</f>
        <v>Dubuque</v>
      </c>
      <c r="AH580" t="str">
        <f>pasteData!I579</f>
        <v xml:space="preserve"> IA</v>
      </c>
      <c r="AI580" t="str">
        <f>pasteData!J579</f>
        <v>Wahlert Catholic High School</v>
      </c>
      <c r="AJ580">
        <f>pasteData!K579</f>
        <v>0</v>
      </c>
      <c r="AK580" t="str">
        <f>pasteData!L579</f>
        <v xml:space="preserve"> 4.0 Pts</v>
      </c>
      <c r="AL580" t="str">
        <f>pasteData!M579</f>
        <v xml:space="preserve"> 4.0 Reb</v>
      </c>
      <c r="AM580" t="str">
        <f>pasteData!N579</f>
        <v xml:space="preserve"> 1.0 Ast</v>
      </c>
    </row>
    <row r="581" spans="1:39" x14ac:dyDescent="0.3">
      <c r="A581">
        <v>579</v>
      </c>
      <c r="B581" t="str">
        <f>pasteData!A580</f>
        <v>iowa</v>
      </c>
      <c r="C581" t="str">
        <f>pasteData!B580</f>
        <v>Michael Baer</v>
      </c>
      <c r="D581">
        <f>INDEX(pasteStatistics!D$1:'pasteStatistics'!D$5000,MATCH($C581,pasteStatistics!$C$1:'pasteStatistics'!$C$5000,0))</f>
        <v>9</v>
      </c>
      <c r="E581">
        <f>INDEX(pasteStatistics!E$1:'pasteStatistics'!E$5000,MATCH($C581,pasteStatistics!$C$1:'pasteStatistics'!$C$5000,0))</f>
        <v>0</v>
      </c>
      <c r="F581">
        <f>INDEX(pasteStatistics!F$1:'pasteStatistics'!F$5000,MATCH($C581,pasteStatistics!$C$1:'pasteStatistics'!$C$5000,0))</f>
        <v>2.2000000000000002</v>
      </c>
      <c r="G581">
        <f>INDEX(pasteStatistics!G$1:'pasteStatistics'!G$5000,MATCH($C581,pasteStatistics!$C$1:'pasteStatistics'!$C$5000,0))</f>
        <v>0.2</v>
      </c>
      <c r="H581">
        <f>INDEX(pasteStatistics!H$1:'pasteStatistics'!H$5000,MATCH($C581,pasteStatistics!$C$1:'pasteStatistics'!$C$5000,0))</f>
        <v>0.4</v>
      </c>
      <c r="I581">
        <f>INDEX(pasteStatistics!I$1:'pasteStatistics'!I$5000,MATCH($C581,pasteStatistics!$C$1:'pasteStatistics'!$C$5000,0))</f>
        <v>0.5</v>
      </c>
      <c r="J581">
        <f>INDEX(pasteStatistics!J$1:'pasteStatistics'!J$5000,MATCH($C581,pasteStatistics!$C$1:'pasteStatistics'!$C$5000,0))</f>
        <v>0.1</v>
      </c>
      <c r="K581">
        <f>INDEX(pasteStatistics!K$1:'pasteStatistics'!K$5000,MATCH($C581,pasteStatistics!$C$1:'pasteStatistics'!$C$5000,0))</f>
        <v>0.3</v>
      </c>
      <c r="L581">
        <f>INDEX(pasteStatistics!L$1:'pasteStatistics'!L$5000,MATCH($C581,pasteStatistics!$C$1:'pasteStatistics'!$C$5000,0))</f>
        <v>0.33300000000000002</v>
      </c>
      <c r="M581">
        <f>INDEX(pasteStatistics!M$1:'pasteStatistics'!M$5000,MATCH($C581,pasteStatistics!$C$1:'pasteStatistics'!$C$5000,0))</f>
        <v>0.1</v>
      </c>
      <c r="N581">
        <f>INDEX(pasteStatistics!N$1:'pasteStatistics'!N$5000,MATCH($C581,pasteStatistics!$C$1:'pasteStatistics'!$C$5000,0))</f>
        <v>0.1</v>
      </c>
      <c r="O581">
        <f>INDEX(pasteStatistics!O$1:'pasteStatistics'!O$5000,MATCH($C581,pasteStatistics!$C$1:'pasteStatistics'!$C$5000,0))</f>
        <v>1</v>
      </c>
      <c r="P581">
        <f>INDEX(pasteStatistics!P$1:'pasteStatistics'!P$5000,MATCH($C581,pasteStatistics!$C$1:'pasteStatistics'!$C$5000,0))</f>
        <v>0.1</v>
      </c>
      <c r="Q581">
        <f>INDEX(pasteStatistics!Q$1:'pasteStatistics'!Q$5000,MATCH($C581,pasteStatistics!$C$1:'pasteStatistics'!$C$5000,0))</f>
        <v>0.4</v>
      </c>
      <c r="R581">
        <f>INDEX(pasteStatistics!R$1:'pasteStatistics'!R$5000,MATCH($C581,pasteStatistics!$C$1:'pasteStatistics'!$C$5000,0))</f>
        <v>0.25</v>
      </c>
      <c r="S581">
        <f>INDEX(pasteStatistics!S$1:'pasteStatistics'!S$5000,MATCH($C581,pasteStatistics!$C$1:'pasteStatistics'!$C$5000,0))</f>
        <v>0.1</v>
      </c>
      <c r="T581">
        <f>INDEX(pasteStatistics!T$1:'pasteStatistics'!T$5000,MATCH($C581,pasteStatistics!$C$1:'pasteStatistics'!$C$5000,0))</f>
        <v>0.3</v>
      </c>
      <c r="U581">
        <f>INDEX(pasteStatistics!U$1:'pasteStatistics'!U$5000,MATCH($C581,pasteStatistics!$C$1:'pasteStatistics'!$C$5000,0))</f>
        <v>0.4</v>
      </c>
      <c r="V581">
        <f>INDEX(pasteStatistics!V$1:'pasteStatistics'!V$5000,MATCH($C581,pasteStatistics!$C$1:'pasteStatistics'!$C$5000,0))</f>
        <v>0</v>
      </c>
      <c r="W581">
        <f>INDEX(pasteStatistics!W$1:'pasteStatistics'!W$5000,MATCH($C581,pasteStatistics!$C$1:'pasteStatistics'!$C$5000,0))</f>
        <v>0</v>
      </c>
      <c r="X581">
        <f>INDEX(pasteStatistics!X$1:'pasteStatistics'!X$5000,MATCH($C581,pasteStatistics!$C$1:'pasteStatistics'!$C$5000,0))</f>
        <v>0</v>
      </c>
      <c r="Y581">
        <f>INDEX(pasteStatistics!Y$1:'pasteStatistics'!Y$5000,MATCH($C581,pasteStatistics!$C$1:'pasteStatistics'!$C$5000,0))</f>
        <v>0.1</v>
      </c>
      <c r="Z581">
        <f>INDEX(pasteStatistics!Z$1:'pasteStatistics'!Z$5000,MATCH($C581,pasteStatistics!$C$1:'pasteStatistics'!$C$5000,0))</f>
        <v>0.1</v>
      </c>
      <c r="AA581">
        <f>INDEX(pasteStatistics!AA$1:'pasteStatistics'!AA$5000,MATCH($C581,pasteStatistics!$C$1:'pasteStatistics'!$C$5000,0))</f>
        <v>0.7</v>
      </c>
      <c r="AB581">
        <f>pasteData!C580</f>
        <v>0</v>
      </c>
      <c r="AC581" t="str">
        <f>pasteData!D580</f>
        <v>SO</v>
      </c>
      <c r="AD581" t="str">
        <f>pasteData!E580</f>
        <v>F</v>
      </c>
      <c r="AE581">
        <f>pasteData!F580</f>
        <v>43622</v>
      </c>
      <c r="AF581">
        <f>pasteData!G580</f>
        <v>200</v>
      </c>
      <c r="AG581" t="str">
        <f>pasteData!H580</f>
        <v>Bettendorf</v>
      </c>
      <c r="AH581" t="str">
        <f>pasteData!I580</f>
        <v xml:space="preserve"> IA</v>
      </c>
      <c r="AI581" t="str">
        <f>pasteData!J580</f>
        <v>Bettendorf HS</v>
      </c>
      <c r="AJ581">
        <f>pasteData!K580</f>
        <v>0</v>
      </c>
      <c r="AK581" t="str">
        <f>pasteData!L580</f>
        <v xml:space="preserve"> 0.7 Pts</v>
      </c>
      <c r="AL581" t="str">
        <f>pasteData!M580</f>
        <v xml:space="preserve"> 0.4 Reb</v>
      </c>
      <c r="AM581" t="str">
        <f>pasteData!N580</f>
        <v xml:space="preserve"> 0.0 Ast</v>
      </c>
    </row>
    <row r="582" spans="1:39" x14ac:dyDescent="0.3">
      <c r="A582">
        <v>580</v>
      </c>
      <c r="B582" t="str">
        <f>pasteData!A581</f>
        <v>iowa</v>
      </c>
      <c r="C582" t="str">
        <f>pasteData!B581</f>
        <v>CJ Fredrick</v>
      </c>
      <c r="D582" t="e">
        <f>INDEX(pasteStatistics!D$1:'pasteStatistics'!D$5000,MATCH($C582,pasteStatistics!$C$1:'pasteStatistics'!$C$5000,0))</f>
        <v>#N/A</v>
      </c>
      <c r="E582" t="e">
        <f>INDEX(pasteStatistics!E$1:'pasteStatistics'!E$5000,MATCH($C582,pasteStatistics!$C$1:'pasteStatistics'!$C$5000,0))</f>
        <v>#N/A</v>
      </c>
      <c r="F582" t="e">
        <f>INDEX(pasteStatistics!F$1:'pasteStatistics'!F$5000,MATCH($C582,pasteStatistics!$C$1:'pasteStatistics'!$C$5000,0))</f>
        <v>#N/A</v>
      </c>
      <c r="G582" t="e">
        <f>INDEX(pasteStatistics!G$1:'pasteStatistics'!G$5000,MATCH($C582,pasteStatistics!$C$1:'pasteStatistics'!$C$5000,0))</f>
        <v>#N/A</v>
      </c>
      <c r="H582" t="e">
        <f>INDEX(pasteStatistics!H$1:'pasteStatistics'!H$5000,MATCH($C582,pasteStatistics!$C$1:'pasteStatistics'!$C$5000,0))</f>
        <v>#N/A</v>
      </c>
      <c r="I582" t="e">
        <f>INDEX(pasteStatistics!I$1:'pasteStatistics'!I$5000,MATCH($C582,pasteStatistics!$C$1:'pasteStatistics'!$C$5000,0))</f>
        <v>#N/A</v>
      </c>
      <c r="J582" t="e">
        <f>INDEX(pasteStatistics!J$1:'pasteStatistics'!J$5000,MATCH($C582,pasteStatistics!$C$1:'pasteStatistics'!$C$5000,0))</f>
        <v>#N/A</v>
      </c>
      <c r="K582" t="e">
        <f>INDEX(pasteStatistics!K$1:'pasteStatistics'!K$5000,MATCH($C582,pasteStatistics!$C$1:'pasteStatistics'!$C$5000,0))</f>
        <v>#N/A</v>
      </c>
      <c r="L582" t="e">
        <f>INDEX(pasteStatistics!L$1:'pasteStatistics'!L$5000,MATCH($C582,pasteStatistics!$C$1:'pasteStatistics'!$C$5000,0))</f>
        <v>#N/A</v>
      </c>
      <c r="M582" t="e">
        <f>INDEX(pasteStatistics!M$1:'pasteStatistics'!M$5000,MATCH($C582,pasteStatistics!$C$1:'pasteStatistics'!$C$5000,0))</f>
        <v>#N/A</v>
      </c>
      <c r="N582" t="e">
        <f>INDEX(pasteStatistics!N$1:'pasteStatistics'!N$5000,MATCH($C582,pasteStatistics!$C$1:'pasteStatistics'!$C$5000,0))</f>
        <v>#N/A</v>
      </c>
      <c r="O582" t="e">
        <f>INDEX(pasteStatistics!O$1:'pasteStatistics'!O$5000,MATCH($C582,pasteStatistics!$C$1:'pasteStatistics'!$C$5000,0))</f>
        <v>#N/A</v>
      </c>
      <c r="P582" t="e">
        <f>INDEX(pasteStatistics!P$1:'pasteStatistics'!P$5000,MATCH($C582,pasteStatistics!$C$1:'pasteStatistics'!$C$5000,0))</f>
        <v>#N/A</v>
      </c>
      <c r="Q582" t="e">
        <f>INDEX(pasteStatistics!Q$1:'pasteStatistics'!Q$5000,MATCH($C582,pasteStatistics!$C$1:'pasteStatistics'!$C$5000,0))</f>
        <v>#N/A</v>
      </c>
      <c r="R582" t="e">
        <f>INDEX(pasteStatistics!R$1:'pasteStatistics'!R$5000,MATCH($C582,pasteStatistics!$C$1:'pasteStatistics'!$C$5000,0))</f>
        <v>#N/A</v>
      </c>
      <c r="S582" t="e">
        <f>INDEX(pasteStatistics!S$1:'pasteStatistics'!S$5000,MATCH($C582,pasteStatistics!$C$1:'pasteStatistics'!$C$5000,0))</f>
        <v>#N/A</v>
      </c>
      <c r="T582" t="e">
        <f>INDEX(pasteStatistics!T$1:'pasteStatistics'!T$5000,MATCH($C582,pasteStatistics!$C$1:'pasteStatistics'!$C$5000,0))</f>
        <v>#N/A</v>
      </c>
      <c r="U582" t="e">
        <f>INDEX(pasteStatistics!U$1:'pasteStatistics'!U$5000,MATCH($C582,pasteStatistics!$C$1:'pasteStatistics'!$C$5000,0))</f>
        <v>#N/A</v>
      </c>
      <c r="V582" t="e">
        <f>INDEX(pasteStatistics!V$1:'pasteStatistics'!V$5000,MATCH($C582,pasteStatistics!$C$1:'pasteStatistics'!$C$5000,0))</f>
        <v>#N/A</v>
      </c>
      <c r="W582" t="e">
        <f>INDEX(pasteStatistics!W$1:'pasteStatistics'!W$5000,MATCH($C582,pasteStatistics!$C$1:'pasteStatistics'!$C$5000,0))</f>
        <v>#N/A</v>
      </c>
      <c r="X582" t="e">
        <f>INDEX(pasteStatistics!X$1:'pasteStatistics'!X$5000,MATCH($C582,pasteStatistics!$C$1:'pasteStatistics'!$C$5000,0))</f>
        <v>#N/A</v>
      </c>
      <c r="Y582" t="e">
        <f>INDEX(pasteStatistics!Y$1:'pasteStatistics'!Y$5000,MATCH($C582,pasteStatistics!$C$1:'pasteStatistics'!$C$5000,0))</f>
        <v>#N/A</v>
      </c>
      <c r="Z582" t="e">
        <f>INDEX(pasteStatistics!Z$1:'pasteStatistics'!Z$5000,MATCH($C582,pasteStatistics!$C$1:'pasteStatistics'!$C$5000,0))</f>
        <v>#N/A</v>
      </c>
      <c r="AA582" t="e">
        <f>INDEX(pasteStatistics!AA$1:'pasteStatistics'!AA$5000,MATCH($C582,pasteStatistics!$C$1:'pasteStatistics'!$C$5000,0))</f>
        <v>#N/A</v>
      </c>
      <c r="AB582">
        <f>pasteData!C581</f>
        <v>5</v>
      </c>
      <c r="AC582" t="str">
        <f>pasteData!D581</f>
        <v>FR</v>
      </c>
      <c r="AD582" t="str">
        <f>pasteData!E581</f>
        <v>G</v>
      </c>
      <c r="AE582">
        <f>pasteData!F581</f>
        <v>43619</v>
      </c>
      <c r="AF582">
        <f>pasteData!G581</f>
        <v>190</v>
      </c>
      <c r="AG582" t="str">
        <f>pasteData!H581</f>
        <v>Cincinnati</v>
      </c>
      <c r="AH582" t="str">
        <f>pasteData!I581</f>
        <v xml:space="preserve"> OH</v>
      </c>
      <c r="AI582" t="str">
        <f>pasteData!J581</f>
        <v>Covington HS</v>
      </c>
      <c r="AJ582">
        <f>pasteData!K581</f>
        <v>0</v>
      </c>
      <c r="AK582">
        <f>pasteData!L581</f>
        <v>0</v>
      </c>
      <c r="AL582">
        <f>pasteData!M581</f>
        <v>0</v>
      </c>
      <c r="AM582">
        <f>pasteData!N581</f>
        <v>0</v>
      </c>
    </row>
    <row r="583" spans="1:39" x14ac:dyDescent="0.3">
      <c r="A583">
        <v>581</v>
      </c>
      <c r="B583" t="str">
        <f>pasteData!A582</f>
        <v>iowa</v>
      </c>
      <c r="C583" t="str">
        <f>pasteData!B582</f>
        <v>Jack Nunge</v>
      </c>
      <c r="D583" t="e">
        <f>INDEX(pasteStatistics!D$1:'pasteStatistics'!D$5000,MATCH($C583,pasteStatistics!$C$1:'pasteStatistics'!$C$5000,0))</f>
        <v>#N/A</v>
      </c>
      <c r="E583" t="e">
        <f>INDEX(pasteStatistics!E$1:'pasteStatistics'!E$5000,MATCH($C583,pasteStatistics!$C$1:'pasteStatistics'!$C$5000,0))</f>
        <v>#N/A</v>
      </c>
      <c r="F583" t="e">
        <f>INDEX(pasteStatistics!F$1:'pasteStatistics'!F$5000,MATCH($C583,pasteStatistics!$C$1:'pasteStatistics'!$C$5000,0))</f>
        <v>#N/A</v>
      </c>
      <c r="G583" t="e">
        <f>INDEX(pasteStatistics!G$1:'pasteStatistics'!G$5000,MATCH($C583,pasteStatistics!$C$1:'pasteStatistics'!$C$5000,0))</f>
        <v>#N/A</v>
      </c>
      <c r="H583" t="e">
        <f>INDEX(pasteStatistics!H$1:'pasteStatistics'!H$5000,MATCH($C583,pasteStatistics!$C$1:'pasteStatistics'!$C$5000,0))</f>
        <v>#N/A</v>
      </c>
      <c r="I583" t="e">
        <f>INDEX(pasteStatistics!I$1:'pasteStatistics'!I$5000,MATCH($C583,pasteStatistics!$C$1:'pasteStatistics'!$C$5000,0))</f>
        <v>#N/A</v>
      </c>
      <c r="J583" t="e">
        <f>INDEX(pasteStatistics!J$1:'pasteStatistics'!J$5000,MATCH($C583,pasteStatistics!$C$1:'pasteStatistics'!$C$5000,0))</f>
        <v>#N/A</v>
      </c>
      <c r="K583" t="e">
        <f>INDEX(pasteStatistics!K$1:'pasteStatistics'!K$5000,MATCH($C583,pasteStatistics!$C$1:'pasteStatistics'!$C$5000,0))</f>
        <v>#N/A</v>
      </c>
      <c r="L583" t="e">
        <f>INDEX(pasteStatistics!L$1:'pasteStatistics'!L$5000,MATCH($C583,pasteStatistics!$C$1:'pasteStatistics'!$C$5000,0))</f>
        <v>#N/A</v>
      </c>
      <c r="M583" t="e">
        <f>INDEX(pasteStatistics!M$1:'pasteStatistics'!M$5000,MATCH($C583,pasteStatistics!$C$1:'pasteStatistics'!$C$5000,0))</f>
        <v>#N/A</v>
      </c>
      <c r="N583" t="e">
        <f>INDEX(pasteStatistics!N$1:'pasteStatistics'!N$5000,MATCH($C583,pasteStatistics!$C$1:'pasteStatistics'!$C$5000,0))</f>
        <v>#N/A</v>
      </c>
      <c r="O583" t="e">
        <f>INDEX(pasteStatistics!O$1:'pasteStatistics'!O$5000,MATCH($C583,pasteStatistics!$C$1:'pasteStatistics'!$C$5000,0))</f>
        <v>#N/A</v>
      </c>
      <c r="P583" t="e">
        <f>INDEX(pasteStatistics!P$1:'pasteStatistics'!P$5000,MATCH($C583,pasteStatistics!$C$1:'pasteStatistics'!$C$5000,0))</f>
        <v>#N/A</v>
      </c>
      <c r="Q583" t="e">
        <f>INDEX(pasteStatistics!Q$1:'pasteStatistics'!Q$5000,MATCH($C583,pasteStatistics!$C$1:'pasteStatistics'!$C$5000,0))</f>
        <v>#N/A</v>
      </c>
      <c r="R583" t="e">
        <f>INDEX(pasteStatistics!R$1:'pasteStatistics'!R$5000,MATCH($C583,pasteStatistics!$C$1:'pasteStatistics'!$C$5000,0))</f>
        <v>#N/A</v>
      </c>
      <c r="S583" t="e">
        <f>INDEX(pasteStatistics!S$1:'pasteStatistics'!S$5000,MATCH($C583,pasteStatistics!$C$1:'pasteStatistics'!$C$5000,0))</f>
        <v>#N/A</v>
      </c>
      <c r="T583" t="e">
        <f>INDEX(pasteStatistics!T$1:'pasteStatistics'!T$5000,MATCH($C583,pasteStatistics!$C$1:'pasteStatistics'!$C$5000,0))</f>
        <v>#N/A</v>
      </c>
      <c r="U583" t="e">
        <f>INDEX(pasteStatistics!U$1:'pasteStatistics'!U$5000,MATCH($C583,pasteStatistics!$C$1:'pasteStatistics'!$C$5000,0))</f>
        <v>#N/A</v>
      </c>
      <c r="V583" t="e">
        <f>INDEX(pasteStatistics!V$1:'pasteStatistics'!V$5000,MATCH($C583,pasteStatistics!$C$1:'pasteStatistics'!$C$5000,0))</f>
        <v>#N/A</v>
      </c>
      <c r="W583" t="e">
        <f>INDEX(pasteStatistics!W$1:'pasteStatistics'!W$5000,MATCH($C583,pasteStatistics!$C$1:'pasteStatistics'!$C$5000,0))</f>
        <v>#N/A</v>
      </c>
      <c r="X583" t="e">
        <f>INDEX(pasteStatistics!X$1:'pasteStatistics'!X$5000,MATCH($C583,pasteStatistics!$C$1:'pasteStatistics'!$C$5000,0))</f>
        <v>#N/A</v>
      </c>
      <c r="Y583" t="e">
        <f>INDEX(pasteStatistics!Y$1:'pasteStatistics'!Y$5000,MATCH($C583,pasteStatistics!$C$1:'pasteStatistics'!$C$5000,0))</f>
        <v>#N/A</v>
      </c>
      <c r="Z583" t="e">
        <f>INDEX(pasteStatistics!Z$1:'pasteStatistics'!Z$5000,MATCH($C583,pasteStatistics!$C$1:'pasteStatistics'!$C$5000,0))</f>
        <v>#N/A</v>
      </c>
      <c r="AA583" t="e">
        <f>INDEX(pasteStatistics!AA$1:'pasteStatistics'!AA$5000,MATCH($C583,pasteStatistics!$C$1:'pasteStatistics'!$C$5000,0))</f>
        <v>#N/A</v>
      </c>
      <c r="AB583">
        <f>pasteData!C582</f>
        <v>2</v>
      </c>
      <c r="AC583" t="str">
        <f>pasteData!D582</f>
        <v>SO</v>
      </c>
      <c r="AD583" t="str">
        <f>pasteData!E582</f>
        <v>F</v>
      </c>
      <c r="AE583">
        <f>pasteData!F582</f>
        <v>43627</v>
      </c>
      <c r="AF583">
        <f>pasteData!G582</f>
        <v>235</v>
      </c>
      <c r="AG583" t="str">
        <f>pasteData!H582</f>
        <v>Newburgh</v>
      </c>
      <c r="AH583" t="str">
        <f>pasteData!I582</f>
        <v xml:space="preserve"> IN</v>
      </c>
      <c r="AI583" t="str">
        <f>pasteData!J582</f>
        <v>Castle High School</v>
      </c>
      <c r="AJ583">
        <f>pasteData!K582</f>
        <v>0</v>
      </c>
      <c r="AK583">
        <f>pasteData!L582</f>
        <v>0</v>
      </c>
      <c r="AL583">
        <f>pasteData!M582</f>
        <v>0</v>
      </c>
      <c r="AM583">
        <f>pasteData!N582</f>
        <v>0</v>
      </c>
    </row>
    <row r="584" spans="1:39" x14ac:dyDescent="0.3">
      <c r="A584">
        <v>582</v>
      </c>
      <c r="B584" t="str">
        <f>pasteData!A583</f>
        <v>seton-hall</v>
      </c>
      <c r="C584" t="str">
        <f>pasteData!B583</f>
        <v>Myles Powell</v>
      </c>
      <c r="D584">
        <f>INDEX(pasteStatistics!D$1:'pasteStatistics'!D$5000,MATCH($C584,pasteStatistics!$C$1:'pasteStatistics'!$C$5000,0))</f>
        <v>34</v>
      </c>
      <c r="E584">
        <f>INDEX(pasteStatistics!E$1:'pasteStatistics'!E$5000,MATCH($C584,pasteStatistics!$C$1:'pasteStatistics'!$C$5000,0))</f>
        <v>34</v>
      </c>
      <c r="F584">
        <f>INDEX(pasteStatistics!F$1:'pasteStatistics'!F$5000,MATCH($C584,pasteStatistics!$C$1:'pasteStatistics'!$C$5000,0))</f>
        <v>36</v>
      </c>
      <c r="G584">
        <f>INDEX(pasteStatistics!G$1:'pasteStatistics'!G$5000,MATCH($C584,pasteStatistics!$C$1:'pasteStatistics'!$C$5000,0))</f>
        <v>7.4</v>
      </c>
      <c r="H584">
        <f>INDEX(pasteStatistics!H$1:'pasteStatistics'!H$5000,MATCH($C584,pasteStatistics!$C$1:'pasteStatistics'!$C$5000,0))</f>
        <v>16.600000000000001</v>
      </c>
      <c r="I584">
        <f>INDEX(pasteStatistics!I$1:'pasteStatistics'!I$5000,MATCH($C584,pasteStatistics!$C$1:'pasteStatistics'!$C$5000,0))</f>
        <v>0.44700000000000001</v>
      </c>
      <c r="J584">
        <f>INDEX(pasteStatistics!J$1:'pasteStatistics'!J$5000,MATCH($C584,pasteStatistics!$C$1:'pasteStatistics'!$C$5000,0))</f>
        <v>4.3</v>
      </c>
      <c r="K584">
        <f>INDEX(pasteStatistics!K$1:'pasteStatistics'!K$5000,MATCH($C584,pasteStatistics!$C$1:'pasteStatistics'!$C$5000,0))</f>
        <v>7.9</v>
      </c>
      <c r="L584">
        <f>INDEX(pasteStatistics!L$1:'pasteStatistics'!L$5000,MATCH($C584,pasteStatistics!$C$1:'pasteStatistics'!$C$5000,0))</f>
        <v>0.53900000000000003</v>
      </c>
      <c r="M584">
        <f>INDEX(pasteStatistics!M$1:'pasteStatistics'!M$5000,MATCH($C584,pasteStatistics!$C$1:'pasteStatistics'!$C$5000,0))</f>
        <v>3.1</v>
      </c>
      <c r="N584">
        <f>INDEX(pasteStatistics!N$1:'pasteStatistics'!N$5000,MATCH($C584,pasteStatistics!$C$1:'pasteStatistics'!$C$5000,0))</f>
        <v>8.6999999999999993</v>
      </c>
      <c r="O584">
        <f>INDEX(pasteStatistics!O$1:'pasteStatistics'!O$5000,MATCH($C584,pasteStatistics!$C$1:'pasteStatistics'!$C$5000,0))</f>
        <v>0.36299999999999999</v>
      </c>
      <c r="P584">
        <f>INDEX(pasteStatistics!P$1:'pasteStatistics'!P$5000,MATCH($C584,pasteStatistics!$C$1:'pasteStatistics'!$C$5000,0))</f>
        <v>5.0999999999999996</v>
      </c>
      <c r="Q584">
        <f>INDEX(pasteStatistics!Q$1:'pasteStatistics'!Q$5000,MATCH($C584,pasteStatistics!$C$1:'pasteStatistics'!$C$5000,0))</f>
        <v>6.1</v>
      </c>
      <c r="R584">
        <f>INDEX(pasteStatistics!R$1:'pasteStatistics'!R$5000,MATCH($C584,pasteStatistics!$C$1:'pasteStatistics'!$C$5000,0))</f>
        <v>0.84</v>
      </c>
      <c r="S584">
        <f>INDEX(pasteStatistics!S$1:'pasteStatistics'!S$5000,MATCH($C584,pasteStatistics!$C$1:'pasteStatistics'!$C$5000,0))</f>
        <v>0.8</v>
      </c>
      <c r="T584">
        <f>INDEX(pasteStatistics!T$1:'pasteStatistics'!T$5000,MATCH($C584,pasteStatistics!$C$1:'pasteStatistics'!$C$5000,0))</f>
        <v>3.2</v>
      </c>
      <c r="U584">
        <f>INDEX(pasteStatistics!U$1:'pasteStatistics'!U$5000,MATCH($C584,pasteStatistics!$C$1:'pasteStatistics'!$C$5000,0))</f>
        <v>4</v>
      </c>
      <c r="V584">
        <f>INDEX(pasteStatistics!V$1:'pasteStatistics'!V$5000,MATCH($C584,pasteStatistics!$C$1:'pasteStatistics'!$C$5000,0))</f>
        <v>2.9</v>
      </c>
      <c r="W584">
        <f>INDEX(pasteStatistics!W$1:'pasteStatistics'!W$5000,MATCH($C584,pasteStatistics!$C$1:'pasteStatistics'!$C$5000,0))</f>
        <v>2</v>
      </c>
      <c r="X584">
        <f>INDEX(pasteStatistics!X$1:'pasteStatistics'!X$5000,MATCH($C584,pasteStatistics!$C$1:'pasteStatistics'!$C$5000,0))</f>
        <v>0.2</v>
      </c>
      <c r="Y584">
        <f>INDEX(pasteStatistics!Y$1:'pasteStatistics'!Y$5000,MATCH($C584,pasteStatistics!$C$1:'pasteStatistics'!$C$5000,0))</f>
        <v>3</v>
      </c>
      <c r="Z584">
        <f>INDEX(pasteStatistics!Z$1:'pasteStatistics'!Z$5000,MATCH($C584,pasteStatistics!$C$1:'pasteStatistics'!$C$5000,0))</f>
        <v>2.2000000000000002</v>
      </c>
      <c r="AA584">
        <f>INDEX(pasteStatistics!AA$1:'pasteStatistics'!AA$5000,MATCH($C584,pasteStatistics!$C$1:'pasteStatistics'!$C$5000,0))</f>
        <v>23.1</v>
      </c>
      <c r="AB584">
        <f>pasteData!C583</f>
        <v>13</v>
      </c>
      <c r="AC584" t="str">
        <f>pasteData!D583</f>
        <v>JR</v>
      </c>
      <c r="AD584" t="str">
        <f>pasteData!E583</f>
        <v>G</v>
      </c>
      <c r="AE584">
        <f>pasteData!F583</f>
        <v>43618</v>
      </c>
      <c r="AF584">
        <f>pasteData!G583</f>
        <v>195</v>
      </c>
      <c r="AG584" t="str">
        <f>pasteData!H583</f>
        <v>Trenton</v>
      </c>
      <c r="AH584" t="str">
        <f>pasteData!I583</f>
        <v xml:space="preserve"> NJ</v>
      </c>
      <c r="AI584" t="str">
        <f>pasteData!J583</f>
        <v>South Kent School</v>
      </c>
      <c r="AJ584" t="str">
        <f>pasteData!K583</f>
        <v>100 (2016)</v>
      </c>
      <c r="AK584" t="str">
        <f>pasteData!L583</f>
        <v xml:space="preserve"> 23.1 Pts</v>
      </c>
      <c r="AL584" t="str">
        <f>pasteData!M583</f>
        <v xml:space="preserve"> 4.0 Reb</v>
      </c>
      <c r="AM584" t="str">
        <f>pasteData!N583</f>
        <v xml:space="preserve"> 2.9 Ast</v>
      </c>
    </row>
    <row r="585" spans="1:39" x14ac:dyDescent="0.3">
      <c r="A585">
        <v>583</v>
      </c>
      <c r="B585" t="str">
        <f>pasteData!A584</f>
        <v>seton-hall</v>
      </c>
      <c r="C585" t="str">
        <f>pasteData!B584</f>
        <v>Myles Cale</v>
      </c>
      <c r="D585">
        <f>INDEX(pasteStatistics!D$1:'pasteStatistics'!D$5000,MATCH($C585,pasteStatistics!$C$1:'pasteStatistics'!$C$5000,0))</f>
        <v>34</v>
      </c>
      <c r="E585">
        <f>INDEX(pasteStatistics!E$1:'pasteStatistics'!E$5000,MATCH($C585,pasteStatistics!$C$1:'pasteStatistics'!$C$5000,0))</f>
        <v>34</v>
      </c>
      <c r="F585">
        <f>INDEX(pasteStatistics!F$1:'pasteStatistics'!F$5000,MATCH($C585,pasteStatistics!$C$1:'pasteStatistics'!$C$5000,0))</f>
        <v>30.1</v>
      </c>
      <c r="G585">
        <f>INDEX(pasteStatistics!G$1:'pasteStatistics'!G$5000,MATCH($C585,pasteStatistics!$C$1:'pasteStatistics'!$C$5000,0))</f>
        <v>3.6</v>
      </c>
      <c r="H585">
        <f>INDEX(pasteStatistics!H$1:'pasteStatistics'!H$5000,MATCH($C585,pasteStatistics!$C$1:'pasteStatistics'!$C$5000,0))</f>
        <v>8.9</v>
      </c>
      <c r="I585">
        <f>INDEX(pasteStatistics!I$1:'pasteStatistics'!I$5000,MATCH($C585,pasteStatistics!$C$1:'pasteStatistics'!$C$5000,0))</f>
        <v>0.41099999999999998</v>
      </c>
      <c r="J585">
        <f>INDEX(pasteStatistics!J$1:'pasteStatistics'!J$5000,MATCH($C585,pasteStatistics!$C$1:'pasteStatistics'!$C$5000,0))</f>
        <v>2.1</v>
      </c>
      <c r="K585">
        <f>INDEX(pasteStatistics!K$1:'pasteStatistics'!K$5000,MATCH($C585,pasteStatistics!$C$1:'pasteStatistics'!$C$5000,0))</f>
        <v>4.7</v>
      </c>
      <c r="L585">
        <f>INDEX(pasteStatistics!L$1:'pasteStatistics'!L$5000,MATCH($C585,pasteStatistics!$C$1:'pasteStatistics'!$C$5000,0))</f>
        <v>0.44</v>
      </c>
      <c r="M585">
        <f>INDEX(pasteStatistics!M$1:'pasteStatistics'!M$5000,MATCH($C585,pasteStatistics!$C$1:'pasteStatistics'!$C$5000,0))</f>
        <v>1.6</v>
      </c>
      <c r="N585">
        <f>INDEX(pasteStatistics!N$1:'pasteStatistics'!N$5000,MATCH($C585,pasteStatistics!$C$1:'pasteStatistics'!$C$5000,0))</f>
        <v>4.2</v>
      </c>
      <c r="O585">
        <f>INDEX(pasteStatistics!O$1:'pasteStatistics'!O$5000,MATCH($C585,pasteStatistics!$C$1:'pasteStatistics'!$C$5000,0))</f>
        <v>0.378</v>
      </c>
      <c r="P585">
        <f>INDEX(pasteStatistics!P$1:'pasteStatistics'!P$5000,MATCH($C585,pasteStatistics!$C$1:'pasteStatistics'!$C$5000,0))</f>
        <v>1.3</v>
      </c>
      <c r="Q585">
        <f>INDEX(pasteStatistics!Q$1:'pasteStatistics'!Q$5000,MATCH($C585,pasteStatistics!$C$1:'pasteStatistics'!$C$5000,0))</f>
        <v>1.9</v>
      </c>
      <c r="R585">
        <f>INDEX(pasteStatistics!R$1:'pasteStatistics'!R$5000,MATCH($C585,pasteStatistics!$C$1:'pasteStatistics'!$C$5000,0))</f>
        <v>0.66700000000000004</v>
      </c>
      <c r="S585">
        <f>INDEX(pasteStatistics!S$1:'pasteStatistics'!S$5000,MATCH($C585,pasteStatistics!$C$1:'pasteStatistics'!$C$5000,0))</f>
        <v>0.6</v>
      </c>
      <c r="T585">
        <f>INDEX(pasteStatistics!T$1:'pasteStatistics'!T$5000,MATCH($C585,pasteStatistics!$C$1:'pasteStatistics'!$C$5000,0))</f>
        <v>3.5</v>
      </c>
      <c r="U585">
        <f>INDEX(pasteStatistics!U$1:'pasteStatistics'!U$5000,MATCH($C585,pasteStatistics!$C$1:'pasteStatistics'!$C$5000,0))</f>
        <v>4.0999999999999996</v>
      </c>
      <c r="V585">
        <f>INDEX(pasteStatistics!V$1:'pasteStatistics'!V$5000,MATCH($C585,pasteStatistics!$C$1:'pasteStatistics'!$C$5000,0))</f>
        <v>1.2</v>
      </c>
      <c r="W585">
        <f>INDEX(pasteStatistics!W$1:'pasteStatistics'!W$5000,MATCH($C585,pasteStatistics!$C$1:'pasteStatistics'!$C$5000,0))</f>
        <v>0.8</v>
      </c>
      <c r="X585">
        <f>INDEX(pasteStatistics!X$1:'pasteStatistics'!X$5000,MATCH($C585,pasteStatistics!$C$1:'pasteStatistics'!$C$5000,0))</f>
        <v>0.1</v>
      </c>
      <c r="Y585">
        <f>INDEX(pasteStatistics!Y$1:'pasteStatistics'!Y$5000,MATCH($C585,pasteStatistics!$C$1:'pasteStatistics'!$C$5000,0))</f>
        <v>1.4</v>
      </c>
      <c r="Z585">
        <f>INDEX(pasteStatistics!Z$1:'pasteStatistics'!Z$5000,MATCH($C585,pasteStatistics!$C$1:'pasteStatistics'!$C$5000,0))</f>
        <v>2</v>
      </c>
      <c r="AA585">
        <f>INDEX(pasteStatistics!AA$1:'pasteStatistics'!AA$5000,MATCH($C585,pasteStatistics!$C$1:'pasteStatistics'!$C$5000,0))</f>
        <v>10.199999999999999</v>
      </c>
      <c r="AB585">
        <f>pasteData!C584</f>
        <v>22</v>
      </c>
      <c r="AC585" t="str">
        <f>pasteData!D584</f>
        <v>SO</v>
      </c>
      <c r="AD585" t="str">
        <f>pasteData!E584</f>
        <v>G</v>
      </c>
      <c r="AE585">
        <f>pasteData!F584</f>
        <v>43622</v>
      </c>
      <c r="AF585">
        <f>pasteData!G584</f>
        <v>210</v>
      </c>
      <c r="AG585" t="str">
        <f>pasteData!H584</f>
        <v>Middletown</v>
      </c>
      <c r="AH585" t="str">
        <f>pasteData!I584</f>
        <v xml:space="preserve"> DE</v>
      </c>
      <c r="AI585" t="str">
        <f>pasteData!J584</f>
        <v>Appoquinimink High School</v>
      </c>
      <c r="AJ585" t="str">
        <f>pasteData!K584</f>
        <v>79 (2017)</v>
      </c>
      <c r="AK585" t="str">
        <f>pasteData!L584</f>
        <v xml:space="preserve"> 10.2 Pts</v>
      </c>
      <c r="AL585" t="str">
        <f>pasteData!M584</f>
        <v xml:space="preserve"> 4.1 Reb</v>
      </c>
      <c r="AM585" t="str">
        <f>pasteData!N584</f>
        <v xml:space="preserve"> 1.2 Ast</v>
      </c>
    </row>
    <row r="586" spans="1:39" x14ac:dyDescent="0.3">
      <c r="A586">
        <v>584</v>
      </c>
      <c r="B586" t="str">
        <f>pasteData!A585</f>
        <v>seton-hall</v>
      </c>
      <c r="C586" t="str">
        <f>pasteData!B585</f>
        <v>Quincy McKnight</v>
      </c>
      <c r="D586">
        <f>INDEX(pasteStatistics!D$1:'pasteStatistics'!D$5000,MATCH($C586,pasteStatistics!$C$1:'pasteStatistics'!$C$5000,0))</f>
        <v>34</v>
      </c>
      <c r="E586">
        <f>INDEX(pasteStatistics!E$1:'pasteStatistics'!E$5000,MATCH($C586,pasteStatistics!$C$1:'pasteStatistics'!$C$5000,0))</f>
        <v>33</v>
      </c>
      <c r="F586">
        <f>INDEX(pasteStatistics!F$1:'pasteStatistics'!F$5000,MATCH($C586,pasteStatistics!$C$1:'pasteStatistics'!$C$5000,0))</f>
        <v>28.5</v>
      </c>
      <c r="G586">
        <f>INDEX(pasteStatistics!G$1:'pasteStatistics'!G$5000,MATCH($C586,pasteStatistics!$C$1:'pasteStatistics'!$C$5000,0))</f>
        <v>3.4</v>
      </c>
      <c r="H586">
        <f>INDEX(pasteStatistics!H$1:'pasteStatistics'!H$5000,MATCH($C586,pasteStatistics!$C$1:'pasteStatistics'!$C$5000,0))</f>
        <v>7.6</v>
      </c>
      <c r="I586">
        <f>INDEX(pasteStatistics!I$1:'pasteStatistics'!I$5000,MATCH($C586,pasteStatistics!$C$1:'pasteStatistics'!$C$5000,0))</f>
        <v>0.45200000000000001</v>
      </c>
      <c r="J586">
        <f>INDEX(pasteStatistics!J$1:'pasteStatistics'!J$5000,MATCH($C586,pasteStatistics!$C$1:'pasteStatistics'!$C$5000,0))</f>
        <v>2.9</v>
      </c>
      <c r="K586">
        <f>INDEX(pasteStatistics!K$1:'pasteStatistics'!K$5000,MATCH($C586,pasteStatistics!$C$1:'pasteStatistics'!$C$5000,0))</f>
        <v>5.6</v>
      </c>
      <c r="L586">
        <f>INDEX(pasteStatistics!L$1:'pasteStatistics'!L$5000,MATCH($C586,pasteStatistics!$C$1:'pasteStatistics'!$C$5000,0))</f>
        <v>0.51600000000000001</v>
      </c>
      <c r="M586">
        <f>INDEX(pasteStatistics!M$1:'pasteStatistics'!M$5000,MATCH($C586,pasteStatistics!$C$1:'pasteStatistics'!$C$5000,0))</f>
        <v>0.5</v>
      </c>
      <c r="N586">
        <f>INDEX(pasteStatistics!N$1:'pasteStatistics'!N$5000,MATCH($C586,pasteStatistics!$C$1:'pasteStatistics'!$C$5000,0))</f>
        <v>2</v>
      </c>
      <c r="O586">
        <f>INDEX(pasteStatistics!O$1:'pasteStatistics'!O$5000,MATCH($C586,pasteStatistics!$C$1:'pasteStatistics'!$C$5000,0))</f>
        <v>0.26900000000000002</v>
      </c>
      <c r="P586">
        <f>INDEX(pasteStatistics!P$1:'pasteStatistics'!P$5000,MATCH($C586,pasteStatistics!$C$1:'pasteStatistics'!$C$5000,0))</f>
        <v>1.9</v>
      </c>
      <c r="Q586">
        <f>INDEX(pasteStatistics!Q$1:'pasteStatistics'!Q$5000,MATCH($C586,pasteStatistics!$C$1:'pasteStatistics'!$C$5000,0))</f>
        <v>3</v>
      </c>
      <c r="R586">
        <f>INDEX(pasteStatistics!R$1:'pasteStatistics'!R$5000,MATCH($C586,pasteStatistics!$C$1:'pasteStatistics'!$C$5000,0))</f>
        <v>0.64100000000000001</v>
      </c>
      <c r="S586">
        <f>INDEX(pasteStatistics!S$1:'pasteStatistics'!S$5000,MATCH($C586,pasteStatistics!$C$1:'pasteStatistics'!$C$5000,0))</f>
        <v>0.4</v>
      </c>
      <c r="T586">
        <f>INDEX(pasteStatistics!T$1:'pasteStatistics'!T$5000,MATCH($C586,pasteStatistics!$C$1:'pasteStatistics'!$C$5000,0))</f>
        <v>2.2999999999999998</v>
      </c>
      <c r="U586">
        <f>INDEX(pasteStatistics!U$1:'pasteStatistics'!U$5000,MATCH($C586,pasteStatistics!$C$1:'pasteStatistics'!$C$5000,0))</f>
        <v>2.7</v>
      </c>
      <c r="V586">
        <f>INDEX(pasteStatistics!V$1:'pasteStatistics'!V$5000,MATCH($C586,pasteStatistics!$C$1:'pasteStatistics'!$C$5000,0))</f>
        <v>3.9</v>
      </c>
      <c r="W586">
        <f>INDEX(pasteStatistics!W$1:'pasteStatistics'!W$5000,MATCH($C586,pasteStatistics!$C$1:'pasteStatistics'!$C$5000,0))</f>
        <v>1.6</v>
      </c>
      <c r="X586">
        <f>INDEX(pasteStatistics!X$1:'pasteStatistics'!X$5000,MATCH($C586,pasteStatistics!$C$1:'pasteStatistics'!$C$5000,0))</f>
        <v>0.2</v>
      </c>
      <c r="Y586">
        <f>INDEX(pasteStatistics!Y$1:'pasteStatistics'!Y$5000,MATCH($C586,pasteStatistics!$C$1:'pasteStatistics'!$C$5000,0))</f>
        <v>2.5</v>
      </c>
      <c r="Z586">
        <f>INDEX(pasteStatistics!Z$1:'pasteStatistics'!Z$5000,MATCH($C586,pasteStatistics!$C$1:'pasteStatistics'!$C$5000,0))</f>
        <v>3</v>
      </c>
      <c r="AA586">
        <f>INDEX(pasteStatistics!AA$1:'pasteStatistics'!AA$5000,MATCH($C586,pasteStatistics!$C$1:'pasteStatistics'!$C$5000,0))</f>
        <v>9.4</v>
      </c>
      <c r="AB586">
        <f>pasteData!C585</f>
        <v>0</v>
      </c>
      <c r="AC586" t="str">
        <f>pasteData!D585</f>
        <v>JR</v>
      </c>
      <c r="AD586" t="str">
        <f>pasteData!E585</f>
        <v>G</v>
      </c>
      <c r="AE586">
        <f>pasteData!F585</f>
        <v>43620</v>
      </c>
      <c r="AF586">
        <f>pasteData!G585</f>
        <v>185</v>
      </c>
      <c r="AG586" t="str">
        <f>pasteData!H585</f>
        <v>Bridgeport</v>
      </c>
      <c r="AH586" t="str">
        <f>pasteData!I585</f>
        <v xml:space="preserve"> CT</v>
      </c>
      <c r="AI586" t="str">
        <f>pasteData!J585</f>
        <v>St. Joseph's HS</v>
      </c>
      <c r="AJ586">
        <f>pasteData!K585</f>
        <v>0</v>
      </c>
      <c r="AK586" t="str">
        <f>pasteData!L585</f>
        <v xml:space="preserve"> 9.4 Pts</v>
      </c>
      <c r="AL586" t="str">
        <f>pasteData!M585</f>
        <v xml:space="preserve"> 2.7 Reb</v>
      </c>
      <c r="AM586" t="str">
        <f>pasteData!N585</f>
        <v xml:space="preserve"> 3.9 Ast</v>
      </c>
    </row>
    <row r="587" spans="1:39" x14ac:dyDescent="0.3">
      <c r="A587">
        <v>585</v>
      </c>
      <c r="B587" t="str">
        <f>pasteData!A586</f>
        <v>seton-hall</v>
      </c>
      <c r="C587" t="str">
        <f>pasteData!B586</f>
        <v>Michael Nzei</v>
      </c>
      <c r="D587">
        <f>INDEX(pasteStatistics!D$1:'pasteStatistics'!D$5000,MATCH($C587,pasteStatistics!$C$1:'pasteStatistics'!$C$5000,0))</f>
        <v>34</v>
      </c>
      <c r="E587">
        <f>INDEX(pasteStatistics!E$1:'pasteStatistics'!E$5000,MATCH($C587,pasteStatistics!$C$1:'pasteStatistics'!$C$5000,0))</f>
        <v>30</v>
      </c>
      <c r="F587">
        <f>INDEX(pasteStatistics!F$1:'pasteStatistics'!F$5000,MATCH($C587,pasteStatistics!$C$1:'pasteStatistics'!$C$5000,0))</f>
        <v>28.8</v>
      </c>
      <c r="G587">
        <f>INDEX(pasteStatistics!G$1:'pasteStatistics'!G$5000,MATCH($C587,pasteStatistics!$C$1:'pasteStatistics'!$C$5000,0))</f>
        <v>3.6</v>
      </c>
      <c r="H587">
        <f>INDEX(pasteStatistics!H$1:'pasteStatistics'!H$5000,MATCH($C587,pasteStatistics!$C$1:'pasteStatistics'!$C$5000,0))</f>
        <v>5.9</v>
      </c>
      <c r="I587">
        <f>INDEX(pasteStatistics!I$1:'pasteStatistics'!I$5000,MATCH($C587,pasteStatistics!$C$1:'pasteStatistics'!$C$5000,0))</f>
        <v>0.60199999999999998</v>
      </c>
      <c r="J587">
        <f>INDEX(pasteStatistics!J$1:'pasteStatistics'!J$5000,MATCH($C587,pasteStatistics!$C$1:'pasteStatistics'!$C$5000,0))</f>
        <v>3.6</v>
      </c>
      <c r="K587">
        <f>INDEX(pasteStatistics!K$1:'pasteStatistics'!K$5000,MATCH($C587,pasteStatistics!$C$1:'pasteStatistics'!$C$5000,0))</f>
        <v>5.9</v>
      </c>
      <c r="L587">
        <f>INDEX(pasteStatistics!L$1:'pasteStatistics'!L$5000,MATCH($C587,pasteStatistics!$C$1:'pasteStatistics'!$C$5000,0))</f>
        <v>0.60199999999999998</v>
      </c>
      <c r="M587">
        <f>INDEX(pasteStatistics!M$1:'pasteStatistics'!M$5000,MATCH($C587,pasteStatistics!$C$1:'pasteStatistics'!$C$5000,0))</f>
        <v>0</v>
      </c>
      <c r="N587">
        <f>INDEX(pasteStatistics!N$1:'pasteStatistics'!N$5000,MATCH($C587,pasteStatistics!$C$1:'pasteStatistics'!$C$5000,0))</f>
        <v>0</v>
      </c>
      <c r="O587">
        <f>INDEX(pasteStatistics!O$1:'pasteStatistics'!O$5000,MATCH($C587,pasteStatistics!$C$1:'pasteStatistics'!$C$5000,0))</f>
        <v>0</v>
      </c>
      <c r="P587">
        <f>INDEX(pasteStatistics!P$1:'pasteStatistics'!P$5000,MATCH($C587,pasteStatistics!$C$1:'pasteStatistics'!$C$5000,0))</f>
        <v>1.9</v>
      </c>
      <c r="Q587">
        <f>INDEX(pasteStatistics!Q$1:'pasteStatistics'!Q$5000,MATCH($C587,pasteStatistics!$C$1:'pasteStatistics'!$C$5000,0))</f>
        <v>2.7</v>
      </c>
      <c r="R587">
        <f>INDEX(pasteStatistics!R$1:'pasteStatistics'!R$5000,MATCH($C587,pasteStatistics!$C$1:'pasteStatistics'!$C$5000,0))</f>
        <v>0.68799999999999994</v>
      </c>
      <c r="S587">
        <f>INDEX(pasteStatistics!S$1:'pasteStatistics'!S$5000,MATCH($C587,pasteStatistics!$C$1:'pasteStatistics'!$C$5000,0))</f>
        <v>2.1</v>
      </c>
      <c r="T587">
        <f>INDEX(pasteStatistics!T$1:'pasteStatistics'!T$5000,MATCH($C587,pasteStatistics!$C$1:'pasteStatistics'!$C$5000,0))</f>
        <v>3.1</v>
      </c>
      <c r="U587">
        <f>INDEX(pasteStatistics!U$1:'pasteStatistics'!U$5000,MATCH($C587,pasteStatistics!$C$1:'pasteStatistics'!$C$5000,0))</f>
        <v>5.2</v>
      </c>
      <c r="V587">
        <f>INDEX(pasteStatistics!V$1:'pasteStatistics'!V$5000,MATCH($C587,pasteStatistics!$C$1:'pasteStatistics'!$C$5000,0))</f>
        <v>1</v>
      </c>
      <c r="W587">
        <f>INDEX(pasteStatistics!W$1:'pasteStatistics'!W$5000,MATCH($C587,pasteStatistics!$C$1:'pasteStatistics'!$C$5000,0))</f>
        <v>0.2</v>
      </c>
      <c r="X587">
        <f>INDEX(pasteStatistics!X$1:'pasteStatistics'!X$5000,MATCH($C587,pasteStatistics!$C$1:'pasteStatistics'!$C$5000,0))</f>
        <v>0.4</v>
      </c>
      <c r="Y587">
        <f>INDEX(pasteStatistics!Y$1:'pasteStatistics'!Y$5000,MATCH($C587,pasteStatistics!$C$1:'pasteStatistics'!$C$5000,0))</f>
        <v>1</v>
      </c>
      <c r="Z587">
        <f>INDEX(pasteStatistics!Z$1:'pasteStatistics'!Z$5000,MATCH($C587,pasteStatistics!$C$1:'pasteStatistics'!$C$5000,0))</f>
        <v>2.6</v>
      </c>
      <c r="AA587">
        <f>INDEX(pasteStatistics!AA$1:'pasteStatistics'!AA$5000,MATCH($C587,pasteStatistics!$C$1:'pasteStatistics'!$C$5000,0))</f>
        <v>9</v>
      </c>
      <c r="AB587">
        <f>pasteData!C586</f>
        <v>1</v>
      </c>
      <c r="AC587" t="str">
        <f>pasteData!D586</f>
        <v>SR</v>
      </c>
      <c r="AD587" t="str">
        <f>pasteData!E586</f>
        <v>F</v>
      </c>
      <c r="AE587">
        <f>pasteData!F586</f>
        <v>43624</v>
      </c>
      <c r="AF587">
        <f>pasteData!G586</f>
        <v>205</v>
      </c>
      <c r="AG587" t="str">
        <f>pasteData!H586</f>
        <v>Makurdi</v>
      </c>
      <c r="AH587" t="str">
        <f>pasteData!I586</f>
        <v xml:space="preserve"> Nigeria</v>
      </c>
      <c r="AI587" t="str">
        <f>pasteData!J586</f>
        <v>Our Savior New American HS</v>
      </c>
      <c r="AJ587">
        <f>pasteData!K586</f>
        <v>0</v>
      </c>
      <c r="AK587" t="str">
        <f>pasteData!L586</f>
        <v xml:space="preserve"> 9.0 Pts</v>
      </c>
      <c r="AL587" t="str">
        <f>pasteData!M586</f>
        <v xml:space="preserve"> 5.2 Reb</v>
      </c>
      <c r="AM587" t="str">
        <f>pasteData!N586</f>
        <v xml:space="preserve"> 1.0 Ast</v>
      </c>
    </row>
    <row r="588" spans="1:39" x14ac:dyDescent="0.3">
      <c r="A588">
        <v>586</v>
      </c>
      <c r="B588" t="str">
        <f>pasteData!A587</f>
        <v>seton-hall</v>
      </c>
      <c r="C588" t="str">
        <f>pasteData!B587</f>
        <v>Sandro Mamukelashvili</v>
      </c>
      <c r="D588">
        <f>INDEX(pasteStatistics!D$1:'pasteStatistics'!D$5000,MATCH($C588,pasteStatistics!$C$1:'pasteStatistics'!$C$5000,0))</f>
        <v>34</v>
      </c>
      <c r="E588">
        <f>INDEX(pasteStatistics!E$1:'pasteStatistics'!E$5000,MATCH($C588,pasteStatistics!$C$1:'pasteStatistics'!$C$5000,0))</f>
        <v>34</v>
      </c>
      <c r="F588">
        <f>INDEX(pasteStatistics!F$1:'pasteStatistics'!F$5000,MATCH($C588,pasteStatistics!$C$1:'pasteStatistics'!$C$5000,0))</f>
        <v>29.2</v>
      </c>
      <c r="G588">
        <f>INDEX(pasteStatistics!G$1:'pasteStatistics'!G$5000,MATCH($C588,pasteStatistics!$C$1:'pasteStatistics'!$C$5000,0))</f>
        <v>3.1</v>
      </c>
      <c r="H588">
        <f>INDEX(pasteStatistics!H$1:'pasteStatistics'!H$5000,MATCH($C588,pasteStatistics!$C$1:'pasteStatistics'!$C$5000,0))</f>
        <v>7.2</v>
      </c>
      <c r="I588">
        <f>INDEX(pasteStatistics!I$1:'pasteStatistics'!I$5000,MATCH($C588,pasteStatistics!$C$1:'pasteStatistics'!$C$5000,0))</f>
        <v>0.437</v>
      </c>
      <c r="J588">
        <f>INDEX(pasteStatistics!J$1:'pasteStatistics'!J$5000,MATCH($C588,pasteStatistics!$C$1:'pasteStatistics'!$C$5000,0))</f>
        <v>2.2999999999999998</v>
      </c>
      <c r="K588">
        <f>INDEX(pasteStatistics!K$1:'pasteStatistics'!K$5000,MATCH($C588,pasteStatistics!$C$1:'pasteStatistics'!$C$5000,0))</f>
        <v>4.5</v>
      </c>
      <c r="L588">
        <f>INDEX(pasteStatistics!L$1:'pasteStatistics'!L$5000,MATCH($C588,pasteStatistics!$C$1:'pasteStatistics'!$C$5000,0))</f>
        <v>0.52</v>
      </c>
      <c r="M588">
        <f>INDEX(pasteStatistics!M$1:'pasteStatistics'!M$5000,MATCH($C588,pasteStatistics!$C$1:'pasteStatistics'!$C$5000,0))</f>
        <v>0.8</v>
      </c>
      <c r="N588">
        <f>INDEX(pasteStatistics!N$1:'pasteStatistics'!N$5000,MATCH($C588,pasteStatistics!$C$1:'pasteStatistics'!$C$5000,0))</f>
        <v>2.7</v>
      </c>
      <c r="O588">
        <f>INDEX(pasteStatistics!O$1:'pasteStatistics'!O$5000,MATCH($C588,pasteStatistics!$C$1:'pasteStatistics'!$C$5000,0))</f>
        <v>0.30099999999999999</v>
      </c>
      <c r="P588">
        <f>INDEX(pasteStatistics!P$1:'pasteStatistics'!P$5000,MATCH($C588,pasteStatistics!$C$1:'pasteStatistics'!$C$5000,0))</f>
        <v>1.8</v>
      </c>
      <c r="Q588">
        <f>INDEX(pasteStatistics!Q$1:'pasteStatistics'!Q$5000,MATCH($C588,pasteStatistics!$C$1:'pasteStatistics'!$C$5000,0))</f>
        <v>2.9</v>
      </c>
      <c r="R588">
        <f>INDEX(pasteStatistics!R$1:'pasteStatistics'!R$5000,MATCH($C588,pasteStatistics!$C$1:'pasteStatistics'!$C$5000,0))</f>
        <v>0.61199999999999999</v>
      </c>
      <c r="S588">
        <f>INDEX(pasteStatistics!S$1:'pasteStatistics'!S$5000,MATCH($C588,pasteStatistics!$C$1:'pasteStatistics'!$C$5000,0))</f>
        <v>2.2000000000000002</v>
      </c>
      <c r="T588">
        <f>INDEX(pasteStatistics!T$1:'pasteStatistics'!T$5000,MATCH($C588,pasteStatistics!$C$1:'pasteStatistics'!$C$5000,0))</f>
        <v>5.6</v>
      </c>
      <c r="U588">
        <f>INDEX(pasteStatistics!U$1:'pasteStatistics'!U$5000,MATCH($C588,pasteStatistics!$C$1:'pasteStatistics'!$C$5000,0))</f>
        <v>7.8</v>
      </c>
      <c r="V588">
        <f>INDEX(pasteStatistics!V$1:'pasteStatistics'!V$5000,MATCH($C588,pasteStatistics!$C$1:'pasteStatistics'!$C$5000,0))</f>
        <v>1.6</v>
      </c>
      <c r="W588">
        <f>INDEX(pasteStatistics!W$1:'pasteStatistics'!W$5000,MATCH($C588,pasteStatistics!$C$1:'pasteStatistics'!$C$5000,0))</f>
        <v>0.6</v>
      </c>
      <c r="X588">
        <f>INDEX(pasteStatistics!X$1:'pasteStatistics'!X$5000,MATCH($C588,pasteStatistics!$C$1:'pasteStatistics'!$C$5000,0))</f>
        <v>1.2</v>
      </c>
      <c r="Y588">
        <f>INDEX(pasteStatistics!Y$1:'pasteStatistics'!Y$5000,MATCH($C588,pasteStatistics!$C$1:'pasteStatistics'!$C$5000,0))</f>
        <v>1.5</v>
      </c>
      <c r="Z588">
        <f>INDEX(pasteStatistics!Z$1:'pasteStatistics'!Z$5000,MATCH($C588,pasteStatistics!$C$1:'pasteStatistics'!$C$5000,0))</f>
        <v>2.6</v>
      </c>
      <c r="AA588">
        <f>INDEX(pasteStatistics!AA$1:'pasteStatistics'!AA$5000,MATCH($C588,pasteStatistics!$C$1:'pasteStatistics'!$C$5000,0))</f>
        <v>8.9</v>
      </c>
      <c r="AB588">
        <f>pasteData!C587</f>
        <v>23</v>
      </c>
      <c r="AC588" t="str">
        <f>pasteData!D587</f>
        <v>SO</v>
      </c>
      <c r="AD588" t="str">
        <f>pasteData!E587</f>
        <v>F</v>
      </c>
      <c r="AE588">
        <f>pasteData!F587</f>
        <v>43626</v>
      </c>
      <c r="AF588">
        <f>pasteData!G587</f>
        <v>230</v>
      </c>
      <c r="AG588" t="str">
        <f>pasteData!H587</f>
        <v>Tbilisi</v>
      </c>
      <c r="AH588" t="str">
        <f>pasteData!I587</f>
        <v xml:space="preserve"> Georgia</v>
      </c>
      <c r="AI588" t="str">
        <f>pasteData!J587</f>
        <v>Montverde Academy</v>
      </c>
      <c r="AJ588">
        <f>pasteData!K587</f>
        <v>0</v>
      </c>
      <c r="AK588" t="str">
        <f>pasteData!L587</f>
        <v xml:space="preserve"> 8.9 Pts</v>
      </c>
      <c r="AL588" t="str">
        <f>pasteData!M587</f>
        <v xml:space="preserve"> 7.8 Reb</v>
      </c>
      <c r="AM588" t="str">
        <f>pasteData!N587</f>
        <v xml:space="preserve"> 1.6 Ast</v>
      </c>
    </row>
    <row r="589" spans="1:39" x14ac:dyDescent="0.3">
      <c r="A589">
        <v>587</v>
      </c>
      <c r="B589" t="str">
        <f>pasteData!A588</f>
        <v>seton-hall</v>
      </c>
      <c r="C589" t="str">
        <f>pasteData!B588</f>
        <v>Taurean Thompson</v>
      </c>
      <c r="D589">
        <f>INDEX(pasteStatistics!D$1:'pasteStatistics'!D$5000,MATCH($C589,pasteStatistics!$C$1:'pasteStatistics'!$C$5000,0))</f>
        <v>27</v>
      </c>
      <c r="E589">
        <f>INDEX(pasteStatistics!E$1:'pasteStatistics'!E$5000,MATCH($C589,pasteStatistics!$C$1:'pasteStatistics'!$C$5000,0))</f>
        <v>0</v>
      </c>
      <c r="F589">
        <f>INDEX(pasteStatistics!F$1:'pasteStatistics'!F$5000,MATCH($C589,pasteStatistics!$C$1:'pasteStatistics'!$C$5000,0))</f>
        <v>10.3</v>
      </c>
      <c r="G589">
        <f>INDEX(pasteStatistics!G$1:'pasteStatistics'!G$5000,MATCH($C589,pasteStatistics!$C$1:'pasteStatistics'!$C$5000,0))</f>
        <v>1.9</v>
      </c>
      <c r="H589">
        <f>INDEX(pasteStatistics!H$1:'pasteStatistics'!H$5000,MATCH($C589,pasteStatistics!$C$1:'pasteStatistics'!$C$5000,0))</f>
        <v>4.5999999999999996</v>
      </c>
      <c r="I589">
        <f>INDEX(pasteStatistics!I$1:'pasteStatistics'!I$5000,MATCH($C589,pasteStatistics!$C$1:'pasteStatistics'!$C$5000,0))</f>
        <v>0.40300000000000002</v>
      </c>
      <c r="J589">
        <f>INDEX(pasteStatistics!J$1:'pasteStatistics'!J$5000,MATCH($C589,pasteStatistics!$C$1:'pasteStatistics'!$C$5000,0))</f>
        <v>1.6</v>
      </c>
      <c r="K589">
        <f>INDEX(pasteStatistics!K$1:'pasteStatistics'!K$5000,MATCH($C589,pasteStatistics!$C$1:'pasteStatistics'!$C$5000,0))</f>
        <v>3.5</v>
      </c>
      <c r="L589">
        <f>INDEX(pasteStatistics!L$1:'pasteStatistics'!L$5000,MATCH($C589,pasteStatistics!$C$1:'pasteStatistics'!$C$5000,0))</f>
        <v>0.45300000000000001</v>
      </c>
      <c r="M589">
        <f>INDEX(pasteStatistics!M$1:'pasteStatistics'!M$5000,MATCH($C589,pasteStatistics!$C$1:'pasteStatistics'!$C$5000,0))</f>
        <v>0.3</v>
      </c>
      <c r="N589">
        <f>INDEX(pasteStatistics!N$1:'pasteStatistics'!N$5000,MATCH($C589,pasteStatistics!$C$1:'pasteStatistics'!$C$5000,0))</f>
        <v>1.1000000000000001</v>
      </c>
      <c r="O589">
        <f>INDEX(pasteStatistics!O$1:'pasteStatistics'!O$5000,MATCH($C589,pasteStatistics!$C$1:'pasteStatistics'!$C$5000,0))</f>
        <v>0.24099999999999999</v>
      </c>
      <c r="P589">
        <f>INDEX(pasteStatistics!P$1:'pasteStatistics'!P$5000,MATCH($C589,pasteStatistics!$C$1:'pasteStatistics'!$C$5000,0))</f>
        <v>0.6</v>
      </c>
      <c r="Q589">
        <f>INDEX(pasteStatistics!Q$1:'pasteStatistics'!Q$5000,MATCH($C589,pasteStatistics!$C$1:'pasteStatistics'!$C$5000,0))</f>
        <v>0.9</v>
      </c>
      <c r="R589">
        <f>INDEX(pasteStatistics!R$1:'pasteStatistics'!R$5000,MATCH($C589,pasteStatistics!$C$1:'pasteStatistics'!$C$5000,0))</f>
        <v>0.73899999999999999</v>
      </c>
      <c r="S589">
        <f>INDEX(pasteStatistics!S$1:'pasteStatistics'!S$5000,MATCH($C589,pasteStatistics!$C$1:'pasteStatistics'!$C$5000,0))</f>
        <v>0.9</v>
      </c>
      <c r="T589">
        <f>INDEX(pasteStatistics!T$1:'pasteStatistics'!T$5000,MATCH($C589,pasteStatistics!$C$1:'pasteStatistics'!$C$5000,0))</f>
        <v>1.3</v>
      </c>
      <c r="U589">
        <f>INDEX(pasteStatistics!U$1:'pasteStatistics'!U$5000,MATCH($C589,pasteStatistics!$C$1:'pasteStatistics'!$C$5000,0))</f>
        <v>2.2999999999999998</v>
      </c>
      <c r="V589">
        <f>INDEX(pasteStatistics!V$1:'pasteStatistics'!V$5000,MATCH($C589,pasteStatistics!$C$1:'pasteStatistics'!$C$5000,0))</f>
        <v>0.1</v>
      </c>
      <c r="W589">
        <f>INDEX(pasteStatistics!W$1:'pasteStatistics'!W$5000,MATCH($C589,pasteStatistics!$C$1:'pasteStatistics'!$C$5000,0))</f>
        <v>0.3</v>
      </c>
      <c r="X589">
        <f>INDEX(pasteStatistics!X$1:'pasteStatistics'!X$5000,MATCH($C589,pasteStatistics!$C$1:'pasteStatistics'!$C$5000,0))</f>
        <v>0.5</v>
      </c>
      <c r="Y589">
        <f>INDEX(pasteStatistics!Y$1:'pasteStatistics'!Y$5000,MATCH($C589,pasteStatistics!$C$1:'pasteStatistics'!$C$5000,0))</f>
        <v>0.8</v>
      </c>
      <c r="Z589">
        <f>INDEX(pasteStatistics!Z$1:'pasteStatistics'!Z$5000,MATCH($C589,pasteStatistics!$C$1:'pasteStatistics'!$C$5000,0))</f>
        <v>1.4</v>
      </c>
      <c r="AA589">
        <f>INDEX(pasteStatistics!AA$1:'pasteStatistics'!AA$5000,MATCH($C589,pasteStatistics!$C$1:'pasteStatistics'!$C$5000,0))</f>
        <v>4.5999999999999996</v>
      </c>
      <c r="AB589">
        <f>pasteData!C588</f>
        <v>15</v>
      </c>
      <c r="AC589" t="str">
        <f>pasteData!D588</f>
        <v>SO</v>
      </c>
      <c r="AD589" t="str">
        <f>pasteData!E588</f>
        <v>F</v>
      </c>
      <c r="AE589">
        <f>pasteData!F588</f>
        <v>43627</v>
      </c>
      <c r="AF589">
        <f>pasteData!G588</f>
        <v>215</v>
      </c>
      <c r="AG589" t="str">
        <f>pasteData!H588</f>
        <v>New York</v>
      </c>
      <c r="AH589" t="str">
        <f>pasteData!I588</f>
        <v xml:space="preserve"> NY</v>
      </c>
      <c r="AI589" t="str">
        <f>pasteData!J588</f>
        <v>Brewster Academy</v>
      </c>
      <c r="AJ589" t="str">
        <f>pasteData!K588</f>
        <v>84 (2016)</v>
      </c>
      <c r="AK589" t="str">
        <f>pasteData!L588</f>
        <v xml:space="preserve"> 4.6 Pts</v>
      </c>
      <c r="AL589" t="str">
        <f>pasteData!M588</f>
        <v xml:space="preserve"> 2.3 Reb</v>
      </c>
      <c r="AM589" t="str">
        <f>pasteData!N588</f>
        <v xml:space="preserve"> 0.1 Ast</v>
      </c>
    </row>
    <row r="590" spans="1:39" x14ac:dyDescent="0.3">
      <c r="A590">
        <v>588</v>
      </c>
      <c r="B590" t="str">
        <f>pasteData!A589</f>
        <v>seton-hall</v>
      </c>
      <c r="C590" t="str">
        <f>pasteData!B589</f>
        <v>Jared Rhoden</v>
      </c>
      <c r="D590">
        <f>INDEX(pasteStatistics!D$1:'pasteStatistics'!D$5000,MATCH($C590,pasteStatistics!$C$1:'pasteStatistics'!$C$5000,0))</f>
        <v>34</v>
      </c>
      <c r="E590">
        <f>INDEX(pasteStatistics!E$1:'pasteStatistics'!E$5000,MATCH($C590,pasteStatistics!$C$1:'pasteStatistics'!$C$5000,0))</f>
        <v>0</v>
      </c>
      <c r="F590">
        <f>INDEX(pasteStatistics!F$1:'pasteStatistics'!F$5000,MATCH($C590,pasteStatistics!$C$1:'pasteStatistics'!$C$5000,0))</f>
        <v>12.8</v>
      </c>
      <c r="G590">
        <f>INDEX(pasteStatistics!G$1:'pasteStatistics'!G$5000,MATCH($C590,pasteStatistics!$C$1:'pasteStatistics'!$C$5000,0))</f>
        <v>1.1000000000000001</v>
      </c>
      <c r="H590">
        <f>INDEX(pasteStatistics!H$1:'pasteStatistics'!H$5000,MATCH($C590,pasteStatistics!$C$1:'pasteStatistics'!$C$5000,0))</f>
        <v>3.4</v>
      </c>
      <c r="I590">
        <f>INDEX(pasteStatistics!I$1:'pasteStatistics'!I$5000,MATCH($C590,pasteStatistics!$C$1:'pasteStatistics'!$C$5000,0))</f>
        <v>0.34200000000000003</v>
      </c>
      <c r="J590">
        <f>INDEX(pasteStatistics!J$1:'pasteStatistics'!J$5000,MATCH($C590,pasteStatistics!$C$1:'pasteStatistics'!$C$5000,0))</f>
        <v>0.7</v>
      </c>
      <c r="K590">
        <f>INDEX(pasteStatistics!K$1:'pasteStatistics'!K$5000,MATCH($C590,pasteStatistics!$C$1:'pasteStatistics'!$C$5000,0))</f>
        <v>1.6</v>
      </c>
      <c r="L590">
        <f>INDEX(pasteStatistics!L$1:'pasteStatistics'!L$5000,MATCH($C590,pasteStatistics!$C$1:'pasteStatistics'!$C$5000,0))</f>
        <v>0.45300000000000001</v>
      </c>
      <c r="M590">
        <f>INDEX(pasteStatistics!M$1:'pasteStatistics'!M$5000,MATCH($C590,pasteStatistics!$C$1:'pasteStatistics'!$C$5000,0))</f>
        <v>0.4</v>
      </c>
      <c r="N590">
        <f>INDEX(pasteStatistics!N$1:'pasteStatistics'!N$5000,MATCH($C590,pasteStatistics!$C$1:'pasteStatistics'!$C$5000,0))</f>
        <v>1.8</v>
      </c>
      <c r="O590">
        <f>INDEX(pasteStatistics!O$1:'pasteStatistics'!O$5000,MATCH($C590,pasteStatistics!$C$1:'pasteStatistics'!$C$5000,0))</f>
        <v>0.246</v>
      </c>
      <c r="P590">
        <f>INDEX(pasteStatistics!P$1:'pasteStatistics'!P$5000,MATCH($C590,pasteStatistics!$C$1:'pasteStatistics'!$C$5000,0))</f>
        <v>0.6</v>
      </c>
      <c r="Q590">
        <f>INDEX(pasteStatistics!Q$1:'pasteStatistics'!Q$5000,MATCH($C590,pasteStatistics!$C$1:'pasteStatistics'!$C$5000,0))</f>
        <v>1.1000000000000001</v>
      </c>
      <c r="R590">
        <f>INDEX(pasteStatistics!R$1:'pasteStatistics'!R$5000,MATCH($C590,pasteStatistics!$C$1:'pasteStatistics'!$C$5000,0))</f>
        <v>0.56799999999999995</v>
      </c>
      <c r="S590">
        <f>INDEX(pasteStatistics!S$1:'pasteStatistics'!S$5000,MATCH($C590,pasteStatistics!$C$1:'pasteStatistics'!$C$5000,0))</f>
        <v>1.1000000000000001</v>
      </c>
      <c r="T590">
        <f>INDEX(pasteStatistics!T$1:'pasteStatistics'!T$5000,MATCH($C590,pasteStatistics!$C$1:'pasteStatistics'!$C$5000,0))</f>
        <v>1.5</v>
      </c>
      <c r="U590">
        <f>INDEX(pasteStatistics!U$1:'pasteStatistics'!U$5000,MATCH($C590,pasteStatistics!$C$1:'pasteStatistics'!$C$5000,0))</f>
        <v>2.6</v>
      </c>
      <c r="V590">
        <f>INDEX(pasteStatistics!V$1:'pasteStatistics'!V$5000,MATCH($C590,pasteStatistics!$C$1:'pasteStatistics'!$C$5000,0))</f>
        <v>0.4</v>
      </c>
      <c r="W590">
        <f>INDEX(pasteStatistics!W$1:'pasteStatistics'!W$5000,MATCH($C590,pasteStatistics!$C$1:'pasteStatistics'!$C$5000,0))</f>
        <v>0.5</v>
      </c>
      <c r="X590">
        <f>INDEX(pasteStatistics!X$1:'pasteStatistics'!X$5000,MATCH($C590,pasteStatistics!$C$1:'pasteStatistics'!$C$5000,0))</f>
        <v>0.3</v>
      </c>
      <c r="Y590">
        <f>INDEX(pasteStatistics!Y$1:'pasteStatistics'!Y$5000,MATCH($C590,pasteStatistics!$C$1:'pasteStatistics'!$C$5000,0))</f>
        <v>0.3</v>
      </c>
      <c r="Z590">
        <f>INDEX(pasteStatistics!Z$1:'pasteStatistics'!Z$5000,MATCH($C590,pasteStatistics!$C$1:'pasteStatistics'!$C$5000,0))</f>
        <v>1.3</v>
      </c>
      <c r="AA590">
        <f>INDEX(pasteStatistics!AA$1:'pasteStatistics'!AA$5000,MATCH($C590,pasteStatistics!$C$1:'pasteStatistics'!$C$5000,0))</f>
        <v>3.4</v>
      </c>
      <c r="AB590">
        <f>pasteData!C589</f>
        <v>14</v>
      </c>
      <c r="AC590" t="str">
        <f>pasteData!D589</f>
        <v>FR</v>
      </c>
      <c r="AD590" t="str">
        <f>pasteData!E589</f>
        <v>G</v>
      </c>
      <c r="AE590">
        <f>pasteData!F589</f>
        <v>43622</v>
      </c>
      <c r="AF590">
        <f>pasteData!G589</f>
        <v>205</v>
      </c>
      <c r="AG590" t="str">
        <f>pasteData!H589</f>
        <v>Baldwin</v>
      </c>
      <c r="AH590" t="str">
        <f>pasteData!I589</f>
        <v xml:space="preserve"> NY</v>
      </c>
      <c r="AI590">
        <f>pasteData!J589</f>
        <v>0</v>
      </c>
      <c r="AJ590">
        <f>pasteData!K589</f>
        <v>0</v>
      </c>
      <c r="AK590" t="str">
        <f>pasteData!L589</f>
        <v xml:space="preserve"> 3.4 Pts</v>
      </c>
      <c r="AL590" t="str">
        <f>pasteData!M589</f>
        <v xml:space="preserve"> 2.6 Reb</v>
      </c>
      <c r="AM590" t="str">
        <f>pasteData!N589</f>
        <v xml:space="preserve"> 0.4 Ast</v>
      </c>
    </row>
    <row r="591" spans="1:39" x14ac:dyDescent="0.3">
      <c r="A591">
        <v>589</v>
      </c>
      <c r="B591" t="str">
        <f>pasteData!A590</f>
        <v>seton-hall</v>
      </c>
      <c r="C591" t="str">
        <f>pasteData!B590</f>
        <v>Anthony Nelson</v>
      </c>
      <c r="D591">
        <f>INDEX(pasteStatistics!D$1:'pasteStatistics'!D$5000,MATCH($C591,pasteStatistics!$C$1:'pasteStatistics'!$C$5000,0))</f>
        <v>34</v>
      </c>
      <c r="E591">
        <f>INDEX(pasteStatistics!E$1:'pasteStatistics'!E$5000,MATCH($C591,pasteStatistics!$C$1:'pasteStatistics'!$C$5000,0))</f>
        <v>0</v>
      </c>
      <c r="F591">
        <f>INDEX(pasteStatistics!F$1:'pasteStatistics'!F$5000,MATCH($C591,pasteStatistics!$C$1:'pasteStatistics'!$C$5000,0))</f>
        <v>10.5</v>
      </c>
      <c r="G591">
        <f>INDEX(pasteStatistics!G$1:'pasteStatistics'!G$5000,MATCH($C591,pasteStatistics!$C$1:'pasteStatistics'!$C$5000,0))</f>
        <v>0.9</v>
      </c>
      <c r="H591">
        <f>INDEX(pasteStatistics!H$1:'pasteStatistics'!H$5000,MATCH($C591,pasteStatistics!$C$1:'pasteStatistics'!$C$5000,0))</f>
        <v>2.6</v>
      </c>
      <c r="I591">
        <f>INDEX(pasteStatistics!I$1:'pasteStatistics'!I$5000,MATCH($C591,pasteStatistics!$C$1:'pasteStatistics'!$C$5000,0))</f>
        <v>0.34499999999999997</v>
      </c>
      <c r="J591">
        <f>INDEX(pasteStatistics!J$1:'pasteStatistics'!J$5000,MATCH($C591,pasteStatistics!$C$1:'pasteStatistics'!$C$5000,0))</f>
        <v>0.7</v>
      </c>
      <c r="K591">
        <f>INDEX(pasteStatistics!K$1:'pasteStatistics'!K$5000,MATCH($C591,pasteStatistics!$C$1:'pasteStatistics'!$C$5000,0))</f>
        <v>2</v>
      </c>
      <c r="L591">
        <f>INDEX(pasteStatistics!L$1:'pasteStatistics'!L$5000,MATCH($C591,pasteStatistics!$C$1:'pasteStatistics'!$C$5000,0))</f>
        <v>0.35799999999999998</v>
      </c>
      <c r="M591">
        <f>INDEX(pasteStatistics!M$1:'pasteStatistics'!M$5000,MATCH($C591,pasteStatistics!$C$1:'pasteStatistics'!$C$5000,0))</f>
        <v>0.2</v>
      </c>
      <c r="N591">
        <f>INDEX(pasteStatistics!N$1:'pasteStatistics'!N$5000,MATCH($C591,pasteStatistics!$C$1:'pasteStatistics'!$C$5000,0))</f>
        <v>0.6</v>
      </c>
      <c r="O591">
        <f>INDEX(pasteStatistics!O$1:'pasteStatistics'!O$5000,MATCH($C591,pasteStatistics!$C$1:'pasteStatistics'!$C$5000,0))</f>
        <v>0.3</v>
      </c>
      <c r="P591">
        <f>INDEX(pasteStatistics!P$1:'pasteStatistics'!P$5000,MATCH($C591,pasteStatistics!$C$1:'pasteStatistics'!$C$5000,0))</f>
        <v>0.5</v>
      </c>
      <c r="Q591">
        <f>INDEX(pasteStatistics!Q$1:'pasteStatistics'!Q$5000,MATCH($C591,pasteStatistics!$C$1:'pasteStatistics'!$C$5000,0))</f>
        <v>0.7</v>
      </c>
      <c r="R591">
        <f>INDEX(pasteStatistics!R$1:'pasteStatistics'!R$5000,MATCH($C591,pasteStatistics!$C$1:'pasteStatistics'!$C$5000,0))</f>
        <v>0.69599999999999995</v>
      </c>
      <c r="S591">
        <f>INDEX(pasteStatistics!S$1:'pasteStatistics'!S$5000,MATCH($C591,pasteStatistics!$C$1:'pasteStatistics'!$C$5000,0))</f>
        <v>0.1</v>
      </c>
      <c r="T591">
        <f>INDEX(pasteStatistics!T$1:'pasteStatistics'!T$5000,MATCH($C591,pasteStatistics!$C$1:'pasteStatistics'!$C$5000,0))</f>
        <v>0.9</v>
      </c>
      <c r="U591">
        <f>INDEX(pasteStatistics!U$1:'pasteStatistics'!U$5000,MATCH($C591,pasteStatistics!$C$1:'pasteStatistics'!$C$5000,0))</f>
        <v>1</v>
      </c>
      <c r="V591">
        <f>INDEX(pasteStatistics!V$1:'pasteStatistics'!V$5000,MATCH($C591,pasteStatistics!$C$1:'pasteStatistics'!$C$5000,0))</f>
        <v>1.8</v>
      </c>
      <c r="W591">
        <f>INDEX(pasteStatistics!W$1:'pasteStatistics'!W$5000,MATCH($C591,pasteStatistics!$C$1:'pasteStatistics'!$C$5000,0))</f>
        <v>0.3</v>
      </c>
      <c r="X591">
        <f>INDEX(pasteStatistics!X$1:'pasteStatistics'!X$5000,MATCH($C591,pasteStatistics!$C$1:'pasteStatistics'!$C$5000,0))</f>
        <v>0.1</v>
      </c>
      <c r="Y591">
        <f>INDEX(pasteStatistics!Y$1:'pasteStatistics'!Y$5000,MATCH($C591,pasteStatistics!$C$1:'pasteStatistics'!$C$5000,0))</f>
        <v>0.8</v>
      </c>
      <c r="Z591">
        <f>INDEX(pasteStatistics!Z$1:'pasteStatistics'!Z$5000,MATCH($C591,pasteStatistics!$C$1:'pasteStatistics'!$C$5000,0))</f>
        <v>0.9</v>
      </c>
      <c r="AA591">
        <f>INDEX(pasteStatistics!AA$1:'pasteStatistics'!AA$5000,MATCH($C591,pasteStatistics!$C$1:'pasteStatistics'!$C$5000,0))</f>
        <v>2.4</v>
      </c>
      <c r="AB591">
        <f>pasteData!C590</f>
        <v>2</v>
      </c>
      <c r="AC591" t="str">
        <f>pasteData!D590</f>
        <v>FR</v>
      </c>
      <c r="AD591" t="str">
        <f>pasteData!E590</f>
        <v>G</v>
      </c>
      <c r="AE591">
        <f>pasteData!F590</f>
        <v>43620</v>
      </c>
      <c r="AF591">
        <f>pasteData!G590</f>
        <v>175</v>
      </c>
      <c r="AG591" t="str">
        <f>pasteData!H590</f>
        <v>New York</v>
      </c>
      <c r="AH591" t="str">
        <f>pasteData!I590</f>
        <v xml:space="preserve"> NY</v>
      </c>
      <c r="AI591" t="str">
        <f>pasteData!J590</f>
        <v>South Kent School</v>
      </c>
      <c r="AJ591">
        <f>pasteData!K590</f>
        <v>0</v>
      </c>
      <c r="AK591" t="str">
        <f>pasteData!L590</f>
        <v xml:space="preserve"> 2.4 Pts</v>
      </c>
      <c r="AL591" t="str">
        <f>pasteData!M590</f>
        <v xml:space="preserve"> 1.0 Reb</v>
      </c>
      <c r="AM591" t="str">
        <f>pasteData!N590</f>
        <v xml:space="preserve"> 1.8 Ast</v>
      </c>
    </row>
    <row r="592" spans="1:39" x14ac:dyDescent="0.3">
      <c r="A592">
        <v>590</v>
      </c>
      <c r="B592" t="str">
        <f>pasteData!A591</f>
        <v>seton-hall</v>
      </c>
      <c r="C592" t="str">
        <f>pasteData!B591</f>
        <v>Shavar Reynolds</v>
      </c>
      <c r="D592">
        <f>INDEX(pasteStatistics!D$1:'pasteStatistics'!D$5000,MATCH($C592,pasteStatistics!$C$1:'pasteStatistics'!$C$5000,0))</f>
        <v>31</v>
      </c>
      <c r="E592">
        <f>INDEX(pasteStatistics!E$1:'pasteStatistics'!E$5000,MATCH($C592,pasteStatistics!$C$1:'pasteStatistics'!$C$5000,0))</f>
        <v>1</v>
      </c>
      <c r="F592">
        <f>INDEX(pasteStatistics!F$1:'pasteStatistics'!F$5000,MATCH($C592,pasteStatistics!$C$1:'pasteStatistics'!$C$5000,0))</f>
        <v>8.5</v>
      </c>
      <c r="G592">
        <f>INDEX(pasteStatistics!G$1:'pasteStatistics'!G$5000,MATCH($C592,pasteStatistics!$C$1:'pasteStatistics'!$C$5000,0))</f>
        <v>0.5</v>
      </c>
      <c r="H592">
        <f>INDEX(pasteStatistics!H$1:'pasteStatistics'!H$5000,MATCH($C592,pasteStatistics!$C$1:'pasteStatistics'!$C$5000,0))</f>
        <v>2.1</v>
      </c>
      <c r="I592">
        <f>INDEX(pasteStatistics!I$1:'pasteStatistics'!I$5000,MATCH($C592,pasteStatistics!$C$1:'pasteStatistics'!$C$5000,0))</f>
        <v>0.26200000000000001</v>
      </c>
      <c r="J592">
        <f>INDEX(pasteStatistics!J$1:'pasteStatistics'!J$5000,MATCH($C592,pasteStatistics!$C$1:'pasteStatistics'!$C$5000,0))</f>
        <v>0.4</v>
      </c>
      <c r="K592">
        <f>INDEX(pasteStatistics!K$1:'pasteStatistics'!K$5000,MATCH($C592,pasteStatistics!$C$1:'pasteStatistics'!$C$5000,0))</f>
        <v>1.1000000000000001</v>
      </c>
      <c r="L592">
        <f>INDEX(pasteStatistics!L$1:'pasteStatistics'!L$5000,MATCH($C592,pasteStatistics!$C$1:'pasteStatistics'!$C$5000,0))</f>
        <v>0.36399999999999999</v>
      </c>
      <c r="M592">
        <f>INDEX(pasteStatistics!M$1:'pasteStatistics'!M$5000,MATCH($C592,pasteStatistics!$C$1:'pasteStatistics'!$C$5000,0))</f>
        <v>0.2</v>
      </c>
      <c r="N592">
        <f>INDEX(pasteStatistics!N$1:'pasteStatistics'!N$5000,MATCH($C592,pasteStatistics!$C$1:'pasteStatistics'!$C$5000,0))</f>
        <v>1</v>
      </c>
      <c r="O592">
        <f>INDEX(pasteStatistics!O$1:'pasteStatistics'!O$5000,MATCH($C592,pasteStatistics!$C$1:'pasteStatistics'!$C$5000,0))</f>
        <v>0.156</v>
      </c>
      <c r="P592">
        <f>INDEX(pasteStatistics!P$1:'pasteStatistics'!P$5000,MATCH($C592,pasteStatistics!$C$1:'pasteStatistics'!$C$5000,0))</f>
        <v>0.8</v>
      </c>
      <c r="Q592">
        <f>INDEX(pasteStatistics!Q$1:'pasteStatistics'!Q$5000,MATCH($C592,pasteStatistics!$C$1:'pasteStatistics'!$C$5000,0))</f>
        <v>0.9</v>
      </c>
      <c r="R592">
        <f>INDEX(pasteStatistics!R$1:'pasteStatistics'!R$5000,MATCH($C592,pasteStatistics!$C$1:'pasteStatistics'!$C$5000,0))</f>
        <v>0.85699999999999998</v>
      </c>
      <c r="S592">
        <f>INDEX(pasteStatistics!S$1:'pasteStatistics'!S$5000,MATCH($C592,pasteStatistics!$C$1:'pasteStatistics'!$C$5000,0))</f>
        <v>0.4</v>
      </c>
      <c r="T592">
        <f>INDEX(pasteStatistics!T$1:'pasteStatistics'!T$5000,MATCH($C592,pasteStatistics!$C$1:'pasteStatistics'!$C$5000,0))</f>
        <v>0.7</v>
      </c>
      <c r="U592">
        <f>INDEX(pasteStatistics!U$1:'pasteStatistics'!U$5000,MATCH($C592,pasteStatistics!$C$1:'pasteStatistics'!$C$5000,0))</f>
        <v>1</v>
      </c>
      <c r="V592">
        <f>INDEX(pasteStatistics!V$1:'pasteStatistics'!V$5000,MATCH($C592,pasteStatistics!$C$1:'pasteStatistics'!$C$5000,0))</f>
        <v>0.6</v>
      </c>
      <c r="W592">
        <f>INDEX(pasteStatistics!W$1:'pasteStatistics'!W$5000,MATCH($C592,pasteStatistics!$C$1:'pasteStatistics'!$C$5000,0))</f>
        <v>0.5</v>
      </c>
      <c r="X592">
        <f>INDEX(pasteStatistics!X$1:'pasteStatistics'!X$5000,MATCH($C592,pasteStatistics!$C$1:'pasteStatistics'!$C$5000,0))</f>
        <v>0</v>
      </c>
      <c r="Y592">
        <f>INDEX(pasteStatistics!Y$1:'pasteStatistics'!Y$5000,MATCH($C592,pasteStatistics!$C$1:'pasteStatistics'!$C$5000,0))</f>
        <v>0.3</v>
      </c>
      <c r="Z592">
        <f>INDEX(pasteStatistics!Z$1:'pasteStatistics'!Z$5000,MATCH($C592,pasteStatistics!$C$1:'pasteStatistics'!$C$5000,0))</f>
        <v>1.2</v>
      </c>
      <c r="AA592">
        <f>INDEX(pasteStatistics!AA$1:'pasteStatistics'!AA$5000,MATCH($C592,pasteStatistics!$C$1:'pasteStatistics'!$C$5000,0))</f>
        <v>2</v>
      </c>
      <c r="AB592">
        <f>pasteData!C591</f>
        <v>33</v>
      </c>
      <c r="AC592" t="str">
        <f>pasteData!D591</f>
        <v>SO</v>
      </c>
      <c r="AD592" t="str">
        <f>pasteData!E591</f>
        <v>G</v>
      </c>
      <c r="AE592">
        <f>pasteData!F591</f>
        <v>43618</v>
      </c>
      <c r="AF592">
        <f>pasteData!G591</f>
        <v>195</v>
      </c>
      <c r="AG592" t="str">
        <f>pasteData!H591</f>
        <v>Manchester</v>
      </c>
      <c r="AH592" t="str">
        <f>pasteData!I591</f>
        <v xml:space="preserve"> NJ</v>
      </c>
      <c r="AI592" t="str">
        <f>pasteData!J591</f>
        <v>Manchester Township High School</v>
      </c>
      <c r="AJ592">
        <f>pasteData!K591</f>
        <v>0</v>
      </c>
      <c r="AK592" t="str">
        <f>pasteData!L591</f>
        <v xml:space="preserve"> 2.0 Pts</v>
      </c>
      <c r="AL592" t="str">
        <f>pasteData!M591</f>
        <v xml:space="preserve"> 1.0 Reb</v>
      </c>
      <c r="AM592" t="str">
        <f>pasteData!N591</f>
        <v xml:space="preserve"> 0.6 Ast</v>
      </c>
    </row>
    <row r="593" spans="1:39" x14ac:dyDescent="0.3">
      <c r="A593">
        <v>591</v>
      </c>
      <c r="B593" t="str">
        <f>pasteData!A592</f>
        <v>seton-hall</v>
      </c>
      <c r="C593" t="str">
        <f>pasteData!B592</f>
        <v>Romaro Gill</v>
      </c>
      <c r="D593">
        <f>INDEX(pasteStatistics!D$1:'pasteStatistics'!D$5000,MATCH($C593,pasteStatistics!$C$1:'pasteStatistics'!$C$5000,0))</f>
        <v>27</v>
      </c>
      <c r="E593">
        <f>INDEX(pasteStatistics!E$1:'pasteStatistics'!E$5000,MATCH($C593,pasteStatistics!$C$1:'pasteStatistics'!$C$5000,0))</f>
        <v>3</v>
      </c>
      <c r="F593">
        <f>INDEX(pasteStatistics!F$1:'pasteStatistics'!F$5000,MATCH($C593,pasteStatistics!$C$1:'pasteStatistics'!$C$5000,0))</f>
        <v>10.9</v>
      </c>
      <c r="G593">
        <f>INDEX(pasteStatistics!G$1:'pasteStatistics'!G$5000,MATCH($C593,pasteStatistics!$C$1:'pasteStatistics'!$C$5000,0))</f>
        <v>1</v>
      </c>
      <c r="H593">
        <f>INDEX(pasteStatistics!H$1:'pasteStatistics'!H$5000,MATCH($C593,pasteStatistics!$C$1:'pasteStatistics'!$C$5000,0))</f>
        <v>1.8</v>
      </c>
      <c r="I593">
        <f>INDEX(pasteStatistics!I$1:'pasteStatistics'!I$5000,MATCH($C593,pasteStatistics!$C$1:'pasteStatistics'!$C$5000,0))</f>
        <v>0.58299999999999996</v>
      </c>
      <c r="J593">
        <f>INDEX(pasteStatistics!J$1:'pasteStatistics'!J$5000,MATCH($C593,pasteStatistics!$C$1:'pasteStatistics'!$C$5000,0))</f>
        <v>1</v>
      </c>
      <c r="K593">
        <f>INDEX(pasteStatistics!K$1:'pasteStatistics'!K$5000,MATCH($C593,pasteStatistics!$C$1:'pasteStatistics'!$C$5000,0))</f>
        <v>1.8</v>
      </c>
      <c r="L593">
        <f>INDEX(pasteStatistics!L$1:'pasteStatistics'!L$5000,MATCH($C593,pasteStatistics!$C$1:'pasteStatistics'!$C$5000,0))</f>
        <v>0.58299999999999996</v>
      </c>
      <c r="M593">
        <f>INDEX(pasteStatistics!M$1:'pasteStatistics'!M$5000,MATCH($C593,pasteStatistics!$C$1:'pasteStatistics'!$C$5000,0))</f>
        <v>0</v>
      </c>
      <c r="N593">
        <f>INDEX(pasteStatistics!N$1:'pasteStatistics'!N$5000,MATCH($C593,pasteStatistics!$C$1:'pasteStatistics'!$C$5000,0))</f>
        <v>0</v>
      </c>
      <c r="O593">
        <f>INDEX(pasteStatistics!O$1:'pasteStatistics'!O$5000,MATCH($C593,pasteStatistics!$C$1:'pasteStatistics'!$C$5000,0))</f>
        <v>0</v>
      </c>
      <c r="P593">
        <f>INDEX(pasteStatistics!P$1:'pasteStatistics'!P$5000,MATCH($C593,pasteStatistics!$C$1:'pasteStatistics'!$C$5000,0))</f>
        <v>0.2</v>
      </c>
      <c r="Q593">
        <f>INDEX(pasteStatistics!Q$1:'pasteStatistics'!Q$5000,MATCH($C593,pasteStatistics!$C$1:'pasteStatistics'!$C$5000,0))</f>
        <v>0.5</v>
      </c>
      <c r="R593">
        <f>INDEX(pasteStatistics!R$1:'pasteStatistics'!R$5000,MATCH($C593,pasteStatistics!$C$1:'pasteStatistics'!$C$5000,0))</f>
        <v>0.35699999999999998</v>
      </c>
      <c r="S593">
        <f>INDEX(pasteStatistics!S$1:'pasteStatistics'!S$5000,MATCH($C593,pasteStatistics!$C$1:'pasteStatistics'!$C$5000,0))</f>
        <v>0.8</v>
      </c>
      <c r="T593">
        <f>INDEX(pasteStatistics!T$1:'pasteStatistics'!T$5000,MATCH($C593,pasteStatistics!$C$1:'pasteStatistics'!$C$5000,0))</f>
        <v>1.9</v>
      </c>
      <c r="U593">
        <f>INDEX(pasteStatistics!U$1:'pasteStatistics'!U$5000,MATCH($C593,pasteStatistics!$C$1:'pasteStatistics'!$C$5000,0))</f>
        <v>2.7</v>
      </c>
      <c r="V593">
        <f>INDEX(pasteStatistics!V$1:'pasteStatistics'!V$5000,MATCH($C593,pasteStatistics!$C$1:'pasteStatistics'!$C$5000,0))</f>
        <v>0</v>
      </c>
      <c r="W593">
        <f>INDEX(pasteStatistics!W$1:'pasteStatistics'!W$5000,MATCH($C593,pasteStatistics!$C$1:'pasteStatistics'!$C$5000,0))</f>
        <v>0.3</v>
      </c>
      <c r="X593">
        <f>INDEX(pasteStatistics!X$1:'pasteStatistics'!X$5000,MATCH($C593,pasteStatistics!$C$1:'pasteStatistics'!$C$5000,0))</f>
        <v>1.3</v>
      </c>
      <c r="Y593">
        <f>INDEX(pasteStatistics!Y$1:'pasteStatistics'!Y$5000,MATCH($C593,pasteStatistics!$C$1:'pasteStatistics'!$C$5000,0))</f>
        <v>0.7</v>
      </c>
      <c r="Z593">
        <f>INDEX(pasteStatistics!Z$1:'pasteStatistics'!Z$5000,MATCH($C593,pasteStatistics!$C$1:'pasteStatistics'!$C$5000,0))</f>
        <v>2</v>
      </c>
      <c r="AA593">
        <f>INDEX(pasteStatistics!AA$1:'pasteStatistics'!AA$5000,MATCH($C593,pasteStatistics!$C$1:'pasteStatistics'!$C$5000,0))</f>
        <v>2.2999999999999998</v>
      </c>
      <c r="AB593">
        <f>pasteData!C592</f>
        <v>35</v>
      </c>
      <c r="AC593" t="str">
        <f>pasteData!D592</f>
        <v>JR</v>
      </c>
      <c r="AD593" t="str">
        <f>pasteData!E592</f>
        <v>C</v>
      </c>
      <c r="AE593">
        <f>pasteData!F592</f>
        <v>43648</v>
      </c>
      <c r="AF593">
        <f>pasteData!G592</f>
        <v>255</v>
      </c>
      <c r="AG593" t="str">
        <f>pasteData!H592</f>
        <v>St. Thomas</v>
      </c>
      <c r="AH593" t="str">
        <f>pasteData!I592</f>
        <v xml:space="preserve"> U.S. Virgin Islands</v>
      </c>
      <c r="AI593">
        <f>pasteData!J592</f>
        <v>0</v>
      </c>
      <c r="AJ593">
        <f>pasteData!K592</f>
        <v>0</v>
      </c>
      <c r="AK593" t="str">
        <f>pasteData!L592</f>
        <v xml:space="preserve"> 2.3 Pts</v>
      </c>
      <c r="AL593" t="str">
        <f>pasteData!M592</f>
        <v xml:space="preserve"> 2.7 Reb</v>
      </c>
      <c r="AM593" t="str">
        <f>pasteData!N592</f>
        <v xml:space="preserve"> 0.0 Ast</v>
      </c>
    </row>
    <row r="594" spans="1:39" x14ac:dyDescent="0.3">
      <c r="A594">
        <v>592</v>
      </c>
      <c r="B594" t="str">
        <f>pasteData!A593</f>
        <v>seton-hall</v>
      </c>
      <c r="C594" t="str">
        <f>pasteData!B593</f>
        <v>Darnell Brodie</v>
      </c>
      <c r="D594">
        <f>INDEX(pasteStatistics!D$1:'pasteStatistics'!D$5000,MATCH($C594,pasteStatistics!$C$1:'pasteStatistics'!$C$5000,0))</f>
        <v>10</v>
      </c>
      <c r="E594">
        <f>INDEX(pasteStatistics!E$1:'pasteStatistics'!E$5000,MATCH($C594,pasteStatistics!$C$1:'pasteStatistics'!$C$5000,0))</f>
        <v>1</v>
      </c>
      <c r="F594">
        <f>INDEX(pasteStatistics!F$1:'pasteStatistics'!F$5000,MATCH($C594,pasteStatistics!$C$1:'pasteStatistics'!$C$5000,0))</f>
        <v>5.4</v>
      </c>
      <c r="G594">
        <f>INDEX(pasteStatistics!G$1:'pasteStatistics'!G$5000,MATCH($C594,pasteStatistics!$C$1:'pasteStatistics'!$C$5000,0))</f>
        <v>0.3</v>
      </c>
      <c r="H594">
        <f>INDEX(pasteStatistics!H$1:'pasteStatistics'!H$5000,MATCH($C594,pasteStatistics!$C$1:'pasteStatistics'!$C$5000,0))</f>
        <v>1</v>
      </c>
      <c r="I594">
        <f>INDEX(pasteStatistics!I$1:'pasteStatistics'!I$5000,MATCH($C594,pasteStatistics!$C$1:'pasteStatistics'!$C$5000,0))</f>
        <v>0.3</v>
      </c>
      <c r="J594">
        <f>INDEX(pasteStatistics!J$1:'pasteStatistics'!J$5000,MATCH($C594,pasteStatistics!$C$1:'pasteStatistics'!$C$5000,0))</f>
        <v>0.3</v>
      </c>
      <c r="K594">
        <f>INDEX(pasteStatistics!K$1:'pasteStatistics'!K$5000,MATCH($C594,pasteStatistics!$C$1:'pasteStatistics'!$C$5000,0))</f>
        <v>1</v>
      </c>
      <c r="L594">
        <f>INDEX(pasteStatistics!L$1:'pasteStatistics'!L$5000,MATCH($C594,pasteStatistics!$C$1:'pasteStatistics'!$C$5000,0))</f>
        <v>0.3</v>
      </c>
      <c r="M594">
        <f>INDEX(pasteStatistics!M$1:'pasteStatistics'!M$5000,MATCH($C594,pasteStatistics!$C$1:'pasteStatistics'!$C$5000,0))</f>
        <v>0</v>
      </c>
      <c r="N594">
        <f>INDEX(pasteStatistics!N$1:'pasteStatistics'!N$5000,MATCH($C594,pasteStatistics!$C$1:'pasteStatistics'!$C$5000,0))</f>
        <v>0</v>
      </c>
      <c r="O594">
        <f>INDEX(pasteStatistics!O$1:'pasteStatistics'!O$5000,MATCH($C594,pasteStatistics!$C$1:'pasteStatistics'!$C$5000,0))</f>
        <v>0</v>
      </c>
      <c r="P594">
        <f>INDEX(pasteStatistics!P$1:'pasteStatistics'!P$5000,MATCH($C594,pasteStatistics!$C$1:'pasteStatistics'!$C$5000,0))</f>
        <v>0.2</v>
      </c>
      <c r="Q594">
        <f>INDEX(pasteStatistics!Q$1:'pasteStatistics'!Q$5000,MATCH($C594,pasteStatistics!$C$1:'pasteStatistics'!$C$5000,0))</f>
        <v>0.6</v>
      </c>
      <c r="R594">
        <f>INDEX(pasteStatistics!R$1:'pasteStatistics'!R$5000,MATCH($C594,pasteStatistics!$C$1:'pasteStatistics'!$C$5000,0))</f>
        <v>0.33300000000000002</v>
      </c>
      <c r="S594">
        <f>INDEX(pasteStatistics!S$1:'pasteStatistics'!S$5000,MATCH($C594,pasteStatistics!$C$1:'pasteStatistics'!$C$5000,0))</f>
        <v>0.3</v>
      </c>
      <c r="T594">
        <f>INDEX(pasteStatistics!T$1:'pasteStatistics'!T$5000,MATCH($C594,pasteStatistics!$C$1:'pasteStatistics'!$C$5000,0))</f>
        <v>0.8</v>
      </c>
      <c r="U594">
        <f>INDEX(pasteStatistics!U$1:'pasteStatistics'!U$5000,MATCH($C594,pasteStatistics!$C$1:'pasteStatistics'!$C$5000,0))</f>
        <v>1.1000000000000001</v>
      </c>
      <c r="V594">
        <f>INDEX(pasteStatistics!V$1:'pasteStatistics'!V$5000,MATCH($C594,pasteStatistics!$C$1:'pasteStatistics'!$C$5000,0))</f>
        <v>0</v>
      </c>
      <c r="W594">
        <f>INDEX(pasteStatistics!W$1:'pasteStatistics'!W$5000,MATCH($C594,pasteStatistics!$C$1:'pasteStatistics'!$C$5000,0))</f>
        <v>0</v>
      </c>
      <c r="X594">
        <f>INDEX(pasteStatistics!X$1:'pasteStatistics'!X$5000,MATCH($C594,pasteStatistics!$C$1:'pasteStatistics'!$C$5000,0))</f>
        <v>0.2</v>
      </c>
      <c r="Y594">
        <f>INDEX(pasteStatistics!Y$1:'pasteStatistics'!Y$5000,MATCH($C594,pasteStatistics!$C$1:'pasteStatistics'!$C$5000,0))</f>
        <v>0.2</v>
      </c>
      <c r="Z594">
        <f>INDEX(pasteStatistics!Z$1:'pasteStatistics'!Z$5000,MATCH($C594,pasteStatistics!$C$1:'pasteStatistics'!$C$5000,0))</f>
        <v>0.9</v>
      </c>
      <c r="AA594">
        <f>INDEX(pasteStatistics!AA$1:'pasteStatistics'!AA$5000,MATCH($C594,pasteStatistics!$C$1:'pasteStatistics'!$C$5000,0))</f>
        <v>0.8</v>
      </c>
      <c r="AB594">
        <f>pasteData!C593</f>
        <v>32</v>
      </c>
      <c r="AC594" t="str">
        <f>pasteData!D593</f>
        <v>FR</v>
      </c>
      <c r="AD594" t="str">
        <f>pasteData!E593</f>
        <v>F</v>
      </c>
      <c r="AE594">
        <f>pasteData!F593</f>
        <v>43625</v>
      </c>
      <c r="AF594">
        <f>pasteData!G593</f>
        <v>265</v>
      </c>
      <c r="AG594" t="str">
        <f>pasteData!H593</f>
        <v>Newark</v>
      </c>
      <c r="AH594" t="str">
        <f>pasteData!I593</f>
        <v xml:space="preserve"> NJ</v>
      </c>
      <c r="AI594" t="str">
        <f>pasteData!J593</f>
        <v>Montverde Academy</v>
      </c>
      <c r="AJ594">
        <f>pasteData!K593</f>
        <v>0</v>
      </c>
      <c r="AK594" t="str">
        <f>pasteData!L593</f>
        <v xml:space="preserve"> 0.8 Pts</v>
      </c>
      <c r="AL594" t="str">
        <f>pasteData!M593</f>
        <v xml:space="preserve"> 1.1 Reb</v>
      </c>
      <c r="AM594" t="str">
        <f>pasteData!N593</f>
        <v xml:space="preserve"> 0.0 Ast</v>
      </c>
    </row>
    <row r="595" spans="1:39" x14ac:dyDescent="0.3">
      <c r="A595">
        <v>593</v>
      </c>
      <c r="B595" t="str">
        <f>pasteData!A594</f>
        <v>seton-hall</v>
      </c>
      <c r="C595" t="str">
        <f>pasteData!B594</f>
        <v>Asiah Avent</v>
      </c>
      <c r="D595">
        <f>INDEX(pasteStatistics!D$1:'pasteStatistics'!D$5000,MATCH($C595,pasteStatistics!$C$1:'pasteStatistics'!$C$5000,0))</f>
        <v>3</v>
      </c>
      <c r="E595">
        <f>INDEX(pasteStatistics!E$1:'pasteStatistics'!E$5000,MATCH($C595,pasteStatistics!$C$1:'pasteStatistics'!$C$5000,0))</f>
        <v>0</v>
      </c>
      <c r="F595">
        <f>INDEX(pasteStatistics!F$1:'pasteStatistics'!F$5000,MATCH($C595,pasteStatistics!$C$1:'pasteStatistics'!$C$5000,0))</f>
        <v>2.2999999999999998</v>
      </c>
      <c r="G595">
        <f>INDEX(pasteStatistics!G$1:'pasteStatistics'!G$5000,MATCH($C595,pasteStatistics!$C$1:'pasteStatistics'!$C$5000,0))</f>
        <v>0</v>
      </c>
      <c r="H595">
        <f>INDEX(pasteStatistics!H$1:'pasteStatistics'!H$5000,MATCH($C595,pasteStatistics!$C$1:'pasteStatistics'!$C$5000,0))</f>
        <v>0.7</v>
      </c>
      <c r="I595">
        <f>INDEX(pasteStatistics!I$1:'pasteStatistics'!I$5000,MATCH($C595,pasteStatistics!$C$1:'pasteStatistics'!$C$5000,0))</f>
        <v>0</v>
      </c>
      <c r="J595">
        <f>INDEX(pasteStatistics!J$1:'pasteStatistics'!J$5000,MATCH($C595,pasteStatistics!$C$1:'pasteStatistics'!$C$5000,0))</f>
        <v>0</v>
      </c>
      <c r="K595">
        <f>INDEX(pasteStatistics!K$1:'pasteStatistics'!K$5000,MATCH($C595,pasteStatistics!$C$1:'pasteStatistics'!$C$5000,0))</f>
        <v>0.3</v>
      </c>
      <c r="L595">
        <f>INDEX(pasteStatistics!L$1:'pasteStatistics'!L$5000,MATCH($C595,pasteStatistics!$C$1:'pasteStatistics'!$C$5000,0))</f>
        <v>0</v>
      </c>
      <c r="M595">
        <f>INDEX(pasteStatistics!M$1:'pasteStatistics'!M$5000,MATCH($C595,pasteStatistics!$C$1:'pasteStatistics'!$C$5000,0))</f>
        <v>0</v>
      </c>
      <c r="N595">
        <f>INDEX(pasteStatistics!N$1:'pasteStatistics'!N$5000,MATCH($C595,pasteStatistics!$C$1:'pasteStatistics'!$C$5000,0))</f>
        <v>0.3</v>
      </c>
      <c r="O595">
        <f>INDEX(pasteStatistics!O$1:'pasteStatistics'!O$5000,MATCH($C595,pasteStatistics!$C$1:'pasteStatistics'!$C$5000,0))</f>
        <v>0</v>
      </c>
      <c r="P595">
        <f>INDEX(pasteStatistics!P$1:'pasteStatistics'!P$5000,MATCH($C595,pasteStatistics!$C$1:'pasteStatistics'!$C$5000,0))</f>
        <v>0</v>
      </c>
      <c r="Q595">
        <f>INDEX(pasteStatistics!Q$1:'pasteStatistics'!Q$5000,MATCH($C595,pasteStatistics!$C$1:'pasteStatistics'!$C$5000,0))</f>
        <v>0</v>
      </c>
      <c r="R595">
        <f>INDEX(pasteStatistics!R$1:'pasteStatistics'!R$5000,MATCH($C595,pasteStatistics!$C$1:'pasteStatistics'!$C$5000,0))</f>
        <v>0</v>
      </c>
      <c r="S595">
        <f>INDEX(pasteStatistics!S$1:'pasteStatistics'!S$5000,MATCH($C595,pasteStatistics!$C$1:'pasteStatistics'!$C$5000,0))</f>
        <v>0</v>
      </c>
      <c r="T595">
        <f>INDEX(pasteStatistics!T$1:'pasteStatistics'!T$5000,MATCH($C595,pasteStatistics!$C$1:'pasteStatistics'!$C$5000,0))</f>
        <v>0.3</v>
      </c>
      <c r="U595">
        <f>INDEX(pasteStatistics!U$1:'pasteStatistics'!U$5000,MATCH($C595,pasteStatistics!$C$1:'pasteStatistics'!$C$5000,0))</f>
        <v>0.3</v>
      </c>
      <c r="V595">
        <f>INDEX(pasteStatistics!V$1:'pasteStatistics'!V$5000,MATCH($C595,pasteStatistics!$C$1:'pasteStatistics'!$C$5000,0))</f>
        <v>0</v>
      </c>
      <c r="W595">
        <f>INDEX(pasteStatistics!W$1:'pasteStatistics'!W$5000,MATCH($C595,pasteStatistics!$C$1:'pasteStatistics'!$C$5000,0))</f>
        <v>0</v>
      </c>
      <c r="X595">
        <f>INDEX(pasteStatistics!X$1:'pasteStatistics'!X$5000,MATCH($C595,pasteStatistics!$C$1:'pasteStatistics'!$C$5000,0))</f>
        <v>0</v>
      </c>
      <c r="Y595">
        <f>INDEX(pasteStatistics!Y$1:'pasteStatistics'!Y$5000,MATCH($C595,pasteStatistics!$C$1:'pasteStatistics'!$C$5000,0))</f>
        <v>0</v>
      </c>
      <c r="Z595">
        <f>INDEX(pasteStatistics!Z$1:'pasteStatistics'!Z$5000,MATCH($C595,pasteStatistics!$C$1:'pasteStatistics'!$C$5000,0))</f>
        <v>0.7</v>
      </c>
      <c r="AA595">
        <f>INDEX(pasteStatistics!AA$1:'pasteStatistics'!AA$5000,MATCH($C595,pasteStatistics!$C$1:'pasteStatistics'!$C$5000,0))</f>
        <v>0</v>
      </c>
      <c r="AB595">
        <f>pasteData!C594</f>
        <v>30</v>
      </c>
      <c r="AC595" t="str">
        <f>pasteData!D594</f>
        <v>JR</v>
      </c>
      <c r="AD595" t="str">
        <f>pasteData!E594</f>
        <v>G</v>
      </c>
      <c r="AE595">
        <f>pasteData!F594</f>
        <v>43619</v>
      </c>
      <c r="AF595">
        <f>pasteData!G594</f>
        <v>190</v>
      </c>
      <c r="AG595" t="str">
        <f>pasteData!H594</f>
        <v>Springfield</v>
      </c>
      <c r="AH595" t="str">
        <f>pasteData!I594</f>
        <v xml:space="preserve"> NJ</v>
      </c>
      <c r="AI595">
        <f>pasteData!J594</f>
        <v>0</v>
      </c>
      <c r="AJ595">
        <f>pasteData!K594</f>
        <v>0</v>
      </c>
      <c r="AK595" t="str">
        <f>pasteData!L594</f>
        <v xml:space="preserve"> 0.0 Pts</v>
      </c>
      <c r="AL595" t="str">
        <f>pasteData!M594</f>
        <v xml:space="preserve"> 0.3 Reb</v>
      </c>
      <c r="AM595" t="str">
        <f>pasteData!N594</f>
        <v xml:space="preserve"> 0.0 Ast</v>
      </c>
    </row>
    <row r="596" spans="1:39" x14ac:dyDescent="0.3">
      <c r="A596">
        <v>594</v>
      </c>
      <c r="B596" t="str">
        <f>pasteData!A595</f>
        <v>seton-hall</v>
      </c>
      <c r="C596" t="str">
        <f>pasteData!B595</f>
        <v>Ike Obiagu</v>
      </c>
      <c r="D596" t="e">
        <f>INDEX(pasteStatistics!D$1:'pasteStatistics'!D$5000,MATCH($C596,pasteStatistics!$C$1:'pasteStatistics'!$C$5000,0))</f>
        <v>#N/A</v>
      </c>
      <c r="E596" t="e">
        <f>INDEX(pasteStatistics!E$1:'pasteStatistics'!E$5000,MATCH($C596,pasteStatistics!$C$1:'pasteStatistics'!$C$5000,0))</f>
        <v>#N/A</v>
      </c>
      <c r="F596" t="e">
        <f>INDEX(pasteStatistics!F$1:'pasteStatistics'!F$5000,MATCH($C596,pasteStatistics!$C$1:'pasteStatistics'!$C$5000,0))</f>
        <v>#N/A</v>
      </c>
      <c r="G596" t="e">
        <f>INDEX(pasteStatistics!G$1:'pasteStatistics'!G$5000,MATCH($C596,pasteStatistics!$C$1:'pasteStatistics'!$C$5000,0))</f>
        <v>#N/A</v>
      </c>
      <c r="H596" t="e">
        <f>INDEX(pasteStatistics!H$1:'pasteStatistics'!H$5000,MATCH($C596,pasteStatistics!$C$1:'pasteStatistics'!$C$5000,0))</f>
        <v>#N/A</v>
      </c>
      <c r="I596" t="e">
        <f>INDEX(pasteStatistics!I$1:'pasteStatistics'!I$5000,MATCH($C596,pasteStatistics!$C$1:'pasteStatistics'!$C$5000,0))</f>
        <v>#N/A</v>
      </c>
      <c r="J596" t="e">
        <f>INDEX(pasteStatistics!J$1:'pasteStatistics'!J$5000,MATCH($C596,pasteStatistics!$C$1:'pasteStatistics'!$C$5000,0))</f>
        <v>#N/A</v>
      </c>
      <c r="K596" t="e">
        <f>INDEX(pasteStatistics!K$1:'pasteStatistics'!K$5000,MATCH($C596,pasteStatistics!$C$1:'pasteStatistics'!$C$5000,0))</f>
        <v>#N/A</v>
      </c>
      <c r="L596" t="e">
        <f>INDEX(pasteStatistics!L$1:'pasteStatistics'!L$5000,MATCH($C596,pasteStatistics!$C$1:'pasteStatistics'!$C$5000,0))</f>
        <v>#N/A</v>
      </c>
      <c r="M596" t="e">
        <f>INDEX(pasteStatistics!M$1:'pasteStatistics'!M$5000,MATCH($C596,pasteStatistics!$C$1:'pasteStatistics'!$C$5000,0))</f>
        <v>#N/A</v>
      </c>
      <c r="N596" t="e">
        <f>INDEX(pasteStatistics!N$1:'pasteStatistics'!N$5000,MATCH($C596,pasteStatistics!$C$1:'pasteStatistics'!$C$5000,0))</f>
        <v>#N/A</v>
      </c>
      <c r="O596" t="e">
        <f>INDEX(pasteStatistics!O$1:'pasteStatistics'!O$5000,MATCH($C596,pasteStatistics!$C$1:'pasteStatistics'!$C$5000,0))</f>
        <v>#N/A</v>
      </c>
      <c r="P596" t="e">
        <f>INDEX(pasteStatistics!P$1:'pasteStatistics'!P$5000,MATCH($C596,pasteStatistics!$C$1:'pasteStatistics'!$C$5000,0))</f>
        <v>#N/A</v>
      </c>
      <c r="Q596" t="e">
        <f>INDEX(pasteStatistics!Q$1:'pasteStatistics'!Q$5000,MATCH($C596,pasteStatistics!$C$1:'pasteStatistics'!$C$5000,0))</f>
        <v>#N/A</v>
      </c>
      <c r="R596" t="e">
        <f>INDEX(pasteStatistics!R$1:'pasteStatistics'!R$5000,MATCH($C596,pasteStatistics!$C$1:'pasteStatistics'!$C$5000,0))</f>
        <v>#N/A</v>
      </c>
      <c r="S596" t="e">
        <f>INDEX(pasteStatistics!S$1:'pasteStatistics'!S$5000,MATCH($C596,pasteStatistics!$C$1:'pasteStatistics'!$C$5000,0))</f>
        <v>#N/A</v>
      </c>
      <c r="T596" t="e">
        <f>INDEX(pasteStatistics!T$1:'pasteStatistics'!T$5000,MATCH($C596,pasteStatistics!$C$1:'pasteStatistics'!$C$5000,0))</f>
        <v>#N/A</v>
      </c>
      <c r="U596" t="e">
        <f>INDEX(pasteStatistics!U$1:'pasteStatistics'!U$5000,MATCH($C596,pasteStatistics!$C$1:'pasteStatistics'!$C$5000,0))</f>
        <v>#N/A</v>
      </c>
      <c r="V596" t="e">
        <f>INDEX(pasteStatistics!V$1:'pasteStatistics'!V$5000,MATCH($C596,pasteStatistics!$C$1:'pasteStatistics'!$C$5000,0))</f>
        <v>#N/A</v>
      </c>
      <c r="W596" t="e">
        <f>INDEX(pasteStatistics!W$1:'pasteStatistics'!W$5000,MATCH($C596,pasteStatistics!$C$1:'pasteStatistics'!$C$5000,0))</f>
        <v>#N/A</v>
      </c>
      <c r="X596" t="e">
        <f>INDEX(pasteStatistics!X$1:'pasteStatistics'!X$5000,MATCH($C596,pasteStatistics!$C$1:'pasteStatistics'!$C$5000,0))</f>
        <v>#N/A</v>
      </c>
      <c r="Y596" t="e">
        <f>INDEX(pasteStatistics!Y$1:'pasteStatistics'!Y$5000,MATCH($C596,pasteStatistics!$C$1:'pasteStatistics'!$C$5000,0))</f>
        <v>#N/A</v>
      </c>
      <c r="Z596" t="e">
        <f>INDEX(pasteStatistics!Z$1:'pasteStatistics'!Z$5000,MATCH($C596,pasteStatistics!$C$1:'pasteStatistics'!$C$5000,0))</f>
        <v>#N/A</v>
      </c>
      <c r="AA596" t="e">
        <f>INDEX(pasteStatistics!AA$1:'pasteStatistics'!AA$5000,MATCH($C596,pasteStatistics!$C$1:'pasteStatistics'!$C$5000,0))</f>
        <v>#N/A</v>
      </c>
      <c r="AB596">
        <f>pasteData!C595</f>
        <v>21</v>
      </c>
      <c r="AC596" t="str">
        <f>pasteData!D595</f>
        <v>SO</v>
      </c>
      <c r="AD596" t="str">
        <f>pasteData!E595</f>
        <v>C</v>
      </c>
      <c r="AE596">
        <f>pasteData!F595</f>
        <v>43647</v>
      </c>
      <c r="AF596">
        <f>pasteData!G595</f>
        <v>255</v>
      </c>
      <c r="AG596" t="str">
        <f>pasteData!H595</f>
        <v>Abuja</v>
      </c>
      <c r="AH596" t="str">
        <f>pasteData!I595</f>
        <v xml:space="preserve"> Nigeria</v>
      </c>
      <c r="AI596" t="str">
        <f>pasteData!J595</f>
        <v>Greenforest Christian High School</v>
      </c>
      <c r="AJ596" t="str">
        <f>pasteData!K595</f>
        <v>63 (2017)</v>
      </c>
      <c r="AK596">
        <f>pasteData!L595</f>
        <v>0</v>
      </c>
      <c r="AL596">
        <f>pasteData!M595</f>
        <v>0</v>
      </c>
      <c r="AM596">
        <f>pasteData!N595</f>
        <v>0</v>
      </c>
    </row>
    <row r="597" spans="1:39" x14ac:dyDescent="0.3">
      <c r="A597">
        <v>595</v>
      </c>
      <c r="B597" t="str">
        <f>pasteData!A596</f>
        <v>minnesota</v>
      </c>
      <c r="C597" t="str">
        <f>pasteData!B596</f>
        <v>Amir Coffey</v>
      </c>
      <c r="D597">
        <f>INDEX(pasteStatistics!D$1:'pasteStatistics'!D$5000,MATCH($C597,pasteStatistics!$C$1:'pasteStatistics'!$C$5000,0))</f>
        <v>36</v>
      </c>
      <c r="E597">
        <f>INDEX(pasteStatistics!E$1:'pasteStatistics'!E$5000,MATCH($C597,pasteStatistics!$C$1:'pasteStatistics'!$C$5000,0))</f>
        <v>36</v>
      </c>
      <c r="F597">
        <f>INDEX(pasteStatistics!F$1:'pasteStatistics'!F$5000,MATCH($C597,pasteStatistics!$C$1:'pasteStatistics'!$C$5000,0))</f>
        <v>35.200000000000003</v>
      </c>
      <c r="G597">
        <f>INDEX(pasteStatistics!G$1:'pasteStatistics'!G$5000,MATCH($C597,pasteStatistics!$C$1:'pasteStatistics'!$C$5000,0))</f>
        <v>5.5</v>
      </c>
      <c r="H597">
        <f>INDEX(pasteStatistics!H$1:'pasteStatistics'!H$5000,MATCH($C597,pasteStatistics!$C$1:'pasteStatistics'!$C$5000,0))</f>
        <v>12.6</v>
      </c>
      <c r="I597">
        <f>INDEX(pasteStatistics!I$1:'pasteStatistics'!I$5000,MATCH($C597,pasteStatistics!$C$1:'pasteStatistics'!$C$5000,0))</f>
        <v>0.436</v>
      </c>
      <c r="J597">
        <f>INDEX(pasteStatistics!J$1:'pasteStatistics'!J$5000,MATCH($C597,pasteStatistics!$C$1:'pasteStatistics'!$C$5000,0))</f>
        <v>4.4000000000000004</v>
      </c>
      <c r="K597">
        <f>INDEX(pasteStatistics!K$1:'pasteStatistics'!K$5000,MATCH($C597,pasteStatistics!$C$1:'pasteStatistics'!$C$5000,0))</f>
        <v>8.9</v>
      </c>
      <c r="L597">
        <f>INDEX(pasteStatistics!L$1:'pasteStatistics'!L$5000,MATCH($C597,pasteStatistics!$C$1:'pasteStatistics'!$C$5000,0))</f>
        <v>0.49199999999999999</v>
      </c>
      <c r="M597">
        <f>INDEX(pasteStatistics!M$1:'pasteStatistics'!M$5000,MATCH($C597,pasteStatistics!$C$1:'pasteStatistics'!$C$5000,0))</f>
        <v>1.1000000000000001</v>
      </c>
      <c r="N597">
        <f>INDEX(pasteStatistics!N$1:'pasteStatistics'!N$5000,MATCH($C597,pasteStatistics!$C$1:'pasteStatistics'!$C$5000,0))</f>
        <v>3.8</v>
      </c>
      <c r="O597">
        <f>INDEX(pasteStatistics!O$1:'pasteStatistics'!O$5000,MATCH($C597,pasteStatistics!$C$1:'pasteStatistics'!$C$5000,0))</f>
        <v>0.30399999999999999</v>
      </c>
      <c r="P597">
        <f>INDEX(pasteStatistics!P$1:'pasteStatistics'!P$5000,MATCH($C597,pasteStatistics!$C$1:'pasteStatistics'!$C$5000,0))</f>
        <v>4.5</v>
      </c>
      <c r="Q597">
        <f>INDEX(pasteStatistics!Q$1:'pasteStatistics'!Q$5000,MATCH($C597,pasteStatistics!$C$1:'pasteStatistics'!$C$5000,0))</f>
        <v>6.1</v>
      </c>
      <c r="R597">
        <f>INDEX(pasteStatistics!R$1:'pasteStatistics'!R$5000,MATCH($C597,pasteStatistics!$C$1:'pasteStatistics'!$C$5000,0))</f>
        <v>0.74</v>
      </c>
      <c r="S597">
        <f>INDEX(pasteStatistics!S$1:'pasteStatistics'!S$5000,MATCH($C597,pasteStatistics!$C$1:'pasteStatistics'!$C$5000,0))</f>
        <v>0.7</v>
      </c>
      <c r="T597">
        <f>INDEX(pasteStatistics!T$1:'pasteStatistics'!T$5000,MATCH($C597,pasteStatistics!$C$1:'pasteStatistics'!$C$5000,0))</f>
        <v>2.9</v>
      </c>
      <c r="U597">
        <f>INDEX(pasteStatistics!U$1:'pasteStatistics'!U$5000,MATCH($C597,pasteStatistics!$C$1:'pasteStatistics'!$C$5000,0))</f>
        <v>3.6</v>
      </c>
      <c r="V597">
        <f>INDEX(pasteStatistics!V$1:'pasteStatistics'!V$5000,MATCH($C597,pasteStatistics!$C$1:'pasteStatistics'!$C$5000,0))</f>
        <v>3.2</v>
      </c>
      <c r="W597">
        <f>INDEX(pasteStatistics!W$1:'pasteStatistics'!W$5000,MATCH($C597,pasteStatistics!$C$1:'pasteStatistics'!$C$5000,0))</f>
        <v>0.9</v>
      </c>
      <c r="X597">
        <f>INDEX(pasteStatistics!X$1:'pasteStatistics'!X$5000,MATCH($C597,pasteStatistics!$C$1:'pasteStatistics'!$C$5000,0))</f>
        <v>0.2</v>
      </c>
      <c r="Y597">
        <f>INDEX(pasteStatistics!Y$1:'pasteStatistics'!Y$5000,MATCH($C597,pasteStatistics!$C$1:'pasteStatistics'!$C$5000,0))</f>
        <v>2.2999999999999998</v>
      </c>
      <c r="Z597">
        <f>INDEX(pasteStatistics!Z$1:'pasteStatistics'!Z$5000,MATCH($C597,pasteStatistics!$C$1:'pasteStatistics'!$C$5000,0))</f>
        <v>1.5</v>
      </c>
      <c r="AA597">
        <f>INDEX(pasteStatistics!AA$1:'pasteStatistics'!AA$5000,MATCH($C597,pasteStatistics!$C$1:'pasteStatistics'!$C$5000,0))</f>
        <v>16.600000000000001</v>
      </c>
      <c r="AB597">
        <f>pasteData!C596</f>
        <v>5</v>
      </c>
      <c r="AC597" t="str">
        <f>pasteData!D596</f>
        <v>JR</v>
      </c>
      <c r="AD597" t="str">
        <f>pasteData!E596</f>
        <v>G</v>
      </c>
      <c r="AE597">
        <f>pasteData!F596</f>
        <v>43624</v>
      </c>
      <c r="AF597">
        <f>pasteData!G596</f>
        <v>210</v>
      </c>
      <c r="AG597" t="str">
        <f>pasteData!H596</f>
        <v>Hopkins</v>
      </c>
      <c r="AH597" t="str">
        <f>pasteData!I596</f>
        <v xml:space="preserve"> MN</v>
      </c>
      <c r="AI597" t="str">
        <f>pasteData!J596</f>
        <v>Hopkins High School</v>
      </c>
      <c r="AJ597" t="str">
        <f>pasteData!K596</f>
        <v>40 (2016)</v>
      </c>
      <c r="AK597" t="str">
        <f>pasteData!L596</f>
        <v xml:space="preserve"> 16.6 Pts</v>
      </c>
      <c r="AL597" t="str">
        <f>pasteData!M596</f>
        <v xml:space="preserve"> 3.6 Reb</v>
      </c>
      <c r="AM597" t="str">
        <f>pasteData!N596</f>
        <v xml:space="preserve"> 3.2 Ast</v>
      </c>
    </row>
    <row r="598" spans="1:39" x14ac:dyDescent="0.3">
      <c r="A598">
        <v>596</v>
      </c>
      <c r="B598" t="str">
        <f>pasteData!A597</f>
        <v>minnesota</v>
      </c>
      <c r="C598" t="str">
        <f>pasteData!B597</f>
        <v>Jordan Murphy</v>
      </c>
      <c r="D598">
        <f>INDEX(pasteStatistics!D$1:'pasteStatistics'!D$5000,MATCH($C598,pasteStatistics!$C$1:'pasteStatistics'!$C$5000,0))</f>
        <v>36</v>
      </c>
      <c r="E598">
        <f>INDEX(pasteStatistics!E$1:'pasteStatistics'!E$5000,MATCH($C598,pasteStatistics!$C$1:'pasteStatistics'!$C$5000,0))</f>
        <v>36</v>
      </c>
      <c r="F598">
        <f>INDEX(pasteStatistics!F$1:'pasteStatistics'!F$5000,MATCH($C598,pasteStatistics!$C$1:'pasteStatistics'!$C$5000,0))</f>
        <v>31.1</v>
      </c>
      <c r="G598">
        <f>INDEX(pasteStatistics!G$1:'pasteStatistics'!G$5000,MATCH($C598,pasteStatistics!$C$1:'pasteStatistics'!$C$5000,0))</f>
        <v>4.8</v>
      </c>
      <c r="H598">
        <f>INDEX(pasteStatistics!H$1:'pasteStatistics'!H$5000,MATCH($C598,pasteStatistics!$C$1:'pasteStatistics'!$C$5000,0))</f>
        <v>9.9</v>
      </c>
      <c r="I598">
        <f>INDEX(pasteStatistics!I$1:'pasteStatistics'!I$5000,MATCH($C598,pasteStatistics!$C$1:'pasteStatistics'!$C$5000,0))</f>
        <v>0.48699999999999999</v>
      </c>
      <c r="J598">
        <f>INDEX(pasteStatistics!J$1:'pasteStatistics'!J$5000,MATCH($C598,pasteStatistics!$C$1:'pasteStatistics'!$C$5000,0))</f>
        <v>4.5999999999999996</v>
      </c>
      <c r="K598">
        <f>INDEX(pasteStatistics!K$1:'pasteStatistics'!K$5000,MATCH($C598,pasteStatistics!$C$1:'pasteStatistics'!$C$5000,0))</f>
        <v>9.1</v>
      </c>
      <c r="L598">
        <f>INDEX(pasteStatistics!L$1:'pasteStatistics'!L$5000,MATCH($C598,pasteStatistics!$C$1:'pasteStatistics'!$C$5000,0))</f>
        <v>0.50800000000000001</v>
      </c>
      <c r="M598">
        <f>INDEX(pasteStatistics!M$1:'pasteStatistics'!M$5000,MATCH($C598,pasteStatistics!$C$1:'pasteStatistics'!$C$5000,0))</f>
        <v>0.2</v>
      </c>
      <c r="N598">
        <f>INDEX(pasteStatistics!N$1:'pasteStatistics'!N$5000,MATCH($C598,pasteStatistics!$C$1:'pasteStatistics'!$C$5000,0))</f>
        <v>0.8</v>
      </c>
      <c r="O598">
        <f>INDEX(pasteStatistics!O$1:'pasteStatistics'!O$5000,MATCH($C598,pasteStatistics!$C$1:'pasteStatistics'!$C$5000,0))</f>
        <v>0.26700000000000002</v>
      </c>
      <c r="P598">
        <f>INDEX(pasteStatistics!P$1:'pasteStatistics'!P$5000,MATCH($C598,pasteStatistics!$C$1:'pasteStatistics'!$C$5000,0))</f>
        <v>4.5999999999999996</v>
      </c>
      <c r="Q598">
        <f>INDEX(pasteStatistics!Q$1:'pasteStatistics'!Q$5000,MATCH($C598,pasteStatistics!$C$1:'pasteStatistics'!$C$5000,0))</f>
        <v>6.7</v>
      </c>
      <c r="R598">
        <f>INDEX(pasteStatistics!R$1:'pasteStatistics'!R$5000,MATCH($C598,pasteStatistics!$C$1:'pasteStatistics'!$C$5000,0))</f>
        <v>0.68300000000000005</v>
      </c>
      <c r="S598">
        <f>INDEX(pasteStatistics!S$1:'pasteStatistics'!S$5000,MATCH($C598,pasteStatistics!$C$1:'pasteStatistics'!$C$5000,0))</f>
        <v>3.3</v>
      </c>
      <c r="T598">
        <f>INDEX(pasteStatistics!T$1:'pasteStatistics'!T$5000,MATCH($C598,pasteStatistics!$C$1:'pasteStatistics'!$C$5000,0))</f>
        <v>7.8</v>
      </c>
      <c r="U598">
        <f>INDEX(pasteStatistics!U$1:'pasteStatistics'!U$5000,MATCH($C598,pasteStatistics!$C$1:'pasteStatistics'!$C$5000,0))</f>
        <v>11</v>
      </c>
      <c r="V598">
        <f>INDEX(pasteStatistics!V$1:'pasteStatistics'!V$5000,MATCH($C598,pasteStatistics!$C$1:'pasteStatistics'!$C$5000,0))</f>
        <v>2.6</v>
      </c>
      <c r="W598">
        <f>INDEX(pasteStatistics!W$1:'pasteStatistics'!W$5000,MATCH($C598,pasteStatistics!$C$1:'pasteStatistics'!$C$5000,0))</f>
        <v>0.6</v>
      </c>
      <c r="X598">
        <f>INDEX(pasteStatistics!X$1:'pasteStatistics'!X$5000,MATCH($C598,pasteStatistics!$C$1:'pasteStatistics'!$C$5000,0))</f>
        <v>0.8</v>
      </c>
      <c r="Y598">
        <f>INDEX(pasteStatistics!Y$1:'pasteStatistics'!Y$5000,MATCH($C598,pasteStatistics!$C$1:'pasteStatistics'!$C$5000,0))</f>
        <v>2.2000000000000002</v>
      </c>
      <c r="Z598">
        <f>INDEX(pasteStatistics!Z$1:'pasteStatistics'!Z$5000,MATCH($C598,pasteStatistics!$C$1:'pasteStatistics'!$C$5000,0))</f>
        <v>2.8</v>
      </c>
      <c r="AA598">
        <f>INDEX(pasteStatistics!AA$1:'pasteStatistics'!AA$5000,MATCH($C598,pasteStatistics!$C$1:'pasteStatistics'!$C$5000,0))</f>
        <v>14.4</v>
      </c>
      <c r="AB598">
        <f>pasteData!C597</f>
        <v>3</v>
      </c>
      <c r="AC598" t="str">
        <f>pasteData!D597</f>
        <v>SR</v>
      </c>
      <c r="AD598" t="str">
        <f>pasteData!E597</f>
        <v>F</v>
      </c>
      <c r="AE598">
        <f>pasteData!F597</f>
        <v>43622</v>
      </c>
      <c r="AF598">
        <f>pasteData!G597</f>
        <v>250</v>
      </c>
      <c r="AG598" t="str">
        <f>pasteData!H597</f>
        <v>San Antonio</v>
      </c>
      <c r="AH598" t="str">
        <f>pasteData!I597</f>
        <v xml:space="preserve"> TX</v>
      </c>
      <c r="AI598" t="str">
        <f>pasteData!J597</f>
        <v>Brennan HS</v>
      </c>
      <c r="AJ598">
        <f>pasteData!K597</f>
        <v>0</v>
      </c>
      <c r="AK598" t="str">
        <f>pasteData!L597</f>
        <v xml:space="preserve"> 14.4 Pts</v>
      </c>
      <c r="AL598" t="str">
        <f>pasteData!M597</f>
        <v xml:space="preserve"> 11.0 Reb</v>
      </c>
      <c r="AM598" t="str">
        <f>pasteData!N597</f>
        <v xml:space="preserve"> 2.6 Ast</v>
      </c>
    </row>
    <row r="599" spans="1:39" x14ac:dyDescent="0.3">
      <c r="A599">
        <v>597</v>
      </c>
      <c r="B599" t="str">
        <f>pasteData!A598</f>
        <v>minnesota</v>
      </c>
      <c r="C599" t="str">
        <f>pasteData!B598</f>
        <v>Daniel Oturu</v>
      </c>
      <c r="D599">
        <f>INDEX(pasteStatistics!D$1:'pasteStatistics'!D$5000,MATCH($C599,pasteStatistics!$C$1:'pasteStatistics'!$C$5000,0))</f>
        <v>35</v>
      </c>
      <c r="E599">
        <f>INDEX(pasteStatistics!E$1:'pasteStatistics'!E$5000,MATCH($C599,pasteStatistics!$C$1:'pasteStatistics'!$C$5000,0))</f>
        <v>31</v>
      </c>
      <c r="F599">
        <f>INDEX(pasteStatistics!F$1:'pasteStatistics'!F$5000,MATCH($C599,pasteStatistics!$C$1:'pasteStatistics'!$C$5000,0))</f>
        <v>23.8</v>
      </c>
      <c r="G599">
        <f>INDEX(pasteStatistics!G$1:'pasteStatistics'!G$5000,MATCH($C599,pasteStatistics!$C$1:'pasteStatistics'!$C$5000,0))</f>
        <v>4.3</v>
      </c>
      <c r="H599">
        <f>INDEX(pasteStatistics!H$1:'pasteStatistics'!H$5000,MATCH($C599,pasteStatistics!$C$1:'pasteStatistics'!$C$5000,0))</f>
        <v>7.9</v>
      </c>
      <c r="I599">
        <f>INDEX(pasteStatistics!I$1:'pasteStatistics'!I$5000,MATCH($C599,pasteStatistics!$C$1:'pasteStatistics'!$C$5000,0))</f>
        <v>0.55100000000000005</v>
      </c>
      <c r="J599">
        <f>INDEX(pasteStatistics!J$1:'pasteStatistics'!J$5000,MATCH($C599,pasteStatistics!$C$1:'pasteStatistics'!$C$5000,0))</f>
        <v>4.3</v>
      </c>
      <c r="K599">
        <f>INDEX(pasteStatistics!K$1:'pasteStatistics'!K$5000,MATCH($C599,pasteStatistics!$C$1:'pasteStatistics'!$C$5000,0))</f>
        <v>7.8</v>
      </c>
      <c r="L599">
        <f>INDEX(pasteStatistics!L$1:'pasteStatistics'!L$5000,MATCH($C599,pasteStatistics!$C$1:'pasteStatistics'!$C$5000,0))</f>
        <v>0.55100000000000005</v>
      </c>
      <c r="M599">
        <f>INDEX(pasteStatistics!M$1:'pasteStatistics'!M$5000,MATCH($C599,pasteStatistics!$C$1:'pasteStatistics'!$C$5000,0))</f>
        <v>0</v>
      </c>
      <c r="N599">
        <f>INDEX(pasteStatistics!N$1:'pasteStatistics'!N$5000,MATCH($C599,pasteStatistics!$C$1:'pasteStatistics'!$C$5000,0))</f>
        <v>0.1</v>
      </c>
      <c r="O599">
        <f>INDEX(pasteStatistics!O$1:'pasteStatistics'!O$5000,MATCH($C599,pasteStatistics!$C$1:'pasteStatistics'!$C$5000,0))</f>
        <v>0.5</v>
      </c>
      <c r="P599">
        <f>INDEX(pasteStatistics!P$1:'pasteStatistics'!P$5000,MATCH($C599,pasteStatistics!$C$1:'pasteStatistics'!$C$5000,0))</f>
        <v>2.1</v>
      </c>
      <c r="Q599">
        <f>INDEX(pasteStatistics!Q$1:'pasteStatistics'!Q$5000,MATCH($C599,pasteStatistics!$C$1:'pasteStatistics'!$C$5000,0))</f>
        <v>3.3</v>
      </c>
      <c r="R599">
        <f>INDEX(pasteStatistics!R$1:'pasteStatistics'!R$5000,MATCH($C599,pasteStatistics!$C$1:'pasteStatistics'!$C$5000,0))</f>
        <v>0.61499999999999999</v>
      </c>
      <c r="S599">
        <f>INDEX(pasteStatistics!S$1:'pasteStatistics'!S$5000,MATCH($C599,pasteStatistics!$C$1:'pasteStatistics'!$C$5000,0))</f>
        <v>2.5</v>
      </c>
      <c r="T599">
        <f>INDEX(pasteStatistics!T$1:'pasteStatistics'!T$5000,MATCH($C599,pasteStatistics!$C$1:'pasteStatistics'!$C$5000,0))</f>
        <v>4.5</v>
      </c>
      <c r="U599">
        <f>INDEX(pasteStatistics!U$1:'pasteStatistics'!U$5000,MATCH($C599,pasteStatistics!$C$1:'pasteStatistics'!$C$5000,0))</f>
        <v>7</v>
      </c>
      <c r="V599">
        <f>INDEX(pasteStatistics!V$1:'pasteStatistics'!V$5000,MATCH($C599,pasteStatistics!$C$1:'pasteStatistics'!$C$5000,0))</f>
        <v>0.5</v>
      </c>
      <c r="W599">
        <f>INDEX(pasteStatistics!W$1:'pasteStatistics'!W$5000,MATCH($C599,pasteStatistics!$C$1:'pasteStatistics'!$C$5000,0))</f>
        <v>0.5</v>
      </c>
      <c r="X599">
        <f>INDEX(pasteStatistics!X$1:'pasteStatistics'!X$5000,MATCH($C599,pasteStatistics!$C$1:'pasteStatistics'!$C$5000,0))</f>
        <v>1.3</v>
      </c>
      <c r="Y599">
        <f>INDEX(pasteStatistics!Y$1:'pasteStatistics'!Y$5000,MATCH($C599,pasteStatistics!$C$1:'pasteStatistics'!$C$5000,0))</f>
        <v>1.5</v>
      </c>
      <c r="Z599">
        <f>INDEX(pasteStatistics!Z$1:'pasteStatistics'!Z$5000,MATCH($C599,pasteStatistics!$C$1:'pasteStatistics'!$C$5000,0))</f>
        <v>2.7</v>
      </c>
      <c r="AA599">
        <f>INDEX(pasteStatistics!AA$1:'pasteStatistics'!AA$5000,MATCH($C599,pasteStatistics!$C$1:'pasteStatistics'!$C$5000,0))</f>
        <v>10.8</v>
      </c>
      <c r="AB599">
        <f>pasteData!C598</f>
        <v>25</v>
      </c>
      <c r="AC599" t="str">
        <f>pasteData!D598</f>
        <v>FR</v>
      </c>
      <c r="AD599" t="str">
        <f>pasteData!E598</f>
        <v>C</v>
      </c>
      <c r="AE599">
        <f>pasteData!F598</f>
        <v>43626</v>
      </c>
      <c r="AF599">
        <f>pasteData!G598</f>
        <v>225</v>
      </c>
      <c r="AG599" t="str">
        <f>pasteData!H598</f>
        <v>Woodbury</v>
      </c>
      <c r="AH599" t="str">
        <f>pasteData!I598</f>
        <v xml:space="preserve"> MN</v>
      </c>
      <c r="AI599" t="str">
        <f>pasteData!J598</f>
        <v>Cretin-Derham Hall HS</v>
      </c>
      <c r="AJ599" t="str">
        <f>pasteData!K598</f>
        <v>50 (2018)</v>
      </c>
      <c r="AK599" t="str">
        <f>pasteData!L598</f>
        <v xml:space="preserve"> 10.8 Pts</v>
      </c>
      <c r="AL599" t="str">
        <f>pasteData!M598</f>
        <v xml:space="preserve"> 7.0 Reb</v>
      </c>
      <c r="AM599" t="str">
        <f>pasteData!N598</f>
        <v xml:space="preserve"> 0.5 Ast</v>
      </c>
    </row>
    <row r="600" spans="1:39" x14ac:dyDescent="0.3">
      <c r="A600">
        <v>598</v>
      </c>
      <c r="B600" t="str">
        <f>pasteData!A599</f>
        <v>minnesota</v>
      </c>
      <c r="C600" t="str">
        <f>pasteData!B599</f>
        <v>Gabe Kalscheur</v>
      </c>
      <c r="D600">
        <f>INDEX(pasteStatistics!D$1:'pasteStatistics'!D$5000,MATCH($C600,pasteStatistics!$C$1:'pasteStatistics'!$C$5000,0))</f>
        <v>36</v>
      </c>
      <c r="E600">
        <f>INDEX(pasteStatistics!E$1:'pasteStatistics'!E$5000,MATCH($C600,pasteStatistics!$C$1:'pasteStatistics'!$C$5000,0))</f>
        <v>36</v>
      </c>
      <c r="F600">
        <f>INDEX(pasteStatistics!F$1:'pasteStatistics'!F$5000,MATCH($C600,pasteStatistics!$C$1:'pasteStatistics'!$C$5000,0))</f>
        <v>30.7</v>
      </c>
      <c r="G600">
        <f>INDEX(pasteStatistics!G$1:'pasteStatistics'!G$5000,MATCH($C600,pasteStatistics!$C$1:'pasteStatistics'!$C$5000,0))</f>
        <v>3.3</v>
      </c>
      <c r="H600">
        <f>INDEX(pasteStatistics!H$1:'pasteStatistics'!H$5000,MATCH($C600,pasteStatistics!$C$1:'pasteStatistics'!$C$5000,0))</f>
        <v>7.9</v>
      </c>
      <c r="I600">
        <f>INDEX(pasteStatistics!I$1:'pasteStatistics'!I$5000,MATCH($C600,pasteStatistics!$C$1:'pasteStatistics'!$C$5000,0))</f>
        <v>0.41699999999999998</v>
      </c>
      <c r="J600">
        <f>INDEX(pasteStatistics!J$1:'pasteStatistics'!J$5000,MATCH($C600,pasteStatistics!$C$1:'pasteStatistics'!$C$5000,0))</f>
        <v>1.1000000000000001</v>
      </c>
      <c r="K600">
        <f>INDEX(pasteStatistics!K$1:'pasteStatistics'!K$5000,MATCH($C600,pasteStatistics!$C$1:'pasteStatistics'!$C$5000,0))</f>
        <v>2.6</v>
      </c>
      <c r="L600">
        <f>INDEX(pasteStatistics!L$1:'pasteStatistics'!L$5000,MATCH($C600,pasteStatistics!$C$1:'pasteStatistics'!$C$5000,0))</f>
        <v>0.432</v>
      </c>
      <c r="M600">
        <f>INDEX(pasteStatistics!M$1:'pasteStatistics'!M$5000,MATCH($C600,pasteStatistics!$C$1:'pasteStatistics'!$C$5000,0))</f>
        <v>2.1</v>
      </c>
      <c r="N600">
        <f>INDEX(pasteStatistics!N$1:'pasteStatistics'!N$5000,MATCH($C600,pasteStatistics!$C$1:'pasteStatistics'!$C$5000,0))</f>
        <v>5.2</v>
      </c>
      <c r="O600">
        <f>INDEX(pasteStatistics!O$1:'pasteStatistics'!O$5000,MATCH($C600,pasteStatistics!$C$1:'pasteStatistics'!$C$5000,0))</f>
        <v>0.41</v>
      </c>
      <c r="P600">
        <f>INDEX(pasteStatistics!P$1:'pasteStatistics'!P$5000,MATCH($C600,pasteStatistics!$C$1:'pasteStatistics'!$C$5000,0))</f>
        <v>1.3</v>
      </c>
      <c r="Q600">
        <f>INDEX(pasteStatistics!Q$1:'pasteStatistics'!Q$5000,MATCH($C600,pasteStatistics!$C$1:'pasteStatistics'!$C$5000,0))</f>
        <v>1.8</v>
      </c>
      <c r="R600">
        <f>INDEX(pasteStatistics!R$1:'pasteStatistics'!R$5000,MATCH($C600,pasteStatistics!$C$1:'pasteStatistics'!$C$5000,0))</f>
        <v>0.75</v>
      </c>
      <c r="S600">
        <f>INDEX(pasteStatistics!S$1:'pasteStatistics'!S$5000,MATCH($C600,pasteStatistics!$C$1:'pasteStatistics'!$C$5000,0))</f>
        <v>0.6</v>
      </c>
      <c r="T600">
        <f>INDEX(pasteStatistics!T$1:'pasteStatistics'!T$5000,MATCH($C600,pasteStatistics!$C$1:'pasteStatistics'!$C$5000,0))</f>
        <v>1.4</v>
      </c>
      <c r="U600">
        <f>INDEX(pasteStatistics!U$1:'pasteStatistics'!U$5000,MATCH($C600,pasteStatistics!$C$1:'pasteStatistics'!$C$5000,0))</f>
        <v>2</v>
      </c>
      <c r="V600">
        <f>INDEX(pasteStatistics!V$1:'pasteStatistics'!V$5000,MATCH($C600,pasteStatistics!$C$1:'pasteStatistics'!$C$5000,0))</f>
        <v>1.1000000000000001</v>
      </c>
      <c r="W600">
        <f>INDEX(pasteStatistics!W$1:'pasteStatistics'!W$5000,MATCH($C600,pasteStatistics!$C$1:'pasteStatistics'!$C$5000,0))</f>
        <v>0.8</v>
      </c>
      <c r="X600">
        <f>INDEX(pasteStatistics!X$1:'pasteStatistics'!X$5000,MATCH($C600,pasteStatistics!$C$1:'pasteStatistics'!$C$5000,0))</f>
        <v>0.3</v>
      </c>
      <c r="Y600">
        <f>INDEX(pasteStatistics!Y$1:'pasteStatistics'!Y$5000,MATCH($C600,pasteStatistics!$C$1:'pasteStatistics'!$C$5000,0))</f>
        <v>1</v>
      </c>
      <c r="Z600">
        <f>INDEX(pasteStatistics!Z$1:'pasteStatistics'!Z$5000,MATCH($C600,pasteStatistics!$C$1:'pasteStatistics'!$C$5000,0))</f>
        <v>2.7</v>
      </c>
      <c r="AA600">
        <f>INDEX(pasteStatistics!AA$1:'pasteStatistics'!AA$5000,MATCH($C600,pasteStatistics!$C$1:'pasteStatistics'!$C$5000,0))</f>
        <v>10</v>
      </c>
      <c r="AB600">
        <f>pasteData!C599</f>
        <v>22</v>
      </c>
      <c r="AC600" t="str">
        <f>pasteData!D599</f>
        <v>FR</v>
      </c>
      <c r="AD600" t="str">
        <f>pasteData!E599</f>
        <v>G</v>
      </c>
      <c r="AE600">
        <f>pasteData!F599</f>
        <v>43620</v>
      </c>
      <c r="AF600">
        <f>pasteData!G599</f>
        <v>200</v>
      </c>
      <c r="AG600" t="str">
        <f>pasteData!H599</f>
        <v>Edina</v>
      </c>
      <c r="AH600" t="str">
        <f>pasteData!I599</f>
        <v xml:space="preserve"> MN</v>
      </c>
      <c r="AI600" t="str">
        <f>pasteData!J599</f>
        <v>DeLaSalle HS</v>
      </c>
      <c r="AJ600">
        <f>pasteData!K599</f>
        <v>0</v>
      </c>
      <c r="AK600" t="str">
        <f>pasteData!L599</f>
        <v xml:space="preserve"> 10.0 Pts</v>
      </c>
      <c r="AL600" t="str">
        <f>pasteData!M599</f>
        <v xml:space="preserve"> 2.0 Reb</v>
      </c>
      <c r="AM600" t="str">
        <f>pasteData!N599</f>
        <v xml:space="preserve"> 1.1 Ast</v>
      </c>
    </row>
    <row r="601" spans="1:39" x14ac:dyDescent="0.3">
      <c r="A601">
        <v>599</v>
      </c>
      <c r="B601" t="str">
        <f>pasteData!A600</f>
        <v>minnesota</v>
      </c>
      <c r="C601" t="str">
        <f>pasteData!B600</f>
        <v>Dupree McBrayer</v>
      </c>
      <c r="D601">
        <f>INDEX(pasteStatistics!D$1:'pasteStatistics'!D$5000,MATCH($C601,pasteStatistics!$C$1:'pasteStatistics'!$C$5000,0))</f>
        <v>35</v>
      </c>
      <c r="E601">
        <f>INDEX(pasteStatistics!E$1:'pasteStatistics'!E$5000,MATCH($C601,pasteStatistics!$C$1:'pasteStatistics'!$C$5000,0))</f>
        <v>35</v>
      </c>
      <c r="F601">
        <f>INDEX(pasteStatistics!F$1:'pasteStatistics'!F$5000,MATCH($C601,pasteStatistics!$C$1:'pasteStatistics'!$C$5000,0))</f>
        <v>31.9</v>
      </c>
      <c r="G601">
        <f>INDEX(pasteStatistics!G$1:'pasteStatistics'!G$5000,MATCH($C601,pasteStatistics!$C$1:'pasteStatistics'!$C$5000,0))</f>
        <v>2.9</v>
      </c>
      <c r="H601">
        <f>INDEX(pasteStatistics!H$1:'pasteStatistics'!H$5000,MATCH($C601,pasteStatistics!$C$1:'pasteStatistics'!$C$5000,0))</f>
        <v>8.1999999999999993</v>
      </c>
      <c r="I601">
        <f>INDEX(pasteStatistics!I$1:'pasteStatistics'!I$5000,MATCH($C601,pasteStatistics!$C$1:'pasteStatistics'!$C$5000,0))</f>
        <v>0.35099999999999998</v>
      </c>
      <c r="J601">
        <f>INDEX(pasteStatistics!J$1:'pasteStatistics'!J$5000,MATCH($C601,pasteStatistics!$C$1:'pasteStatistics'!$C$5000,0))</f>
        <v>1.7</v>
      </c>
      <c r="K601">
        <f>INDEX(pasteStatistics!K$1:'pasteStatistics'!K$5000,MATCH($C601,pasteStatistics!$C$1:'pasteStatistics'!$C$5000,0))</f>
        <v>3.9</v>
      </c>
      <c r="L601">
        <f>INDEX(pasteStatistics!L$1:'pasteStatistics'!L$5000,MATCH($C601,pasteStatistics!$C$1:'pasteStatistics'!$C$5000,0))</f>
        <v>0.42799999999999999</v>
      </c>
      <c r="M601">
        <f>INDEX(pasteStatistics!M$1:'pasteStatistics'!M$5000,MATCH($C601,pasteStatistics!$C$1:'pasteStatistics'!$C$5000,0))</f>
        <v>1.2</v>
      </c>
      <c r="N601">
        <f>INDEX(pasteStatistics!N$1:'pasteStatistics'!N$5000,MATCH($C601,pasteStatistics!$C$1:'pasteStatistics'!$C$5000,0))</f>
        <v>4.3</v>
      </c>
      <c r="O601">
        <f>INDEX(pasteStatistics!O$1:'pasteStatistics'!O$5000,MATCH($C601,pasteStatistics!$C$1:'pasteStatistics'!$C$5000,0))</f>
        <v>0.28000000000000003</v>
      </c>
      <c r="P601">
        <f>INDEX(pasteStatistics!P$1:'pasteStatistics'!P$5000,MATCH($C601,pasteStatistics!$C$1:'pasteStatistics'!$C$5000,0))</f>
        <v>1.9</v>
      </c>
      <c r="Q601">
        <f>INDEX(pasteStatistics!Q$1:'pasteStatistics'!Q$5000,MATCH($C601,pasteStatistics!$C$1:'pasteStatistics'!$C$5000,0))</f>
        <v>2.8</v>
      </c>
      <c r="R601">
        <f>INDEX(pasteStatistics!R$1:'pasteStatistics'!R$5000,MATCH($C601,pasteStatistics!$C$1:'pasteStatistics'!$C$5000,0))</f>
        <v>0.69399999999999995</v>
      </c>
      <c r="S601">
        <f>INDEX(pasteStatistics!S$1:'pasteStatistics'!S$5000,MATCH($C601,pasteStatistics!$C$1:'pasteStatistics'!$C$5000,0))</f>
        <v>0.3</v>
      </c>
      <c r="T601">
        <f>INDEX(pasteStatistics!T$1:'pasteStatistics'!T$5000,MATCH($C601,pasteStatistics!$C$1:'pasteStatistics'!$C$5000,0))</f>
        <v>1.9</v>
      </c>
      <c r="U601">
        <f>INDEX(pasteStatistics!U$1:'pasteStatistics'!U$5000,MATCH($C601,pasteStatistics!$C$1:'pasteStatistics'!$C$5000,0))</f>
        <v>2.2000000000000002</v>
      </c>
      <c r="V601">
        <f>INDEX(pasteStatistics!V$1:'pasteStatistics'!V$5000,MATCH($C601,pasteStatistics!$C$1:'pasteStatistics'!$C$5000,0))</f>
        <v>3</v>
      </c>
      <c r="W601">
        <f>INDEX(pasteStatistics!W$1:'pasteStatistics'!W$5000,MATCH($C601,pasteStatistics!$C$1:'pasteStatistics'!$C$5000,0))</f>
        <v>1</v>
      </c>
      <c r="X601">
        <f>INDEX(pasteStatistics!X$1:'pasteStatistics'!X$5000,MATCH($C601,pasteStatistics!$C$1:'pasteStatistics'!$C$5000,0))</f>
        <v>0.1</v>
      </c>
      <c r="Y601">
        <f>INDEX(pasteStatistics!Y$1:'pasteStatistics'!Y$5000,MATCH($C601,pasteStatistics!$C$1:'pasteStatistics'!$C$5000,0))</f>
        <v>1.2</v>
      </c>
      <c r="Z601">
        <f>INDEX(pasteStatistics!Z$1:'pasteStatistics'!Z$5000,MATCH($C601,pasteStatistics!$C$1:'pasteStatistics'!$C$5000,0))</f>
        <v>1.8</v>
      </c>
      <c r="AA601">
        <f>INDEX(pasteStatistics!AA$1:'pasteStatistics'!AA$5000,MATCH($C601,pasteStatistics!$C$1:'pasteStatistics'!$C$5000,0))</f>
        <v>8.9</v>
      </c>
      <c r="AB601">
        <f>pasteData!C600</f>
        <v>1</v>
      </c>
      <c r="AC601" t="str">
        <f>pasteData!D600</f>
        <v>SR</v>
      </c>
      <c r="AD601" t="str">
        <f>pasteData!E600</f>
        <v>G</v>
      </c>
      <c r="AE601">
        <f>pasteData!F600</f>
        <v>43621</v>
      </c>
      <c r="AF601">
        <f>pasteData!G600</f>
        <v>195</v>
      </c>
      <c r="AG601" t="str">
        <f>pasteData!H600</f>
        <v>Queens</v>
      </c>
      <c r="AH601" t="str">
        <f>pasteData!I600</f>
        <v xml:space="preserve"> NY</v>
      </c>
      <c r="AI601" t="str">
        <f>pasteData!J600</f>
        <v>Sunrise Christian Academy</v>
      </c>
      <c r="AJ601">
        <f>pasteData!K600</f>
        <v>0</v>
      </c>
      <c r="AK601" t="str">
        <f>pasteData!L600</f>
        <v xml:space="preserve"> 8.9 Pts</v>
      </c>
      <c r="AL601" t="str">
        <f>pasteData!M600</f>
        <v xml:space="preserve"> 2.2 Reb</v>
      </c>
      <c r="AM601" t="str">
        <f>pasteData!N600</f>
        <v xml:space="preserve"> 3.0 Ast</v>
      </c>
    </row>
    <row r="602" spans="1:39" x14ac:dyDescent="0.3">
      <c r="A602">
        <v>600</v>
      </c>
      <c r="B602" t="str">
        <f>pasteData!A601</f>
        <v>minnesota</v>
      </c>
      <c r="C602" t="str">
        <f>pasteData!B601</f>
        <v>Isaiah Washington</v>
      </c>
      <c r="D602">
        <f>INDEX(pasteStatistics!D$1:'pasteStatistics'!D$5000,MATCH($C602,pasteStatistics!$C$1:'pasteStatistics'!$C$5000,0))</f>
        <v>28</v>
      </c>
      <c r="E602">
        <f>INDEX(pasteStatistics!E$1:'pasteStatistics'!E$5000,MATCH($C602,pasteStatistics!$C$1:'pasteStatistics'!$C$5000,0))</f>
        <v>0</v>
      </c>
      <c r="F602">
        <f>INDEX(pasteStatistics!F$1:'pasteStatistics'!F$5000,MATCH($C602,pasteStatistics!$C$1:'pasteStatistics'!$C$5000,0))</f>
        <v>16.100000000000001</v>
      </c>
      <c r="G602">
        <f>INDEX(pasteStatistics!G$1:'pasteStatistics'!G$5000,MATCH($C602,pasteStatistics!$C$1:'pasteStatistics'!$C$5000,0))</f>
        <v>1.6</v>
      </c>
      <c r="H602">
        <f>INDEX(pasteStatistics!H$1:'pasteStatistics'!H$5000,MATCH($C602,pasteStatistics!$C$1:'pasteStatistics'!$C$5000,0))</f>
        <v>5.3</v>
      </c>
      <c r="I602">
        <f>INDEX(pasteStatistics!I$1:'pasteStatistics'!I$5000,MATCH($C602,pasteStatistics!$C$1:'pasteStatistics'!$C$5000,0))</f>
        <v>0.311</v>
      </c>
      <c r="J602">
        <f>INDEX(pasteStatistics!J$1:'pasteStatistics'!J$5000,MATCH($C602,pasteStatistics!$C$1:'pasteStatistics'!$C$5000,0))</f>
        <v>1.3</v>
      </c>
      <c r="K602">
        <f>INDEX(pasteStatistics!K$1:'pasteStatistics'!K$5000,MATCH($C602,pasteStatistics!$C$1:'pasteStatistics'!$C$5000,0))</f>
        <v>3.6</v>
      </c>
      <c r="L602">
        <f>INDEX(pasteStatistics!L$1:'pasteStatistics'!L$5000,MATCH($C602,pasteStatistics!$C$1:'pasteStatistics'!$C$5000,0))</f>
        <v>0.35599999999999998</v>
      </c>
      <c r="M602">
        <f>INDEX(pasteStatistics!M$1:'pasteStatistics'!M$5000,MATCH($C602,pasteStatistics!$C$1:'pasteStatistics'!$C$5000,0))</f>
        <v>0.4</v>
      </c>
      <c r="N602">
        <f>INDEX(pasteStatistics!N$1:'pasteStatistics'!N$5000,MATCH($C602,pasteStatistics!$C$1:'pasteStatistics'!$C$5000,0))</f>
        <v>1.7</v>
      </c>
      <c r="O602">
        <f>INDEX(pasteStatistics!O$1:'pasteStatistics'!O$5000,MATCH($C602,pasteStatistics!$C$1:'pasteStatistics'!$C$5000,0))</f>
        <v>0.21299999999999999</v>
      </c>
      <c r="P602">
        <f>INDEX(pasteStatistics!P$1:'pasteStatistics'!P$5000,MATCH($C602,pasteStatistics!$C$1:'pasteStatistics'!$C$5000,0))</f>
        <v>0.7</v>
      </c>
      <c r="Q602">
        <f>INDEX(pasteStatistics!Q$1:'pasteStatistics'!Q$5000,MATCH($C602,pasteStatistics!$C$1:'pasteStatistics'!$C$5000,0))</f>
        <v>1</v>
      </c>
      <c r="R602">
        <f>INDEX(pasteStatistics!R$1:'pasteStatistics'!R$5000,MATCH($C602,pasteStatistics!$C$1:'pasteStatistics'!$C$5000,0))</f>
        <v>0.70399999999999996</v>
      </c>
      <c r="S602">
        <f>INDEX(pasteStatistics!S$1:'pasteStatistics'!S$5000,MATCH($C602,pasteStatistics!$C$1:'pasteStatistics'!$C$5000,0))</f>
        <v>0.3</v>
      </c>
      <c r="T602">
        <f>INDEX(pasteStatistics!T$1:'pasteStatistics'!T$5000,MATCH($C602,pasteStatistics!$C$1:'pasteStatistics'!$C$5000,0))</f>
        <v>1.3</v>
      </c>
      <c r="U602">
        <f>INDEX(pasteStatistics!U$1:'pasteStatistics'!U$5000,MATCH($C602,pasteStatistics!$C$1:'pasteStatistics'!$C$5000,0))</f>
        <v>1.6</v>
      </c>
      <c r="V602">
        <f>INDEX(pasteStatistics!V$1:'pasteStatistics'!V$5000,MATCH($C602,pasteStatistics!$C$1:'pasteStatistics'!$C$5000,0))</f>
        <v>2.8</v>
      </c>
      <c r="W602">
        <f>INDEX(pasteStatistics!W$1:'pasteStatistics'!W$5000,MATCH($C602,pasteStatistics!$C$1:'pasteStatistics'!$C$5000,0))</f>
        <v>0.5</v>
      </c>
      <c r="X602">
        <f>INDEX(pasteStatistics!X$1:'pasteStatistics'!X$5000,MATCH($C602,pasteStatistics!$C$1:'pasteStatistics'!$C$5000,0))</f>
        <v>0.1</v>
      </c>
      <c r="Y602">
        <f>INDEX(pasteStatistics!Y$1:'pasteStatistics'!Y$5000,MATCH($C602,pasteStatistics!$C$1:'pasteStatistics'!$C$5000,0))</f>
        <v>1.3</v>
      </c>
      <c r="Z602">
        <f>INDEX(pasteStatistics!Z$1:'pasteStatistics'!Z$5000,MATCH($C602,pasteStatistics!$C$1:'pasteStatistics'!$C$5000,0))</f>
        <v>1.2</v>
      </c>
      <c r="AA602">
        <f>INDEX(pasteStatistics!AA$1:'pasteStatistics'!AA$5000,MATCH($C602,pasteStatistics!$C$1:'pasteStatistics'!$C$5000,0))</f>
        <v>4.3</v>
      </c>
      <c r="AB602">
        <f>pasteData!C601</f>
        <v>11</v>
      </c>
      <c r="AC602" t="str">
        <f>pasteData!D601</f>
        <v>SO</v>
      </c>
      <c r="AD602" t="str">
        <f>pasteData!E601</f>
        <v>G</v>
      </c>
      <c r="AE602">
        <f>pasteData!F601</f>
        <v>43617</v>
      </c>
      <c r="AF602">
        <f>pasteData!G601</f>
        <v>195</v>
      </c>
      <c r="AG602" t="str">
        <f>pasteData!H601</f>
        <v>Harlem</v>
      </c>
      <c r="AH602" t="str">
        <f>pasteData!I601</f>
        <v xml:space="preserve"> NY</v>
      </c>
      <c r="AI602" t="str">
        <f>pasteData!J601</f>
        <v>St. Raymond High School for Boys</v>
      </c>
      <c r="AJ602" t="str">
        <f>pasteData!K601</f>
        <v>61 (2017)</v>
      </c>
      <c r="AK602" t="str">
        <f>pasteData!L601</f>
        <v xml:space="preserve"> 4.3 Pts</v>
      </c>
      <c r="AL602" t="str">
        <f>pasteData!M601</f>
        <v xml:space="preserve"> 1.6 Reb</v>
      </c>
      <c r="AM602" t="str">
        <f>pasteData!N601</f>
        <v xml:space="preserve"> 2.8 Ast</v>
      </c>
    </row>
    <row r="603" spans="1:39" x14ac:dyDescent="0.3">
      <c r="A603">
        <v>601</v>
      </c>
      <c r="B603" t="str">
        <f>pasteData!A602</f>
        <v>minnesota</v>
      </c>
      <c r="C603" t="str">
        <f>pasteData!B602</f>
        <v>Matz Stockman</v>
      </c>
      <c r="D603">
        <f>INDEX(pasteStatistics!D$1:'pasteStatistics'!D$5000,MATCH($C603,pasteStatistics!$C$1:'pasteStatistics'!$C$5000,0))</f>
        <v>27</v>
      </c>
      <c r="E603">
        <f>INDEX(pasteStatistics!E$1:'pasteStatistics'!E$5000,MATCH($C603,pasteStatistics!$C$1:'pasteStatistics'!$C$5000,0))</f>
        <v>0</v>
      </c>
      <c r="F603">
        <f>INDEX(pasteStatistics!F$1:'pasteStatistics'!F$5000,MATCH($C603,pasteStatistics!$C$1:'pasteStatistics'!$C$5000,0))</f>
        <v>10.7</v>
      </c>
      <c r="G603">
        <f>INDEX(pasteStatistics!G$1:'pasteStatistics'!G$5000,MATCH($C603,pasteStatistics!$C$1:'pasteStatistics'!$C$5000,0))</f>
        <v>1.2</v>
      </c>
      <c r="H603">
        <f>INDEX(pasteStatistics!H$1:'pasteStatistics'!H$5000,MATCH($C603,pasteStatistics!$C$1:'pasteStatistics'!$C$5000,0))</f>
        <v>2.2999999999999998</v>
      </c>
      <c r="I603">
        <f>INDEX(pasteStatistics!I$1:'pasteStatistics'!I$5000,MATCH($C603,pasteStatistics!$C$1:'pasteStatistics'!$C$5000,0))</f>
        <v>0.53200000000000003</v>
      </c>
      <c r="J603">
        <f>INDEX(pasteStatistics!J$1:'pasteStatistics'!J$5000,MATCH($C603,pasteStatistics!$C$1:'pasteStatistics'!$C$5000,0))</f>
        <v>1.2</v>
      </c>
      <c r="K603">
        <f>INDEX(pasteStatistics!K$1:'pasteStatistics'!K$5000,MATCH($C603,pasteStatistics!$C$1:'pasteStatistics'!$C$5000,0))</f>
        <v>2.2999999999999998</v>
      </c>
      <c r="L603">
        <f>INDEX(pasteStatistics!L$1:'pasteStatistics'!L$5000,MATCH($C603,pasteStatistics!$C$1:'pasteStatistics'!$C$5000,0))</f>
        <v>0.53200000000000003</v>
      </c>
      <c r="M603">
        <f>INDEX(pasteStatistics!M$1:'pasteStatistics'!M$5000,MATCH($C603,pasteStatistics!$C$1:'pasteStatistics'!$C$5000,0))</f>
        <v>0</v>
      </c>
      <c r="N603">
        <f>INDEX(pasteStatistics!N$1:'pasteStatistics'!N$5000,MATCH($C603,pasteStatistics!$C$1:'pasteStatistics'!$C$5000,0))</f>
        <v>0</v>
      </c>
      <c r="O603">
        <f>INDEX(pasteStatistics!O$1:'pasteStatistics'!O$5000,MATCH($C603,pasteStatistics!$C$1:'pasteStatistics'!$C$5000,0))</f>
        <v>0</v>
      </c>
      <c r="P603">
        <f>INDEX(pasteStatistics!P$1:'pasteStatistics'!P$5000,MATCH($C603,pasteStatistics!$C$1:'pasteStatistics'!$C$5000,0))</f>
        <v>0.5</v>
      </c>
      <c r="Q603">
        <f>INDEX(pasteStatistics!Q$1:'pasteStatistics'!Q$5000,MATCH($C603,pasteStatistics!$C$1:'pasteStatistics'!$C$5000,0))</f>
        <v>1</v>
      </c>
      <c r="R603">
        <f>INDEX(pasteStatistics!R$1:'pasteStatistics'!R$5000,MATCH($C603,pasteStatistics!$C$1:'pasteStatistics'!$C$5000,0))</f>
        <v>0.53800000000000003</v>
      </c>
      <c r="S603">
        <f>INDEX(pasteStatistics!S$1:'pasteStatistics'!S$5000,MATCH($C603,pasteStatistics!$C$1:'pasteStatistics'!$C$5000,0))</f>
        <v>0.5</v>
      </c>
      <c r="T603">
        <f>INDEX(pasteStatistics!T$1:'pasteStatistics'!T$5000,MATCH($C603,pasteStatistics!$C$1:'pasteStatistics'!$C$5000,0))</f>
        <v>1.6</v>
      </c>
      <c r="U603">
        <f>INDEX(pasteStatistics!U$1:'pasteStatistics'!U$5000,MATCH($C603,pasteStatistics!$C$1:'pasteStatistics'!$C$5000,0))</f>
        <v>2.1</v>
      </c>
      <c r="V603">
        <f>INDEX(pasteStatistics!V$1:'pasteStatistics'!V$5000,MATCH($C603,pasteStatistics!$C$1:'pasteStatistics'!$C$5000,0))</f>
        <v>0.5</v>
      </c>
      <c r="W603">
        <f>INDEX(pasteStatistics!W$1:'pasteStatistics'!W$5000,MATCH($C603,pasteStatistics!$C$1:'pasteStatistics'!$C$5000,0))</f>
        <v>0.1</v>
      </c>
      <c r="X603">
        <f>INDEX(pasteStatistics!X$1:'pasteStatistics'!X$5000,MATCH($C603,pasteStatistics!$C$1:'pasteStatistics'!$C$5000,0))</f>
        <v>0.9</v>
      </c>
      <c r="Y603">
        <f>INDEX(pasteStatistics!Y$1:'pasteStatistics'!Y$5000,MATCH($C603,pasteStatistics!$C$1:'pasteStatistics'!$C$5000,0))</f>
        <v>0.4</v>
      </c>
      <c r="Z603">
        <f>INDEX(pasteStatistics!Z$1:'pasteStatistics'!Z$5000,MATCH($C603,pasteStatistics!$C$1:'pasteStatistics'!$C$5000,0))</f>
        <v>1.4</v>
      </c>
      <c r="AA603">
        <f>INDEX(pasteStatistics!AA$1:'pasteStatistics'!AA$5000,MATCH($C603,pasteStatistics!$C$1:'pasteStatistics'!$C$5000,0))</f>
        <v>3</v>
      </c>
      <c r="AB603">
        <f>pasteData!C602</f>
        <v>35</v>
      </c>
      <c r="AC603" t="str">
        <f>pasteData!D602</f>
        <v>SR</v>
      </c>
      <c r="AD603" t="str">
        <f>pasteData!E602</f>
        <v>C</v>
      </c>
      <c r="AE603">
        <f>pasteData!F602</f>
        <v>36708</v>
      </c>
      <c r="AF603">
        <f>pasteData!G602</f>
        <v>245</v>
      </c>
      <c r="AG603" t="str">
        <f>pasteData!H602</f>
        <v>Oslo</v>
      </c>
      <c r="AH603" t="str">
        <f>pasteData!I602</f>
        <v xml:space="preserve"> Norway</v>
      </c>
      <c r="AI603" t="str">
        <f>pasteData!J602</f>
        <v>Canaria Basketball Academy</v>
      </c>
      <c r="AJ603">
        <f>pasteData!K602</f>
        <v>0</v>
      </c>
      <c r="AK603" t="str">
        <f>pasteData!L602</f>
        <v xml:space="preserve"> 3.0 Pts</v>
      </c>
      <c r="AL603" t="str">
        <f>pasteData!M602</f>
        <v xml:space="preserve"> 2.1 Reb</v>
      </c>
      <c r="AM603" t="str">
        <f>pasteData!N602</f>
        <v xml:space="preserve"> 0.5 Ast</v>
      </c>
    </row>
    <row r="604" spans="1:39" x14ac:dyDescent="0.3">
      <c r="A604">
        <v>602</v>
      </c>
      <c r="B604" t="str">
        <f>pasteData!A603</f>
        <v>minnesota</v>
      </c>
      <c r="C604" t="str">
        <f>pasteData!B603</f>
        <v>Eric Curry</v>
      </c>
      <c r="D604">
        <f>INDEX(pasteStatistics!D$1:'pasteStatistics'!D$5000,MATCH($C604,pasteStatistics!$C$1:'pasteStatistics'!$C$5000,0))</f>
        <v>15</v>
      </c>
      <c r="E604">
        <f>INDEX(pasteStatistics!E$1:'pasteStatistics'!E$5000,MATCH($C604,pasteStatistics!$C$1:'pasteStatistics'!$C$5000,0))</f>
        <v>5</v>
      </c>
      <c r="F604">
        <f>INDEX(pasteStatistics!F$1:'pasteStatistics'!F$5000,MATCH($C604,pasteStatistics!$C$1:'pasteStatistics'!$C$5000,0))</f>
        <v>18.7</v>
      </c>
      <c r="G604">
        <f>INDEX(pasteStatistics!G$1:'pasteStatistics'!G$5000,MATCH($C604,pasteStatistics!$C$1:'pasteStatistics'!$C$5000,0))</f>
        <v>1.5</v>
      </c>
      <c r="H604">
        <f>INDEX(pasteStatistics!H$1:'pasteStatistics'!H$5000,MATCH($C604,pasteStatistics!$C$1:'pasteStatistics'!$C$5000,0))</f>
        <v>3.8</v>
      </c>
      <c r="I604">
        <f>INDEX(pasteStatistics!I$1:'pasteStatistics'!I$5000,MATCH($C604,pasteStatistics!$C$1:'pasteStatistics'!$C$5000,0))</f>
        <v>0.40400000000000003</v>
      </c>
      <c r="J604">
        <f>INDEX(pasteStatistics!J$1:'pasteStatistics'!J$5000,MATCH($C604,pasteStatistics!$C$1:'pasteStatistics'!$C$5000,0))</f>
        <v>1.5</v>
      </c>
      <c r="K604">
        <f>INDEX(pasteStatistics!K$1:'pasteStatistics'!K$5000,MATCH($C604,pasteStatistics!$C$1:'pasteStatistics'!$C$5000,0))</f>
        <v>3.1</v>
      </c>
      <c r="L604">
        <f>INDEX(pasteStatistics!L$1:'pasteStatistics'!L$5000,MATCH($C604,pasteStatistics!$C$1:'pasteStatistics'!$C$5000,0))</f>
        <v>0.46800000000000003</v>
      </c>
      <c r="M604">
        <f>INDEX(pasteStatistics!M$1:'pasteStatistics'!M$5000,MATCH($C604,pasteStatistics!$C$1:'pasteStatistics'!$C$5000,0))</f>
        <v>0.1</v>
      </c>
      <c r="N604">
        <f>INDEX(pasteStatistics!N$1:'pasteStatistics'!N$5000,MATCH($C604,pasteStatistics!$C$1:'pasteStatistics'!$C$5000,0))</f>
        <v>0.7</v>
      </c>
      <c r="O604">
        <f>INDEX(pasteStatistics!O$1:'pasteStatistics'!O$5000,MATCH($C604,pasteStatistics!$C$1:'pasteStatistics'!$C$5000,0))</f>
        <v>0.1</v>
      </c>
      <c r="P604">
        <f>INDEX(pasteStatistics!P$1:'pasteStatistics'!P$5000,MATCH($C604,pasteStatistics!$C$1:'pasteStatistics'!$C$5000,0))</f>
        <v>0.9</v>
      </c>
      <c r="Q604">
        <f>INDEX(pasteStatistics!Q$1:'pasteStatistics'!Q$5000,MATCH($C604,pasteStatistics!$C$1:'pasteStatistics'!$C$5000,0))</f>
        <v>1.5</v>
      </c>
      <c r="R604">
        <f>INDEX(pasteStatistics!R$1:'pasteStatistics'!R$5000,MATCH($C604,pasteStatistics!$C$1:'pasteStatistics'!$C$5000,0))</f>
        <v>0.60899999999999999</v>
      </c>
      <c r="S604">
        <f>INDEX(pasteStatistics!S$1:'pasteStatistics'!S$5000,MATCH($C604,pasteStatistics!$C$1:'pasteStatistics'!$C$5000,0))</f>
        <v>0.8</v>
      </c>
      <c r="T604">
        <f>INDEX(pasteStatistics!T$1:'pasteStatistics'!T$5000,MATCH($C604,pasteStatistics!$C$1:'pasteStatistics'!$C$5000,0))</f>
        <v>2.2999999999999998</v>
      </c>
      <c r="U604">
        <f>INDEX(pasteStatistics!U$1:'pasteStatistics'!U$5000,MATCH($C604,pasteStatistics!$C$1:'pasteStatistics'!$C$5000,0))</f>
        <v>3.1</v>
      </c>
      <c r="V604">
        <f>INDEX(pasteStatistics!V$1:'pasteStatistics'!V$5000,MATCH($C604,pasteStatistics!$C$1:'pasteStatistics'!$C$5000,0))</f>
        <v>1.7</v>
      </c>
      <c r="W604">
        <f>INDEX(pasteStatistics!W$1:'pasteStatistics'!W$5000,MATCH($C604,pasteStatistics!$C$1:'pasteStatistics'!$C$5000,0))</f>
        <v>0.6</v>
      </c>
      <c r="X604">
        <f>INDEX(pasteStatistics!X$1:'pasteStatistics'!X$5000,MATCH($C604,pasteStatistics!$C$1:'pasteStatistics'!$C$5000,0))</f>
        <v>0.4</v>
      </c>
      <c r="Y604">
        <f>INDEX(pasteStatistics!Y$1:'pasteStatistics'!Y$5000,MATCH($C604,pasteStatistics!$C$1:'pasteStatistics'!$C$5000,0))</f>
        <v>1.1000000000000001</v>
      </c>
      <c r="Z604">
        <f>INDEX(pasteStatistics!Z$1:'pasteStatistics'!Z$5000,MATCH($C604,pasteStatistics!$C$1:'pasteStatistics'!$C$5000,0))</f>
        <v>2</v>
      </c>
      <c r="AA604">
        <f>INDEX(pasteStatistics!AA$1:'pasteStatistics'!AA$5000,MATCH($C604,pasteStatistics!$C$1:'pasteStatistics'!$C$5000,0))</f>
        <v>4.0999999999999996</v>
      </c>
      <c r="AB604">
        <f>pasteData!C603</f>
        <v>24</v>
      </c>
      <c r="AC604" t="str">
        <f>pasteData!D603</f>
        <v>SO</v>
      </c>
      <c r="AD604" t="str">
        <f>pasteData!E603</f>
        <v>F</v>
      </c>
      <c r="AE604">
        <f>pasteData!F603</f>
        <v>43625</v>
      </c>
      <c r="AF604">
        <f>pasteData!G603</f>
        <v>240</v>
      </c>
      <c r="AG604" t="str">
        <f>pasteData!H603</f>
        <v>Memphis</v>
      </c>
      <c r="AH604" t="str">
        <f>pasteData!I603</f>
        <v xml:space="preserve"> TN</v>
      </c>
      <c r="AI604" t="str">
        <f>pasteData!J603</f>
        <v>Ridgeway High School</v>
      </c>
      <c r="AJ604">
        <f>pasteData!K603</f>
        <v>0</v>
      </c>
      <c r="AK604" t="str">
        <f>pasteData!L603</f>
        <v xml:space="preserve"> 4.1 Pts</v>
      </c>
      <c r="AL604" t="str">
        <f>pasteData!M603</f>
        <v xml:space="preserve"> 3.1 Reb</v>
      </c>
      <c r="AM604" t="str">
        <f>pasteData!N603</f>
        <v xml:space="preserve"> 1.7 Ast</v>
      </c>
    </row>
    <row r="605" spans="1:39" x14ac:dyDescent="0.3">
      <c r="A605">
        <v>603</v>
      </c>
      <c r="B605" t="str">
        <f>pasteData!A604</f>
        <v>minnesota</v>
      </c>
      <c r="C605" t="str">
        <f>pasteData!B604</f>
        <v>Michael Hurt</v>
      </c>
      <c r="D605">
        <f>INDEX(pasteStatistics!D$1:'pasteStatistics'!D$5000,MATCH($C605,pasteStatistics!$C$1:'pasteStatistics'!$C$5000,0))</f>
        <v>28</v>
      </c>
      <c r="E605">
        <f>INDEX(pasteStatistics!E$1:'pasteStatistics'!E$5000,MATCH($C605,pasteStatistics!$C$1:'pasteStatistics'!$C$5000,0))</f>
        <v>0</v>
      </c>
      <c r="F605">
        <f>INDEX(pasteStatistics!F$1:'pasteStatistics'!F$5000,MATCH($C605,pasteStatistics!$C$1:'pasteStatistics'!$C$5000,0))</f>
        <v>7.8</v>
      </c>
      <c r="G605">
        <f>INDEX(pasteStatistics!G$1:'pasteStatistics'!G$5000,MATCH($C605,pasteStatistics!$C$1:'pasteStatistics'!$C$5000,0))</f>
        <v>0.6</v>
      </c>
      <c r="H605">
        <f>INDEX(pasteStatistics!H$1:'pasteStatistics'!H$5000,MATCH($C605,pasteStatistics!$C$1:'pasteStatistics'!$C$5000,0))</f>
        <v>1.3</v>
      </c>
      <c r="I605">
        <f>INDEX(pasteStatistics!I$1:'pasteStatistics'!I$5000,MATCH($C605,pasteStatistics!$C$1:'pasteStatistics'!$C$5000,0))</f>
        <v>0.45900000000000002</v>
      </c>
      <c r="J605">
        <f>INDEX(pasteStatistics!J$1:'pasteStatistics'!J$5000,MATCH($C605,pasteStatistics!$C$1:'pasteStatistics'!$C$5000,0))</f>
        <v>0.6</v>
      </c>
      <c r="K605">
        <f>INDEX(pasteStatistics!K$1:'pasteStatistics'!K$5000,MATCH($C605,pasteStatistics!$C$1:'pasteStatistics'!$C$5000,0))</f>
        <v>0.9</v>
      </c>
      <c r="L605">
        <f>INDEX(pasteStatistics!L$1:'pasteStatistics'!L$5000,MATCH($C605,pasteStatistics!$C$1:'pasteStatistics'!$C$5000,0))</f>
        <v>0.66700000000000004</v>
      </c>
      <c r="M605">
        <f>INDEX(pasteStatistics!M$1:'pasteStatistics'!M$5000,MATCH($C605,pasteStatistics!$C$1:'pasteStatistics'!$C$5000,0))</f>
        <v>0</v>
      </c>
      <c r="N605">
        <f>INDEX(pasteStatistics!N$1:'pasteStatistics'!N$5000,MATCH($C605,pasteStatistics!$C$1:'pasteStatistics'!$C$5000,0))</f>
        <v>0.5</v>
      </c>
      <c r="O605">
        <f>INDEX(pasteStatistics!O$1:'pasteStatistics'!O$5000,MATCH($C605,pasteStatistics!$C$1:'pasteStatistics'!$C$5000,0))</f>
        <v>7.6999999999999999E-2</v>
      </c>
      <c r="P605">
        <f>INDEX(pasteStatistics!P$1:'pasteStatistics'!P$5000,MATCH($C605,pasteStatistics!$C$1:'pasteStatistics'!$C$5000,0))</f>
        <v>0.4</v>
      </c>
      <c r="Q605">
        <f>INDEX(pasteStatistics!Q$1:'pasteStatistics'!Q$5000,MATCH($C605,pasteStatistics!$C$1:'pasteStatistics'!$C$5000,0))</f>
        <v>0.6</v>
      </c>
      <c r="R605">
        <f>INDEX(pasteStatistics!R$1:'pasteStatistics'!R$5000,MATCH($C605,pasteStatistics!$C$1:'pasteStatistics'!$C$5000,0))</f>
        <v>0.70599999999999996</v>
      </c>
      <c r="S605">
        <f>INDEX(pasteStatistics!S$1:'pasteStatistics'!S$5000,MATCH($C605,pasteStatistics!$C$1:'pasteStatistics'!$C$5000,0))</f>
        <v>0.5</v>
      </c>
      <c r="T605">
        <f>INDEX(pasteStatistics!T$1:'pasteStatistics'!T$5000,MATCH($C605,pasteStatistics!$C$1:'pasteStatistics'!$C$5000,0))</f>
        <v>0.7</v>
      </c>
      <c r="U605">
        <f>INDEX(pasteStatistics!U$1:'pasteStatistics'!U$5000,MATCH($C605,pasteStatistics!$C$1:'pasteStatistics'!$C$5000,0))</f>
        <v>1.2</v>
      </c>
      <c r="V605">
        <f>INDEX(pasteStatistics!V$1:'pasteStatistics'!V$5000,MATCH($C605,pasteStatistics!$C$1:'pasteStatistics'!$C$5000,0))</f>
        <v>0.3</v>
      </c>
      <c r="W605">
        <f>INDEX(pasteStatistics!W$1:'pasteStatistics'!W$5000,MATCH($C605,pasteStatistics!$C$1:'pasteStatistics'!$C$5000,0))</f>
        <v>0.1</v>
      </c>
      <c r="X605">
        <f>INDEX(pasteStatistics!X$1:'pasteStatistics'!X$5000,MATCH($C605,pasteStatistics!$C$1:'pasteStatistics'!$C$5000,0))</f>
        <v>0.1</v>
      </c>
      <c r="Y605">
        <f>INDEX(pasteStatistics!Y$1:'pasteStatistics'!Y$5000,MATCH($C605,pasteStatistics!$C$1:'pasteStatistics'!$C$5000,0))</f>
        <v>0.3</v>
      </c>
      <c r="Z605">
        <f>INDEX(pasteStatistics!Z$1:'pasteStatistics'!Z$5000,MATCH($C605,pasteStatistics!$C$1:'pasteStatistics'!$C$5000,0))</f>
        <v>0.8</v>
      </c>
      <c r="AA605">
        <f>INDEX(pasteStatistics!AA$1:'pasteStatistics'!AA$5000,MATCH($C605,pasteStatistics!$C$1:'pasteStatistics'!$C$5000,0))</f>
        <v>1.7</v>
      </c>
      <c r="AB605">
        <f>pasteData!C604</f>
        <v>42</v>
      </c>
      <c r="AC605" t="str">
        <f>pasteData!D604</f>
        <v>JR</v>
      </c>
      <c r="AD605" t="str">
        <f>pasteData!E604</f>
        <v>F</v>
      </c>
      <c r="AE605">
        <f>pasteData!F604</f>
        <v>43623</v>
      </c>
      <c r="AF605">
        <f>pasteData!G604</f>
        <v>220</v>
      </c>
      <c r="AG605" t="str">
        <f>pasteData!H604</f>
        <v>Rochester</v>
      </c>
      <c r="AH605" t="str">
        <f>pasteData!I604</f>
        <v xml:space="preserve"> MN</v>
      </c>
      <c r="AI605" t="str">
        <f>pasteData!J604</f>
        <v>John Marshall High School</v>
      </c>
      <c r="AJ605">
        <f>pasteData!K604</f>
        <v>0</v>
      </c>
      <c r="AK605" t="str">
        <f>pasteData!L604</f>
        <v xml:space="preserve"> 1.7 Pts</v>
      </c>
      <c r="AL605" t="str">
        <f>pasteData!M604</f>
        <v xml:space="preserve"> 1.2 Reb</v>
      </c>
      <c r="AM605" t="str">
        <f>pasteData!N604</f>
        <v xml:space="preserve"> 0.3 Ast</v>
      </c>
    </row>
    <row r="606" spans="1:39" x14ac:dyDescent="0.3">
      <c r="A606">
        <v>604</v>
      </c>
      <c r="B606" t="str">
        <f>pasteData!A605</f>
        <v>minnesota</v>
      </c>
      <c r="C606" t="str">
        <f>pasteData!B605</f>
        <v>Brock Stull</v>
      </c>
      <c r="D606">
        <f>INDEX(pasteStatistics!D$1:'pasteStatistics'!D$5000,MATCH($C606,pasteStatistics!$C$1:'pasteStatistics'!$C$5000,0))</f>
        <v>32</v>
      </c>
      <c r="E606">
        <f>INDEX(pasteStatistics!E$1:'pasteStatistics'!E$5000,MATCH($C606,pasteStatistics!$C$1:'pasteStatistics'!$C$5000,0))</f>
        <v>1</v>
      </c>
      <c r="F606">
        <f>INDEX(pasteStatistics!F$1:'pasteStatistics'!F$5000,MATCH($C606,pasteStatistics!$C$1:'pasteStatistics'!$C$5000,0))</f>
        <v>10.199999999999999</v>
      </c>
      <c r="G606">
        <f>INDEX(pasteStatistics!G$1:'pasteStatistics'!G$5000,MATCH($C606,pasteStatistics!$C$1:'pasteStatistics'!$C$5000,0))</f>
        <v>0.5</v>
      </c>
      <c r="H606">
        <f>INDEX(pasteStatistics!H$1:'pasteStatistics'!H$5000,MATCH($C606,pasteStatistics!$C$1:'pasteStatistics'!$C$5000,0))</f>
        <v>1.3</v>
      </c>
      <c r="I606">
        <f>INDEX(pasteStatistics!I$1:'pasteStatistics'!I$5000,MATCH($C606,pasteStatistics!$C$1:'pasteStatistics'!$C$5000,0))</f>
        <v>0.375</v>
      </c>
      <c r="J606">
        <f>INDEX(pasteStatistics!J$1:'pasteStatistics'!J$5000,MATCH($C606,pasteStatistics!$C$1:'pasteStatistics'!$C$5000,0))</f>
        <v>0.2</v>
      </c>
      <c r="K606">
        <f>INDEX(pasteStatistics!K$1:'pasteStatistics'!K$5000,MATCH($C606,pasteStatistics!$C$1:'pasteStatistics'!$C$5000,0))</f>
        <v>0.5</v>
      </c>
      <c r="L606">
        <f>INDEX(pasteStatistics!L$1:'pasteStatistics'!L$5000,MATCH($C606,pasteStatistics!$C$1:'pasteStatistics'!$C$5000,0))</f>
        <v>0.29399999999999998</v>
      </c>
      <c r="M606">
        <f>INDEX(pasteStatistics!M$1:'pasteStatistics'!M$5000,MATCH($C606,pasteStatistics!$C$1:'pasteStatistics'!$C$5000,0))</f>
        <v>0.3</v>
      </c>
      <c r="N606">
        <f>INDEX(pasteStatistics!N$1:'pasteStatistics'!N$5000,MATCH($C606,pasteStatistics!$C$1:'pasteStatistics'!$C$5000,0))</f>
        <v>0.7</v>
      </c>
      <c r="O606">
        <f>INDEX(pasteStatistics!O$1:'pasteStatistics'!O$5000,MATCH($C606,pasteStatistics!$C$1:'pasteStatistics'!$C$5000,0))</f>
        <v>0.435</v>
      </c>
      <c r="P606">
        <f>INDEX(pasteStatistics!P$1:'pasteStatistics'!P$5000,MATCH($C606,pasteStatistics!$C$1:'pasteStatistics'!$C$5000,0))</f>
        <v>0.1</v>
      </c>
      <c r="Q606">
        <f>INDEX(pasteStatistics!Q$1:'pasteStatistics'!Q$5000,MATCH($C606,pasteStatistics!$C$1:'pasteStatistics'!$C$5000,0))</f>
        <v>0.1</v>
      </c>
      <c r="R606">
        <f>INDEX(pasteStatistics!R$1:'pasteStatistics'!R$5000,MATCH($C606,pasteStatistics!$C$1:'pasteStatistics'!$C$5000,0))</f>
        <v>1</v>
      </c>
      <c r="S606">
        <f>INDEX(pasteStatistics!S$1:'pasteStatistics'!S$5000,MATCH($C606,pasteStatistics!$C$1:'pasteStatistics'!$C$5000,0))</f>
        <v>0.2</v>
      </c>
      <c r="T606">
        <f>INDEX(pasteStatistics!T$1:'pasteStatistics'!T$5000,MATCH($C606,pasteStatistics!$C$1:'pasteStatistics'!$C$5000,0))</f>
        <v>1</v>
      </c>
      <c r="U606">
        <f>INDEX(pasteStatistics!U$1:'pasteStatistics'!U$5000,MATCH($C606,pasteStatistics!$C$1:'pasteStatistics'!$C$5000,0))</f>
        <v>1.2</v>
      </c>
      <c r="V606">
        <f>INDEX(pasteStatistics!V$1:'pasteStatistics'!V$5000,MATCH($C606,pasteStatistics!$C$1:'pasteStatistics'!$C$5000,0))</f>
        <v>0.6</v>
      </c>
      <c r="W606">
        <f>INDEX(pasteStatistics!W$1:'pasteStatistics'!W$5000,MATCH($C606,pasteStatistics!$C$1:'pasteStatistics'!$C$5000,0))</f>
        <v>0.2</v>
      </c>
      <c r="X606">
        <f>INDEX(pasteStatistics!X$1:'pasteStatistics'!X$5000,MATCH($C606,pasteStatistics!$C$1:'pasteStatistics'!$C$5000,0))</f>
        <v>0.1</v>
      </c>
      <c r="Y606">
        <f>INDEX(pasteStatistics!Y$1:'pasteStatistics'!Y$5000,MATCH($C606,pasteStatistics!$C$1:'pasteStatistics'!$C$5000,0))</f>
        <v>0.6</v>
      </c>
      <c r="Z606">
        <f>INDEX(pasteStatistics!Z$1:'pasteStatistics'!Z$5000,MATCH($C606,pasteStatistics!$C$1:'pasteStatistics'!$C$5000,0))</f>
        <v>0.5</v>
      </c>
      <c r="AA606">
        <f>INDEX(pasteStatistics!AA$1:'pasteStatistics'!AA$5000,MATCH($C606,pasteStatistics!$C$1:'pasteStatistics'!$C$5000,0))</f>
        <v>1.3</v>
      </c>
      <c r="AB606">
        <f>pasteData!C605</f>
        <v>31</v>
      </c>
      <c r="AC606" t="str">
        <f>pasteData!D605</f>
        <v>SR</v>
      </c>
      <c r="AD606" t="str">
        <f>pasteData!E605</f>
        <v>G</v>
      </c>
      <c r="AE606">
        <f>pasteData!F605</f>
        <v>43620</v>
      </c>
      <c r="AF606">
        <f>pasteData!G605</f>
        <v>210</v>
      </c>
      <c r="AG606" t="str">
        <f>pasteData!H605</f>
        <v>Rockford</v>
      </c>
      <c r="AH606" t="str">
        <f>pasteData!I605</f>
        <v xml:space="preserve"> IL</v>
      </c>
      <c r="AI606" t="str">
        <f>pasteData!J605</f>
        <v>Boylan Catholic</v>
      </c>
      <c r="AJ606">
        <f>pasteData!K605</f>
        <v>0</v>
      </c>
      <c r="AK606" t="str">
        <f>pasteData!L605</f>
        <v xml:space="preserve"> 1.3 Pts</v>
      </c>
      <c r="AL606" t="str">
        <f>pasteData!M605</f>
        <v xml:space="preserve"> 1.2 Reb</v>
      </c>
      <c r="AM606" t="str">
        <f>pasteData!N605</f>
        <v xml:space="preserve"> 0.6 Ast</v>
      </c>
    </row>
    <row r="607" spans="1:39" x14ac:dyDescent="0.3">
      <c r="A607">
        <v>605</v>
      </c>
      <c r="B607" t="str">
        <f>pasteData!A606</f>
        <v>minnesota</v>
      </c>
      <c r="C607" t="str">
        <f>pasteData!B606</f>
        <v>Jarvis Omersa</v>
      </c>
      <c r="D607">
        <f>INDEX(pasteStatistics!D$1:'pasteStatistics'!D$5000,MATCH($C607,pasteStatistics!$C$1:'pasteStatistics'!$C$5000,0))</f>
        <v>26</v>
      </c>
      <c r="E607">
        <f>INDEX(pasteStatistics!E$1:'pasteStatistics'!E$5000,MATCH($C607,pasteStatistics!$C$1:'pasteStatistics'!$C$5000,0))</f>
        <v>0</v>
      </c>
      <c r="F607">
        <f>INDEX(pasteStatistics!F$1:'pasteStatistics'!F$5000,MATCH($C607,pasteStatistics!$C$1:'pasteStatistics'!$C$5000,0))</f>
        <v>7.9</v>
      </c>
      <c r="G607">
        <f>INDEX(pasteStatistics!G$1:'pasteStatistics'!G$5000,MATCH($C607,pasteStatistics!$C$1:'pasteStatistics'!$C$5000,0))</f>
        <v>0.4</v>
      </c>
      <c r="H607">
        <f>INDEX(pasteStatistics!H$1:'pasteStatistics'!H$5000,MATCH($C607,pasteStatistics!$C$1:'pasteStatistics'!$C$5000,0))</f>
        <v>1.3</v>
      </c>
      <c r="I607">
        <f>INDEX(pasteStatistics!I$1:'pasteStatistics'!I$5000,MATCH($C607,pasteStatistics!$C$1:'pasteStatistics'!$C$5000,0))</f>
        <v>0.29399999999999998</v>
      </c>
      <c r="J607">
        <f>INDEX(pasteStatistics!J$1:'pasteStatistics'!J$5000,MATCH($C607,pasteStatistics!$C$1:'pasteStatistics'!$C$5000,0))</f>
        <v>0.4</v>
      </c>
      <c r="K607">
        <f>INDEX(pasteStatistics!K$1:'pasteStatistics'!K$5000,MATCH($C607,pasteStatistics!$C$1:'pasteStatistics'!$C$5000,0))</f>
        <v>1.2</v>
      </c>
      <c r="L607">
        <f>INDEX(pasteStatistics!L$1:'pasteStatistics'!L$5000,MATCH($C607,pasteStatistics!$C$1:'pasteStatistics'!$C$5000,0))</f>
        <v>0.32300000000000001</v>
      </c>
      <c r="M607">
        <f>INDEX(pasteStatistics!M$1:'pasteStatistics'!M$5000,MATCH($C607,pasteStatistics!$C$1:'pasteStatistics'!$C$5000,0))</f>
        <v>0</v>
      </c>
      <c r="N607">
        <f>INDEX(pasteStatistics!N$1:'pasteStatistics'!N$5000,MATCH($C607,pasteStatistics!$C$1:'pasteStatistics'!$C$5000,0))</f>
        <v>0.1</v>
      </c>
      <c r="O607">
        <f>INDEX(pasteStatistics!O$1:'pasteStatistics'!O$5000,MATCH($C607,pasteStatistics!$C$1:'pasteStatistics'!$C$5000,0))</f>
        <v>0</v>
      </c>
      <c r="P607">
        <f>INDEX(pasteStatistics!P$1:'pasteStatistics'!P$5000,MATCH($C607,pasteStatistics!$C$1:'pasteStatistics'!$C$5000,0))</f>
        <v>0.1</v>
      </c>
      <c r="Q607">
        <f>INDEX(pasteStatistics!Q$1:'pasteStatistics'!Q$5000,MATCH($C607,pasteStatistics!$C$1:'pasteStatistics'!$C$5000,0))</f>
        <v>0.6</v>
      </c>
      <c r="R607">
        <f>INDEX(pasteStatistics!R$1:'pasteStatistics'!R$5000,MATCH($C607,pasteStatistics!$C$1:'pasteStatistics'!$C$5000,0))</f>
        <v>0.2</v>
      </c>
      <c r="S607">
        <f>INDEX(pasteStatistics!S$1:'pasteStatistics'!S$5000,MATCH($C607,pasteStatistics!$C$1:'pasteStatistics'!$C$5000,0))</f>
        <v>0.7</v>
      </c>
      <c r="T607">
        <f>INDEX(pasteStatistics!T$1:'pasteStatistics'!T$5000,MATCH($C607,pasteStatistics!$C$1:'pasteStatistics'!$C$5000,0))</f>
        <v>0.7</v>
      </c>
      <c r="U607">
        <f>INDEX(pasteStatistics!U$1:'pasteStatistics'!U$5000,MATCH($C607,pasteStatistics!$C$1:'pasteStatistics'!$C$5000,0))</f>
        <v>1.3</v>
      </c>
      <c r="V607">
        <f>INDEX(pasteStatistics!V$1:'pasteStatistics'!V$5000,MATCH($C607,pasteStatistics!$C$1:'pasteStatistics'!$C$5000,0))</f>
        <v>0.2</v>
      </c>
      <c r="W607">
        <f>INDEX(pasteStatistics!W$1:'pasteStatistics'!W$5000,MATCH($C607,pasteStatistics!$C$1:'pasteStatistics'!$C$5000,0))</f>
        <v>0.2</v>
      </c>
      <c r="X607">
        <f>INDEX(pasteStatistics!X$1:'pasteStatistics'!X$5000,MATCH($C607,pasteStatistics!$C$1:'pasteStatistics'!$C$5000,0))</f>
        <v>0.2</v>
      </c>
      <c r="Y607">
        <f>INDEX(pasteStatistics!Y$1:'pasteStatistics'!Y$5000,MATCH($C607,pasteStatistics!$C$1:'pasteStatistics'!$C$5000,0))</f>
        <v>0.5</v>
      </c>
      <c r="Z607">
        <f>INDEX(pasteStatistics!Z$1:'pasteStatistics'!Z$5000,MATCH($C607,pasteStatistics!$C$1:'pasteStatistics'!$C$5000,0))</f>
        <v>1.1000000000000001</v>
      </c>
      <c r="AA607">
        <f>INDEX(pasteStatistics!AA$1:'pasteStatistics'!AA$5000,MATCH($C607,pasteStatistics!$C$1:'pasteStatistics'!$C$5000,0))</f>
        <v>0.9</v>
      </c>
      <c r="AB607">
        <f>pasteData!C606</f>
        <v>21</v>
      </c>
      <c r="AC607" t="str">
        <f>pasteData!D606</f>
        <v>FR</v>
      </c>
      <c r="AD607" t="str">
        <f>pasteData!E606</f>
        <v>F</v>
      </c>
      <c r="AE607">
        <f>pasteData!F606</f>
        <v>43622</v>
      </c>
      <c r="AF607">
        <f>pasteData!G606</f>
        <v>225</v>
      </c>
      <c r="AG607" t="str">
        <f>pasteData!H606</f>
        <v>Orono</v>
      </c>
      <c r="AH607" t="str">
        <f>pasteData!I606</f>
        <v xml:space="preserve"> MN</v>
      </c>
      <c r="AI607" t="str">
        <f>pasteData!J606</f>
        <v>Orono HS</v>
      </c>
      <c r="AJ607">
        <f>pasteData!K606</f>
        <v>0</v>
      </c>
      <c r="AK607" t="str">
        <f>pasteData!L606</f>
        <v xml:space="preserve"> 0.9 Pts</v>
      </c>
      <c r="AL607" t="str">
        <f>pasteData!M606</f>
        <v xml:space="preserve"> 1.3 Reb</v>
      </c>
      <c r="AM607" t="str">
        <f>pasteData!N606</f>
        <v xml:space="preserve"> 0.2 Ast</v>
      </c>
    </row>
    <row r="608" spans="1:39" x14ac:dyDescent="0.3">
      <c r="A608">
        <v>606</v>
      </c>
      <c r="B608" t="str">
        <f>pasteData!A607</f>
        <v>minnesota</v>
      </c>
      <c r="C608" t="str">
        <f>pasteData!B607</f>
        <v>Conroy Hunt</v>
      </c>
      <c r="D608">
        <f>INDEX(pasteStatistics!D$1:'pasteStatistics'!D$5000,MATCH($C608,pasteStatistics!$C$1:'pasteStatistics'!$C$5000,0))</f>
        <v>2</v>
      </c>
      <c r="E608">
        <f>INDEX(pasteStatistics!E$1:'pasteStatistics'!E$5000,MATCH($C608,pasteStatistics!$C$1:'pasteStatistics'!$C$5000,0))</f>
        <v>0</v>
      </c>
      <c r="F608">
        <f>INDEX(pasteStatistics!F$1:'pasteStatistics'!F$5000,MATCH($C608,pasteStatistics!$C$1:'pasteStatistics'!$C$5000,0))</f>
        <v>0.5</v>
      </c>
      <c r="G608">
        <f>INDEX(pasteStatistics!G$1:'pasteStatistics'!G$5000,MATCH($C608,pasteStatistics!$C$1:'pasteStatistics'!$C$5000,0))</f>
        <v>0</v>
      </c>
      <c r="H608">
        <f>INDEX(pasteStatistics!H$1:'pasteStatistics'!H$5000,MATCH($C608,pasteStatistics!$C$1:'pasteStatistics'!$C$5000,0))</f>
        <v>0</v>
      </c>
      <c r="I608">
        <f>INDEX(pasteStatistics!I$1:'pasteStatistics'!I$5000,MATCH($C608,pasteStatistics!$C$1:'pasteStatistics'!$C$5000,0))</f>
        <v>0</v>
      </c>
      <c r="J608">
        <f>INDEX(pasteStatistics!J$1:'pasteStatistics'!J$5000,MATCH($C608,pasteStatistics!$C$1:'pasteStatistics'!$C$5000,0))</f>
        <v>0</v>
      </c>
      <c r="K608">
        <f>INDEX(pasteStatistics!K$1:'pasteStatistics'!K$5000,MATCH($C608,pasteStatistics!$C$1:'pasteStatistics'!$C$5000,0))</f>
        <v>0</v>
      </c>
      <c r="L608">
        <f>INDEX(pasteStatistics!L$1:'pasteStatistics'!L$5000,MATCH($C608,pasteStatistics!$C$1:'pasteStatistics'!$C$5000,0))</f>
        <v>0</v>
      </c>
      <c r="M608">
        <f>INDEX(pasteStatistics!M$1:'pasteStatistics'!M$5000,MATCH($C608,pasteStatistics!$C$1:'pasteStatistics'!$C$5000,0))</f>
        <v>0</v>
      </c>
      <c r="N608">
        <f>INDEX(pasteStatistics!N$1:'pasteStatistics'!N$5000,MATCH($C608,pasteStatistics!$C$1:'pasteStatistics'!$C$5000,0))</f>
        <v>0</v>
      </c>
      <c r="O608">
        <f>INDEX(pasteStatistics!O$1:'pasteStatistics'!O$5000,MATCH($C608,pasteStatistics!$C$1:'pasteStatistics'!$C$5000,0))</f>
        <v>0</v>
      </c>
      <c r="P608">
        <f>INDEX(pasteStatistics!P$1:'pasteStatistics'!P$5000,MATCH($C608,pasteStatistics!$C$1:'pasteStatistics'!$C$5000,0))</f>
        <v>0</v>
      </c>
      <c r="Q608">
        <f>INDEX(pasteStatistics!Q$1:'pasteStatistics'!Q$5000,MATCH($C608,pasteStatistics!$C$1:'pasteStatistics'!$C$5000,0))</f>
        <v>0</v>
      </c>
      <c r="R608">
        <f>INDEX(pasteStatistics!R$1:'pasteStatistics'!R$5000,MATCH($C608,pasteStatistics!$C$1:'pasteStatistics'!$C$5000,0))</f>
        <v>0</v>
      </c>
      <c r="S608">
        <f>INDEX(pasteStatistics!S$1:'pasteStatistics'!S$5000,MATCH($C608,pasteStatistics!$C$1:'pasteStatistics'!$C$5000,0))</f>
        <v>0</v>
      </c>
      <c r="T608">
        <f>INDEX(pasteStatistics!T$1:'pasteStatistics'!T$5000,MATCH($C608,pasteStatistics!$C$1:'pasteStatistics'!$C$5000,0))</f>
        <v>0</v>
      </c>
      <c r="U608">
        <f>INDEX(pasteStatistics!U$1:'pasteStatistics'!U$5000,MATCH($C608,pasteStatistics!$C$1:'pasteStatistics'!$C$5000,0))</f>
        <v>0</v>
      </c>
      <c r="V608">
        <f>INDEX(pasteStatistics!V$1:'pasteStatistics'!V$5000,MATCH($C608,pasteStatistics!$C$1:'pasteStatistics'!$C$5000,0))</f>
        <v>0</v>
      </c>
      <c r="W608">
        <f>INDEX(pasteStatistics!W$1:'pasteStatistics'!W$5000,MATCH($C608,pasteStatistics!$C$1:'pasteStatistics'!$C$5000,0))</f>
        <v>0</v>
      </c>
      <c r="X608">
        <f>INDEX(pasteStatistics!X$1:'pasteStatistics'!X$5000,MATCH($C608,pasteStatistics!$C$1:'pasteStatistics'!$C$5000,0))</f>
        <v>0</v>
      </c>
      <c r="Y608">
        <f>INDEX(pasteStatistics!Y$1:'pasteStatistics'!Y$5000,MATCH($C608,pasteStatistics!$C$1:'pasteStatistics'!$C$5000,0))</f>
        <v>0</v>
      </c>
      <c r="Z608">
        <f>INDEX(pasteStatistics!Z$1:'pasteStatistics'!Z$5000,MATCH($C608,pasteStatistics!$C$1:'pasteStatistics'!$C$5000,0))</f>
        <v>0</v>
      </c>
      <c r="AA608">
        <f>INDEX(pasteStatistics!AA$1:'pasteStatistics'!AA$5000,MATCH($C608,pasteStatistics!$C$1:'pasteStatistics'!$C$5000,0))</f>
        <v>0</v>
      </c>
      <c r="AB608">
        <f>pasteData!C607</f>
        <v>13</v>
      </c>
      <c r="AC608" t="str">
        <f>pasteData!D607</f>
        <v>SO</v>
      </c>
      <c r="AD608" t="str">
        <f>pasteData!E607</f>
        <v>G</v>
      </c>
      <c r="AE608">
        <f>pasteData!F607</f>
        <v>43595</v>
      </c>
      <c r="AF608">
        <f>pasteData!G607</f>
        <v>165</v>
      </c>
      <c r="AG608" t="str">
        <f>pasteData!H607</f>
        <v>New Orleans</v>
      </c>
      <c r="AH608" t="str">
        <f>pasteData!I607</f>
        <v xml:space="preserve"> LA</v>
      </c>
      <c r="AI608" t="str">
        <f>pasteData!J607</f>
        <v>Jesuit High School</v>
      </c>
      <c r="AJ608">
        <f>pasteData!K607</f>
        <v>0</v>
      </c>
      <c r="AK608" t="str">
        <f>pasteData!L607</f>
        <v xml:space="preserve"> 0.0 Pts</v>
      </c>
      <c r="AL608" t="str">
        <f>pasteData!M607</f>
        <v xml:space="preserve"> 0.0 Reb</v>
      </c>
      <c r="AM608" t="str">
        <f>pasteData!N607</f>
        <v xml:space="preserve"> 0.0 Ast</v>
      </c>
    </row>
    <row r="609" spans="1:39" x14ac:dyDescent="0.3">
      <c r="A609">
        <v>607</v>
      </c>
      <c r="B609" t="str">
        <f>pasteData!A608</f>
        <v>minnesota</v>
      </c>
      <c r="C609" t="str">
        <f>pasteData!B608</f>
        <v>Brady Rudrud</v>
      </c>
      <c r="D609">
        <f>INDEX(pasteStatistics!D$1:'pasteStatistics'!D$5000,MATCH($C609,pasteStatistics!$C$1:'pasteStatistics'!$C$5000,0))</f>
        <v>5</v>
      </c>
      <c r="E609">
        <f>INDEX(pasteStatistics!E$1:'pasteStatistics'!E$5000,MATCH($C609,pasteStatistics!$C$1:'pasteStatistics'!$C$5000,0))</f>
        <v>0</v>
      </c>
      <c r="F609">
        <f>INDEX(pasteStatistics!F$1:'pasteStatistics'!F$5000,MATCH($C609,pasteStatistics!$C$1:'pasteStatistics'!$C$5000,0))</f>
        <v>1.4</v>
      </c>
      <c r="G609">
        <f>INDEX(pasteStatistics!G$1:'pasteStatistics'!G$5000,MATCH($C609,pasteStatistics!$C$1:'pasteStatistics'!$C$5000,0))</f>
        <v>0</v>
      </c>
      <c r="H609">
        <f>INDEX(pasteStatistics!H$1:'pasteStatistics'!H$5000,MATCH($C609,pasteStatistics!$C$1:'pasteStatistics'!$C$5000,0))</f>
        <v>0.6</v>
      </c>
      <c r="I609">
        <f>INDEX(pasteStatistics!I$1:'pasteStatistics'!I$5000,MATCH($C609,pasteStatistics!$C$1:'pasteStatistics'!$C$5000,0))</f>
        <v>0</v>
      </c>
      <c r="J609">
        <f>INDEX(pasteStatistics!J$1:'pasteStatistics'!J$5000,MATCH($C609,pasteStatistics!$C$1:'pasteStatistics'!$C$5000,0))</f>
        <v>0</v>
      </c>
      <c r="K609">
        <f>INDEX(pasteStatistics!K$1:'pasteStatistics'!K$5000,MATCH($C609,pasteStatistics!$C$1:'pasteStatistics'!$C$5000,0))</f>
        <v>0.2</v>
      </c>
      <c r="L609">
        <f>INDEX(pasteStatistics!L$1:'pasteStatistics'!L$5000,MATCH($C609,pasteStatistics!$C$1:'pasteStatistics'!$C$5000,0))</f>
        <v>0</v>
      </c>
      <c r="M609">
        <f>INDEX(pasteStatistics!M$1:'pasteStatistics'!M$5000,MATCH($C609,pasteStatistics!$C$1:'pasteStatistics'!$C$5000,0))</f>
        <v>0</v>
      </c>
      <c r="N609">
        <f>INDEX(pasteStatistics!N$1:'pasteStatistics'!N$5000,MATCH($C609,pasteStatistics!$C$1:'pasteStatistics'!$C$5000,0))</f>
        <v>0.4</v>
      </c>
      <c r="O609">
        <f>INDEX(pasteStatistics!O$1:'pasteStatistics'!O$5000,MATCH($C609,pasteStatistics!$C$1:'pasteStatistics'!$C$5000,0))</f>
        <v>0</v>
      </c>
      <c r="P609">
        <f>INDEX(pasteStatistics!P$1:'pasteStatistics'!P$5000,MATCH($C609,pasteStatistics!$C$1:'pasteStatistics'!$C$5000,0))</f>
        <v>0</v>
      </c>
      <c r="Q609">
        <f>INDEX(pasteStatistics!Q$1:'pasteStatistics'!Q$5000,MATCH($C609,pasteStatistics!$C$1:'pasteStatistics'!$C$5000,0))</f>
        <v>0</v>
      </c>
      <c r="R609">
        <f>INDEX(pasteStatistics!R$1:'pasteStatistics'!R$5000,MATCH($C609,pasteStatistics!$C$1:'pasteStatistics'!$C$5000,0))</f>
        <v>0</v>
      </c>
      <c r="S609">
        <f>INDEX(pasteStatistics!S$1:'pasteStatistics'!S$5000,MATCH($C609,pasteStatistics!$C$1:'pasteStatistics'!$C$5000,0))</f>
        <v>0</v>
      </c>
      <c r="T609">
        <f>INDEX(pasteStatistics!T$1:'pasteStatistics'!T$5000,MATCH($C609,pasteStatistics!$C$1:'pasteStatistics'!$C$5000,0))</f>
        <v>0.6</v>
      </c>
      <c r="U609">
        <f>INDEX(pasteStatistics!U$1:'pasteStatistics'!U$5000,MATCH($C609,pasteStatistics!$C$1:'pasteStatistics'!$C$5000,0))</f>
        <v>0.6</v>
      </c>
      <c r="V609">
        <f>INDEX(pasteStatistics!V$1:'pasteStatistics'!V$5000,MATCH($C609,pasteStatistics!$C$1:'pasteStatistics'!$C$5000,0))</f>
        <v>0</v>
      </c>
      <c r="W609">
        <f>INDEX(pasteStatistics!W$1:'pasteStatistics'!W$5000,MATCH($C609,pasteStatistics!$C$1:'pasteStatistics'!$C$5000,0))</f>
        <v>0</v>
      </c>
      <c r="X609">
        <f>INDEX(pasteStatistics!X$1:'pasteStatistics'!X$5000,MATCH($C609,pasteStatistics!$C$1:'pasteStatistics'!$C$5000,0))</f>
        <v>0</v>
      </c>
      <c r="Y609">
        <f>INDEX(pasteStatistics!Y$1:'pasteStatistics'!Y$5000,MATCH($C609,pasteStatistics!$C$1:'pasteStatistics'!$C$5000,0))</f>
        <v>0.2</v>
      </c>
      <c r="Z609">
        <f>INDEX(pasteStatistics!Z$1:'pasteStatistics'!Z$5000,MATCH($C609,pasteStatistics!$C$1:'pasteStatistics'!$C$5000,0))</f>
        <v>0</v>
      </c>
      <c r="AA609">
        <f>INDEX(pasteStatistics!AA$1:'pasteStatistics'!AA$5000,MATCH($C609,pasteStatistics!$C$1:'pasteStatistics'!$C$5000,0))</f>
        <v>0</v>
      </c>
      <c r="AB609">
        <f>pasteData!C608</f>
        <v>10</v>
      </c>
      <c r="AC609" t="str">
        <f>pasteData!D608</f>
        <v>JR</v>
      </c>
      <c r="AD609" t="str">
        <f>pasteData!E608</f>
        <v>G</v>
      </c>
      <c r="AE609">
        <f>pasteData!F608</f>
        <v>43618</v>
      </c>
      <c r="AF609">
        <f>pasteData!G608</f>
        <v>190</v>
      </c>
      <c r="AG609" t="str">
        <f>pasteData!H608</f>
        <v>Eden Prairie</v>
      </c>
      <c r="AH609" t="str">
        <f>pasteData!I608</f>
        <v xml:space="preserve"> MN</v>
      </c>
      <c r="AI609" t="str">
        <f>pasteData!J608</f>
        <v>Eden Prairie High School</v>
      </c>
      <c r="AJ609">
        <f>pasteData!K608</f>
        <v>0</v>
      </c>
      <c r="AK609" t="str">
        <f>pasteData!L608</f>
        <v xml:space="preserve"> 0.0 Pts</v>
      </c>
      <c r="AL609" t="str">
        <f>pasteData!M608</f>
        <v xml:space="preserve"> 0.6 Reb</v>
      </c>
      <c r="AM609" t="str">
        <f>pasteData!N608</f>
        <v xml:space="preserve"> 0.0 Ast</v>
      </c>
    </row>
    <row r="610" spans="1:39" x14ac:dyDescent="0.3">
      <c r="A610">
        <v>608</v>
      </c>
      <c r="B610" t="str">
        <f>pasteData!A609</f>
        <v>minnesota</v>
      </c>
      <c r="C610" t="str">
        <f>pasteData!B609</f>
        <v>Marcus Carr</v>
      </c>
      <c r="D610" t="e">
        <f>INDEX(pasteStatistics!D$1:'pasteStatistics'!D$5000,MATCH($C610,pasteStatistics!$C$1:'pasteStatistics'!$C$5000,0))</f>
        <v>#N/A</v>
      </c>
      <c r="E610" t="e">
        <f>INDEX(pasteStatistics!E$1:'pasteStatistics'!E$5000,MATCH($C610,pasteStatistics!$C$1:'pasteStatistics'!$C$5000,0))</f>
        <v>#N/A</v>
      </c>
      <c r="F610" t="e">
        <f>INDEX(pasteStatistics!F$1:'pasteStatistics'!F$5000,MATCH($C610,pasteStatistics!$C$1:'pasteStatistics'!$C$5000,0))</f>
        <v>#N/A</v>
      </c>
      <c r="G610" t="e">
        <f>INDEX(pasteStatistics!G$1:'pasteStatistics'!G$5000,MATCH($C610,pasteStatistics!$C$1:'pasteStatistics'!$C$5000,0))</f>
        <v>#N/A</v>
      </c>
      <c r="H610" t="e">
        <f>INDEX(pasteStatistics!H$1:'pasteStatistics'!H$5000,MATCH($C610,pasteStatistics!$C$1:'pasteStatistics'!$C$5000,0))</f>
        <v>#N/A</v>
      </c>
      <c r="I610" t="e">
        <f>INDEX(pasteStatistics!I$1:'pasteStatistics'!I$5000,MATCH($C610,pasteStatistics!$C$1:'pasteStatistics'!$C$5000,0))</f>
        <v>#N/A</v>
      </c>
      <c r="J610" t="e">
        <f>INDEX(pasteStatistics!J$1:'pasteStatistics'!J$5000,MATCH($C610,pasteStatistics!$C$1:'pasteStatistics'!$C$5000,0))</f>
        <v>#N/A</v>
      </c>
      <c r="K610" t="e">
        <f>INDEX(pasteStatistics!K$1:'pasteStatistics'!K$5000,MATCH($C610,pasteStatistics!$C$1:'pasteStatistics'!$C$5000,0))</f>
        <v>#N/A</v>
      </c>
      <c r="L610" t="e">
        <f>INDEX(pasteStatistics!L$1:'pasteStatistics'!L$5000,MATCH($C610,pasteStatistics!$C$1:'pasteStatistics'!$C$5000,0))</f>
        <v>#N/A</v>
      </c>
      <c r="M610" t="e">
        <f>INDEX(pasteStatistics!M$1:'pasteStatistics'!M$5000,MATCH($C610,pasteStatistics!$C$1:'pasteStatistics'!$C$5000,0))</f>
        <v>#N/A</v>
      </c>
      <c r="N610" t="e">
        <f>INDEX(pasteStatistics!N$1:'pasteStatistics'!N$5000,MATCH($C610,pasteStatistics!$C$1:'pasteStatistics'!$C$5000,0))</f>
        <v>#N/A</v>
      </c>
      <c r="O610" t="e">
        <f>INDEX(pasteStatistics!O$1:'pasteStatistics'!O$5000,MATCH($C610,pasteStatistics!$C$1:'pasteStatistics'!$C$5000,0))</f>
        <v>#N/A</v>
      </c>
      <c r="P610" t="e">
        <f>INDEX(pasteStatistics!P$1:'pasteStatistics'!P$5000,MATCH($C610,pasteStatistics!$C$1:'pasteStatistics'!$C$5000,0))</f>
        <v>#N/A</v>
      </c>
      <c r="Q610" t="e">
        <f>INDEX(pasteStatistics!Q$1:'pasteStatistics'!Q$5000,MATCH($C610,pasteStatistics!$C$1:'pasteStatistics'!$C$5000,0))</f>
        <v>#N/A</v>
      </c>
      <c r="R610" t="e">
        <f>INDEX(pasteStatistics!R$1:'pasteStatistics'!R$5000,MATCH($C610,pasteStatistics!$C$1:'pasteStatistics'!$C$5000,0))</f>
        <v>#N/A</v>
      </c>
      <c r="S610" t="e">
        <f>INDEX(pasteStatistics!S$1:'pasteStatistics'!S$5000,MATCH($C610,pasteStatistics!$C$1:'pasteStatistics'!$C$5000,0))</f>
        <v>#N/A</v>
      </c>
      <c r="T610" t="e">
        <f>INDEX(pasteStatistics!T$1:'pasteStatistics'!T$5000,MATCH($C610,pasteStatistics!$C$1:'pasteStatistics'!$C$5000,0))</f>
        <v>#N/A</v>
      </c>
      <c r="U610" t="e">
        <f>INDEX(pasteStatistics!U$1:'pasteStatistics'!U$5000,MATCH($C610,pasteStatistics!$C$1:'pasteStatistics'!$C$5000,0))</f>
        <v>#N/A</v>
      </c>
      <c r="V610" t="e">
        <f>INDEX(pasteStatistics!V$1:'pasteStatistics'!V$5000,MATCH($C610,pasteStatistics!$C$1:'pasteStatistics'!$C$5000,0))</f>
        <v>#N/A</v>
      </c>
      <c r="W610" t="e">
        <f>INDEX(pasteStatistics!W$1:'pasteStatistics'!W$5000,MATCH($C610,pasteStatistics!$C$1:'pasteStatistics'!$C$5000,0))</f>
        <v>#N/A</v>
      </c>
      <c r="X610" t="e">
        <f>INDEX(pasteStatistics!X$1:'pasteStatistics'!X$5000,MATCH($C610,pasteStatistics!$C$1:'pasteStatistics'!$C$5000,0))</f>
        <v>#N/A</v>
      </c>
      <c r="Y610" t="e">
        <f>INDEX(pasteStatistics!Y$1:'pasteStatistics'!Y$5000,MATCH($C610,pasteStatistics!$C$1:'pasteStatistics'!$C$5000,0))</f>
        <v>#N/A</v>
      </c>
      <c r="Z610" t="e">
        <f>INDEX(pasteStatistics!Z$1:'pasteStatistics'!Z$5000,MATCH($C610,pasteStatistics!$C$1:'pasteStatistics'!$C$5000,0))</f>
        <v>#N/A</v>
      </c>
      <c r="AA610" t="e">
        <f>INDEX(pasteStatistics!AA$1:'pasteStatistics'!AA$5000,MATCH($C610,pasteStatistics!$C$1:'pasteStatistics'!$C$5000,0))</f>
        <v>#N/A</v>
      </c>
      <c r="AB610">
        <f>pasteData!C609</f>
        <v>2</v>
      </c>
      <c r="AC610" t="str">
        <f>pasteData!D609</f>
        <v>SO</v>
      </c>
      <c r="AD610" t="str">
        <f>pasteData!E609</f>
        <v>G</v>
      </c>
      <c r="AE610">
        <f>pasteData!F609</f>
        <v>43618</v>
      </c>
      <c r="AF610">
        <f>pasteData!G609</f>
        <v>200</v>
      </c>
      <c r="AG610" t="str">
        <f>pasteData!H609</f>
        <v>Toronto</v>
      </c>
      <c r="AH610" t="str">
        <f>pasteData!I609</f>
        <v xml:space="preserve"> Canada</v>
      </c>
      <c r="AI610" t="str">
        <f>pasteData!J609</f>
        <v>Montverde Academy</v>
      </c>
      <c r="AJ610">
        <f>pasteData!K609</f>
        <v>0</v>
      </c>
      <c r="AK610">
        <f>pasteData!L609</f>
        <v>0</v>
      </c>
      <c r="AL610">
        <f>pasteData!M609</f>
        <v>0</v>
      </c>
      <c r="AM610">
        <f>pasteData!N609</f>
        <v>0</v>
      </c>
    </row>
    <row r="611" spans="1:39" x14ac:dyDescent="0.3">
      <c r="A611">
        <v>609</v>
      </c>
      <c r="B611" t="str">
        <f>pasteData!A610</f>
        <v>minnesota</v>
      </c>
      <c r="C611" t="str">
        <f>pasteData!B610</f>
        <v>Jarvis Johnson</v>
      </c>
      <c r="D611" t="e">
        <f>INDEX(pasteStatistics!D$1:'pasteStatistics'!D$5000,MATCH($C611,pasteStatistics!$C$1:'pasteStatistics'!$C$5000,0))</f>
        <v>#N/A</v>
      </c>
      <c r="E611" t="e">
        <f>INDEX(pasteStatistics!E$1:'pasteStatistics'!E$5000,MATCH($C611,pasteStatistics!$C$1:'pasteStatistics'!$C$5000,0))</f>
        <v>#N/A</v>
      </c>
      <c r="F611" t="e">
        <f>INDEX(pasteStatistics!F$1:'pasteStatistics'!F$5000,MATCH($C611,pasteStatistics!$C$1:'pasteStatistics'!$C$5000,0))</f>
        <v>#N/A</v>
      </c>
      <c r="G611" t="e">
        <f>INDEX(pasteStatistics!G$1:'pasteStatistics'!G$5000,MATCH($C611,pasteStatistics!$C$1:'pasteStatistics'!$C$5000,0))</f>
        <v>#N/A</v>
      </c>
      <c r="H611" t="e">
        <f>INDEX(pasteStatistics!H$1:'pasteStatistics'!H$5000,MATCH($C611,pasteStatistics!$C$1:'pasteStatistics'!$C$5000,0))</f>
        <v>#N/A</v>
      </c>
      <c r="I611" t="e">
        <f>INDEX(pasteStatistics!I$1:'pasteStatistics'!I$5000,MATCH($C611,pasteStatistics!$C$1:'pasteStatistics'!$C$5000,0))</f>
        <v>#N/A</v>
      </c>
      <c r="J611" t="e">
        <f>INDEX(pasteStatistics!J$1:'pasteStatistics'!J$5000,MATCH($C611,pasteStatistics!$C$1:'pasteStatistics'!$C$5000,0))</f>
        <v>#N/A</v>
      </c>
      <c r="K611" t="e">
        <f>INDEX(pasteStatistics!K$1:'pasteStatistics'!K$5000,MATCH($C611,pasteStatistics!$C$1:'pasteStatistics'!$C$5000,0))</f>
        <v>#N/A</v>
      </c>
      <c r="L611" t="e">
        <f>INDEX(pasteStatistics!L$1:'pasteStatistics'!L$5000,MATCH($C611,pasteStatistics!$C$1:'pasteStatistics'!$C$5000,0))</f>
        <v>#N/A</v>
      </c>
      <c r="M611" t="e">
        <f>INDEX(pasteStatistics!M$1:'pasteStatistics'!M$5000,MATCH($C611,pasteStatistics!$C$1:'pasteStatistics'!$C$5000,0))</f>
        <v>#N/A</v>
      </c>
      <c r="N611" t="e">
        <f>INDEX(pasteStatistics!N$1:'pasteStatistics'!N$5000,MATCH($C611,pasteStatistics!$C$1:'pasteStatistics'!$C$5000,0))</f>
        <v>#N/A</v>
      </c>
      <c r="O611" t="e">
        <f>INDEX(pasteStatistics!O$1:'pasteStatistics'!O$5000,MATCH($C611,pasteStatistics!$C$1:'pasteStatistics'!$C$5000,0))</f>
        <v>#N/A</v>
      </c>
      <c r="P611" t="e">
        <f>INDEX(pasteStatistics!P$1:'pasteStatistics'!P$5000,MATCH($C611,pasteStatistics!$C$1:'pasteStatistics'!$C$5000,0))</f>
        <v>#N/A</v>
      </c>
      <c r="Q611" t="e">
        <f>INDEX(pasteStatistics!Q$1:'pasteStatistics'!Q$5000,MATCH($C611,pasteStatistics!$C$1:'pasteStatistics'!$C$5000,0))</f>
        <v>#N/A</v>
      </c>
      <c r="R611" t="e">
        <f>INDEX(pasteStatistics!R$1:'pasteStatistics'!R$5000,MATCH($C611,pasteStatistics!$C$1:'pasteStatistics'!$C$5000,0))</f>
        <v>#N/A</v>
      </c>
      <c r="S611" t="e">
        <f>INDEX(pasteStatistics!S$1:'pasteStatistics'!S$5000,MATCH($C611,pasteStatistics!$C$1:'pasteStatistics'!$C$5000,0))</f>
        <v>#N/A</v>
      </c>
      <c r="T611" t="e">
        <f>INDEX(pasteStatistics!T$1:'pasteStatistics'!T$5000,MATCH($C611,pasteStatistics!$C$1:'pasteStatistics'!$C$5000,0))</f>
        <v>#N/A</v>
      </c>
      <c r="U611" t="e">
        <f>INDEX(pasteStatistics!U$1:'pasteStatistics'!U$5000,MATCH($C611,pasteStatistics!$C$1:'pasteStatistics'!$C$5000,0))</f>
        <v>#N/A</v>
      </c>
      <c r="V611" t="e">
        <f>INDEX(pasteStatistics!V$1:'pasteStatistics'!V$5000,MATCH($C611,pasteStatistics!$C$1:'pasteStatistics'!$C$5000,0))</f>
        <v>#N/A</v>
      </c>
      <c r="W611" t="e">
        <f>INDEX(pasteStatistics!W$1:'pasteStatistics'!W$5000,MATCH($C611,pasteStatistics!$C$1:'pasteStatistics'!$C$5000,0))</f>
        <v>#N/A</v>
      </c>
      <c r="X611" t="e">
        <f>INDEX(pasteStatistics!X$1:'pasteStatistics'!X$5000,MATCH($C611,pasteStatistics!$C$1:'pasteStatistics'!$C$5000,0))</f>
        <v>#N/A</v>
      </c>
      <c r="Y611" t="e">
        <f>INDEX(pasteStatistics!Y$1:'pasteStatistics'!Y$5000,MATCH($C611,pasteStatistics!$C$1:'pasteStatistics'!$C$5000,0))</f>
        <v>#N/A</v>
      </c>
      <c r="Z611" t="e">
        <f>INDEX(pasteStatistics!Z$1:'pasteStatistics'!Z$5000,MATCH($C611,pasteStatistics!$C$1:'pasteStatistics'!$C$5000,0))</f>
        <v>#N/A</v>
      </c>
      <c r="AA611" t="e">
        <f>INDEX(pasteStatistics!AA$1:'pasteStatistics'!AA$5000,MATCH($C611,pasteStatistics!$C$1:'pasteStatistics'!$C$5000,0))</f>
        <v>#N/A</v>
      </c>
      <c r="AB611">
        <f>pasteData!C610</f>
        <v>12</v>
      </c>
      <c r="AC611" t="str">
        <f>pasteData!D610</f>
        <v>SR</v>
      </c>
      <c r="AD611" t="str">
        <f>pasteData!E610</f>
        <v>G</v>
      </c>
      <c r="AE611">
        <f>pasteData!F610</f>
        <v>43617</v>
      </c>
      <c r="AF611">
        <f>pasteData!G610</f>
        <v>185</v>
      </c>
      <c r="AG611" t="str">
        <f>pasteData!H610</f>
        <v>Minneapolis</v>
      </c>
      <c r="AH611" t="str">
        <f>pasteData!I610</f>
        <v xml:space="preserve"> MN</v>
      </c>
      <c r="AI611" t="str">
        <f>pasteData!J610</f>
        <v>DeLaSalle HS</v>
      </c>
      <c r="AJ611">
        <f>pasteData!K610</f>
        <v>0</v>
      </c>
      <c r="AK611">
        <f>pasteData!L610</f>
        <v>0</v>
      </c>
      <c r="AL611">
        <f>pasteData!M610</f>
        <v>0</v>
      </c>
      <c r="AM611">
        <f>pasteData!N610</f>
        <v>0</v>
      </c>
    </row>
    <row r="612" spans="1:39" x14ac:dyDescent="0.3">
      <c r="A612">
        <v>610</v>
      </c>
      <c r="B612" t="str">
        <f>pasteData!A611</f>
        <v>minnesota</v>
      </c>
      <c r="C612" t="str">
        <f>pasteData!B611</f>
        <v>Payton Willis</v>
      </c>
      <c r="D612" t="e">
        <f>INDEX(pasteStatistics!D$1:'pasteStatistics'!D$5000,MATCH($C612,pasteStatistics!$C$1:'pasteStatistics'!$C$5000,0))</f>
        <v>#N/A</v>
      </c>
      <c r="E612" t="e">
        <f>INDEX(pasteStatistics!E$1:'pasteStatistics'!E$5000,MATCH($C612,pasteStatistics!$C$1:'pasteStatistics'!$C$5000,0))</f>
        <v>#N/A</v>
      </c>
      <c r="F612" t="e">
        <f>INDEX(pasteStatistics!F$1:'pasteStatistics'!F$5000,MATCH($C612,pasteStatistics!$C$1:'pasteStatistics'!$C$5000,0))</f>
        <v>#N/A</v>
      </c>
      <c r="G612" t="e">
        <f>INDEX(pasteStatistics!G$1:'pasteStatistics'!G$5000,MATCH($C612,pasteStatistics!$C$1:'pasteStatistics'!$C$5000,0))</f>
        <v>#N/A</v>
      </c>
      <c r="H612" t="e">
        <f>INDEX(pasteStatistics!H$1:'pasteStatistics'!H$5000,MATCH($C612,pasteStatistics!$C$1:'pasteStatistics'!$C$5000,0))</f>
        <v>#N/A</v>
      </c>
      <c r="I612" t="e">
        <f>INDEX(pasteStatistics!I$1:'pasteStatistics'!I$5000,MATCH($C612,pasteStatistics!$C$1:'pasteStatistics'!$C$5000,0))</f>
        <v>#N/A</v>
      </c>
      <c r="J612" t="e">
        <f>INDEX(pasteStatistics!J$1:'pasteStatistics'!J$5000,MATCH($C612,pasteStatistics!$C$1:'pasteStatistics'!$C$5000,0))</f>
        <v>#N/A</v>
      </c>
      <c r="K612" t="e">
        <f>INDEX(pasteStatistics!K$1:'pasteStatistics'!K$5000,MATCH($C612,pasteStatistics!$C$1:'pasteStatistics'!$C$5000,0))</f>
        <v>#N/A</v>
      </c>
      <c r="L612" t="e">
        <f>INDEX(pasteStatistics!L$1:'pasteStatistics'!L$5000,MATCH($C612,pasteStatistics!$C$1:'pasteStatistics'!$C$5000,0))</f>
        <v>#N/A</v>
      </c>
      <c r="M612" t="e">
        <f>INDEX(pasteStatistics!M$1:'pasteStatistics'!M$5000,MATCH($C612,pasteStatistics!$C$1:'pasteStatistics'!$C$5000,0))</f>
        <v>#N/A</v>
      </c>
      <c r="N612" t="e">
        <f>INDEX(pasteStatistics!N$1:'pasteStatistics'!N$5000,MATCH($C612,pasteStatistics!$C$1:'pasteStatistics'!$C$5000,0))</f>
        <v>#N/A</v>
      </c>
      <c r="O612" t="e">
        <f>INDEX(pasteStatistics!O$1:'pasteStatistics'!O$5000,MATCH($C612,pasteStatistics!$C$1:'pasteStatistics'!$C$5000,0))</f>
        <v>#N/A</v>
      </c>
      <c r="P612" t="e">
        <f>INDEX(pasteStatistics!P$1:'pasteStatistics'!P$5000,MATCH($C612,pasteStatistics!$C$1:'pasteStatistics'!$C$5000,0))</f>
        <v>#N/A</v>
      </c>
      <c r="Q612" t="e">
        <f>INDEX(pasteStatistics!Q$1:'pasteStatistics'!Q$5000,MATCH($C612,pasteStatistics!$C$1:'pasteStatistics'!$C$5000,0))</f>
        <v>#N/A</v>
      </c>
      <c r="R612" t="e">
        <f>INDEX(pasteStatistics!R$1:'pasteStatistics'!R$5000,MATCH($C612,pasteStatistics!$C$1:'pasteStatistics'!$C$5000,0))</f>
        <v>#N/A</v>
      </c>
      <c r="S612" t="e">
        <f>INDEX(pasteStatistics!S$1:'pasteStatistics'!S$5000,MATCH($C612,pasteStatistics!$C$1:'pasteStatistics'!$C$5000,0))</f>
        <v>#N/A</v>
      </c>
      <c r="T612" t="e">
        <f>INDEX(pasteStatistics!T$1:'pasteStatistics'!T$5000,MATCH($C612,pasteStatistics!$C$1:'pasteStatistics'!$C$5000,0))</f>
        <v>#N/A</v>
      </c>
      <c r="U612" t="e">
        <f>INDEX(pasteStatistics!U$1:'pasteStatistics'!U$5000,MATCH($C612,pasteStatistics!$C$1:'pasteStatistics'!$C$5000,0))</f>
        <v>#N/A</v>
      </c>
      <c r="V612" t="e">
        <f>INDEX(pasteStatistics!V$1:'pasteStatistics'!V$5000,MATCH($C612,pasteStatistics!$C$1:'pasteStatistics'!$C$5000,0))</f>
        <v>#N/A</v>
      </c>
      <c r="W612" t="e">
        <f>INDEX(pasteStatistics!W$1:'pasteStatistics'!W$5000,MATCH($C612,pasteStatistics!$C$1:'pasteStatistics'!$C$5000,0))</f>
        <v>#N/A</v>
      </c>
      <c r="X612" t="e">
        <f>INDEX(pasteStatistics!X$1:'pasteStatistics'!X$5000,MATCH($C612,pasteStatistics!$C$1:'pasteStatistics'!$C$5000,0))</f>
        <v>#N/A</v>
      </c>
      <c r="Y612" t="e">
        <f>INDEX(pasteStatistics!Y$1:'pasteStatistics'!Y$5000,MATCH($C612,pasteStatistics!$C$1:'pasteStatistics'!$C$5000,0))</f>
        <v>#N/A</v>
      </c>
      <c r="Z612" t="e">
        <f>INDEX(pasteStatistics!Z$1:'pasteStatistics'!Z$5000,MATCH($C612,pasteStatistics!$C$1:'pasteStatistics'!$C$5000,0))</f>
        <v>#N/A</v>
      </c>
      <c r="AA612" t="e">
        <f>INDEX(pasteStatistics!AA$1:'pasteStatistics'!AA$5000,MATCH($C612,pasteStatistics!$C$1:'pasteStatistics'!$C$5000,0))</f>
        <v>#N/A</v>
      </c>
      <c r="AB612">
        <f>pasteData!C611</f>
        <v>0</v>
      </c>
      <c r="AC612" t="str">
        <f>pasteData!D611</f>
        <v>JR</v>
      </c>
      <c r="AD612" t="str">
        <f>pasteData!E611</f>
        <v>G</v>
      </c>
      <c r="AE612">
        <f>pasteData!F611</f>
        <v>43620</v>
      </c>
      <c r="AF612">
        <f>pasteData!G611</f>
        <v>200</v>
      </c>
      <c r="AG612" t="str">
        <f>pasteData!H611</f>
        <v>Fayetteville</v>
      </c>
      <c r="AH612" t="str">
        <f>pasteData!I611</f>
        <v xml:space="preserve"> AR</v>
      </c>
      <c r="AI612" t="str">
        <f>pasteData!J611</f>
        <v>Fayetteville High School</v>
      </c>
      <c r="AJ612">
        <f>pasteData!K611</f>
        <v>0</v>
      </c>
      <c r="AK612">
        <f>pasteData!L611</f>
        <v>0</v>
      </c>
      <c r="AL612">
        <f>pasteData!M611</f>
        <v>0</v>
      </c>
      <c r="AM612">
        <f>pasteData!N611</f>
        <v>0</v>
      </c>
    </row>
    <row r="613" spans="1:39" x14ac:dyDescent="0.3">
      <c r="A613">
        <v>611</v>
      </c>
      <c r="B613" t="str">
        <f>pasteData!A612</f>
        <v>florida</v>
      </c>
      <c r="C613" t="str">
        <f>pasteData!B612</f>
        <v>KeVaughn Allen</v>
      </c>
      <c r="D613">
        <f>INDEX(pasteStatistics!D$1:'pasteStatistics'!D$5000,MATCH($C613,pasteStatistics!$C$1:'pasteStatistics'!$C$5000,0))</f>
        <v>36</v>
      </c>
      <c r="E613">
        <f>INDEX(pasteStatistics!E$1:'pasteStatistics'!E$5000,MATCH($C613,pasteStatistics!$C$1:'pasteStatistics'!$C$5000,0))</f>
        <v>34</v>
      </c>
      <c r="F613">
        <f>INDEX(pasteStatistics!F$1:'pasteStatistics'!F$5000,MATCH($C613,pasteStatistics!$C$1:'pasteStatistics'!$C$5000,0))</f>
        <v>30.7</v>
      </c>
      <c r="G613">
        <f>INDEX(pasteStatistics!G$1:'pasteStatistics'!G$5000,MATCH($C613,pasteStatistics!$C$1:'pasteStatistics'!$C$5000,0))</f>
        <v>3.8</v>
      </c>
      <c r="H613">
        <f>INDEX(pasteStatistics!H$1:'pasteStatistics'!H$5000,MATCH($C613,pasteStatistics!$C$1:'pasteStatistics'!$C$5000,0))</f>
        <v>9.6</v>
      </c>
      <c r="I613">
        <f>INDEX(pasteStatistics!I$1:'pasteStatistics'!I$5000,MATCH($C613,pasteStatistics!$C$1:'pasteStatistics'!$C$5000,0))</f>
        <v>0.38900000000000001</v>
      </c>
      <c r="J613">
        <f>INDEX(pasteStatistics!J$1:'pasteStatistics'!J$5000,MATCH($C613,pasteStatistics!$C$1:'pasteStatistics'!$C$5000,0))</f>
        <v>2</v>
      </c>
      <c r="K613">
        <f>INDEX(pasteStatistics!K$1:'pasteStatistics'!K$5000,MATCH($C613,pasteStatistics!$C$1:'pasteStatistics'!$C$5000,0))</f>
        <v>4.4000000000000004</v>
      </c>
      <c r="L613">
        <f>INDEX(pasteStatistics!L$1:'pasteStatistics'!L$5000,MATCH($C613,pasteStatistics!$C$1:'pasteStatistics'!$C$5000,0))</f>
        <v>0.46500000000000002</v>
      </c>
      <c r="M613">
        <f>INDEX(pasteStatistics!M$1:'pasteStatistics'!M$5000,MATCH($C613,pasteStatistics!$C$1:'pasteStatistics'!$C$5000,0))</f>
        <v>1.7</v>
      </c>
      <c r="N613">
        <f>INDEX(pasteStatistics!N$1:'pasteStatistics'!N$5000,MATCH($C613,pasteStatistics!$C$1:'pasteStatistics'!$C$5000,0))</f>
        <v>5.3</v>
      </c>
      <c r="O613">
        <f>INDEX(pasteStatistics!O$1:'pasteStatistics'!O$5000,MATCH($C613,pasteStatistics!$C$1:'pasteStatistics'!$C$5000,0))</f>
        <v>0.32600000000000001</v>
      </c>
      <c r="P613">
        <f>INDEX(pasteStatistics!P$1:'pasteStatistics'!P$5000,MATCH($C613,pasteStatistics!$C$1:'pasteStatistics'!$C$5000,0))</f>
        <v>2.6</v>
      </c>
      <c r="Q613">
        <f>INDEX(pasteStatistics!Q$1:'pasteStatistics'!Q$5000,MATCH($C613,pasteStatistics!$C$1:'pasteStatistics'!$C$5000,0))</f>
        <v>2.9</v>
      </c>
      <c r="R613">
        <f>INDEX(pasteStatistics!R$1:'pasteStatistics'!R$5000,MATCH($C613,pasteStatistics!$C$1:'pasteStatistics'!$C$5000,0))</f>
        <v>0.88700000000000001</v>
      </c>
      <c r="S613">
        <f>INDEX(pasteStatistics!S$1:'pasteStatistics'!S$5000,MATCH($C613,pasteStatistics!$C$1:'pasteStatistics'!$C$5000,0))</f>
        <v>0.3</v>
      </c>
      <c r="T613">
        <f>INDEX(pasteStatistics!T$1:'pasteStatistics'!T$5000,MATCH($C613,pasteStatistics!$C$1:'pasteStatistics'!$C$5000,0))</f>
        <v>2.5</v>
      </c>
      <c r="U613">
        <f>INDEX(pasteStatistics!U$1:'pasteStatistics'!U$5000,MATCH($C613,pasteStatistics!$C$1:'pasteStatistics'!$C$5000,0))</f>
        <v>2.8</v>
      </c>
      <c r="V613">
        <f>INDEX(pasteStatistics!V$1:'pasteStatistics'!V$5000,MATCH($C613,pasteStatistics!$C$1:'pasteStatistics'!$C$5000,0))</f>
        <v>2.1</v>
      </c>
      <c r="W613">
        <f>INDEX(pasteStatistics!W$1:'pasteStatistics'!W$5000,MATCH($C613,pasteStatistics!$C$1:'pasteStatistics'!$C$5000,0))</f>
        <v>1.4</v>
      </c>
      <c r="X613">
        <f>INDEX(pasteStatistics!X$1:'pasteStatistics'!X$5000,MATCH($C613,pasteStatistics!$C$1:'pasteStatistics'!$C$5000,0))</f>
        <v>0.2</v>
      </c>
      <c r="Y613">
        <f>INDEX(pasteStatistics!Y$1:'pasteStatistics'!Y$5000,MATCH($C613,pasteStatistics!$C$1:'pasteStatistics'!$C$5000,0))</f>
        <v>1.9</v>
      </c>
      <c r="Z613">
        <f>INDEX(pasteStatistics!Z$1:'pasteStatistics'!Z$5000,MATCH($C613,pasteStatistics!$C$1:'pasteStatistics'!$C$5000,0))</f>
        <v>1.4</v>
      </c>
      <c r="AA613">
        <f>INDEX(pasteStatistics!AA$1:'pasteStatistics'!AA$5000,MATCH($C613,pasteStatistics!$C$1:'pasteStatistics'!$C$5000,0))</f>
        <v>11.8</v>
      </c>
      <c r="AB613">
        <f>pasteData!C612</f>
        <v>5</v>
      </c>
      <c r="AC613" t="str">
        <f>pasteData!D612</f>
        <v>SR</v>
      </c>
      <c r="AD613" t="str">
        <f>pasteData!E612</f>
        <v>G</v>
      </c>
      <c r="AE613">
        <f>pasteData!F612</f>
        <v>43618</v>
      </c>
      <c r="AF613">
        <f>pasteData!G612</f>
        <v>193</v>
      </c>
      <c r="AG613" t="str">
        <f>pasteData!H612</f>
        <v>Little Rock</v>
      </c>
      <c r="AH613" t="str">
        <f>pasteData!I612</f>
        <v xml:space="preserve"> AR</v>
      </c>
      <c r="AI613" t="str">
        <f>pasteData!J612</f>
        <v>North Little Rock HS</v>
      </c>
      <c r="AJ613" t="str">
        <f>pasteData!K612</f>
        <v>64 (2015)</v>
      </c>
      <c r="AK613" t="str">
        <f>pasteData!L612</f>
        <v xml:space="preserve"> 11.8 Pts</v>
      </c>
      <c r="AL613" t="str">
        <f>pasteData!M612</f>
        <v xml:space="preserve"> 2.8 Reb</v>
      </c>
      <c r="AM613" t="str">
        <f>pasteData!N612</f>
        <v xml:space="preserve"> 2.1 Ast</v>
      </c>
    </row>
    <row r="614" spans="1:39" x14ac:dyDescent="0.3">
      <c r="A614">
        <v>612</v>
      </c>
      <c r="B614" t="str">
        <f>pasteData!A613</f>
        <v>florida</v>
      </c>
      <c r="C614" t="str">
        <f>pasteData!B613</f>
        <v>Noah Locke</v>
      </c>
      <c r="D614">
        <f>INDEX(pasteStatistics!D$1:'pasteStatistics'!D$5000,MATCH($C614,pasteStatistics!$C$1:'pasteStatistics'!$C$5000,0))</f>
        <v>36</v>
      </c>
      <c r="E614">
        <f>INDEX(pasteStatistics!E$1:'pasteStatistics'!E$5000,MATCH($C614,pasteStatistics!$C$1:'pasteStatistics'!$C$5000,0))</f>
        <v>26</v>
      </c>
      <c r="F614">
        <f>INDEX(pasteStatistics!F$1:'pasteStatistics'!F$5000,MATCH($C614,pasteStatistics!$C$1:'pasteStatistics'!$C$5000,0))</f>
        <v>25.4</v>
      </c>
      <c r="G614">
        <f>INDEX(pasteStatistics!G$1:'pasteStatistics'!G$5000,MATCH($C614,pasteStatistics!$C$1:'pasteStatistics'!$C$5000,0))</f>
        <v>3.1</v>
      </c>
      <c r="H614">
        <f>INDEX(pasteStatistics!H$1:'pasteStatistics'!H$5000,MATCH($C614,pasteStatistics!$C$1:'pasteStatistics'!$C$5000,0))</f>
        <v>8.4</v>
      </c>
      <c r="I614">
        <f>INDEX(pasteStatistics!I$1:'pasteStatistics'!I$5000,MATCH($C614,pasteStatistics!$C$1:'pasteStatistics'!$C$5000,0))</f>
        <v>0.375</v>
      </c>
      <c r="J614">
        <f>INDEX(pasteStatistics!J$1:'pasteStatistics'!J$5000,MATCH($C614,pasteStatistics!$C$1:'pasteStatistics'!$C$5000,0))</f>
        <v>0.9</v>
      </c>
      <c r="K614">
        <f>INDEX(pasteStatistics!K$1:'pasteStatistics'!K$5000,MATCH($C614,pasteStatistics!$C$1:'pasteStatistics'!$C$5000,0))</f>
        <v>2.4</v>
      </c>
      <c r="L614">
        <f>INDEX(pasteStatistics!L$1:'pasteStatistics'!L$5000,MATCH($C614,pasteStatistics!$C$1:'pasteStatistics'!$C$5000,0))</f>
        <v>0.36799999999999999</v>
      </c>
      <c r="M614">
        <f>INDEX(pasteStatistics!M$1:'pasteStatistics'!M$5000,MATCH($C614,pasteStatistics!$C$1:'pasteStatistics'!$C$5000,0))</f>
        <v>2.2999999999999998</v>
      </c>
      <c r="N614">
        <f>INDEX(pasteStatistics!N$1:'pasteStatistics'!N$5000,MATCH($C614,pasteStatistics!$C$1:'pasteStatistics'!$C$5000,0))</f>
        <v>5.9</v>
      </c>
      <c r="O614">
        <f>INDEX(pasteStatistics!O$1:'pasteStatistics'!O$5000,MATCH($C614,pasteStatistics!$C$1:'pasteStatistics'!$C$5000,0))</f>
        <v>0.379</v>
      </c>
      <c r="P614">
        <f>INDEX(pasteStatistics!P$1:'pasteStatistics'!P$5000,MATCH($C614,pasteStatistics!$C$1:'pasteStatistics'!$C$5000,0))</f>
        <v>0.9</v>
      </c>
      <c r="Q614">
        <f>INDEX(pasteStatistics!Q$1:'pasteStatistics'!Q$5000,MATCH($C614,pasteStatistics!$C$1:'pasteStatistics'!$C$5000,0))</f>
        <v>1.1000000000000001</v>
      </c>
      <c r="R614">
        <f>INDEX(pasteStatistics!R$1:'pasteStatistics'!R$5000,MATCH($C614,pasteStatistics!$C$1:'pasteStatistics'!$C$5000,0))</f>
        <v>0.77500000000000002</v>
      </c>
      <c r="S614">
        <f>INDEX(pasteStatistics!S$1:'pasteStatistics'!S$5000,MATCH($C614,pasteStatistics!$C$1:'pasteStatistics'!$C$5000,0))</f>
        <v>0.6</v>
      </c>
      <c r="T614">
        <f>INDEX(pasteStatistics!T$1:'pasteStatistics'!T$5000,MATCH($C614,pasteStatistics!$C$1:'pasteStatistics'!$C$5000,0))</f>
        <v>1.7</v>
      </c>
      <c r="U614">
        <f>INDEX(pasteStatistics!U$1:'pasteStatistics'!U$5000,MATCH($C614,pasteStatistics!$C$1:'pasteStatistics'!$C$5000,0))</f>
        <v>2.2999999999999998</v>
      </c>
      <c r="V614">
        <f>INDEX(pasteStatistics!V$1:'pasteStatistics'!V$5000,MATCH($C614,pasteStatistics!$C$1:'pasteStatistics'!$C$5000,0))</f>
        <v>0.6</v>
      </c>
      <c r="W614">
        <f>INDEX(pasteStatistics!W$1:'pasteStatistics'!W$5000,MATCH($C614,pasteStatistics!$C$1:'pasteStatistics'!$C$5000,0))</f>
        <v>0.4</v>
      </c>
      <c r="X614">
        <f>INDEX(pasteStatistics!X$1:'pasteStatistics'!X$5000,MATCH($C614,pasteStatistics!$C$1:'pasteStatistics'!$C$5000,0))</f>
        <v>0</v>
      </c>
      <c r="Y614">
        <f>INDEX(pasteStatistics!Y$1:'pasteStatistics'!Y$5000,MATCH($C614,pasteStatistics!$C$1:'pasteStatistics'!$C$5000,0))</f>
        <v>0.4</v>
      </c>
      <c r="Z614">
        <f>INDEX(pasteStatistics!Z$1:'pasteStatistics'!Z$5000,MATCH($C614,pasteStatistics!$C$1:'pasteStatistics'!$C$5000,0))</f>
        <v>1.3</v>
      </c>
      <c r="AA614">
        <f>INDEX(pasteStatistics!AA$1:'pasteStatistics'!AA$5000,MATCH($C614,pasteStatistics!$C$1:'pasteStatistics'!$C$5000,0))</f>
        <v>9.4</v>
      </c>
      <c r="AB614">
        <f>pasteData!C613</f>
        <v>10</v>
      </c>
      <c r="AC614" t="str">
        <f>pasteData!D613</f>
        <v>FR</v>
      </c>
      <c r="AD614" t="str">
        <f>pasteData!E613</f>
        <v>G</v>
      </c>
      <c r="AE614">
        <f>pasteData!F613</f>
        <v>43619</v>
      </c>
      <c r="AF614">
        <f>pasteData!G613</f>
        <v>205</v>
      </c>
      <c r="AG614" t="str">
        <f>pasteData!H613</f>
        <v>Randallstown</v>
      </c>
      <c r="AH614" t="str">
        <f>pasteData!I613</f>
        <v xml:space="preserve"> MD</v>
      </c>
      <c r="AI614" t="str">
        <f>pasteData!J613</f>
        <v>McDonogh School</v>
      </c>
      <c r="AJ614" t="str">
        <f>pasteData!K613</f>
        <v>77 (2018)</v>
      </c>
      <c r="AK614" t="str">
        <f>pasteData!L613</f>
        <v xml:space="preserve"> 9.4 Pts</v>
      </c>
      <c r="AL614" t="str">
        <f>pasteData!M613</f>
        <v xml:space="preserve"> 2.3 Reb</v>
      </c>
      <c r="AM614" t="str">
        <f>pasteData!N613</f>
        <v xml:space="preserve"> 0.6 Ast</v>
      </c>
    </row>
    <row r="615" spans="1:39" x14ac:dyDescent="0.3">
      <c r="A615">
        <v>613</v>
      </c>
      <c r="B615" t="str">
        <f>pasteData!A614</f>
        <v>florida</v>
      </c>
      <c r="C615" t="str">
        <f>pasteData!B614</f>
        <v>Jalen Hudson</v>
      </c>
      <c r="D615">
        <f>INDEX(pasteStatistics!D$1:'pasteStatistics'!D$5000,MATCH($C615,pasteStatistics!$C$1:'pasteStatistics'!$C$5000,0))</f>
        <v>36</v>
      </c>
      <c r="E615">
        <f>INDEX(pasteStatistics!E$1:'pasteStatistics'!E$5000,MATCH($C615,pasteStatistics!$C$1:'pasteStatistics'!$C$5000,0))</f>
        <v>15</v>
      </c>
      <c r="F615">
        <f>INDEX(pasteStatistics!F$1:'pasteStatistics'!F$5000,MATCH($C615,pasteStatistics!$C$1:'pasteStatistics'!$C$5000,0))</f>
        <v>22.5</v>
      </c>
      <c r="G615">
        <f>INDEX(pasteStatistics!G$1:'pasteStatistics'!G$5000,MATCH($C615,pasteStatistics!$C$1:'pasteStatistics'!$C$5000,0))</f>
        <v>3.1</v>
      </c>
      <c r="H615">
        <f>INDEX(pasteStatistics!H$1:'pasteStatistics'!H$5000,MATCH($C615,pasteStatistics!$C$1:'pasteStatistics'!$C$5000,0))</f>
        <v>8.6999999999999993</v>
      </c>
      <c r="I615">
        <f>INDEX(pasteStatistics!I$1:'pasteStatistics'!I$5000,MATCH($C615,pasteStatistics!$C$1:'pasteStatistics'!$C$5000,0))</f>
        <v>0.35499999999999998</v>
      </c>
      <c r="J615">
        <f>INDEX(pasteStatistics!J$1:'pasteStatistics'!J$5000,MATCH($C615,pasteStatistics!$C$1:'pasteStatistics'!$C$5000,0))</f>
        <v>1.9</v>
      </c>
      <c r="K615">
        <f>INDEX(pasteStatistics!K$1:'pasteStatistics'!K$5000,MATCH($C615,pasteStatistics!$C$1:'pasteStatistics'!$C$5000,0))</f>
        <v>4.3</v>
      </c>
      <c r="L615">
        <f>INDEX(pasteStatistics!L$1:'pasteStatistics'!L$5000,MATCH($C615,pasteStatistics!$C$1:'pasteStatistics'!$C$5000,0))</f>
        <v>0.42899999999999999</v>
      </c>
      <c r="M615">
        <f>INDEX(pasteStatistics!M$1:'pasteStatistics'!M$5000,MATCH($C615,pasteStatistics!$C$1:'pasteStatistics'!$C$5000,0))</f>
        <v>1.2</v>
      </c>
      <c r="N615">
        <f>INDEX(pasteStatistics!N$1:'pasteStatistics'!N$5000,MATCH($C615,pasteStatistics!$C$1:'pasteStatistics'!$C$5000,0))</f>
        <v>4.4000000000000004</v>
      </c>
      <c r="O615">
        <f>INDEX(pasteStatistics!O$1:'pasteStatistics'!O$5000,MATCH($C615,pasteStatistics!$C$1:'pasteStatistics'!$C$5000,0))</f>
        <v>0.28000000000000003</v>
      </c>
      <c r="P615">
        <f>INDEX(pasteStatistics!P$1:'pasteStatistics'!P$5000,MATCH($C615,pasteStatistics!$C$1:'pasteStatistics'!$C$5000,0))</f>
        <v>1.9</v>
      </c>
      <c r="Q615">
        <f>INDEX(pasteStatistics!Q$1:'pasteStatistics'!Q$5000,MATCH($C615,pasteStatistics!$C$1:'pasteStatistics'!$C$5000,0))</f>
        <v>2.6</v>
      </c>
      <c r="R615">
        <f>INDEX(pasteStatistics!R$1:'pasteStatistics'!R$5000,MATCH($C615,pasteStatistics!$C$1:'pasteStatistics'!$C$5000,0))</f>
        <v>0.72</v>
      </c>
      <c r="S615">
        <f>INDEX(pasteStatistics!S$1:'pasteStatistics'!S$5000,MATCH($C615,pasteStatistics!$C$1:'pasteStatistics'!$C$5000,0))</f>
        <v>0.8</v>
      </c>
      <c r="T615">
        <f>INDEX(pasteStatistics!T$1:'pasteStatistics'!T$5000,MATCH($C615,pasteStatistics!$C$1:'pasteStatistics'!$C$5000,0))</f>
        <v>2.1</v>
      </c>
      <c r="U615">
        <f>INDEX(pasteStatistics!U$1:'pasteStatistics'!U$5000,MATCH($C615,pasteStatistics!$C$1:'pasteStatistics'!$C$5000,0))</f>
        <v>2.9</v>
      </c>
      <c r="V615">
        <f>INDEX(pasteStatistics!V$1:'pasteStatistics'!V$5000,MATCH($C615,pasteStatistics!$C$1:'pasteStatistics'!$C$5000,0))</f>
        <v>0.9</v>
      </c>
      <c r="W615">
        <f>INDEX(pasteStatistics!W$1:'pasteStatistics'!W$5000,MATCH($C615,pasteStatistics!$C$1:'pasteStatistics'!$C$5000,0))</f>
        <v>0.7</v>
      </c>
      <c r="X615">
        <f>INDEX(pasteStatistics!X$1:'pasteStatistics'!X$5000,MATCH($C615,pasteStatistics!$C$1:'pasteStatistics'!$C$5000,0))</f>
        <v>0.2</v>
      </c>
      <c r="Y615">
        <f>INDEX(pasteStatistics!Y$1:'pasteStatistics'!Y$5000,MATCH($C615,pasteStatistics!$C$1:'pasteStatistics'!$C$5000,0))</f>
        <v>1</v>
      </c>
      <c r="Z615">
        <f>INDEX(pasteStatistics!Z$1:'pasteStatistics'!Z$5000,MATCH($C615,pasteStatistics!$C$1:'pasteStatistics'!$C$5000,0))</f>
        <v>1.9</v>
      </c>
      <c r="AA615">
        <f>INDEX(pasteStatistics!AA$1:'pasteStatistics'!AA$5000,MATCH($C615,pasteStatistics!$C$1:'pasteStatistics'!$C$5000,0))</f>
        <v>9.3000000000000007</v>
      </c>
      <c r="AB615">
        <f>pasteData!C614</f>
        <v>3</v>
      </c>
      <c r="AC615" t="str">
        <f>pasteData!D614</f>
        <v>SR</v>
      </c>
      <c r="AD615" t="str">
        <f>pasteData!E614</f>
        <v>G</v>
      </c>
      <c r="AE615">
        <f>pasteData!F614</f>
        <v>43622</v>
      </c>
      <c r="AF615">
        <f>pasteData!G614</f>
        <v>195</v>
      </c>
      <c r="AG615" t="str">
        <f>pasteData!H614</f>
        <v>Richmond</v>
      </c>
      <c r="AH615" t="str">
        <f>pasteData!I614</f>
        <v xml:space="preserve"> VA</v>
      </c>
      <c r="AI615" t="str">
        <f>pasteData!J614</f>
        <v>St. Vincent-St. Mary HS</v>
      </c>
      <c r="AJ615">
        <f>pasteData!K614</f>
        <v>0</v>
      </c>
      <c r="AK615" t="str">
        <f>pasteData!L614</f>
        <v xml:space="preserve"> 9.3 Pts</v>
      </c>
      <c r="AL615" t="str">
        <f>pasteData!M614</f>
        <v xml:space="preserve"> 2.9 Reb</v>
      </c>
      <c r="AM615" t="str">
        <f>pasteData!N614</f>
        <v xml:space="preserve"> 0.9 Ast</v>
      </c>
    </row>
    <row r="616" spans="1:39" x14ac:dyDescent="0.3">
      <c r="A616">
        <v>614</v>
      </c>
      <c r="B616" t="str">
        <f>pasteData!A615</f>
        <v>florida</v>
      </c>
      <c r="C616" t="str">
        <f>pasteData!B615</f>
        <v>Kevarrius Hayes</v>
      </c>
      <c r="D616">
        <f>INDEX(pasteStatistics!D$1:'pasteStatistics'!D$5000,MATCH($C616,pasteStatistics!$C$1:'pasteStatistics'!$C$5000,0))</f>
        <v>36</v>
      </c>
      <c r="E616">
        <f>INDEX(pasteStatistics!E$1:'pasteStatistics'!E$5000,MATCH($C616,pasteStatistics!$C$1:'pasteStatistics'!$C$5000,0))</f>
        <v>35</v>
      </c>
      <c r="F616">
        <f>INDEX(pasteStatistics!F$1:'pasteStatistics'!F$5000,MATCH($C616,pasteStatistics!$C$1:'pasteStatistics'!$C$5000,0))</f>
        <v>25</v>
      </c>
      <c r="G616">
        <f>INDEX(pasteStatistics!G$1:'pasteStatistics'!G$5000,MATCH($C616,pasteStatistics!$C$1:'pasteStatistics'!$C$5000,0))</f>
        <v>3.1</v>
      </c>
      <c r="H616">
        <f>INDEX(pasteStatistics!H$1:'pasteStatistics'!H$5000,MATCH($C616,pasteStatistics!$C$1:'pasteStatistics'!$C$5000,0))</f>
        <v>4.7</v>
      </c>
      <c r="I616">
        <f>INDEX(pasteStatistics!I$1:'pasteStatistics'!I$5000,MATCH($C616,pasteStatistics!$C$1:'pasteStatistics'!$C$5000,0))</f>
        <v>0.67300000000000004</v>
      </c>
      <c r="J616">
        <f>INDEX(pasteStatistics!J$1:'pasteStatistics'!J$5000,MATCH($C616,pasteStatistics!$C$1:'pasteStatistics'!$C$5000,0))</f>
        <v>3.1</v>
      </c>
      <c r="K616">
        <f>INDEX(pasteStatistics!K$1:'pasteStatistics'!K$5000,MATCH($C616,pasteStatistics!$C$1:'pasteStatistics'!$C$5000,0))</f>
        <v>4.7</v>
      </c>
      <c r="L616">
        <f>INDEX(pasteStatistics!L$1:'pasteStatistics'!L$5000,MATCH($C616,pasteStatistics!$C$1:'pasteStatistics'!$C$5000,0))</f>
        <v>0.67300000000000004</v>
      </c>
      <c r="M616">
        <f>INDEX(pasteStatistics!M$1:'pasteStatistics'!M$5000,MATCH($C616,pasteStatistics!$C$1:'pasteStatistics'!$C$5000,0))</f>
        <v>0</v>
      </c>
      <c r="N616">
        <f>INDEX(pasteStatistics!N$1:'pasteStatistics'!N$5000,MATCH($C616,pasteStatistics!$C$1:'pasteStatistics'!$C$5000,0))</f>
        <v>0</v>
      </c>
      <c r="O616">
        <f>INDEX(pasteStatistics!O$1:'pasteStatistics'!O$5000,MATCH($C616,pasteStatistics!$C$1:'pasteStatistics'!$C$5000,0))</f>
        <v>0</v>
      </c>
      <c r="P616">
        <f>INDEX(pasteStatistics!P$1:'pasteStatistics'!P$5000,MATCH($C616,pasteStatistics!$C$1:'pasteStatistics'!$C$5000,0))</f>
        <v>2.1</v>
      </c>
      <c r="Q616">
        <f>INDEX(pasteStatistics!Q$1:'pasteStatistics'!Q$5000,MATCH($C616,pasteStatistics!$C$1:'pasteStatistics'!$C$5000,0))</f>
        <v>3.1</v>
      </c>
      <c r="R616">
        <f>INDEX(pasteStatistics!R$1:'pasteStatistics'!R$5000,MATCH($C616,pasteStatistics!$C$1:'pasteStatistics'!$C$5000,0))</f>
        <v>0.66700000000000004</v>
      </c>
      <c r="S616">
        <f>INDEX(pasteStatistics!S$1:'pasteStatistics'!S$5000,MATCH($C616,pasteStatistics!$C$1:'pasteStatistics'!$C$5000,0))</f>
        <v>2.8</v>
      </c>
      <c r="T616">
        <f>INDEX(pasteStatistics!T$1:'pasteStatistics'!T$5000,MATCH($C616,pasteStatistics!$C$1:'pasteStatistics'!$C$5000,0))</f>
        <v>3.5</v>
      </c>
      <c r="U616">
        <f>INDEX(pasteStatistics!U$1:'pasteStatistics'!U$5000,MATCH($C616,pasteStatistics!$C$1:'pasteStatistics'!$C$5000,0))</f>
        <v>6.3</v>
      </c>
      <c r="V616">
        <f>INDEX(pasteStatistics!V$1:'pasteStatistics'!V$5000,MATCH($C616,pasteStatistics!$C$1:'pasteStatistics'!$C$5000,0))</f>
        <v>0.7</v>
      </c>
      <c r="W616">
        <f>INDEX(pasteStatistics!W$1:'pasteStatistics'!W$5000,MATCH($C616,pasteStatistics!$C$1:'pasteStatistics'!$C$5000,0))</f>
        <v>1</v>
      </c>
      <c r="X616">
        <f>INDEX(pasteStatistics!X$1:'pasteStatistics'!X$5000,MATCH($C616,pasteStatistics!$C$1:'pasteStatistics'!$C$5000,0))</f>
        <v>1.9</v>
      </c>
      <c r="Y616">
        <f>INDEX(pasteStatistics!Y$1:'pasteStatistics'!Y$5000,MATCH($C616,pasteStatistics!$C$1:'pasteStatistics'!$C$5000,0))</f>
        <v>1.5</v>
      </c>
      <c r="Z616">
        <f>INDEX(pasteStatistics!Z$1:'pasteStatistics'!Z$5000,MATCH($C616,pasteStatistics!$C$1:'pasteStatistics'!$C$5000,0))</f>
        <v>2.7</v>
      </c>
      <c r="AA616">
        <f>INDEX(pasteStatistics!AA$1:'pasteStatistics'!AA$5000,MATCH($C616,pasteStatistics!$C$1:'pasteStatistics'!$C$5000,0))</f>
        <v>8.3000000000000007</v>
      </c>
      <c r="AB616">
        <f>pasteData!C615</f>
        <v>13</v>
      </c>
      <c r="AC616" t="str">
        <f>pasteData!D615</f>
        <v>SR</v>
      </c>
      <c r="AD616" t="str">
        <f>pasteData!E615</f>
        <v>C</v>
      </c>
      <c r="AE616">
        <f>pasteData!F615</f>
        <v>43625</v>
      </c>
      <c r="AF616">
        <f>pasteData!G615</f>
        <v>227</v>
      </c>
      <c r="AG616" t="str">
        <f>pasteData!H615</f>
        <v>Live Oak</v>
      </c>
      <c r="AH616" t="str">
        <f>pasteData!I615</f>
        <v xml:space="preserve"> FL</v>
      </c>
      <c r="AI616" t="str">
        <f>pasteData!J615</f>
        <v>Suwanee HS</v>
      </c>
      <c r="AJ616" t="str">
        <f>pasteData!K615</f>
        <v>82 (2015)</v>
      </c>
      <c r="AK616" t="str">
        <f>pasteData!L615</f>
        <v xml:space="preserve"> 8.3 Pts</v>
      </c>
      <c r="AL616" t="str">
        <f>pasteData!M615</f>
        <v xml:space="preserve"> 6.3 Reb</v>
      </c>
      <c r="AM616" t="str">
        <f>pasteData!N615</f>
        <v xml:space="preserve"> 0.7 Ast</v>
      </c>
    </row>
    <row r="617" spans="1:39" x14ac:dyDescent="0.3">
      <c r="A617">
        <v>615</v>
      </c>
      <c r="B617" t="str">
        <f>pasteData!A616</f>
        <v>florida</v>
      </c>
      <c r="C617" t="str">
        <f>pasteData!B616</f>
        <v>Keyontae Johnson</v>
      </c>
      <c r="D617">
        <f>INDEX(pasteStatistics!D$1:'pasteStatistics'!D$5000,MATCH($C617,pasteStatistics!$C$1:'pasteStatistics'!$C$5000,0))</f>
        <v>36</v>
      </c>
      <c r="E617">
        <f>INDEX(pasteStatistics!E$1:'pasteStatistics'!E$5000,MATCH($C617,pasteStatistics!$C$1:'pasteStatistics'!$C$5000,0))</f>
        <v>20</v>
      </c>
      <c r="F617">
        <f>INDEX(pasteStatistics!F$1:'pasteStatistics'!F$5000,MATCH($C617,pasteStatistics!$C$1:'pasteStatistics'!$C$5000,0))</f>
        <v>23.8</v>
      </c>
      <c r="G617">
        <f>INDEX(pasteStatistics!G$1:'pasteStatistics'!G$5000,MATCH($C617,pasteStatistics!$C$1:'pasteStatistics'!$C$5000,0))</f>
        <v>3.1</v>
      </c>
      <c r="H617">
        <f>INDEX(pasteStatistics!H$1:'pasteStatistics'!H$5000,MATCH($C617,pasteStatistics!$C$1:'pasteStatistics'!$C$5000,0))</f>
        <v>6.6</v>
      </c>
      <c r="I617">
        <f>INDEX(pasteStatistics!I$1:'pasteStatistics'!I$5000,MATCH($C617,pasteStatistics!$C$1:'pasteStatistics'!$C$5000,0))</f>
        <v>0.47</v>
      </c>
      <c r="J617">
        <f>INDEX(pasteStatistics!J$1:'pasteStatistics'!J$5000,MATCH($C617,pasteStatistics!$C$1:'pasteStatistics'!$C$5000,0))</f>
        <v>2.4</v>
      </c>
      <c r="K617">
        <f>INDEX(pasteStatistics!K$1:'pasteStatistics'!K$5000,MATCH($C617,pasteStatistics!$C$1:'pasteStatistics'!$C$5000,0))</f>
        <v>4.8</v>
      </c>
      <c r="L617">
        <f>INDEX(pasteStatistics!L$1:'pasteStatistics'!L$5000,MATCH($C617,pasteStatistics!$C$1:'pasteStatistics'!$C$5000,0))</f>
        <v>0.50900000000000001</v>
      </c>
      <c r="M617">
        <f>INDEX(pasteStatistics!M$1:'pasteStatistics'!M$5000,MATCH($C617,pasteStatistics!$C$1:'pasteStatistics'!$C$5000,0))</f>
        <v>0.6</v>
      </c>
      <c r="N617">
        <f>INDEX(pasteStatistics!N$1:'pasteStatistics'!N$5000,MATCH($C617,pasteStatistics!$C$1:'pasteStatistics'!$C$5000,0))</f>
        <v>1.8</v>
      </c>
      <c r="O617">
        <f>INDEX(pasteStatistics!O$1:'pasteStatistics'!O$5000,MATCH($C617,pasteStatistics!$C$1:'pasteStatistics'!$C$5000,0))</f>
        <v>0.36499999999999999</v>
      </c>
      <c r="P617">
        <f>INDEX(pasteStatistics!P$1:'pasteStatistics'!P$5000,MATCH($C617,pasteStatistics!$C$1:'pasteStatistics'!$C$5000,0))</f>
        <v>1.3</v>
      </c>
      <c r="Q617">
        <f>INDEX(pasteStatistics!Q$1:'pasteStatistics'!Q$5000,MATCH($C617,pasteStatistics!$C$1:'pasteStatistics'!$C$5000,0))</f>
        <v>1.9</v>
      </c>
      <c r="R617">
        <f>INDEX(pasteStatistics!R$1:'pasteStatistics'!R$5000,MATCH($C617,pasteStatistics!$C$1:'pasteStatistics'!$C$5000,0))</f>
        <v>0.64300000000000002</v>
      </c>
      <c r="S617">
        <f>INDEX(pasteStatistics!S$1:'pasteStatistics'!S$5000,MATCH($C617,pasteStatistics!$C$1:'pasteStatistics'!$C$5000,0))</f>
        <v>1.9</v>
      </c>
      <c r="T617">
        <f>INDEX(pasteStatistics!T$1:'pasteStatistics'!T$5000,MATCH($C617,pasteStatistics!$C$1:'pasteStatistics'!$C$5000,0))</f>
        <v>4.5</v>
      </c>
      <c r="U617">
        <f>INDEX(pasteStatistics!U$1:'pasteStatistics'!U$5000,MATCH($C617,pasteStatistics!$C$1:'pasteStatistics'!$C$5000,0))</f>
        <v>6.4</v>
      </c>
      <c r="V617">
        <f>INDEX(pasteStatistics!V$1:'pasteStatistics'!V$5000,MATCH($C617,pasteStatistics!$C$1:'pasteStatistics'!$C$5000,0))</f>
        <v>1.3</v>
      </c>
      <c r="W617">
        <f>INDEX(pasteStatistics!W$1:'pasteStatistics'!W$5000,MATCH($C617,pasteStatistics!$C$1:'pasteStatistics'!$C$5000,0))</f>
        <v>1.1000000000000001</v>
      </c>
      <c r="X617">
        <f>INDEX(pasteStatistics!X$1:'pasteStatistics'!X$5000,MATCH($C617,pasteStatistics!$C$1:'pasteStatistics'!$C$5000,0))</f>
        <v>0.3</v>
      </c>
      <c r="Y617">
        <f>INDEX(pasteStatistics!Y$1:'pasteStatistics'!Y$5000,MATCH($C617,pasteStatistics!$C$1:'pasteStatistics'!$C$5000,0))</f>
        <v>1.3</v>
      </c>
      <c r="Z617">
        <f>INDEX(pasteStatistics!Z$1:'pasteStatistics'!Z$5000,MATCH($C617,pasteStatistics!$C$1:'pasteStatistics'!$C$5000,0))</f>
        <v>2.2999999999999998</v>
      </c>
      <c r="AA617">
        <f>INDEX(pasteStatistics!AA$1:'pasteStatistics'!AA$5000,MATCH($C617,pasteStatistics!$C$1:'pasteStatistics'!$C$5000,0))</f>
        <v>8.1</v>
      </c>
      <c r="AB617">
        <f>pasteData!C616</f>
        <v>11</v>
      </c>
      <c r="AC617" t="str">
        <f>pasteData!D616</f>
        <v>FR</v>
      </c>
      <c r="AD617" t="str">
        <f>pasteData!E616</f>
        <v>F</v>
      </c>
      <c r="AE617">
        <f>pasteData!F616</f>
        <v>43621</v>
      </c>
      <c r="AF617">
        <f>pasteData!G616</f>
        <v>225</v>
      </c>
      <c r="AG617" t="str">
        <f>pasteData!H616</f>
        <v>Norfolk</v>
      </c>
      <c r="AH617" t="str">
        <f>pasteData!I616</f>
        <v xml:space="preserve"> VA</v>
      </c>
      <c r="AI617" t="str">
        <f>pasteData!J616</f>
        <v>Oak Hill Academy</v>
      </c>
      <c r="AJ617" t="str">
        <f>pasteData!K616</f>
        <v>69 (2018)</v>
      </c>
      <c r="AK617" t="str">
        <f>pasteData!L616</f>
        <v xml:space="preserve"> 8.1 Pts</v>
      </c>
      <c r="AL617" t="str">
        <f>pasteData!M616</f>
        <v xml:space="preserve"> 6.4 Reb</v>
      </c>
      <c r="AM617" t="str">
        <f>pasteData!N616</f>
        <v xml:space="preserve"> 1.3 Ast</v>
      </c>
    </row>
    <row r="618" spans="1:39" x14ac:dyDescent="0.3">
      <c r="A618">
        <v>616</v>
      </c>
      <c r="B618" t="str">
        <f>pasteData!A617</f>
        <v>florida</v>
      </c>
      <c r="C618" t="str">
        <f>pasteData!B617</f>
        <v>Andrew Nembhard</v>
      </c>
      <c r="D618">
        <f>INDEX(pasteStatistics!D$1:'pasteStatistics'!D$5000,MATCH($C618,pasteStatistics!$C$1:'pasteStatistics'!$C$5000,0))</f>
        <v>36</v>
      </c>
      <c r="E618">
        <f>INDEX(pasteStatistics!E$1:'pasteStatistics'!E$5000,MATCH($C618,pasteStatistics!$C$1:'pasteStatistics'!$C$5000,0))</f>
        <v>36</v>
      </c>
      <c r="F618">
        <f>INDEX(pasteStatistics!F$1:'pasteStatistics'!F$5000,MATCH($C618,pasteStatistics!$C$1:'pasteStatistics'!$C$5000,0))</f>
        <v>32.9</v>
      </c>
      <c r="G618">
        <f>INDEX(pasteStatistics!G$1:'pasteStatistics'!G$5000,MATCH($C618,pasteStatistics!$C$1:'pasteStatistics'!$C$5000,0))</f>
        <v>2.9</v>
      </c>
      <c r="H618">
        <f>INDEX(pasteStatistics!H$1:'pasteStatistics'!H$5000,MATCH($C618,pasteStatistics!$C$1:'pasteStatistics'!$C$5000,0))</f>
        <v>7.1</v>
      </c>
      <c r="I618">
        <f>INDEX(pasteStatistics!I$1:'pasteStatistics'!I$5000,MATCH($C618,pasteStatistics!$C$1:'pasteStatistics'!$C$5000,0))</f>
        <v>0.41399999999999998</v>
      </c>
      <c r="J618">
        <f>INDEX(pasteStatistics!J$1:'pasteStatistics'!J$5000,MATCH($C618,pasteStatistics!$C$1:'pasteStatistics'!$C$5000,0))</f>
        <v>2</v>
      </c>
      <c r="K618">
        <f>INDEX(pasteStatistics!K$1:'pasteStatistics'!K$5000,MATCH($C618,pasteStatistics!$C$1:'pasteStatistics'!$C$5000,0))</f>
        <v>4.3</v>
      </c>
      <c r="L618">
        <f>INDEX(pasteStatistics!L$1:'pasteStatistics'!L$5000,MATCH($C618,pasteStatistics!$C$1:'pasteStatistics'!$C$5000,0))</f>
        <v>0.45800000000000002</v>
      </c>
      <c r="M618">
        <f>INDEX(pasteStatistics!M$1:'pasteStatistics'!M$5000,MATCH($C618,pasteStatistics!$C$1:'pasteStatistics'!$C$5000,0))</f>
        <v>1</v>
      </c>
      <c r="N618">
        <f>INDEX(pasteStatistics!N$1:'pasteStatistics'!N$5000,MATCH($C618,pasteStatistics!$C$1:'pasteStatistics'!$C$5000,0))</f>
        <v>2.8</v>
      </c>
      <c r="O618">
        <f>INDEX(pasteStatistics!O$1:'pasteStatistics'!O$5000,MATCH($C618,pasteStatistics!$C$1:'pasteStatistics'!$C$5000,0))</f>
        <v>0.34699999999999998</v>
      </c>
      <c r="P618">
        <f>INDEX(pasteStatistics!P$1:'pasteStatistics'!P$5000,MATCH($C618,pasteStatistics!$C$1:'pasteStatistics'!$C$5000,0))</f>
        <v>1.2</v>
      </c>
      <c r="Q618">
        <f>INDEX(pasteStatistics!Q$1:'pasteStatistics'!Q$5000,MATCH($C618,pasteStatistics!$C$1:'pasteStatistics'!$C$5000,0))</f>
        <v>1.5</v>
      </c>
      <c r="R618">
        <f>INDEX(pasteStatistics!R$1:'pasteStatistics'!R$5000,MATCH($C618,pasteStatistics!$C$1:'pasteStatistics'!$C$5000,0))</f>
        <v>0.76400000000000001</v>
      </c>
      <c r="S618">
        <f>INDEX(pasteStatistics!S$1:'pasteStatistics'!S$5000,MATCH($C618,pasteStatistics!$C$1:'pasteStatistics'!$C$5000,0))</f>
        <v>0.2</v>
      </c>
      <c r="T618">
        <f>INDEX(pasteStatistics!T$1:'pasteStatistics'!T$5000,MATCH($C618,pasteStatistics!$C$1:'pasteStatistics'!$C$5000,0))</f>
        <v>2.7</v>
      </c>
      <c r="U618">
        <f>INDEX(pasteStatistics!U$1:'pasteStatistics'!U$5000,MATCH($C618,pasteStatistics!$C$1:'pasteStatistics'!$C$5000,0))</f>
        <v>2.9</v>
      </c>
      <c r="V618">
        <f>INDEX(pasteStatistics!V$1:'pasteStatistics'!V$5000,MATCH($C618,pasteStatistics!$C$1:'pasteStatistics'!$C$5000,0))</f>
        <v>5.4</v>
      </c>
      <c r="W618">
        <f>INDEX(pasteStatistics!W$1:'pasteStatistics'!W$5000,MATCH($C618,pasteStatistics!$C$1:'pasteStatistics'!$C$5000,0))</f>
        <v>1.2</v>
      </c>
      <c r="X618">
        <f>INDEX(pasteStatistics!X$1:'pasteStatistics'!X$5000,MATCH($C618,pasteStatistics!$C$1:'pasteStatistics'!$C$5000,0))</f>
        <v>0.1</v>
      </c>
      <c r="Y618">
        <f>INDEX(pasteStatistics!Y$1:'pasteStatistics'!Y$5000,MATCH($C618,pasteStatistics!$C$1:'pasteStatistics'!$C$5000,0))</f>
        <v>2.1</v>
      </c>
      <c r="Z618">
        <f>INDEX(pasteStatistics!Z$1:'pasteStatistics'!Z$5000,MATCH($C618,pasteStatistics!$C$1:'pasteStatistics'!$C$5000,0))</f>
        <v>1.7</v>
      </c>
      <c r="AA618">
        <f>INDEX(pasteStatistics!AA$1:'pasteStatistics'!AA$5000,MATCH($C618,pasteStatistics!$C$1:'pasteStatistics'!$C$5000,0))</f>
        <v>8</v>
      </c>
      <c r="AB618">
        <f>pasteData!C617</f>
        <v>2</v>
      </c>
      <c r="AC618" t="str">
        <f>pasteData!D617</f>
        <v>FR</v>
      </c>
      <c r="AD618" t="str">
        <f>pasteData!E617</f>
        <v>G</v>
      </c>
      <c r="AE618">
        <f>pasteData!F617</f>
        <v>43621</v>
      </c>
      <c r="AF618">
        <f>pasteData!G617</f>
        <v>191</v>
      </c>
      <c r="AG618" t="str">
        <f>pasteData!H617</f>
        <v>Aurora</v>
      </c>
      <c r="AH618" t="str">
        <f>pasteData!I617</f>
        <v xml:space="preserve"> Canada</v>
      </c>
      <c r="AI618" t="str">
        <f>pasteData!J617</f>
        <v>Montverde Academy</v>
      </c>
      <c r="AJ618" t="str">
        <f>pasteData!K617</f>
        <v>25 (2018)</v>
      </c>
      <c r="AK618" t="str">
        <f>pasteData!L617</f>
        <v xml:space="preserve"> 8.0 Pts</v>
      </c>
      <c r="AL618" t="str">
        <f>pasteData!M617</f>
        <v xml:space="preserve"> 2.9 Reb</v>
      </c>
      <c r="AM618" t="str">
        <f>pasteData!N617</f>
        <v xml:space="preserve"> 5.4 Ast</v>
      </c>
    </row>
    <row r="619" spans="1:39" x14ac:dyDescent="0.3">
      <c r="A619">
        <v>617</v>
      </c>
      <c r="B619" t="str">
        <f>pasteData!A618</f>
        <v>florida</v>
      </c>
      <c r="C619" t="str">
        <f>pasteData!B618</f>
        <v>Deaundrae Ballard</v>
      </c>
      <c r="D619">
        <f>INDEX(pasteStatistics!D$1:'pasteStatistics'!D$5000,MATCH($C619,pasteStatistics!$C$1:'pasteStatistics'!$C$5000,0))</f>
        <v>29</v>
      </c>
      <c r="E619">
        <f>INDEX(pasteStatistics!E$1:'pasteStatistics'!E$5000,MATCH($C619,pasteStatistics!$C$1:'pasteStatistics'!$C$5000,0))</f>
        <v>0</v>
      </c>
      <c r="F619">
        <f>INDEX(pasteStatistics!F$1:'pasteStatistics'!F$5000,MATCH($C619,pasteStatistics!$C$1:'pasteStatistics'!$C$5000,0))</f>
        <v>11.8</v>
      </c>
      <c r="G619">
        <f>INDEX(pasteStatistics!G$1:'pasteStatistics'!G$5000,MATCH($C619,pasteStatistics!$C$1:'pasteStatistics'!$C$5000,0))</f>
        <v>1.7</v>
      </c>
      <c r="H619">
        <f>INDEX(pasteStatistics!H$1:'pasteStatistics'!H$5000,MATCH($C619,pasteStatistics!$C$1:'pasteStatistics'!$C$5000,0))</f>
        <v>4.2</v>
      </c>
      <c r="I619">
        <f>INDEX(pasteStatistics!I$1:'pasteStatistics'!I$5000,MATCH($C619,pasteStatistics!$C$1:'pasteStatistics'!$C$5000,0))</f>
        <v>0.41299999999999998</v>
      </c>
      <c r="J619">
        <f>INDEX(pasteStatistics!J$1:'pasteStatistics'!J$5000,MATCH($C619,pasteStatistics!$C$1:'pasteStatistics'!$C$5000,0))</f>
        <v>1</v>
      </c>
      <c r="K619">
        <f>INDEX(pasteStatistics!K$1:'pasteStatistics'!K$5000,MATCH($C619,pasteStatistics!$C$1:'pasteStatistics'!$C$5000,0))</f>
        <v>2</v>
      </c>
      <c r="L619">
        <f>INDEX(pasteStatistics!L$1:'pasteStatistics'!L$5000,MATCH($C619,pasteStatistics!$C$1:'pasteStatistics'!$C$5000,0))</f>
        <v>0.52600000000000002</v>
      </c>
      <c r="M619">
        <f>INDEX(pasteStatistics!M$1:'pasteStatistics'!M$5000,MATCH($C619,pasteStatistics!$C$1:'pasteStatistics'!$C$5000,0))</f>
        <v>0.7</v>
      </c>
      <c r="N619">
        <f>INDEX(pasteStatistics!N$1:'pasteStatistics'!N$5000,MATCH($C619,pasteStatistics!$C$1:'pasteStatistics'!$C$5000,0))</f>
        <v>2.2000000000000002</v>
      </c>
      <c r="O619">
        <f>INDEX(pasteStatistics!O$1:'pasteStatistics'!O$5000,MATCH($C619,pasteStatistics!$C$1:'pasteStatistics'!$C$5000,0))</f>
        <v>0.313</v>
      </c>
      <c r="P619">
        <f>INDEX(pasteStatistics!P$1:'pasteStatistics'!P$5000,MATCH($C619,pasteStatistics!$C$1:'pasteStatistics'!$C$5000,0))</f>
        <v>0.4</v>
      </c>
      <c r="Q619">
        <f>INDEX(pasteStatistics!Q$1:'pasteStatistics'!Q$5000,MATCH($C619,pasteStatistics!$C$1:'pasteStatistics'!$C$5000,0))</f>
        <v>0.6</v>
      </c>
      <c r="R619">
        <f>INDEX(pasteStatistics!R$1:'pasteStatistics'!R$5000,MATCH($C619,pasteStatistics!$C$1:'pasteStatistics'!$C$5000,0))</f>
        <v>0.75</v>
      </c>
      <c r="S619">
        <f>INDEX(pasteStatistics!S$1:'pasteStatistics'!S$5000,MATCH($C619,pasteStatistics!$C$1:'pasteStatistics'!$C$5000,0))</f>
        <v>0.6</v>
      </c>
      <c r="T619">
        <f>INDEX(pasteStatistics!T$1:'pasteStatistics'!T$5000,MATCH($C619,pasteStatistics!$C$1:'pasteStatistics'!$C$5000,0))</f>
        <v>1</v>
      </c>
      <c r="U619">
        <f>INDEX(pasteStatistics!U$1:'pasteStatistics'!U$5000,MATCH($C619,pasteStatistics!$C$1:'pasteStatistics'!$C$5000,0))</f>
        <v>1.7</v>
      </c>
      <c r="V619">
        <f>INDEX(pasteStatistics!V$1:'pasteStatistics'!V$5000,MATCH($C619,pasteStatistics!$C$1:'pasteStatistics'!$C$5000,0))</f>
        <v>0.2</v>
      </c>
      <c r="W619">
        <f>INDEX(pasteStatistics!W$1:'pasteStatistics'!W$5000,MATCH($C619,pasteStatistics!$C$1:'pasteStatistics'!$C$5000,0))</f>
        <v>0.5</v>
      </c>
      <c r="X619">
        <f>INDEX(pasteStatistics!X$1:'pasteStatistics'!X$5000,MATCH($C619,pasteStatistics!$C$1:'pasteStatistics'!$C$5000,0))</f>
        <v>0.2</v>
      </c>
      <c r="Y619">
        <f>INDEX(pasteStatistics!Y$1:'pasteStatistics'!Y$5000,MATCH($C619,pasteStatistics!$C$1:'pasteStatistics'!$C$5000,0))</f>
        <v>0.8</v>
      </c>
      <c r="Z619">
        <f>INDEX(pasteStatistics!Z$1:'pasteStatistics'!Z$5000,MATCH($C619,pasteStatistics!$C$1:'pasteStatistics'!$C$5000,0))</f>
        <v>1.1000000000000001</v>
      </c>
      <c r="AA619">
        <f>INDEX(pasteStatistics!AA$1:'pasteStatistics'!AA$5000,MATCH($C619,pasteStatistics!$C$1:'pasteStatistics'!$C$5000,0))</f>
        <v>4.5999999999999996</v>
      </c>
      <c r="AB619">
        <f>pasteData!C618</f>
        <v>24</v>
      </c>
      <c r="AC619" t="str">
        <f>pasteData!D618</f>
        <v>SO</v>
      </c>
      <c r="AD619" t="str">
        <f>pasteData!E618</f>
        <v>G</v>
      </c>
      <c r="AE619">
        <f>pasteData!F618</f>
        <v>43621</v>
      </c>
      <c r="AF619">
        <f>pasteData!G618</f>
        <v>197</v>
      </c>
      <c r="AG619" t="str">
        <f>pasteData!H618</f>
        <v>Atlanta</v>
      </c>
      <c r="AH619" t="str">
        <f>pasteData!I618</f>
        <v xml:space="preserve"> GA</v>
      </c>
      <c r="AI619" t="str">
        <f>pasteData!J618</f>
        <v>Southwest Atlanta Christian Academy</v>
      </c>
      <c r="AJ619" t="str">
        <f>pasteData!K618</f>
        <v>92 (2017)</v>
      </c>
      <c r="AK619" t="str">
        <f>pasteData!L618</f>
        <v xml:space="preserve"> 4.6 Pts</v>
      </c>
      <c r="AL619" t="str">
        <f>pasteData!M618</f>
        <v xml:space="preserve"> 1.7 Reb</v>
      </c>
      <c r="AM619" t="str">
        <f>pasteData!N618</f>
        <v xml:space="preserve"> 0.2 Ast</v>
      </c>
    </row>
    <row r="620" spans="1:39" x14ac:dyDescent="0.3">
      <c r="A620">
        <v>618</v>
      </c>
      <c r="B620" t="str">
        <f>pasteData!A619</f>
        <v>florida</v>
      </c>
      <c r="C620" t="str">
        <f>pasteData!B619</f>
        <v>Keith Stone</v>
      </c>
      <c r="D620">
        <f>INDEX(pasteStatistics!D$1:'pasteStatistics'!D$5000,MATCH($C620,pasteStatistics!$C$1:'pasteStatistics'!$C$5000,0))</f>
        <v>17</v>
      </c>
      <c r="E620">
        <f>INDEX(pasteStatistics!E$1:'pasteStatistics'!E$5000,MATCH($C620,pasteStatistics!$C$1:'pasteStatistics'!$C$5000,0))</f>
        <v>13</v>
      </c>
      <c r="F620">
        <f>INDEX(pasteStatistics!F$1:'pasteStatistics'!F$5000,MATCH($C620,pasteStatistics!$C$1:'pasteStatistics'!$C$5000,0))</f>
        <v>19.2</v>
      </c>
      <c r="G620">
        <f>INDEX(pasteStatistics!G$1:'pasteStatistics'!G$5000,MATCH($C620,pasteStatistics!$C$1:'pasteStatistics'!$C$5000,0))</f>
        <v>2</v>
      </c>
      <c r="H620">
        <f>INDEX(pasteStatistics!H$1:'pasteStatistics'!H$5000,MATCH($C620,pasteStatistics!$C$1:'pasteStatistics'!$C$5000,0))</f>
        <v>5.0999999999999996</v>
      </c>
      <c r="I620">
        <f>INDEX(pasteStatistics!I$1:'pasteStatistics'!I$5000,MATCH($C620,pasteStatistics!$C$1:'pasteStatistics'!$C$5000,0))</f>
        <v>0.39100000000000001</v>
      </c>
      <c r="J620">
        <f>INDEX(pasteStatistics!J$1:'pasteStatistics'!J$5000,MATCH($C620,pasteStatistics!$C$1:'pasteStatistics'!$C$5000,0))</f>
        <v>1.1000000000000001</v>
      </c>
      <c r="K620">
        <f>INDEX(pasteStatistics!K$1:'pasteStatistics'!K$5000,MATCH($C620,pasteStatistics!$C$1:'pasteStatistics'!$C$5000,0))</f>
        <v>2.9</v>
      </c>
      <c r="L620">
        <f>INDEX(pasteStatistics!L$1:'pasteStatistics'!L$5000,MATCH($C620,pasteStatistics!$C$1:'pasteStatistics'!$C$5000,0))</f>
        <v>0.38</v>
      </c>
      <c r="M620">
        <f>INDEX(pasteStatistics!M$1:'pasteStatistics'!M$5000,MATCH($C620,pasteStatistics!$C$1:'pasteStatistics'!$C$5000,0))</f>
        <v>0.9</v>
      </c>
      <c r="N620">
        <f>INDEX(pasteStatistics!N$1:'pasteStatistics'!N$5000,MATCH($C620,pasteStatistics!$C$1:'pasteStatistics'!$C$5000,0))</f>
        <v>2.2000000000000002</v>
      </c>
      <c r="O620">
        <f>INDEX(pasteStatistics!O$1:'pasteStatistics'!O$5000,MATCH($C620,pasteStatistics!$C$1:'pasteStatistics'!$C$5000,0))</f>
        <v>0.40500000000000003</v>
      </c>
      <c r="P620">
        <f>INDEX(pasteStatistics!P$1:'pasteStatistics'!P$5000,MATCH($C620,pasteStatistics!$C$1:'pasteStatistics'!$C$5000,0))</f>
        <v>1.2</v>
      </c>
      <c r="Q620">
        <f>INDEX(pasteStatistics!Q$1:'pasteStatistics'!Q$5000,MATCH($C620,pasteStatistics!$C$1:'pasteStatistics'!$C$5000,0))</f>
        <v>1.9</v>
      </c>
      <c r="R620">
        <f>INDEX(pasteStatistics!R$1:'pasteStatistics'!R$5000,MATCH($C620,pasteStatistics!$C$1:'pasteStatistics'!$C$5000,0))</f>
        <v>0.60599999999999998</v>
      </c>
      <c r="S620">
        <f>INDEX(pasteStatistics!S$1:'pasteStatistics'!S$5000,MATCH($C620,pasteStatistics!$C$1:'pasteStatistics'!$C$5000,0))</f>
        <v>1.2</v>
      </c>
      <c r="T620">
        <f>INDEX(pasteStatistics!T$1:'pasteStatistics'!T$5000,MATCH($C620,pasteStatistics!$C$1:'pasteStatistics'!$C$5000,0))</f>
        <v>2.7</v>
      </c>
      <c r="U620">
        <f>INDEX(pasteStatistics!U$1:'pasteStatistics'!U$5000,MATCH($C620,pasteStatistics!$C$1:'pasteStatistics'!$C$5000,0))</f>
        <v>3.9</v>
      </c>
      <c r="V620">
        <f>INDEX(pasteStatistics!V$1:'pasteStatistics'!V$5000,MATCH($C620,pasteStatistics!$C$1:'pasteStatistics'!$C$5000,0))</f>
        <v>0.6</v>
      </c>
      <c r="W620">
        <f>INDEX(pasteStatistics!W$1:'pasteStatistics'!W$5000,MATCH($C620,pasteStatistics!$C$1:'pasteStatistics'!$C$5000,0))</f>
        <v>0.8</v>
      </c>
      <c r="X620">
        <f>INDEX(pasteStatistics!X$1:'pasteStatistics'!X$5000,MATCH($C620,pasteStatistics!$C$1:'pasteStatistics'!$C$5000,0))</f>
        <v>0.5</v>
      </c>
      <c r="Y620">
        <f>INDEX(pasteStatistics!Y$1:'pasteStatistics'!Y$5000,MATCH($C620,pasteStatistics!$C$1:'pasteStatistics'!$C$5000,0))</f>
        <v>1.4</v>
      </c>
      <c r="Z620">
        <f>INDEX(pasteStatistics!Z$1:'pasteStatistics'!Z$5000,MATCH($C620,pasteStatistics!$C$1:'pasteStatistics'!$C$5000,0))</f>
        <v>2</v>
      </c>
      <c r="AA620">
        <f>INDEX(pasteStatistics!AA$1:'pasteStatistics'!AA$5000,MATCH($C620,pasteStatistics!$C$1:'pasteStatistics'!$C$5000,0))</f>
        <v>6.1</v>
      </c>
      <c r="AB620">
        <f>pasteData!C619</f>
        <v>25</v>
      </c>
      <c r="AC620" t="str">
        <f>pasteData!D619</f>
        <v>JR</v>
      </c>
      <c r="AD620" t="str">
        <f>pasteData!E619</f>
        <v>F</v>
      </c>
      <c r="AE620">
        <f>pasteData!F619</f>
        <v>43624</v>
      </c>
      <c r="AF620">
        <f>pasteData!G619</f>
        <v>253</v>
      </c>
      <c r="AG620" t="str">
        <f>pasteData!H619</f>
        <v>Deerfield Beach</v>
      </c>
      <c r="AH620" t="str">
        <f>pasteData!I619</f>
        <v xml:space="preserve"> FL</v>
      </c>
      <c r="AI620" t="str">
        <f>pasteData!J619</f>
        <v>Zion Lutheran HS</v>
      </c>
      <c r="AJ620" t="str">
        <f>pasteData!K619</f>
        <v>92 (2015)</v>
      </c>
      <c r="AK620" t="str">
        <f>pasteData!L619</f>
        <v xml:space="preserve"> 6.1 Pts</v>
      </c>
      <c r="AL620" t="str">
        <f>pasteData!M619</f>
        <v xml:space="preserve"> 3.9 Reb</v>
      </c>
      <c r="AM620" t="str">
        <f>pasteData!N619</f>
        <v xml:space="preserve"> 0.6 Ast</v>
      </c>
    </row>
    <row r="621" spans="1:39" x14ac:dyDescent="0.3">
      <c r="A621">
        <v>619</v>
      </c>
      <c r="B621" t="str">
        <f>pasteData!A620</f>
        <v>florida</v>
      </c>
      <c r="C621" t="str">
        <f>pasteData!B620</f>
        <v>Dontay Bassett</v>
      </c>
      <c r="D621">
        <f>INDEX(pasteStatistics!D$1:'pasteStatistics'!D$5000,MATCH($C621,pasteStatistics!$C$1:'pasteStatistics'!$C$5000,0))</f>
        <v>35</v>
      </c>
      <c r="E621">
        <f>INDEX(pasteStatistics!E$1:'pasteStatistics'!E$5000,MATCH($C621,pasteStatistics!$C$1:'pasteStatistics'!$C$5000,0))</f>
        <v>1</v>
      </c>
      <c r="F621">
        <f>INDEX(pasteStatistics!F$1:'pasteStatistics'!F$5000,MATCH($C621,pasteStatistics!$C$1:'pasteStatistics'!$C$5000,0))</f>
        <v>11.3</v>
      </c>
      <c r="G621">
        <f>INDEX(pasteStatistics!G$1:'pasteStatistics'!G$5000,MATCH($C621,pasteStatistics!$C$1:'pasteStatistics'!$C$5000,0))</f>
        <v>0.9</v>
      </c>
      <c r="H621">
        <f>INDEX(pasteStatistics!H$1:'pasteStatistics'!H$5000,MATCH($C621,pasteStatistics!$C$1:'pasteStatistics'!$C$5000,0))</f>
        <v>2</v>
      </c>
      <c r="I621">
        <f>INDEX(pasteStatistics!I$1:'pasteStatistics'!I$5000,MATCH($C621,pasteStatistics!$C$1:'pasteStatistics'!$C$5000,0))</f>
        <v>0.46500000000000002</v>
      </c>
      <c r="J621">
        <f>INDEX(pasteStatistics!J$1:'pasteStatistics'!J$5000,MATCH($C621,pasteStatistics!$C$1:'pasteStatistics'!$C$5000,0))</f>
        <v>0.8</v>
      </c>
      <c r="K621">
        <f>INDEX(pasteStatistics!K$1:'pasteStatistics'!K$5000,MATCH($C621,pasteStatistics!$C$1:'pasteStatistics'!$C$5000,0))</f>
        <v>1.6</v>
      </c>
      <c r="L621">
        <f>INDEX(pasteStatistics!L$1:'pasteStatistics'!L$5000,MATCH($C621,pasteStatistics!$C$1:'pasteStatistics'!$C$5000,0))</f>
        <v>0.51800000000000002</v>
      </c>
      <c r="M621">
        <f>INDEX(pasteStatistics!M$1:'pasteStatistics'!M$5000,MATCH($C621,pasteStatistics!$C$1:'pasteStatistics'!$C$5000,0))</f>
        <v>0.1</v>
      </c>
      <c r="N621">
        <f>INDEX(pasteStatistics!N$1:'pasteStatistics'!N$5000,MATCH($C621,pasteStatistics!$C$1:'pasteStatistics'!$C$5000,0))</f>
        <v>0.4</v>
      </c>
      <c r="O621">
        <f>INDEX(pasteStatistics!O$1:'pasteStatistics'!O$5000,MATCH($C621,pasteStatistics!$C$1:'pasteStatistics'!$C$5000,0))</f>
        <v>0.26700000000000002</v>
      </c>
      <c r="P621">
        <f>INDEX(pasteStatistics!P$1:'pasteStatistics'!P$5000,MATCH($C621,pasteStatistics!$C$1:'pasteStatistics'!$C$5000,0))</f>
        <v>0.7</v>
      </c>
      <c r="Q621">
        <f>INDEX(pasteStatistics!Q$1:'pasteStatistics'!Q$5000,MATCH($C621,pasteStatistics!$C$1:'pasteStatistics'!$C$5000,0))</f>
        <v>1.1000000000000001</v>
      </c>
      <c r="R621">
        <f>INDEX(pasteStatistics!R$1:'pasteStatistics'!R$5000,MATCH($C621,pasteStatistics!$C$1:'pasteStatistics'!$C$5000,0))</f>
        <v>0.65</v>
      </c>
      <c r="S621">
        <f>INDEX(pasteStatistics!S$1:'pasteStatistics'!S$5000,MATCH($C621,pasteStatistics!$C$1:'pasteStatistics'!$C$5000,0))</f>
        <v>1.1000000000000001</v>
      </c>
      <c r="T621">
        <f>INDEX(pasteStatistics!T$1:'pasteStatistics'!T$5000,MATCH($C621,pasteStatistics!$C$1:'pasteStatistics'!$C$5000,0))</f>
        <v>1.2</v>
      </c>
      <c r="U621">
        <f>INDEX(pasteStatistics!U$1:'pasteStatistics'!U$5000,MATCH($C621,pasteStatistics!$C$1:'pasteStatistics'!$C$5000,0))</f>
        <v>2.2999999999999998</v>
      </c>
      <c r="V621">
        <f>INDEX(pasteStatistics!V$1:'pasteStatistics'!V$5000,MATCH($C621,pasteStatistics!$C$1:'pasteStatistics'!$C$5000,0))</f>
        <v>0.2</v>
      </c>
      <c r="W621">
        <f>INDEX(pasteStatistics!W$1:'pasteStatistics'!W$5000,MATCH($C621,pasteStatistics!$C$1:'pasteStatistics'!$C$5000,0))</f>
        <v>0.2</v>
      </c>
      <c r="X621">
        <f>INDEX(pasteStatistics!X$1:'pasteStatistics'!X$5000,MATCH($C621,pasteStatistics!$C$1:'pasteStatistics'!$C$5000,0))</f>
        <v>0.5</v>
      </c>
      <c r="Y621">
        <f>INDEX(pasteStatistics!Y$1:'pasteStatistics'!Y$5000,MATCH($C621,pasteStatistics!$C$1:'pasteStatistics'!$C$5000,0))</f>
        <v>0.6</v>
      </c>
      <c r="Z621">
        <f>INDEX(pasteStatistics!Z$1:'pasteStatistics'!Z$5000,MATCH($C621,pasteStatistics!$C$1:'pasteStatistics'!$C$5000,0))</f>
        <v>1.9</v>
      </c>
      <c r="AA621">
        <f>INDEX(pasteStatistics!AA$1:'pasteStatistics'!AA$5000,MATCH($C621,pasteStatistics!$C$1:'pasteStatistics'!$C$5000,0))</f>
        <v>2.7</v>
      </c>
      <c r="AB621">
        <f>pasteData!C620</f>
        <v>21</v>
      </c>
      <c r="AC621" t="str">
        <f>pasteData!D620</f>
        <v>SO</v>
      </c>
      <c r="AD621" t="str">
        <f>pasteData!E620</f>
        <v>F</v>
      </c>
      <c r="AE621">
        <f>pasteData!F620</f>
        <v>43625</v>
      </c>
      <c r="AF621">
        <f>pasteData!G620</f>
        <v>237</v>
      </c>
      <c r="AG621" t="str">
        <f>pasteData!H620</f>
        <v>Oakland</v>
      </c>
      <c r="AH621" t="str">
        <f>pasteData!I620</f>
        <v xml:space="preserve"> CA</v>
      </c>
      <c r="AI621" t="str">
        <f>pasteData!J620</f>
        <v>Oldsmar Christian Academy</v>
      </c>
      <c r="AJ621">
        <f>pasteData!K620</f>
        <v>0</v>
      </c>
      <c r="AK621" t="str">
        <f>pasteData!L620</f>
        <v xml:space="preserve"> 2.7 Pts</v>
      </c>
      <c r="AL621" t="str">
        <f>pasteData!M620</f>
        <v xml:space="preserve"> 2.3 Reb</v>
      </c>
      <c r="AM621" t="str">
        <f>pasteData!N620</f>
        <v xml:space="preserve"> 0.2 Ast</v>
      </c>
    </row>
    <row r="622" spans="1:39" x14ac:dyDescent="0.3">
      <c r="A622">
        <v>620</v>
      </c>
      <c r="B622" t="str">
        <f>pasteData!A621</f>
        <v>florida</v>
      </c>
      <c r="C622" t="str">
        <f>pasteData!B621</f>
        <v>Isaiah Stokes</v>
      </c>
      <c r="D622">
        <f>INDEX(pasteStatistics!D$1:'pasteStatistics'!D$5000,MATCH($C622,pasteStatistics!$C$1:'pasteStatistics'!$C$5000,0))</f>
        <v>26</v>
      </c>
      <c r="E622">
        <f>INDEX(pasteStatistics!E$1:'pasteStatistics'!E$5000,MATCH($C622,pasteStatistics!$C$1:'pasteStatistics'!$C$5000,0))</f>
        <v>0</v>
      </c>
      <c r="F622">
        <f>INDEX(pasteStatistics!F$1:'pasteStatistics'!F$5000,MATCH($C622,pasteStatistics!$C$1:'pasteStatistics'!$C$5000,0))</f>
        <v>7.1</v>
      </c>
      <c r="G622">
        <f>INDEX(pasteStatistics!G$1:'pasteStatistics'!G$5000,MATCH($C622,pasteStatistics!$C$1:'pasteStatistics'!$C$5000,0))</f>
        <v>1.1000000000000001</v>
      </c>
      <c r="H622">
        <f>INDEX(pasteStatistics!H$1:'pasteStatistics'!H$5000,MATCH($C622,pasteStatistics!$C$1:'pasteStatistics'!$C$5000,0))</f>
        <v>2.2999999999999998</v>
      </c>
      <c r="I622">
        <f>INDEX(pasteStatistics!I$1:'pasteStatistics'!I$5000,MATCH($C622,pasteStatistics!$C$1:'pasteStatistics'!$C$5000,0))</f>
        <v>0.45900000000000002</v>
      </c>
      <c r="J622">
        <f>INDEX(pasteStatistics!J$1:'pasteStatistics'!J$5000,MATCH($C622,pasteStatistics!$C$1:'pasteStatistics'!$C$5000,0))</f>
        <v>1.1000000000000001</v>
      </c>
      <c r="K622">
        <f>INDEX(pasteStatistics!K$1:'pasteStatistics'!K$5000,MATCH($C622,pasteStatistics!$C$1:'pasteStatistics'!$C$5000,0))</f>
        <v>2.2000000000000002</v>
      </c>
      <c r="L622">
        <f>INDEX(pasteStatistics!L$1:'pasteStatistics'!L$5000,MATCH($C622,pasteStatistics!$C$1:'pasteStatistics'!$C$5000,0))</f>
        <v>0.49099999999999999</v>
      </c>
      <c r="M622">
        <f>INDEX(pasteStatistics!M$1:'pasteStatistics'!M$5000,MATCH($C622,pasteStatistics!$C$1:'pasteStatistics'!$C$5000,0))</f>
        <v>0</v>
      </c>
      <c r="N622">
        <f>INDEX(pasteStatistics!N$1:'pasteStatistics'!N$5000,MATCH($C622,pasteStatistics!$C$1:'pasteStatistics'!$C$5000,0))</f>
        <v>0.2</v>
      </c>
      <c r="O622">
        <f>INDEX(pasteStatistics!O$1:'pasteStatistics'!O$5000,MATCH($C622,pasteStatistics!$C$1:'pasteStatistics'!$C$5000,0))</f>
        <v>0</v>
      </c>
      <c r="P622">
        <f>INDEX(pasteStatistics!P$1:'pasteStatistics'!P$5000,MATCH($C622,pasteStatistics!$C$1:'pasteStatistics'!$C$5000,0))</f>
        <v>0.5</v>
      </c>
      <c r="Q622">
        <f>INDEX(pasteStatistics!Q$1:'pasteStatistics'!Q$5000,MATCH($C622,pasteStatistics!$C$1:'pasteStatistics'!$C$5000,0))</f>
        <v>0.8</v>
      </c>
      <c r="R622">
        <f>INDEX(pasteStatistics!R$1:'pasteStatistics'!R$5000,MATCH($C622,pasteStatistics!$C$1:'pasteStatistics'!$C$5000,0))</f>
        <v>0.66700000000000004</v>
      </c>
      <c r="S622">
        <f>INDEX(pasteStatistics!S$1:'pasteStatistics'!S$5000,MATCH($C622,pasteStatistics!$C$1:'pasteStatistics'!$C$5000,0))</f>
        <v>0.3</v>
      </c>
      <c r="T622">
        <f>INDEX(pasteStatistics!T$1:'pasteStatistics'!T$5000,MATCH($C622,pasteStatistics!$C$1:'pasteStatistics'!$C$5000,0))</f>
        <v>0.6</v>
      </c>
      <c r="U622">
        <f>INDEX(pasteStatistics!U$1:'pasteStatistics'!U$5000,MATCH($C622,pasteStatistics!$C$1:'pasteStatistics'!$C$5000,0))</f>
        <v>1</v>
      </c>
      <c r="V622">
        <f>INDEX(pasteStatistics!V$1:'pasteStatistics'!V$5000,MATCH($C622,pasteStatistics!$C$1:'pasteStatistics'!$C$5000,0))</f>
        <v>0.4</v>
      </c>
      <c r="W622">
        <f>INDEX(pasteStatistics!W$1:'pasteStatistics'!W$5000,MATCH($C622,pasteStatistics!$C$1:'pasteStatistics'!$C$5000,0))</f>
        <v>0.2</v>
      </c>
      <c r="X622">
        <f>INDEX(pasteStatistics!X$1:'pasteStatistics'!X$5000,MATCH($C622,pasteStatistics!$C$1:'pasteStatistics'!$C$5000,0))</f>
        <v>0.1</v>
      </c>
      <c r="Y622">
        <f>INDEX(pasteStatistics!Y$1:'pasteStatistics'!Y$5000,MATCH($C622,pasteStatistics!$C$1:'pasteStatistics'!$C$5000,0))</f>
        <v>0.8</v>
      </c>
      <c r="Z622">
        <f>INDEX(pasteStatistics!Z$1:'pasteStatistics'!Z$5000,MATCH($C622,pasteStatistics!$C$1:'pasteStatistics'!$C$5000,0))</f>
        <v>1.5</v>
      </c>
      <c r="AA622">
        <f>INDEX(pasteStatistics!AA$1:'pasteStatistics'!AA$5000,MATCH($C622,pasteStatistics!$C$1:'pasteStatistics'!$C$5000,0))</f>
        <v>2.7</v>
      </c>
      <c r="AB622">
        <f>pasteData!C621</f>
        <v>15</v>
      </c>
      <c r="AC622" t="str">
        <f>pasteData!D621</f>
        <v>FR</v>
      </c>
      <c r="AD622" t="str">
        <f>pasteData!E621</f>
        <v>F</v>
      </c>
      <c r="AE622">
        <f>pasteData!F621</f>
        <v>43624</v>
      </c>
      <c r="AF622">
        <f>pasteData!G621</f>
        <v>270</v>
      </c>
      <c r="AG622" t="str">
        <f>pasteData!H621</f>
        <v>Memphis</v>
      </c>
      <c r="AH622" t="str">
        <f>pasteData!I621</f>
        <v xml:space="preserve"> TN</v>
      </c>
      <c r="AI622" t="str">
        <f>pasteData!J621</f>
        <v>IMG Academy</v>
      </c>
      <c r="AJ622" t="str">
        <f>pasteData!K621</f>
        <v>97 (2017)</v>
      </c>
      <c r="AK622" t="str">
        <f>pasteData!L621</f>
        <v xml:space="preserve"> 2.7 Pts</v>
      </c>
      <c r="AL622" t="str">
        <f>pasteData!M621</f>
        <v xml:space="preserve"> 1.0 Reb</v>
      </c>
      <c r="AM622" t="str">
        <f>pasteData!N621</f>
        <v xml:space="preserve"> 0.4 Ast</v>
      </c>
    </row>
    <row r="623" spans="1:39" x14ac:dyDescent="0.3">
      <c r="A623">
        <v>621</v>
      </c>
      <c r="B623" t="str">
        <f>pasteData!A622</f>
        <v>florida</v>
      </c>
      <c r="C623" t="str">
        <f>pasteData!B622</f>
        <v>Mike Okauru</v>
      </c>
      <c r="D623">
        <f>INDEX(pasteStatistics!D$1:'pasteStatistics'!D$5000,MATCH($C623,pasteStatistics!$C$1:'pasteStatistics'!$C$5000,0))</f>
        <v>35</v>
      </c>
      <c r="E623">
        <f>INDEX(pasteStatistics!E$1:'pasteStatistics'!E$5000,MATCH($C623,pasteStatistics!$C$1:'pasteStatistics'!$C$5000,0))</f>
        <v>0</v>
      </c>
      <c r="F623">
        <f>INDEX(pasteStatistics!F$1:'pasteStatistics'!F$5000,MATCH($C623,pasteStatistics!$C$1:'pasteStatistics'!$C$5000,0))</f>
        <v>6.6</v>
      </c>
      <c r="G623">
        <f>INDEX(pasteStatistics!G$1:'pasteStatistics'!G$5000,MATCH($C623,pasteStatistics!$C$1:'pasteStatistics'!$C$5000,0))</f>
        <v>0.5</v>
      </c>
      <c r="H623">
        <f>INDEX(pasteStatistics!H$1:'pasteStatistics'!H$5000,MATCH($C623,pasteStatistics!$C$1:'pasteStatistics'!$C$5000,0))</f>
        <v>1.3</v>
      </c>
      <c r="I623">
        <f>INDEX(pasteStatistics!I$1:'pasteStatistics'!I$5000,MATCH($C623,pasteStatistics!$C$1:'pasteStatistics'!$C$5000,0))</f>
        <v>0.378</v>
      </c>
      <c r="J623">
        <f>INDEX(pasteStatistics!J$1:'pasteStatistics'!J$5000,MATCH($C623,pasteStatistics!$C$1:'pasteStatistics'!$C$5000,0))</f>
        <v>0.3</v>
      </c>
      <c r="K623">
        <f>INDEX(pasteStatistics!K$1:'pasteStatistics'!K$5000,MATCH($C623,pasteStatistics!$C$1:'pasteStatistics'!$C$5000,0))</f>
        <v>0.6</v>
      </c>
      <c r="L623">
        <f>INDEX(pasteStatistics!L$1:'pasteStatistics'!L$5000,MATCH($C623,pasteStatistics!$C$1:'pasteStatistics'!$C$5000,0))</f>
        <v>0.52400000000000002</v>
      </c>
      <c r="M623">
        <f>INDEX(pasteStatistics!M$1:'pasteStatistics'!M$5000,MATCH($C623,pasteStatistics!$C$1:'pasteStatistics'!$C$5000,0))</f>
        <v>0.2</v>
      </c>
      <c r="N623">
        <f>INDEX(pasteStatistics!N$1:'pasteStatistics'!N$5000,MATCH($C623,pasteStatistics!$C$1:'pasteStatistics'!$C$5000,0))</f>
        <v>0.7</v>
      </c>
      <c r="O623">
        <f>INDEX(pasteStatistics!O$1:'pasteStatistics'!O$5000,MATCH($C623,pasteStatistics!$C$1:'pasteStatistics'!$C$5000,0))</f>
        <v>0.25</v>
      </c>
      <c r="P623">
        <f>INDEX(pasteStatistics!P$1:'pasteStatistics'!P$5000,MATCH($C623,pasteStatistics!$C$1:'pasteStatistics'!$C$5000,0))</f>
        <v>0.3</v>
      </c>
      <c r="Q623">
        <f>INDEX(pasteStatistics!Q$1:'pasteStatistics'!Q$5000,MATCH($C623,pasteStatistics!$C$1:'pasteStatistics'!$C$5000,0))</f>
        <v>0.4</v>
      </c>
      <c r="R623">
        <f>INDEX(pasteStatistics!R$1:'pasteStatistics'!R$5000,MATCH($C623,pasteStatistics!$C$1:'pasteStatistics'!$C$5000,0))</f>
        <v>0.69199999999999995</v>
      </c>
      <c r="S623">
        <f>INDEX(pasteStatistics!S$1:'pasteStatistics'!S$5000,MATCH($C623,pasteStatistics!$C$1:'pasteStatistics'!$C$5000,0))</f>
        <v>0.1</v>
      </c>
      <c r="T623">
        <f>INDEX(pasteStatistics!T$1:'pasteStatistics'!T$5000,MATCH($C623,pasteStatistics!$C$1:'pasteStatistics'!$C$5000,0))</f>
        <v>0.5</v>
      </c>
      <c r="U623">
        <f>INDEX(pasteStatistics!U$1:'pasteStatistics'!U$5000,MATCH($C623,pasteStatistics!$C$1:'pasteStatistics'!$C$5000,0))</f>
        <v>0.6</v>
      </c>
      <c r="V623">
        <f>INDEX(pasteStatistics!V$1:'pasteStatistics'!V$5000,MATCH($C623,pasteStatistics!$C$1:'pasteStatistics'!$C$5000,0))</f>
        <v>0.3</v>
      </c>
      <c r="W623">
        <f>INDEX(pasteStatistics!W$1:'pasteStatistics'!W$5000,MATCH($C623,pasteStatistics!$C$1:'pasteStatistics'!$C$5000,0))</f>
        <v>0.2</v>
      </c>
      <c r="X623">
        <f>INDEX(pasteStatistics!X$1:'pasteStatistics'!X$5000,MATCH($C623,pasteStatistics!$C$1:'pasteStatistics'!$C$5000,0))</f>
        <v>0</v>
      </c>
      <c r="Y623">
        <f>INDEX(pasteStatistics!Y$1:'pasteStatistics'!Y$5000,MATCH($C623,pasteStatistics!$C$1:'pasteStatistics'!$C$5000,0))</f>
        <v>0.3</v>
      </c>
      <c r="Z623">
        <f>INDEX(pasteStatistics!Z$1:'pasteStatistics'!Z$5000,MATCH($C623,pasteStatistics!$C$1:'pasteStatistics'!$C$5000,0))</f>
        <v>0.9</v>
      </c>
      <c r="AA623">
        <f>INDEX(pasteStatistics!AA$1:'pasteStatistics'!AA$5000,MATCH($C623,pasteStatistics!$C$1:'pasteStatistics'!$C$5000,0))</f>
        <v>1.4</v>
      </c>
      <c r="AB623">
        <f>pasteData!C622</f>
        <v>0</v>
      </c>
      <c r="AC623" t="str">
        <f>pasteData!D622</f>
        <v>SO</v>
      </c>
      <c r="AD623" t="str">
        <f>pasteData!E622</f>
        <v>G</v>
      </c>
      <c r="AE623">
        <f>pasteData!F622</f>
        <v>43619</v>
      </c>
      <c r="AF623">
        <f>pasteData!G622</f>
        <v>184</v>
      </c>
      <c r="AG623" t="str">
        <f>pasteData!H622</f>
        <v>Raleigh</v>
      </c>
      <c r="AH623" t="str">
        <f>pasteData!I622</f>
        <v xml:space="preserve"> NC</v>
      </c>
      <c r="AI623" t="str">
        <f>pasteData!J622</f>
        <v>Brewster Academy</v>
      </c>
      <c r="AJ623">
        <f>pasteData!K622</f>
        <v>0</v>
      </c>
      <c r="AK623" t="str">
        <f>pasteData!L622</f>
        <v xml:space="preserve"> 1.4 Pts</v>
      </c>
      <c r="AL623" t="str">
        <f>pasteData!M622</f>
        <v xml:space="preserve"> 0.6 Reb</v>
      </c>
      <c r="AM623" t="str">
        <f>pasteData!N622</f>
        <v xml:space="preserve"> 0.3 Ast</v>
      </c>
    </row>
    <row r="624" spans="1:39" x14ac:dyDescent="0.3">
      <c r="A624">
        <v>622</v>
      </c>
      <c r="B624" t="str">
        <f>pasteData!A623</f>
        <v>florida</v>
      </c>
      <c r="C624" t="str">
        <f>pasteData!B623</f>
        <v>Andrew Fava</v>
      </c>
      <c r="D624">
        <f>INDEX(pasteStatistics!D$1:'pasteStatistics'!D$5000,MATCH($C624,pasteStatistics!$C$1:'pasteStatistics'!$C$5000,0))</f>
        <v>6</v>
      </c>
      <c r="E624">
        <f>INDEX(pasteStatistics!E$1:'pasteStatistics'!E$5000,MATCH($C624,pasteStatistics!$C$1:'pasteStatistics'!$C$5000,0))</f>
        <v>0</v>
      </c>
      <c r="F624">
        <f>INDEX(pasteStatistics!F$1:'pasteStatistics'!F$5000,MATCH($C624,pasteStatistics!$C$1:'pasteStatistics'!$C$5000,0))</f>
        <v>1</v>
      </c>
      <c r="G624">
        <f>INDEX(pasteStatistics!G$1:'pasteStatistics'!G$5000,MATCH($C624,pasteStatistics!$C$1:'pasteStatistics'!$C$5000,0))</f>
        <v>0.3</v>
      </c>
      <c r="H624">
        <f>INDEX(pasteStatistics!H$1:'pasteStatistics'!H$5000,MATCH($C624,pasteStatistics!$C$1:'pasteStatistics'!$C$5000,0))</f>
        <v>0.7</v>
      </c>
      <c r="I624">
        <f>INDEX(pasteStatistics!I$1:'pasteStatistics'!I$5000,MATCH($C624,pasteStatistics!$C$1:'pasteStatistics'!$C$5000,0))</f>
        <v>0.5</v>
      </c>
      <c r="J624">
        <f>INDEX(pasteStatistics!J$1:'pasteStatistics'!J$5000,MATCH($C624,pasteStatistics!$C$1:'pasteStatistics'!$C$5000,0))</f>
        <v>0.2</v>
      </c>
      <c r="K624">
        <f>INDEX(pasteStatistics!K$1:'pasteStatistics'!K$5000,MATCH($C624,pasteStatistics!$C$1:'pasteStatistics'!$C$5000,0))</f>
        <v>0.2</v>
      </c>
      <c r="L624">
        <f>INDEX(pasteStatistics!L$1:'pasteStatistics'!L$5000,MATCH($C624,pasteStatistics!$C$1:'pasteStatistics'!$C$5000,0))</f>
        <v>1</v>
      </c>
      <c r="M624">
        <f>INDEX(pasteStatistics!M$1:'pasteStatistics'!M$5000,MATCH($C624,pasteStatistics!$C$1:'pasteStatistics'!$C$5000,0))</f>
        <v>0.2</v>
      </c>
      <c r="N624">
        <f>INDEX(pasteStatistics!N$1:'pasteStatistics'!N$5000,MATCH($C624,pasteStatistics!$C$1:'pasteStatistics'!$C$5000,0))</f>
        <v>0.5</v>
      </c>
      <c r="O624">
        <f>INDEX(pasteStatistics!O$1:'pasteStatistics'!O$5000,MATCH($C624,pasteStatistics!$C$1:'pasteStatistics'!$C$5000,0))</f>
        <v>0.33300000000000002</v>
      </c>
      <c r="P624">
        <f>INDEX(pasteStatistics!P$1:'pasteStatistics'!P$5000,MATCH($C624,pasteStatistics!$C$1:'pasteStatistics'!$C$5000,0))</f>
        <v>0.2</v>
      </c>
      <c r="Q624">
        <f>INDEX(pasteStatistics!Q$1:'pasteStatistics'!Q$5000,MATCH($C624,pasteStatistics!$C$1:'pasteStatistics'!$C$5000,0))</f>
        <v>0.3</v>
      </c>
      <c r="R624">
        <f>INDEX(pasteStatistics!R$1:'pasteStatistics'!R$5000,MATCH($C624,pasteStatistics!$C$1:'pasteStatistics'!$C$5000,0))</f>
        <v>0.5</v>
      </c>
      <c r="S624">
        <f>INDEX(pasteStatistics!S$1:'pasteStatistics'!S$5000,MATCH($C624,pasteStatistics!$C$1:'pasteStatistics'!$C$5000,0))</f>
        <v>0</v>
      </c>
      <c r="T624">
        <f>INDEX(pasteStatistics!T$1:'pasteStatistics'!T$5000,MATCH($C624,pasteStatistics!$C$1:'pasteStatistics'!$C$5000,0))</f>
        <v>0.2</v>
      </c>
      <c r="U624">
        <f>INDEX(pasteStatistics!U$1:'pasteStatistics'!U$5000,MATCH($C624,pasteStatistics!$C$1:'pasteStatistics'!$C$5000,0))</f>
        <v>0.2</v>
      </c>
      <c r="V624">
        <f>INDEX(pasteStatistics!V$1:'pasteStatistics'!V$5000,MATCH($C624,pasteStatistics!$C$1:'pasteStatistics'!$C$5000,0))</f>
        <v>0</v>
      </c>
      <c r="W624">
        <f>INDEX(pasteStatistics!W$1:'pasteStatistics'!W$5000,MATCH($C624,pasteStatistics!$C$1:'pasteStatistics'!$C$5000,0))</f>
        <v>0</v>
      </c>
      <c r="X624">
        <f>INDEX(pasteStatistics!X$1:'pasteStatistics'!X$5000,MATCH($C624,pasteStatistics!$C$1:'pasteStatistics'!$C$5000,0))</f>
        <v>0</v>
      </c>
      <c r="Y624">
        <f>INDEX(pasteStatistics!Y$1:'pasteStatistics'!Y$5000,MATCH($C624,pasteStatistics!$C$1:'pasteStatistics'!$C$5000,0))</f>
        <v>0.2</v>
      </c>
      <c r="Z624">
        <f>INDEX(pasteStatistics!Z$1:'pasteStatistics'!Z$5000,MATCH($C624,pasteStatistics!$C$1:'pasteStatistics'!$C$5000,0))</f>
        <v>0.2</v>
      </c>
      <c r="AA624">
        <f>INDEX(pasteStatistics!AA$1:'pasteStatistics'!AA$5000,MATCH($C624,pasteStatistics!$C$1:'pasteStatistics'!$C$5000,0))</f>
        <v>1</v>
      </c>
      <c r="AB624">
        <f>pasteData!C623</f>
        <v>22</v>
      </c>
      <c r="AC624" t="str">
        <f>pasteData!D623</f>
        <v>SO</v>
      </c>
      <c r="AD624" t="str">
        <f>pasteData!E623</f>
        <v>G</v>
      </c>
      <c r="AE624">
        <f>pasteData!F623</f>
        <v>43595</v>
      </c>
      <c r="AF624">
        <f>pasteData!G623</f>
        <v>171</v>
      </c>
      <c r="AG624" t="str">
        <f>pasteData!H623</f>
        <v>Baltimore</v>
      </c>
      <c r="AH624" t="str">
        <f>pasteData!I623</f>
        <v xml:space="preserve"> MD</v>
      </c>
      <c r="AI624" t="str">
        <f>pasteData!J623</f>
        <v>Loyola Blakefield</v>
      </c>
      <c r="AJ624">
        <f>pasteData!K623</f>
        <v>0</v>
      </c>
      <c r="AK624" t="str">
        <f>pasteData!L623</f>
        <v xml:space="preserve"> 1.0 Pts</v>
      </c>
      <c r="AL624" t="str">
        <f>pasteData!M623</f>
        <v xml:space="preserve"> 0.2 Reb</v>
      </c>
      <c r="AM624" t="str">
        <f>pasteData!N623</f>
        <v xml:space="preserve"> 0.0 Ast</v>
      </c>
    </row>
    <row r="625" spans="1:39" x14ac:dyDescent="0.3">
      <c r="A625">
        <v>623</v>
      </c>
      <c r="B625" t="str">
        <f>pasteData!A624</f>
        <v>florida</v>
      </c>
      <c r="C625" t="str">
        <f>pasteData!B624</f>
        <v>Chase Johnson</v>
      </c>
      <c r="D625">
        <f>INDEX(pasteStatistics!D$1:'pasteStatistics'!D$5000,MATCH($C625,pasteStatistics!$C$1:'pasteStatistics'!$C$5000,0))</f>
        <v>2</v>
      </c>
      <c r="E625">
        <f>INDEX(pasteStatistics!E$1:'pasteStatistics'!E$5000,MATCH($C625,pasteStatistics!$C$1:'pasteStatistics'!$C$5000,0))</f>
        <v>0</v>
      </c>
      <c r="F625">
        <f>INDEX(pasteStatistics!F$1:'pasteStatistics'!F$5000,MATCH($C625,pasteStatistics!$C$1:'pasteStatistics'!$C$5000,0))</f>
        <v>6</v>
      </c>
      <c r="G625">
        <f>INDEX(pasteStatistics!G$1:'pasteStatistics'!G$5000,MATCH($C625,pasteStatistics!$C$1:'pasteStatistics'!$C$5000,0))</f>
        <v>1.5</v>
      </c>
      <c r="H625">
        <f>INDEX(pasteStatistics!H$1:'pasteStatistics'!H$5000,MATCH($C625,pasteStatistics!$C$1:'pasteStatistics'!$C$5000,0))</f>
        <v>2</v>
      </c>
      <c r="I625">
        <f>INDEX(pasteStatistics!I$1:'pasteStatistics'!I$5000,MATCH($C625,pasteStatistics!$C$1:'pasteStatistics'!$C$5000,0))</f>
        <v>0.75</v>
      </c>
      <c r="J625">
        <f>INDEX(pasteStatistics!J$1:'pasteStatistics'!J$5000,MATCH($C625,pasteStatistics!$C$1:'pasteStatistics'!$C$5000,0))</f>
        <v>1.5</v>
      </c>
      <c r="K625">
        <f>INDEX(pasteStatistics!K$1:'pasteStatistics'!K$5000,MATCH($C625,pasteStatistics!$C$1:'pasteStatistics'!$C$5000,0))</f>
        <v>2</v>
      </c>
      <c r="L625">
        <f>INDEX(pasteStatistics!L$1:'pasteStatistics'!L$5000,MATCH($C625,pasteStatistics!$C$1:'pasteStatistics'!$C$5000,0))</f>
        <v>0.75</v>
      </c>
      <c r="M625">
        <f>INDEX(pasteStatistics!M$1:'pasteStatistics'!M$5000,MATCH($C625,pasteStatistics!$C$1:'pasteStatistics'!$C$5000,0))</f>
        <v>0</v>
      </c>
      <c r="N625">
        <f>INDEX(pasteStatistics!N$1:'pasteStatistics'!N$5000,MATCH($C625,pasteStatistics!$C$1:'pasteStatistics'!$C$5000,0))</f>
        <v>0</v>
      </c>
      <c r="O625">
        <f>INDEX(pasteStatistics!O$1:'pasteStatistics'!O$5000,MATCH($C625,pasteStatistics!$C$1:'pasteStatistics'!$C$5000,0))</f>
        <v>0</v>
      </c>
      <c r="P625">
        <f>INDEX(pasteStatistics!P$1:'pasteStatistics'!P$5000,MATCH($C625,pasteStatistics!$C$1:'pasteStatistics'!$C$5000,0))</f>
        <v>0</v>
      </c>
      <c r="Q625">
        <f>INDEX(pasteStatistics!Q$1:'pasteStatistics'!Q$5000,MATCH($C625,pasteStatistics!$C$1:'pasteStatistics'!$C$5000,0))</f>
        <v>1.5</v>
      </c>
      <c r="R625">
        <f>INDEX(pasteStatistics!R$1:'pasteStatistics'!R$5000,MATCH($C625,pasteStatistics!$C$1:'pasteStatistics'!$C$5000,0))</f>
        <v>0</v>
      </c>
      <c r="S625">
        <f>INDEX(pasteStatistics!S$1:'pasteStatistics'!S$5000,MATCH($C625,pasteStatistics!$C$1:'pasteStatistics'!$C$5000,0))</f>
        <v>1</v>
      </c>
      <c r="T625">
        <f>INDEX(pasteStatistics!T$1:'pasteStatistics'!T$5000,MATCH($C625,pasteStatistics!$C$1:'pasteStatistics'!$C$5000,0))</f>
        <v>1</v>
      </c>
      <c r="U625">
        <f>INDEX(pasteStatistics!U$1:'pasteStatistics'!U$5000,MATCH($C625,pasteStatistics!$C$1:'pasteStatistics'!$C$5000,0))</f>
        <v>2</v>
      </c>
      <c r="V625">
        <f>INDEX(pasteStatistics!V$1:'pasteStatistics'!V$5000,MATCH($C625,pasteStatistics!$C$1:'pasteStatistics'!$C$5000,0))</f>
        <v>0</v>
      </c>
      <c r="W625">
        <f>INDEX(pasteStatistics!W$1:'pasteStatistics'!W$5000,MATCH($C625,pasteStatistics!$C$1:'pasteStatistics'!$C$5000,0))</f>
        <v>0</v>
      </c>
      <c r="X625">
        <f>INDEX(pasteStatistics!X$1:'pasteStatistics'!X$5000,MATCH($C625,pasteStatistics!$C$1:'pasteStatistics'!$C$5000,0))</f>
        <v>0.5</v>
      </c>
      <c r="Y625">
        <f>INDEX(pasteStatistics!Y$1:'pasteStatistics'!Y$5000,MATCH($C625,pasteStatistics!$C$1:'pasteStatistics'!$C$5000,0))</f>
        <v>0</v>
      </c>
      <c r="Z625">
        <f>INDEX(pasteStatistics!Z$1:'pasteStatistics'!Z$5000,MATCH($C625,pasteStatistics!$C$1:'pasteStatistics'!$C$5000,0))</f>
        <v>1</v>
      </c>
      <c r="AA625">
        <f>INDEX(pasteStatistics!AA$1:'pasteStatistics'!AA$5000,MATCH($C625,pasteStatistics!$C$1:'pasteStatistics'!$C$5000,0))</f>
        <v>3</v>
      </c>
      <c r="AB625">
        <f>pasteData!C624</f>
        <v>1</v>
      </c>
      <c r="AC625" t="str">
        <f>pasteData!D624</f>
        <v>FR</v>
      </c>
      <c r="AD625" t="str">
        <f>pasteData!E624</f>
        <v>F</v>
      </c>
      <c r="AE625">
        <f>pasteData!F624</f>
        <v>43625</v>
      </c>
      <c r="AF625">
        <f>pasteData!G624</f>
        <v>219</v>
      </c>
      <c r="AG625" t="str">
        <f>pasteData!H624</f>
        <v>Ripley</v>
      </c>
      <c r="AH625" t="str">
        <f>pasteData!I624</f>
        <v xml:space="preserve"> WV</v>
      </c>
      <c r="AI625" t="str">
        <f>pasteData!J624</f>
        <v>Huntington Prep</v>
      </c>
      <c r="AJ625">
        <f>pasteData!K624</f>
        <v>0</v>
      </c>
      <c r="AK625" t="str">
        <f>pasteData!L624</f>
        <v xml:space="preserve"> 3.0 Pts</v>
      </c>
      <c r="AL625" t="str">
        <f>pasteData!M624</f>
        <v xml:space="preserve"> 2.0 Reb</v>
      </c>
      <c r="AM625" t="str">
        <f>pasteData!N624</f>
        <v xml:space="preserve"> 0.0 Ast</v>
      </c>
    </row>
    <row r="626" spans="1:39" x14ac:dyDescent="0.3">
      <c r="A626">
        <v>624</v>
      </c>
      <c r="B626" t="str">
        <f>pasteData!A625</f>
        <v>florida</v>
      </c>
      <c r="C626" t="str">
        <f>pasteData!B625</f>
        <v>Mak Krause</v>
      </c>
      <c r="D626">
        <f>INDEX(pasteStatistics!D$1:'pasteStatistics'!D$5000,MATCH($C626,pasteStatistics!$C$1:'pasteStatistics'!$C$5000,0))</f>
        <v>6</v>
      </c>
      <c r="E626">
        <f>INDEX(pasteStatistics!E$1:'pasteStatistics'!E$5000,MATCH($C626,pasteStatistics!$C$1:'pasteStatistics'!$C$5000,0))</f>
        <v>0</v>
      </c>
      <c r="F626">
        <f>INDEX(pasteStatistics!F$1:'pasteStatistics'!F$5000,MATCH($C626,pasteStatistics!$C$1:'pasteStatistics'!$C$5000,0))</f>
        <v>1.3</v>
      </c>
      <c r="G626">
        <f>INDEX(pasteStatistics!G$1:'pasteStatistics'!G$5000,MATCH($C626,pasteStatistics!$C$1:'pasteStatistics'!$C$5000,0))</f>
        <v>0.2</v>
      </c>
      <c r="H626">
        <f>INDEX(pasteStatistics!H$1:'pasteStatistics'!H$5000,MATCH($C626,pasteStatistics!$C$1:'pasteStatistics'!$C$5000,0))</f>
        <v>0.2</v>
      </c>
      <c r="I626">
        <f>INDEX(pasteStatistics!I$1:'pasteStatistics'!I$5000,MATCH($C626,pasteStatistics!$C$1:'pasteStatistics'!$C$5000,0))</f>
        <v>1</v>
      </c>
      <c r="J626">
        <f>INDEX(pasteStatistics!J$1:'pasteStatistics'!J$5000,MATCH($C626,pasteStatistics!$C$1:'pasteStatistics'!$C$5000,0))</f>
        <v>0.2</v>
      </c>
      <c r="K626">
        <f>INDEX(pasteStatistics!K$1:'pasteStatistics'!K$5000,MATCH($C626,pasteStatistics!$C$1:'pasteStatistics'!$C$5000,0))</f>
        <v>0.2</v>
      </c>
      <c r="L626">
        <f>INDEX(pasteStatistics!L$1:'pasteStatistics'!L$5000,MATCH($C626,pasteStatistics!$C$1:'pasteStatistics'!$C$5000,0))</f>
        <v>1</v>
      </c>
      <c r="M626">
        <f>INDEX(pasteStatistics!M$1:'pasteStatistics'!M$5000,MATCH($C626,pasteStatistics!$C$1:'pasteStatistics'!$C$5000,0))</f>
        <v>0</v>
      </c>
      <c r="N626">
        <f>INDEX(pasteStatistics!N$1:'pasteStatistics'!N$5000,MATCH($C626,pasteStatistics!$C$1:'pasteStatistics'!$C$5000,0))</f>
        <v>0</v>
      </c>
      <c r="O626">
        <f>INDEX(pasteStatistics!O$1:'pasteStatistics'!O$5000,MATCH($C626,pasteStatistics!$C$1:'pasteStatistics'!$C$5000,0))</f>
        <v>0</v>
      </c>
      <c r="P626">
        <f>INDEX(pasteStatistics!P$1:'pasteStatistics'!P$5000,MATCH($C626,pasteStatistics!$C$1:'pasteStatistics'!$C$5000,0))</f>
        <v>0</v>
      </c>
      <c r="Q626">
        <f>INDEX(pasteStatistics!Q$1:'pasteStatistics'!Q$5000,MATCH($C626,pasteStatistics!$C$1:'pasteStatistics'!$C$5000,0))</f>
        <v>0</v>
      </c>
      <c r="R626">
        <f>INDEX(pasteStatistics!R$1:'pasteStatistics'!R$5000,MATCH($C626,pasteStatistics!$C$1:'pasteStatistics'!$C$5000,0))</f>
        <v>0</v>
      </c>
      <c r="S626">
        <f>INDEX(pasteStatistics!S$1:'pasteStatistics'!S$5000,MATCH($C626,pasteStatistics!$C$1:'pasteStatistics'!$C$5000,0))</f>
        <v>0</v>
      </c>
      <c r="T626">
        <f>INDEX(pasteStatistics!T$1:'pasteStatistics'!T$5000,MATCH($C626,pasteStatistics!$C$1:'pasteStatistics'!$C$5000,0))</f>
        <v>0</v>
      </c>
      <c r="U626">
        <f>INDEX(pasteStatistics!U$1:'pasteStatistics'!U$5000,MATCH($C626,pasteStatistics!$C$1:'pasteStatistics'!$C$5000,0))</f>
        <v>0</v>
      </c>
      <c r="V626">
        <f>INDEX(pasteStatistics!V$1:'pasteStatistics'!V$5000,MATCH($C626,pasteStatistics!$C$1:'pasteStatistics'!$C$5000,0))</f>
        <v>0</v>
      </c>
      <c r="W626">
        <f>INDEX(pasteStatistics!W$1:'pasteStatistics'!W$5000,MATCH($C626,pasteStatistics!$C$1:'pasteStatistics'!$C$5000,0))</f>
        <v>0</v>
      </c>
      <c r="X626">
        <f>INDEX(pasteStatistics!X$1:'pasteStatistics'!X$5000,MATCH($C626,pasteStatistics!$C$1:'pasteStatistics'!$C$5000,0))</f>
        <v>0</v>
      </c>
      <c r="Y626">
        <f>INDEX(pasteStatistics!Y$1:'pasteStatistics'!Y$5000,MATCH($C626,pasteStatistics!$C$1:'pasteStatistics'!$C$5000,0))</f>
        <v>0.3</v>
      </c>
      <c r="Z626">
        <f>INDEX(pasteStatistics!Z$1:'pasteStatistics'!Z$5000,MATCH($C626,pasteStatistics!$C$1:'pasteStatistics'!$C$5000,0))</f>
        <v>0.2</v>
      </c>
      <c r="AA626">
        <f>INDEX(pasteStatistics!AA$1:'pasteStatistics'!AA$5000,MATCH($C626,pasteStatistics!$C$1:'pasteStatistics'!$C$5000,0))</f>
        <v>0.3</v>
      </c>
      <c r="AB626">
        <f>pasteData!C625</f>
        <v>14</v>
      </c>
      <c r="AC626" t="str">
        <f>pasteData!D625</f>
        <v>SR</v>
      </c>
      <c r="AD626" t="str">
        <f>pasteData!E625</f>
        <v>G</v>
      </c>
      <c r="AE626">
        <f>pasteData!F625</f>
        <v>43618</v>
      </c>
      <c r="AF626">
        <f>pasteData!G625</f>
        <v>172</v>
      </c>
      <c r="AG626" t="str">
        <f>pasteData!H625</f>
        <v>Atlanta</v>
      </c>
      <c r="AH626" t="str">
        <f>pasteData!I625</f>
        <v xml:space="preserve"> GA</v>
      </c>
      <c r="AI626" t="str">
        <f>pasteData!J625</f>
        <v>St. Pius X Catholic High School</v>
      </c>
      <c r="AJ626">
        <f>pasteData!K625</f>
        <v>0</v>
      </c>
      <c r="AK626" t="str">
        <f>pasteData!L625</f>
        <v xml:space="preserve"> 0.3 Pts</v>
      </c>
      <c r="AL626" t="str">
        <f>pasteData!M625</f>
        <v xml:space="preserve"> 0.0 Reb</v>
      </c>
      <c r="AM626" t="str">
        <f>pasteData!N625</f>
        <v xml:space="preserve"> 0.0 Ast</v>
      </c>
    </row>
    <row r="627" spans="1:39" x14ac:dyDescent="0.3">
      <c r="A627">
        <v>625</v>
      </c>
      <c r="B627" t="str">
        <f>pasteData!A626</f>
        <v>florida</v>
      </c>
      <c r="C627" t="str">
        <f>pasteData!B626</f>
        <v>Gorjok Gak</v>
      </c>
      <c r="D627" t="e">
        <f>INDEX(pasteStatistics!D$1:'pasteStatistics'!D$5000,MATCH($C627,pasteStatistics!$C$1:'pasteStatistics'!$C$5000,0))</f>
        <v>#N/A</v>
      </c>
      <c r="E627" t="e">
        <f>INDEX(pasteStatistics!E$1:'pasteStatistics'!E$5000,MATCH($C627,pasteStatistics!$C$1:'pasteStatistics'!$C$5000,0))</f>
        <v>#N/A</v>
      </c>
      <c r="F627" t="e">
        <f>INDEX(pasteStatistics!F$1:'pasteStatistics'!F$5000,MATCH($C627,pasteStatistics!$C$1:'pasteStatistics'!$C$5000,0))</f>
        <v>#N/A</v>
      </c>
      <c r="G627" t="e">
        <f>INDEX(pasteStatistics!G$1:'pasteStatistics'!G$5000,MATCH($C627,pasteStatistics!$C$1:'pasteStatistics'!$C$5000,0))</f>
        <v>#N/A</v>
      </c>
      <c r="H627" t="e">
        <f>INDEX(pasteStatistics!H$1:'pasteStatistics'!H$5000,MATCH($C627,pasteStatistics!$C$1:'pasteStatistics'!$C$5000,0))</f>
        <v>#N/A</v>
      </c>
      <c r="I627" t="e">
        <f>INDEX(pasteStatistics!I$1:'pasteStatistics'!I$5000,MATCH($C627,pasteStatistics!$C$1:'pasteStatistics'!$C$5000,0))</f>
        <v>#N/A</v>
      </c>
      <c r="J627" t="e">
        <f>INDEX(pasteStatistics!J$1:'pasteStatistics'!J$5000,MATCH($C627,pasteStatistics!$C$1:'pasteStatistics'!$C$5000,0))</f>
        <v>#N/A</v>
      </c>
      <c r="K627" t="e">
        <f>INDEX(pasteStatistics!K$1:'pasteStatistics'!K$5000,MATCH($C627,pasteStatistics!$C$1:'pasteStatistics'!$C$5000,0))</f>
        <v>#N/A</v>
      </c>
      <c r="L627" t="e">
        <f>INDEX(pasteStatistics!L$1:'pasteStatistics'!L$5000,MATCH($C627,pasteStatistics!$C$1:'pasteStatistics'!$C$5000,0))</f>
        <v>#N/A</v>
      </c>
      <c r="M627" t="e">
        <f>INDEX(pasteStatistics!M$1:'pasteStatistics'!M$5000,MATCH($C627,pasteStatistics!$C$1:'pasteStatistics'!$C$5000,0))</f>
        <v>#N/A</v>
      </c>
      <c r="N627" t="e">
        <f>INDEX(pasteStatistics!N$1:'pasteStatistics'!N$5000,MATCH($C627,pasteStatistics!$C$1:'pasteStatistics'!$C$5000,0))</f>
        <v>#N/A</v>
      </c>
      <c r="O627" t="e">
        <f>INDEX(pasteStatistics!O$1:'pasteStatistics'!O$5000,MATCH($C627,pasteStatistics!$C$1:'pasteStatistics'!$C$5000,0))</f>
        <v>#N/A</v>
      </c>
      <c r="P627" t="e">
        <f>INDEX(pasteStatistics!P$1:'pasteStatistics'!P$5000,MATCH($C627,pasteStatistics!$C$1:'pasteStatistics'!$C$5000,0))</f>
        <v>#N/A</v>
      </c>
      <c r="Q627" t="e">
        <f>INDEX(pasteStatistics!Q$1:'pasteStatistics'!Q$5000,MATCH($C627,pasteStatistics!$C$1:'pasteStatistics'!$C$5000,0))</f>
        <v>#N/A</v>
      </c>
      <c r="R627" t="e">
        <f>INDEX(pasteStatistics!R$1:'pasteStatistics'!R$5000,MATCH($C627,pasteStatistics!$C$1:'pasteStatistics'!$C$5000,0))</f>
        <v>#N/A</v>
      </c>
      <c r="S627" t="e">
        <f>INDEX(pasteStatistics!S$1:'pasteStatistics'!S$5000,MATCH($C627,pasteStatistics!$C$1:'pasteStatistics'!$C$5000,0))</f>
        <v>#N/A</v>
      </c>
      <c r="T627" t="e">
        <f>INDEX(pasteStatistics!T$1:'pasteStatistics'!T$5000,MATCH($C627,pasteStatistics!$C$1:'pasteStatistics'!$C$5000,0))</f>
        <v>#N/A</v>
      </c>
      <c r="U627" t="e">
        <f>INDEX(pasteStatistics!U$1:'pasteStatistics'!U$5000,MATCH($C627,pasteStatistics!$C$1:'pasteStatistics'!$C$5000,0))</f>
        <v>#N/A</v>
      </c>
      <c r="V627" t="e">
        <f>INDEX(pasteStatistics!V$1:'pasteStatistics'!V$5000,MATCH($C627,pasteStatistics!$C$1:'pasteStatistics'!$C$5000,0))</f>
        <v>#N/A</v>
      </c>
      <c r="W627" t="e">
        <f>INDEX(pasteStatistics!W$1:'pasteStatistics'!W$5000,MATCH($C627,pasteStatistics!$C$1:'pasteStatistics'!$C$5000,0))</f>
        <v>#N/A</v>
      </c>
      <c r="X627" t="e">
        <f>INDEX(pasteStatistics!X$1:'pasteStatistics'!X$5000,MATCH($C627,pasteStatistics!$C$1:'pasteStatistics'!$C$5000,0))</f>
        <v>#N/A</v>
      </c>
      <c r="Y627" t="e">
        <f>INDEX(pasteStatistics!Y$1:'pasteStatistics'!Y$5000,MATCH($C627,pasteStatistics!$C$1:'pasteStatistics'!$C$5000,0))</f>
        <v>#N/A</v>
      </c>
      <c r="Z627" t="e">
        <f>INDEX(pasteStatistics!Z$1:'pasteStatistics'!Z$5000,MATCH($C627,pasteStatistics!$C$1:'pasteStatistics'!$C$5000,0))</f>
        <v>#N/A</v>
      </c>
      <c r="AA627" t="e">
        <f>INDEX(pasteStatistics!AA$1:'pasteStatistics'!AA$5000,MATCH($C627,pasteStatistics!$C$1:'pasteStatistics'!$C$5000,0))</f>
        <v>#N/A</v>
      </c>
      <c r="AB627">
        <f>pasteData!C626</f>
        <v>12</v>
      </c>
      <c r="AC627" t="str">
        <f>pasteData!D626</f>
        <v>JR</v>
      </c>
      <c r="AD627" t="str">
        <f>pasteData!E626</f>
        <v>C</v>
      </c>
      <c r="AE627">
        <f>pasteData!F626</f>
        <v>43627</v>
      </c>
      <c r="AF627">
        <f>pasteData!G626</f>
        <v>254</v>
      </c>
      <c r="AG627" t="str">
        <f>pasteData!H626</f>
        <v>Sydney</v>
      </c>
      <c r="AH627" t="str">
        <f>pasteData!I626</f>
        <v xml:space="preserve"> Australia</v>
      </c>
      <c r="AI627" t="str">
        <f>pasteData!J626</f>
        <v>Victory Rock Prep</v>
      </c>
      <c r="AJ627">
        <f>pasteData!K626</f>
        <v>0</v>
      </c>
      <c r="AK627">
        <f>pasteData!L626</f>
        <v>0</v>
      </c>
      <c r="AL627">
        <f>pasteData!M626</f>
        <v>0</v>
      </c>
      <c r="AM627">
        <f>pasteData!N626</f>
        <v>0</v>
      </c>
    </row>
    <row r="628" spans="1:39" x14ac:dyDescent="0.3">
      <c r="A628">
        <v>626</v>
      </c>
      <c r="B628" t="str">
        <f>pasteData!A627</f>
        <v>ohio-state</v>
      </c>
      <c r="C628" t="str">
        <f>pasteData!B627</f>
        <v>Kaleb Wesson</v>
      </c>
      <c r="D628">
        <f>INDEX(pasteStatistics!D$1:'pasteStatistics'!D$5000,MATCH($C628,pasteStatistics!$C$1:'pasteStatistics'!$C$5000,0))</f>
        <v>32</v>
      </c>
      <c r="E628">
        <f>INDEX(pasteStatistics!E$1:'pasteStatistics'!E$5000,MATCH($C628,pasteStatistics!$C$1:'pasteStatistics'!$C$5000,0))</f>
        <v>31</v>
      </c>
      <c r="F628">
        <f>INDEX(pasteStatistics!F$1:'pasteStatistics'!F$5000,MATCH($C628,pasteStatistics!$C$1:'pasteStatistics'!$C$5000,0))</f>
        <v>25.9</v>
      </c>
      <c r="G628">
        <f>INDEX(pasteStatistics!G$1:'pasteStatistics'!G$5000,MATCH($C628,pasteStatistics!$C$1:'pasteStatistics'!$C$5000,0))</f>
        <v>4.9000000000000004</v>
      </c>
      <c r="H628">
        <f>INDEX(pasteStatistics!H$1:'pasteStatistics'!H$5000,MATCH($C628,pasteStatistics!$C$1:'pasteStatistics'!$C$5000,0))</f>
        <v>9.8000000000000007</v>
      </c>
      <c r="I628">
        <f>INDEX(pasteStatistics!I$1:'pasteStatistics'!I$5000,MATCH($C628,pasteStatistics!$C$1:'pasteStatistics'!$C$5000,0))</f>
        <v>0.5</v>
      </c>
      <c r="J628">
        <f>INDEX(pasteStatistics!J$1:'pasteStatistics'!J$5000,MATCH($C628,pasteStatistics!$C$1:'pasteStatistics'!$C$5000,0))</f>
        <v>4.0999999999999996</v>
      </c>
      <c r="K628">
        <f>INDEX(pasteStatistics!K$1:'pasteStatistics'!K$5000,MATCH($C628,pasteStatistics!$C$1:'pasteStatistics'!$C$5000,0))</f>
        <v>7.4</v>
      </c>
      <c r="L628">
        <f>INDEX(pasteStatistics!L$1:'pasteStatistics'!L$5000,MATCH($C628,pasteStatistics!$C$1:'pasteStatistics'!$C$5000,0))</f>
        <v>0.54900000000000004</v>
      </c>
      <c r="M628">
        <f>INDEX(pasteStatistics!M$1:'pasteStatistics'!M$5000,MATCH($C628,pasteStatistics!$C$1:'pasteStatistics'!$C$5000,0))</f>
        <v>0.8</v>
      </c>
      <c r="N628">
        <f>INDEX(pasteStatistics!N$1:'pasteStatistics'!N$5000,MATCH($C628,pasteStatistics!$C$1:'pasteStatistics'!$C$5000,0))</f>
        <v>2.2999999999999998</v>
      </c>
      <c r="O628">
        <f>INDEX(pasteStatistics!O$1:'pasteStatistics'!O$5000,MATCH($C628,pasteStatistics!$C$1:'pasteStatistics'!$C$5000,0))</f>
        <v>0.34699999999999998</v>
      </c>
      <c r="P628">
        <f>INDEX(pasteStatistics!P$1:'pasteStatistics'!P$5000,MATCH($C628,pasteStatistics!$C$1:'pasteStatistics'!$C$5000,0))</f>
        <v>4.0999999999999996</v>
      </c>
      <c r="Q628">
        <f>INDEX(pasteStatistics!Q$1:'pasteStatistics'!Q$5000,MATCH($C628,pasteStatistics!$C$1:'pasteStatistics'!$C$5000,0))</f>
        <v>5.5</v>
      </c>
      <c r="R628">
        <f>INDEX(pasteStatistics!R$1:'pasteStatistics'!R$5000,MATCH($C628,pasteStatistics!$C$1:'pasteStatistics'!$C$5000,0))</f>
        <v>0.73399999999999999</v>
      </c>
      <c r="S628">
        <f>INDEX(pasteStatistics!S$1:'pasteStatistics'!S$5000,MATCH($C628,pasteStatistics!$C$1:'pasteStatistics'!$C$5000,0))</f>
        <v>2.4</v>
      </c>
      <c r="T628">
        <f>INDEX(pasteStatistics!T$1:'pasteStatistics'!T$5000,MATCH($C628,pasteStatistics!$C$1:'pasteStatistics'!$C$5000,0))</f>
        <v>4.5</v>
      </c>
      <c r="U628">
        <f>INDEX(pasteStatistics!U$1:'pasteStatistics'!U$5000,MATCH($C628,pasteStatistics!$C$1:'pasteStatistics'!$C$5000,0))</f>
        <v>6.9</v>
      </c>
      <c r="V628">
        <f>INDEX(pasteStatistics!V$1:'pasteStatistics'!V$5000,MATCH($C628,pasteStatistics!$C$1:'pasteStatistics'!$C$5000,0))</f>
        <v>1.8</v>
      </c>
      <c r="W628">
        <f>INDEX(pasteStatistics!W$1:'pasteStatistics'!W$5000,MATCH($C628,pasteStatistics!$C$1:'pasteStatistics'!$C$5000,0))</f>
        <v>1</v>
      </c>
      <c r="X628">
        <f>INDEX(pasteStatistics!X$1:'pasteStatistics'!X$5000,MATCH($C628,pasteStatistics!$C$1:'pasteStatistics'!$C$5000,0))</f>
        <v>0.7</v>
      </c>
      <c r="Y628">
        <f>INDEX(pasteStatistics!Y$1:'pasteStatistics'!Y$5000,MATCH($C628,pasteStatistics!$C$1:'pasteStatistics'!$C$5000,0))</f>
        <v>2.2999999999999998</v>
      </c>
      <c r="Z628">
        <f>INDEX(pasteStatistics!Z$1:'pasteStatistics'!Z$5000,MATCH($C628,pasteStatistics!$C$1:'pasteStatistics'!$C$5000,0))</f>
        <v>3.2</v>
      </c>
      <c r="AA628">
        <f>INDEX(pasteStatistics!AA$1:'pasteStatistics'!AA$5000,MATCH($C628,pasteStatistics!$C$1:'pasteStatistics'!$C$5000,0))</f>
        <v>14.6</v>
      </c>
      <c r="AB628">
        <f>pasteData!C627</f>
        <v>34</v>
      </c>
      <c r="AC628" t="str">
        <f>pasteData!D627</f>
        <v>SO</v>
      </c>
      <c r="AD628" t="str">
        <f>pasteData!E627</f>
        <v>F</v>
      </c>
      <c r="AE628">
        <f>pasteData!F627</f>
        <v>43625</v>
      </c>
      <c r="AF628">
        <f>pasteData!G627</f>
        <v>270</v>
      </c>
      <c r="AG628" t="str">
        <f>pasteData!H627</f>
        <v>Westerville</v>
      </c>
      <c r="AH628" t="str">
        <f>pasteData!I627</f>
        <v xml:space="preserve"> OH</v>
      </c>
      <c r="AI628" t="str">
        <f>pasteData!J627</f>
        <v>Westerville South High School</v>
      </c>
      <c r="AJ628" t="str">
        <f>pasteData!K627</f>
        <v>83 (2017)</v>
      </c>
      <c r="AK628" t="str">
        <f>pasteData!L627</f>
        <v xml:space="preserve"> 14.6 Pts</v>
      </c>
      <c r="AL628" t="str">
        <f>pasteData!M627</f>
        <v xml:space="preserve"> 6.9 Reb</v>
      </c>
      <c r="AM628" t="str">
        <f>pasteData!N627</f>
        <v xml:space="preserve"> 1.8 Ast</v>
      </c>
    </row>
    <row r="629" spans="1:39" x14ac:dyDescent="0.3">
      <c r="A629">
        <v>627</v>
      </c>
      <c r="B629" t="str">
        <f>pasteData!A628</f>
        <v>ohio-state</v>
      </c>
      <c r="C629" t="str">
        <f>pasteData!B628</f>
        <v>C.J. Jackson</v>
      </c>
      <c r="D629">
        <f>INDEX(pasteStatistics!D$1:'pasteStatistics'!D$5000,MATCH($C629,pasteStatistics!$C$1:'pasteStatistics'!$C$5000,0))</f>
        <v>34</v>
      </c>
      <c r="E629">
        <f>INDEX(pasteStatistics!E$1:'pasteStatistics'!E$5000,MATCH($C629,pasteStatistics!$C$1:'pasteStatistics'!$C$5000,0))</f>
        <v>31</v>
      </c>
      <c r="F629">
        <f>INDEX(pasteStatistics!F$1:'pasteStatistics'!F$5000,MATCH($C629,pasteStatistics!$C$1:'pasteStatistics'!$C$5000,0))</f>
        <v>30.7</v>
      </c>
      <c r="G629">
        <f>INDEX(pasteStatistics!G$1:'pasteStatistics'!G$5000,MATCH($C629,pasteStatistics!$C$1:'pasteStatistics'!$C$5000,0))</f>
        <v>4</v>
      </c>
      <c r="H629">
        <f>INDEX(pasteStatistics!H$1:'pasteStatistics'!H$5000,MATCH($C629,pasteStatistics!$C$1:'pasteStatistics'!$C$5000,0))</f>
        <v>9.9</v>
      </c>
      <c r="I629">
        <f>INDEX(pasteStatistics!I$1:'pasteStatistics'!I$5000,MATCH($C629,pasteStatistics!$C$1:'pasteStatistics'!$C$5000,0))</f>
        <v>0.40699999999999997</v>
      </c>
      <c r="J629">
        <f>INDEX(pasteStatistics!J$1:'pasteStatistics'!J$5000,MATCH($C629,pasteStatistics!$C$1:'pasteStatistics'!$C$5000,0))</f>
        <v>2.2000000000000002</v>
      </c>
      <c r="K629">
        <f>INDEX(pasteStatistics!K$1:'pasteStatistics'!K$5000,MATCH($C629,pasteStatistics!$C$1:'pasteStatistics'!$C$5000,0))</f>
        <v>5</v>
      </c>
      <c r="L629">
        <f>INDEX(pasteStatistics!L$1:'pasteStatistics'!L$5000,MATCH($C629,pasteStatistics!$C$1:'pasteStatistics'!$C$5000,0))</f>
        <v>0.44400000000000001</v>
      </c>
      <c r="M629">
        <f>INDEX(pasteStatistics!M$1:'pasteStatistics'!M$5000,MATCH($C629,pasteStatistics!$C$1:'pasteStatistics'!$C$5000,0))</f>
        <v>1.8</v>
      </c>
      <c r="N629">
        <f>INDEX(pasteStatistics!N$1:'pasteStatistics'!N$5000,MATCH($C629,pasteStatistics!$C$1:'pasteStatistics'!$C$5000,0))</f>
        <v>4.9000000000000004</v>
      </c>
      <c r="O629">
        <f>INDEX(pasteStatistics!O$1:'pasteStatistics'!O$5000,MATCH($C629,pasteStatistics!$C$1:'pasteStatistics'!$C$5000,0))</f>
        <v>0.36899999999999999</v>
      </c>
      <c r="P629">
        <f>INDEX(pasteStatistics!P$1:'pasteStatistics'!P$5000,MATCH($C629,pasteStatistics!$C$1:'pasteStatistics'!$C$5000,0))</f>
        <v>2.1</v>
      </c>
      <c r="Q629">
        <f>INDEX(pasteStatistics!Q$1:'pasteStatistics'!Q$5000,MATCH($C629,pasteStatistics!$C$1:'pasteStatistics'!$C$5000,0))</f>
        <v>2.8</v>
      </c>
      <c r="R629">
        <f>INDEX(pasteStatistics!R$1:'pasteStatistics'!R$5000,MATCH($C629,pasteStatistics!$C$1:'pasteStatistics'!$C$5000,0))</f>
        <v>0.76800000000000002</v>
      </c>
      <c r="S629">
        <f>INDEX(pasteStatistics!S$1:'pasteStatistics'!S$5000,MATCH($C629,pasteStatistics!$C$1:'pasteStatistics'!$C$5000,0))</f>
        <v>0.5</v>
      </c>
      <c r="T629">
        <f>INDEX(pasteStatistics!T$1:'pasteStatistics'!T$5000,MATCH($C629,pasteStatistics!$C$1:'pasteStatistics'!$C$5000,0))</f>
        <v>3.5</v>
      </c>
      <c r="U629">
        <f>INDEX(pasteStatistics!U$1:'pasteStatistics'!U$5000,MATCH($C629,pasteStatistics!$C$1:'pasteStatistics'!$C$5000,0))</f>
        <v>4</v>
      </c>
      <c r="V629">
        <f>INDEX(pasteStatistics!V$1:'pasteStatistics'!V$5000,MATCH($C629,pasteStatistics!$C$1:'pasteStatistics'!$C$5000,0))</f>
        <v>3.5</v>
      </c>
      <c r="W629">
        <f>INDEX(pasteStatistics!W$1:'pasteStatistics'!W$5000,MATCH($C629,pasteStatistics!$C$1:'pasteStatistics'!$C$5000,0))</f>
        <v>1.2</v>
      </c>
      <c r="X629">
        <f>INDEX(pasteStatistics!X$1:'pasteStatistics'!X$5000,MATCH($C629,pasteStatistics!$C$1:'pasteStatistics'!$C$5000,0))</f>
        <v>0.2</v>
      </c>
      <c r="Y629">
        <f>INDEX(pasteStatistics!Y$1:'pasteStatistics'!Y$5000,MATCH($C629,pasteStatistics!$C$1:'pasteStatistics'!$C$5000,0))</f>
        <v>2.2000000000000002</v>
      </c>
      <c r="Z629">
        <f>INDEX(pasteStatistics!Z$1:'pasteStatistics'!Z$5000,MATCH($C629,pasteStatistics!$C$1:'pasteStatistics'!$C$5000,0))</f>
        <v>1.9</v>
      </c>
      <c r="AA629">
        <f>INDEX(pasteStatistics!AA$1:'pasteStatistics'!AA$5000,MATCH($C629,pasteStatistics!$C$1:'pasteStatistics'!$C$5000,0))</f>
        <v>12</v>
      </c>
      <c r="AB629">
        <f>pasteData!C628</f>
        <v>3</v>
      </c>
      <c r="AC629" t="str">
        <f>pasteData!D628</f>
        <v>SR</v>
      </c>
      <c r="AD629" t="str">
        <f>pasteData!E628</f>
        <v>G</v>
      </c>
      <c r="AE629">
        <f>pasteData!F628</f>
        <v>43617</v>
      </c>
      <c r="AF629">
        <f>pasteData!G628</f>
        <v>175</v>
      </c>
      <c r="AG629" t="str">
        <f>pasteData!H628</f>
        <v>Charlotte</v>
      </c>
      <c r="AH629" t="str">
        <f>pasteData!I628</f>
        <v xml:space="preserve"> NC</v>
      </c>
      <c r="AI629" t="str">
        <f>pasteData!J628</f>
        <v>Montverde Academy</v>
      </c>
      <c r="AJ629">
        <f>pasteData!K628</f>
        <v>0</v>
      </c>
      <c r="AK629" t="str">
        <f>pasteData!L628</f>
        <v xml:space="preserve"> 12.0 Pts</v>
      </c>
      <c r="AL629" t="str">
        <f>pasteData!M628</f>
        <v xml:space="preserve"> 4.0 Reb</v>
      </c>
      <c r="AM629" t="str">
        <f>pasteData!N628</f>
        <v xml:space="preserve"> 3.5 Ast</v>
      </c>
    </row>
    <row r="630" spans="1:39" x14ac:dyDescent="0.3">
      <c r="A630">
        <v>628</v>
      </c>
      <c r="B630" t="str">
        <f>pasteData!A629</f>
        <v>ohio-state</v>
      </c>
      <c r="C630" t="str">
        <f>pasteData!B629</f>
        <v>Andre Wesson</v>
      </c>
      <c r="D630">
        <f>INDEX(pasteStatistics!D$1:'pasteStatistics'!D$5000,MATCH($C630,pasteStatistics!$C$1:'pasteStatistics'!$C$5000,0))</f>
        <v>35</v>
      </c>
      <c r="E630">
        <f>INDEX(pasteStatistics!E$1:'pasteStatistics'!E$5000,MATCH($C630,pasteStatistics!$C$1:'pasteStatistics'!$C$5000,0))</f>
        <v>34</v>
      </c>
      <c r="F630">
        <f>INDEX(pasteStatistics!F$1:'pasteStatistics'!F$5000,MATCH($C630,pasteStatistics!$C$1:'pasteStatistics'!$C$5000,0))</f>
        <v>30</v>
      </c>
      <c r="G630">
        <f>INDEX(pasteStatistics!G$1:'pasteStatistics'!G$5000,MATCH($C630,pasteStatistics!$C$1:'pasteStatistics'!$C$5000,0))</f>
        <v>2.9</v>
      </c>
      <c r="H630">
        <f>INDEX(pasteStatistics!H$1:'pasteStatistics'!H$5000,MATCH($C630,pasteStatistics!$C$1:'pasteStatistics'!$C$5000,0))</f>
        <v>6.8</v>
      </c>
      <c r="I630">
        <f>INDEX(pasteStatistics!I$1:'pasteStatistics'!I$5000,MATCH($C630,pasteStatistics!$C$1:'pasteStatistics'!$C$5000,0))</f>
        <v>0.43</v>
      </c>
      <c r="J630">
        <f>INDEX(pasteStatistics!J$1:'pasteStatistics'!J$5000,MATCH($C630,pasteStatistics!$C$1:'pasteStatistics'!$C$5000,0))</f>
        <v>1.9</v>
      </c>
      <c r="K630">
        <f>INDEX(pasteStatistics!K$1:'pasteStatistics'!K$5000,MATCH($C630,pasteStatistics!$C$1:'pasteStatistics'!$C$5000,0))</f>
        <v>3.6</v>
      </c>
      <c r="L630">
        <f>INDEX(pasteStatistics!L$1:'pasteStatistics'!L$5000,MATCH($C630,pasteStatistics!$C$1:'pasteStatistics'!$C$5000,0))</f>
        <v>0.51200000000000001</v>
      </c>
      <c r="M630">
        <f>INDEX(pasteStatistics!M$1:'pasteStatistics'!M$5000,MATCH($C630,pasteStatistics!$C$1:'pasteStatistics'!$C$5000,0))</f>
        <v>1.1000000000000001</v>
      </c>
      <c r="N630">
        <f>INDEX(pasteStatistics!N$1:'pasteStatistics'!N$5000,MATCH($C630,pasteStatistics!$C$1:'pasteStatistics'!$C$5000,0))</f>
        <v>3.1</v>
      </c>
      <c r="O630">
        <f>INDEX(pasteStatistics!O$1:'pasteStatistics'!O$5000,MATCH($C630,pasteStatistics!$C$1:'pasteStatistics'!$C$5000,0))</f>
        <v>0.33600000000000002</v>
      </c>
      <c r="P630">
        <f>INDEX(pasteStatistics!P$1:'pasteStatistics'!P$5000,MATCH($C630,pasteStatistics!$C$1:'pasteStatistics'!$C$5000,0))</f>
        <v>1.7</v>
      </c>
      <c r="Q630">
        <f>INDEX(pasteStatistics!Q$1:'pasteStatistics'!Q$5000,MATCH($C630,pasteStatistics!$C$1:'pasteStatistics'!$C$5000,0))</f>
        <v>2.2999999999999998</v>
      </c>
      <c r="R630">
        <f>INDEX(pasteStatistics!R$1:'pasteStatistics'!R$5000,MATCH($C630,pasteStatistics!$C$1:'pasteStatistics'!$C$5000,0))</f>
        <v>0.747</v>
      </c>
      <c r="S630">
        <f>INDEX(pasteStatistics!S$1:'pasteStatistics'!S$5000,MATCH($C630,pasteStatistics!$C$1:'pasteStatistics'!$C$5000,0))</f>
        <v>1.3</v>
      </c>
      <c r="T630">
        <f>INDEX(pasteStatistics!T$1:'pasteStatistics'!T$5000,MATCH($C630,pasteStatistics!$C$1:'pasteStatistics'!$C$5000,0))</f>
        <v>2.8</v>
      </c>
      <c r="U630">
        <f>INDEX(pasteStatistics!U$1:'pasteStatistics'!U$5000,MATCH($C630,pasteStatistics!$C$1:'pasteStatistics'!$C$5000,0))</f>
        <v>4.0999999999999996</v>
      </c>
      <c r="V630">
        <f>INDEX(pasteStatistics!V$1:'pasteStatistics'!V$5000,MATCH($C630,pasteStatistics!$C$1:'pasteStatistics'!$C$5000,0))</f>
        <v>1.8</v>
      </c>
      <c r="W630">
        <f>INDEX(pasteStatistics!W$1:'pasteStatistics'!W$5000,MATCH($C630,pasteStatistics!$C$1:'pasteStatistics'!$C$5000,0))</f>
        <v>0.6</v>
      </c>
      <c r="X630">
        <f>INDEX(pasteStatistics!X$1:'pasteStatistics'!X$5000,MATCH($C630,pasteStatistics!$C$1:'pasteStatistics'!$C$5000,0))</f>
        <v>0.4</v>
      </c>
      <c r="Y630">
        <f>INDEX(pasteStatistics!Y$1:'pasteStatistics'!Y$5000,MATCH($C630,pasteStatistics!$C$1:'pasteStatistics'!$C$5000,0))</f>
        <v>1.8</v>
      </c>
      <c r="Z630">
        <f>INDEX(pasteStatistics!Z$1:'pasteStatistics'!Z$5000,MATCH($C630,pasteStatistics!$C$1:'pasteStatistics'!$C$5000,0))</f>
        <v>2.9</v>
      </c>
      <c r="AA630">
        <f>INDEX(pasteStatistics!AA$1:'pasteStatistics'!AA$5000,MATCH($C630,pasteStatistics!$C$1:'pasteStatistics'!$C$5000,0))</f>
        <v>8.6</v>
      </c>
      <c r="AB630">
        <f>pasteData!C629</f>
        <v>24</v>
      </c>
      <c r="AC630" t="str">
        <f>pasteData!D629</f>
        <v>JR</v>
      </c>
      <c r="AD630" t="str">
        <f>pasteData!E629</f>
        <v>F</v>
      </c>
      <c r="AE630">
        <f>pasteData!F629</f>
        <v>43622</v>
      </c>
      <c r="AF630">
        <f>pasteData!G629</f>
        <v>220</v>
      </c>
      <c r="AG630" t="str">
        <f>pasteData!H629</f>
        <v>Westerville</v>
      </c>
      <c r="AH630" t="str">
        <f>pasteData!I629</f>
        <v xml:space="preserve"> OH</v>
      </c>
      <c r="AI630" t="str">
        <f>pasteData!J629</f>
        <v>Westerville South HIgh School</v>
      </c>
      <c r="AJ630">
        <f>pasteData!K629</f>
        <v>0</v>
      </c>
      <c r="AK630" t="str">
        <f>pasteData!L629</f>
        <v xml:space="preserve"> 8.6 Pts</v>
      </c>
      <c r="AL630" t="str">
        <f>pasteData!M629</f>
        <v xml:space="preserve"> 4.1 Reb</v>
      </c>
      <c r="AM630" t="str">
        <f>pasteData!N629</f>
        <v xml:space="preserve"> 1.8 Ast</v>
      </c>
    </row>
    <row r="631" spans="1:39" x14ac:dyDescent="0.3">
      <c r="A631">
        <v>629</v>
      </c>
      <c r="B631" t="str">
        <f>pasteData!A630</f>
        <v>ohio-state</v>
      </c>
      <c r="C631" t="str">
        <f>pasteData!B630</f>
        <v>Keyshawn Woods</v>
      </c>
      <c r="D631">
        <f>INDEX(pasteStatistics!D$1:'pasteStatistics'!D$5000,MATCH($C631,pasteStatistics!$C$1:'pasteStatistics'!$C$5000,0))</f>
        <v>35</v>
      </c>
      <c r="E631">
        <f>INDEX(pasteStatistics!E$1:'pasteStatistics'!E$5000,MATCH($C631,pasteStatistics!$C$1:'pasteStatistics'!$C$5000,0))</f>
        <v>15</v>
      </c>
      <c r="F631">
        <f>INDEX(pasteStatistics!F$1:'pasteStatistics'!F$5000,MATCH($C631,pasteStatistics!$C$1:'pasteStatistics'!$C$5000,0))</f>
        <v>27.5</v>
      </c>
      <c r="G631">
        <f>INDEX(pasteStatistics!G$1:'pasteStatistics'!G$5000,MATCH($C631,pasteStatistics!$C$1:'pasteStatistics'!$C$5000,0))</f>
        <v>3.1</v>
      </c>
      <c r="H631">
        <f>INDEX(pasteStatistics!H$1:'pasteStatistics'!H$5000,MATCH($C631,pasteStatistics!$C$1:'pasteStatistics'!$C$5000,0))</f>
        <v>7.3</v>
      </c>
      <c r="I631">
        <f>INDEX(pasteStatistics!I$1:'pasteStatistics'!I$5000,MATCH($C631,pasteStatistics!$C$1:'pasteStatistics'!$C$5000,0))</f>
        <v>0.42</v>
      </c>
      <c r="J631">
        <f>INDEX(pasteStatistics!J$1:'pasteStatistics'!J$5000,MATCH($C631,pasteStatistics!$C$1:'pasteStatistics'!$C$5000,0))</f>
        <v>2.2999999999999998</v>
      </c>
      <c r="K631">
        <f>INDEX(pasteStatistics!K$1:'pasteStatistics'!K$5000,MATCH($C631,pasteStatistics!$C$1:'pasteStatistics'!$C$5000,0))</f>
        <v>4.8</v>
      </c>
      <c r="L631">
        <f>INDEX(pasteStatistics!L$1:'pasteStatistics'!L$5000,MATCH($C631,pasteStatistics!$C$1:'pasteStatistics'!$C$5000,0))</f>
        <v>0.48499999999999999</v>
      </c>
      <c r="M631">
        <f>INDEX(pasteStatistics!M$1:'pasteStatistics'!M$5000,MATCH($C631,pasteStatistics!$C$1:'pasteStatistics'!$C$5000,0))</f>
        <v>0.8</v>
      </c>
      <c r="N631">
        <f>INDEX(pasteStatistics!N$1:'pasteStatistics'!N$5000,MATCH($C631,pasteStatistics!$C$1:'pasteStatistics'!$C$5000,0))</f>
        <v>2.6</v>
      </c>
      <c r="O631">
        <f>INDEX(pasteStatistics!O$1:'pasteStatistics'!O$5000,MATCH($C631,pasteStatistics!$C$1:'pasteStatistics'!$C$5000,0))</f>
        <v>0.3</v>
      </c>
      <c r="P631">
        <f>INDEX(pasteStatistics!P$1:'pasteStatistics'!P$5000,MATCH($C631,pasteStatistics!$C$1:'pasteStatistics'!$C$5000,0))</f>
        <v>1.1000000000000001</v>
      </c>
      <c r="Q631">
        <f>INDEX(pasteStatistics!Q$1:'pasteStatistics'!Q$5000,MATCH($C631,pasteStatistics!$C$1:'pasteStatistics'!$C$5000,0))</f>
        <v>1.4</v>
      </c>
      <c r="R631">
        <f>INDEX(pasteStatistics!R$1:'pasteStatistics'!R$5000,MATCH($C631,pasteStatistics!$C$1:'pasteStatistics'!$C$5000,0))</f>
        <v>0.81599999999999995</v>
      </c>
      <c r="S631">
        <f>INDEX(pasteStatistics!S$1:'pasteStatistics'!S$5000,MATCH($C631,pasteStatistics!$C$1:'pasteStatistics'!$C$5000,0))</f>
        <v>0.4</v>
      </c>
      <c r="T631">
        <f>INDEX(pasteStatistics!T$1:'pasteStatistics'!T$5000,MATCH($C631,pasteStatistics!$C$1:'pasteStatistics'!$C$5000,0))</f>
        <v>2.7</v>
      </c>
      <c r="U631">
        <f>INDEX(pasteStatistics!U$1:'pasteStatistics'!U$5000,MATCH($C631,pasteStatistics!$C$1:'pasteStatistics'!$C$5000,0))</f>
        <v>3.1</v>
      </c>
      <c r="V631">
        <f>INDEX(pasteStatistics!V$1:'pasteStatistics'!V$5000,MATCH($C631,pasteStatistics!$C$1:'pasteStatistics'!$C$5000,0))</f>
        <v>2.5</v>
      </c>
      <c r="W631">
        <f>INDEX(pasteStatistics!W$1:'pasteStatistics'!W$5000,MATCH($C631,pasteStatistics!$C$1:'pasteStatistics'!$C$5000,0))</f>
        <v>0.7</v>
      </c>
      <c r="X631">
        <f>INDEX(pasteStatistics!X$1:'pasteStatistics'!X$5000,MATCH($C631,pasteStatistics!$C$1:'pasteStatistics'!$C$5000,0))</f>
        <v>0.1</v>
      </c>
      <c r="Y631">
        <f>INDEX(pasteStatistics!Y$1:'pasteStatistics'!Y$5000,MATCH($C631,pasteStatistics!$C$1:'pasteStatistics'!$C$5000,0))</f>
        <v>1.3</v>
      </c>
      <c r="Z631">
        <f>INDEX(pasteStatistics!Z$1:'pasteStatistics'!Z$5000,MATCH($C631,pasteStatistics!$C$1:'pasteStatistics'!$C$5000,0))</f>
        <v>2.2999999999999998</v>
      </c>
      <c r="AA631">
        <f>INDEX(pasteStatistics!AA$1:'pasteStatistics'!AA$5000,MATCH($C631,pasteStatistics!$C$1:'pasteStatistics'!$C$5000,0))</f>
        <v>8.1</v>
      </c>
      <c r="AB631">
        <f>pasteData!C630</f>
        <v>32</v>
      </c>
      <c r="AC631" t="str">
        <f>pasteData!D630</f>
        <v>SR</v>
      </c>
      <c r="AD631" t="str">
        <f>pasteData!E630</f>
        <v>G</v>
      </c>
      <c r="AE631">
        <f>pasteData!F630</f>
        <v>43619</v>
      </c>
      <c r="AF631">
        <f>pasteData!G630</f>
        <v>205</v>
      </c>
      <c r="AG631" t="str">
        <f>pasteData!H630</f>
        <v>Gastonia</v>
      </c>
      <c r="AH631" t="str">
        <f>pasteData!I630</f>
        <v xml:space="preserve"> NC</v>
      </c>
      <c r="AI631" t="str">
        <f>pasteData!J630</f>
        <v>Northside Christian Academy</v>
      </c>
      <c r="AJ631">
        <f>pasteData!K630</f>
        <v>0</v>
      </c>
      <c r="AK631" t="str">
        <f>pasteData!L630</f>
        <v xml:space="preserve"> 8.1 Pts</v>
      </c>
      <c r="AL631" t="str">
        <f>pasteData!M630</f>
        <v xml:space="preserve"> 3.1 Reb</v>
      </c>
      <c r="AM631" t="str">
        <f>pasteData!N630</f>
        <v xml:space="preserve"> 2.5 Ast</v>
      </c>
    </row>
    <row r="632" spans="1:39" x14ac:dyDescent="0.3">
      <c r="A632">
        <v>630</v>
      </c>
      <c r="B632" t="str">
        <f>pasteData!A631</f>
        <v>ohio-state</v>
      </c>
      <c r="C632" t="str">
        <f>pasteData!B631</f>
        <v>Luther Muhammad</v>
      </c>
      <c r="D632">
        <f>INDEX(pasteStatistics!D$1:'pasteStatistics'!D$5000,MATCH($C632,pasteStatistics!$C$1:'pasteStatistics'!$C$5000,0))</f>
        <v>34</v>
      </c>
      <c r="E632">
        <f>INDEX(pasteStatistics!E$1:'pasteStatistics'!E$5000,MATCH($C632,pasteStatistics!$C$1:'pasteStatistics'!$C$5000,0))</f>
        <v>28</v>
      </c>
      <c r="F632">
        <f>INDEX(pasteStatistics!F$1:'pasteStatistics'!F$5000,MATCH($C632,pasteStatistics!$C$1:'pasteStatistics'!$C$5000,0))</f>
        <v>26.6</v>
      </c>
      <c r="G632">
        <f>INDEX(pasteStatistics!G$1:'pasteStatistics'!G$5000,MATCH($C632,pasteStatistics!$C$1:'pasteStatistics'!$C$5000,0))</f>
        <v>2.4</v>
      </c>
      <c r="H632">
        <f>INDEX(pasteStatistics!H$1:'pasteStatistics'!H$5000,MATCH($C632,pasteStatistics!$C$1:'pasteStatistics'!$C$5000,0))</f>
        <v>6.5</v>
      </c>
      <c r="I632">
        <f>INDEX(pasteStatistics!I$1:'pasteStatistics'!I$5000,MATCH($C632,pasteStatistics!$C$1:'pasteStatistics'!$C$5000,0))</f>
        <v>0.374</v>
      </c>
      <c r="J632">
        <f>INDEX(pasteStatistics!J$1:'pasteStatistics'!J$5000,MATCH($C632,pasteStatistics!$C$1:'pasteStatistics'!$C$5000,0))</f>
        <v>1.4</v>
      </c>
      <c r="K632">
        <f>INDEX(pasteStatistics!K$1:'pasteStatistics'!K$5000,MATCH($C632,pasteStatistics!$C$1:'pasteStatistics'!$C$5000,0))</f>
        <v>3.7</v>
      </c>
      <c r="L632">
        <f>INDEX(pasteStatistics!L$1:'pasteStatistics'!L$5000,MATCH($C632,pasteStatistics!$C$1:'pasteStatistics'!$C$5000,0))</f>
        <v>0.373</v>
      </c>
      <c r="M632">
        <f>INDEX(pasteStatistics!M$1:'pasteStatistics'!M$5000,MATCH($C632,pasteStatistics!$C$1:'pasteStatistics'!$C$5000,0))</f>
        <v>1.1000000000000001</v>
      </c>
      <c r="N632">
        <f>INDEX(pasteStatistics!N$1:'pasteStatistics'!N$5000,MATCH($C632,pasteStatistics!$C$1:'pasteStatistics'!$C$5000,0))</f>
        <v>2.8</v>
      </c>
      <c r="O632">
        <f>INDEX(pasteStatistics!O$1:'pasteStatistics'!O$5000,MATCH($C632,pasteStatistics!$C$1:'pasteStatistics'!$C$5000,0))</f>
        <v>0.375</v>
      </c>
      <c r="P632">
        <f>INDEX(pasteStatistics!P$1:'pasteStatistics'!P$5000,MATCH($C632,pasteStatistics!$C$1:'pasteStatistics'!$C$5000,0))</f>
        <v>1.6</v>
      </c>
      <c r="Q632">
        <f>INDEX(pasteStatistics!Q$1:'pasteStatistics'!Q$5000,MATCH($C632,pasteStatistics!$C$1:'pasteStatistics'!$C$5000,0))</f>
        <v>2.2000000000000002</v>
      </c>
      <c r="R632">
        <f>INDEX(pasteStatistics!R$1:'pasteStatistics'!R$5000,MATCH($C632,pasteStatistics!$C$1:'pasteStatistics'!$C$5000,0))</f>
        <v>0.75700000000000001</v>
      </c>
      <c r="S632">
        <f>INDEX(pasteStatistics!S$1:'pasteStatistics'!S$5000,MATCH($C632,pasteStatistics!$C$1:'pasteStatistics'!$C$5000,0))</f>
        <v>0.5</v>
      </c>
      <c r="T632">
        <f>INDEX(pasteStatistics!T$1:'pasteStatistics'!T$5000,MATCH($C632,pasteStatistics!$C$1:'pasteStatistics'!$C$5000,0))</f>
        <v>2.2000000000000002</v>
      </c>
      <c r="U632">
        <f>INDEX(pasteStatistics!U$1:'pasteStatistics'!U$5000,MATCH($C632,pasteStatistics!$C$1:'pasteStatistics'!$C$5000,0))</f>
        <v>2.7</v>
      </c>
      <c r="V632">
        <f>INDEX(pasteStatistics!V$1:'pasteStatistics'!V$5000,MATCH($C632,pasteStatistics!$C$1:'pasteStatistics'!$C$5000,0))</f>
        <v>1.7</v>
      </c>
      <c r="W632">
        <f>INDEX(pasteStatistics!W$1:'pasteStatistics'!W$5000,MATCH($C632,pasteStatistics!$C$1:'pasteStatistics'!$C$5000,0))</f>
        <v>0.9</v>
      </c>
      <c r="X632">
        <f>INDEX(pasteStatistics!X$1:'pasteStatistics'!X$5000,MATCH($C632,pasteStatistics!$C$1:'pasteStatistics'!$C$5000,0))</f>
        <v>0.1</v>
      </c>
      <c r="Y632">
        <f>INDEX(pasteStatistics!Y$1:'pasteStatistics'!Y$5000,MATCH($C632,pasteStatistics!$C$1:'pasteStatistics'!$C$5000,0))</f>
        <v>1.4</v>
      </c>
      <c r="Z632">
        <f>INDEX(pasteStatistics!Z$1:'pasteStatistics'!Z$5000,MATCH($C632,pasteStatistics!$C$1:'pasteStatistics'!$C$5000,0))</f>
        <v>2</v>
      </c>
      <c r="AA632">
        <f>INDEX(pasteStatistics!AA$1:'pasteStatistics'!AA$5000,MATCH($C632,pasteStatistics!$C$1:'pasteStatistics'!$C$5000,0))</f>
        <v>7.6</v>
      </c>
      <c r="AB632">
        <f>pasteData!C631</f>
        <v>1</v>
      </c>
      <c r="AC632" t="str">
        <f>pasteData!D631</f>
        <v>FR</v>
      </c>
      <c r="AD632" t="str">
        <f>pasteData!E631</f>
        <v>G</v>
      </c>
      <c r="AE632">
        <f>pasteData!F631</f>
        <v>43619</v>
      </c>
      <c r="AF632">
        <f>pasteData!G631</f>
        <v>185</v>
      </c>
      <c r="AG632" t="str">
        <f>pasteData!H631</f>
        <v>Jersey City</v>
      </c>
      <c r="AH632" t="str">
        <f>pasteData!I631</f>
        <v xml:space="preserve"> NJ</v>
      </c>
      <c r="AI632" t="str">
        <f>pasteData!J631</f>
        <v>Hudson Catholic HS</v>
      </c>
      <c r="AJ632" t="str">
        <f>pasteData!K631</f>
        <v>68 (2018)</v>
      </c>
      <c r="AK632" t="str">
        <f>pasteData!L631</f>
        <v xml:space="preserve"> 7.6 Pts</v>
      </c>
      <c r="AL632" t="str">
        <f>pasteData!M631</f>
        <v xml:space="preserve"> 2.7 Reb</v>
      </c>
      <c r="AM632" t="str">
        <f>pasteData!N631</f>
        <v xml:space="preserve"> 1.7 Ast</v>
      </c>
    </row>
    <row r="633" spans="1:39" x14ac:dyDescent="0.3">
      <c r="A633">
        <v>631</v>
      </c>
      <c r="B633" t="str">
        <f>pasteData!A632</f>
        <v>ohio-state</v>
      </c>
      <c r="C633" t="str">
        <f>pasteData!B632</f>
        <v>Duane Washington Jr.</v>
      </c>
      <c r="D633">
        <f>INDEX(pasteStatistics!D$1:'pasteStatistics'!D$5000,MATCH($C633,pasteStatistics!$C$1:'pasteStatistics'!$C$5000,0))</f>
        <v>35</v>
      </c>
      <c r="E633">
        <f>INDEX(pasteStatistics!E$1:'pasteStatistics'!E$5000,MATCH($C633,pasteStatistics!$C$1:'pasteStatistics'!$C$5000,0))</f>
        <v>2</v>
      </c>
      <c r="F633">
        <f>INDEX(pasteStatistics!F$1:'pasteStatistics'!F$5000,MATCH($C633,pasteStatistics!$C$1:'pasteStatistics'!$C$5000,0))</f>
        <v>17.100000000000001</v>
      </c>
      <c r="G633">
        <f>INDEX(pasteStatistics!G$1:'pasteStatistics'!G$5000,MATCH($C633,pasteStatistics!$C$1:'pasteStatistics'!$C$5000,0))</f>
        <v>2.6</v>
      </c>
      <c r="H633">
        <f>INDEX(pasteStatistics!H$1:'pasteStatistics'!H$5000,MATCH($C633,pasteStatistics!$C$1:'pasteStatistics'!$C$5000,0))</f>
        <v>7</v>
      </c>
      <c r="I633">
        <f>INDEX(pasteStatistics!I$1:'pasteStatistics'!I$5000,MATCH($C633,pasteStatistics!$C$1:'pasteStatistics'!$C$5000,0))</f>
        <v>0.37</v>
      </c>
      <c r="J633">
        <f>INDEX(pasteStatistics!J$1:'pasteStatistics'!J$5000,MATCH($C633,pasteStatistics!$C$1:'pasteStatistics'!$C$5000,0))</f>
        <v>1.4</v>
      </c>
      <c r="K633">
        <f>INDEX(pasteStatistics!K$1:'pasteStatistics'!K$5000,MATCH($C633,pasteStatistics!$C$1:'pasteStatistics'!$C$5000,0))</f>
        <v>3.2</v>
      </c>
      <c r="L633">
        <f>INDEX(pasteStatistics!L$1:'pasteStatistics'!L$5000,MATCH($C633,pasteStatistics!$C$1:'pasteStatistics'!$C$5000,0))</f>
        <v>0.44600000000000001</v>
      </c>
      <c r="M633">
        <f>INDEX(pasteStatistics!M$1:'pasteStatistics'!M$5000,MATCH($C633,pasteStatistics!$C$1:'pasteStatistics'!$C$5000,0))</f>
        <v>1.2</v>
      </c>
      <c r="N633">
        <f>INDEX(pasteStatistics!N$1:'pasteStatistics'!N$5000,MATCH($C633,pasteStatistics!$C$1:'pasteStatistics'!$C$5000,0))</f>
        <v>3.8</v>
      </c>
      <c r="O633">
        <f>INDEX(pasteStatistics!O$1:'pasteStatistics'!O$5000,MATCH($C633,pasteStatistics!$C$1:'pasteStatistics'!$C$5000,0))</f>
        <v>0.30599999999999999</v>
      </c>
      <c r="P633">
        <f>INDEX(pasteStatistics!P$1:'pasteStatistics'!P$5000,MATCH($C633,pasteStatistics!$C$1:'pasteStatistics'!$C$5000,0))</f>
        <v>0.6</v>
      </c>
      <c r="Q633">
        <f>INDEX(pasteStatistics!Q$1:'pasteStatistics'!Q$5000,MATCH($C633,pasteStatistics!$C$1:'pasteStatistics'!$C$5000,0))</f>
        <v>1</v>
      </c>
      <c r="R633">
        <f>INDEX(pasteStatistics!R$1:'pasteStatistics'!R$5000,MATCH($C633,pasteStatistics!$C$1:'pasteStatistics'!$C$5000,0))</f>
        <v>0.64700000000000002</v>
      </c>
      <c r="S633">
        <f>INDEX(pasteStatistics!S$1:'pasteStatistics'!S$5000,MATCH($C633,pasteStatistics!$C$1:'pasteStatistics'!$C$5000,0))</f>
        <v>0.3</v>
      </c>
      <c r="T633">
        <f>INDEX(pasteStatistics!T$1:'pasteStatistics'!T$5000,MATCH($C633,pasteStatistics!$C$1:'pasteStatistics'!$C$5000,0))</f>
        <v>2.2000000000000002</v>
      </c>
      <c r="U633">
        <f>INDEX(pasteStatistics!U$1:'pasteStatistics'!U$5000,MATCH($C633,pasteStatistics!$C$1:'pasteStatistics'!$C$5000,0))</f>
        <v>2.5</v>
      </c>
      <c r="V633">
        <f>INDEX(pasteStatistics!V$1:'pasteStatistics'!V$5000,MATCH($C633,pasteStatistics!$C$1:'pasteStatistics'!$C$5000,0))</f>
        <v>1.1000000000000001</v>
      </c>
      <c r="W633">
        <f>INDEX(pasteStatistics!W$1:'pasteStatistics'!W$5000,MATCH($C633,pasteStatistics!$C$1:'pasteStatistics'!$C$5000,0))</f>
        <v>0.3</v>
      </c>
      <c r="X633">
        <f>INDEX(pasteStatistics!X$1:'pasteStatistics'!X$5000,MATCH($C633,pasteStatistics!$C$1:'pasteStatistics'!$C$5000,0))</f>
        <v>0</v>
      </c>
      <c r="Y633">
        <f>INDEX(pasteStatistics!Y$1:'pasteStatistics'!Y$5000,MATCH($C633,pasteStatistics!$C$1:'pasteStatistics'!$C$5000,0))</f>
        <v>1.1000000000000001</v>
      </c>
      <c r="Z633">
        <f>INDEX(pasteStatistics!Z$1:'pasteStatistics'!Z$5000,MATCH($C633,pasteStatistics!$C$1:'pasteStatistics'!$C$5000,0))</f>
        <v>1.3</v>
      </c>
      <c r="AA633">
        <f>INDEX(pasteStatistics!AA$1:'pasteStatistics'!AA$5000,MATCH($C633,pasteStatistics!$C$1:'pasteStatistics'!$C$5000,0))</f>
        <v>7</v>
      </c>
      <c r="AB633">
        <f>pasteData!C632</f>
        <v>4</v>
      </c>
      <c r="AC633" t="str">
        <f>pasteData!D632</f>
        <v>FR</v>
      </c>
      <c r="AD633" t="str">
        <f>pasteData!E632</f>
        <v>G</v>
      </c>
      <c r="AE633">
        <f>pasteData!F632</f>
        <v>43619</v>
      </c>
      <c r="AF633">
        <f>pasteData!G632</f>
        <v>190</v>
      </c>
      <c r="AG633" t="str">
        <f>pasteData!H632</f>
        <v>Grand Rapids</v>
      </c>
      <c r="AH633" t="str">
        <f>pasteData!I632</f>
        <v xml:space="preserve"> MI</v>
      </c>
      <c r="AI633" t="str">
        <f>pasteData!J632</f>
        <v>Sierra Canyon HS</v>
      </c>
      <c r="AJ633">
        <f>pasteData!K632</f>
        <v>0</v>
      </c>
      <c r="AK633" t="str">
        <f>pasteData!L632</f>
        <v xml:space="preserve"> 7.0 Pts</v>
      </c>
      <c r="AL633" t="str">
        <f>pasteData!M632</f>
        <v xml:space="preserve"> 2.5 Reb</v>
      </c>
      <c r="AM633" t="str">
        <f>pasteData!N632</f>
        <v xml:space="preserve"> 1.1 Ast</v>
      </c>
    </row>
    <row r="634" spans="1:39" x14ac:dyDescent="0.3">
      <c r="A634">
        <v>632</v>
      </c>
      <c r="B634" t="str">
        <f>pasteData!A633</f>
        <v>ohio-state</v>
      </c>
      <c r="C634" t="str">
        <f>pasteData!B633</f>
        <v>Kyle Young</v>
      </c>
      <c r="D634">
        <f>INDEX(pasteStatistics!D$1:'pasteStatistics'!D$5000,MATCH($C634,pasteStatistics!$C$1:'pasteStatistics'!$C$5000,0))</f>
        <v>31</v>
      </c>
      <c r="E634">
        <f>INDEX(pasteStatistics!E$1:'pasteStatistics'!E$5000,MATCH($C634,pasteStatistics!$C$1:'pasteStatistics'!$C$5000,0))</f>
        <v>14</v>
      </c>
      <c r="F634">
        <f>INDEX(pasteStatistics!F$1:'pasteStatistics'!F$5000,MATCH($C634,pasteStatistics!$C$1:'pasteStatistics'!$C$5000,0))</f>
        <v>20.5</v>
      </c>
      <c r="G634">
        <f>INDEX(pasteStatistics!G$1:'pasteStatistics'!G$5000,MATCH($C634,pasteStatistics!$C$1:'pasteStatistics'!$C$5000,0))</f>
        <v>2.5</v>
      </c>
      <c r="H634">
        <f>INDEX(pasteStatistics!H$1:'pasteStatistics'!H$5000,MATCH($C634,pasteStatistics!$C$1:'pasteStatistics'!$C$5000,0))</f>
        <v>3.7</v>
      </c>
      <c r="I634">
        <f>INDEX(pasteStatistics!I$1:'pasteStatistics'!I$5000,MATCH($C634,pasteStatistics!$C$1:'pasteStatistics'!$C$5000,0))</f>
        <v>0.67200000000000004</v>
      </c>
      <c r="J634">
        <f>INDEX(pasteStatistics!J$1:'pasteStatistics'!J$5000,MATCH($C634,pasteStatistics!$C$1:'pasteStatistics'!$C$5000,0))</f>
        <v>2.5</v>
      </c>
      <c r="K634">
        <f>INDEX(pasteStatistics!K$1:'pasteStatistics'!K$5000,MATCH($C634,pasteStatistics!$C$1:'pasteStatistics'!$C$5000,0))</f>
        <v>3.5</v>
      </c>
      <c r="L634">
        <f>INDEX(pasteStatistics!L$1:'pasteStatistics'!L$5000,MATCH($C634,pasteStatistics!$C$1:'pasteStatistics'!$C$5000,0))</f>
        <v>0.7</v>
      </c>
      <c r="M634">
        <f>INDEX(pasteStatistics!M$1:'pasteStatistics'!M$5000,MATCH($C634,pasteStatistics!$C$1:'pasteStatistics'!$C$5000,0))</f>
        <v>0</v>
      </c>
      <c r="N634">
        <f>INDEX(pasteStatistics!N$1:'pasteStatistics'!N$5000,MATCH($C634,pasteStatistics!$C$1:'pasteStatistics'!$C$5000,0))</f>
        <v>0.2</v>
      </c>
      <c r="O634">
        <f>INDEX(pasteStatistics!O$1:'pasteStatistics'!O$5000,MATCH($C634,pasteStatistics!$C$1:'pasteStatistics'!$C$5000,0))</f>
        <v>0.16700000000000001</v>
      </c>
      <c r="P634">
        <f>INDEX(pasteStatistics!P$1:'pasteStatistics'!P$5000,MATCH($C634,pasteStatistics!$C$1:'pasteStatistics'!$C$5000,0))</f>
        <v>0.9</v>
      </c>
      <c r="Q634">
        <f>INDEX(pasteStatistics!Q$1:'pasteStatistics'!Q$5000,MATCH($C634,pasteStatistics!$C$1:'pasteStatistics'!$C$5000,0))</f>
        <v>1.5</v>
      </c>
      <c r="R634">
        <f>INDEX(pasteStatistics!R$1:'pasteStatistics'!R$5000,MATCH($C634,pasteStatistics!$C$1:'pasteStatistics'!$C$5000,0))</f>
        <v>0.58299999999999996</v>
      </c>
      <c r="S634">
        <f>INDEX(pasteStatistics!S$1:'pasteStatistics'!S$5000,MATCH($C634,pasteStatistics!$C$1:'pasteStatistics'!$C$5000,0))</f>
        <v>1.5</v>
      </c>
      <c r="T634">
        <f>INDEX(pasteStatistics!T$1:'pasteStatistics'!T$5000,MATCH($C634,pasteStatistics!$C$1:'pasteStatistics'!$C$5000,0))</f>
        <v>2.8</v>
      </c>
      <c r="U634">
        <f>INDEX(pasteStatistics!U$1:'pasteStatistics'!U$5000,MATCH($C634,pasteStatistics!$C$1:'pasteStatistics'!$C$5000,0))</f>
        <v>4.4000000000000004</v>
      </c>
      <c r="V634">
        <f>INDEX(pasteStatistics!V$1:'pasteStatistics'!V$5000,MATCH($C634,pasteStatistics!$C$1:'pasteStatistics'!$C$5000,0))</f>
        <v>0.9</v>
      </c>
      <c r="W634">
        <f>INDEX(pasteStatistics!W$1:'pasteStatistics'!W$5000,MATCH($C634,pasteStatistics!$C$1:'pasteStatistics'!$C$5000,0))</f>
        <v>0.5</v>
      </c>
      <c r="X634">
        <f>INDEX(pasteStatistics!X$1:'pasteStatistics'!X$5000,MATCH($C634,pasteStatistics!$C$1:'pasteStatistics'!$C$5000,0))</f>
        <v>0.5</v>
      </c>
      <c r="Y634">
        <f>INDEX(pasteStatistics!Y$1:'pasteStatistics'!Y$5000,MATCH($C634,pasteStatistics!$C$1:'pasteStatistics'!$C$5000,0))</f>
        <v>0.7</v>
      </c>
      <c r="Z634">
        <f>INDEX(pasteStatistics!Z$1:'pasteStatistics'!Z$5000,MATCH($C634,pasteStatistics!$C$1:'pasteStatistics'!$C$5000,0))</f>
        <v>2.1</v>
      </c>
      <c r="AA634">
        <f>INDEX(pasteStatistics!AA$1:'pasteStatistics'!AA$5000,MATCH($C634,pasteStatistics!$C$1:'pasteStatistics'!$C$5000,0))</f>
        <v>6</v>
      </c>
      <c r="AB634">
        <f>pasteData!C633</f>
        <v>25</v>
      </c>
      <c r="AC634" t="str">
        <f>pasteData!D633</f>
        <v>SO</v>
      </c>
      <c r="AD634" t="str">
        <f>pasteData!E633</f>
        <v>F</v>
      </c>
      <c r="AE634">
        <f>pasteData!F633</f>
        <v>43624</v>
      </c>
      <c r="AF634">
        <f>pasteData!G633</f>
        <v>205</v>
      </c>
      <c r="AG634" t="str">
        <f>pasteData!H633</f>
        <v>Canton</v>
      </c>
      <c r="AH634" t="str">
        <f>pasteData!I633</f>
        <v xml:space="preserve"> OH</v>
      </c>
      <c r="AI634" t="str">
        <f>pasteData!J633</f>
        <v>Jackson High School</v>
      </c>
      <c r="AJ634">
        <f>pasteData!K633</f>
        <v>0</v>
      </c>
      <c r="AK634" t="str">
        <f>pasteData!L633</f>
        <v xml:space="preserve"> 6.0 Pts</v>
      </c>
      <c r="AL634" t="str">
        <f>pasteData!M633</f>
        <v xml:space="preserve"> 4.4 Reb</v>
      </c>
      <c r="AM634" t="str">
        <f>pasteData!N633</f>
        <v xml:space="preserve"> 0.9 Ast</v>
      </c>
    </row>
    <row r="635" spans="1:39" x14ac:dyDescent="0.3">
      <c r="A635">
        <v>633</v>
      </c>
      <c r="B635" t="str">
        <f>pasteData!A634</f>
        <v>ohio-state</v>
      </c>
      <c r="C635" t="str">
        <f>pasteData!B634</f>
        <v>Musa Jallow</v>
      </c>
      <c r="D635">
        <f>INDEX(pasteStatistics!D$1:'pasteStatistics'!D$5000,MATCH($C635,pasteStatistics!$C$1:'pasteStatistics'!$C$5000,0))</f>
        <v>35</v>
      </c>
      <c r="E635">
        <f>INDEX(pasteStatistics!E$1:'pasteStatistics'!E$5000,MATCH($C635,pasteStatistics!$C$1:'pasteStatistics'!$C$5000,0))</f>
        <v>13</v>
      </c>
      <c r="F635">
        <f>INDEX(pasteStatistics!F$1:'pasteStatistics'!F$5000,MATCH($C635,pasteStatistics!$C$1:'pasteStatistics'!$C$5000,0))</f>
        <v>15</v>
      </c>
      <c r="G635">
        <f>INDEX(pasteStatistics!G$1:'pasteStatistics'!G$5000,MATCH($C635,pasteStatistics!$C$1:'pasteStatistics'!$C$5000,0))</f>
        <v>1</v>
      </c>
      <c r="H635">
        <f>INDEX(pasteStatistics!H$1:'pasteStatistics'!H$5000,MATCH($C635,pasteStatistics!$C$1:'pasteStatistics'!$C$5000,0))</f>
        <v>2.4</v>
      </c>
      <c r="I635">
        <f>INDEX(pasteStatistics!I$1:'pasteStatistics'!I$5000,MATCH($C635,pasteStatistics!$C$1:'pasteStatistics'!$C$5000,0))</f>
        <v>0.42399999999999999</v>
      </c>
      <c r="J635">
        <f>INDEX(pasteStatistics!J$1:'pasteStatistics'!J$5000,MATCH($C635,pasteStatistics!$C$1:'pasteStatistics'!$C$5000,0))</f>
        <v>0.7</v>
      </c>
      <c r="K635">
        <f>INDEX(pasteStatistics!K$1:'pasteStatistics'!K$5000,MATCH($C635,pasteStatistics!$C$1:'pasteStatistics'!$C$5000,0))</f>
        <v>1.4</v>
      </c>
      <c r="L635">
        <f>INDEX(pasteStatistics!L$1:'pasteStatistics'!L$5000,MATCH($C635,pasteStatistics!$C$1:'pasteStatistics'!$C$5000,0))</f>
        <v>0.49</v>
      </c>
      <c r="M635">
        <f>INDEX(pasteStatistics!M$1:'pasteStatistics'!M$5000,MATCH($C635,pasteStatistics!$C$1:'pasteStatistics'!$C$5000,0))</f>
        <v>0.3</v>
      </c>
      <c r="N635">
        <f>INDEX(pasteStatistics!N$1:'pasteStatistics'!N$5000,MATCH($C635,pasteStatistics!$C$1:'pasteStatistics'!$C$5000,0))</f>
        <v>1</v>
      </c>
      <c r="O635">
        <f>INDEX(pasteStatistics!O$1:'pasteStatistics'!O$5000,MATCH($C635,pasteStatistics!$C$1:'pasteStatistics'!$C$5000,0))</f>
        <v>0.33300000000000002</v>
      </c>
      <c r="P635">
        <f>INDEX(pasteStatistics!P$1:'pasteStatistics'!P$5000,MATCH($C635,pasteStatistics!$C$1:'pasteStatistics'!$C$5000,0))</f>
        <v>0.5</v>
      </c>
      <c r="Q635">
        <f>INDEX(pasteStatistics!Q$1:'pasteStatistics'!Q$5000,MATCH($C635,pasteStatistics!$C$1:'pasteStatistics'!$C$5000,0))</f>
        <v>0.7</v>
      </c>
      <c r="R635">
        <f>INDEX(pasteStatistics!R$1:'pasteStatistics'!R$5000,MATCH($C635,pasteStatistics!$C$1:'pasteStatistics'!$C$5000,0))</f>
        <v>0.69199999999999995</v>
      </c>
      <c r="S635">
        <f>INDEX(pasteStatistics!S$1:'pasteStatistics'!S$5000,MATCH($C635,pasteStatistics!$C$1:'pasteStatistics'!$C$5000,0))</f>
        <v>0.9</v>
      </c>
      <c r="T635">
        <f>INDEX(pasteStatistics!T$1:'pasteStatistics'!T$5000,MATCH($C635,pasteStatistics!$C$1:'pasteStatistics'!$C$5000,0))</f>
        <v>2</v>
      </c>
      <c r="U635">
        <f>INDEX(pasteStatistics!U$1:'pasteStatistics'!U$5000,MATCH($C635,pasteStatistics!$C$1:'pasteStatistics'!$C$5000,0))</f>
        <v>2.9</v>
      </c>
      <c r="V635">
        <f>INDEX(pasteStatistics!V$1:'pasteStatistics'!V$5000,MATCH($C635,pasteStatistics!$C$1:'pasteStatistics'!$C$5000,0))</f>
        <v>0.7</v>
      </c>
      <c r="W635">
        <f>INDEX(pasteStatistics!W$1:'pasteStatistics'!W$5000,MATCH($C635,pasteStatistics!$C$1:'pasteStatistics'!$C$5000,0))</f>
        <v>0.5</v>
      </c>
      <c r="X635">
        <f>INDEX(pasteStatistics!X$1:'pasteStatistics'!X$5000,MATCH($C635,pasteStatistics!$C$1:'pasteStatistics'!$C$5000,0))</f>
        <v>0.3</v>
      </c>
      <c r="Y635">
        <f>INDEX(pasteStatistics!Y$1:'pasteStatistics'!Y$5000,MATCH($C635,pasteStatistics!$C$1:'pasteStatistics'!$C$5000,0))</f>
        <v>0.8</v>
      </c>
      <c r="Z635">
        <f>INDEX(pasteStatistics!Z$1:'pasteStatistics'!Z$5000,MATCH($C635,pasteStatistics!$C$1:'pasteStatistics'!$C$5000,0))</f>
        <v>1.2</v>
      </c>
      <c r="AA635">
        <f>INDEX(pasteStatistics!AA$1:'pasteStatistics'!AA$5000,MATCH($C635,pasteStatistics!$C$1:'pasteStatistics'!$C$5000,0))</f>
        <v>2.9</v>
      </c>
      <c r="AB635">
        <f>pasteData!C634</f>
        <v>2</v>
      </c>
      <c r="AC635" t="str">
        <f>pasteData!D634</f>
        <v>SO</v>
      </c>
      <c r="AD635" t="str">
        <f>pasteData!E634</f>
        <v>G</v>
      </c>
      <c r="AE635">
        <f>pasteData!F634</f>
        <v>43621</v>
      </c>
      <c r="AF635">
        <f>pasteData!G634</f>
        <v>200</v>
      </c>
      <c r="AG635" t="str">
        <f>pasteData!H634</f>
        <v>Bloomington</v>
      </c>
      <c r="AH635" t="str">
        <f>pasteData!I634</f>
        <v xml:space="preserve"> IN</v>
      </c>
      <c r="AI635" t="str">
        <f>pasteData!J634</f>
        <v>Bloomington High School North</v>
      </c>
      <c r="AJ635">
        <f>pasteData!K634</f>
        <v>0</v>
      </c>
      <c r="AK635" t="str">
        <f>pasteData!L634</f>
        <v xml:space="preserve"> 2.9 Pts</v>
      </c>
      <c r="AL635" t="str">
        <f>pasteData!M634</f>
        <v xml:space="preserve"> 2.9 Reb</v>
      </c>
      <c r="AM635" t="str">
        <f>pasteData!N634</f>
        <v xml:space="preserve"> 0.7 Ast</v>
      </c>
    </row>
    <row r="636" spans="1:39" x14ac:dyDescent="0.3">
      <c r="A636">
        <v>634</v>
      </c>
      <c r="B636" t="str">
        <f>pasteData!A635</f>
        <v>ohio-state</v>
      </c>
      <c r="C636" t="str">
        <f>pasteData!B635</f>
        <v>Justin Ahrens</v>
      </c>
      <c r="D636">
        <f>INDEX(pasteStatistics!D$1:'pasteStatistics'!D$5000,MATCH($C636,pasteStatistics!$C$1:'pasteStatistics'!$C$5000,0))</f>
        <v>25</v>
      </c>
      <c r="E636">
        <f>INDEX(pasteStatistics!E$1:'pasteStatistics'!E$5000,MATCH($C636,pasteStatistics!$C$1:'pasteStatistics'!$C$5000,0))</f>
        <v>4</v>
      </c>
      <c r="F636">
        <f>INDEX(pasteStatistics!F$1:'pasteStatistics'!F$5000,MATCH($C636,pasteStatistics!$C$1:'pasteStatistics'!$C$5000,0))</f>
        <v>9.6</v>
      </c>
      <c r="G636">
        <f>INDEX(pasteStatistics!G$1:'pasteStatistics'!G$5000,MATCH($C636,pasteStatistics!$C$1:'pasteStatistics'!$C$5000,0))</f>
        <v>1</v>
      </c>
      <c r="H636">
        <f>INDEX(pasteStatistics!H$1:'pasteStatistics'!H$5000,MATCH($C636,pasteStatistics!$C$1:'pasteStatistics'!$C$5000,0))</f>
        <v>2.4</v>
      </c>
      <c r="I636">
        <f>INDEX(pasteStatistics!I$1:'pasteStatistics'!I$5000,MATCH($C636,pasteStatistics!$C$1:'pasteStatistics'!$C$5000,0))</f>
        <v>0.41</v>
      </c>
      <c r="J636">
        <f>INDEX(pasteStatistics!J$1:'pasteStatistics'!J$5000,MATCH($C636,pasteStatistics!$C$1:'pasteStatistics'!$C$5000,0))</f>
        <v>0.2</v>
      </c>
      <c r="K636">
        <f>INDEX(pasteStatistics!K$1:'pasteStatistics'!K$5000,MATCH($C636,pasteStatistics!$C$1:'pasteStatistics'!$C$5000,0))</f>
        <v>0.5</v>
      </c>
      <c r="L636">
        <f>INDEX(pasteStatistics!L$1:'pasteStatistics'!L$5000,MATCH($C636,pasteStatistics!$C$1:'pasteStatistics'!$C$5000,0))</f>
        <v>0.5</v>
      </c>
      <c r="M636">
        <f>INDEX(pasteStatistics!M$1:'pasteStatistics'!M$5000,MATCH($C636,pasteStatistics!$C$1:'pasteStatistics'!$C$5000,0))</f>
        <v>0.8</v>
      </c>
      <c r="N636">
        <f>INDEX(pasteStatistics!N$1:'pasteStatistics'!N$5000,MATCH($C636,pasteStatistics!$C$1:'pasteStatistics'!$C$5000,0))</f>
        <v>2</v>
      </c>
      <c r="O636">
        <f>INDEX(pasteStatistics!O$1:'pasteStatistics'!O$5000,MATCH($C636,pasteStatistics!$C$1:'pasteStatistics'!$C$5000,0))</f>
        <v>0.38800000000000001</v>
      </c>
      <c r="P636">
        <f>INDEX(pasteStatistics!P$1:'pasteStatistics'!P$5000,MATCH($C636,pasteStatistics!$C$1:'pasteStatistics'!$C$5000,0))</f>
        <v>0.4</v>
      </c>
      <c r="Q636">
        <f>INDEX(pasteStatistics!Q$1:'pasteStatistics'!Q$5000,MATCH($C636,pasteStatistics!$C$1:'pasteStatistics'!$C$5000,0))</f>
        <v>0.4</v>
      </c>
      <c r="R636">
        <f>INDEX(pasteStatistics!R$1:'pasteStatistics'!R$5000,MATCH($C636,pasteStatistics!$C$1:'pasteStatistics'!$C$5000,0))</f>
        <v>0.90900000000000003</v>
      </c>
      <c r="S636">
        <f>INDEX(pasteStatistics!S$1:'pasteStatistics'!S$5000,MATCH($C636,pasteStatistics!$C$1:'pasteStatistics'!$C$5000,0))</f>
        <v>0.2</v>
      </c>
      <c r="T636">
        <f>INDEX(pasteStatistics!T$1:'pasteStatistics'!T$5000,MATCH($C636,pasteStatistics!$C$1:'pasteStatistics'!$C$5000,0))</f>
        <v>1.6</v>
      </c>
      <c r="U636">
        <f>INDEX(pasteStatistics!U$1:'pasteStatistics'!U$5000,MATCH($C636,pasteStatistics!$C$1:'pasteStatistics'!$C$5000,0))</f>
        <v>1.8</v>
      </c>
      <c r="V636">
        <f>INDEX(pasteStatistics!V$1:'pasteStatistics'!V$5000,MATCH($C636,pasteStatistics!$C$1:'pasteStatistics'!$C$5000,0))</f>
        <v>0.3</v>
      </c>
      <c r="W636">
        <f>INDEX(pasteStatistics!W$1:'pasteStatistics'!W$5000,MATCH($C636,pasteStatistics!$C$1:'pasteStatistics'!$C$5000,0))</f>
        <v>0.2</v>
      </c>
      <c r="X636">
        <f>INDEX(pasteStatistics!X$1:'pasteStatistics'!X$5000,MATCH($C636,pasteStatistics!$C$1:'pasteStatistics'!$C$5000,0))</f>
        <v>0.2</v>
      </c>
      <c r="Y636">
        <f>INDEX(pasteStatistics!Y$1:'pasteStatistics'!Y$5000,MATCH($C636,pasteStatistics!$C$1:'pasteStatistics'!$C$5000,0))</f>
        <v>0.6</v>
      </c>
      <c r="Z636">
        <f>INDEX(pasteStatistics!Z$1:'pasteStatistics'!Z$5000,MATCH($C636,pasteStatistics!$C$1:'pasteStatistics'!$C$5000,0))</f>
        <v>0.9</v>
      </c>
      <c r="AA636">
        <f>INDEX(pasteStatistics!AA$1:'pasteStatistics'!AA$5000,MATCH($C636,pasteStatistics!$C$1:'pasteStatistics'!$C$5000,0))</f>
        <v>3.2</v>
      </c>
      <c r="AB636">
        <f>pasteData!C635</f>
        <v>10</v>
      </c>
      <c r="AC636" t="str">
        <f>pasteData!D635</f>
        <v>FR</v>
      </c>
      <c r="AD636" t="str">
        <f>pasteData!E635</f>
        <v>F</v>
      </c>
      <c r="AE636">
        <f>pasteData!F635</f>
        <v>43621</v>
      </c>
      <c r="AF636">
        <f>pasteData!G635</f>
        <v>180</v>
      </c>
      <c r="AG636" t="str">
        <f>pasteData!H635</f>
        <v>Versailles</v>
      </c>
      <c r="AH636" t="str">
        <f>pasteData!I635</f>
        <v xml:space="preserve"> OH</v>
      </c>
      <c r="AI636" t="str">
        <f>pasteData!J635</f>
        <v>Versailles HS</v>
      </c>
      <c r="AJ636">
        <f>pasteData!K635</f>
        <v>0</v>
      </c>
      <c r="AK636" t="str">
        <f>pasteData!L635</f>
        <v xml:space="preserve"> 3.2 Pts</v>
      </c>
      <c r="AL636" t="str">
        <f>pasteData!M635</f>
        <v xml:space="preserve"> 1.8 Reb</v>
      </c>
      <c r="AM636" t="str">
        <f>pasteData!N635</f>
        <v xml:space="preserve"> 0.3 Ast</v>
      </c>
    </row>
    <row r="637" spans="1:39" x14ac:dyDescent="0.3">
      <c r="A637">
        <v>635</v>
      </c>
      <c r="B637" t="str">
        <f>pasteData!A636</f>
        <v>ohio-state</v>
      </c>
      <c r="C637" t="str">
        <f>pasteData!B636</f>
        <v>Jaedon Ledee</v>
      </c>
      <c r="D637">
        <f>INDEX(pasteStatistics!D$1:'pasteStatistics'!D$5000,MATCH($C637,pasteStatistics!$C$1:'pasteStatistics'!$C$5000,0))</f>
        <v>26</v>
      </c>
      <c r="E637">
        <f>INDEX(pasteStatistics!E$1:'pasteStatistics'!E$5000,MATCH($C637,pasteStatistics!$C$1:'pasteStatistics'!$C$5000,0))</f>
        <v>2</v>
      </c>
      <c r="F637">
        <f>INDEX(pasteStatistics!F$1:'pasteStatistics'!F$5000,MATCH($C637,pasteStatistics!$C$1:'pasteStatistics'!$C$5000,0))</f>
        <v>6.6</v>
      </c>
      <c r="G637">
        <f>INDEX(pasteStatistics!G$1:'pasteStatistics'!G$5000,MATCH($C637,pasteStatistics!$C$1:'pasteStatistics'!$C$5000,0))</f>
        <v>0.7</v>
      </c>
      <c r="H637">
        <f>INDEX(pasteStatistics!H$1:'pasteStatistics'!H$5000,MATCH($C637,pasteStatistics!$C$1:'pasteStatistics'!$C$5000,0))</f>
        <v>1.8</v>
      </c>
      <c r="I637">
        <f>INDEX(pasteStatistics!I$1:'pasteStatistics'!I$5000,MATCH($C637,pasteStatistics!$C$1:'pasteStatistics'!$C$5000,0))</f>
        <v>0.38300000000000001</v>
      </c>
      <c r="J637">
        <f>INDEX(pasteStatistics!J$1:'pasteStatistics'!J$5000,MATCH($C637,pasteStatistics!$C$1:'pasteStatistics'!$C$5000,0))</f>
        <v>0.7</v>
      </c>
      <c r="K637">
        <f>INDEX(pasteStatistics!K$1:'pasteStatistics'!K$5000,MATCH($C637,pasteStatistics!$C$1:'pasteStatistics'!$C$5000,0))</f>
        <v>1.7</v>
      </c>
      <c r="L637">
        <f>INDEX(pasteStatistics!L$1:'pasteStatistics'!L$5000,MATCH($C637,pasteStatistics!$C$1:'pasteStatistics'!$C$5000,0))</f>
        <v>0.40899999999999997</v>
      </c>
      <c r="M637">
        <f>INDEX(pasteStatistics!M$1:'pasteStatistics'!M$5000,MATCH($C637,pasteStatistics!$C$1:'pasteStatistics'!$C$5000,0))</f>
        <v>0</v>
      </c>
      <c r="N637">
        <f>INDEX(pasteStatistics!N$1:'pasteStatistics'!N$5000,MATCH($C637,pasteStatistics!$C$1:'pasteStatistics'!$C$5000,0))</f>
        <v>0.1</v>
      </c>
      <c r="O637">
        <f>INDEX(pasteStatistics!O$1:'pasteStatistics'!O$5000,MATCH($C637,pasteStatistics!$C$1:'pasteStatistics'!$C$5000,0))</f>
        <v>0</v>
      </c>
      <c r="P637">
        <f>INDEX(pasteStatistics!P$1:'pasteStatistics'!P$5000,MATCH($C637,pasteStatistics!$C$1:'pasteStatistics'!$C$5000,0))</f>
        <v>1.6</v>
      </c>
      <c r="Q637">
        <f>INDEX(pasteStatistics!Q$1:'pasteStatistics'!Q$5000,MATCH($C637,pasteStatistics!$C$1:'pasteStatistics'!$C$5000,0))</f>
        <v>2.1</v>
      </c>
      <c r="R637">
        <f>INDEX(pasteStatistics!R$1:'pasteStatistics'!R$5000,MATCH($C637,pasteStatistics!$C$1:'pasteStatistics'!$C$5000,0))</f>
        <v>0.745</v>
      </c>
      <c r="S637">
        <f>INDEX(pasteStatistics!S$1:'pasteStatistics'!S$5000,MATCH($C637,pasteStatistics!$C$1:'pasteStatistics'!$C$5000,0))</f>
        <v>0.7</v>
      </c>
      <c r="T637">
        <f>INDEX(pasteStatistics!T$1:'pasteStatistics'!T$5000,MATCH($C637,pasteStatistics!$C$1:'pasteStatistics'!$C$5000,0))</f>
        <v>1</v>
      </c>
      <c r="U637">
        <f>INDEX(pasteStatistics!U$1:'pasteStatistics'!U$5000,MATCH($C637,pasteStatistics!$C$1:'pasteStatistics'!$C$5000,0))</f>
        <v>1.7</v>
      </c>
      <c r="V637">
        <f>INDEX(pasteStatistics!V$1:'pasteStatistics'!V$5000,MATCH($C637,pasteStatistics!$C$1:'pasteStatistics'!$C$5000,0))</f>
        <v>0.2</v>
      </c>
      <c r="W637">
        <f>INDEX(pasteStatistics!W$1:'pasteStatistics'!W$5000,MATCH($C637,pasteStatistics!$C$1:'pasteStatistics'!$C$5000,0))</f>
        <v>0.1</v>
      </c>
      <c r="X637">
        <f>INDEX(pasteStatistics!X$1:'pasteStatistics'!X$5000,MATCH($C637,pasteStatistics!$C$1:'pasteStatistics'!$C$5000,0))</f>
        <v>0.2</v>
      </c>
      <c r="Y637">
        <f>INDEX(pasteStatistics!Y$1:'pasteStatistics'!Y$5000,MATCH($C637,pasteStatistics!$C$1:'pasteStatistics'!$C$5000,0))</f>
        <v>0.5</v>
      </c>
      <c r="Z637">
        <f>INDEX(pasteStatistics!Z$1:'pasteStatistics'!Z$5000,MATCH($C637,pasteStatistics!$C$1:'pasteStatistics'!$C$5000,0))</f>
        <v>1</v>
      </c>
      <c r="AA637">
        <f>INDEX(pasteStatistics!AA$1:'pasteStatistics'!AA$5000,MATCH($C637,pasteStatistics!$C$1:'pasteStatistics'!$C$5000,0))</f>
        <v>3</v>
      </c>
      <c r="AB637">
        <f>pasteData!C636</f>
        <v>23</v>
      </c>
      <c r="AC637" t="str">
        <f>pasteData!D636</f>
        <v>FR</v>
      </c>
      <c r="AD637" t="str">
        <f>pasteData!E636</f>
        <v>F</v>
      </c>
      <c r="AE637">
        <f>pasteData!F636</f>
        <v>43625</v>
      </c>
      <c r="AF637">
        <f>pasteData!G636</f>
        <v>230</v>
      </c>
      <c r="AG637" t="str">
        <f>pasteData!H636</f>
        <v>Houston</v>
      </c>
      <c r="AH637" t="str">
        <f>pasteData!I636</f>
        <v xml:space="preserve"> TX</v>
      </c>
      <c r="AI637" t="str">
        <f>pasteData!J636</f>
        <v>The Kinkaid School</v>
      </c>
      <c r="AJ637" t="str">
        <f>pasteData!K636</f>
        <v>75 (2018)</v>
      </c>
      <c r="AK637" t="str">
        <f>pasteData!L636</f>
        <v xml:space="preserve"> 3.0 Pts</v>
      </c>
      <c r="AL637" t="str">
        <f>pasteData!M636</f>
        <v xml:space="preserve"> 1.7 Reb</v>
      </c>
      <c r="AM637" t="str">
        <f>pasteData!N636</f>
        <v xml:space="preserve"> 0.2 Ast</v>
      </c>
    </row>
    <row r="638" spans="1:39" x14ac:dyDescent="0.3">
      <c r="A638">
        <v>636</v>
      </c>
      <c r="B638" t="str">
        <f>pasteData!A637</f>
        <v>ohio-state</v>
      </c>
      <c r="C638" t="str">
        <f>pasteData!B637</f>
        <v>Joey Lane</v>
      </c>
      <c r="D638">
        <f>INDEX(pasteStatistics!D$1:'pasteStatistics'!D$5000,MATCH($C638,pasteStatistics!$C$1:'pasteStatistics'!$C$5000,0))</f>
        <v>15</v>
      </c>
      <c r="E638">
        <f>INDEX(pasteStatistics!E$1:'pasteStatistics'!E$5000,MATCH($C638,pasteStatistics!$C$1:'pasteStatistics'!$C$5000,0))</f>
        <v>1</v>
      </c>
      <c r="F638">
        <f>INDEX(pasteStatistics!F$1:'pasteStatistics'!F$5000,MATCH($C638,pasteStatistics!$C$1:'pasteStatistics'!$C$5000,0))</f>
        <v>2.6</v>
      </c>
      <c r="G638">
        <f>INDEX(pasteStatistics!G$1:'pasteStatistics'!G$5000,MATCH($C638,pasteStatistics!$C$1:'pasteStatistics'!$C$5000,0))</f>
        <v>0.3</v>
      </c>
      <c r="H638">
        <f>INDEX(pasteStatistics!H$1:'pasteStatistics'!H$5000,MATCH($C638,pasteStatistics!$C$1:'pasteStatistics'!$C$5000,0))</f>
        <v>0.5</v>
      </c>
      <c r="I638">
        <f>INDEX(pasteStatistics!I$1:'pasteStatistics'!I$5000,MATCH($C638,pasteStatistics!$C$1:'pasteStatistics'!$C$5000,0))</f>
        <v>0.5</v>
      </c>
      <c r="J638">
        <f>INDEX(pasteStatistics!J$1:'pasteStatistics'!J$5000,MATCH($C638,pasteStatistics!$C$1:'pasteStatistics'!$C$5000,0))</f>
        <v>0.1</v>
      </c>
      <c r="K638">
        <f>INDEX(pasteStatistics!K$1:'pasteStatistics'!K$5000,MATCH($C638,pasteStatistics!$C$1:'pasteStatistics'!$C$5000,0))</f>
        <v>0.1</v>
      </c>
      <c r="L638">
        <f>INDEX(pasteStatistics!L$1:'pasteStatistics'!L$5000,MATCH($C638,pasteStatistics!$C$1:'pasteStatistics'!$C$5000,0))</f>
        <v>0.5</v>
      </c>
      <c r="M638">
        <f>INDEX(pasteStatistics!M$1:'pasteStatistics'!M$5000,MATCH($C638,pasteStatistics!$C$1:'pasteStatistics'!$C$5000,0))</f>
        <v>0.2</v>
      </c>
      <c r="N638">
        <f>INDEX(pasteStatistics!N$1:'pasteStatistics'!N$5000,MATCH($C638,pasteStatistics!$C$1:'pasteStatistics'!$C$5000,0))</f>
        <v>0.4</v>
      </c>
      <c r="O638">
        <f>INDEX(pasteStatistics!O$1:'pasteStatistics'!O$5000,MATCH($C638,pasteStatistics!$C$1:'pasteStatistics'!$C$5000,0))</f>
        <v>0.5</v>
      </c>
      <c r="P638">
        <f>INDEX(pasteStatistics!P$1:'pasteStatistics'!P$5000,MATCH($C638,pasteStatistics!$C$1:'pasteStatistics'!$C$5000,0))</f>
        <v>0</v>
      </c>
      <c r="Q638">
        <f>INDEX(pasteStatistics!Q$1:'pasteStatistics'!Q$5000,MATCH($C638,pasteStatistics!$C$1:'pasteStatistics'!$C$5000,0))</f>
        <v>0</v>
      </c>
      <c r="R638">
        <f>INDEX(pasteStatistics!R$1:'pasteStatistics'!R$5000,MATCH($C638,pasteStatistics!$C$1:'pasteStatistics'!$C$5000,0))</f>
        <v>0</v>
      </c>
      <c r="S638">
        <f>INDEX(pasteStatistics!S$1:'pasteStatistics'!S$5000,MATCH($C638,pasteStatistics!$C$1:'pasteStatistics'!$C$5000,0))</f>
        <v>0</v>
      </c>
      <c r="T638">
        <f>INDEX(pasteStatistics!T$1:'pasteStatistics'!T$5000,MATCH($C638,pasteStatistics!$C$1:'pasteStatistics'!$C$5000,0))</f>
        <v>0.4</v>
      </c>
      <c r="U638">
        <f>INDEX(pasteStatistics!U$1:'pasteStatistics'!U$5000,MATCH($C638,pasteStatistics!$C$1:'pasteStatistics'!$C$5000,0))</f>
        <v>0.4</v>
      </c>
      <c r="V638">
        <f>INDEX(pasteStatistics!V$1:'pasteStatistics'!V$5000,MATCH($C638,pasteStatistics!$C$1:'pasteStatistics'!$C$5000,0))</f>
        <v>0.4</v>
      </c>
      <c r="W638">
        <f>INDEX(pasteStatistics!W$1:'pasteStatistics'!W$5000,MATCH($C638,pasteStatistics!$C$1:'pasteStatistics'!$C$5000,0))</f>
        <v>0.1</v>
      </c>
      <c r="X638">
        <f>INDEX(pasteStatistics!X$1:'pasteStatistics'!X$5000,MATCH($C638,pasteStatistics!$C$1:'pasteStatistics'!$C$5000,0))</f>
        <v>0</v>
      </c>
      <c r="Y638">
        <f>INDEX(pasteStatistics!Y$1:'pasteStatistics'!Y$5000,MATCH($C638,pasteStatistics!$C$1:'pasteStatistics'!$C$5000,0))</f>
        <v>0.2</v>
      </c>
      <c r="Z638">
        <f>INDEX(pasteStatistics!Z$1:'pasteStatistics'!Z$5000,MATCH($C638,pasteStatistics!$C$1:'pasteStatistics'!$C$5000,0))</f>
        <v>0.2</v>
      </c>
      <c r="AA638">
        <f>INDEX(pasteStatistics!AA$1:'pasteStatistics'!AA$5000,MATCH($C638,pasteStatistics!$C$1:'pasteStatistics'!$C$5000,0))</f>
        <v>0.7</v>
      </c>
      <c r="AB638">
        <f>pasteData!C637</f>
        <v>14</v>
      </c>
      <c r="AC638" t="str">
        <f>pasteData!D637</f>
        <v>SR</v>
      </c>
      <c r="AD638" t="str">
        <f>pasteData!E637</f>
        <v>G</v>
      </c>
      <c r="AE638">
        <f>pasteData!F637</f>
        <v>43617</v>
      </c>
      <c r="AF638">
        <f>pasteData!G637</f>
        <v>180</v>
      </c>
      <c r="AG638" t="str">
        <f>pasteData!H637</f>
        <v>Deerfield</v>
      </c>
      <c r="AH638" t="str">
        <f>pasteData!I637</f>
        <v xml:space="preserve"> IL</v>
      </c>
      <c r="AI638" t="str">
        <f>pasteData!J637</f>
        <v>Deerfield HS</v>
      </c>
      <c r="AJ638">
        <f>pasteData!K637</f>
        <v>0</v>
      </c>
      <c r="AK638" t="str">
        <f>pasteData!L637</f>
        <v xml:space="preserve"> 0.7 Pts</v>
      </c>
      <c r="AL638" t="str">
        <f>pasteData!M637</f>
        <v xml:space="preserve"> 0.4 Reb</v>
      </c>
      <c r="AM638" t="str">
        <f>pasteData!N637</f>
        <v xml:space="preserve"> 0.4 Ast</v>
      </c>
    </row>
    <row r="639" spans="1:39" x14ac:dyDescent="0.3">
      <c r="A639">
        <v>637</v>
      </c>
      <c r="B639" t="str">
        <f>pasteData!A638</f>
        <v>ohio-state</v>
      </c>
      <c r="C639" t="str">
        <f>pasteData!B638</f>
        <v>Daniel Hummer</v>
      </c>
      <c r="D639">
        <f>INDEX(pasteStatistics!D$1:'pasteStatistics'!D$5000,MATCH($C639,pasteStatistics!$C$1:'pasteStatistics'!$C$5000,0))</f>
        <v>9</v>
      </c>
      <c r="E639">
        <f>INDEX(pasteStatistics!E$1:'pasteStatistics'!E$5000,MATCH($C639,pasteStatistics!$C$1:'pasteStatistics'!$C$5000,0))</f>
        <v>0</v>
      </c>
      <c r="F639">
        <f>INDEX(pasteStatistics!F$1:'pasteStatistics'!F$5000,MATCH($C639,pasteStatistics!$C$1:'pasteStatistics'!$C$5000,0))</f>
        <v>2.4</v>
      </c>
      <c r="G639">
        <f>INDEX(pasteStatistics!G$1:'pasteStatistics'!G$5000,MATCH($C639,pasteStatistics!$C$1:'pasteStatistics'!$C$5000,0))</f>
        <v>0.1</v>
      </c>
      <c r="H639">
        <f>INDEX(pasteStatistics!H$1:'pasteStatistics'!H$5000,MATCH($C639,pasteStatistics!$C$1:'pasteStatistics'!$C$5000,0))</f>
        <v>0.3</v>
      </c>
      <c r="I639">
        <f>INDEX(pasteStatistics!I$1:'pasteStatistics'!I$5000,MATCH($C639,pasteStatistics!$C$1:'pasteStatistics'!$C$5000,0))</f>
        <v>0.33300000000000002</v>
      </c>
      <c r="J639">
        <f>INDEX(pasteStatistics!J$1:'pasteStatistics'!J$5000,MATCH($C639,pasteStatistics!$C$1:'pasteStatistics'!$C$5000,0))</f>
        <v>0.1</v>
      </c>
      <c r="K639">
        <f>INDEX(pasteStatistics!K$1:'pasteStatistics'!K$5000,MATCH($C639,pasteStatistics!$C$1:'pasteStatistics'!$C$5000,0))</f>
        <v>0.2</v>
      </c>
      <c r="L639">
        <f>INDEX(pasteStatistics!L$1:'pasteStatistics'!L$5000,MATCH($C639,pasteStatistics!$C$1:'pasteStatistics'!$C$5000,0))</f>
        <v>0.5</v>
      </c>
      <c r="M639">
        <f>INDEX(pasteStatistics!M$1:'pasteStatistics'!M$5000,MATCH($C639,pasteStatistics!$C$1:'pasteStatistics'!$C$5000,0))</f>
        <v>0</v>
      </c>
      <c r="N639">
        <f>INDEX(pasteStatistics!N$1:'pasteStatistics'!N$5000,MATCH($C639,pasteStatistics!$C$1:'pasteStatistics'!$C$5000,0))</f>
        <v>0.1</v>
      </c>
      <c r="O639">
        <f>INDEX(pasteStatistics!O$1:'pasteStatistics'!O$5000,MATCH($C639,pasteStatistics!$C$1:'pasteStatistics'!$C$5000,0))</f>
        <v>0</v>
      </c>
      <c r="P639">
        <f>INDEX(pasteStatistics!P$1:'pasteStatistics'!P$5000,MATCH($C639,pasteStatistics!$C$1:'pasteStatistics'!$C$5000,0))</f>
        <v>0</v>
      </c>
      <c r="Q639">
        <f>INDEX(pasteStatistics!Q$1:'pasteStatistics'!Q$5000,MATCH($C639,pasteStatistics!$C$1:'pasteStatistics'!$C$5000,0))</f>
        <v>0.2</v>
      </c>
      <c r="R639">
        <f>INDEX(pasteStatistics!R$1:'pasteStatistics'!R$5000,MATCH($C639,pasteStatistics!$C$1:'pasteStatistics'!$C$5000,0))</f>
        <v>0</v>
      </c>
      <c r="S639">
        <f>INDEX(pasteStatistics!S$1:'pasteStatistics'!S$5000,MATCH($C639,pasteStatistics!$C$1:'pasteStatistics'!$C$5000,0))</f>
        <v>0</v>
      </c>
      <c r="T639">
        <f>INDEX(pasteStatistics!T$1:'pasteStatistics'!T$5000,MATCH($C639,pasteStatistics!$C$1:'pasteStatistics'!$C$5000,0))</f>
        <v>0.1</v>
      </c>
      <c r="U639">
        <f>INDEX(pasteStatistics!U$1:'pasteStatistics'!U$5000,MATCH($C639,pasteStatistics!$C$1:'pasteStatistics'!$C$5000,0))</f>
        <v>0.1</v>
      </c>
      <c r="V639">
        <f>INDEX(pasteStatistics!V$1:'pasteStatistics'!V$5000,MATCH($C639,pasteStatistics!$C$1:'pasteStatistics'!$C$5000,0))</f>
        <v>0.1</v>
      </c>
      <c r="W639">
        <f>INDEX(pasteStatistics!W$1:'pasteStatistics'!W$5000,MATCH($C639,pasteStatistics!$C$1:'pasteStatistics'!$C$5000,0))</f>
        <v>0.2</v>
      </c>
      <c r="X639">
        <f>INDEX(pasteStatistics!X$1:'pasteStatistics'!X$5000,MATCH($C639,pasteStatistics!$C$1:'pasteStatistics'!$C$5000,0))</f>
        <v>0</v>
      </c>
      <c r="Y639">
        <f>INDEX(pasteStatistics!Y$1:'pasteStatistics'!Y$5000,MATCH($C639,pasteStatistics!$C$1:'pasteStatistics'!$C$5000,0))</f>
        <v>0.4</v>
      </c>
      <c r="Z639">
        <f>INDEX(pasteStatistics!Z$1:'pasteStatistics'!Z$5000,MATCH($C639,pasteStatistics!$C$1:'pasteStatistics'!$C$5000,0))</f>
        <v>0.4</v>
      </c>
      <c r="AA639">
        <f>INDEX(pasteStatistics!AA$1:'pasteStatistics'!AA$5000,MATCH($C639,pasteStatistics!$C$1:'pasteStatistics'!$C$5000,0))</f>
        <v>0.2</v>
      </c>
      <c r="AB639">
        <f>pasteData!C638</f>
        <v>40</v>
      </c>
      <c r="AC639" t="str">
        <f>pasteData!D638</f>
        <v>JR</v>
      </c>
      <c r="AD639" t="str">
        <f>pasteData!E638</f>
        <v>G</v>
      </c>
      <c r="AE639">
        <f>pasteData!F638</f>
        <v>36678</v>
      </c>
      <c r="AF639">
        <f>pasteData!G638</f>
        <v>175</v>
      </c>
      <c r="AG639" t="str">
        <f>pasteData!H638</f>
        <v>Upper Arlington</v>
      </c>
      <c r="AH639" t="str">
        <f>pasteData!I638</f>
        <v xml:space="preserve"> OH</v>
      </c>
      <c r="AI639" t="str">
        <f>pasteData!J638</f>
        <v>Upper Arlington HIgh School</v>
      </c>
      <c r="AJ639">
        <f>pasteData!K638</f>
        <v>0</v>
      </c>
      <c r="AK639" t="str">
        <f>pasteData!L638</f>
        <v xml:space="preserve"> 0.2 Pts</v>
      </c>
      <c r="AL639" t="str">
        <f>pasteData!M638</f>
        <v xml:space="preserve"> 0.1 Reb</v>
      </c>
      <c r="AM639" t="str">
        <f>pasteData!N638</f>
        <v xml:space="preserve"> 0.1 Ast</v>
      </c>
    </row>
    <row r="640" spans="1:39" x14ac:dyDescent="0.3">
      <c r="A640">
        <v>638</v>
      </c>
      <c r="B640" t="str">
        <f>pasteData!A639</f>
        <v>ohio-state</v>
      </c>
      <c r="C640" t="str">
        <f>pasteData!B639</f>
        <v>Harrison Hookfin</v>
      </c>
      <c r="D640">
        <f>INDEX(pasteStatistics!D$1:'pasteStatistics'!D$5000,MATCH($C640,pasteStatistics!$C$1:'pasteStatistics'!$C$5000,0))</f>
        <v>1</v>
      </c>
      <c r="E640">
        <f>INDEX(pasteStatistics!E$1:'pasteStatistics'!E$5000,MATCH($C640,pasteStatistics!$C$1:'pasteStatistics'!$C$5000,0))</f>
        <v>0</v>
      </c>
      <c r="F640">
        <f>INDEX(pasteStatistics!F$1:'pasteStatistics'!F$5000,MATCH($C640,pasteStatistics!$C$1:'pasteStatistics'!$C$5000,0))</f>
        <v>1</v>
      </c>
      <c r="G640">
        <f>INDEX(pasteStatistics!G$1:'pasteStatistics'!G$5000,MATCH($C640,pasteStatistics!$C$1:'pasteStatistics'!$C$5000,0))</f>
        <v>0</v>
      </c>
      <c r="H640">
        <f>INDEX(pasteStatistics!H$1:'pasteStatistics'!H$5000,MATCH($C640,pasteStatistics!$C$1:'pasteStatistics'!$C$5000,0))</f>
        <v>0</v>
      </c>
      <c r="I640">
        <f>INDEX(pasteStatistics!I$1:'pasteStatistics'!I$5000,MATCH($C640,pasteStatistics!$C$1:'pasteStatistics'!$C$5000,0))</f>
        <v>0</v>
      </c>
      <c r="J640">
        <f>INDEX(pasteStatistics!J$1:'pasteStatistics'!J$5000,MATCH($C640,pasteStatistics!$C$1:'pasteStatistics'!$C$5000,0))</f>
        <v>0</v>
      </c>
      <c r="K640">
        <f>INDEX(pasteStatistics!K$1:'pasteStatistics'!K$5000,MATCH($C640,pasteStatistics!$C$1:'pasteStatistics'!$C$5000,0))</f>
        <v>0</v>
      </c>
      <c r="L640">
        <f>INDEX(pasteStatistics!L$1:'pasteStatistics'!L$5000,MATCH($C640,pasteStatistics!$C$1:'pasteStatistics'!$C$5000,0))</f>
        <v>0</v>
      </c>
      <c r="M640">
        <f>INDEX(pasteStatistics!M$1:'pasteStatistics'!M$5000,MATCH($C640,pasteStatistics!$C$1:'pasteStatistics'!$C$5000,0))</f>
        <v>0</v>
      </c>
      <c r="N640">
        <f>INDEX(pasteStatistics!N$1:'pasteStatistics'!N$5000,MATCH($C640,pasteStatistics!$C$1:'pasteStatistics'!$C$5000,0))</f>
        <v>0</v>
      </c>
      <c r="O640">
        <f>INDEX(pasteStatistics!O$1:'pasteStatistics'!O$5000,MATCH($C640,pasteStatistics!$C$1:'pasteStatistics'!$C$5000,0))</f>
        <v>0</v>
      </c>
      <c r="P640">
        <f>INDEX(pasteStatistics!P$1:'pasteStatistics'!P$5000,MATCH($C640,pasteStatistics!$C$1:'pasteStatistics'!$C$5000,0))</f>
        <v>0</v>
      </c>
      <c r="Q640">
        <f>INDEX(pasteStatistics!Q$1:'pasteStatistics'!Q$5000,MATCH($C640,pasteStatistics!$C$1:'pasteStatistics'!$C$5000,0))</f>
        <v>0</v>
      </c>
      <c r="R640">
        <f>INDEX(pasteStatistics!R$1:'pasteStatistics'!R$5000,MATCH($C640,pasteStatistics!$C$1:'pasteStatistics'!$C$5000,0))</f>
        <v>0</v>
      </c>
      <c r="S640">
        <f>INDEX(pasteStatistics!S$1:'pasteStatistics'!S$5000,MATCH($C640,pasteStatistics!$C$1:'pasteStatistics'!$C$5000,0))</f>
        <v>0</v>
      </c>
      <c r="T640">
        <f>INDEX(pasteStatistics!T$1:'pasteStatistics'!T$5000,MATCH($C640,pasteStatistics!$C$1:'pasteStatistics'!$C$5000,0))</f>
        <v>1</v>
      </c>
      <c r="U640">
        <f>INDEX(pasteStatistics!U$1:'pasteStatistics'!U$5000,MATCH($C640,pasteStatistics!$C$1:'pasteStatistics'!$C$5000,0))</f>
        <v>1</v>
      </c>
      <c r="V640">
        <f>INDEX(pasteStatistics!V$1:'pasteStatistics'!V$5000,MATCH($C640,pasteStatistics!$C$1:'pasteStatistics'!$C$5000,0))</f>
        <v>0</v>
      </c>
      <c r="W640">
        <f>INDEX(pasteStatistics!W$1:'pasteStatistics'!W$5000,MATCH($C640,pasteStatistics!$C$1:'pasteStatistics'!$C$5000,0))</f>
        <v>0</v>
      </c>
      <c r="X640">
        <f>INDEX(pasteStatistics!X$1:'pasteStatistics'!X$5000,MATCH($C640,pasteStatistics!$C$1:'pasteStatistics'!$C$5000,0))</f>
        <v>0</v>
      </c>
      <c r="Y640">
        <f>INDEX(pasteStatistics!Y$1:'pasteStatistics'!Y$5000,MATCH($C640,pasteStatistics!$C$1:'pasteStatistics'!$C$5000,0))</f>
        <v>0</v>
      </c>
      <c r="Z640">
        <f>INDEX(pasteStatistics!Z$1:'pasteStatistics'!Z$5000,MATCH($C640,pasteStatistics!$C$1:'pasteStatistics'!$C$5000,0))</f>
        <v>0</v>
      </c>
      <c r="AA640">
        <f>INDEX(pasteStatistics!AA$1:'pasteStatistics'!AA$5000,MATCH($C640,pasteStatistics!$C$1:'pasteStatistics'!$C$5000,0))</f>
        <v>0</v>
      </c>
      <c r="AB640">
        <f>pasteData!C639</f>
        <v>42</v>
      </c>
      <c r="AC640" t="str">
        <f>pasteData!D639</f>
        <v>FR</v>
      </c>
      <c r="AD640" t="str">
        <f>pasteData!E639</f>
        <v>F</v>
      </c>
      <c r="AE640">
        <f>pasteData!F639</f>
        <v>43621</v>
      </c>
      <c r="AF640">
        <f>pasteData!G639</f>
        <v>200</v>
      </c>
      <c r="AG640" t="str">
        <f>pasteData!H639</f>
        <v>Lebanon</v>
      </c>
      <c r="AH640" t="str">
        <f>pasteData!I639</f>
        <v xml:space="preserve"> OH</v>
      </c>
      <c r="AI640">
        <f>pasteData!J639</f>
        <v>0</v>
      </c>
      <c r="AJ640">
        <f>pasteData!K639</f>
        <v>0</v>
      </c>
      <c r="AK640" t="str">
        <f>pasteData!L639</f>
        <v xml:space="preserve"> 0.0 Pts</v>
      </c>
      <c r="AL640" t="str">
        <f>pasteData!M639</f>
        <v xml:space="preserve"> 1.0 Reb</v>
      </c>
      <c r="AM640" t="str">
        <f>pasteData!N639</f>
        <v xml:space="preserve"> 0.0 Ast</v>
      </c>
    </row>
    <row r="641" spans="1:39" x14ac:dyDescent="0.3">
      <c r="A641">
        <v>639</v>
      </c>
      <c r="B641" t="str">
        <f>pasteData!A640</f>
        <v>ohio-state</v>
      </c>
      <c r="C641" t="str">
        <f>pasteData!B640</f>
        <v>CJ Walker</v>
      </c>
      <c r="D641" t="e">
        <f>INDEX(pasteStatistics!D$1:'pasteStatistics'!D$5000,MATCH($C641,pasteStatistics!$C$1:'pasteStatistics'!$C$5000,0))</f>
        <v>#N/A</v>
      </c>
      <c r="E641" t="e">
        <f>INDEX(pasteStatistics!E$1:'pasteStatistics'!E$5000,MATCH($C641,pasteStatistics!$C$1:'pasteStatistics'!$C$5000,0))</f>
        <v>#N/A</v>
      </c>
      <c r="F641" t="e">
        <f>INDEX(pasteStatistics!F$1:'pasteStatistics'!F$5000,MATCH($C641,pasteStatistics!$C$1:'pasteStatistics'!$C$5000,0))</f>
        <v>#N/A</v>
      </c>
      <c r="G641" t="e">
        <f>INDEX(pasteStatistics!G$1:'pasteStatistics'!G$5000,MATCH($C641,pasteStatistics!$C$1:'pasteStatistics'!$C$5000,0))</f>
        <v>#N/A</v>
      </c>
      <c r="H641" t="e">
        <f>INDEX(pasteStatistics!H$1:'pasteStatistics'!H$5000,MATCH($C641,pasteStatistics!$C$1:'pasteStatistics'!$C$5000,0))</f>
        <v>#N/A</v>
      </c>
      <c r="I641" t="e">
        <f>INDEX(pasteStatistics!I$1:'pasteStatistics'!I$5000,MATCH($C641,pasteStatistics!$C$1:'pasteStatistics'!$C$5000,0))</f>
        <v>#N/A</v>
      </c>
      <c r="J641" t="e">
        <f>INDEX(pasteStatistics!J$1:'pasteStatistics'!J$5000,MATCH($C641,pasteStatistics!$C$1:'pasteStatistics'!$C$5000,0))</f>
        <v>#N/A</v>
      </c>
      <c r="K641" t="e">
        <f>INDEX(pasteStatistics!K$1:'pasteStatistics'!K$5000,MATCH($C641,pasteStatistics!$C$1:'pasteStatistics'!$C$5000,0))</f>
        <v>#N/A</v>
      </c>
      <c r="L641" t="e">
        <f>INDEX(pasteStatistics!L$1:'pasteStatistics'!L$5000,MATCH($C641,pasteStatistics!$C$1:'pasteStatistics'!$C$5000,0))</f>
        <v>#N/A</v>
      </c>
      <c r="M641" t="e">
        <f>INDEX(pasteStatistics!M$1:'pasteStatistics'!M$5000,MATCH($C641,pasteStatistics!$C$1:'pasteStatistics'!$C$5000,0))</f>
        <v>#N/A</v>
      </c>
      <c r="N641" t="e">
        <f>INDEX(pasteStatistics!N$1:'pasteStatistics'!N$5000,MATCH($C641,pasteStatistics!$C$1:'pasteStatistics'!$C$5000,0))</f>
        <v>#N/A</v>
      </c>
      <c r="O641" t="e">
        <f>INDEX(pasteStatistics!O$1:'pasteStatistics'!O$5000,MATCH($C641,pasteStatistics!$C$1:'pasteStatistics'!$C$5000,0))</f>
        <v>#N/A</v>
      </c>
      <c r="P641" t="e">
        <f>INDEX(pasteStatistics!P$1:'pasteStatistics'!P$5000,MATCH($C641,pasteStatistics!$C$1:'pasteStatistics'!$C$5000,0))</f>
        <v>#N/A</v>
      </c>
      <c r="Q641" t="e">
        <f>INDEX(pasteStatistics!Q$1:'pasteStatistics'!Q$5000,MATCH($C641,pasteStatistics!$C$1:'pasteStatistics'!$C$5000,0))</f>
        <v>#N/A</v>
      </c>
      <c r="R641" t="e">
        <f>INDEX(pasteStatistics!R$1:'pasteStatistics'!R$5000,MATCH($C641,pasteStatistics!$C$1:'pasteStatistics'!$C$5000,0))</f>
        <v>#N/A</v>
      </c>
      <c r="S641" t="e">
        <f>INDEX(pasteStatistics!S$1:'pasteStatistics'!S$5000,MATCH($C641,pasteStatistics!$C$1:'pasteStatistics'!$C$5000,0))</f>
        <v>#N/A</v>
      </c>
      <c r="T641" t="e">
        <f>INDEX(pasteStatistics!T$1:'pasteStatistics'!T$5000,MATCH($C641,pasteStatistics!$C$1:'pasteStatistics'!$C$5000,0))</f>
        <v>#N/A</v>
      </c>
      <c r="U641" t="e">
        <f>INDEX(pasteStatistics!U$1:'pasteStatistics'!U$5000,MATCH($C641,pasteStatistics!$C$1:'pasteStatistics'!$C$5000,0))</f>
        <v>#N/A</v>
      </c>
      <c r="V641" t="e">
        <f>INDEX(pasteStatistics!V$1:'pasteStatistics'!V$5000,MATCH($C641,pasteStatistics!$C$1:'pasteStatistics'!$C$5000,0))</f>
        <v>#N/A</v>
      </c>
      <c r="W641" t="e">
        <f>INDEX(pasteStatistics!W$1:'pasteStatistics'!W$5000,MATCH($C641,pasteStatistics!$C$1:'pasteStatistics'!$C$5000,0))</f>
        <v>#N/A</v>
      </c>
      <c r="X641" t="e">
        <f>INDEX(pasteStatistics!X$1:'pasteStatistics'!X$5000,MATCH($C641,pasteStatistics!$C$1:'pasteStatistics'!$C$5000,0))</f>
        <v>#N/A</v>
      </c>
      <c r="Y641" t="e">
        <f>INDEX(pasteStatistics!Y$1:'pasteStatistics'!Y$5000,MATCH($C641,pasteStatistics!$C$1:'pasteStatistics'!$C$5000,0))</f>
        <v>#N/A</v>
      </c>
      <c r="Z641" t="e">
        <f>INDEX(pasteStatistics!Z$1:'pasteStatistics'!Z$5000,MATCH($C641,pasteStatistics!$C$1:'pasteStatistics'!$C$5000,0))</f>
        <v>#N/A</v>
      </c>
      <c r="AA641" t="e">
        <f>INDEX(pasteStatistics!AA$1:'pasteStatistics'!AA$5000,MATCH($C641,pasteStatistics!$C$1:'pasteStatistics'!$C$5000,0))</f>
        <v>#N/A</v>
      </c>
      <c r="AB641">
        <f>pasteData!C640</f>
        <v>13</v>
      </c>
      <c r="AC641" t="str">
        <f>pasteData!D640</f>
        <v>JR</v>
      </c>
      <c r="AD641" t="str">
        <f>pasteData!E640</f>
        <v>G</v>
      </c>
      <c r="AE641">
        <f>pasteData!F640</f>
        <v>43617</v>
      </c>
      <c r="AF641">
        <f>pasteData!G640</f>
        <v>195</v>
      </c>
      <c r="AG641" t="str">
        <f>pasteData!H640</f>
        <v>Indianapolis</v>
      </c>
      <c r="AH641" t="str">
        <f>pasteData!I640</f>
        <v xml:space="preserve"> IN</v>
      </c>
      <c r="AI641" t="str">
        <f>pasteData!J640</f>
        <v>Arsenal Technical High School</v>
      </c>
      <c r="AJ641">
        <f>pasteData!K640</f>
        <v>0</v>
      </c>
      <c r="AK641">
        <f>pasteData!L640</f>
        <v>0</v>
      </c>
      <c r="AL641">
        <f>pasteData!M640</f>
        <v>0</v>
      </c>
      <c r="AM641">
        <f>pasteData!N640</f>
        <v>0</v>
      </c>
    </row>
    <row r="642" spans="1:39" x14ac:dyDescent="0.3">
      <c r="A642">
        <v>640</v>
      </c>
      <c r="B642" t="str">
        <f>pasteData!A641</f>
        <v>belmont</v>
      </c>
      <c r="C642" t="str">
        <f>pasteData!B641</f>
        <v>Dylan Windler</v>
      </c>
      <c r="D642">
        <f>INDEX(pasteStatistics!D$1:'pasteStatistics'!D$5000,MATCH($C642,pasteStatistics!$C$1:'pasteStatistics'!$C$5000,0))</f>
        <v>33</v>
      </c>
      <c r="E642">
        <f>INDEX(pasteStatistics!E$1:'pasteStatistics'!E$5000,MATCH($C642,pasteStatistics!$C$1:'pasteStatistics'!$C$5000,0))</f>
        <v>33</v>
      </c>
      <c r="F642">
        <f>INDEX(pasteStatistics!F$1:'pasteStatistics'!F$5000,MATCH($C642,pasteStatistics!$C$1:'pasteStatistics'!$C$5000,0))</f>
        <v>33.200000000000003</v>
      </c>
      <c r="G642">
        <f>INDEX(pasteStatistics!G$1:'pasteStatistics'!G$5000,MATCH($C642,pasteStatistics!$C$1:'pasteStatistics'!$C$5000,0))</f>
        <v>7.4</v>
      </c>
      <c r="H642">
        <f>INDEX(pasteStatistics!H$1:'pasteStatistics'!H$5000,MATCH($C642,pasteStatistics!$C$1:'pasteStatistics'!$C$5000,0))</f>
        <v>13.6</v>
      </c>
      <c r="I642">
        <f>INDEX(pasteStatistics!I$1:'pasteStatistics'!I$5000,MATCH($C642,pasteStatistics!$C$1:'pasteStatistics'!$C$5000,0))</f>
        <v>0.54</v>
      </c>
      <c r="J642">
        <f>INDEX(pasteStatistics!J$1:'pasteStatistics'!J$5000,MATCH($C642,pasteStatistics!$C$1:'pasteStatistics'!$C$5000,0))</f>
        <v>4.3</v>
      </c>
      <c r="K642">
        <f>INDEX(pasteStatistics!K$1:'pasteStatistics'!K$5000,MATCH($C642,pasteStatistics!$C$1:'pasteStatistics'!$C$5000,0))</f>
        <v>6.6</v>
      </c>
      <c r="L642">
        <f>INDEX(pasteStatistics!L$1:'pasteStatistics'!L$5000,MATCH($C642,pasteStatistics!$C$1:'pasteStatistics'!$C$5000,0))</f>
        <v>0.65900000000000003</v>
      </c>
      <c r="M642">
        <f>INDEX(pasteStatistics!M$1:'pasteStatistics'!M$5000,MATCH($C642,pasteStatistics!$C$1:'pasteStatistics'!$C$5000,0))</f>
        <v>3</v>
      </c>
      <c r="N642">
        <f>INDEX(pasteStatistics!N$1:'pasteStatistics'!N$5000,MATCH($C642,pasteStatistics!$C$1:'pasteStatistics'!$C$5000,0))</f>
        <v>7.1</v>
      </c>
      <c r="O642">
        <f>INDEX(pasteStatistics!O$1:'pasteStatistics'!O$5000,MATCH($C642,pasteStatistics!$C$1:'pasteStatistics'!$C$5000,0))</f>
        <v>0.42899999999999999</v>
      </c>
      <c r="P642">
        <f>INDEX(pasteStatistics!P$1:'pasteStatistics'!P$5000,MATCH($C642,pasteStatistics!$C$1:'pasteStatistics'!$C$5000,0))</f>
        <v>3.5</v>
      </c>
      <c r="Q642">
        <f>INDEX(pasteStatistics!Q$1:'pasteStatistics'!Q$5000,MATCH($C642,pasteStatistics!$C$1:'pasteStatistics'!$C$5000,0))</f>
        <v>4.2</v>
      </c>
      <c r="R642">
        <f>INDEX(pasteStatistics!R$1:'pasteStatistics'!R$5000,MATCH($C642,pasteStatistics!$C$1:'pasteStatistics'!$C$5000,0))</f>
        <v>0.84699999999999998</v>
      </c>
      <c r="S642">
        <f>INDEX(pasteStatistics!S$1:'pasteStatistics'!S$5000,MATCH($C642,pasteStatistics!$C$1:'pasteStatistics'!$C$5000,0))</f>
        <v>1.9</v>
      </c>
      <c r="T642">
        <f>INDEX(pasteStatistics!T$1:'pasteStatistics'!T$5000,MATCH($C642,pasteStatistics!$C$1:'pasteStatistics'!$C$5000,0))</f>
        <v>8.9</v>
      </c>
      <c r="U642">
        <f>INDEX(pasteStatistics!U$1:'pasteStatistics'!U$5000,MATCH($C642,pasteStatistics!$C$1:'pasteStatistics'!$C$5000,0))</f>
        <v>10.8</v>
      </c>
      <c r="V642">
        <f>INDEX(pasteStatistics!V$1:'pasteStatistics'!V$5000,MATCH($C642,pasteStatistics!$C$1:'pasteStatistics'!$C$5000,0))</f>
        <v>2.5</v>
      </c>
      <c r="W642">
        <f>INDEX(pasteStatistics!W$1:'pasteStatistics'!W$5000,MATCH($C642,pasteStatistics!$C$1:'pasteStatistics'!$C$5000,0))</f>
        <v>1.4</v>
      </c>
      <c r="X642">
        <f>INDEX(pasteStatistics!X$1:'pasteStatistics'!X$5000,MATCH($C642,pasteStatistics!$C$1:'pasteStatistics'!$C$5000,0))</f>
        <v>0.6</v>
      </c>
      <c r="Y642">
        <f>INDEX(pasteStatistics!Y$1:'pasteStatistics'!Y$5000,MATCH($C642,pasteStatistics!$C$1:'pasteStatistics'!$C$5000,0))</f>
        <v>2.1</v>
      </c>
      <c r="Z642">
        <f>INDEX(pasteStatistics!Z$1:'pasteStatistics'!Z$5000,MATCH($C642,pasteStatistics!$C$1:'pasteStatistics'!$C$5000,0))</f>
        <v>2.1</v>
      </c>
      <c r="AA642">
        <f>INDEX(pasteStatistics!AA$1:'pasteStatistics'!AA$5000,MATCH($C642,pasteStatistics!$C$1:'pasteStatistics'!$C$5000,0))</f>
        <v>21.3</v>
      </c>
      <c r="AB642">
        <f>pasteData!C641</f>
        <v>3</v>
      </c>
      <c r="AC642" t="str">
        <f>pasteData!D641</f>
        <v>SR</v>
      </c>
      <c r="AD642" t="str">
        <f>pasteData!E641</f>
        <v>G</v>
      </c>
      <c r="AE642">
        <f>pasteData!F641</f>
        <v>43624</v>
      </c>
      <c r="AF642">
        <f>pasteData!G641</f>
        <v>200</v>
      </c>
      <c r="AG642" t="str">
        <f>pasteData!H641</f>
        <v>Indianapolis</v>
      </c>
      <c r="AH642" t="str">
        <f>pasteData!I641</f>
        <v xml:space="preserve"> IN</v>
      </c>
      <c r="AI642" t="str">
        <f>pasteData!J641</f>
        <v>Perry Meridian High School</v>
      </c>
      <c r="AJ642" t="str">
        <f>pasteData!K641</f>
        <v xml:space="preserve"> 21.3 Pts</v>
      </c>
      <c r="AK642" t="str">
        <f>pasteData!L641</f>
        <v xml:space="preserve"> 10.8 Reb</v>
      </c>
      <c r="AL642" t="str">
        <f>pasteData!M641</f>
        <v xml:space="preserve"> 2.5 Ast</v>
      </c>
      <c r="AM642">
        <f>pasteData!N641</f>
        <v>0</v>
      </c>
    </row>
    <row r="643" spans="1:39" x14ac:dyDescent="0.3">
      <c r="A643">
        <v>641</v>
      </c>
      <c r="B643" t="str">
        <f>pasteData!A642</f>
        <v>belmont</v>
      </c>
      <c r="C643" t="str">
        <f>pasteData!B642</f>
        <v>Kevin McClain</v>
      </c>
      <c r="D643">
        <f>INDEX(pasteStatistics!D$1:'pasteStatistics'!D$5000,MATCH($C643,pasteStatistics!$C$1:'pasteStatistics'!$C$5000,0))</f>
        <v>33</v>
      </c>
      <c r="E643">
        <f>INDEX(pasteStatistics!E$1:'pasteStatistics'!E$5000,MATCH($C643,pasteStatistics!$C$1:'pasteStatistics'!$C$5000,0))</f>
        <v>33</v>
      </c>
      <c r="F643">
        <f>INDEX(pasteStatistics!F$1:'pasteStatistics'!F$5000,MATCH($C643,pasteStatistics!$C$1:'pasteStatistics'!$C$5000,0))</f>
        <v>33.4</v>
      </c>
      <c r="G643">
        <f>INDEX(pasteStatistics!G$1:'pasteStatistics'!G$5000,MATCH($C643,pasteStatistics!$C$1:'pasteStatistics'!$C$5000,0))</f>
        <v>5.6</v>
      </c>
      <c r="H643">
        <f>INDEX(pasteStatistics!H$1:'pasteStatistics'!H$5000,MATCH($C643,pasteStatistics!$C$1:'pasteStatistics'!$C$5000,0))</f>
        <v>12.1</v>
      </c>
      <c r="I643">
        <f>INDEX(pasteStatistics!I$1:'pasteStatistics'!I$5000,MATCH($C643,pasteStatistics!$C$1:'pasteStatistics'!$C$5000,0))</f>
        <v>0.46400000000000002</v>
      </c>
      <c r="J643">
        <f>INDEX(pasteStatistics!J$1:'pasteStatistics'!J$5000,MATCH($C643,pasteStatistics!$C$1:'pasteStatistics'!$C$5000,0))</f>
        <v>3.5</v>
      </c>
      <c r="K643">
        <f>INDEX(pasteStatistics!K$1:'pasteStatistics'!K$5000,MATCH($C643,pasteStatistics!$C$1:'pasteStatistics'!$C$5000,0))</f>
        <v>6.3</v>
      </c>
      <c r="L643">
        <f>INDEX(pasteStatistics!L$1:'pasteStatistics'!L$5000,MATCH($C643,pasteStatistics!$C$1:'pasteStatistics'!$C$5000,0))</f>
        <v>0.55300000000000005</v>
      </c>
      <c r="M643">
        <f>INDEX(pasteStatistics!M$1:'pasteStatistics'!M$5000,MATCH($C643,pasteStatistics!$C$1:'pasteStatistics'!$C$5000,0))</f>
        <v>2.1</v>
      </c>
      <c r="N643">
        <f>INDEX(pasteStatistics!N$1:'pasteStatistics'!N$5000,MATCH($C643,pasteStatistics!$C$1:'pasteStatistics'!$C$5000,0))</f>
        <v>5.8</v>
      </c>
      <c r="O643">
        <f>INDEX(pasteStatistics!O$1:'pasteStatistics'!O$5000,MATCH($C643,pasteStatistics!$C$1:'pasteStatistics'!$C$5000,0))</f>
        <v>0.36599999999999999</v>
      </c>
      <c r="P643">
        <f>INDEX(pasteStatistics!P$1:'pasteStatistics'!P$5000,MATCH($C643,pasteStatistics!$C$1:'pasteStatistics'!$C$5000,0))</f>
        <v>3.4</v>
      </c>
      <c r="Q643">
        <f>INDEX(pasteStatistics!Q$1:'pasteStatistics'!Q$5000,MATCH($C643,pasteStatistics!$C$1:'pasteStatistics'!$C$5000,0))</f>
        <v>4.9000000000000004</v>
      </c>
      <c r="R643">
        <f>INDEX(pasteStatistics!R$1:'pasteStatistics'!R$5000,MATCH($C643,pasteStatistics!$C$1:'pasteStatistics'!$C$5000,0))</f>
        <v>0.70199999999999996</v>
      </c>
      <c r="S643">
        <f>INDEX(pasteStatistics!S$1:'pasteStatistics'!S$5000,MATCH($C643,pasteStatistics!$C$1:'pasteStatistics'!$C$5000,0))</f>
        <v>0.5</v>
      </c>
      <c r="T643">
        <f>INDEX(pasteStatistics!T$1:'pasteStatistics'!T$5000,MATCH($C643,pasteStatistics!$C$1:'pasteStatistics'!$C$5000,0))</f>
        <v>3.2</v>
      </c>
      <c r="U643">
        <f>INDEX(pasteStatistics!U$1:'pasteStatistics'!U$5000,MATCH($C643,pasteStatistics!$C$1:'pasteStatistics'!$C$5000,0))</f>
        <v>3.6</v>
      </c>
      <c r="V643">
        <f>INDEX(pasteStatistics!V$1:'pasteStatistics'!V$5000,MATCH($C643,pasteStatistics!$C$1:'pasteStatistics'!$C$5000,0))</f>
        <v>3.9</v>
      </c>
      <c r="W643">
        <f>INDEX(pasteStatistics!W$1:'pasteStatistics'!W$5000,MATCH($C643,pasteStatistics!$C$1:'pasteStatistics'!$C$5000,0))</f>
        <v>1.2</v>
      </c>
      <c r="X643">
        <f>INDEX(pasteStatistics!X$1:'pasteStatistics'!X$5000,MATCH($C643,pasteStatistics!$C$1:'pasteStatistics'!$C$5000,0))</f>
        <v>0.2</v>
      </c>
      <c r="Y643">
        <f>INDEX(pasteStatistics!Y$1:'pasteStatistics'!Y$5000,MATCH($C643,pasteStatistics!$C$1:'pasteStatistics'!$C$5000,0))</f>
        <v>2.2000000000000002</v>
      </c>
      <c r="Z643">
        <f>INDEX(pasteStatistics!Z$1:'pasteStatistics'!Z$5000,MATCH($C643,pasteStatistics!$C$1:'pasteStatistics'!$C$5000,0))</f>
        <v>1.8</v>
      </c>
      <c r="AA643">
        <f>INDEX(pasteStatistics!AA$1:'pasteStatistics'!AA$5000,MATCH($C643,pasteStatistics!$C$1:'pasteStatistics'!$C$5000,0))</f>
        <v>16.8</v>
      </c>
      <c r="AB643">
        <f>pasteData!C642</f>
        <v>11</v>
      </c>
      <c r="AC643" t="str">
        <f>pasteData!D642</f>
        <v>SR</v>
      </c>
      <c r="AD643" t="str">
        <f>pasteData!E642</f>
        <v>G</v>
      </c>
      <c r="AE643">
        <f>pasteData!F642</f>
        <v>43619</v>
      </c>
      <c r="AF643">
        <f>pasteData!G642</f>
        <v>190</v>
      </c>
      <c r="AG643" t="str">
        <f>pasteData!H642</f>
        <v>Jennings</v>
      </c>
      <c r="AH643" t="str">
        <f>pasteData!I642</f>
        <v xml:space="preserve"> FL</v>
      </c>
      <c r="AI643" t="str">
        <f>pasteData!J642</f>
        <v>Hamilton County High School</v>
      </c>
      <c r="AJ643" t="str">
        <f>pasteData!K642</f>
        <v xml:space="preserve"> 16.8 Pts</v>
      </c>
      <c r="AK643" t="str">
        <f>pasteData!L642</f>
        <v xml:space="preserve"> 3.6 Reb</v>
      </c>
      <c r="AL643" t="str">
        <f>pasteData!M642</f>
        <v xml:space="preserve"> 3.9 Ast</v>
      </c>
      <c r="AM643">
        <f>pasteData!N642</f>
        <v>0</v>
      </c>
    </row>
    <row r="644" spans="1:39" x14ac:dyDescent="0.3">
      <c r="A644">
        <v>642</v>
      </c>
      <c r="B644" t="str">
        <f>pasteData!A643</f>
        <v>belmont</v>
      </c>
      <c r="C644" t="str">
        <f>pasteData!B643</f>
        <v>Nick Muszynski</v>
      </c>
      <c r="D644">
        <f>INDEX(pasteStatistics!D$1:'pasteStatistics'!D$5000,MATCH($C644,pasteStatistics!$C$1:'pasteStatistics'!$C$5000,0))</f>
        <v>32</v>
      </c>
      <c r="E644">
        <f>INDEX(pasteStatistics!E$1:'pasteStatistics'!E$5000,MATCH($C644,pasteStatistics!$C$1:'pasteStatistics'!$C$5000,0))</f>
        <v>32</v>
      </c>
      <c r="F644">
        <f>INDEX(pasteStatistics!F$1:'pasteStatistics'!F$5000,MATCH($C644,pasteStatistics!$C$1:'pasteStatistics'!$C$5000,0))</f>
        <v>24.9</v>
      </c>
      <c r="G644">
        <f>INDEX(pasteStatistics!G$1:'pasteStatistics'!G$5000,MATCH($C644,pasteStatistics!$C$1:'pasteStatistics'!$C$5000,0))</f>
        <v>6.2</v>
      </c>
      <c r="H644">
        <f>INDEX(pasteStatistics!H$1:'pasteStatistics'!H$5000,MATCH($C644,pasteStatistics!$C$1:'pasteStatistics'!$C$5000,0))</f>
        <v>10.3</v>
      </c>
      <c r="I644">
        <f>INDEX(pasteStatistics!I$1:'pasteStatistics'!I$5000,MATCH($C644,pasteStatistics!$C$1:'pasteStatistics'!$C$5000,0))</f>
        <v>0.60399999999999998</v>
      </c>
      <c r="J644">
        <f>INDEX(pasteStatistics!J$1:'pasteStatistics'!J$5000,MATCH($C644,pasteStatistics!$C$1:'pasteStatistics'!$C$5000,0))</f>
        <v>5.9</v>
      </c>
      <c r="K644">
        <f>INDEX(pasteStatistics!K$1:'pasteStatistics'!K$5000,MATCH($C644,pasteStatistics!$C$1:'pasteStatistics'!$C$5000,0))</f>
        <v>9.6</v>
      </c>
      <c r="L644">
        <f>INDEX(pasteStatistics!L$1:'pasteStatistics'!L$5000,MATCH($C644,pasteStatistics!$C$1:'pasteStatistics'!$C$5000,0))</f>
        <v>0.621</v>
      </c>
      <c r="M644">
        <f>INDEX(pasteStatistics!M$1:'pasteStatistics'!M$5000,MATCH($C644,pasteStatistics!$C$1:'pasteStatistics'!$C$5000,0))</f>
        <v>0.3</v>
      </c>
      <c r="N644">
        <f>INDEX(pasteStatistics!N$1:'pasteStatistics'!N$5000,MATCH($C644,pasteStatistics!$C$1:'pasteStatistics'!$C$5000,0))</f>
        <v>0.7</v>
      </c>
      <c r="O644">
        <f>INDEX(pasteStatistics!O$1:'pasteStatistics'!O$5000,MATCH($C644,pasteStatistics!$C$1:'pasteStatistics'!$C$5000,0))</f>
        <v>0.36399999999999999</v>
      </c>
      <c r="P644">
        <f>INDEX(pasteStatistics!P$1:'pasteStatistics'!P$5000,MATCH($C644,pasteStatistics!$C$1:'pasteStatistics'!$C$5000,0))</f>
        <v>2.1</v>
      </c>
      <c r="Q644">
        <f>INDEX(pasteStatistics!Q$1:'pasteStatistics'!Q$5000,MATCH($C644,pasteStatistics!$C$1:'pasteStatistics'!$C$5000,0))</f>
        <v>2.7</v>
      </c>
      <c r="R644">
        <f>INDEX(pasteStatistics!R$1:'pasteStatistics'!R$5000,MATCH($C644,pasteStatistics!$C$1:'pasteStatistics'!$C$5000,0))</f>
        <v>0.77900000000000003</v>
      </c>
      <c r="S644">
        <f>INDEX(pasteStatistics!S$1:'pasteStatistics'!S$5000,MATCH($C644,pasteStatistics!$C$1:'pasteStatistics'!$C$5000,0))</f>
        <v>1.3</v>
      </c>
      <c r="T644">
        <f>INDEX(pasteStatistics!T$1:'pasteStatistics'!T$5000,MATCH($C644,pasteStatistics!$C$1:'pasteStatistics'!$C$5000,0))</f>
        <v>4.5</v>
      </c>
      <c r="U644">
        <f>INDEX(pasteStatistics!U$1:'pasteStatistics'!U$5000,MATCH($C644,pasteStatistics!$C$1:'pasteStatistics'!$C$5000,0))</f>
        <v>5.8</v>
      </c>
      <c r="V644">
        <f>INDEX(pasteStatistics!V$1:'pasteStatistics'!V$5000,MATCH($C644,pasteStatistics!$C$1:'pasteStatistics'!$C$5000,0))</f>
        <v>2.7</v>
      </c>
      <c r="W644">
        <f>INDEX(pasteStatistics!W$1:'pasteStatistics'!W$5000,MATCH($C644,pasteStatistics!$C$1:'pasteStatistics'!$C$5000,0))</f>
        <v>0.6</v>
      </c>
      <c r="X644">
        <f>INDEX(pasteStatistics!X$1:'pasteStatistics'!X$5000,MATCH($C644,pasteStatistics!$C$1:'pasteStatistics'!$C$5000,0))</f>
        <v>2.2000000000000002</v>
      </c>
      <c r="Y644">
        <f>INDEX(pasteStatistics!Y$1:'pasteStatistics'!Y$5000,MATCH($C644,pasteStatistics!$C$1:'pasteStatistics'!$C$5000,0))</f>
        <v>1.6</v>
      </c>
      <c r="Z644">
        <f>INDEX(pasteStatistics!Z$1:'pasteStatistics'!Z$5000,MATCH($C644,pasteStatistics!$C$1:'pasteStatistics'!$C$5000,0))</f>
        <v>2</v>
      </c>
      <c r="AA644">
        <f>INDEX(pasteStatistics!AA$1:'pasteStatistics'!AA$5000,MATCH($C644,pasteStatistics!$C$1:'pasteStatistics'!$C$5000,0))</f>
        <v>14.7</v>
      </c>
      <c r="AB644">
        <f>pasteData!C643</f>
        <v>33</v>
      </c>
      <c r="AC644" t="str">
        <f>pasteData!D643</f>
        <v>FR</v>
      </c>
      <c r="AD644" t="str">
        <f>pasteData!E643</f>
        <v>C</v>
      </c>
      <c r="AE644">
        <f>pasteData!F643</f>
        <v>43627</v>
      </c>
      <c r="AF644">
        <f>pasteData!G643</f>
        <v>235</v>
      </c>
      <c r="AG644" t="str">
        <f>pasteData!H643</f>
        <v>Pickerington</v>
      </c>
      <c r="AH644" t="str">
        <f>pasteData!I643</f>
        <v xml:space="preserve"> OH</v>
      </c>
      <c r="AI644" t="str">
        <f>pasteData!J643</f>
        <v>St. Charles Prep</v>
      </c>
      <c r="AJ644" t="str">
        <f>pasteData!K643</f>
        <v xml:space="preserve"> 14.7 Pts</v>
      </c>
      <c r="AK644" t="str">
        <f>pasteData!L643</f>
        <v xml:space="preserve"> 5.8 Reb</v>
      </c>
      <c r="AL644" t="str">
        <f>pasteData!M643</f>
        <v xml:space="preserve"> 2.7 Ast</v>
      </c>
      <c r="AM644">
        <f>pasteData!N643</f>
        <v>0</v>
      </c>
    </row>
    <row r="645" spans="1:39" x14ac:dyDescent="0.3">
      <c r="A645">
        <v>643</v>
      </c>
      <c r="B645" t="str">
        <f>pasteData!A644</f>
        <v>belmont</v>
      </c>
      <c r="C645" t="str">
        <f>pasteData!B644</f>
        <v>Grayson Murphy</v>
      </c>
      <c r="D645">
        <f>INDEX(pasteStatistics!D$1:'pasteStatistics'!D$5000,MATCH($C645,pasteStatistics!$C$1:'pasteStatistics'!$C$5000,0))</f>
        <v>33</v>
      </c>
      <c r="E645">
        <f>INDEX(pasteStatistics!E$1:'pasteStatistics'!E$5000,MATCH($C645,pasteStatistics!$C$1:'pasteStatistics'!$C$5000,0))</f>
        <v>33</v>
      </c>
      <c r="F645">
        <f>INDEX(pasteStatistics!F$1:'pasteStatistics'!F$5000,MATCH($C645,pasteStatistics!$C$1:'pasteStatistics'!$C$5000,0))</f>
        <v>29.8</v>
      </c>
      <c r="G645">
        <f>INDEX(pasteStatistics!G$1:'pasteStatistics'!G$5000,MATCH($C645,pasteStatistics!$C$1:'pasteStatistics'!$C$5000,0))</f>
        <v>4</v>
      </c>
      <c r="H645">
        <f>INDEX(pasteStatistics!H$1:'pasteStatistics'!H$5000,MATCH($C645,pasteStatistics!$C$1:'pasteStatistics'!$C$5000,0))</f>
        <v>8.1999999999999993</v>
      </c>
      <c r="I645">
        <f>INDEX(pasteStatistics!I$1:'pasteStatistics'!I$5000,MATCH($C645,pasteStatistics!$C$1:'pasteStatistics'!$C$5000,0))</f>
        <v>0.49099999999999999</v>
      </c>
      <c r="J645">
        <f>INDEX(pasteStatistics!J$1:'pasteStatistics'!J$5000,MATCH($C645,pasteStatistics!$C$1:'pasteStatistics'!$C$5000,0))</f>
        <v>3.2</v>
      </c>
      <c r="K645">
        <f>INDEX(pasteStatistics!K$1:'pasteStatistics'!K$5000,MATCH($C645,pasteStatistics!$C$1:'pasteStatistics'!$C$5000,0))</f>
        <v>5.8</v>
      </c>
      <c r="L645">
        <f>INDEX(pasteStatistics!L$1:'pasteStatistics'!L$5000,MATCH($C645,pasteStatistics!$C$1:'pasteStatistics'!$C$5000,0))</f>
        <v>0.54400000000000004</v>
      </c>
      <c r="M645">
        <f>INDEX(pasteStatistics!M$1:'pasteStatistics'!M$5000,MATCH($C645,pasteStatistics!$C$1:'pasteStatistics'!$C$5000,0))</f>
        <v>0.8</v>
      </c>
      <c r="N645">
        <f>INDEX(pasteStatistics!N$1:'pasteStatistics'!N$5000,MATCH($C645,pasteStatistics!$C$1:'pasteStatistics'!$C$5000,0))</f>
        <v>2.2999999999999998</v>
      </c>
      <c r="O645">
        <f>INDEX(pasteStatistics!O$1:'pasteStatistics'!O$5000,MATCH($C645,pasteStatistics!$C$1:'pasteStatistics'!$C$5000,0))</f>
        <v>0.35499999999999998</v>
      </c>
      <c r="P645">
        <f>INDEX(pasteStatistics!P$1:'pasteStatistics'!P$5000,MATCH($C645,pasteStatistics!$C$1:'pasteStatistics'!$C$5000,0))</f>
        <v>0.8</v>
      </c>
      <c r="Q645">
        <f>INDEX(pasteStatistics!Q$1:'pasteStatistics'!Q$5000,MATCH($C645,pasteStatistics!$C$1:'pasteStatistics'!$C$5000,0))</f>
        <v>1.5</v>
      </c>
      <c r="R645">
        <f>INDEX(pasteStatistics!R$1:'pasteStatistics'!R$5000,MATCH($C645,pasteStatistics!$C$1:'pasteStatistics'!$C$5000,0))</f>
        <v>0.56299999999999994</v>
      </c>
      <c r="S645">
        <f>INDEX(pasteStatistics!S$1:'pasteStatistics'!S$5000,MATCH($C645,pasteStatistics!$C$1:'pasteStatistics'!$C$5000,0))</f>
        <v>0.7</v>
      </c>
      <c r="T645">
        <f>INDEX(pasteStatistics!T$1:'pasteStatistics'!T$5000,MATCH($C645,pasteStatistics!$C$1:'pasteStatistics'!$C$5000,0))</f>
        <v>3.7</v>
      </c>
      <c r="U645">
        <f>INDEX(pasteStatistics!U$1:'pasteStatistics'!U$5000,MATCH($C645,pasteStatistics!$C$1:'pasteStatistics'!$C$5000,0))</f>
        <v>4.4000000000000004</v>
      </c>
      <c r="V645">
        <f>INDEX(pasteStatistics!V$1:'pasteStatistics'!V$5000,MATCH($C645,pasteStatistics!$C$1:'pasteStatistics'!$C$5000,0))</f>
        <v>6.5</v>
      </c>
      <c r="W645">
        <f>INDEX(pasteStatistics!W$1:'pasteStatistics'!W$5000,MATCH($C645,pasteStatistics!$C$1:'pasteStatistics'!$C$5000,0))</f>
        <v>1.6</v>
      </c>
      <c r="X645">
        <f>INDEX(pasteStatistics!X$1:'pasteStatistics'!X$5000,MATCH($C645,pasteStatistics!$C$1:'pasteStatistics'!$C$5000,0))</f>
        <v>0.1</v>
      </c>
      <c r="Y645">
        <f>INDEX(pasteStatistics!Y$1:'pasteStatistics'!Y$5000,MATCH($C645,pasteStatistics!$C$1:'pasteStatistics'!$C$5000,0))</f>
        <v>2.5</v>
      </c>
      <c r="Z645">
        <f>INDEX(pasteStatistics!Z$1:'pasteStatistics'!Z$5000,MATCH($C645,pasteStatistics!$C$1:'pasteStatistics'!$C$5000,0))</f>
        <v>2.2000000000000002</v>
      </c>
      <c r="AA645">
        <f>INDEX(pasteStatistics!AA$1:'pasteStatistics'!AA$5000,MATCH($C645,pasteStatistics!$C$1:'pasteStatistics'!$C$5000,0))</f>
        <v>9.6</v>
      </c>
      <c r="AB645">
        <f>pasteData!C644</f>
        <v>2</v>
      </c>
      <c r="AC645" t="str">
        <f>pasteData!D644</f>
        <v>FR</v>
      </c>
      <c r="AD645" t="str">
        <f>pasteData!E644</f>
        <v>G</v>
      </c>
      <c r="AE645">
        <f>pasteData!F644</f>
        <v>43618</v>
      </c>
      <c r="AF645">
        <f>pasteData!G644</f>
        <v>175</v>
      </c>
      <c r="AG645" t="str">
        <f>pasteData!H644</f>
        <v>Thompson's Station</v>
      </c>
      <c r="AH645" t="str">
        <f>pasteData!I644</f>
        <v xml:space="preserve"> TN</v>
      </c>
      <c r="AI645" t="str">
        <f>pasteData!J644</f>
        <v>Independence High School</v>
      </c>
      <c r="AJ645" t="str">
        <f>pasteData!K644</f>
        <v xml:space="preserve"> 9.6 Pts</v>
      </c>
      <c r="AK645" t="str">
        <f>pasteData!L644</f>
        <v xml:space="preserve"> 4.4 Reb</v>
      </c>
      <c r="AL645" t="str">
        <f>pasteData!M644</f>
        <v xml:space="preserve"> 6.5 Ast</v>
      </c>
      <c r="AM645">
        <f>pasteData!N644</f>
        <v>0</v>
      </c>
    </row>
    <row r="646" spans="1:39" x14ac:dyDescent="0.3">
      <c r="A646">
        <v>644</v>
      </c>
      <c r="B646" t="str">
        <f>pasteData!A645</f>
        <v>belmont</v>
      </c>
      <c r="C646" t="str">
        <f>pasteData!B645</f>
        <v>Nick Hopkins</v>
      </c>
      <c r="D646">
        <f>INDEX(pasteStatistics!D$1:'pasteStatistics'!D$5000,MATCH($C646,pasteStatistics!$C$1:'pasteStatistics'!$C$5000,0))</f>
        <v>33</v>
      </c>
      <c r="E646">
        <f>INDEX(pasteStatistics!E$1:'pasteStatistics'!E$5000,MATCH($C646,pasteStatistics!$C$1:'pasteStatistics'!$C$5000,0))</f>
        <v>11</v>
      </c>
      <c r="F646">
        <f>INDEX(pasteStatistics!F$1:'pasteStatistics'!F$5000,MATCH($C646,pasteStatistics!$C$1:'pasteStatistics'!$C$5000,0))</f>
        <v>16.8</v>
      </c>
      <c r="G646">
        <f>INDEX(pasteStatistics!G$1:'pasteStatistics'!G$5000,MATCH($C646,pasteStatistics!$C$1:'pasteStatistics'!$C$5000,0))</f>
        <v>2.1</v>
      </c>
      <c r="H646">
        <f>INDEX(pasteStatistics!H$1:'pasteStatistics'!H$5000,MATCH($C646,pasteStatistics!$C$1:'pasteStatistics'!$C$5000,0))</f>
        <v>5.2</v>
      </c>
      <c r="I646">
        <f>INDEX(pasteStatistics!I$1:'pasteStatistics'!I$5000,MATCH($C646,pasteStatistics!$C$1:'pasteStatistics'!$C$5000,0))</f>
        <v>0.40500000000000003</v>
      </c>
      <c r="J646">
        <f>INDEX(pasteStatistics!J$1:'pasteStatistics'!J$5000,MATCH($C646,pasteStatistics!$C$1:'pasteStatistics'!$C$5000,0))</f>
        <v>0.5</v>
      </c>
      <c r="K646">
        <f>INDEX(pasteStatistics!K$1:'pasteStatistics'!K$5000,MATCH($C646,pasteStatistics!$C$1:'pasteStatistics'!$C$5000,0))</f>
        <v>0.9</v>
      </c>
      <c r="L646">
        <f>INDEX(pasteStatistics!L$1:'pasteStatistics'!L$5000,MATCH($C646,pasteStatistics!$C$1:'pasteStatistics'!$C$5000,0))</f>
        <v>0.48399999999999999</v>
      </c>
      <c r="M646">
        <f>INDEX(pasteStatistics!M$1:'pasteStatistics'!M$5000,MATCH($C646,pasteStatistics!$C$1:'pasteStatistics'!$C$5000,0))</f>
        <v>1.7</v>
      </c>
      <c r="N646">
        <f>INDEX(pasteStatistics!N$1:'pasteStatistics'!N$5000,MATCH($C646,pasteStatistics!$C$1:'pasteStatistics'!$C$5000,0))</f>
        <v>4.3</v>
      </c>
      <c r="O646">
        <f>INDEX(pasteStatistics!O$1:'pasteStatistics'!O$5000,MATCH($C646,pasteStatistics!$C$1:'pasteStatistics'!$C$5000,0))</f>
        <v>0.38700000000000001</v>
      </c>
      <c r="P646">
        <f>INDEX(pasteStatistics!P$1:'pasteStatistics'!P$5000,MATCH($C646,pasteStatistics!$C$1:'pasteStatistics'!$C$5000,0))</f>
        <v>0.7</v>
      </c>
      <c r="Q646">
        <f>INDEX(pasteStatistics!Q$1:'pasteStatistics'!Q$5000,MATCH($C646,pasteStatistics!$C$1:'pasteStatistics'!$C$5000,0))</f>
        <v>0.7</v>
      </c>
      <c r="R646">
        <f>INDEX(pasteStatistics!R$1:'pasteStatistics'!R$5000,MATCH($C646,pasteStatistics!$C$1:'pasteStatistics'!$C$5000,0))</f>
        <v>0.95699999999999996</v>
      </c>
      <c r="S646">
        <f>INDEX(pasteStatistics!S$1:'pasteStatistics'!S$5000,MATCH($C646,pasteStatistics!$C$1:'pasteStatistics'!$C$5000,0))</f>
        <v>0.1</v>
      </c>
      <c r="T646">
        <f>INDEX(pasteStatistics!T$1:'pasteStatistics'!T$5000,MATCH($C646,pasteStatistics!$C$1:'pasteStatistics'!$C$5000,0))</f>
        <v>1.6</v>
      </c>
      <c r="U646">
        <f>INDEX(pasteStatistics!U$1:'pasteStatistics'!U$5000,MATCH($C646,pasteStatistics!$C$1:'pasteStatistics'!$C$5000,0))</f>
        <v>1.7</v>
      </c>
      <c r="V646">
        <f>INDEX(pasteStatistics!V$1:'pasteStatistics'!V$5000,MATCH($C646,pasteStatistics!$C$1:'pasteStatistics'!$C$5000,0))</f>
        <v>1.4</v>
      </c>
      <c r="W646">
        <f>INDEX(pasteStatistics!W$1:'pasteStatistics'!W$5000,MATCH($C646,pasteStatistics!$C$1:'pasteStatistics'!$C$5000,0))</f>
        <v>0.5</v>
      </c>
      <c r="X646">
        <f>INDEX(pasteStatistics!X$1:'pasteStatistics'!X$5000,MATCH($C646,pasteStatistics!$C$1:'pasteStatistics'!$C$5000,0))</f>
        <v>0</v>
      </c>
      <c r="Y646">
        <f>INDEX(pasteStatistics!Y$1:'pasteStatistics'!Y$5000,MATCH($C646,pasteStatistics!$C$1:'pasteStatistics'!$C$5000,0))</f>
        <v>0.7</v>
      </c>
      <c r="Z646">
        <f>INDEX(pasteStatistics!Z$1:'pasteStatistics'!Z$5000,MATCH($C646,pasteStatistics!$C$1:'pasteStatistics'!$C$5000,0))</f>
        <v>1.1000000000000001</v>
      </c>
      <c r="AA646">
        <f>INDEX(pasteStatistics!AA$1:'pasteStatistics'!AA$5000,MATCH($C646,pasteStatistics!$C$1:'pasteStatistics'!$C$5000,0))</f>
        <v>6.6</v>
      </c>
      <c r="AB646">
        <f>pasteData!C645</f>
        <v>14</v>
      </c>
      <c r="AC646" t="str">
        <f>pasteData!D645</f>
        <v>SO</v>
      </c>
      <c r="AD646" t="str">
        <f>pasteData!E645</f>
        <v>G</v>
      </c>
      <c r="AE646">
        <f>pasteData!F645</f>
        <v>36678</v>
      </c>
      <c r="AF646">
        <f>pasteData!G645</f>
        <v>175</v>
      </c>
      <c r="AG646" t="str">
        <f>pasteData!H645</f>
        <v>Fayetteville</v>
      </c>
      <c r="AH646" t="str">
        <f>pasteData!I645</f>
        <v xml:space="preserve"> TN</v>
      </c>
      <c r="AI646" t="str">
        <f>pasteData!J645</f>
        <v>Fayetteville High School</v>
      </c>
      <c r="AJ646" t="str">
        <f>pasteData!K645</f>
        <v xml:space="preserve"> 6.6 Pts</v>
      </c>
      <c r="AK646" t="str">
        <f>pasteData!L645</f>
        <v xml:space="preserve"> 1.7 Reb</v>
      </c>
      <c r="AL646" t="str">
        <f>pasteData!M645</f>
        <v xml:space="preserve"> 1.4 Ast</v>
      </c>
      <c r="AM646">
        <f>pasteData!N645</f>
        <v>0</v>
      </c>
    </row>
    <row r="647" spans="1:39" x14ac:dyDescent="0.3">
      <c r="A647">
        <v>645</v>
      </c>
      <c r="B647" t="str">
        <f>pasteData!A646</f>
        <v>belmont</v>
      </c>
      <c r="C647" t="str">
        <f>pasteData!B646</f>
        <v>Caleb Hollander</v>
      </c>
      <c r="D647">
        <f>INDEX(pasteStatistics!D$1:'pasteStatistics'!D$5000,MATCH($C647,pasteStatistics!$C$1:'pasteStatistics'!$C$5000,0))</f>
        <v>26</v>
      </c>
      <c r="E647">
        <f>INDEX(pasteStatistics!E$1:'pasteStatistics'!E$5000,MATCH($C647,pasteStatistics!$C$1:'pasteStatistics'!$C$5000,0))</f>
        <v>17</v>
      </c>
      <c r="F647">
        <f>INDEX(pasteStatistics!F$1:'pasteStatistics'!F$5000,MATCH($C647,pasteStatistics!$C$1:'pasteStatistics'!$C$5000,0))</f>
        <v>16.600000000000001</v>
      </c>
      <c r="G647">
        <f>INDEX(pasteStatistics!G$1:'pasteStatistics'!G$5000,MATCH($C647,pasteStatistics!$C$1:'pasteStatistics'!$C$5000,0))</f>
        <v>2.8</v>
      </c>
      <c r="H647">
        <f>INDEX(pasteStatistics!H$1:'pasteStatistics'!H$5000,MATCH($C647,pasteStatistics!$C$1:'pasteStatistics'!$C$5000,0))</f>
        <v>6.6</v>
      </c>
      <c r="I647">
        <f>INDEX(pasteStatistics!I$1:'pasteStatistics'!I$5000,MATCH($C647,pasteStatistics!$C$1:'pasteStatistics'!$C$5000,0))</f>
        <v>0.42699999999999999</v>
      </c>
      <c r="J647">
        <f>INDEX(pasteStatistics!J$1:'pasteStatistics'!J$5000,MATCH($C647,pasteStatistics!$C$1:'pasteStatistics'!$C$5000,0))</f>
        <v>1.7</v>
      </c>
      <c r="K647">
        <f>INDEX(pasteStatistics!K$1:'pasteStatistics'!K$5000,MATCH($C647,pasteStatistics!$C$1:'pasteStatistics'!$C$5000,0))</f>
        <v>3</v>
      </c>
      <c r="L647">
        <f>INDEX(pasteStatistics!L$1:'pasteStatistics'!L$5000,MATCH($C647,pasteStatistics!$C$1:'pasteStatistics'!$C$5000,0))</f>
        <v>0.55800000000000005</v>
      </c>
      <c r="M647">
        <f>INDEX(pasteStatistics!M$1:'pasteStatistics'!M$5000,MATCH($C647,pasteStatistics!$C$1:'pasteStatistics'!$C$5000,0))</f>
        <v>1.2</v>
      </c>
      <c r="N647">
        <f>INDEX(pasteStatistics!N$1:'pasteStatistics'!N$5000,MATCH($C647,pasteStatistics!$C$1:'pasteStatistics'!$C$5000,0))</f>
        <v>3.6</v>
      </c>
      <c r="O647">
        <f>INDEX(pasteStatistics!O$1:'pasteStatistics'!O$5000,MATCH($C647,pasteStatistics!$C$1:'pasteStatistics'!$C$5000,0))</f>
        <v>0.31900000000000001</v>
      </c>
      <c r="P647">
        <f>INDEX(pasteStatistics!P$1:'pasteStatistics'!P$5000,MATCH($C647,pasteStatistics!$C$1:'pasteStatistics'!$C$5000,0))</f>
        <v>0.2</v>
      </c>
      <c r="Q647">
        <f>INDEX(pasteStatistics!Q$1:'pasteStatistics'!Q$5000,MATCH($C647,pasteStatistics!$C$1:'pasteStatistics'!$C$5000,0))</f>
        <v>0.6</v>
      </c>
      <c r="R647">
        <f>INDEX(pasteStatistics!R$1:'pasteStatistics'!R$5000,MATCH($C647,pasteStatistics!$C$1:'pasteStatistics'!$C$5000,0))</f>
        <v>0.4</v>
      </c>
      <c r="S647">
        <f>INDEX(pasteStatistics!S$1:'pasteStatistics'!S$5000,MATCH($C647,pasteStatistics!$C$1:'pasteStatistics'!$C$5000,0))</f>
        <v>1</v>
      </c>
      <c r="T647">
        <f>INDEX(pasteStatistics!T$1:'pasteStatistics'!T$5000,MATCH($C647,pasteStatistics!$C$1:'pasteStatistics'!$C$5000,0))</f>
        <v>3.5</v>
      </c>
      <c r="U647">
        <f>INDEX(pasteStatistics!U$1:'pasteStatistics'!U$5000,MATCH($C647,pasteStatistics!$C$1:'pasteStatistics'!$C$5000,0))</f>
        <v>4.5</v>
      </c>
      <c r="V647">
        <f>INDEX(pasteStatistics!V$1:'pasteStatistics'!V$5000,MATCH($C647,pasteStatistics!$C$1:'pasteStatistics'!$C$5000,0))</f>
        <v>0.8</v>
      </c>
      <c r="W647">
        <f>INDEX(pasteStatistics!W$1:'pasteStatistics'!W$5000,MATCH($C647,pasteStatistics!$C$1:'pasteStatistics'!$C$5000,0))</f>
        <v>0.5</v>
      </c>
      <c r="X647">
        <f>INDEX(pasteStatistics!X$1:'pasteStatistics'!X$5000,MATCH($C647,pasteStatistics!$C$1:'pasteStatistics'!$C$5000,0))</f>
        <v>0.2</v>
      </c>
      <c r="Y647">
        <f>INDEX(pasteStatistics!Y$1:'pasteStatistics'!Y$5000,MATCH($C647,pasteStatistics!$C$1:'pasteStatistics'!$C$5000,0))</f>
        <v>0.5</v>
      </c>
      <c r="Z647">
        <f>INDEX(pasteStatistics!Z$1:'pasteStatistics'!Z$5000,MATCH($C647,pasteStatistics!$C$1:'pasteStatistics'!$C$5000,0))</f>
        <v>1.6</v>
      </c>
      <c r="AA647">
        <f>INDEX(pasteStatistics!AA$1:'pasteStatistics'!AA$5000,MATCH($C647,pasteStatistics!$C$1:'pasteStatistics'!$C$5000,0))</f>
        <v>7</v>
      </c>
      <c r="AB647">
        <f>pasteData!C646</f>
        <v>10</v>
      </c>
      <c r="AC647" t="str">
        <f>pasteData!D646</f>
        <v>FR</v>
      </c>
      <c r="AD647" t="str">
        <f>pasteData!E646</f>
        <v>F</v>
      </c>
      <c r="AE647">
        <f>pasteData!F646</f>
        <v>43624</v>
      </c>
      <c r="AF647">
        <f>pasteData!G646</f>
        <v>225</v>
      </c>
      <c r="AG647" t="str">
        <f>pasteData!H646</f>
        <v>Nashville</v>
      </c>
      <c r="AH647" t="str">
        <f>pasteData!I646</f>
        <v xml:space="preserve"> TN</v>
      </c>
      <c r="AI647" t="str">
        <f>pasteData!J646</f>
        <v>Nashville Central Christian High School</v>
      </c>
      <c r="AJ647" t="str">
        <f>pasteData!K646</f>
        <v xml:space="preserve"> 7.0 Pts</v>
      </c>
      <c r="AK647" t="str">
        <f>pasteData!L646</f>
        <v xml:space="preserve"> 4.5 Reb</v>
      </c>
      <c r="AL647" t="str">
        <f>pasteData!M646</f>
        <v xml:space="preserve"> 0.8 Ast</v>
      </c>
      <c r="AM647">
        <f>pasteData!N646</f>
        <v>0</v>
      </c>
    </row>
    <row r="648" spans="1:39" x14ac:dyDescent="0.3">
      <c r="A648">
        <v>646</v>
      </c>
      <c r="B648" t="str">
        <f>pasteData!A647</f>
        <v>belmont</v>
      </c>
      <c r="C648" t="str">
        <f>pasteData!B647</f>
        <v>Seth Adelsperger</v>
      </c>
      <c r="D648">
        <f>INDEX(pasteStatistics!D$1:'pasteStatistics'!D$5000,MATCH($C648,pasteStatistics!$C$1:'pasteStatistics'!$C$5000,0))</f>
        <v>33</v>
      </c>
      <c r="E648">
        <f>INDEX(pasteStatistics!E$1:'pasteStatistics'!E$5000,MATCH($C648,pasteStatistics!$C$1:'pasteStatistics'!$C$5000,0))</f>
        <v>1</v>
      </c>
      <c r="F648">
        <f>INDEX(pasteStatistics!F$1:'pasteStatistics'!F$5000,MATCH($C648,pasteStatistics!$C$1:'pasteStatistics'!$C$5000,0))</f>
        <v>12.5</v>
      </c>
      <c r="G648">
        <f>INDEX(pasteStatistics!G$1:'pasteStatistics'!G$5000,MATCH($C648,pasteStatistics!$C$1:'pasteStatistics'!$C$5000,0))</f>
        <v>1.7</v>
      </c>
      <c r="H648">
        <f>INDEX(pasteStatistics!H$1:'pasteStatistics'!H$5000,MATCH($C648,pasteStatistics!$C$1:'pasteStatistics'!$C$5000,0))</f>
        <v>2.6</v>
      </c>
      <c r="I648">
        <f>INDEX(pasteStatistics!I$1:'pasteStatistics'!I$5000,MATCH($C648,pasteStatistics!$C$1:'pasteStatistics'!$C$5000,0))</f>
        <v>0.66300000000000003</v>
      </c>
      <c r="J648">
        <f>INDEX(pasteStatistics!J$1:'pasteStatistics'!J$5000,MATCH($C648,pasteStatistics!$C$1:'pasteStatistics'!$C$5000,0))</f>
        <v>1.7</v>
      </c>
      <c r="K648">
        <f>INDEX(pasteStatistics!K$1:'pasteStatistics'!K$5000,MATCH($C648,pasteStatistics!$C$1:'pasteStatistics'!$C$5000,0))</f>
        <v>2.6</v>
      </c>
      <c r="L648">
        <f>INDEX(pasteStatistics!L$1:'pasteStatistics'!L$5000,MATCH($C648,pasteStatistics!$C$1:'pasteStatistics'!$C$5000,0))</f>
        <v>0.66300000000000003</v>
      </c>
      <c r="M648">
        <f>INDEX(pasteStatistics!M$1:'pasteStatistics'!M$5000,MATCH($C648,pasteStatistics!$C$1:'pasteStatistics'!$C$5000,0))</f>
        <v>0</v>
      </c>
      <c r="N648">
        <f>INDEX(pasteStatistics!N$1:'pasteStatistics'!N$5000,MATCH($C648,pasteStatistics!$C$1:'pasteStatistics'!$C$5000,0))</f>
        <v>0</v>
      </c>
      <c r="O648">
        <f>INDEX(pasteStatistics!O$1:'pasteStatistics'!O$5000,MATCH($C648,pasteStatistics!$C$1:'pasteStatistics'!$C$5000,0))</f>
        <v>0</v>
      </c>
      <c r="P648">
        <f>INDEX(pasteStatistics!P$1:'pasteStatistics'!P$5000,MATCH($C648,pasteStatistics!$C$1:'pasteStatistics'!$C$5000,0))</f>
        <v>1.3</v>
      </c>
      <c r="Q648">
        <f>INDEX(pasteStatistics!Q$1:'pasteStatistics'!Q$5000,MATCH($C648,pasteStatistics!$C$1:'pasteStatistics'!$C$5000,0))</f>
        <v>2</v>
      </c>
      <c r="R648">
        <f>INDEX(pasteStatistics!R$1:'pasteStatistics'!R$5000,MATCH($C648,pasteStatistics!$C$1:'pasteStatistics'!$C$5000,0))</f>
        <v>0.66700000000000004</v>
      </c>
      <c r="S648">
        <f>INDEX(pasteStatistics!S$1:'pasteStatistics'!S$5000,MATCH($C648,pasteStatistics!$C$1:'pasteStatistics'!$C$5000,0))</f>
        <v>1.3</v>
      </c>
      <c r="T648">
        <f>INDEX(pasteStatistics!T$1:'pasteStatistics'!T$5000,MATCH($C648,pasteStatistics!$C$1:'pasteStatistics'!$C$5000,0))</f>
        <v>1.4</v>
      </c>
      <c r="U648">
        <f>INDEX(pasteStatistics!U$1:'pasteStatistics'!U$5000,MATCH($C648,pasteStatistics!$C$1:'pasteStatistics'!$C$5000,0))</f>
        <v>2.7</v>
      </c>
      <c r="V648">
        <f>INDEX(pasteStatistics!V$1:'pasteStatistics'!V$5000,MATCH($C648,pasteStatistics!$C$1:'pasteStatistics'!$C$5000,0))</f>
        <v>0.2</v>
      </c>
      <c r="W648">
        <f>INDEX(pasteStatistics!W$1:'pasteStatistics'!W$5000,MATCH($C648,pasteStatistics!$C$1:'pasteStatistics'!$C$5000,0))</f>
        <v>0.1</v>
      </c>
      <c r="X648">
        <f>INDEX(pasteStatistics!X$1:'pasteStatistics'!X$5000,MATCH($C648,pasteStatistics!$C$1:'pasteStatistics'!$C$5000,0))</f>
        <v>0.4</v>
      </c>
      <c r="Y648">
        <f>INDEX(pasteStatistics!Y$1:'pasteStatistics'!Y$5000,MATCH($C648,pasteStatistics!$C$1:'pasteStatistics'!$C$5000,0))</f>
        <v>0.2</v>
      </c>
      <c r="Z648">
        <f>INDEX(pasteStatistics!Z$1:'pasteStatistics'!Z$5000,MATCH($C648,pasteStatistics!$C$1:'pasteStatistics'!$C$5000,0))</f>
        <v>1.5</v>
      </c>
      <c r="AA648">
        <f>INDEX(pasteStatistics!AA$1:'pasteStatistics'!AA$5000,MATCH($C648,pasteStatistics!$C$1:'pasteStatistics'!$C$5000,0))</f>
        <v>4.8</v>
      </c>
      <c r="AB648">
        <f>pasteData!C647</f>
        <v>50</v>
      </c>
      <c r="AC648" t="str">
        <f>pasteData!D647</f>
        <v>JR</v>
      </c>
      <c r="AD648" t="str">
        <f>pasteData!E647</f>
        <v>C</v>
      </c>
      <c r="AE648">
        <f>pasteData!F647</f>
        <v>43627</v>
      </c>
      <c r="AF648">
        <f>pasteData!G647</f>
        <v>230</v>
      </c>
      <c r="AG648" t="str">
        <f>pasteData!H647</f>
        <v>Peru</v>
      </c>
      <c r="AH648" t="str">
        <f>pasteData!I647</f>
        <v xml:space="preserve"> IN</v>
      </c>
      <c r="AI648" t="str">
        <f>pasteData!J647</f>
        <v>Peru High School</v>
      </c>
      <c r="AJ648" t="str">
        <f>pasteData!K647</f>
        <v xml:space="preserve"> 4.8 Pts</v>
      </c>
      <c r="AK648" t="str">
        <f>pasteData!L647</f>
        <v xml:space="preserve"> 2.7 Reb</v>
      </c>
      <c r="AL648" t="str">
        <f>pasteData!M647</f>
        <v xml:space="preserve"> 0.2 Ast</v>
      </c>
      <c r="AM648">
        <f>pasteData!N647</f>
        <v>0</v>
      </c>
    </row>
    <row r="649" spans="1:39" x14ac:dyDescent="0.3">
      <c r="A649">
        <v>647</v>
      </c>
      <c r="B649" t="str">
        <f>pasteData!A648</f>
        <v>belmont</v>
      </c>
      <c r="C649" t="str">
        <f>pasteData!B648</f>
        <v>Michael Benkert</v>
      </c>
      <c r="D649">
        <f>INDEX(pasteStatistics!D$1:'pasteStatistics'!D$5000,MATCH($C649,pasteStatistics!$C$1:'pasteStatistics'!$C$5000,0))</f>
        <v>32</v>
      </c>
      <c r="E649">
        <f>INDEX(pasteStatistics!E$1:'pasteStatistics'!E$5000,MATCH($C649,pasteStatistics!$C$1:'pasteStatistics'!$C$5000,0))</f>
        <v>5</v>
      </c>
      <c r="F649">
        <f>INDEX(pasteStatistics!F$1:'pasteStatistics'!F$5000,MATCH($C649,pasteStatistics!$C$1:'pasteStatistics'!$C$5000,0))</f>
        <v>22.6</v>
      </c>
      <c r="G649">
        <f>INDEX(pasteStatistics!G$1:'pasteStatistics'!G$5000,MATCH($C649,pasteStatistics!$C$1:'pasteStatistics'!$C$5000,0))</f>
        <v>1.4</v>
      </c>
      <c r="H649">
        <f>INDEX(pasteStatistics!H$1:'pasteStatistics'!H$5000,MATCH($C649,pasteStatistics!$C$1:'pasteStatistics'!$C$5000,0))</f>
        <v>3.5</v>
      </c>
      <c r="I649">
        <f>INDEX(pasteStatistics!I$1:'pasteStatistics'!I$5000,MATCH($C649,pasteStatistics!$C$1:'pasteStatistics'!$C$5000,0))</f>
        <v>0.38900000000000001</v>
      </c>
      <c r="J649">
        <f>INDEX(pasteStatistics!J$1:'pasteStatistics'!J$5000,MATCH($C649,pasteStatistics!$C$1:'pasteStatistics'!$C$5000,0))</f>
        <v>0.3</v>
      </c>
      <c r="K649">
        <f>INDEX(pasteStatistics!K$1:'pasteStatistics'!K$5000,MATCH($C649,pasteStatistics!$C$1:'pasteStatistics'!$C$5000,0))</f>
        <v>0.4</v>
      </c>
      <c r="L649">
        <f>INDEX(pasteStatistics!L$1:'pasteStatistics'!L$5000,MATCH($C649,pasteStatistics!$C$1:'pasteStatistics'!$C$5000,0))</f>
        <v>0.69199999999999995</v>
      </c>
      <c r="M649">
        <f>INDEX(pasteStatistics!M$1:'pasteStatistics'!M$5000,MATCH($C649,pasteStatistics!$C$1:'pasteStatistics'!$C$5000,0))</f>
        <v>1.1000000000000001</v>
      </c>
      <c r="N649">
        <f>INDEX(pasteStatistics!N$1:'pasteStatistics'!N$5000,MATCH($C649,pasteStatistics!$C$1:'pasteStatistics'!$C$5000,0))</f>
        <v>3.1</v>
      </c>
      <c r="O649">
        <f>INDEX(pasteStatistics!O$1:'pasteStatistics'!O$5000,MATCH($C649,pasteStatistics!$C$1:'pasteStatistics'!$C$5000,0))</f>
        <v>0.35</v>
      </c>
      <c r="P649">
        <f>INDEX(pasteStatistics!P$1:'pasteStatistics'!P$5000,MATCH($C649,pasteStatistics!$C$1:'pasteStatistics'!$C$5000,0))</f>
        <v>0.6</v>
      </c>
      <c r="Q649">
        <f>INDEX(pasteStatistics!Q$1:'pasteStatistics'!Q$5000,MATCH($C649,pasteStatistics!$C$1:'pasteStatistics'!$C$5000,0))</f>
        <v>0.7</v>
      </c>
      <c r="R649">
        <f>INDEX(pasteStatistics!R$1:'pasteStatistics'!R$5000,MATCH($C649,pasteStatistics!$C$1:'pasteStatistics'!$C$5000,0))</f>
        <v>0.81799999999999995</v>
      </c>
      <c r="S649">
        <f>INDEX(pasteStatistics!S$1:'pasteStatistics'!S$5000,MATCH($C649,pasteStatistics!$C$1:'pasteStatistics'!$C$5000,0))</f>
        <v>0.4</v>
      </c>
      <c r="T649">
        <f>INDEX(pasteStatistics!T$1:'pasteStatistics'!T$5000,MATCH($C649,pasteStatistics!$C$1:'pasteStatistics'!$C$5000,0))</f>
        <v>1.3</v>
      </c>
      <c r="U649">
        <f>INDEX(pasteStatistics!U$1:'pasteStatistics'!U$5000,MATCH($C649,pasteStatistics!$C$1:'pasteStatistics'!$C$5000,0))</f>
        <v>1.7</v>
      </c>
      <c r="V649">
        <f>INDEX(pasteStatistics!V$1:'pasteStatistics'!V$5000,MATCH($C649,pasteStatistics!$C$1:'pasteStatistics'!$C$5000,0))</f>
        <v>0.6</v>
      </c>
      <c r="W649">
        <f>INDEX(pasteStatistics!W$1:'pasteStatistics'!W$5000,MATCH($C649,pasteStatistics!$C$1:'pasteStatistics'!$C$5000,0))</f>
        <v>0.3</v>
      </c>
      <c r="X649">
        <f>INDEX(pasteStatistics!X$1:'pasteStatistics'!X$5000,MATCH($C649,pasteStatistics!$C$1:'pasteStatistics'!$C$5000,0))</f>
        <v>0</v>
      </c>
      <c r="Y649">
        <f>INDEX(pasteStatistics!Y$1:'pasteStatistics'!Y$5000,MATCH($C649,pasteStatistics!$C$1:'pasteStatistics'!$C$5000,0))</f>
        <v>0.6</v>
      </c>
      <c r="Z649">
        <f>INDEX(pasteStatistics!Z$1:'pasteStatistics'!Z$5000,MATCH($C649,pasteStatistics!$C$1:'pasteStatistics'!$C$5000,0))</f>
        <v>1.9</v>
      </c>
      <c r="AA649">
        <f>INDEX(pasteStatistics!AA$1:'pasteStatistics'!AA$5000,MATCH($C649,pasteStatistics!$C$1:'pasteStatistics'!$C$5000,0))</f>
        <v>4.4000000000000004</v>
      </c>
      <c r="AB649">
        <f>pasteData!C648</f>
        <v>24</v>
      </c>
      <c r="AC649" t="str">
        <f>pasteData!D648</f>
        <v>JR</v>
      </c>
      <c r="AD649" t="str">
        <f>pasteData!E648</f>
        <v>G</v>
      </c>
      <c r="AE649">
        <f>pasteData!F648</f>
        <v>43620</v>
      </c>
      <c r="AF649">
        <f>pasteData!G648</f>
        <v>200</v>
      </c>
      <c r="AG649" t="str">
        <f>pasteData!H648</f>
        <v>Greenwood</v>
      </c>
      <c r="AH649" t="str">
        <f>pasteData!I648</f>
        <v xml:space="preserve"> IN</v>
      </c>
      <c r="AI649" t="str">
        <f>pasteData!J648</f>
        <v>Center Grove HS</v>
      </c>
      <c r="AJ649" t="str">
        <f>pasteData!K648</f>
        <v xml:space="preserve"> 4.4 Pts</v>
      </c>
      <c r="AK649" t="str">
        <f>pasteData!L648</f>
        <v xml:space="preserve"> 1.7 Reb</v>
      </c>
      <c r="AL649" t="str">
        <f>pasteData!M648</f>
        <v xml:space="preserve"> 0.6 Ast</v>
      </c>
      <c r="AM649">
        <f>pasteData!N648</f>
        <v>0</v>
      </c>
    </row>
    <row r="650" spans="1:39" x14ac:dyDescent="0.3">
      <c r="A650">
        <v>648</v>
      </c>
      <c r="B650" t="str">
        <f>pasteData!A649</f>
        <v>belmont</v>
      </c>
      <c r="C650" t="str">
        <f>pasteData!B649</f>
        <v>Adam Kunkel</v>
      </c>
      <c r="D650">
        <f>INDEX(pasteStatistics!D$1:'pasteStatistics'!D$5000,MATCH($C650,pasteStatistics!$C$1:'pasteStatistics'!$C$5000,0))</f>
        <v>25</v>
      </c>
      <c r="E650">
        <f>INDEX(pasteStatistics!E$1:'pasteStatistics'!E$5000,MATCH($C650,pasteStatistics!$C$1:'pasteStatistics'!$C$5000,0))</f>
        <v>0</v>
      </c>
      <c r="F650">
        <f>INDEX(pasteStatistics!F$1:'pasteStatistics'!F$5000,MATCH($C650,pasteStatistics!$C$1:'pasteStatistics'!$C$5000,0))</f>
        <v>9.3000000000000007</v>
      </c>
      <c r="G650">
        <f>INDEX(pasteStatistics!G$1:'pasteStatistics'!G$5000,MATCH($C650,pasteStatistics!$C$1:'pasteStatistics'!$C$5000,0))</f>
        <v>0.7</v>
      </c>
      <c r="H650">
        <f>INDEX(pasteStatistics!H$1:'pasteStatistics'!H$5000,MATCH($C650,pasteStatistics!$C$1:'pasteStatistics'!$C$5000,0))</f>
        <v>2.1</v>
      </c>
      <c r="I650">
        <f>INDEX(pasteStatistics!I$1:'pasteStatistics'!I$5000,MATCH($C650,pasteStatistics!$C$1:'pasteStatistics'!$C$5000,0))</f>
        <v>0.32100000000000001</v>
      </c>
      <c r="J650">
        <f>INDEX(pasteStatistics!J$1:'pasteStatistics'!J$5000,MATCH($C650,pasteStatistics!$C$1:'pasteStatistics'!$C$5000,0))</f>
        <v>0.2</v>
      </c>
      <c r="K650">
        <f>INDEX(pasteStatistics!K$1:'pasteStatistics'!K$5000,MATCH($C650,pasteStatistics!$C$1:'pasteStatistics'!$C$5000,0))</f>
        <v>0.5</v>
      </c>
      <c r="L650">
        <f>INDEX(pasteStatistics!L$1:'pasteStatistics'!L$5000,MATCH($C650,pasteStatistics!$C$1:'pasteStatistics'!$C$5000,0))</f>
        <v>0.46200000000000002</v>
      </c>
      <c r="M650">
        <f>INDEX(pasteStatistics!M$1:'pasteStatistics'!M$5000,MATCH($C650,pasteStatistics!$C$1:'pasteStatistics'!$C$5000,0))</f>
        <v>0.4</v>
      </c>
      <c r="N650">
        <f>INDEX(pasteStatistics!N$1:'pasteStatistics'!N$5000,MATCH($C650,pasteStatistics!$C$1:'pasteStatistics'!$C$5000,0))</f>
        <v>1.6</v>
      </c>
      <c r="O650">
        <f>INDEX(pasteStatistics!O$1:'pasteStatistics'!O$5000,MATCH($C650,pasteStatistics!$C$1:'pasteStatistics'!$C$5000,0))</f>
        <v>0.27500000000000002</v>
      </c>
      <c r="P650">
        <f>INDEX(pasteStatistics!P$1:'pasteStatistics'!P$5000,MATCH($C650,pasteStatistics!$C$1:'pasteStatistics'!$C$5000,0))</f>
        <v>0.5</v>
      </c>
      <c r="Q650">
        <f>INDEX(pasteStatistics!Q$1:'pasteStatistics'!Q$5000,MATCH($C650,pasteStatistics!$C$1:'pasteStatistics'!$C$5000,0))</f>
        <v>0.6</v>
      </c>
      <c r="R650">
        <f>INDEX(pasteStatistics!R$1:'pasteStatistics'!R$5000,MATCH($C650,pasteStatistics!$C$1:'pasteStatistics'!$C$5000,0))</f>
        <v>0.86699999999999999</v>
      </c>
      <c r="S650">
        <f>INDEX(pasteStatistics!S$1:'pasteStatistics'!S$5000,MATCH($C650,pasteStatistics!$C$1:'pasteStatistics'!$C$5000,0))</f>
        <v>0.1</v>
      </c>
      <c r="T650">
        <f>INDEX(pasteStatistics!T$1:'pasteStatistics'!T$5000,MATCH($C650,pasteStatistics!$C$1:'pasteStatistics'!$C$5000,0))</f>
        <v>0.6</v>
      </c>
      <c r="U650">
        <f>INDEX(pasteStatistics!U$1:'pasteStatistics'!U$5000,MATCH($C650,pasteStatistics!$C$1:'pasteStatistics'!$C$5000,0))</f>
        <v>0.6</v>
      </c>
      <c r="V650">
        <f>INDEX(pasteStatistics!V$1:'pasteStatistics'!V$5000,MATCH($C650,pasteStatistics!$C$1:'pasteStatistics'!$C$5000,0))</f>
        <v>0.7</v>
      </c>
      <c r="W650">
        <f>INDEX(pasteStatistics!W$1:'pasteStatistics'!W$5000,MATCH($C650,pasteStatistics!$C$1:'pasteStatistics'!$C$5000,0))</f>
        <v>0.4</v>
      </c>
      <c r="X650">
        <f>INDEX(pasteStatistics!X$1:'pasteStatistics'!X$5000,MATCH($C650,pasteStatistics!$C$1:'pasteStatistics'!$C$5000,0))</f>
        <v>0.1</v>
      </c>
      <c r="Y650">
        <f>INDEX(pasteStatistics!Y$1:'pasteStatistics'!Y$5000,MATCH($C650,pasteStatistics!$C$1:'pasteStatistics'!$C$5000,0))</f>
        <v>0.4</v>
      </c>
      <c r="Z650">
        <f>INDEX(pasteStatistics!Z$1:'pasteStatistics'!Z$5000,MATCH($C650,pasteStatistics!$C$1:'pasteStatistics'!$C$5000,0))</f>
        <v>0.9</v>
      </c>
      <c r="AA650">
        <f>INDEX(pasteStatistics!AA$1:'pasteStatistics'!AA$5000,MATCH($C650,pasteStatistics!$C$1:'pasteStatistics'!$C$5000,0))</f>
        <v>2.2999999999999998</v>
      </c>
      <c r="AB650">
        <f>pasteData!C649</f>
        <v>5</v>
      </c>
      <c r="AC650" t="str">
        <f>pasteData!D649</f>
        <v>FR</v>
      </c>
      <c r="AD650" t="str">
        <f>pasteData!E649</f>
        <v>G</v>
      </c>
      <c r="AE650">
        <f>pasteData!F649</f>
        <v>43619</v>
      </c>
      <c r="AF650">
        <f>pasteData!G649</f>
        <v>165</v>
      </c>
      <c r="AG650" t="str">
        <f>pasteData!H649</f>
        <v>Hebron</v>
      </c>
      <c r="AH650" t="str">
        <f>pasteData!I649</f>
        <v xml:space="preserve"> KY</v>
      </c>
      <c r="AI650" t="str">
        <f>pasteData!J649</f>
        <v>Cooper HS</v>
      </c>
      <c r="AJ650" t="str">
        <f>pasteData!K649</f>
        <v xml:space="preserve"> 2.3 Pts</v>
      </c>
      <c r="AK650" t="str">
        <f>pasteData!L649</f>
        <v xml:space="preserve"> 0.6 Reb</v>
      </c>
      <c r="AL650" t="str">
        <f>pasteData!M649</f>
        <v xml:space="preserve"> 0.7 Ast</v>
      </c>
      <c r="AM650">
        <f>pasteData!N649</f>
        <v>0</v>
      </c>
    </row>
    <row r="651" spans="1:39" x14ac:dyDescent="0.3">
      <c r="A651">
        <v>649</v>
      </c>
      <c r="B651" t="str">
        <f>pasteData!A650</f>
        <v>belmont</v>
      </c>
      <c r="C651" t="str">
        <f>pasteData!B650</f>
        <v>Derek Sabin</v>
      </c>
      <c r="D651">
        <f>INDEX(pasteStatistics!D$1:'pasteStatistics'!D$5000,MATCH($C651,pasteStatistics!$C$1:'pasteStatistics'!$C$5000,0))</f>
        <v>18</v>
      </c>
      <c r="E651">
        <f>INDEX(pasteStatistics!E$1:'pasteStatistics'!E$5000,MATCH($C651,pasteStatistics!$C$1:'pasteStatistics'!$C$5000,0))</f>
        <v>0</v>
      </c>
      <c r="F651">
        <f>INDEX(pasteStatistics!F$1:'pasteStatistics'!F$5000,MATCH($C651,pasteStatistics!$C$1:'pasteStatistics'!$C$5000,0))</f>
        <v>4.5999999999999996</v>
      </c>
      <c r="G651">
        <f>INDEX(pasteStatistics!G$1:'pasteStatistics'!G$5000,MATCH($C651,pasteStatistics!$C$1:'pasteStatistics'!$C$5000,0))</f>
        <v>0.7</v>
      </c>
      <c r="H651">
        <f>INDEX(pasteStatistics!H$1:'pasteStatistics'!H$5000,MATCH($C651,pasteStatistics!$C$1:'pasteStatistics'!$C$5000,0))</f>
        <v>0.9</v>
      </c>
      <c r="I651">
        <f>INDEX(pasteStatistics!I$1:'pasteStatistics'!I$5000,MATCH($C651,pasteStatistics!$C$1:'pasteStatistics'!$C$5000,0))</f>
        <v>0.70599999999999996</v>
      </c>
      <c r="J651">
        <f>INDEX(pasteStatistics!J$1:'pasteStatistics'!J$5000,MATCH($C651,pasteStatistics!$C$1:'pasteStatistics'!$C$5000,0))</f>
        <v>0.7</v>
      </c>
      <c r="K651">
        <f>INDEX(pasteStatistics!K$1:'pasteStatistics'!K$5000,MATCH($C651,pasteStatistics!$C$1:'pasteStatistics'!$C$5000,0))</f>
        <v>0.8</v>
      </c>
      <c r="L651">
        <f>INDEX(pasteStatistics!L$1:'pasteStatistics'!L$5000,MATCH($C651,pasteStatistics!$C$1:'pasteStatistics'!$C$5000,0))</f>
        <v>0.8</v>
      </c>
      <c r="M651">
        <f>INDEX(pasteStatistics!M$1:'pasteStatistics'!M$5000,MATCH($C651,pasteStatistics!$C$1:'pasteStatistics'!$C$5000,0))</f>
        <v>0</v>
      </c>
      <c r="N651">
        <f>INDEX(pasteStatistics!N$1:'pasteStatistics'!N$5000,MATCH($C651,pasteStatistics!$C$1:'pasteStatistics'!$C$5000,0))</f>
        <v>0.1</v>
      </c>
      <c r="O651">
        <f>INDEX(pasteStatistics!O$1:'pasteStatistics'!O$5000,MATCH($C651,pasteStatistics!$C$1:'pasteStatistics'!$C$5000,0))</f>
        <v>0</v>
      </c>
      <c r="P651">
        <f>INDEX(pasteStatistics!P$1:'pasteStatistics'!P$5000,MATCH($C651,pasteStatistics!$C$1:'pasteStatistics'!$C$5000,0))</f>
        <v>0.5</v>
      </c>
      <c r="Q651">
        <f>INDEX(pasteStatistics!Q$1:'pasteStatistics'!Q$5000,MATCH($C651,pasteStatistics!$C$1:'pasteStatistics'!$C$5000,0))</f>
        <v>0.8</v>
      </c>
      <c r="R651">
        <f>INDEX(pasteStatistics!R$1:'pasteStatistics'!R$5000,MATCH($C651,pasteStatistics!$C$1:'pasteStatistics'!$C$5000,0))</f>
        <v>0.6</v>
      </c>
      <c r="S651">
        <f>INDEX(pasteStatistics!S$1:'pasteStatistics'!S$5000,MATCH($C651,pasteStatistics!$C$1:'pasteStatistics'!$C$5000,0))</f>
        <v>0.3</v>
      </c>
      <c r="T651">
        <f>INDEX(pasteStatistics!T$1:'pasteStatistics'!T$5000,MATCH($C651,pasteStatistics!$C$1:'pasteStatistics'!$C$5000,0))</f>
        <v>0.7</v>
      </c>
      <c r="U651">
        <f>INDEX(pasteStatistics!U$1:'pasteStatistics'!U$5000,MATCH($C651,pasteStatistics!$C$1:'pasteStatistics'!$C$5000,0))</f>
        <v>1</v>
      </c>
      <c r="V651">
        <f>INDEX(pasteStatistics!V$1:'pasteStatistics'!V$5000,MATCH($C651,pasteStatistics!$C$1:'pasteStatistics'!$C$5000,0))</f>
        <v>0.3</v>
      </c>
      <c r="W651">
        <f>INDEX(pasteStatistics!W$1:'pasteStatistics'!W$5000,MATCH($C651,pasteStatistics!$C$1:'pasteStatistics'!$C$5000,0))</f>
        <v>0</v>
      </c>
      <c r="X651">
        <f>INDEX(pasteStatistics!X$1:'pasteStatistics'!X$5000,MATCH($C651,pasteStatistics!$C$1:'pasteStatistics'!$C$5000,0))</f>
        <v>0.1</v>
      </c>
      <c r="Y651">
        <f>INDEX(pasteStatistics!Y$1:'pasteStatistics'!Y$5000,MATCH($C651,pasteStatistics!$C$1:'pasteStatistics'!$C$5000,0))</f>
        <v>0.5</v>
      </c>
      <c r="Z651">
        <f>INDEX(pasteStatistics!Z$1:'pasteStatistics'!Z$5000,MATCH($C651,pasteStatistics!$C$1:'pasteStatistics'!$C$5000,0))</f>
        <v>0.6</v>
      </c>
      <c r="AA651">
        <f>INDEX(pasteStatistics!AA$1:'pasteStatistics'!AA$5000,MATCH($C651,pasteStatistics!$C$1:'pasteStatistics'!$C$5000,0))</f>
        <v>1.8</v>
      </c>
      <c r="AB651">
        <f>pasteData!C650</f>
        <v>21</v>
      </c>
      <c r="AC651" t="str">
        <f>pasteData!D650</f>
        <v>FR</v>
      </c>
      <c r="AD651" t="str">
        <f>pasteData!E650</f>
        <v>F</v>
      </c>
      <c r="AE651">
        <f>pasteData!F650</f>
        <v>43625</v>
      </c>
      <c r="AF651">
        <f>pasteData!G650</f>
        <v>230</v>
      </c>
      <c r="AG651" t="str">
        <f>pasteData!H650</f>
        <v>Slinger</v>
      </c>
      <c r="AH651" t="str">
        <f>pasteData!I650</f>
        <v xml:space="preserve"> WI</v>
      </c>
      <c r="AI651" t="str">
        <f>pasteData!J650</f>
        <v>Slinger HS</v>
      </c>
      <c r="AJ651" t="str">
        <f>pasteData!K650</f>
        <v xml:space="preserve"> 1.8 Pts</v>
      </c>
      <c r="AK651" t="str">
        <f>pasteData!L650</f>
        <v xml:space="preserve"> 1.0 Reb</v>
      </c>
      <c r="AL651" t="str">
        <f>pasteData!M650</f>
        <v xml:space="preserve"> 0.3 Ast</v>
      </c>
      <c r="AM651">
        <f>pasteData!N650</f>
        <v>0</v>
      </c>
    </row>
    <row r="652" spans="1:39" x14ac:dyDescent="0.3">
      <c r="A652">
        <v>650</v>
      </c>
      <c r="B652" t="str">
        <f>pasteData!A651</f>
        <v>belmont</v>
      </c>
      <c r="C652" t="str">
        <f>pasteData!B651</f>
        <v>Tate Pierson</v>
      </c>
      <c r="D652">
        <f>INDEX(pasteStatistics!D$1:'pasteStatistics'!D$5000,MATCH($C652,pasteStatistics!$C$1:'pasteStatistics'!$C$5000,0))</f>
        <v>28</v>
      </c>
      <c r="E652">
        <f>INDEX(pasteStatistics!E$1:'pasteStatistics'!E$5000,MATCH($C652,pasteStatistics!$C$1:'pasteStatistics'!$C$5000,0))</f>
        <v>0</v>
      </c>
      <c r="F652">
        <f>INDEX(pasteStatistics!F$1:'pasteStatistics'!F$5000,MATCH($C652,pasteStatistics!$C$1:'pasteStatistics'!$C$5000,0))</f>
        <v>5.8</v>
      </c>
      <c r="G652">
        <f>INDEX(pasteStatistics!G$1:'pasteStatistics'!G$5000,MATCH($C652,pasteStatistics!$C$1:'pasteStatistics'!$C$5000,0))</f>
        <v>0.3</v>
      </c>
      <c r="H652">
        <f>INDEX(pasteStatistics!H$1:'pasteStatistics'!H$5000,MATCH($C652,pasteStatistics!$C$1:'pasteStatistics'!$C$5000,0))</f>
        <v>1</v>
      </c>
      <c r="I652">
        <f>INDEX(pasteStatistics!I$1:'pasteStatistics'!I$5000,MATCH($C652,pasteStatistics!$C$1:'pasteStatistics'!$C$5000,0))</f>
        <v>0.33300000000000002</v>
      </c>
      <c r="J652">
        <f>INDEX(pasteStatistics!J$1:'pasteStatistics'!J$5000,MATCH($C652,pasteStatistics!$C$1:'pasteStatistics'!$C$5000,0))</f>
        <v>0.1</v>
      </c>
      <c r="K652">
        <f>INDEX(pasteStatistics!K$1:'pasteStatistics'!K$5000,MATCH($C652,pasteStatistics!$C$1:'pasteStatistics'!$C$5000,0))</f>
        <v>0.3</v>
      </c>
      <c r="L652">
        <f>INDEX(pasteStatistics!L$1:'pasteStatistics'!L$5000,MATCH($C652,pasteStatistics!$C$1:'pasteStatistics'!$C$5000,0))</f>
        <v>0.375</v>
      </c>
      <c r="M652">
        <f>INDEX(pasteStatistics!M$1:'pasteStatistics'!M$5000,MATCH($C652,pasteStatistics!$C$1:'pasteStatistics'!$C$5000,0))</f>
        <v>0.2</v>
      </c>
      <c r="N652">
        <f>INDEX(pasteStatistics!N$1:'pasteStatistics'!N$5000,MATCH($C652,pasteStatistics!$C$1:'pasteStatistics'!$C$5000,0))</f>
        <v>0.7</v>
      </c>
      <c r="O652">
        <f>INDEX(pasteStatistics!O$1:'pasteStatistics'!O$5000,MATCH($C652,pasteStatistics!$C$1:'pasteStatistics'!$C$5000,0))</f>
        <v>0.316</v>
      </c>
      <c r="P652">
        <f>INDEX(pasteStatistics!P$1:'pasteStatistics'!P$5000,MATCH($C652,pasteStatistics!$C$1:'pasteStatistics'!$C$5000,0))</f>
        <v>0.2</v>
      </c>
      <c r="Q652">
        <f>INDEX(pasteStatistics!Q$1:'pasteStatistics'!Q$5000,MATCH($C652,pasteStatistics!$C$1:'pasteStatistics'!$C$5000,0))</f>
        <v>0.3</v>
      </c>
      <c r="R652">
        <f>INDEX(pasteStatistics!R$1:'pasteStatistics'!R$5000,MATCH($C652,pasteStatistics!$C$1:'pasteStatistics'!$C$5000,0))</f>
        <v>0.625</v>
      </c>
      <c r="S652">
        <f>INDEX(pasteStatistics!S$1:'pasteStatistics'!S$5000,MATCH($C652,pasteStatistics!$C$1:'pasteStatistics'!$C$5000,0))</f>
        <v>0.3</v>
      </c>
      <c r="T652">
        <f>INDEX(pasteStatistics!T$1:'pasteStatistics'!T$5000,MATCH($C652,pasteStatistics!$C$1:'pasteStatistics'!$C$5000,0))</f>
        <v>0.5</v>
      </c>
      <c r="U652">
        <f>INDEX(pasteStatistics!U$1:'pasteStatistics'!U$5000,MATCH($C652,pasteStatistics!$C$1:'pasteStatistics'!$C$5000,0))</f>
        <v>0.9</v>
      </c>
      <c r="V652">
        <f>INDEX(pasteStatistics!V$1:'pasteStatistics'!V$5000,MATCH($C652,pasteStatistics!$C$1:'pasteStatistics'!$C$5000,0))</f>
        <v>0.3</v>
      </c>
      <c r="W652">
        <f>INDEX(pasteStatistics!W$1:'pasteStatistics'!W$5000,MATCH($C652,pasteStatistics!$C$1:'pasteStatistics'!$C$5000,0))</f>
        <v>0</v>
      </c>
      <c r="X652">
        <f>INDEX(pasteStatistics!X$1:'pasteStatistics'!X$5000,MATCH($C652,pasteStatistics!$C$1:'pasteStatistics'!$C$5000,0))</f>
        <v>0</v>
      </c>
      <c r="Y652">
        <f>INDEX(pasteStatistics!Y$1:'pasteStatistics'!Y$5000,MATCH($C652,pasteStatistics!$C$1:'pasteStatistics'!$C$5000,0))</f>
        <v>0</v>
      </c>
      <c r="Z652">
        <f>INDEX(pasteStatistics!Z$1:'pasteStatistics'!Z$5000,MATCH($C652,pasteStatistics!$C$1:'pasteStatistics'!$C$5000,0))</f>
        <v>0.2</v>
      </c>
      <c r="AA652">
        <f>INDEX(pasteStatistics!AA$1:'pasteStatistics'!AA$5000,MATCH($C652,pasteStatistics!$C$1:'pasteStatistics'!$C$5000,0))</f>
        <v>1</v>
      </c>
      <c r="AB652">
        <f>pasteData!C651</f>
        <v>20</v>
      </c>
      <c r="AC652" t="str">
        <f>pasteData!D651</f>
        <v>FR</v>
      </c>
      <c r="AD652" t="str">
        <f>pasteData!E651</f>
        <v>G</v>
      </c>
      <c r="AE652">
        <f>pasteData!F651</f>
        <v>43622</v>
      </c>
      <c r="AF652">
        <f>pasteData!G651</f>
        <v>200</v>
      </c>
      <c r="AG652" t="str">
        <f>pasteData!H651</f>
        <v>Brentwood</v>
      </c>
      <c r="AH652" t="str">
        <f>pasteData!I651</f>
        <v xml:space="preserve"> TN</v>
      </c>
      <c r="AI652" t="str">
        <f>pasteData!J651</f>
        <v>Brentwood Academy</v>
      </c>
      <c r="AJ652" t="str">
        <f>pasteData!K651</f>
        <v xml:space="preserve"> 1.0 Pts</v>
      </c>
      <c r="AK652" t="str">
        <f>pasteData!L651</f>
        <v xml:space="preserve"> 0.9 Reb</v>
      </c>
      <c r="AL652" t="str">
        <f>pasteData!M651</f>
        <v xml:space="preserve"> 0.3 Ast</v>
      </c>
      <c r="AM652">
        <f>pasteData!N651</f>
        <v>0</v>
      </c>
    </row>
    <row r="653" spans="1:39" x14ac:dyDescent="0.3">
      <c r="A653">
        <v>651</v>
      </c>
      <c r="B653" t="str">
        <f>pasteData!A652</f>
        <v>belmont</v>
      </c>
      <c r="C653" t="str">
        <f>pasteData!B652</f>
        <v>Garrett Suedekum</v>
      </c>
      <c r="D653">
        <f>INDEX(pasteStatistics!D$1:'pasteStatistics'!D$5000,MATCH($C653,pasteStatistics!$C$1:'pasteStatistics'!$C$5000,0))</f>
        <v>16</v>
      </c>
      <c r="E653">
        <f>INDEX(pasteStatistics!E$1:'pasteStatistics'!E$5000,MATCH($C653,pasteStatistics!$C$1:'pasteStatistics'!$C$5000,0))</f>
        <v>0</v>
      </c>
      <c r="F653">
        <f>INDEX(pasteStatistics!F$1:'pasteStatistics'!F$5000,MATCH($C653,pasteStatistics!$C$1:'pasteStatistics'!$C$5000,0))</f>
        <v>2.8</v>
      </c>
      <c r="G653">
        <f>INDEX(pasteStatistics!G$1:'pasteStatistics'!G$5000,MATCH($C653,pasteStatistics!$C$1:'pasteStatistics'!$C$5000,0))</f>
        <v>0.1</v>
      </c>
      <c r="H653">
        <f>INDEX(pasteStatistics!H$1:'pasteStatistics'!H$5000,MATCH($C653,pasteStatistics!$C$1:'pasteStatistics'!$C$5000,0))</f>
        <v>0.4</v>
      </c>
      <c r="I653">
        <f>INDEX(pasteStatistics!I$1:'pasteStatistics'!I$5000,MATCH($C653,pasteStatistics!$C$1:'pasteStatistics'!$C$5000,0))</f>
        <v>0.16700000000000001</v>
      </c>
      <c r="J653">
        <f>INDEX(pasteStatistics!J$1:'pasteStatistics'!J$5000,MATCH($C653,pasteStatistics!$C$1:'pasteStatistics'!$C$5000,0))</f>
        <v>0</v>
      </c>
      <c r="K653">
        <f>INDEX(pasteStatistics!K$1:'pasteStatistics'!K$5000,MATCH($C653,pasteStatistics!$C$1:'pasteStatistics'!$C$5000,0))</f>
        <v>0.2</v>
      </c>
      <c r="L653">
        <f>INDEX(pasteStatistics!L$1:'pasteStatistics'!L$5000,MATCH($C653,pasteStatistics!$C$1:'pasteStatistics'!$C$5000,0))</f>
        <v>0</v>
      </c>
      <c r="M653">
        <f>INDEX(pasteStatistics!M$1:'pasteStatistics'!M$5000,MATCH($C653,pasteStatistics!$C$1:'pasteStatistics'!$C$5000,0))</f>
        <v>0.1</v>
      </c>
      <c r="N653">
        <f>INDEX(pasteStatistics!N$1:'pasteStatistics'!N$5000,MATCH($C653,pasteStatistics!$C$1:'pasteStatistics'!$C$5000,0))</f>
        <v>0.2</v>
      </c>
      <c r="O653">
        <f>INDEX(pasteStatistics!O$1:'pasteStatistics'!O$5000,MATCH($C653,pasteStatistics!$C$1:'pasteStatistics'!$C$5000,0))</f>
        <v>0.33300000000000002</v>
      </c>
      <c r="P653">
        <f>INDEX(pasteStatistics!P$1:'pasteStatistics'!P$5000,MATCH($C653,pasteStatistics!$C$1:'pasteStatistics'!$C$5000,0))</f>
        <v>0.1</v>
      </c>
      <c r="Q653">
        <f>INDEX(pasteStatistics!Q$1:'pasteStatistics'!Q$5000,MATCH($C653,pasteStatistics!$C$1:'pasteStatistics'!$C$5000,0))</f>
        <v>0.1</v>
      </c>
      <c r="R653">
        <f>INDEX(pasteStatistics!R$1:'pasteStatistics'!R$5000,MATCH($C653,pasteStatistics!$C$1:'pasteStatistics'!$C$5000,0))</f>
        <v>0.5</v>
      </c>
      <c r="S653">
        <f>INDEX(pasteStatistics!S$1:'pasteStatistics'!S$5000,MATCH($C653,pasteStatistics!$C$1:'pasteStatistics'!$C$5000,0))</f>
        <v>0.1</v>
      </c>
      <c r="T653">
        <f>INDEX(pasteStatistics!T$1:'pasteStatistics'!T$5000,MATCH($C653,pasteStatistics!$C$1:'pasteStatistics'!$C$5000,0))</f>
        <v>0.5</v>
      </c>
      <c r="U653">
        <f>INDEX(pasteStatistics!U$1:'pasteStatistics'!U$5000,MATCH($C653,pasteStatistics!$C$1:'pasteStatistics'!$C$5000,0))</f>
        <v>0.6</v>
      </c>
      <c r="V653">
        <f>INDEX(pasteStatistics!V$1:'pasteStatistics'!V$5000,MATCH($C653,pasteStatistics!$C$1:'pasteStatistics'!$C$5000,0))</f>
        <v>0.3</v>
      </c>
      <c r="W653">
        <f>INDEX(pasteStatistics!W$1:'pasteStatistics'!W$5000,MATCH($C653,pasteStatistics!$C$1:'pasteStatistics'!$C$5000,0))</f>
        <v>0.2</v>
      </c>
      <c r="X653">
        <f>INDEX(pasteStatistics!X$1:'pasteStatistics'!X$5000,MATCH($C653,pasteStatistics!$C$1:'pasteStatistics'!$C$5000,0))</f>
        <v>0.1</v>
      </c>
      <c r="Y653">
        <f>INDEX(pasteStatistics!Y$1:'pasteStatistics'!Y$5000,MATCH($C653,pasteStatistics!$C$1:'pasteStatistics'!$C$5000,0))</f>
        <v>0.3</v>
      </c>
      <c r="Z653">
        <f>INDEX(pasteStatistics!Z$1:'pasteStatistics'!Z$5000,MATCH($C653,pasteStatistics!$C$1:'pasteStatistics'!$C$5000,0))</f>
        <v>0.7</v>
      </c>
      <c r="AA653">
        <f>INDEX(pasteStatistics!AA$1:'pasteStatistics'!AA$5000,MATCH($C653,pasteStatistics!$C$1:'pasteStatistics'!$C$5000,0))</f>
        <v>0.3</v>
      </c>
      <c r="AB653">
        <f>pasteData!C652</f>
        <v>35</v>
      </c>
      <c r="AC653" t="str">
        <f>pasteData!D652</f>
        <v>SO</v>
      </c>
      <c r="AD653" t="str">
        <f>pasteData!E652</f>
        <v>G</v>
      </c>
      <c r="AE653">
        <f>pasteData!F652</f>
        <v>43618</v>
      </c>
      <c r="AF653">
        <f>pasteData!G652</f>
        <v>170</v>
      </c>
      <c r="AG653" t="str">
        <f>pasteData!H652</f>
        <v>Brentwood</v>
      </c>
      <c r="AH653" t="str">
        <f>pasteData!I652</f>
        <v xml:space="preserve"> TN</v>
      </c>
      <c r="AI653" t="str">
        <f>pasteData!J652</f>
        <v>Brentwood Academy</v>
      </c>
      <c r="AJ653" t="str">
        <f>pasteData!K652</f>
        <v xml:space="preserve"> 0.3 Pts</v>
      </c>
      <c r="AK653" t="str">
        <f>pasteData!L652</f>
        <v xml:space="preserve"> 0.6 Reb</v>
      </c>
      <c r="AL653" t="str">
        <f>pasteData!M652</f>
        <v xml:space="preserve"> 0.3 Ast</v>
      </c>
      <c r="AM653">
        <f>pasteData!N652</f>
        <v>0</v>
      </c>
    </row>
    <row r="654" spans="1:39" x14ac:dyDescent="0.3">
      <c r="A654">
        <v>652</v>
      </c>
      <c r="B654" t="str">
        <f>pasteData!A653</f>
        <v>belmont</v>
      </c>
      <c r="C654" t="str">
        <f>pasteData!B653</f>
        <v>Michael Mayernick</v>
      </c>
      <c r="D654">
        <f>INDEX(pasteStatistics!D$1:'pasteStatistics'!D$5000,MATCH($C654,pasteStatistics!$C$1:'pasteStatistics'!$C$5000,0))</f>
        <v>11</v>
      </c>
      <c r="E654">
        <f>INDEX(pasteStatistics!E$1:'pasteStatistics'!E$5000,MATCH($C654,pasteStatistics!$C$1:'pasteStatistics'!$C$5000,0))</f>
        <v>0</v>
      </c>
      <c r="F654">
        <f>INDEX(pasteStatistics!F$1:'pasteStatistics'!F$5000,MATCH($C654,pasteStatistics!$C$1:'pasteStatistics'!$C$5000,0))</f>
        <v>2.6</v>
      </c>
      <c r="G654">
        <f>INDEX(pasteStatistics!G$1:'pasteStatistics'!G$5000,MATCH($C654,pasteStatistics!$C$1:'pasteStatistics'!$C$5000,0))</f>
        <v>0.1</v>
      </c>
      <c r="H654">
        <f>INDEX(pasteStatistics!H$1:'pasteStatistics'!H$5000,MATCH($C654,pasteStatistics!$C$1:'pasteStatistics'!$C$5000,0))</f>
        <v>0.2</v>
      </c>
      <c r="I654">
        <f>INDEX(pasteStatistics!I$1:'pasteStatistics'!I$5000,MATCH($C654,pasteStatistics!$C$1:'pasteStatistics'!$C$5000,0))</f>
        <v>0.5</v>
      </c>
      <c r="J654">
        <f>INDEX(pasteStatistics!J$1:'pasteStatistics'!J$5000,MATCH($C654,pasteStatistics!$C$1:'pasteStatistics'!$C$5000,0))</f>
        <v>0.1</v>
      </c>
      <c r="K654">
        <f>INDEX(pasteStatistics!K$1:'pasteStatistics'!K$5000,MATCH($C654,pasteStatistics!$C$1:'pasteStatistics'!$C$5000,0))</f>
        <v>0.2</v>
      </c>
      <c r="L654">
        <f>INDEX(pasteStatistics!L$1:'pasteStatistics'!L$5000,MATCH($C654,pasteStatistics!$C$1:'pasteStatistics'!$C$5000,0))</f>
        <v>0.5</v>
      </c>
      <c r="M654">
        <f>INDEX(pasteStatistics!M$1:'pasteStatistics'!M$5000,MATCH($C654,pasteStatistics!$C$1:'pasteStatistics'!$C$5000,0))</f>
        <v>0</v>
      </c>
      <c r="N654">
        <f>INDEX(pasteStatistics!N$1:'pasteStatistics'!N$5000,MATCH($C654,pasteStatistics!$C$1:'pasteStatistics'!$C$5000,0))</f>
        <v>0</v>
      </c>
      <c r="O654">
        <f>INDEX(pasteStatistics!O$1:'pasteStatistics'!O$5000,MATCH($C654,pasteStatistics!$C$1:'pasteStatistics'!$C$5000,0))</f>
        <v>0</v>
      </c>
      <c r="P654">
        <f>INDEX(pasteStatistics!P$1:'pasteStatistics'!P$5000,MATCH($C654,pasteStatistics!$C$1:'pasteStatistics'!$C$5000,0))</f>
        <v>0</v>
      </c>
      <c r="Q654">
        <f>INDEX(pasteStatistics!Q$1:'pasteStatistics'!Q$5000,MATCH($C654,pasteStatistics!$C$1:'pasteStatistics'!$C$5000,0))</f>
        <v>0</v>
      </c>
      <c r="R654">
        <f>INDEX(pasteStatistics!R$1:'pasteStatistics'!R$5000,MATCH($C654,pasteStatistics!$C$1:'pasteStatistics'!$C$5000,0))</f>
        <v>0</v>
      </c>
      <c r="S654">
        <f>INDEX(pasteStatistics!S$1:'pasteStatistics'!S$5000,MATCH($C654,pasteStatistics!$C$1:'pasteStatistics'!$C$5000,0))</f>
        <v>0.1</v>
      </c>
      <c r="T654">
        <f>INDEX(pasteStatistics!T$1:'pasteStatistics'!T$5000,MATCH($C654,pasteStatistics!$C$1:'pasteStatistics'!$C$5000,0))</f>
        <v>0</v>
      </c>
      <c r="U654">
        <f>INDEX(pasteStatistics!U$1:'pasteStatistics'!U$5000,MATCH($C654,pasteStatistics!$C$1:'pasteStatistics'!$C$5000,0))</f>
        <v>0.1</v>
      </c>
      <c r="V654">
        <f>INDEX(pasteStatistics!V$1:'pasteStatistics'!V$5000,MATCH($C654,pasteStatistics!$C$1:'pasteStatistics'!$C$5000,0))</f>
        <v>0.3</v>
      </c>
      <c r="W654">
        <f>INDEX(pasteStatistics!W$1:'pasteStatistics'!W$5000,MATCH($C654,pasteStatistics!$C$1:'pasteStatistics'!$C$5000,0))</f>
        <v>0.2</v>
      </c>
      <c r="X654">
        <f>INDEX(pasteStatistics!X$1:'pasteStatistics'!X$5000,MATCH($C654,pasteStatistics!$C$1:'pasteStatistics'!$C$5000,0))</f>
        <v>0</v>
      </c>
      <c r="Y654">
        <f>INDEX(pasteStatistics!Y$1:'pasteStatistics'!Y$5000,MATCH($C654,pasteStatistics!$C$1:'pasteStatistics'!$C$5000,0))</f>
        <v>0.4</v>
      </c>
      <c r="Z654">
        <f>INDEX(pasteStatistics!Z$1:'pasteStatistics'!Z$5000,MATCH($C654,pasteStatistics!$C$1:'pasteStatistics'!$C$5000,0))</f>
        <v>0.7</v>
      </c>
      <c r="AA654">
        <f>INDEX(pasteStatistics!AA$1:'pasteStatistics'!AA$5000,MATCH($C654,pasteStatistics!$C$1:'pasteStatistics'!$C$5000,0))</f>
        <v>0.2</v>
      </c>
      <c r="AB654">
        <f>pasteData!C653</f>
        <v>0</v>
      </c>
      <c r="AC654" t="str">
        <f>pasteData!D653</f>
        <v>FR</v>
      </c>
      <c r="AD654" t="str">
        <f>pasteData!E653</f>
        <v>G</v>
      </c>
      <c r="AE654">
        <f>pasteData!F653</f>
        <v>43593</v>
      </c>
      <c r="AF654">
        <f>pasteData!G653</f>
        <v>150</v>
      </c>
      <c r="AG654" t="str">
        <f>pasteData!H653</f>
        <v>Nashville</v>
      </c>
      <c r="AH654" t="str">
        <f>pasteData!I653</f>
        <v xml:space="preserve"> TN</v>
      </c>
      <c r="AI654" t="str">
        <f>pasteData!J653</f>
        <v>Christ Presbyterian Academy</v>
      </c>
      <c r="AJ654" t="str">
        <f>pasteData!K653</f>
        <v xml:space="preserve"> 0.2 Pts</v>
      </c>
      <c r="AK654" t="str">
        <f>pasteData!L653</f>
        <v xml:space="preserve"> 0.1 Reb</v>
      </c>
      <c r="AL654" t="str">
        <f>pasteData!M653</f>
        <v xml:space="preserve"> 0.3 Ast</v>
      </c>
      <c r="AM654">
        <f>pasteData!N653</f>
        <v>0</v>
      </c>
    </row>
    <row r="655" spans="1:39" x14ac:dyDescent="0.3">
      <c r="A655">
        <v>653</v>
      </c>
      <c r="B655" t="str">
        <f>pasteData!A654</f>
        <v>belmont</v>
      </c>
      <c r="C655" t="str">
        <f>pasteData!B654</f>
        <v>Rilee Epley</v>
      </c>
      <c r="D655" t="e">
        <f>INDEX(pasteStatistics!D$1:'pasteStatistics'!D$5000,MATCH($C655,pasteStatistics!$C$1:'pasteStatistics'!$C$5000,0))</f>
        <v>#N/A</v>
      </c>
      <c r="E655" t="e">
        <f>INDEX(pasteStatistics!E$1:'pasteStatistics'!E$5000,MATCH($C655,pasteStatistics!$C$1:'pasteStatistics'!$C$5000,0))</f>
        <v>#N/A</v>
      </c>
      <c r="F655" t="e">
        <f>INDEX(pasteStatistics!F$1:'pasteStatistics'!F$5000,MATCH($C655,pasteStatistics!$C$1:'pasteStatistics'!$C$5000,0))</f>
        <v>#N/A</v>
      </c>
      <c r="G655" t="e">
        <f>INDEX(pasteStatistics!G$1:'pasteStatistics'!G$5000,MATCH($C655,pasteStatistics!$C$1:'pasteStatistics'!$C$5000,0))</f>
        <v>#N/A</v>
      </c>
      <c r="H655" t="e">
        <f>INDEX(pasteStatistics!H$1:'pasteStatistics'!H$5000,MATCH($C655,pasteStatistics!$C$1:'pasteStatistics'!$C$5000,0))</f>
        <v>#N/A</v>
      </c>
      <c r="I655" t="e">
        <f>INDEX(pasteStatistics!I$1:'pasteStatistics'!I$5000,MATCH($C655,pasteStatistics!$C$1:'pasteStatistics'!$C$5000,0))</f>
        <v>#N/A</v>
      </c>
      <c r="J655" t="e">
        <f>INDEX(pasteStatistics!J$1:'pasteStatistics'!J$5000,MATCH($C655,pasteStatistics!$C$1:'pasteStatistics'!$C$5000,0))</f>
        <v>#N/A</v>
      </c>
      <c r="K655" t="e">
        <f>INDEX(pasteStatistics!K$1:'pasteStatistics'!K$5000,MATCH($C655,pasteStatistics!$C$1:'pasteStatistics'!$C$5000,0))</f>
        <v>#N/A</v>
      </c>
      <c r="L655" t="e">
        <f>INDEX(pasteStatistics!L$1:'pasteStatistics'!L$5000,MATCH($C655,pasteStatistics!$C$1:'pasteStatistics'!$C$5000,0))</f>
        <v>#N/A</v>
      </c>
      <c r="M655" t="e">
        <f>INDEX(pasteStatistics!M$1:'pasteStatistics'!M$5000,MATCH($C655,pasteStatistics!$C$1:'pasteStatistics'!$C$5000,0))</f>
        <v>#N/A</v>
      </c>
      <c r="N655" t="e">
        <f>INDEX(pasteStatistics!N$1:'pasteStatistics'!N$5000,MATCH($C655,pasteStatistics!$C$1:'pasteStatistics'!$C$5000,0))</f>
        <v>#N/A</v>
      </c>
      <c r="O655" t="e">
        <f>INDEX(pasteStatistics!O$1:'pasteStatistics'!O$5000,MATCH($C655,pasteStatistics!$C$1:'pasteStatistics'!$C$5000,0))</f>
        <v>#N/A</v>
      </c>
      <c r="P655" t="e">
        <f>INDEX(pasteStatistics!P$1:'pasteStatistics'!P$5000,MATCH($C655,pasteStatistics!$C$1:'pasteStatistics'!$C$5000,0))</f>
        <v>#N/A</v>
      </c>
      <c r="Q655" t="e">
        <f>INDEX(pasteStatistics!Q$1:'pasteStatistics'!Q$5000,MATCH($C655,pasteStatistics!$C$1:'pasteStatistics'!$C$5000,0))</f>
        <v>#N/A</v>
      </c>
      <c r="R655" t="e">
        <f>INDEX(pasteStatistics!R$1:'pasteStatistics'!R$5000,MATCH($C655,pasteStatistics!$C$1:'pasteStatistics'!$C$5000,0))</f>
        <v>#N/A</v>
      </c>
      <c r="S655" t="e">
        <f>INDEX(pasteStatistics!S$1:'pasteStatistics'!S$5000,MATCH($C655,pasteStatistics!$C$1:'pasteStatistics'!$C$5000,0))</f>
        <v>#N/A</v>
      </c>
      <c r="T655" t="e">
        <f>INDEX(pasteStatistics!T$1:'pasteStatistics'!T$5000,MATCH($C655,pasteStatistics!$C$1:'pasteStatistics'!$C$5000,0))</f>
        <v>#N/A</v>
      </c>
      <c r="U655" t="e">
        <f>INDEX(pasteStatistics!U$1:'pasteStatistics'!U$5000,MATCH($C655,pasteStatistics!$C$1:'pasteStatistics'!$C$5000,0))</f>
        <v>#N/A</v>
      </c>
      <c r="V655" t="e">
        <f>INDEX(pasteStatistics!V$1:'pasteStatistics'!V$5000,MATCH($C655,pasteStatistics!$C$1:'pasteStatistics'!$C$5000,0))</f>
        <v>#N/A</v>
      </c>
      <c r="W655" t="e">
        <f>INDEX(pasteStatistics!W$1:'pasteStatistics'!W$5000,MATCH($C655,pasteStatistics!$C$1:'pasteStatistics'!$C$5000,0))</f>
        <v>#N/A</v>
      </c>
      <c r="X655" t="e">
        <f>INDEX(pasteStatistics!X$1:'pasteStatistics'!X$5000,MATCH($C655,pasteStatistics!$C$1:'pasteStatistics'!$C$5000,0))</f>
        <v>#N/A</v>
      </c>
      <c r="Y655" t="e">
        <f>INDEX(pasteStatistics!Y$1:'pasteStatistics'!Y$5000,MATCH($C655,pasteStatistics!$C$1:'pasteStatistics'!$C$5000,0))</f>
        <v>#N/A</v>
      </c>
      <c r="Z655" t="e">
        <f>INDEX(pasteStatistics!Z$1:'pasteStatistics'!Z$5000,MATCH($C655,pasteStatistics!$C$1:'pasteStatistics'!$C$5000,0))</f>
        <v>#N/A</v>
      </c>
      <c r="AA655" t="e">
        <f>INDEX(pasteStatistics!AA$1:'pasteStatistics'!AA$5000,MATCH($C655,pasteStatistics!$C$1:'pasteStatistics'!$C$5000,0))</f>
        <v>#N/A</v>
      </c>
      <c r="AB655">
        <f>pasteData!C654</f>
        <v>31</v>
      </c>
      <c r="AC655" t="str">
        <f>pasteData!D654</f>
        <v>FR</v>
      </c>
      <c r="AD655" t="str">
        <f>pasteData!E654</f>
        <v>F</v>
      </c>
      <c r="AE655">
        <f>pasteData!F654</f>
        <v>43620</v>
      </c>
      <c r="AF655">
        <f>pasteData!G654</f>
        <v>195</v>
      </c>
      <c r="AG655" t="str">
        <f>pasteData!H654</f>
        <v>Evansville</v>
      </c>
      <c r="AH655" t="str">
        <f>pasteData!I654</f>
        <v xml:space="preserve"> IN</v>
      </c>
      <c r="AI655" t="str">
        <f>pasteData!J654</f>
        <v>Harrison HS</v>
      </c>
      <c r="AJ655">
        <f>pasteData!K654</f>
        <v>0</v>
      </c>
      <c r="AK655">
        <f>pasteData!L654</f>
        <v>0</v>
      </c>
      <c r="AL655">
        <f>pasteData!M654</f>
        <v>0</v>
      </c>
      <c r="AM655">
        <f>pasteData!N654</f>
        <v>0</v>
      </c>
    </row>
    <row r="656" spans="1:39" x14ac:dyDescent="0.3">
      <c r="A656">
        <v>654</v>
      </c>
      <c r="B656" t="str">
        <f>pasteData!A655</f>
        <v>belmont</v>
      </c>
      <c r="C656" t="str">
        <f>pasteData!B655</f>
        <v>Mitch Listau</v>
      </c>
      <c r="D656" t="e">
        <f>INDEX(pasteStatistics!D$1:'pasteStatistics'!D$5000,MATCH($C656,pasteStatistics!$C$1:'pasteStatistics'!$C$5000,0))</f>
        <v>#N/A</v>
      </c>
      <c r="E656" t="e">
        <f>INDEX(pasteStatistics!E$1:'pasteStatistics'!E$5000,MATCH($C656,pasteStatistics!$C$1:'pasteStatistics'!$C$5000,0))</f>
        <v>#N/A</v>
      </c>
      <c r="F656" t="e">
        <f>INDEX(pasteStatistics!F$1:'pasteStatistics'!F$5000,MATCH($C656,pasteStatistics!$C$1:'pasteStatistics'!$C$5000,0))</f>
        <v>#N/A</v>
      </c>
      <c r="G656" t="e">
        <f>INDEX(pasteStatistics!G$1:'pasteStatistics'!G$5000,MATCH($C656,pasteStatistics!$C$1:'pasteStatistics'!$C$5000,0))</f>
        <v>#N/A</v>
      </c>
      <c r="H656" t="e">
        <f>INDEX(pasteStatistics!H$1:'pasteStatistics'!H$5000,MATCH($C656,pasteStatistics!$C$1:'pasteStatistics'!$C$5000,0))</f>
        <v>#N/A</v>
      </c>
      <c r="I656" t="e">
        <f>INDEX(pasteStatistics!I$1:'pasteStatistics'!I$5000,MATCH($C656,pasteStatistics!$C$1:'pasteStatistics'!$C$5000,0))</f>
        <v>#N/A</v>
      </c>
      <c r="J656" t="e">
        <f>INDEX(pasteStatistics!J$1:'pasteStatistics'!J$5000,MATCH($C656,pasteStatistics!$C$1:'pasteStatistics'!$C$5000,0))</f>
        <v>#N/A</v>
      </c>
      <c r="K656" t="e">
        <f>INDEX(pasteStatistics!K$1:'pasteStatistics'!K$5000,MATCH($C656,pasteStatistics!$C$1:'pasteStatistics'!$C$5000,0))</f>
        <v>#N/A</v>
      </c>
      <c r="L656" t="e">
        <f>INDEX(pasteStatistics!L$1:'pasteStatistics'!L$5000,MATCH($C656,pasteStatistics!$C$1:'pasteStatistics'!$C$5000,0))</f>
        <v>#N/A</v>
      </c>
      <c r="M656" t="e">
        <f>INDEX(pasteStatistics!M$1:'pasteStatistics'!M$5000,MATCH($C656,pasteStatistics!$C$1:'pasteStatistics'!$C$5000,0))</f>
        <v>#N/A</v>
      </c>
      <c r="N656" t="e">
        <f>INDEX(pasteStatistics!N$1:'pasteStatistics'!N$5000,MATCH($C656,pasteStatistics!$C$1:'pasteStatistics'!$C$5000,0))</f>
        <v>#N/A</v>
      </c>
      <c r="O656" t="e">
        <f>INDEX(pasteStatistics!O$1:'pasteStatistics'!O$5000,MATCH($C656,pasteStatistics!$C$1:'pasteStatistics'!$C$5000,0))</f>
        <v>#N/A</v>
      </c>
      <c r="P656" t="e">
        <f>INDEX(pasteStatistics!P$1:'pasteStatistics'!P$5000,MATCH($C656,pasteStatistics!$C$1:'pasteStatistics'!$C$5000,0))</f>
        <v>#N/A</v>
      </c>
      <c r="Q656" t="e">
        <f>INDEX(pasteStatistics!Q$1:'pasteStatistics'!Q$5000,MATCH($C656,pasteStatistics!$C$1:'pasteStatistics'!$C$5000,0))</f>
        <v>#N/A</v>
      </c>
      <c r="R656" t="e">
        <f>INDEX(pasteStatistics!R$1:'pasteStatistics'!R$5000,MATCH($C656,pasteStatistics!$C$1:'pasteStatistics'!$C$5000,0))</f>
        <v>#N/A</v>
      </c>
      <c r="S656" t="e">
        <f>INDEX(pasteStatistics!S$1:'pasteStatistics'!S$5000,MATCH($C656,pasteStatistics!$C$1:'pasteStatistics'!$C$5000,0))</f>
        <v>#N/A</v>
      </c>
      <c r="T656" t="e">
        <f>INDEX(pasteStatistics!T$1:'pasteStatistics'!T$5000,MATCH($C656,pasteStatistics!$C$1:'pasteStatistics'!$C$5000,0))</f>
        <v>#N/A</v>
      </c>
      <c r="U656" t="e">
        <f>INDEX(pasteStatistics!U$1:'pasteStatistics'!U$5000,MATCH($C656,pasteStatistics!$C$1:'pasteStatistics'!$C$5000,0))</f>
        <v>#N/A</v>
      </c>
      <c r="V656" t="e">
        <f>INDEX(pasteStatistics!V$1:'pasteStatistics'!V$5000,MATCH($C656,pasteStatistics!$C$1:'pasteStatistics'!$C$5000,0))</f>
        <v>#N/A</v>
      </c>
      <c r="W656" t="e">
        <f>INDEX(pasteStatistics!W$1:'pasteStatistics'!W$5000,MATCH($C656,pasteStatistics!$C$1:'pasteStatistics'!$C$5000,0))</f>
        <v>#N/A</v>
      </c>
      <c r="X656" t="e">
        <f>INDEX(pasteStatistics!X$1:'pasteStatistics'!X$5000,MATCH($C656,pasteStatistics!$C$1:'pasteStatistics'!$C$5000,0))</f>
        <v>#N/A</v>
      </c>
      <c r="Y656" t="e">
        <f>INDEX(pasteStatistics!Y$1:'pasteStatistics'!Y$5000,MATCH($C656,pasteStatistics!$C$1:'pasteStatistics'!$C$5000,0))</f>
        <v>#N/A</v>
      </c>
      <c r="Z656" t="e">
        <f>INDEX(pasteStatistics!Z$1:'pasteStatistics'!Z$5000,MATCH($C656,pasteStatistics!$C$1:'pasteStatistics'!$C$5000,0))</f>
        <v>#N/A</v>
      </c>
      <c r="AA656" t="e">
        <f>INDEX(pasteStatistics!AA$1:'pasteStatistics'!AA$5000,MATCH($C656,pasteStatistics!$C$1:'pasteStatistics'!$C$5000,0))</f>
        <v>#N/A</v>
      </c>
      <c r="AB656">
        <f>pasteData!C655</f>
        <v>1</v>
      </c>
      <c r="AC656" t="str">
        <f>pasteData!D655</f>
        <v>FR</v>
      </c>
      <c r="AD656" t="str">
        <f>pasteData!E655</f>
        <v>G</v>
      </c>
      <c r="AE656">
        <f>pasteData!F655</f>
        <v>43620</v>
      </c>
      <c r="AF656">
        <f>pasteData!G655</f>
        <v>185</v>
      </c>
      <c r="AG656" t="str">
        <f>pasteData!H655</f>
        <v>Waunakee</v>
      </c>
      <c r="AH656" t="str">
        <f>pasteData!I655</f>
        <v xml:space="preserve"> WI</v>
      </c>
      <c r="AI656" t="str">
        <f>pasteData!J655</f>
        <v>Waunakee HS</v>
      </c>
      <c r="AJ656">
        <f>pasteData!K655</f>
        <v>0</v>
      </c>
      <c r="AK656">
        <f>pasteData!L655</f>
        <v>0</v>
      </c>
      <c r="AL656">
        <f>pasteData!M655</f>
        <v>0</v>
      </c>
      <c r="AM656">
        <f>pasteData!N655</f>
        <v>0</v>
      </c>
    </row>
    <row r="657" spans="1:39" x14ac:dyDescent="0.3">
      <c r="A657">
        <v>655</v>
      </c>
      <c r="B657" t="str">
        <f>pasteData!A656</f>
        <v>temple</v>
      </c>
      <c r="C657" t="str">
        <f>pasteData!B656</f>
        <v>Shizz Alston Jr.</v>
      </c>
      <c r="D657">
        <f>INDEX(pasteStatistics!D$1:'pasteStatistics'!D$5000,MATCH($C657,pasteStatistics!$C$1:'pasteStatistics'!$C$5000,0))</f>
        <v>33</v>
      </c>
      <c r="E657">
        <f>INDEX(pasteStatistics!E$1:'pasteStatistics'!E$5000,MATCH($C657,pasteStatistics!$C$1:'pasteStatistics'!$C$5000,0))</f>
        <v>33</v>
      </c>
      <c r="F657">
        <f>INDEX(pasteStatistics!F$1:'pasteStatistics'!F$5000,MATCH($C657,pasteStatistics!$C$1:'pasteStatistics'!$C$5000,0))</f>
        <v>36.799999999999997</v>
      </c>
      <c r="G657">
        <f>INDEX(pasteStatistics!G$1:'pasteStatistics'!G$5000,MATCH($C657,pasteStatistics!$C$1:'pasteStatistics'!$C$5000,0))</f>
        <v>6.3</v>
      </c>
      <c r="H657">
        <f>INDEX(pasteStatistics!H$1:'pasteStatistics'!H$5000,MATCH($C657,pasteStatistics!$C$1:'pasteStatistics'!$C$5000,0))</f>
        <v>15.5</v>
      </c>
      <c r="I657">
        <f>INDEX(pasteStatistics!I$1:'pasteStatistics'!I$5000,MATCH($C657,pasteStatistics!$C$1:'pasteStatistics'!$C$5000,0))</f>
        <v>0.40500000000000003</v>
      </c>
      <c r="J657">
        <f>INDEX(pasteStatistics!J$1:'pasteStatistics'!J$5000,MATCH($C657,pasteStatistics!$C$1:'pasteStatistics'!$C$5000,0))</f>
        <v>3.3</v>
      </c>
      <c r="K657">
        <f>INDEX(pasteStatistics!K$1:'pasteStatistics'!K$5000,MATCH($C657,pasteStatistics!$C$1:'pasteStatistics'!$C$5000,0))</f>
        <v>6.9</v>
      </c>
      <c r="L657">
        <f>INDEX(pasteStatistics!L$1:'pasteStatistics'!L$5000,MATCH($C657,pasteStatistics!$C$1:'pasteStatistics'!$C$5000,0))</f>
        <v>0.47399999999999998</v>
      </c>
      <c r="M657">
        <f>INDEX(pasteStatistics!M$1:'pasteStatistics'!M$5000,MATCH($C657,pasteStatistics!$C$1:'pasteStatistics'!$C$5000,0))</f>
        <v>3</v>
      </c>
      <c r="N657">
        <f>INDEX(pasteStatistics!N$1:'pasteStatistics'!N$5000,MATCH($C657,pasteStatistics!$C$1:'pasteStatistics'!$C$5000,0))</f>
        <v>8.6</v>
      </c>
      <c r="O657">
        <f>INDEX(pasteStatistics!O$1:'pasteStatistics'!O$5000,MATCH($C657,pasteStatistics!$C$1:'pasteStatistics'!$C$5000,0))</f>
        <v>0.35</v>
      </c>
      <c r="P657">
        <f>INDEX(pasteStatistics!P$1:'pasteStatistics'!P$5000,MATCH($C657,pasteStatistics!$C$1:'pasteStatistics'!$C$5000,0))</f>
        <v>4.2</v>
      </c>
      <c r="Q657">
        <f>INDEX(pasteStatistics!Q$1:'pasteStatistics'!Q$5000,MATCH($C657,pasteStatistics!$C$1:'pasteStatistics'!$C$5000,0))</f>
        <v>4.5999999999999996</v>
      </c>
      <c r="R657">
        <f>INDEX(pasteStatistics!R$1:'pasteStatistics'!R$5000,MATCH($C657,pasteStatistics!$C$1:'pasteStatistics'!$C$5000,0))</f>
        <v>0.90800000000000003</v>
      </c>
      <c r="S657">
        <f>INDEX(pasteStatistics!S$1:'pasteStatistics'!S$5000,MATCH($C657,pasteStatistics!$C$1:'pasteStatistics'!$C$5000,0))</f>
        <v>0.5</v>
      </c>
      <c r="T657">
        <f>INDEX(pasteStatistics!T$1:'pasteStatistics'!T$5000,MATCH($C657,pasteStatistics!$C$1:'pasteStatistics'!$C$5000,0))</f>
        <v>2.2000000000000002</v>
      </c>
      <c r="U657">
        <f>INDEX(pasteStatistics!U$1:'pasteStatistics'!U$5000,MATCH($C657,pasteStatistics!$C$1:'pasteStatistics'!$C$5000,0))</f>
        <v>2.8</v>
      </c>
      <c r="V657">
        <f>INDEX(pasteStatistics!V$1:'pasteStatistics'!V$5000,MATCH($C657,pasteStatistics!$C$1:'pasteStatistics'!$C$5000,0))</f>
        <v>5</v>
      </c>
      <c r="W657">
        <f>INDEX(pasteStatistics!W$1:'pasteStatistics'!W$5000,MATCH($C657,pasteStatistics!$C$1:'pasteStatistics'!$C$5000,0))</f>
        <v>1.5</v>
      </c>
      <c r="X657">
        <f>INDEX(pasteStatistics!X$1:'pasteStatistics'!X$5000,MATCH($C657,pasteStatistics!$C$1:'pasteStatistics'!$C$5000,0))</f>
        <v>0.2</v>
      </c>
      <c r="Y657">
        <f>INDEX(pasteStatistics!Y$1:'pasteStatistics'!Y$5000,MATCH($C657,pasteStatistics!$C$1:'pasteStatistics'!$C$5000,0))</f>
        <v>2.5</v>
      </c>
      <c r="Z657">
        <f>INDEX(pasteStatistics!Z$1:'pasteStatistics'!Z$5000,MATCH($C657,pasteStatistics!$C$1:'pasteStatistics'!$C$5000,0))</f>
        <v>1.9</v>
      </c>
      <c r="AA657">
        <f>INDEX(pasteStatistics!AA$1:'pasteStatistics'!AA$5000,MATCH($C657,pasteStatistics!$C$1:'pasteStatistics'!$C$5000,0))</f>
        <v>19.7</v>
      </c>
      <c r="AB657">
        <f>pasteData!C656</f>
        <v>10</v>
      </c>
      <c r="AC657" t="str">
        <f>pasteData!D656</f>
        <v>SR</v>
      </c>
      <c r="AD657" t="str">
        <f>pasteData!E656</f>
        <v>G</v>
      </c>
      <c r="AE657">
        <f>pasteData!F656</f>
        <v>43620</v>
      </c>
      <c r="AF657">
        <f>pasteData!G656</f>
        <v>180</v>
      </c>
      <c r="AG657" t="str">
        <f>pasteData!H656</f>
        <v>Philadelphia</v>
      </c>
      <c r="AH657" t="str">
        <f>pasteData!I656</f>
        <v xml:space="preserve"> PA</v>
      </c>
      <c r="AI657" t="str">
        <f>pasteData!J656</f>
        <v>The Haverford School</v>
      </c>
      <c r="AJ657" t="str">
        <f>pasteData!K656</f>
        <v xml:space="preserve"> 19.7 Pts</v>
      </c>
      <c r="AK657" t="str">
        <f>pasteData!L656</f>
        <v xml:space="preserve"> 2.8 Reb</v>
      </c>
      <c r="AL657" t="str">
        <f>pasteData!M656</f>
        <v xml:space="preserve"> 5.0 Ast</v>
      </c>
      <c r="AM657">
        <f>pasteData!N656</f>
        <v>0</v>
      </c>
    </row>
    <row r="658" spans="1:39" x14ac:dyDescent="0.3">
      <c r="A658">
        <v>656</v>
      </c>
      <c r="B658" t="str">
        <f>pasteData!A657</f>
        <v>temple</v>
      </c>
      <c r="C658" t="str">
        <f>pasteData!B657</f>
        <v>Quinton Rose</v>
      </c>
      <c r="D658">
        <f>INDEX(pasteStatistics!D$1:'pasteStatistics'!D$5000,MATCH($C658,pasteStatistics!$C$1:'pasteStatistics'!$C$5000,0))</f>
        <v>33</v>
      </c>
      <c r="E658">
        <f>INDEX(pasteStatistics!E$1:'pasteStatistics'!E$5000,MATCH($C658,pasteStatistics!$C$1:'pasteStatistics'!$C$5000,0))</f>
        <v>33</v>
      </c>
      <c r="F658">
        <f>INDEX(pasteStatistics!F$1:'pasteStatistics'!F$5000,MATCH($C658,pasteStatistics!$C$1:'pasteStatistics'!$C$5000,0))</f>
        <v>34.6</v>
      </c>
      <c r="G658">
        <f>INDEX(pasteStatistics!G$1:'pasteStatistics'!G$5000,MATCH($C658,pasteStatistics!$C$1:'pasteStatistics'!$C$5000,0))</f>
        <v>6.2</v>
      </c>
      <c r="H658">
        <f>INDEX(pasteStatistics!H$1:'pasteStatistics'!H$5000,MATCH($C658,pasteStatistics!$C$1:'pasteStatistics'!$C$5000,0))</f>
        <v>15.2</v>
      </c>
      <c r="I658">
        <f>INDEX(pasteStatistics!I$1:'pasteStatistics'!I$5000,MATCH($C658,pasteStatistics!$C$1:'pasteStatistics'!$C$5000,0))</f>
        <v>0.40799999999999997</v>
      </c>
      <c r="J658">
        <f>INDEX(pasteStatistics!J$1:'pasteStatistics'!J$5000,MATCH($C658,pasteStatistics!$C$1:'pasteStatistics'!$C$5000,0))</f>
        <v>4.9000000000000004</v>
      </c>
      <c r="K658">
        <f>INDEX(pasteStatistics!K$1:'pasteStatistics'!K$5000,MATCH($C658,pasteStatistics!$C$1:'pasteStatistics'!$C$5000,0))</f>
        <v>10.6</v>
      </c>
      <c r="L658">
        <f>INDEX(pasteStatistics!L$1:'pasteStatistics'!L$5000,MATCH($C658,pasteStatistics!$C$1:'pasteStatistics'!$C$5000,0))</f>
        <v>0.46400000000000002</v>
      </c>
      <c r="M658">
        <f>INDEX(pasteStatistics!M$1:'pasteStatistics'!M$5000,MATCH($C658,pasteStatistics!$C$1:'pasteStatistics'!$C$5000,0))</f>
        <v>1.2</v>
      </c>
      <c r="N658">
        <f>INDEX(pasteStatistics!N$1:'pasteStatistics'!N$5000,MATCH($C658,pasteStatistics!$C$1:'pasteStatistics'!$C$5000,0))</f>
        <v>4.5</v>
      </c>
      <c r="O658">
        <f>INDEX(pasteStatistics!O$1:'pasteStatistics'!O$5000,MATCH($C658,pasteStatistics!$C$1:'pasteStatistics'!$C$5000,0))</f>
        <v>0.27500000000000002</v>
      </c>
      <c r="P658">
        <f>INDEX(pasteStatistics!P$1:'pasteStatistics'!P$5000,MATCH($C658,pasteStatistics!$C$1:'pasteStatistics'!$C$5000,0))</f>
        <v>2.7</v>
      </c>
      <c r="Q658">
        <f>INDEX(pasteStatistics!Q$1:'pasteStatistics'!Q$5000,MATCH($C658,pasteStatistics!$C$1:'pasteStatistics'!$C$5000,0))</f>
        <v>3.9</v>
      </c>
      <c r="R658">
        <f>INDEX(pasteStatistics!R$1:'pasteStatistics'!R$5000,MATCH($C658,pasteStatistics!$C$1:'pasteStatistics'!$C$5000,0))</f>
        <v>0.68500000000000005</v>
      </c>
      <c r="S658">
        <f>INDEX(pasteStatistics!S$1:'pasteStatistics'!S$5000,MATCH($C658,pasteStatistics!$C$1:'pasteStatistics'!$C$5000,0))</f>
        <v>0.5</v>
      </c>
      <c r="T658">
        <f>INDEX(pasteStatistics!T$1:'pasteStatistics'!T$5000,MATCH($C658,pasteStatistics!$C$1:'pasteStatistics'!$C$5000,0))</f>
        <v>3.3</v>
      </c>
      <c r="U658">
        <f>INDEX(pasteStatistics!U$1:'pasteStatistics'!U$5000,MATCH($C658,pasteStatistics!$C$1:'pasteStatistics'!$C$5000,0))</f>
        <v>3.8</v>
      </c>
      <c r="V658">
        <f>INDEX(pasteStatistics!V$1:'pasteStatistics'!V$5000,MATCH($C658,pasteStatistics!$C$1:'pasteStatistics'!$C$5000,0))</f>
        <v>2.5</v>
      </c>
      <c r="W658">
        <f>INDEX(pasteStatistics!W$1:'pasteStatistics'!W$5000,MATCH($C658,pasteStatistics!$C$1:'pasteStatistics'!$C$5000,0))</f>
        <v>2.2000000000000002</v>
      </c>
      <c r="X658">
        <f>INDEX(pasteStatistics!X$1:'pasteStatistics'!X$5000,MATCH($C658,pasteStatistics!$C$1:'pasteStatistics'!$C$5000,0))</f>
        <v>0.2</v>
      </c>
      <c r="Y658">
        <f>INDEX(pasteStatistics!Y$1:'pasteStatistics'!Y$5000,MATCH($C658,pasteStatistics!$C$1:'pasteStatistics'!$C$5000,0))</f>
        <v>2.5</v>
      </c>
      <c r="Z658">
        <f>INDEX(pasteStatistics!Z$1:'pasteStatistics'!Z$5000,MATCH($C658,pasteStatistics!$C$1:'pasteStatistics'!$C$5000,0))</f>
        <v>2</v>
      </c>
      <c r="AA658">
        <f>INDEX(pasteStatistics!AA$1:'pasteStatistics'!AA$5000,MATCH($C658,pasteStatistics!$C$1:'pasteStatistics'!$C$5000,0))</f>
        <v>16.3</v>
      </c>
      <c r="AB658">
        <f>pasteData!C657</f>
        <v>1</v>
      </c>
      <c r="AC658" t="str">
        <f>pasteData!D657</f>
        <v>JR</v>
      </c>
      <c r="AD658" t="str">
        <f>pasteData!E657</f>
        <v>G</v>
      </c>
      <c r="AE658">
        <f>pasteData!F657</f>
        <v>43624</v>
      </c>
      <c r="AF658">
        <f>pasteData!G657</f>
        <v>185</v>
      </c>
      <c r="AG658" t="str">
        <f>pasteData!H657</f>
        <v>Rochester</v>
      </c>
      <c r="AH658" t="str">
        <f>pasteData!I657</f>
        <v xml:space="preserve"> NY</v>
      </c>
      <c r="AI658" t="str">
        <f>pasteData!J657</f>
        <v>Bishop Kearney High School</v>
      </c>
      <c r="AJ658" t="str">
        <f>pasteData!K657</f>
        <v xml:space="preserve"> 16.3 Pts</v>
      </c>
      <c r="AK658" t="str">
        <f>pasteData!L657</f>
        <v xml:space="preserve"> 3.8 Reb</v>
      </c>
      <c r="AL658" t="str">
        <f>pasteData!M657</f>
        <v xml:space="preserve"> 2.5 Ast</v>
      </c>
      <c r="AM658">
        <f>pasteData!N657</f>
        <v>0</v>
      </c>
    </row>
    <row r="659" spans="1:39" x14ac:dyDescent="0.3">
      <c r="A659">
        <v>657</v>
      </c>
      <c r="B659" t="str">
        <f>pasteData!A658</f>
        <v>temple</v>
      </c>
      <c r="C659" t="str">
        <f>pasteData!B658</f>
        <v>Nate Pierre-Louis</v>
      </c>
      <c r="D659">
        <f>INDEX(pasteStatistics!D$1:'pasteStatistics'!D$5000,MATCH($C659,pasteStatistics!$C$1:'pasteStatistics'!$C$5000,0))</f>
        <v>33</v>
      </c>
      <c r="E659">
        <f>INDEX(pasteStatistics!E$1:'pasteStatistics'!E$5000,MATCH($C659,pasteStatistics!$C$1:'pasteStatistics'!$C$5000,0))</f>
        <v>33</v>
      </c>
      <c r="F659">
        <f>INDEX(pasteStatistics!F$1:'pasteStatistics'!F$5000,MATCH($C659,pasteStatistics!$C$1:'pasteStatistics'!$C$5000,0))</f>
        <v>34.299999999999997</v>
      </c>
      <c r="G659">
        <f>INDEX(pasteStatistics!G$1:'pasteStatistics'!G$5000,MATCH($C659,pasteStatistics!$C$1:'pasteStatistics'!$C$5000,0))</f>
        <v>4.5999999999999996</v>
      </c>
      <c r="H659">
        <f>INDEX(pasteStatistics!H$1:'pasteStatistics'!H$5000,MATCH($C659,pasteStatistics!$C$1:'pasteStatistics'!$C$5000,0))</f>
        <v>10.1</v>
      </c>
      <c r="I659">
        <f>INDEX(pasteStatistics!I$1:'pasteStatistics'!I$5000,MATCH($C659,pasteStatistics!$C$1:'pasteStatistics'!$C$5000,0))</f>
        <v>0.45900000000000002</v>
      </c>
      <c r="J659">
        <f>INDEX(pasteStatistics!J$1:'pasteStatistics'!J$5000,MATCH($C659,pasteStatistics!$C$1:'pasteStatistics'!$C$5000,0))</f>
        <v>3.8</v>
      </c>
      <c r="K659">
        <f>INDEX(pasteStatistics!K$1:'pasteStatistics'!K$5000,MATCH($C659,pasteStatistics!$C$1:'pasteStatistics'!$C$5000,0))</f>
        <v>7.5</v>
      </c>
      <c r="L659">
        <f>INDEX(pasteStatistics!L$1:'pasteStatistics'!L$5000,MATCH($C659,pasteStatistics!$C$1:'pasteStatistics'!$C$5000,0))</f>
        <v>0.51</v>
      </c>
      <c r="M659">
        <f>INDEX(pasteStatistics!M$1:'pasteStatistics'!M$5000,MATCH($C659,pasteStatistics!$C$1:'pasteStatistics'!$C$5000,0))</f>
        <v>0.8</v>
      </c>
      <c r="N659">
        <f>INDEX(pasteStatistics!N$1:'pasteStatistics'!N$5000,MATCH($C659,pasteStatistics!$C$1:'pasteStatistics'!$C$5000,0))</f>
        <v>2.5</v>
      </c>
      <c r="O659">
        <f>INDEX(pasteStatistics!O$1:'pasteStatistics'!O$5000,MATCH($C659,pasteStatistics!$C$1:'pasteStatistics'!$C$5000,0))</f>
        <v>0.31</v>
      </c>
      <c r="P659">
        <f>INDEX(pasteStatistics!P$1:'pasteStatistics'!P$5000,MATCH($C659,pasteStatistics!$C$1:'pasteStatistics'!$C$5000,0))</f>
        <v>3.2</v>
      </c>
      <c r="Q659">
        <f>INDEX(pasteStatistics!Q$1:'pasteStatistics'!Q$5000,MATCH($C659,pasteStatistics!$C$1:'pasteStatistics'!$C$5000,0))</f>
        <v>4.8</v>
      </c>
      <c r="R659">
        <f>INDEX(pasteStatistics!R$1:'pasteStatistics'!R$5000,MATCH($C659,pasteStatistics!$C$1:'pasteStatistics'!$C$5000,0))</f>
        <v>0.66700000000000004</v>
      </c>
      <c r="S659">
        <f>INDEX(pasteStatistics!S$1:'pasteStatistics'!S$5000,MATCH($C659,pasteStatistics!$C$1:'pasteStatistics'!$C$5000,0))</f>
        <v>1.3</v>
      </c>
      <c r="T659">
        <f>INDEX(pasteStatistics!T$1:'pasteStatistics'!T$5000,MATCH($C659,pasteStatistics!$C$1:'pasteStatistics'!$C$5000,0))</f>
        <v>4.5</v>
      </c>
      <c r="U659">
        <f>INDEX(pasteStatistics!U$1:'pasteStatistics'!U$5000,MATCH($C659,pasteStatistics!$C$1:'pasteStatistics'!$C$5000,0))</f>
        <v>5.8</v>
      </c>
      <c r="V659">
        <f>INDEX(pasteStatistics!V$1:'pasteStatistics'!V$5000,MATCH($C659,pasteStatistics!$C$1:'pasteStatistics'!$C$5000,0))</f>
        <v>2.1</v>
      </c>
      <c r="W659">
        <f>INDEX(pasteStatistics!W$1:'pasteStatistics'!W$5000,MATCH($C659,pasteStatistics!$C$1:'pasteStatistics'!$C$5000,0))</f>
        <v>1.6</v>
      </c>
      <c r="X659">
        <f>INDEX(pasteStatistics!X$1:'pasteStatistics'!X$5000,MATCH($C659,pasteStatistics!$C$1:'pasteStatistics'!$C$5000,0))</f>
        <v>0.3</v>
      </c>
      <c r="Y659">
        <f>INDEX(pasteStatistics!Y$1:'pasteStatistics'!Y$5000,MATCH($C659,pasteStatistics!$C$1:'pasteStatistics'!$C$5000,0))</f>
        <v>1.7</v>
      </c>
      <c r="Z659">
        <f>INDEX(pasteStatistics!Z$1:'pasteStatistics'!Z$5000,MATCH($C659,pasteStatistics!$C$1:'pasteStatistics'!$C$5000,0))</f>
        <v>2.2999999999999998</v>
      </c>
      <c r="AA659">
        <f>INDEX(pasteStatistics!AA$1:'pasteStatistics'!AA$5000,MATCH($C659,pasteStatistics!$C$1:'pasteStatistics'!$C$5000,0))</f>
        <v>13.3</v>
      </c>
      <c r="AB659">
        <f>pasteData!C658</f>
        <v>15</v>
      </c>
      <c r="AC659" t="str">
        <f>pasteData!D658</f>
        <v>SO</v>
      </c>
      <c r="AD659" t="str">
        <f>pasteData!E658</f>
        <v>G</v>
      </c>
      <c r="AE659">
        <f>pasteData!F658</f>
        <v>43620</v>
      </c>
      <c r="AF659">
        <f>pasteData!G658</f>
        <v>170</v>
      </c>
      <c r="AG659" t="str">
        <f>pasteData!H658</f>
        <v>Plainfield</v>
      </c>
      <c r="AH659" t="str">
        <f>pasteData!I658</f>
        <v xml:space="preserve"> NJ</v>
      </c>
      <c r="AI659" t="str">
        <f>pasteData!J658</f>
        <v>Roselle Catholic High School</v>
      </c>
      <c r="AJ659" t="str">
        <f>pasteData!K658</f>
        <v xml:space="preserve"> 13.3 Pts</v>
      </c>
      <c r="AK659" t="str">
        <f>pasteData!L658</f>
        <v xml:space="preserve"> 5.8 Reb</v>
      </c>
      <c r="AL659" t="str">
        <f>pasteData!M658</f>
        <v xml:space="preserve"> 2.1 Ast</v>
      </c>
      <c r="AM659">
        <f>pasteData!N658</f>
        <v>0</v>
      </c>
    </row>
    <row r="660" spans="1:39" x14ac:dyDescent="0.3">
      <c r="A660">
        <v>658</v>
      </c>
      <c r="B660" t="str">
        <f>pasteData!A659</f>
        <v>temple</v>
      </c>
      <c r="C660" t="str">
        <f>pasteData!B659</f>
        <v>J.P. Moorman</v>
      </c>
      <c r="D660">
        <f>INDEX(pasteStatistics!D$1:'pasteStatistics'!D$5000,MATCH($C660,pasteStatistics!$C$1:'pasteStatistics'!$C$5000,0))</f>
        <v>33</v>
      </c>
      <c r="E660">
        <f>INDEX(pasteStatistics!E$1:'pasteStatistics'!E$5000,MATCH($C660,pasteStatistics!$C$1:'pasteStatistics'!$C$5000,0))</f>
        <v>10</v>
      </c>
      <c r="F660">
        <f>INDEX(pasteStatistics!F$1:'pasteStatistics'!F$5000,MATCH($C660,pasteStatistics!$C$1:'pasteStatistics'!$C$5000,0))</f>
        <v>23.2</v>
      </c>
      <c r="G660">
        <f>INDEX(pasteStatistics!G$1:'pasteStatistics'!G$5000,MATCH($C660,pasteStatistics!$C$1:'pasteStatistics'!$C$5000,0))</f>
        <v>2.1</v>
      </c>
      <c r="H660">
        <f>INDEX(pasteStatistics!H$1:'pasteStatistics'!H$5000,MATCH($C660,pasteStatistics!$C$1:'pasteStatistics'!$C$5000,0))</f>
        <v>4.8</v>
      </c>
      <c r="I660">
        <f>INDEX(pasteStatistics!I$1:'pasteStatistics'!I$5000,MATCH($C660,pasteStatistics!$C$1:'pasteStatistics'!$C$5000,0))</f>
        <v>0.44600000000000001</v>
      </c>
      <c r="J660">
        <f>INDEX(pasteStatistics!J$1:'pasteStatistics'!J$5000,MATCH($C660,pasteStatistics!$C$1:'pasteStatistics'!$C$5000,0))</f>
        <v>1.1000000000000001</v>
      </c>
      <c r="K660">
        <f>INDEX(pasteStatistics!K$1:'pasteStatistics'!K$5000,MATCH($C660,pasteStatistics!$C$1:'pasteStatistics'!$C$5000,0))</f>
        <v>2.2000000000000002</v>
      </c>
      <c r="L660">
        <f>INDEX(pasteStatistics!L$1:'pasteStatistics'!L$5000,MATCH($C660,pasteStatistics!$C$1:'pasteStatistics'!$C$5000,0))</f>
        <v>0.48599999999999999</v>
      </c>
      <c r="M660">
        <f>INDEX(pasteStatistics!M$1:'pasteStatistics'!M$5000,MATCH($C660,pasteStatistics!$C$1:'pasteStatistics'!$C$5000,0))</f>
        <v>1</v>
      </c>
      <c r="N660">
        <f>INDEX(pasteStatistics!N$1:'pasteStatistics'!N$5000,MATCH($C660,pasteStatistics!$C$1:'pasteStatistics'!$C$5000,0))</f>
        <v>2.5</v>
      </c>
      <c r="O660">
        <f>INDEX(pasteStatistics!O$1:'pasteStatistics'!O$5000,MATCH($C660,pasteStatistics!$C$1:'pasteStatistics'!$C$5000,0))</f>
        <v>0.41</v>
      </c>
      <c r="P660">
        <f>INDEX(pasteStatistics!P$1:'pasteStatistics'!P$5000,MATCH($C660,pasteStatistics!$C$1:'pasteStatistics'!$C$5000,0))</f>
        <v>0.6</v>
      </c>
      <c r="Q660">
        <f>INDEX(pasteStatistics!Q$1:'pasteStatistics'!Q$5000,MATCH($C660,pasteStatistics!$C$1:'pasteStatistics'!$C$5000,0))</f>
        <v>0.9</v>
      </c>
      <c r="R660">
        <f>INDEX(pasteStatistics!R$1:'pasteStatistics'!R$5000,MATCH($C660,pasteStatistics!$C$1:'pasteStatistics'!$C$5000,0))</f>
        <v>0.69</v>
      </c>
      <c r="S660">
        <f>INDEX(pasteStatistics!S$1:'pasteStatistics'!S$5000,MATCH($C660,pasteStatistics!$C$1:'pasteStatistics'!$C$5000,0))</f>
        <v>1</v>
      </c>
      <c r="T660">
        <f>INDEX(pasteStatistics!T$1:'pasteStatistics'!T$5000,MATCH($C660,pasteStatistics!$C$1:'pasteStatistics'!$C$5000,0))</f>
        <v>3.2</v>
      </c>
      <c r="U660">
        <f>INDEX(pasteStatistics!U$1:'pasteStatistics'!U$5000,MATCH($C660,pasteStatistics!$C$1:'pasteStatistics'!$C$5000,0))</f>
        <v>4.2</v>
      </c>
      <c r="V660">
        <f>INDEX(pasteStatistics!V$1:'pasteStatistics'!V$5000,MATCH($C660,pasteStatistics!$C$1:'pasteStatistics'!$C$5000,0))</f>
        <v>1.7</v>
      </c>
      <c r="W660">
        <f>INDEX(pasteStatistics!W$1:'pasteStatistics'!W$5000,MATCH($C660,pasteStatistics!$C$1:'pasteStatistics'!$C$5000,0))</f>
        <v>0.7</v>
      </c>
      <c r="X660">
        <f>INDEX(pasteStatistics!X$1:'pasteStatistics'!X$5000,MATCH($C660,pasteStatistics!$C$1:'pasteStatistics'!$C$5000,0))</f>
        <v>0.3</v>
      </c>
      <c r="Y660">
        <f>INDEX(pasteStatistics!Y$1:'pasteStatistics'!Y$5000,MATCH($C660,pasteStatistics!$C$1:'pasteStatistics'!$C$5000,0))</f>
        <v>0.6</v>
      </c>
      <c r="Z660">
        <f>INDEX(pasteStatistics!Z$1:'pasteStatistics'!Z$5000,MATCH($C660,pasteStatistics!$C$1:'pasteStatistics'!$C$5000,0))</f>
        <v>2.5</v>
      </c>
      <c r="AA660">
        <f>INDEX(pasteStatistics!AA$1:'pasteStatistics'!AA$5000,MATCH($C660,pasteStatistics!$C$1:'pasteStatistics'!$C$5000,0))</f>
        <v>5.9</v>
      </c>
      <c r="AB660">
        <f>pasteData!C659</f>
        <v>4</v>
      </c>
      <c r="AC660" t="str">
        <f>pasteData!D659</f>
        <v>SO</v>
      </c>
      <c r="AD660" t="str">
        <f>pasteData!E659</f>
        <v>F</v>
      </c>
      <c r="AE660">
        <f>pasteData!F659</f>
        <v>43623</v>
      </c>
      <c r="AF660">
        <f>pasteData!G659</f>
        <v>205</v>
      </c>
      <c r="AG660" t="str">
        <f>pasteData!H659</f>
        <v>Greensboro</v>
      </c>
      <c r="AH660" t="str">
        <f>pasteData!I659</f>
        <v xml:space="preserve"> NC</v>
      </c>
      <c r="AI660" t="str">
        <f>pasteData!J659</f>
        <v>Greensboro Day School</v>
      </c>
      <c r="AJ660" t="str">
        <f>pasteData!K659</f>
        <v xml:space="preserve"> 5.9 Pts</v>
      </c>
      <c r="AK660" t="str">
        <f>pasteData!L659</f>
        <v xml:space="preserve"> 4.2 Reb</v>
      </c>
      <c r="AL660" t="str">
        <f>pasteData!M659</f>
        <v xml:space="preserve"> 1.7 Ast</v>
      </c>
      <c r="AM660">
        <f>pasteData!N659</f>
        <v>0</v>
      </c>
    </row>
    <row r="661" spans="1:39" x14ac:dyDescent="0.3">
      <c r="A661">
        <v>659</v>
      </c>
      <c r="B661" t="str">
        <f>pasteData!A660</f>
        <v>temple</v>
      </c>
      <c r="C661" t="str">
        <f>pasteData!B660</f>
        <v>Ernest Aflakpui</v>
      </c>
      <c r="D661">
        <f>INDEX(pasteStatistics!D$1:'pasteStatistics'!D$5000,MATCH($C661,pasteStatistics!$C$1:'pasteStatistics'!$C$5000,0))</f>
        <v>30</v>
      </c>
      <c r="E661">
        <f>INDEX(pasteStatistics!E$1:'pasteStatistics'!E$5000,MATCH($C661,pasteStatistics!$C$1:'pasteStatistics'!$C$5000,0))</f>
        <v>27</v>
      </c>
      <c r="F661">
        <f>INDEX(pasteStatistics!F$1:'pasteStatistics'!F$5000,MATCH($C661,pasteStatistics!$C$1:'pasteStatistics'!$C$5000,0))</f>
        <v>21.7</v>
      </c>
      <c r="G661">
        <f>INDEX(pasteStatistics!G$1:'pasteStatistics'!G$5000,MATCH($C661,pasteStatistics!$C$1:'pasteStatistics'!$C$5000,0))</f>
        <v>2.4</v>
      </c>
      <c r="H661">
        <f>INDEX(pasteStatistics!H$1:'pasteStatistics'!H$5000,MATCH($C661,pasteStatistics!$C$1:'pasteStatistics'!$C$5000,0))</f>
        <v>4</v>
      </c>
      <c r="I661">
        <f>INDEX(pasteStatistics!I$1:'pasteStatistics'!I$5000,MATCH($C661,pasteStatistics!$C$1:'pasteStatistics'!$C$5000,0))</f>
        <v>0.59699999999999998</v>
      </c>
      <c r="J661">
        <f>INDEX(pasteStatistics!J$1:'pasteStatistics'!J$5000,MATCH($C661,pasteStatistics!$C$1:'pasteStatistics'!$C$5000,0))</f>
        <v>2.4</v>
      </c>
      <c r="K661">
        <f>INDEX(pasteStatistics!K$1:'pasteStatistics'!K$5000,MATCH($C661,pasteStatistics!$C$1:'pasteStatistics'!$C$5000,0))</f>
        <v>4</v>
      </c>
      <c r="L661">
        <f>INDEX(pasteStatistics!L$1:'pasteStatistics'!L$5000,MATCH($C661,pasteStatistics!$C$1:'pasteStatistics'!$C$5000,0))</f>
        <v>0.59699999999999998</v>
      </c>
      <c r="M661">
        <f>INDEX(pasteStatistics!M$1:'pasteStatistics'!M$5000,MATCH($C661,pasteStatistics!$C$1:'pasteStatistics'!$C$5000,0))</f>
        <v>0</v>
      </c>
      <c r="N661">
        <f>INDEX(pasteStatistics!N$1:'pasteStatistics'!N$5000,MATCH($C661,pasteStatistics!$C$1:'pasteStatistics'!$C$5000,0))</f>
        <v>0</v>
      </c>
      <c r="O661">
        <f>INDEX(pasteStatistics!O$1:'pasteStatistics'!O$5000,MATCH($C661,pasteStatistics!$C$1:'pasteStatistics'!$C$5000,0))</f>
        <v>0</v>
      </c>
      <c r="P661">
        <f>INDEX(pasteStatistics!P$1:'pasteStatistics'!P$5000,MATCH($C661,pasteStatistics!$C$1:'pasteStatistics'!$C$5000,0))</f>
        <v>1.2</v>
      </c>
      <c r="Q661">
        <f>INDEX(pasteStatistics!Q$1:'pasteStatistics'!Q$5000,MATCH($C661,pasteStatistics!$C$1:'pasteStatistics'!$C$5000,0))</f>
        <v>2</v>
      </c>
      <c r="R661">
        <f>INDEX(pasteStatistics!R$1:'pasteStatistics'!R$5000,MATCH($C661,pasteStatistics!$C$1:'pasteStatistics'!$C$5000,0))</f>
        <v>0.6</v>
      </c>
      <c r="S661">
        <f>INDEX(pasteStatistics!S$1:'pasteStatistics'!S$5000,MATCH($C661,pasteStatistics!$C$1:'pasteStatistics'!$C$5000,0))</f>
        <v>2.6</v>
      </c>
      <c r="T661">
        <f>INDEX(pasteStatistics!T$1:'pasteStatistics'!T$5000,MATCH($C661,pasteStatistics!$C$1:'pasteStatistics'!$C$5000,0))</f>
        <v>4.5</v>
      </c>
      <c r="U661">
        <f>INDEX(pasteStatistics!U$1:'pasteStatistics'!U$5000,MATCH($C661,pasteStatistics!$C$1:'pasteStatistics'!$C$5000,0))</f>
        <v>7.1</v>
      </c>
      <c r="V661">
        <f>INDEX(pasteStatistics!V$1:'pasteStatistics'!V$5000,MATCH($C661,pasteStatistics!$C$1:'pasteStatistics'!$C$5000,0))</f>
        <v>0.4</v>
      </c>
      <c r="W661">
        <f>INDEX(pasteStatistics!W$1:'pasteStatistics'!W$5000,MATCH($C661,pasteStatistics!$C$1:'pasteStatistics'!$C$5000,0))</f>
        <v>0.6</v>
      </c>
      <c r="X661">
        <f>INDEX(pasteStatistics!X$1:'pasteStatistics'!X$5000,MATCH($C661,pasteStatistics!$C$1:'pasteStatistics'!$C$5000,0))</f>
        <v>0.4</v>
      </c>
      <c r="Y661">
        <f>INDEX(pasteStatistics!Y$1:'pasteStatistics'!Y$5000,MATCH($C661,pasteStatistics!$C$1:'pasteStatistics'!$C$5000,0))</f>
        <v>1.1000000000000001</v>
      </c>
      <c r="Z661">
        <f>INDEX(pasteStatistics!Z$1:'pasteStatistics'!Z$5000,MATCH($C661,pasteStatistics!$C$1:'pasteStatistics'!$C$5000,0))</f>
        <v>3</v>
      </c>
      <c r="AA661">
        <f>INDEX(pasteStatistics!AA$1:'pasteStatistics'!AA$5000,MATCH($C661,pasteStatistics!$C$1:'pasteStatistics'!$C$5000,0))</f>
        <v>5.9</v>
      </c>
      <c r="AB661">
        <f>pasteData!C660</f>
        <v>24</v>
      </c>
      <c r="AC661" t="str">
        <f>pasteData!D660</f>
        <v>SR</v>
      </c>
      <c r="AD661" t="str">
        <f>pasteData!E660</f>
        <v>C</v>
      </c>
      <c r="AE661">
        <f>pasteData!F660</f>
        <v>43626</v>
      </c>
      <c r="AF661">
        <f>pasteData!G660</f>
        <v>240</v>
      </c>
      <c r="AG661" t="str">
        <f>pasteData!H660</f>
        <v>Accra</v>
      </c>
      <c r="AH661" t="str">
        <f>pasteData!I660</f>
        <v xml:space="preserve"> Ghana</v>
      </c>
      <c r="AI661" t="str">
        <f>pasteData!J660</f>
        <v>Archbishop Carroll HS</v>
      </c>
      <c r="AJ661" t="str">
        <f>pasteData!K660</f>
        <v xml:space="preserve"> 5.9 Pts</v>
      </c>
      <c r="AK661" t="str">
        <f>pasteData!L660</f>
        <v xml:space="preserve"> 7.1 Reb</v>
      </c>
      <c r="AL661" t="str">
        <f>pasteData!M660</f>
        <v xml:space="preserve"> 0.4 Ast</v>
      </c>
      <c r="AM661">
        <f>pasteData!N660</f>
        <v>0</v>
      </c>
    </row>
    <row r="662" spans="1:39" x14ac:dyDescent="0.3">
      <c r="A662">
        <v>660</v>
      </c>
      <c r="B662" t="str">
        <f>pasteData!A661</f>
        <v>temple</v>
      </c>
      <c r="C662" t="str">
        <f>pasteData!B661</f>
        <v>De'Vondre Perry</v>
      </c>
      <c r="D662">
        <f>INDEX(pasteStatistics!D$1:'pasteStatistics'!D$5000,MATCH($C662,pasteStatistics!$C$1:'pasteStatistics'!$C$5000,0))</f>
        <v>33</v>
      </c>
      <c r="E662">
        <f>INDEX(pasteStatistics!E$1:'pasteStatistics'!E$5000,MATCH($C662,pasteStatistics!$C$1:'pasteStatistics'!$C$5000,0))</f>
        <v>20</v>
      </c>
      <c r="F662">
        <f>INDEX(pasteStatistics!F$1:'pasteStatistics'!F$5000,MATCH($C662,pasteStatistics!$C$1:'pasteStatistics'!$C$5000,0))</f>
        <v>19.5</v>
      </c>
      <c r="G662">
        <f>INDEX(pasteStatistics!G$1:'pasteStatistics'!G$5000,MATCH($C662,pasteStatistics!$C$1:'pasteStatistics'!$C$5000,0))</f>
        <v>1.3</v>
      </c>
      <c r="H662">
        <f>INDEX(pasteStatistics!H$1:'pasteStatistics'!H$5000,MATCH($C662,pasteStatistics!$C$1:'pasteStatistics'!$C$5000,0))</f>
        <v>3.6</v>
      </c>
      <c r="I662">
        <f>INDEX(pasteStatistics!I$1:'pasteStatistics'!I$5000,MATCH($C662,pasteStatistics!$C$1:'pasteStatistics'!$C$5000,0))</f>
        <v>0.36699999999999999</v>
      </c>
      <c r="J662">
        <f>INDEX(pasteStatistics!J$1:'pasteStatistics'!J$5000,MATCH($C662,pasteStatistics!$C$1:'pasteStatistics'!$C$5000,0))</f>
        <v>0.7</v>
      </c>
      <c r="K662">
        <f>INDEX(pasteStatistics!K$1:'pasteStatistics'!K$5000,MATCH($C662,pasteStatistics!$C$1:'pasteStatistics'!$C$5000,0))</f>
        <v>1.5</v>
      </c>
      <c r="L662">
        <f>INDEX(pasteStatistics!L$1:'pasteStatistics'!L$5000,MATCH($C662,pasteStatistics!$C$1:'pasteStatistics'!$C$5000,0))</f>
        <v>0.48</v>
      </c>
      <c r="M662">
        <f>INDEX(pasteStatistics!M$1:'pasteStatistics'!M$5000,MATCH($C662,pasteStatistics!$C$1:'pasteStatistics'!$C$5000,0))</f>
        <v>0.6</v>
      </c>
      <c r="N662">
        <f>INDEX(pasteStatistics!N$1:'pasteStatistics'!N$5000,MATCH($C662,pasteStatistics!$C$1:'pasteStatistics'!$C$5000,0))</f>
        <v>2.1</v>
      </c>
      <c r="O662">
        <f>INDEX(pasteStatistics!O$1:'pasteStatistics'!O$5000,MATCH($C662,pasteStatistics!$C$1:'pasteStatistics'!$C$5000,0))</f>
        <v>0.28599999999999998</v>
      </c>
      <c r="P662">
        <f>INDEX(pasteStatistics!P$1:'pasteStatistics'!P$5000,MATCH($C662,pasteStatistics!$C$1:'pasteStatistics'!$C$5000,0))</f>
        <v>0.8</v>
      </c>
      <c r="Q662">
        <f>INDEX(pasteStatistics!Q$1:'pasteStatistics'!Q$5000,MATCH($C662,pasteStatistics!$C$1:'pasteStatistics'!$C$5000,0))</f>
        <v>1.1000000000000001</v>
      </c>
      <c r="R662">
        <f>INDEX(pasteStatistics!R$1:'pasteStatistics'!R$5000,MATCH($C662,pasteStatistics!$C$1:'pasteStatistics'!$C$5000,0))</f>
        <v>0.75700000000000001</v>
      </c>
      <c r="S662">
        <f>INDEX(pasteStatistics!S$1:'pasteStatistics'!S$5000,MATCH($C662,pasteStatistics!$C$1:'pasteStatistics'!$C$5000,0))</f>
        <v>0.7</v>
      </c>
      <c r="T662">
        <f>INDEX(pasteStatistics!T$1:'pasteStatistics'!T$5000,MATCH($C662,pasteStatistics!$C$1:'pasteStatistics'!$C$5000,0))</f>
        <v>2.5</v>
      </c>
      <c r="U662">
        <f>INDEX(pasteStatistics!U$1:'pasteStatistics'!U$5000,MATCH($C662,pasteStatistics!$C$1:'pasteStatistics'!$C$5000,0))</f>
        <v>3.2</v>
      </c>
      <c r="V662">
        <f>INDEX(pasteStatistics!V$1:'pasteStatistics'!V$5000,MATCH($C662,pasteStatistics!$C$1:'pasteStatistics'!$C$5000,0))</f>
        <v>1</v>
      </c>
      <c r="W662">
        <f>INDEX(pasteStatistics!W$1:'pasteStatistics'!W$5000,MATCH($C662,pasteStatistics!$C$1:'pasteStatistics'!$C$5000,0))</f>
        <v>0.9</v>
      </c>
      <c r="X662">
        <f>INDEX(pasteStatistics!X$1:'pasteStatistics'!X$5000,MATCH($C662,pasteStatistics!$C$1:'pasteStatistics'!$C$5000,0))</f>
        <v>0.4</v>
      </c>
      <c r="Y662">
        <f>INDEX(pasteStatistics!Y$1:'pasteStatistics'!Y$5000,MATCH($C662,pasteStatistics!$C$1:'pasteStatistics'!$C$5000,0))</f>
        <v>1</v>
      </c>
      <c r="Z662">
        <f>INDEX(pasteStatistics!Z$1:'pasteStatistics'!Z$5000,MATCH($C662,pasteStatistics!$C$1:'pasteStatistics'!$C$5000,0))</f>
        <v>2.2999999999999998</v>
      </c>
      <c r="AA662">
        <f>INDEX(pasteStatistics!AA$1:'pasteStatistics'!AA$5000,MATCH($C662,pasteStatistics!$C$1:'pasteStatistics'!$C$5000,0))</f>
        <v>4.0999999999999996</v>
      </c>
      <c r="AB662">
        <f>pasteData!C661</f>
        <v>22</v>
      </c>
      <c r="AC662" t="str">
        <f>pasteData!D661</f>
        <v>SO</v>
      </c>
      <c r="AD662" t="str">
        <f>pasteData!E661</f>
        <v>F</v>
      </c>
      <c r="AE662">
        <f>pasteData!F661</f>
        <v>43623</v>
      </c>
      <c r="AF662">
        <f>pasteData!G661</f>
        <v>220</v>
      </c>
      <c r="AG662" t="str">
        <f>pasteData!H661</f>
        <v>Baltimore</v>
      </c>
      <c r="AH662" t="str">
        <f>pasteData!I661</f>
        <v xml:space="preserve"> MD</v>
      </c>
      <c r="AI662" t="str">
        <f>pasteData!J661</f>
        <v>Baltimore Polytechnic Institute</v>
      </c>
      <c r="AJ662" t="str">
        <f>pasteData!K661</f>
        <v xml:space="preserve"> 4.1 Pts</v>
      </c>
      <c r="AK662" t="str">
        <f>pasteData!L661</f>
        <v xml:space="preserve"> 3.2 Reb</v>
      </c>
      <c r="AL662" t="str">
        <f>pasteData!M661</f>
        <v xml:space="preserve"> 1.0 Ast</v>
      </c>
      <c r="AM662">
        <f>pasteData!N661</f>
        <v>0</v>
      </c>
    </row>
    <row r="663" spans="1:39" x14ac:dyDescent="0.3">
      <c r="A663">
        <v>661</v>
      </c>
      <c r="B663" t="str">
        <f>pasteData!A662</f>
        <v>temple</v>
      </c>
      <c r="C663" t="str">
        <f>pasteData!B662</f>
        <v>Alani Moore</v>
      </c>
      <c r="D663">
        <f>INDEX(pasteStatistics!D$1:'pasteStatistics'!D$5000,MATCH($C663,pasteStatistics!$C$1:'pasteStatistics'!$C$5000,0))</f>
        <v>32</v>
      </c>
      <c r="E663">
        <f>INDEX(pasteStatistics!E$1:'pasteStatistics'!E$5000,MATCH($C663,pasteStatistics!$C$1:'pasteStatistics'!$C$5000,0))</f>
        <v>0</v>
      </c>
      <c r="F663">
        <f>INDEX(pasteStatistics!F$1:'pasteStatistics'!F$5000,MATCH($C663,pasteStatistics!$C$1:'pasteStatistics'!$C$5000,0))</f>
        <v>15.2</v>
      </c>
      <c r="G663">
        <f>INDEX(pasteStatistics!G$1:'pasteStatistics'!G$5000,MATCH($C663,pasteStatistics!$C$1:'pasteStatistics'!$C$5000,0))</f>
        <v>1.3</v>
      </c>
      <c r="H663">
        <f>INDEX(pasteStatistics!H$1:'pasteStatistics'!H$5000,MATCH($C663,pasteStatistics!$C$1:'pasteStatistics'!$C$5000,0))</f>
        <v>3.6</v>
      </c>
      <c r="I663">
        <f>INDEX(pasteStatistics!I$1:'pasteStatistics'!I$5000,MATCH($C663,pasteStatistics!$C$1:'pasteStatistics'!$C$5000,0))</f>
        <v>0.36</v>
      </c>
      <c r="J663">
        <f>INDEX(pasteStatistics!J$1:'pasteStatistics'!J$5000,MATCH($C663,pasteStatistics!$C$1:'pasteStatistics'!$C$5000,0))</f>
        <v>0.5</v>
      </c>
      <c r="K663">
        <f>INDEX(pasteStatistics!K$1:'pasteStatistics'!K$5000,MATCH($C663,pasteStatistics!$C$1:'pasteStatistics'!$C$5000,0))</f>
        <v>1.3</v>
      </c>
      <c r="L663">
        <f>INDEX(pasteStatistics!L$1:'pasteStatistics'!L$5000,MATCH($C663,pasteStatistics!$C$1:'pasteStatistics'!$C$5000,0))</f>
        <v>0.39</v>
      </c>
      <c r="M663">
        <f>INDEX(pasteStatistics!M$1:'pasteStatistics'!M$5000,MATCH($C663,pasteStatistics!$C$1:'pasteStatistics'!$C$5000,0))</f>
        <v>0.8</v>
      </c>
      <c r="N663">
        <f>INDEX(pasteStatistics!N$1:'pasteStatistics'!N$5000,MATCH($C663,pasteStatistics!$C$1:'pasteStatistics'!$C$5000,0))</f>
        <v>2.2999999999999998</v>
      </c>
      <c r="O663">
        <f>INDEX(pasteStatistics!O$1:'pasteStatistics'!O$5000,MATCH($C663,pasteStatistics!$C$1:'pasteStatistics'!$C$5000,0))</f>
        <v>0.34200000000000003</v>
      </c>
      <c r="P663">
        <f>INDEX(pasteStatistics!P$1:'pasteStatistics'!P$5000,MATCH($C663,pasteStatistics!$C$1:'pasteStatistics'!$C$5000,0))</f>
        <v>0.8</v>
      </c>
      <c r="Q663">
        <f>INDEX(pasteStatistics!Q$1:'pasteStatistics'!Q$5000,MATCH($C663,pasteStatistics!$C$1:'pasteStatistics'!$C$5000,0))</f>
        <v>1</v>
      </c>
      <c r="R663">
        <f>INDEX(pasteStatistics!R$1:'pasteStatistics'!R$5000,MATCH($C663,pasteStatistics!$C$1:'pasteStatistics'!$C$5000,0))</f>
        <v>0.78100000000000003</v>
      </c>
      <c r="S663">
        <f>INDEX(pasteStatistics!S$1:'pasteStatistics'!S$5000,MATCH($C663,pasteStatistics!$C$1:'pasteStatistics'!$C$5000,0))</f>
        <v>0.3</v>
      </c>
      <c r="T663">
        <f>INDEX(pasteStatistics!T$1:'pasteStatistics'!T$5000,MATCH($C663,pasteStatistics!$C$1:'pasteStatistics'!$C$5000,0))</f>
        <v>0.8</v>
      </c>
      <c r="U663">
        <f>INDEX(pasteStatistics!U$1:'pasteStatistics'!U$5000,MATCH($C663,pasteStatistics!$C$1:'pasteStatistics'!$C$5000,0))</f>
        <v>1.1000000000000001</v>
      </c>
      <c r="V663">
        <f>INDEX(pasteStatistics!V$1:'pasteStatistics'!V$5000,MATCH($C663,pasteStatistics!$C$1:'pasteStatistics'!$C$5000,0))</f>
        <v>1.2</v>
      </c>
      <c r="W663">
        <f>INDEX(pasteStatistics!W$1:'pasteStatistics'!W$5000,MATCH($C663,pasteStatistics!$C$1:'pasteStatistics'!$C$5000,0))</f>
        <v>0.7</v>
      </c>
      <c r="X663">
        <f>INDEX(pasteStatistics!X$1:'pasteStatistics'!X$5000,MATCH($C663,pasteStatistics!$C$1:'pasteStatistics'!$C$5000,0))</f>
        <v>0</v>
      </c>
      <c r="Y663">
        <f>INDEX(pasteStatistics!Y$1:'pasteStatistics'!Y$5000,MATCH($C663,pasteStatistics!$C$1:'pasteStatistics'!$C$5000,0))</f>
        <v>0.8</v>
      </c>
      <c r="Z663">
        <f>INDEX(pasteStatistics!Z$1:'pasteStatistics'!Z$5000,MATCH($C663,pasteStatistics!$C$1:'pasteStatistics'!$C$5000,0))</f>
        <v>1.2</v>
      </c>
      <c r="AA663">
        <f>INDEX(pasteStatistics!AA$1:'pasteStatistics'!AA$5000,MATCH($C663,pasteStatistics!$C$1:'pasteStatistics'!$C$5000,0))</f>
        <v>4.0999999999999996</v>
      </c>
      <c r="AB663">
        <f>pasteData!C662</f>
        <v>0</v>
      </c>
      <c r="AC663" t="str">
        <f>pasteData!D662</f>
        <v>JR</v>
      </c>
      <c r="AD663" t="str">
        <f>pasteData!E662</f>
        <v>G</v>
      </c>
      <c r="AE663">
        <f>pasteData!F662</f>
        <v>43595</v>
      </c>
      <c r="AF663">
        <f>pasteData!G662</f>
        <v>170</v>
      </c>
      <c r="AG663" t="str">
        <f>pasteData!H662</f>
        <v>Washington</v>
      </c>
      <c r="AH663" t="str">
        <f>pasteData!I662</f>
        <v xml:space="preserve"> DC</v>
      </c>
      <c r="AI663" t="str">
        <f>pasteData!J662</f>
        <v>Friendship Collegiate Academy Public Charter School</v>
      </c>
      <c r="AJ663" t="str">
        <f>pasteData!K662</f>
        <v xml:space="preserve"> 4.1 Pts</v>
      </c>
      <c r="AK663" t="str">
        <f>pasteData!L662</f>
        <v xml:space="preserve"> 1.1 Reb</v>
      </c>
      <c r="AL663" t="str">
        <f>pasteData!M662</f>
        <v xml:space="preserve"> 1.2 Ast</v>
      </c>
      <c r="AM663">
        <f>pasteData!N662</f>
        <v>0</v>
      </c>
    </row>
    <row r="664" spans="1:39" x14ac:dyDescent="0.3">
      <c r="A664">
        <v>662</v>
      </c>
      <c r="B664" t="str">
        <f>pasteData!A663</f>
        <v>temple</v>
      </c>
      <c r="C664" t="str">
        <f>pasteData!B663</f>
        <v>Justyn Hamilton</v>
      </c>
      <c r="D664">
        <f>INDEX(pasteStatistics!D$1:'pasteStatistics'!D$5000,MATCH($C664,pasteStatistics!$C$1:'pasteStatistics'!$C$5000,0))</f>
        <v>28</v>
      </c>
      <c r="E664">
        <f>INDEX(pasteStatistics!E$1:'pasteStatistics'!E$5000,MATCH($C664,pasteStatistics!$C$1:'pasteStatistics'!$C$5000,0))</f>
        <v>4</v>
      </c>
      <c r="F664">
        <f>INDEX(pasteStatistics!F$1:'pasteStatistics'!F$5000,MATCH($C664,pasteStatistics!$C$1:'pasteStatistics'!$C$5000,0))</f>
        <v>12.8</v>
      </c>
      <c r="G664">
        <f>INDEX(pasteStatistics!G$1:'pasteStatistics'!G$5000,MATCH($C664,pasteStatistics!$C$1:'pasteStatistics'!$C$5000,0))</f>
        <v>1.8</v>
      </c>
      <c r="H664">
        <f>INDEX(pasteStatistics!H$1:'pasteStatistics'!H$5000,MATCH($C664,pasteStatistics!$C$1:'pasteStatistics'!$C$5000,0))</f>
        <v>3.2</v>
      </c>
      <c r="I664">
        <f>INDEX(pasteStatistics!I$1:'pasteStatistics'!I$5000,MATCH($C664,pasteStatistics!$C$1:'pasteStatistics'!$C$5000,0))</f>
        <v>0.56200000000000006</v>
      </c>
      <c r="J664">
        <f>INDEX(pasteStatistics!J$1:'pasteStatistics'!J$5000,MATCH($C664,pasteStatistics!$C$1:'pasteStatistics'!$C$5000,0))</f>
        <v>1.8</v>
      </c>
      <c r="K664">
        <f>INDEX(pasteStatistics!K$1:'pasteStatistics'!K$5000,MATCH($C664,pasteStatistics!$C$1:'pasteStatistics'!$C$5000,0))</f>
        <v>3.1</v>
      </c>
      <c r="L664">
        <f>INDEX(pasteStatistics!L$1:'pasteStatistics'!L$5000,MATCH($C664,pasteStatistics!$C$1:'pasteStatistics'!$C$5000,0))</f>
        <v>0.56999999999999995</v>
      </c>
      <c r="M664">
        <f>INDEX(pasteStatistics!M$1:'pasteStatistics'!M$5000,MATCH($C664,pasteStatistics!$C$1:'pasteStatistics'!$C$5000,0))</f>
        <v>0</v>
      </c>
      <c r="N664">
        <f>INDEX(pasteStatistics!N$1:'pasteStatistics'!N$5000,MATCH($C664,pasteStatistics!$C$1:'pasteStatistics'!$C$5000,0))</f>
        <v>0.1</v>
      </c>
      <c r="O664">
        <f>INDEX(pasteStatistics!O$1:'pasteStatistics'!O$5000,MATCH($C664,pasteStatistics!$C$1:'pasteStatistics'!$C$5000,0))</f>
        <v>0.33300000000000002</v>
      </c>
      <c r="P664">
        <f>INDEX(pasteStatistics!P$1:'pasteStatistics'!P$5000,MATCH($C664,pasteStatistics!$C$1:'pasteStatistics'!$C$5000,0))</f>
        <v>0.5</v>
      </c>
      <c r="Q664">
        <f>INDEX(pasteStatistics!Q$1:'pasteStatistics'!Q$5000,MATCH($C664,pasteStatistics!$C$1:'pasteStatistics'!$C$5000,0))</f>
        <v>1</v>
      </c>
      <c r="R664">
        <f>INDEX(pasteStatistics!R$1:'pasteStatistics'!R$5000,MATCH($C664,pasteStatistics!$C$1:'pasteStatistics'!$C$5000,0))</f>
        <v>0.51700000000000002</v>
      </c>
      <c r="S664">
        <f>INDEX(pasteStatistics!S$1:'pasteStatistics'!S$5000,MATCH($C664,pasteStatistics!$C$1:'pasteStatistics'!$C$5000,0))</f>
        <v>1</v>
      </c>
      <c r="T664">
        <f>INDEX(pasteStatistics!T$1:'pasteStatistics'!T$5000,MATCH($C664,pasteStatistics!$C$1:'pasteStatistics'!$C$5000,0))</f>
        <v>1.1000000000000001</v>
      </c>
      <c r="U664">
        <f>INDEX(pasteStatistics!U$1:'pasteStatistics'!U$5000,MATCH($C664,pasteStatistics!$C$1:'pasteStatistics'!$C$5000,0))</f>
        <v>2</v>
      </c>
      <c r="V664">
        <f>INDEX(pasteStatistics!V$1:'pasteStatistics'!V$5000,MATCH($C664,pasteStatistics!$C$1:'pasteStatistics'!$C$5000,0))</f>
        <v>0.3</v>
      </c>
      <c r="W664">
        <f>INDEX(pasteStatistics!W$1:'pasteStatistics'!W$5000,MATCH($C664,pasteStatistics!$C$1:'pasteStatistics'!$C$5000,0))</f>
        <v>0.4</v>
      </c>
      <c r="X664">
        <f>INDEX(pasteStatistics!X$1:'pasteStatistics'!X$5000,MATCH($C664,pasteStatistics!$C$1:'pasteStatistics'!$C$5000,0))</f>
        <v>0.3</v>
      </c>
      <c r="Y664">
        <f>INDEX(pasteStatistics!Y$1:'pasteStatistics'!Y$5000,MATCH($C664,pasteStatistics!$C$1:'pasteStatistics'!$C$5000,0))</f>
        <v>0.5</v>
      </c>
      <c r="Z664">
        <f>INDEX(pasteStatistics!Z$1:'pasteStatistics'!Z$5000,MATCH($C664,pasteStatistics!$C$1:'pasteStatistics'!$C$5000,0))</f>
        <v>2</v>
      </c>
      <c r="AA664">
        <f>INDEX(pasteStatistics!AA$1:'pasteStatistics'!AA$5000,MATCH($C664,pasteStatistics!$C$1:'pasteStatistics'!$C$5000,0))</f>
        <v>4.0999999999999996</v>
      </c>
      <c r="AB664">
        <f>pasteData!C663</f>
        <v>21</v>
      </c>
      <c r="AC664" t="str">
        <f>pasteData!D663</f>
        <v>SO</v>
      </c>
      <c r="AD664" t="str">
        <f>pasteData!E663</f>
        <v>F</v>
      </c>
      <c r="AE664">
        <f>pasteData!F663</f>
        <v>43626</v>
      </c>
      <c r="AF664">
        <f>pasteData!G663</f>
        <v>190</v>
      </c>
      <c r="AG664" t="str">
        <f>pasteData!H663</f>
        <v>Charlotte</v>
      </c>
      <c r="AH664" t="str">
        <f>pasteData!I663</f>
        <v xml:space="preserve"> NC</v>
      </c>
      <c r="AI664" t="str">
        <f>pasteData!J663</f>
        <v>Independence High School</v>
      </c>
      <c r="AJ664" t="str">
        <f>pasteData!K663</f>
        <v xml:space="preserve"> 4.1 Pts</v>
      </c>
      <c r="AK664" t="str">
        <f>pasteData!L663</f>
        <v xml:space="preserve"> 2.0 Reb</v>
      </c>
      <c r="AL664" t="str">
        <f>pasteData!M663</f>
        <v xml:space="preserve"> 0.3 Ast</v>
      </c>
      <c r="AM664">
        <f>pasteData!N663</f>
        <v>0</v>
      </c>
    </row>
    <row r="665" spans="1:39" x14ac:dyDescent="0.3">
      <c r="A665">
        <v>663</v>
      </c>
      <c r="B665" t="str">
        <f>pasteData!A664</f>
        <v>temple</v>
      </c>
      <c r="C665" t="str">
        <f>pasteData!B664</f>
        <v>Damion Moore</v>
      </c>
      <c r="D665">
        <f>INDEX(pasteStatistics!D$1:'pasteStatistics'!D$5000,MATCH($C665,pasteStatistics!$C$1:'pasteStatistics'!$C$5000,0))</f>
        <v>26</v>
      </c>
      <c r="E665">
        <f>INDEX(pasteStatistics!E$1:'pasteStatistics'!E$5000,MATCH($C665,pasteStatistics!$C$1:'pasteStatistics'!$C$5000,0))</f>
        <v>5</v>
      </c>
      <c r="F665">
        <f>INDEX(pasteStatistics!F$1:'pasteStatistics'!F$5000,MATCH($C665,pasteStatistics!$C$1:'pasteStatistics'!$C$5000,0))</f>
        <v>10.3</v>
      </c>
      <c r="G665">
        <f>INDEX(pasteStatistics!G$1:'pasteStatistics'!G$5000,MATCH($C665,pasteStatistics!$C$1:'pasteStatistics'!$C$5000,0))</f>
        <v>1.2</v>
      </c>
      <c r="H665">
        <f>INDEX(pasteStatistics!H$1:'pasteStatistics'!H$5000,MATCH($C665,pasteStatistics!$C$1:'pasteStatistics'!$C$5000,0))</f>
        <v>1.9</v>
      </c>
      <c r="I665">
        <f>INDEX(pasteStatistics!I$1:'pasteStatistics'!I$5000,MATCH($C665,pasteStatistics!$C$1:'pasteStatistics'!$C$5000,0))</f>
        <v>0.63300000000000001</v>
      </c>
      <c r="J665">
        <f>INDEX(pasteStatistics!J$1:'pasteStatistics'!J$5000,MATCH($C665,pasteStatistics!$C$1:'pasteStatistics'!$C$5000,0))</f>
        <v>1.2</v>
      </c>
      <c r="K665">
        <f>INDEX(pasteStatistics!K$1:'pasteStatistics'!K$5000,MATCH($C665,pasteStatistics!$C$1:'pasteStatistics'!$C$5000,0))</f>
        <v>1.9</v>
      </c>
      <c r="L665">
        <f>INDEX(pasteStatistics!L$1:'pasteStatistics'!L$5000,MATCH($C665,pasteStatistics!$C$1:'pasteStatistics'!$C$5000,0))</f>
        <v>0.63300000000000001</v>
      </c>
      <c r="M665">
        <f>INDEX(pasteStatistics!M$1:'pasteStatistics'!M$5000,MATCH($C665,pasteStatistics!$C$1:'pasteStatistics'!$C$5000,0))</f>
        <v>0</v>
      </c>
      <c r="N665">
        <f>INDEX(pasteStatistics!N$1:'pasteStatistics'!N$5000,MATCH($C665,pasteStatistics!$C$1:'pasteStatistics'!$C$5000,0))</f>
        <v>0</v>
      </c>
      <c r="O665">
        <f>INDEX(pasteStatistics!O$1:'pasteStatistics'!O$5000,MATCH($C665,pasteStatistics!$C$1:'pasteStatistics'!$C$5000,0))</f>
        <v>0</v>
      </c>
      <c r="P665">
        <f>INDEX(pasteStatistics!P$1:'pasteStatistics'!P$5000,MATCH($C665,pasteStatistics!$C$1:'pasteStatistics'!$C$5000,0))</f>
        <v>0.5</v>
      </c>
      <c r="Q665">
        <f>INDEX(pasteStatistics!Q$1:'pasteStatistics'!Q$5000,MATCH($C665,pasteStatistics!$C$1:'pasteStatistics'!$C$5000,0))</f>
        <v>0.7</v>
      </c>
      <c r="R665">
        <f>INDEX(pasteStatistics!R$1:'pasteStatistics'!R$5000,MATCH($C665,pasteStatistics!$C$1:'pasteStatistics'!$C$5000,0))</f>
        <v>0.68400000000000005</v>
      </c>
      <c r="S665">
        <f>INDEX(pasteStatistics!S$1:'pasteStatistics'!S$5000,MATCH($C665,pasteStatistics!$C$1:'pasteStatistics'!$C$5000,0))</f>
        <v>1.1000000000000001</v>
      </c>
      <c r="T665">
        <f>INDEX(pasteStatistics!T$1:'pasteStatistics'!T$5000,MATCH($C665,pasteStatistics!$C$1:'pasteStatistics'!$C$5000,0))</f>
        <v>1.3</v>
      </c>
      <c r="U665">
        <f>INDEX(pasteStatistics!U$1:'pasteStatistics'!U$5000,MATCH($C665,pasteStatistics!$C$1:'pasteStatistics'!$C$5000,0))</f>
        <v>2.4</v>
      </c>
      <c r="V665">
        <f>INDEX(pasteStatistics!V$1:'pasteStatistics'!V$5000,MATCH($C665,pasteStatistics!$C$1:'pasteStatistics'!$C$5000,0))</f>
        <v>0.3</v>
      </c>
      <c r="W665">
        <f>INDEX(pasteStatistics!W$1:'pasteStatistics'!W$5000,MATCH($C665,pasteStatistics!$C$1:'pasteStatistics'!$C$5000,0))</f>
        <v>0.3</v>
      </c>
      <c r="X665">
        <f>INDEX(pasteStatistics!X$1:'pasteStatistics'!X$5000,MATCH($C665,pasteStatistics!$C$1:'pasteStatistics'!$C$5000,0))</f>
        <v>0.4</v>
      </c>
      <c r="Y665">
        <f>INDEX(pasteStatistics!Y$1:'pasteStatistics'!Y$5000,MATCH($C665,pasteStatistics!$C$1:'pasteStatistics'!$C$5000,0))</f>
        <v>0.3</v>
      </c>
      <c r="Z665">
        <f>INDEX(pasteStatistics!Z$1:'pasteStatistics'!Z$5000,MATCH($C665,pasteStatistics!$C$1:'pasteStatistics'!$C$5000,0))</f>
        <v>1.2</v>
      </c>
      <c r="AA665">
        <f>INDEX(pasteStatistics!AA$1:'pasteStatistics'!AA$5000,MATCH($C665,pasteStatistics!$C$1:'pasteStatistics'!$C$5000,0))</f>
        <v>2.9</v>
      </c>
      <c r="AB665">
        <f>pasteData!C664</f>
        <v>23</v>
      </c>
      <c r="AC665" t="str">
        <f>pasteData!D664</f>
        <v>JR</v>
      </c>
      <c r="AD665" t="str">
        <f>pasteData!E664</f>
        <v>C</v>
      </c>
      <c r="AE665">
        <f>pasteData!F664</f>
        <v>43627</v>
      </c>
      <c r="AF665">
        <f>pasteData!G664</f>
        <v>225</v>
      </c>
      <c r="AG665" t="str">
        <f>pasteData!H664</f>
        <v>Jackson</v>
      </c>
      <c r="AH665" t="str">
        <f>pasteData!I664</f>
        <v xml:space="preserve"> MS</v>
      </c>
      <c r="AI665" t="str">
        <f>pasteData!J664</f>
        <v>Callaway High School</v>
      </c>
      <c r="AJ665" t="str">
        <f>pasteData!K664</f>
        <v xml:space="preserve"> 2.9 Pts</v>
      </c>
      <c r="AK665" t="str">
        <f>pasteData!L664</f>
        <v xml:space="preserve"> 2.4 Reb</v>
      </c>
      <c r="AL665" t="str">
        <f>pasteData!M664</f>
        <v xml:space="preserve"> 0.3 Ast</v>
      </c>
      <c r="AM665">
        <f>pasteData!N664</f>
        <v>0</v>
      </c>
    </row>
    <row r="666" spans="1:39" x14ac:dyDescent="0.3">
      <c r="A666">
        <v>664</v>
      </c>
      <c r="B666" t="str">
        <f>pasteData!A665</f>
        <v>temple</v>
      </c>
      <c r="C666" t="str">
        <f>pasteData!B665</f>
        <v>Quentin Jackson</v>
      </c>
      <c r="D666">
        <f>INDEX(pasteStatistics!D$1:'pasteStatistics'!D$5000,MATCH($C666,pasteStatistics!$C$1:'pasteStatistics'!$C$5000,0))</f>
        <v>10</v>
      </c>
      <c r="E666">
        <f>INDEX(pasteStatistics!E$1:'pasteStatistics'!E$5000,MATCH($C666,pasteStatistics!$C$1:'pasteStatistics'!$C$5000,0))</f>
        <v>0</v>
      </c>
      <c r="F666">
        <f>INDEX(pasteStatistics!F$1:'pasteStatistics'!F$5000,MATCH($C666,pasteStatistics!$C$1:'pasteStatistics'!$C$5000,0))</f>
        <v>3.5</v>
      </c>
      <c r="G666">
        <f>INDEX(pasteStatistics!G$1:'pasteStatistics'!G$5000,MATCH($C666,pasteStatistics!$C$1:'pasteStatistics'!$C$5000,0))</f>
        <v>0.2</v>
      </c>
      <c r="H666">
        <f>INDEX(pasteStatistics!H$1:'pasteStatistics'!H$5000,MATCH($C666,pasteStatistics!$C$1:'pasteStatistics'!$C$5000,0))</f>
        <v>0.6</v>
      </c>
      <c r="I666">
        <f>INDEX(pasteStatistics!I$1:'pasteStatistics'!I$5000,MATCH($C666,pasteStatistics!$C$1:'pasteStatistics'!$C$5000,0))</f>
        <v>0.33300000000000002</v>
      </c>
      <c r="J666">
        <f>INDEX(pasteStatistics!J$1:'pasteStatistics'!J$5000,MATCH($C666,pasteStatistics!$C$1:'pasteStatistics'!$C$5000,0))</f>
        <v>0.1</v>
      </c>
      <c r="K666">
        <f>INDEX(pasteStatistics!K$1:'pasteStatistics'!K$5000,MATCH($C666,pasteStatistics!$C$1:'pasteStatistics'!$C$5000,0))</f>
        <v>0.3</v>
      </c>
      <c r="L666">
        <f>INDEX(pasteStatistics!L$1:'pasteStatistics'!L$5000,MATCH($C666,pasteStatistics!$C$1:'pasteStatistics'!$C$5000,0))</f>
        <v>0.33300000000000002</v>
      </c>
      <c r="M666">
        <f>INDEX(pasteStatistics!M$1:'pasteStatistics'!M$5000,MATCH($C666,pasteStatistics!$C$1:'pasteStatistics'!$C$5000,0))</f>
        <v>0.1</v>
      </c>
      <c r="N666">
        <f>INDEX(pasteStatistics!N$1:'pasteStatistics'!N$5000,MATCH($C666,pasteStatistics!$C$1:'pasteStatistics'!$C$5000,0))</f>
        <v>0.3</v>
      </c>
      <c r="O666">
        <f>INDEX(pasteStatistics!O$1:'pasteStatistics'!O$5000,MATCH($C666,pasteStatistics!$C$1:'pasteStatistics'!$C$5000,0))</f>
        <v>0.33300000000000002</v>
      </c>
      <c r="P666">
        <f>INDEX(pasteStatistics!P$1:'pasteStatistics'!P$5000,MATCH($C666,pasteStatistics!$C$1:'pasteStatistics'!$C$5000,0))</f>
        <v>0</v>
      </c>
      <c r="Q666">
        <f>INDEX(pasteStatistics!Q$1:'pasteStatistics'!Q$5000,MATCH($C666,pasteStatistics!$C$1:'pasteStatistics'!$C$5000,0))</f>
        <v>0</v>
      </c>
      <c r="R666">
        <f>INDEX(pasteStatistics!R$1:'pasteStatistics'!R$5000,MATCH($C666,pasteStatistics!$C$1:'pasteStatistics'!$C$5000,0))</f>
        <v>0</v>
      </c>
      <c r="S666">
        <f>INDEX(pasteStatistics!S$1:'pasteStatistics'!S$5000,MATCH($C666,pasteStatistics!$C$1:'pasteStatistics'!$C$5000,0))</f>
        <v>0</v>
      </c>
      <c r="T666">
        <f>INDEX(pasteStatistics!T$1:'pasteStatistics'!T$5000,MATCH($C666,pasteStatistics!$C$1:'pasteStatistics'!$C$5000,0))</f>
        <v>0.1</v>
      </c>
      <c r="U666">
        <f>INDEX(pasteStatistics!U$1:'pasteStatistics'!U$5000,MATCH($C666,pasteStatistics!$C$1:'pasteStatistics'!$C$5000,0))</f>
        <v>0.1</v>
      </c>
      <c r="V666">
        <f>INDEX(pasteStatistics!V$1:'pasteStatistics'!V$5000,MATCH($C666,pasteStatistics!$C$1:'pasteStatistics'!$C$5000,0))</f>
        <v>0</v>
      </c>
      <c r="W666">
        <f>INDEX(pasteStatistics!W$1:'pasteStatistics'!W$5000,MATCH($C666,pasteStatistics!$C$1:'pasteStatistics'!$C$5000,0))</f>
        <v>0</v>
      </c>
      <c r="X666">
        <f>INDEX(pasteStatistics!X$1:'pasteStatistics'!X$5000,MATCH($C666,pasteStatistics!$C$1:'pasteStatistics'!$C$5000,0))</f>
        <v>0.1</v>
      </c>
      <c r="Y666">
        <f>INDEX(pasteStatistics!Y$1:'pasteStatistics'!Y$5000,MATCH($C666,pasteStatistics!$C$1:'pasteStatistics'!$C$5000,0))</f>
        <v>0.2</v>
      </c>
      <c r="Z666">
        <f>INDEX(pasteStatistics!Z$1:'pasteStatistics'!Z$5000,MATCH($C666,pasteStatistics!$C$1:'pasteStatistics'!$C$5000,0))</f>
        <v>0.2</v>
      </c>
      <c r="AA666">
        <f>INDEX(pasteStatistics!AA$1:'pasteStatistics'!AA$5000,MATCH($C666,pasteStatistics!$C$1:'pasteStatistics'!$C$5000,0))</f>
        <v>0.5</v>
      </c>
      <c r="AB666">
        <f>pasteData!C665</f>
        <v>13</v>
      </c>
      <c r="AC666" t="str">
        <f>pasteData!D665</f>
        <v>JR</v>
      </c>
      <c r="AD666" t="str">
        <f>pasteData!E665</f>
        <v>G</v>
      </c>
      <c r="AE666">
        <f>pasteData!F665</f>
        <v>43618</v>
      </c>
      <c r="AF666">
        <f>pasteData!G665</f>
        <v>180</v>
      </c>
      <c r="AG666" t="str">
        <f>pasteData!H665</f>
        <v>Cary</v>
      </c>
      <c r="AH666" t="str">
        <f>pasteData!I665</f>
        <v xml:space="preserve"> NC</v>
      </c>
      <c r="AI666" t="str">
        <f>pasteData!J665</f>
        <v>Carlisle School</v>
      </c>
      <c r="AJ666" t="str">
        <f>pasteData!K665</f>
        <v xml:space="preserve"> 0.5 Pts</v>
      </c>
      <c r="AK666" t="str">
        <f>pasteData!L665</f>
        <v xml:space="preserve"> 0.1 Reb</v>
      </c>
      <c r="AL666" t="str">
        <f>pasteData!M665</f>
        <v xml:space="preserve"> 0.0 Ast</v>
      </c>
      <c r="AM666">
        <f>pasteData!N665</f>
        <v>0</v>
      </c>
    </row>
    <row r="667" spans="1:39" x14ac:dyDescent="0.3">
      <c r="A667">
        <v>665</v>
      </c>
      <c r="B667" t="str">
        <f>pasteData!A666</f>
        <v>temple</v>
      </c>
      <c r="C667" t="str">
        <f>pasteData!B666</f>
        <v>Tim Waddington</v>
      </c>
      <c r="D667">
        <f>INDEX(pasteStatistics!D$1:'pasteStatistics'!D$5000,MATCH($C667,pasteStatistics!$C$1:'pasteStatistics'!$C$5000,0))</f>
        <v>3</v>
      </c>
      <c r="E667">
        <f>INDEX(pasteStatistics!E$1:'pasteStatistics'!E$5000,MATCH($C667,pasteStatistics!$C$1:'pasteStatistics'!$C$5000,0))</f>
        <v>0</v>
      </c>
      <c r="F667">
        <f>INDEX(pasteStatistics!F$1:'pasteStatistics'!F$5000,MATCH($C667,pasteStatistics!$C$1:'pasteStatistics'!$C$5000,0))</f>
        <v>0.7</v>
      </c>
      <c r="G667">
        <f>INDEX(pasteStatistics!G$1:'pasteStatistics'!G$5000,MATCH($C667,pasteStatistics!$C$1:'pasteStatistics'!$C$5000,0))</f>
        <v>0</v>
      </c>
      <c r="H667">
        <f>INDEX(pasteStatistics!H$1:'pasteStatistics'!H$5000,MATCH($C667,pasteStatistics!$C$1:'pasteStatistics'!$C$5000,0))</f>
        <v>0</v>
      </c>
      <c r="I667">
        <f>INDEX(pasteStatistics!I$1:'pasteStatistics'!I$5000,MATCH($C667,pasteStatistics!$C$1:'pasteStatistics'!$C$5000,0))</f>
        <v>0</v>
      </c>
      <c r="J667">
        <f>INDEX(pasteStatistics!J$1:'pasteStatistics'!J$5000,MATCH($C667,pasteStatistics!$C$1:'pasteStatistics'!$C$5000,0))</f>
        <v>0</v>
      </c>
      <c r="K667">
        <f>INDEX(pasteStatistics!K$1:'pasteStatistics'!K$5000,MATCH($C667,pasteStatistics!$C$1:'pasteStatistics'!$C$5000,0))</f>
        <v>0</v>
      </c>
      <c r="L667">
        <f>INDEX(pasteStatistics!L$1:'pasteStatistics'!L$5000,MATCH($C667,pasteStatistics!$C$1:'pasteStatistics'!$C$5000,0))</f>
        <v>0</v>
      </c>
      <c r="M667">
        <f>INDEX(pasteStatistics!M$1:'pasteStatistics'!M$5000,MATCH($C667,pasteStatistics!$C$1:'pasteStatistics'!$C$5000,0))</f>
        <v>0</v>
      </c>
      <c r="N667">
        <f>INDEX(pasteStatistics!N$1:'pasteStatistics'!N$5000,MATCH($C667,pasteStatistics!$C$1:'pasteStatistics'!$C$5000,0))</f>
        <v>0</v>
      </c>
      <c r="O667">
        <f>INDEX(pasteStatistics!O$1:'pasteStatistics'!O$5000,MATCH($C667,pasteStatistics!$C$1:'pasteStatistics'!$C$5000,0))</f>
        <v>0</v>
      </c>
      <c r="P667">
        <f>INDEX(pasteStatistics!P$1:'pasteStatistics'!P$5000,MATCH($C667,pasteStatistics!$C$1:'pasteStatistics'!$C$5000,0))</f>
        <v>0.7</v>
      </c>
      <c r="Q667">
        <f>INDEX(pasteStatistics!Q$1:'pasteStatistics'!Q$5000,MATCH($C667,pasteStatistics!$C$1:'pasteStatistics'!$C$5000,0))</f>
        <v>0.7</v>
      </c>
      <c r="R667">
        <f>INDEX(pasteStatistics!R$1:'pasteStatistics'!R$5000,MATCH($C667,pasteStatistics!$C$1:'pasteStatistics'!$C$5000,0))</f>
        <v>1</v>
      </c>
      <c r="S667">
        <f>INDEX(pasteStatistics!S$1:'pasteStatistics'!S$5000,MATCH($C667,pasteStatistics!$C$1:'pasteStatistics'!$C$5000,0))</f>
        <v>0</v>
      </c>
      <c r="T667">
        <f>INDEX(pasteStatistics!T$1:'pasteStatistics'!T$5000,MATCH($C667,pasteStatistics!$C$1:'pasteStatistics'!$C$5000,0))</f>
        <v>0</v>
      </c>
      <c r="U667">
        <f>INDEX(pasteStatistics!U$1:'pasteStatistics'!U$5000,MATCH($C667,pasteStatistics!$C$1:'pasteStatistics'!$C$5000,0))</f>
        <v>0</v>
      </c>
      <c r="V667">
        <f>INDEX(pasteStatistics!V$1:'pasteStatistics'!V$5000,MATCH($C667,pasteStatistics!$C$1:'pasteStatistics'!$C$5000,0))</f>
        <v>0</v>
      </c>
      <c r="W667">
        <f>INDEX(pasteStatistics!W$1:'pasteStatistics'!W$5000,MATCH($C667,pasteStatistics!$C$1:'pasteStatistics'!$C$5000,0))</f>
        <v>0</v>
      </c>
      <c r="X667">
        <f>INDEX(pasteStatistics!X$1:'pasteStatistics'!X$5000,MATCH($C667,pasteStatistics!$C$1:'pasteStatistics'!$C$5000,0))</f>
        <v>0</v>
      </c>
      <c r="Y667">
        <f>INDEX(pasteStatistics!Y$1:'pasteStatistics'!Y$5000,MATCH($C667,pasteStatistics!$C$1:'pasteStatistics'!$C$5000,0))</f>
        <v>0</v>
      </c>
      <c r="Z667">
        <f>INDEX(pasteStatistics!Z$1:'pasteStatistics'!Z$5000,MATCH($C667,pasteStatistics!$C$1:'pasteStatistics'!$C$5000,0))</f>
        <v>0</v>
      </c>
      <c r="AA667">
        <f>INDEX(pasteStatistics!AA$1:'pasteStatistics'!AA$5000,MATCH($C667,pasteStatistics!$C$1:'pasteStatistics'!$C$5000,0))</f>
        <v>0.7</v>
      </c>
      <c r="AB667">
        <f>pasteData!C666</f>
        <v>25</v>
      </c>
      <c r="AC667" t="str">
        <f>pasteData!D666</f>
        <v>JR</v>
      </c>
      <c r="AD667" t="str">
        <f>pasteData!E666</f>
        <v>F</v>
      </c>
      <c r="AE667">
        <f>pasteData!F666</f>
        <v>43621</v>
      </c>
      <c r="AF667">
        <f>pasteData!G666</f>
        <v>195</v>
      </c>
      <c r="AG667" t="str">
        <f>pasteData!H666</f>
        <v>Warrington</v>
      </c>
      <c r="AH667" t="str">
        <f>pasteData!I666</f>
        <v xml:space="preserve"> PA</v>
      </c>
      <c r="AI667" t="str">
        <f>pasteData!J666</f>
        <v>Central Bucks South HS</v>
      </c>
      <c r="AJ667" t="str">
        <f>pasteData!K666</f>
        <v xml:space="preserve"> 0.7 Pts</v>
      </c>
      <c r="AK667" t="str">
        <f>pasteData!L666</f>
        <v xml:space="preserve"> 0.0 Reb</v>
      </c>
      <c r="AL667" t="str">
        <f>pasteData!M666</f>
        <v xml:space="preserve"> 0.0 Ast</v>
      </c>
      <c r="AM667">
        <f>pasteData!N666</f>
        <v>0</v>
      </c>
    </row>
    <row r="668" spans="1:39" x14ac:dyDescent="0.3">
      <c r="A668">
        <v>666</v>
      </c>
      <c r="B668" t="str">
        <f>pasteData!A667</f>
        <v>temple</v>
      </c>
      <c r="C668" t="str">
        <f>pasteData!B667</f>
        <v>Anto Keshgegian</v>
      </c>
      <c r="D668">
        <f>INDEX(pasteStatistics!D$1:'pasteStatistics'!D$5000,MATCH($C668,pasteStatistics!$C$1:'pasteStatistics'!$C$5000,0))</f>
        <v>2</v>
      </c>
      <c r="E668">
        <f>INDEX(pasteStatistics!E$1:'pasteStatistics'!E$5000,MATCH($C668,pasteStatistics!$C$1:'pasteStatistics'!$C$5000,0))</f>
        <v>0</v>
      </c>
      <c r="F668">
        <f>INDEX(pasteStatistics!F$1:'pasteStatistics'!F$5000,MATCH($C668,pasteStatistics!$C$1:'pasteStatistics'!$C$5000,0))</f>
        <v>1</v>
      </c>
      <c r="G668">
        <f>INDEX(pasteStatistics!G$1:'pasteStatistics'!G$5000,MATCH($C668,pasteStatistics!$C$1:'pasteStatistics'!$C$5000,0))</f>
        <v>0</v>
      </c>
      <c r="H668">
        <f>INDEX(pasteStatistics!H$1:'pasteStatistics'!H$5000,MATCH($C668,pasteStatistics!$C$1:'pasteStatistics'!$C$5000,0))</f>
        <v>0</v>
      </c>
      <c r="I668">
        <f>INDEX(pasteStatistics!I$1:'pasteStatistics'!I$5000,MATCH($C668,pasteStatistics!$C$1:'pasteStatistics'!$C$5000,0))</f>
        <v>0</v>
      </c>
      <c r="J668">
        <f>INDEX(pasteStatistics!J$1:'pasteStatistics'!J$5000,MATCH($C668,pasteStatistics!$C$1:'pasteStatistics'!$C$5000,0))</f>
        <v>0</v>
      </c>
      <c r="K668">
        <f>INDEX(pasteStatistics!K$1:'pasteStatistics'!K$5000,MATCH($C668,pasteStatistics!$C$1:'pasteStatistics'!$C$5000,0))</f>
        <v>0</v>
      </c>
      <c r="L668">
        <f>INDEX(pasteStatistics!L$1:'pasteStatistics'!L$5000,MATCH($C668,pasteStatistics!$C$1:'pasteStatistics'!$C$5000,0))</f>
        <v>0</v>
      </c>
      <c r="M668">
        <f>INDEX(pasteStatistics!M$1:'pasteStatistics'!M$5000,MATCH($C668,pasteStatistics!$C$1:'pasteStatistics'!$C$5000,0))</f>
        <v>0</v>
      </c>
      <c r="N668">
        <f>INDEX(pasteStatistics!N$1:'pasteStatistics'!N$5000,MATCH($C668,pasteStatistics!$C$1:'pasteStatistics'!$C$5000,0))</f>
        <v>0</v>
      </c>
      <c r="O668">
        <f>INDEX(pasteStatistics!O$1:'pasteStatistics'!O$5000,MATCH($C668,pasteStatistics!$C$1:'pasteStatistics'!$C$5000,0))</f>
        <v>0</v>
      </c>
      <c r="P668">
        <f>INDEX(pasteStatistics!P$1:'pasteStatistics'!P$5000,MATCH($C668,pasteStatistics!$C$1:'pasteStatistics'!$C$5000,0))</f>
        <v>0</v>
      </c>
      <c r="Q668">
        <f>INDEX(pasteStatistics!Q$1:'pasteStatistics'!Q$5000,MATCH($C668,pasteStatistics!$C$1:'pasteStatistics'!$C$5000,0))</f>
        <v>0</v>
      </c>
      <c r="R668">
        <f>INDEX(pasteStatistics!R$1:'pasteStatistics'!R$5000,MATCH($C668,pasteStatistics!$C$1:'pasteStatistics'!$C$5000,0))</f>
        <v>0</v>
      </c>
      <c r="S668">
        <f>INDEX(pasteStatistics!S$1:'pasteStatistics'!S$5000,MATCH($C668,pasteStatistics!$C$1:'pasteStatistics'!$C$5000,0))</f>
        <v>0</v>
      </c>
      <c r="T668">
        <f>INDEX(pasteStatistics!T$1:'pasteStatistics'!T$5000,MATCH($C668,pasteStatistics!$C$1:'pasteStatistics'!$C$5000,0))</f>
        <v>0</v>
      </c>
      <c r="U668">
        <f>INDEX(pasteStatistics!U$1:'pasteStatistics'!U$5000,MATCH($C668,pasteStatistics!$C$1:'pasteStatistics'!$C$5000,0))</f>
        <v>0</v>
      </c>
      <c r="V668">
        <f>INDEX(pasteStatistics!V$1:'pasteStatistics'!V$5000,MATCH($C668,pasteStatistics!$C$1:'pasteStatistics'!$C$5000,0))</f>
        <v>0</v>
      </c>
      <c r="W668">
        <f>INDEX(pasteStatistics!W$1:'pasteStatistics'!W$5000,MATCH($C668,pasteStatistics!$C$1:'pasteStatistics'!$C$5000,0))</f>
        <v>0</v>
      </c>
      <c r="X668">
        <f>INDEX(pasteStatistics!X$1:'pasteStatistics'!X$5000,MATCH($C668,pasteStatistics!$C$1:'pasteStatistics'!$C$5000,0))</f>
        <v>0</v>
      </c>
      <c r="Y668">
        <f>INDEX(pasteStatistics!Y$1:'pasteStatistics'!Y$5000,MATCH($C668,pasteStatistics!$C$1:'pasteStatistics'!$C$5000,0))</f>
        <v>0</v>
      </c>
      <c r="Z668">
        <f>INDEX(pasteStatistics!Z$1:'pasteStatistics'!Z$5000,MATCH($C668,pasteStatistics!$C$1:'pasteStatistics'!$C$5000,0))</f>
        <v>0</v>
      </c>
      <c r="AA668">
        <f>INDEX(pasteStatistics!AA$1:'pasteStatistics'!AA$5000,MATCH($C668,pasteStatistics!$C$1:'pasteStatistics'!$C$5000,0))</f>
        <v>0</v>
      </c>
      <c r="AB668">
        <f>pasteData!C667</f>
        <v>32</v>
      </c>
      <c r="AC668" t="str">
        <f>pasteData!D667</f>
        <v>JR</v>
      </c>
      <c r="AD668" t="str">
        <f>pasteData!E667</f>
        <v>G</v>
      </c>
      <c r="AE668">
        <f>pasteData!F667</f>
        <v>43619</v>
      </c>
      <c r="AF668">
        <f>pasteData!G667</f>
        <v>185</v>
      </c>
      <c r="AG668" t="str">
        <f>pasteData!H667</f>
        <v>Media</v>
      </c>
      <c r="AH668" t="str">
        <f>pasteData!I667</f>
        <v xml:space="preserve"> PA</v>
      </c>
      <c r="AI668" t="str">
        <f>pasteData!J667</f>
        <v>St. Joseph's Prep</v>
      </c>
      <c r="AJ668" t="str">
        <f>pasteData!K667</f>
        <v xml:space="preserve"> 0.0 Pts</v>
      </c>
      <c r="AK668" t="str">
        <f>pasteData!L667</f>
        <v xml:space="preserve"> 0.0 Reb</v>
      </c>
      <c r="AL668" t="str">
        <f>pasteData!M667</f>
        <v xml:space="preserve"> 0.0 Ast</v>
      </c>
      <c r="AM668">
        <f>pasteData!N667</f>
        <v>0</v>
      </c>
    </row>
    <row r="669" spans="1:39" x14ac:dyDescent="0.3">
      <c r="A669">
        <v>667</v>
      </c>
      <c r="B669" t="str">
        <f>pasteData!A668</f>
        <v>temple</v>
      </c>
      <c r="C669" t="str">
        <f>pasteData!B668</f>
        <v>Jasen West</v>
      </c>
      <c r="D669">
        <f>INDEX(pasteStatistics!D$1:'pasteStatistics'!D$5000,MATCH($C669,pasteStatistics!$C$1:'pasteStatistics'!$C$5000,0))</f>
        <v>3</v>
      </c>
      <c r="E669">
        <f>INDEX(pasteStatistics!E$1:'pasteStatistics'!E$5000,MATCH($C669,pasteStatistics!$C$1:'pasteStatistics'!$C$5000,0))</f>
        <v>0</v>
      </c>
      <c r="F669">
        <f>INDEX(pasteStatistics!F$1:'pasteStatistics'!F$5000,MATCH($C669,pasteStatistics!$C$1:'pasteStatistics'!$C$5000,0))</f>
        <v>0.7</v>
      </c>
      <c r="G669">
        <f>INDEX(pasteStatistics!G$1:'pasteStatistics'!G$5000,MATCH($C669,pasteStatistics!$C$1:'pasteStatistics'!$C$5000,0))</f>
        <v>0</v>
      </c>
      <c r="H669">
        <f>INDEX(pasteStatistics!H$1:'pasteStatistics'!H$5000,MATCH($C669,pasteStatistics!$C$1:'pasteStatistics'!$C$5000,0))</f>
        <v>0</v>
      </c>
      <c r="I669">
        <f>INDEX(pasteStatistics!I$1:'pasteStatistics'!I$5000,MATCH($C669,pasteStatistics!$C$1:'pasteStatistics'!$C$5000,0))</f>
        <v>0</v>
      </c>
      <c r="J669">
        <f>INDEX(pasteStatistics!J$1:'pasteStatistics'!J$5000,MATCH($C669,pasteStatistics!$C$1:'pasteStatistics'!$C$5000,0))</f>
        <v>0</v>
      </c>
      <c r="K669">
        <f>INDEX(pasteStatistics!K$1:'pasteStatistics'!K$5000,MATCH($C669,pasteStatistics!$C$1:'pasteStatistics'!$C$5000,0))</f>
        <v>0</v>
      </c>
      <c r="L669">
        <f>INDEX(pasteStatistics!L$1:'pasteStatistics'!L$5000,MATCH($C669,pasteStatistics!$C$1:'pasteStatistics'!$C$5000,0))</f>
        <v>0</v>
      </c>
      <c r="M669">
        <f>INDEX(pasteStatistics!M$1:'pasteStatistics'!M$5000,MATCH($C669,pasteStatistics!$C$1:'pasteStatistics'!$C$5000,0))</f>
        <v>0</v>
      </c>
      <c r="N669">
        <f>INDEX(pasteStatistics!N$1:'pasteStatistics'!N$5000,MATCH($C669,pasteStatistics!$C$1:'pasteStatistics'!$C$5000,0))</f>
        <v>0</v>
      </c>
      <c r="O669">
        <f>INDEX(pasteStatistics!O$1:'pasteStatistics'!O$5000,MATCH($C669,pasteStatistics!$C$1:'pasteStatistics'!$C$5000,0))</f>
        <v>0</v>
      </c>
      <c r="P669">
        <f>INDEX(pasteStatistics!P$1:'pasteStatistics'!P$5000,MATCH($C669,pasteStatistics!$C$1:'pasteStatistics'!$C$5000,0))</f>
        <v>0</v>
      </c>
      <c r="Q669">
        <f>INDEX(pasteStatistics!Q$1:'pasteStatistics'!Q$5000,MATCH($C669,pasteStatistics!$C$1:'pasteStatistics'!$C$5000,0))</f>
        <v>0</v>
      </c>
      <c r="R669">
        <f>INDEX(pasteStatistics!R$1:'pasteStatistics'!R$5000,MATCH($C669,pasteStatistics!$C$1:'pasteStatistics'!$C$5000,0))</f>
        <v>0</v>
      </c>
      <c r="S669">
        <f>INDEX(pasteStatistics!S$1:'pasteStatistics'!S$5000,MATCH($C669,pasteStatistics!$C$1:'pasteStatistics'!$C$5000,0))</f>
        <v>0</v>
      </c>
      <c r="T669">
        <f>INDEX(pasteStatistics!T$1:'pasteStatistics'!T$5000,MATCH($C669,pasteStatistics!$C$1:'pasteStatistics'!$C$5000,0))</f>
        <v>0</v>
      </c>
      <c r="U669">
        <f>INDEX(pasteStatistics!U$1:'pasteStatistics'!U$5000,MATCH($C669,pasteStatistics!$C$1:'pasteStatistics'!$C$5000,0))</f>
        <v>0</v>
      </c>
      <c r="V669">
        <f>INDEX(pasteStatistics!V$1:'pasteStatistics'!V$5000,MATCH($C669,pasteStatistics!$C$1:'pasteStatistics'!$C$5000,0))</f>
        <v>0</v>
      </c>
      <c r="W669">
        <f>INDEX(pasteStatistics!W$1:'pasteStatistics'!W$5000,MATCH($C669,pasteStatistics!$C$1:'pasteStatistics'!$C$5000,0))</f>
        <v>0</v>
      </c>
      <c r="X669">
        <f>INDEX(pasteStatistics!X$1:'pasteStatistics'!X$5000,MATCH($C669,pasteStatistics!$C$1:'pasteStatistics'!$C$5000,0))</f>
        <v>0</v>
      </c>
      <c r="Y669">
        <f>INDEX(pasteStatistics!Y$1:'pasteStatistics'!Y$5000,MATCH($C669,pasteStatistics!$C$1:'pasteStatistics'!$C$5000,0))</f>
        <v>0</v>
      </c>
      <c r="Z669">
        <f>INDEX(pasteStatistics!Z$1:'pasteStatistics'!Z$5000,MATCH($C669,pasteStatistics!$C$1:'pasteStatistics'!$C$5000,0))</f>
        <v>0.3</v>
      </c>
      <c r="AA669">
        <f>INDEX(pasteStatistics!AA$1:'pasteStatistics'!AA$5000,MATCH($C669,pasteStatistics!$C$1:'pasteStatistics'!$C$5000,0))</f>
        <v>0</v>
      </c>
      <c r="AB669">
        <f>pasteData!C668</f>
        <v>3</v>
      </c>
      <c r="AC669" t="str">
        <f>pasteData!D668</f>
        <v>FR</v>
      </c>
      <c r="AD669" t="str">
        <f>pasteData!E668</f>
        <v>G</v>
      </c>
      <c r="AE669">
        <f>pasteData!F668</f>
        <v>43617</v>
      </c>
      <c r="AF669">
        <f>pasteData!G668</f>
        <v>170</v>
      </c>
      <c r="AG669" t="str">
        <f>pasteData!H668</f>
        <v>Orlando</v>
      </c>
      <c r="AH669" t="str">
        <f>pasteData!I668</f>
        <v xml:space="preserve"> FL</v>
      </c>
      <c r="AI669" t="str">
        <f>pasteData!J668</f>
        <v>Lake Highland Prep</v>
      </c>
      <c r="AJ669" t="str">
        <f>pasteData!K668</f>
        <v xml:space="preserve"> 0.0 Pts</v>
      </c>
      <c r="AK669" t="str">
        <f>pasteData!L668</f>
        <v xml:space="preserve"> 0.0 Reb</v>
      </c>
      <c r="AL669" t="str">
        <f>pasteData!M668</f>
        <v xml:space="preserve"> 0.0 Ast</v>
      </c>
      <c r="AM669">
        <f>pasteData!N668</f>
        <v>0</v>
      </c>
    </row>
    <row r="670" spans="1:39" x14ac:dyDescent="0.3">
      <c r="A670">
        <v>668</v>
      </c>
      <c r="B670" t="str">
        <f>pasteData!A669</f>
        <v>temple</v>
      </c>
      <c r="C670" t="str">
        <f>pasteData!B669</f>
        <v>Trey Lowe</v>
      </c>
      <c r="D670" t="e">
        <f>INDEX(pasteStatistics!D$1:'pasteStatistics'!D$5000,MATCH($C670,pasteStatistics!$C$1:'pasteStatistics'!$C$5000,0))</f>
        <v>#N/A</v>
      </c>
      <c r="E670" t="e">
        <f>INDEX(pasteStatistics!E$1:'pasteStatistics'!E$5000,MATCH($C670,pasteStatistics!$C$1:'pasteStatistics'!$C$5000,0))</f>
        <v>#N/A</v>
      </c>
      <c r="F670" t="e">
        <f>INDEX(pasteStatistics!F$1:'pasteStatistics'!F$5000,MATCH($C670,pasteStatistics!$C$1:'pasteStatistics'!$C$5000,0))</f>
        <v>#N/A</v>
      </c>
      <c r="G670" t="e">
        <f>INDEX(pasteStatistics!G$1:'pasteStatistics'!G$5000,MATCH($C670,pasteStatistics!$C$1:'pasteStatistics'!$C$5000,0))</f>
        <v>#N/A</v>
      </c>
      <c r="H670" t="e">
        <f>INDEX(pasteStatistics!H$1:'pasteStatistics'!H$5000,MATCH($C670,pasteStatistics!$C$1:'pasteStatistics'!$C$5000,0))</f>
        <v>#N/A</v>
      </c>
      <c r="I670" t="e">
        <f>INDEX(pasteStatistics!I$1:'pasteStatistics'!I$5000,MATCH($C670,pasteStatistics!$C$1:'pasteStatistics'!$C$5000,0))</f>
        <v>#N/A</v>
      </c>
      <c r="J670" t="e">
        <f>INDEX(pasteStatistics!J$1:'pasteStatistics'!J$5000,MATCH($C670,pasteStatistics!$C$1:'pasteStatistics'!$C$5000,0))</f>
        <v>#N/A</v>
      </c>
      <c r="K670" t="e">
        <f>INDEX(pasteStatistics!K$1:'pasteStatistics'!K$5000,MATCH($C670,pasteStatistics!$C$1:'pasteStatistics'!$C$5000,0))</f>
        <v>#N/A</v>
      </c>
      <c r="L670" t="e">
        <f>INDEX(pasteStatistics!L$1:'pasteStatistics'!L$5000,MATCH($C670,pasteStatistics!$C$1:'pasteStatistics'!$C$5000,0))</f>
        <v>#N/A</v>
      </c>
      <c r="M670" t="e">
        <f>INDEX(pasteStatistics!M$1:'pasteStatistics'!M$5000,MATCH($C670,pasteStatistics!$C$1:'pasteStatistics'!$C$5000,0))</f>
        <v>#N/A</v>
      </c>
      <c r="N670" t="e">
        <f>INDEX(pasteStatistics!N$1:'pasteStatistics'!N$5000,MATCH($C670,pasteStatistics!$C$1:'pasteStatistics'!$C$5000,0))</f>
        <v>#N/A</v>
      </c>
      <c r="O670" t="e">
        <f>INDEX(pasteStatistics!O$1:'pasteStatistics'!O$5000,MATCH($C670,pasteStatistics!$C$1:'pasteStatistics'!$C$5000,0))</f>
        <v>#N/A</v>
      </c>
      <c r="P670" t="e">
        <f>INDEX(pasteStatistics!P$1:'pasteStatistics'!P$5000,MATCH($C670,pasteStatistics!$C$1:'pasteStatistics'!$C$5000,0))</f>
        <v>#N/A</v>
      </c>
      <c r="Q670" t="e">
        <f>INDEX(pasteStatistics!Q$1:'pasteStatistics'!Q$5000,MATCH($C670,pasteStatistics!$C$1:'pasteStatistics'!$C$5000,0))</f>
        <v>#N/A</v>
      </c>
      <c r="R670" t="e">
        <f>INDEX(pasteStatistics!R$1:'pasteStatistics'!R$5000,MATCH($C670,pasteStatistics!$C$1:'pasteStatistics'!$C$5000,0))</f>
        <v>#N/A</v>
      </c>
      <c r="S670" t="e">
        <f>INDEX(pasteStatistics!S$1:'pasteStatistics'!S$5000,MATCH($C670,pasteStatistics!$C$1:'pasteStatistics'!$C$5000,0))</f>
        <v>#N/A</v>
      </c>
      <c r="T670" t="e">
        <f>INDEX(pasteStatistics!T$1:'pasteStatistics'!T$5000,MATCH($C670,pasteStatistics!$C$1:'pasteStatistics'!$C$5000,0))</f>
        <v>#N/A</v>
      </c>
      <c r="U670" t="e">
        <f>INDEX(pasteStatistics!U$1:'pasteStatistics'!U$5000,MATCH($C670,pasteStatistics!$C$1:'pasteStatistics'!$C$5000,0))</f>
        <v>#N/A</v>
      </c>
      <c r="V670" t="e">
        <f>INDEX(pasteStatistics!V$1:'pasteStatistics'!V$5000,MATCH($C670,pasteStatistics!$C$1:'pasteStatistics'!$C$5000,0))</f>
        <v>#N/A</v>
      </c>
      <c r="W670" t="e">
        <f>INDEX(pasteStatistics!W$1:'pasteStatistics'!W$5000,MATCH($C670,pasteStatistics!$C$1:'pasteStatistics'!$C$5000,0))</f>
        <v>#N/A</v>
      </c>
      <c r="X670" t="e">
        <f>INDEX(pasteStatistics!X$1:'pasteStatistics'!X$5000,MATCH($C670,pasteStatistics!$C$1:'pasteStatistics'!$C$5000,0))</f>
        <v>#N/A</v>
      </c>
      <c r="Y670" t="e">
        <f>INDEX(pasteStatistics!Y$1:'pasteStatistics'!Y$5000,MATCH($C670,pasteStatistics!$C$1:'pasteStatistics'!$C$5000,0))</f>
        <v>#N/A</v>
      </c>
      <c r="Z670" t="e">
        <f>INDEX(pasteStatistics!Z$1:'pasteStatistics'!Z$5000,MATCH($C670,pasteStatistics!$C$1:'pasteStatistics'!$C$5000,0))</f>
        <v>#N/A</v>
      </c>
      <c r="AA670" t="e">
        <f>INDEX(pasteStatistics!AA$1:'pasteStatistics'!AA$5000,MATCH($C670,pasteStatistics!$C$1:'pasteStatistics'!$C$5000,0))</f>
        <v>#N/A</v>
      </c>
      <c r="AB670">
        <f>pasteData!C669</f>
        <v>11</v>
      </c>
      <c r="AC670" t="str">
        <f>pasteData!D669</f>
        <v>JR</v>
      </c>
      <c r="AD670" t="str">
        <f>pasteData!E669</f>
        <v>G</v>
      </c>
      <c r="AE670">
        <f>pasteData!F669</f>
        <v>43623</v>
      </c>
      <c r="AF670">
        <f>pasteData!G669</f>
        <v>165</v>
      </c>
      <c r="AG670" t="str">
        <f>pasteData!H669</f>
        <v>Ewing</v>
      </c>
      <c r="AH670" t="str">
        <f>pasteData!I669</f>
        <v xml:space="preserve"> NJ</v>
      </c>
      <c r="AI670" t="str">
        <f>pasteData!J669</f>
        <v>Ewing HS</v>
      </c>
      <c r="AJ670">
        <f>pasteData!K669</f>
        <v>0</v>
      </c>
      <c r="AK670">
        <f>pasteData!L669</f>
        <v>0</v>
      </c>
      <c r="AL670">
        <f>pasteData!M669</f>
        <v>0</v>
      </c>
      <c r="AM670">
        <f>pasteData!N669</f>
        <v>0</v>
      </c>
    </row>
    <row r="671" spans="1:39" x14ac:dyDescent="0.3">
      <c r="A671">
        <v>669</v>
      </c>
      <c r="B671" t="str">
        <f>pasteData!A670</f>
        <v>temple</v>
      </c>
      <c r="C671" t="str">
        <f>pasteData!B670</f>
        <v>Arashma Parks</v>
      </c>
      <c r="D671" t="e">
        <f>INDEX(pasteStatistics!D$1:'pasteStatistics'!D$5000,MATCH($C671,pasteStatistics!$C$1:'pasteStatistics'!$C$5000,0))</f>
        <v>#N/A</v>
      </c>
      <c r="E671" t="e">
        <f>INDEX(pasteStatistics!E$1:'pasteStatistics'!E$5000,MATCH($C671,pasteStatistics!$C$1:'pasteStatistics'!$C$5000,0))</f>
        <v>#N/A</v>
      </c>
      <c r="F671" t="e">
        <f>INDEX(pasteStatistics!F$1:'pasteStatistics'!F$5000,MATCH($C671,pasteStatistics!$C$1:'pasteStatistics'!$C$5000,0))</f>
        <v>#N/A</v>
      </c>
      <c r="G671" t="e">
        <f>INDEX(pasteStatistics!G$1:'pasteStatistics'!G$5000,MATCH($C671,pasteStatistics!$C$1:'pasteStatistics'!$C$5000,0))</f>
        <v>#N/A</v>
      </c>
      <c r="H671" t="e">
        <f>INDEX(pasteStatistics!H$1:'pasteStatistics'!H$5000,MATCH($C671,pasteStatistics!$C$1:'pasteStatistics'!$C$5000,0))</f>
        <v>#N/A</v>
      </c>
      <c r="I671" t="e">
        <f>INDEX(pasteStatistics!I$1:'pasteStatistics'!I$5000,MATCH($C671,pasteStatistics!$C$1:'pasteStatistics'!$C$5000,0))</f>
        <v>#N/A</v>
      </c>
      <c r="J671" t="e">
        <f>INDEX(pasteStatistics!J$1:'pasteStatistics'!J$5000,MATCH($C671,pasteStatistics!$C$1:'pasteStatistics'!$C$5000,0))</f>
        <v>#N/A</v>
      </c>
      <c r="K671" t="e">
        <f>INDEX(pasteStatistics!K$1:'pasteStatistics'!K$5000,MATCH($C671,pasteStatistics!$C$1:'pasteStatistics'!$C$5000,0))</f>
        <v>#N/A</v>
      </c>
      <c r="L671" t="e">
        <f>INDEX(pasteStatistics!L$1:'pasteStatistics'!L$5000,MATCH($C671,pasteStatistics!$C$1:'pasteStatistics'!$C$5000,0))</f>
        <v>#N/A</v>
      </c>
      <c r="M671" t="e">
        <f>INDEX(pasteStatistics!M$1:'pasteStatistics'!M$5000,MATCH($C671,pasteStatistics!$C$1:'pasteStatistics'!$C$5000,0))</f>
        <v>#N/A</v>
      </c>
      <c r="N671" t="e">
        <f>INDEX(pasteStatistics!N$1:'pasteStatistics'!N$5000,MATCH($C671,pasteStatistics!$C$1:'pasteStatistics'!$C$5000,0))</f>
        <v>#N/A</v>
      </c>
      <c r="O671" t="e">
        <f>INDEX(pasteStatistics!O$1:'pasteStatistics'!O$5000,MATCH($C671,pasteStatistics!$C$1:'pasteStatistics'!$C$5000,0))</f>
        <v>#N/A</v>
      </c>
      <c r="P671" t="e">
        <f>INDEX(pasteStatistics!P$1:'pasteStatistics'!P$5000,MATCH($C671,pasteStatistics!$C$1:'pasteStatistics'!$C$5000,0))</f>
        <v>#N/A</v>
      </c>
      <c r="Q671" t="e">
        <f>INDEX(pasteStatistics!Q$1:'pasteStatistics'!Q$5000,MATCH($C671,pasteStatistics!$C$1:'pasteStatistics'!$C$5000,0))</f>
        <v>#N/A</v>
      </c>
      <c r="R671" t="e">
        <f>INDEX(pasteStatistics!R$1:'pasteStatistics'!R$5000,MATCH($C671,pasteStatistics!$C$1:'pasteStatistics'!$C$5000,0))</f>
        <v>#N/A</v>
      </c>
      <c r="S671" t="e">
        <f>INDEX(pasteStatistics!S$1:'pasteStatistics'!S$5000,MATCH($C671,pasteStatistics!$C$1:'pasteStatistics'!$C$5000,0))</f>
        <v>#N/A</v>
      </c>
      <c r="T671" t="e">
        <f>INDEX(pasteStatistics!T$1:'pasteStatistics'!T$5000,MATCH($C671,pasteStatistics!$C$1:'pasteStatistics'!$C$5000,0))</f>
        <v>#N/A</v>
      </c>
      <c r="U671" t="e">
        <f>INDEX(pasteStatistics!U$1:'pasteStatistics'!U$5000,MATCH($C671,pasteStatistics!$C$1:'pasteStatistics'!$C$5000,0))</f>
        <v>#N/A</v>
      </c>
      <c r="V671" t="e">
        <f>INDEX(pasteStatistics!V$1:'pasteStatistics'!V$5000,MATCH($C671,pasteStatistics!$C$1:'pasteStatistics'!$C$5000,0))</f>
        <v>#N/A</v>
      </c>
      <c r="W671" t="e">
        <f>INDEX(pasteStatistics!W$1:'pasteStatistics'!W$5000,MATCH($C671,pasteStatistics!$C$1:'pasteStatistics'!$C$5000,0))</f>
        <v>#N/A</v>
      </c>
      <c r="X671" t="e">
        <f>INDEX(pasteStatistics!X$1:'pasteStatistics'!X$5000,MATCH($C671,pasteStatistics!$C$1:'pasteStatistics'!$C$5000,0))</f>
        <v>#N/A</v>
      </c>
      <c r="Y671" t="e">
        <f>INDEX(pasteStatistics!Y$1:'pasteStatistics'!Y$5000,MATCH($C671,pasteStatistics!$C$1:'pasteStatistics'!$C$5000,0))</f>
        <v>#N/A</v>
      </c>
      <c r="Z671" t="e">
        <f>INDEX(pasteStatistics!Z$1:'pasteStatistics'!Z$5000,MATCH($C671,pasteStatistics!$C$1:'pasteStatistics'!$C$5000,0))</f>
        <v>#N/A</v>
      </c>
      <c r="AA671" t="e">
        <f>INDEX(pasteStatistics!AA$1:'pasteStatistics'!AA$5000,MATCH($C671,pasteStatistics!$C$1:'pasteStatistics'!$C$5000,0))</f>
        <v>#N/A</v>
      </c>
      <c r="AB671">
        <f>pasteData!C670</f>
        <v>14</v>
      </c>
      <c r="AC671" t="str">
        <f>pasteData!D670</f>
        <v>FR</v>
      </c>
      <c r="AD671" t="str">
        <f>pasteData!E670</f>
        <v>F</v>
      </c>
      <c r="AE671">
        <f>pasteData!F670</f>
        <v>43625</v>
      </c>
      <c r="AF671">
        <f>pasteData!G670</f>
        <v>235</v>
      </c>
      <c r="AG671" t="str">
        <f>pasteData!H670</f>
        <v>North Royalton</v>
      </c>
      <c r="AH671" t="str">
        <f>pasteData!I670</f>
        <v xml:space="preserve"> OH</v>
      </c>
      <c r="AI671" t="str">
        <f>pasteData!J670</f>
        <v>Phelps School (Pa.)</v>
      </c>
      <c r="AJ671">
        <f>pasteData!K670</f>
        <v>0</v>
      </c>
      <c r="AK671">
        <f>pasteData!L670</f>
        <v>0</v>
      </c>
      <c r="AL671">
        <f>pasteData!M670</f>
        <v>0</v>
      </c>
      <c r="AM671">
        <f>pasteData!N670</f>
        <v>0</v>
      </c>
    </row>
    <row r="672" spans="1:39" x14ac:dyDescent="0.3">
      <c r="A672">
        <v>670</v>
      </c>
      <c r="B672" t="str">
        <f>pasteData!A671</f>
        <v>temple</v>
      </c>
      <c r="C672" t="str">
        <f>pasteData!B671</f>
        <v>James Scott</v>
      </c>
      <c r="D672" t="e">
        <f>INDEX(pasteStatistics!D$1:'pasteStatistics'!D$5000,MATCH($C672,pasteStatistics!$C$1:'pasteStatistics'!$C$5000,0))</f>
        <v>#N/A</v>
      </c>
      <c r="E672" t="e">
        <f>INDEX(pasteStatistics!E$1:'pasteStatistics'!E$5000,MATCH($C672,pasteStatistics!$C$1:'pasteStatistics'!$C$5000,0))</f>
        <v>#N/A</v>
      </c>
      <c r="F672" t="e">
        <f>INDEX(pasteStatistics!F$1:'pasteStatistics'!F$5000,MATCH($C672,pasteStatistics!$C$1:'pasteStatistics'!$C$5000,0))</f>
        <v>#N/A</v>
      </c>
      <c r="G672" t="e">
        <f>INDEX(pasteStatistics!G$1:'pasteStatistics'!G$5000,MATCH($C672,pasteStatistics!$C$1:'pasteStatistics'!$C$5000,0))</f>
        <v>#N/A</v>
      </c>
      <c r="H672" t="e">
        <f>INDEX(pasteStatistics!H$1:'pasteStatistics'!H$5000,MATCH($C672,pasteStatistics!$C$1:'pasteStatistics'!$C$5000,0))</f>
        <v>#N/A</v>
      </c>
      <c r="I672" t="e">
        <f>INDEX(pasteStatistics!I$1:'pasteStatistics'!I$5000,MATCH($C672,pasteStatistics!$C$1:'pasteStatistics'!$C$5000,0))</f>
        <v>#N/A</v>
      </c>
      <c r="J672" t="e">
        <f>INDEX(pasteStatistics!J$1:'pasteStatistics'!J$5000,MATCH($C672,pasteStatistics!$C$1:'pasteStatistics'!$C$5000,0))</f>
        <v>#N/A</v>
      </c>
      <c r="K672" t="e">
        <f>INDEX(pasteStatistics!K$1:'pasteStatistics'!K$5000,MATCH($C672,pasteStatistics!$C$1:'pasteStatistics'!$C$5000,0))</f>
        <v>#N/A</v>
      </c>
      <c r="L672" t="e">
        <f>INDEX(pasteStatistics!L$1:'pasteStatistics'!L$5000,MATCH($C672,pasteStatistics!$C$1:'pasteStatistics'!$C$5000,0))</f>
        <v>#N/A</v>
      </c>
      <c r="M672" t="e">
        <f>INDEX(pasteStatistics!M$1:'pasteStatistics'!M$5000,MATCH($C672,pasteStatistics!$C$1:'pasteStatistics'!$C$5000,0))</f>
        <v>#N/A</v>
      </c>
      <c r="N672" t="e">
        <f>INDEX(pasteStatistics!N$1:'pasteStatistics'!N$5000,MATCH($C672,pasteStatistics!$C$1:'pasteStatistics'!$C$5000,0))</f>
        <v>#N/A</v>
      </c>
      <c r="O672" t="e">
        <f>INDEX(pasteStatistics!O$1:'pasteStatistics'!O$5000,MATCH($C672,pasteStatistics!$C$1:'pasteStatistics'!$C$5000,0))</f>
        <v>#N/A</v>
      </c>
      <c r="P672" t="e">
        <f>INDEX(pasteStatistics!P$1:'pasteStatistics'!P$5000,MATCH($C672,pasteStatistics!$C$1:'pasteStatistics'!$C$5000,0))</f>
        <v>#N/A</v>
      </c>
      <c r="Q672" t="e">
        <f>INDEX(pasteStatistics!Q$1:'pasteStatistics'!Q$5000,MATCH($C672,pasteStatistics!$C$1:'pasteStatistics'!$C$5000,0))</f>
        <v>#N/A</v>
      </c>
      <c r="R672" t="e">
        <f>INDEX(pasteStatistics!R$1:'pasteStatistics'!R$5000,MATCH($C672,pasteStatistics!$C$1:'pasteStatistics'!$C$5000,0))</f>
        <v>#N/A</v>
      </c>
      <c r="S672" t="e">
        <f>INDEX(pasteStatistics!S$1:'pasteStatistics'!S$5000,MATCH($C672,pasteStatistics!$C$1:'pasteStatistics'!$C$5000,0))</f>
        <v>#N/A</v>
      </c>
      <c r="T672" t="e">
        <f>INDEX(pasteStatistics!T$1:'pasteStatistics'!T$5000,MATCH($C672,pasteStatistics!$C$1:'pasteStatistics'!$C$5000,0))</f>
        <v>#N/A</v>
      </c>
      <c r="U672" t="e">
        <f>INDEX(pasteStatistics!U$1:'pasteStatistics'!U$5000,MATCH($C672,pasteStatistics!$C$1:'pasteStatistics'!$C$5000,0))</f>
        <v>#N/A</v>
      </c>
      <c r="V672" t="e">
        <f>INDEX(pasteStatistics!V$1:'pasteStatistics'!V$5000,MATCH($C672,pasteStatistics!$C$1:'pasteStatistics'!$C$5000,0))</f>
        <v>#N/A</v>
      </c>
      <c r="W672" t="e">
        <f>INDEX(pasteStatistics!W$1:'pasteStatistics'!W$5000,MATCH($C672,pasteStatistics!$C$1:'pasteStatistics'!$C$5000,0))</f>
        <v>#N/A</v>
      </c>
      <c r="X672" t="e">
        <f>INDEX(pasteStatistics!X$1:'pasteStatistics'!X$5000,MATCH($C672,pasteStatistics!$C$1:'pasteStatistics'!$C$5000,0))</f>
        <v>#N/A</v>
      </c>
      <c r="Y672" t="e">
        <f>INDEX(pasteStatistics!Y$1:'pasteStatistics'!Y$5000,MATCH($C672,pasteStatistics!$C$1:'pasteStatistics'!$C$5000,0))</f>
        <v>#N/A</v>
      </c>
      <c r="Z672" t="e">
        <f>INDEX(pasteStatistics!Z$1:'pasteStatistics'!Z$5000,MATCH($C672,pasteStatistics!$C$1:'pasteStatistics'!$C$5000,0))</f>
        <v>#N/A</v>
      </c>
      <c r="AA672" t="e">
        <f>INDEX(pasteStatistics!AA$1:'pasteStatistics'!AA$5000,MATCH($C672,pasteStatistics!$C$1:'pasteStatistics'!$C$5000,0))</f>
        <v>#N/A</v>
      </c>
      <c r="AB672">
        <f>pasteData!C671</f>
        <v>2</v>
      </c>
      <c r="AC672" t="str">
        <f>pasteData!D671</f>
        <v>JR</v>
      </c>
      <c r="AD672" t="str">
        <f>pasteData!E671</f>
        <v>G</v>
      </c>
      <c r="AE672">
        <f>pasteData!F671</f>
        <v>43621</v>
      </c>
      <c r="AF672">
        <f>pasteData!G671</f>
        <v>185</v>
      </c>
      <c r="AG672" t="str">
        <f>pasteData!H671</f>
        <v>Union</v>
      </c>
      <c r="AH672" t="str">
        <f>pasteData!I671</f>
        <v xml:space="preserve"> NJ</v>
      </c>
      <c r="AI672" t="str">
        <f>pasteData!J671</f>
        <v>Saint Benedict's Preparaory School</v>
      </c>
      <c r="AJ672">
        <f>pasteData!K671</f>
        <v>0</v>
      </c>
      <c r="AK672">
        <f>pasteData!L671</f>
        <v>0</v>
      </c>
      <c r="AL672">
        <f>pasteData!M671</f>
        <v>0</v>
      </c>
      <c r="AM672">
        <f>pasteData!N671</f>
        <v>0</v>
      </c>
    </row>
    <row r="673" spans="1:39" x14ac:dyDescent="0.3">
      <c r="A673">
        <v>671</v>
      </c>
      <c r="B673" t="str">
        <f>pasteData!A672</f>
        <v>saint-marys-ca</v>
      </c>
      <c r="C673" t="str">
        <f>pasteData!B672</f>
        <v>Jordan Ford</v>
      </c>
      <c r="D673">
        <f>INDEX(pasteStatistics!D$1:'pasteStatistics'!D$5000,MATCH($C673,pasteStatistics!$C$1:'pasteStatistics'!$C$5000,0))</f>
        <v>34</v>
      </c>
      <c r="E673">
        <f>INDEX(pasteStatistics!E$1:'pasteStatistics'!E$5000,MATCH($C673,pasteStatistics!$C$1:'pasteStatistics'!$C$5000,0))</f>
        <v>34</v>
      </c>
      <c r="F673">
        <f>INDEX(pasteStatistics!F$1:'pasteStatistics'!F$5000,MATCH($C673,pasteStatistics!$C$1:'pasteStatistics'!$C$5000,0))</f>
        <v>36.9</v>
      </c>
      <c r="G673">
        <f>INDEX(pasteStatistics!G$1:'pasteStatistics'!G$5000,MATCH($C673,pasteStatistics!$C$1:'pasteStatistics'!$C$5000,0))</f>
        <v>7.5</v>
      </c>
      <c r="H673">
        <f>INDEX(pasteStatistics!H$1:'pasteStatistics'!H$5000,MATCH($C673,pasteStatistics!$C$1:'pasteStatistics'!$C$5000,0))</f>
        <v>15.3</v>
      </c>
      <c r="I673">
        <f>INDEX(pasteStatistics!I$1:'pasteStatistics'!I$5000,MATCH($C673,pasteStatistics!$C$1:'pasteStatistics'!$C$5000,0))</f>
        <v>0.48899999999999999</v>
      </c>
      <c r="J673">
        <f>INDEX(pasteStatistics!J$1:'pasteStatistics'!J$5000,MATCH($C673,pasteStatistics!$C$1:'pasteStatistics'!$C$5000,0))</f>
        <v>5.4</v>
      </c>
      <c r="K673">
        <f>INDEX(pasteStatistics!K$1:'pasteStatistics'!K$5000,MATCH($C673,pasteStatistics!$C$1:'pasteStatistics'!$C$5000,0))</f>
        <v>10.3</v>
      </c>
      <c r="L673">
        <f>INDEX(pasteStatistics!L$1:'pasteStatistics'!L$5000,MATCH($C673,pasteStatistics!$C$1:'pasteStatistics'!$C$5000,0))</f>
        <v>0.52700000000000002</v>
      </c>
      <c r="M673">
        <f>INDEX(pasteStatistics!M$1:'pasteStatistics'!M$5000,MATCH($C673,pasteStatistics!$C$1:'pasteStatistics'!$C$5000,0))</f>
        <v>2.1</v>
      </c>
      <c r="N673">
        <f>INDEX(pasteStatistics!N$1:'pasteStatistics'!N$5000,MATCH($C673,pasteStatistics!$C$1:'pasteStatistics'!$C$5000,0))</f>
        <v>5</v>
      </c>
      <c r="O673">
        <f>INDEX(pasteStatistics!O$1:'pasteStatistics'!O$5000,MATCH($C673,pasteStatistics!$C$1:'pasteStatistics'!$C$5000,0))</f>
        <v>0.41199999999999998</v>
      </c>
      <c r="P673">
        <f>INDEX(pasteStatistics!P$1:'pasteStatistics'!P$5000,MATCH($C673,pasteStatistics!$C$1:'pasteStatistics'!$C$5000,0))</f>
        <v>4</v>
      </c>
      <c r="Q673">
        <f>INDEX(pasteStatistics!Q$1:'pasteStatistics'!Q$5000,MATCH($C673,pasteStatistics!$C$1:'pasteStatistics'!$C$5000,0))</f>
        <v>5</v>
      </c>
      <c r="R673">
        <f>INDEX(pasteStatistics!R$1:'pasteStatistics'!R$5000,MATCH($C673,pasteStatistics!$C$1:'pasteStatistics'!$C$5000,0))</f>
        <v>0.8</v>
      </c>
      <c r="S673">
        <f>INDEX(pasteStatistics!S$1:'pasteStatistics'!S$5000,MATCH($C673,pasteStatistics!$C$1:'pasteStatistics'!$C$5000,0))</f>
        <v>0.5</v>
      </c>
      <c r="T673">
        <f>INDEX(pasteStatistics!T$1:'pasteStatistics'!T$5000,MATCH($C673,pasteStatistics!$C$1:'pasteStatistics'!$C$5000,0))</f>
        <v>2.2999999999999998</v>
      </c>
      <c r="U673">
        <f>INDEX(pasteStatistics!U$1:'pasteStatistics'!U$5000,MATCH($C673,pasteStatistics!$C$1:'pasteStatistics'!$C$5000,0))</f>
        <v>2.8</v>
      </c>
      <c r="V673">
        <f>INDEX(pasteStatistics!V$1:'pasteStatistics'!V$5000,MATCH($C673,pasteStatistics!$C$1:'pasteStatistics'!$C$5000,0))</f>
        <v>2.5</v>
      </c>
      <c r="W673">
        <f>INDEX(pasteStatistics!W$1:'pasteStatistics'!W$5000,MATCH($C673,pasteStatistics!$C$1:'pasteStatistics'!$C$5000,0))</f>
        <v>1.3</v>
      </c>
      <c r="X673">
        <f>INDEX(pasteStatistics!X$1:'pasteStatistics'!X$5000,MATCH($C673,pasteStatistics!$C$1:'pasteStatistics'!$C$5000,0))</f>
        <v>0</v>
      </c>
      <c r="Y673">
        <f>INDEX(pasteStatistics!Y$1:'pasteStatistics'!Y$5000,MATCH($C673,pasteStatistics!$C$1:'pasteStatistics'!$C$5000,0))</f>
        <v>1.9</v>
      </c>
      <c r="Z673">
        <f>INDEX(pasteStatistics!Z$1:'pasteStatistics'!Z$5000,MATCH($C673,pasteStatistics!$C$1:'pasteStatistics'!$C$5000,0))</f>
        <v>1.7</v>
      </c>
      <c r="AA673">
        <f>INDEX(pasteStatistics!AA$1:'pasteStatistics'!AA$5000,MATCH($C673,pasteStatistics!$C$1:'pasteStatistics'!$C$5000,0))</f>
        <v>21.1</v>
      </c>
      <c r="AB673">
        <f>pasteData!C672</f>
        <v>3</v>
      </c>
      <c r="AC673" t="str">
        <f>pasteData!D672</f>
        <v>JR</v>
      </c>
      <c r="AD673" t="str">
        <f>pasteData!E672</f>
        <v>G</v>
      </c>
      <c r="AE673">
        <f>pasteData!F672</f>
        <v>43617</v>
      </c>
      <c r="AF673">
        <f>pasteData!G672</f>
        <v>175</v>
      </c>
      <c r="AG673" t="str">
        <f>pasteData!H672</f>
        <v>Folsom</v>
      </c>
      <c r="AH673" t="str">
        <f>pasteData!I672</f>
        <v xml:space="preserve"> CA</v>
      </c>
      <c r="AI673" t="str">
        <f>pasteData!J672</f>
        <v>Folsom High School</v>
      </c>
      <c r="AJ673" t="str">
        <f>pasteData!K672</f>
        <v xml:space="preserve"> 21.1 Pts</v>
      </c>
      <c r="AK673" t="str">
        <f>pasteData!L672</f>
        <v xml:space="preserve"> 2.8 Reb</v>
      </c>
      <c r="AL673" t="str">
        <f>pasteData!M672</f>
        <v xml:space="preserve"> 2.5 Ast</v>
      </c>
      <c r="AM673">
        <f>pasteData!N672</f>
        <v>0</v>
      </c>
    </row>
    <row r="674" spans="1:39" x14ac:dyDescent="0.3">
      <c r="A674">
        <v>672</v>
      </c>
      <c r="B674" t="str">
        <f>pasteData!A673</f>
        <v>saint-marys-ca</v>
      </c>
      <c r="C674" t="str">
        <f>pasteData!B673</f>
        <v>Malik Fitts</v>
      </c>
      <c r="D674">
        <f>INDEX(pasteStatistics!D$1:'pasteStatistics'!D$5000,MATCH($C674,pasteStatistics!$C$1:'pasteStatistics'!$C$5000,0))</f>
        <v>34</v>
      </c>
      <c r="E674">
        <f>INDEX(pasteStatistics!E$1:'pasteStatistics'!E$5000,MATCH($C674,pasteStatistics!$C$1:'pasteStatistics'!$C$5000,0))</f>
        <v>33</v>
      </c>
      <c r="F674">
        <f>INDEX(pasteStatistics!F$1:'pasteStatistics'!F$5000,MATCH($C674,pasteStatistics!$C$1:'pasteStatistics'!$C$5000,0))</f>
        <v>30.7</v>
      </c>
      <c r="G674">
        <f>INDEX(pasteStatistics!G$1:'pasteStatistics'!G$5000,MATCH($C674,pasteStatistics!$C$1:'pasteStatistics'!$C$5000,0))</f>
        <v>5.4</v>
      </c>
      <c r="H674">
        <f>INDEX(pasteStatistics!H$1:'pasteStatistics'!H$5000,MATCH($C674,pasteStatistics!$C$1:'pasteStatistics'!$C$5000,0))</f>
        <v>11.3</v>
      </c>
      <c r="I674">
        <f>INDEX(pasteStatistics!I$1:'pasteStatistics'!I$5000,MATCH($C674,pasteStatistics!$C$1:'pasteStatistics'!$C$5000,0))</f>
        <v>0.47499999999999998</v>
      </c>
      <c r="J674">
        <f>INDEX(pasteStatistics!J$1:'pasteStatistics'!J$5000,MATCH($C674,pasteStatistics!$C$1:'pasteStatistics'!$C$5000,0))</f>
        <v>3.7</v>
      </c>
      <c r="K674">
        <f>INDEX(pasteStatistics!K$1:'pasteStatistics'!K$5000,MATCH($C674,pasteStatistics!$C$1:'pasteStatistics'!$C$5000,0))</f>
        <v>7.1</v>
      </c>
      <c r="L674">
        <f>INDEX(pasteStatistics!L$1:'pasteStatistics'!L$5000,MATCH($C674,pasteStatistics!$C$1:'pasteStatistics'!$C$5000,0))</f>
        <v>0.51700000000000002</v>
      </c>
      <c r="M674">
        <f>INDEX(pasteStatistics!M$1:'pasteStatistics'!M$5000,MATCH($C674,pasteStatistics!$C$1:'pasteStatistics'!$C$5000,0))</f>
        <v>1.7</v>
      </c>
      <c r="N674">
        <f>INDEX(pasteStatistics!N$1:'pasteStatistics'!N$5000,MATCH($C674,pasteStatistics!$C$1:'pasteStatistics'!$C$5000,0))</f>
        <v>4.2</v>
      </c>
      <c r="O674">
        <f>INDEX(pasteStatistics!O$1:'pasteStatistics'!O$5000,MATCH($C674,pasteStatistics!$C$1:'pasteStatistics'!$C$5000,0))</f>
        <v>0.40600000000000003</v>
      </c>
      <c r="P674">
        <f>INDEX(pasteStatistics!P$1:'pasteStatistics'!P$5000,MATCH($C674,pasteStatistics!$C$1:'pasteStatistics'!$C$5000,0))</f>
        <v>2.8</v>
      </c>
      <c r="Q674">
        <f>INDEX(pasteStatistics!Q$1:'pasteStatistics'!Q$5000,MATCH($C674,pasteStatistics!$C$1:'pasteStatistics'!$C$5000,0))</f>
        <v>3.6</v>
      </c>
      <c r="R674">
        <f>INDEX(pasteStatistics!R$1:'pasteStatistics'!R$5000,MATCH($C674,pasteStatistics!$C$1:'pasteStatistics'!$C$5000,0))</f>
        <v>0.77</v>
      </c>
      <c r="S674">
        <f>INDEX(pasteStatistics!S$1:'pasteStatistics'!S$5000,MATCH($C674,pasteStatistics!$C$1:'pasteStatistics'!$C$5000,0))</f>
        <v>1.8</v>
      </c>
      <c r="T674">
        <f>INDEX(pasteStatistics!T$1:'pasteStatistics'!T$5000,MATCH($C674,pasteStatistics!$C$1:'pasteStatistics'!$C$5000,0))</f>
        <v>5.8</v>
      </c>
      <c r="U674">
        <f>INDEX(pasteStatistics!U$1:'pasteStatistics'!U$5000,MATCH($C674,pasteStatistics!$C$1:'pasteStatistics'!$C$5000,0))</f>
        <v>7.6</v>
      </c>
      <c r="V674">
        <f>INDEX(pasteStatistics!V$1:'pasteStatistics'!V$5000,MATCH($C674,pasteStatistics!$C$1:'pasteStatistics'!$C$5000,0))</f>
        <v>0.9</v>
      </c>
      <c r="W674">
        <f>INDEX(pasteStatistics!W$1:'pasteStatistics'!W$5000,MATCH($C674,pasteStatistics!$C$1:'pasteStatistics'!$C$5000,0))</f>
        <v>1.1000000000000001</v>
      </c>
      <c r="X674">
        <f>INDEX(pasteStatistics!X$1:'pasteStatistics'!X$5000,MATCH($C674,pasteStatistics!$C$1:'pasteStatistics'!$C$5000,0))</f>
        <v>0.2</v>
      </c>
      <c r="Y674">
        <f>INDEX(pasteStatistics!Y$1:'pasteStatistics'!Y$5000,MATCH($C674,pasteStatistics!$C$1:'pasteStatistics'!$C$5000,0))</f>
        <v>1.6</v>
      </c>
      <c r="Z674">
        <f>INDEX(pasteStatistics!Z$1:'pasteStatistics'!Z$5000,MATCH($C674,pasteStatistics!$C$1:'pasteStatistics'!$C$5000,0))</f>
        <v>2.8</v>
      </c>
      <c r="AA674">
        <f>INDEX(pasteStatistics!AA$1:'pasteStatistics'!AA$5000,MATCH($C674,pasteStatistics!$C$1:'pasteStatistics'!$C$5000,0))</f>
        <v>15.2</v>
      </c>
      <c r="AB674">
        <f>pasteData!C673</f>
        <v>24</v>
      </c>
      <c r="AC674" t="str">
        <f>pasteData!D673</f>
        <v>SO</v>
      </c>
      <c r="AD674" t="str">
        <f>pasteData!E673</f>
        <v>F</v>
      </c>
      <c r="AE674">
        <f>pasteData!F673</f>
        <v>43624</v>
      </c>
      <c r="AF674">
        <f>pasteData!G673</f>
        <v>230</v>
      </c>
      <c r="AG674" t="str">
        <f>pasteData!H673</f>
        <v>Rancho Cucamonga</v>
      </c>
      <c r="AH674" t="str">
        <f>pasteData!I673</f>
        <v xml:space="preserve"> CA</v>
      </c>
      <c r="AI674" t="str">
        <f>pasteData!J673</f>
        <v>Damian High School</v>
      </c>
      <c r="AJ674" t="str">
        <f>pasteData!K673</f>
        <v xml:space="preserve"> 15.2 Pts</v>
      </c>
      <c r="AK674" t="str">
        <f>pasteData!L673</f>
        <v xml:space="preserve"> 7.6 Reb</v>
      </c>
      <c r="AL674" t="str">
        <f>pasteData!M673</f>
        <v xml:space="preserve"> 0.9 Ast</v>
      </c>
      <c r="AM674">
        <f>pasteData!N673</f>
        <v>0</v>
      </c>
    </row>
    <row r="675" spans="1:39" x14ac:dyDescent="0.3">
      <c r="A675">
        <v>673</v>
      </c>
      <c r="B675" t="str">
        <f>pasteData!A674</f>
        <v>saint-marys-ca</v>
      </c>
      <c r="C675" t="str">
        <f>pasteData!B674</f>
        <v>Tanner Krebs</v>
      </c>
      <c r="D675">
        <f>INDEX(pasteStatistics!D$1:'pasteStatistics'!D$5000,MATCH($C675,pasteStatistics!$C$1:'pasteStatistics'!$C$5000,0))</f>
        <v>34</v>
      </c>
      <c r="E675">
        <f>INDEX(pasteStatistics!E$1:'pasteStatistics'!E$5000,MATCH($C675,pasteStatistics!$C$1:'pasteStatistics'!$C$5000,0))</f>
        <v>25</v>
      </c>
      <c r="F675">
        <f>INDEX(pasteStatistics!F$1:'pasteStatistics'!F$5000,MATCH($C675,pasteStatistics!$C$1:'pasteStatistics'!$C$5000,0))</f>
        <v>30.3</v>
      </c>
      <c r="G675">
        <f>INDEX(pasteStatistics!G$1:'pasteStatistics'!G$5000,MATCH($C675,pasteStatistics!$C$1:'pasteStatistics'!$C$5000,0))</f>
        <v>3.2</v>
      </c>
      <c r="H675">
        <f>INDEX(pasteStatistics!H$1:'pasteStatistics'!H$5000,MATCH($C675,pasteStatistics!$C$1:'pasteStatistics'!$C$5000,0))</f>
        <v>7.2</v>
      </c>
      <c r="I675">
        <f>INDEX(pasteStatistics!I$1:'pasteStatistics'!I$5000,MATCH($C675,pasteStatistics!$C$1:'pasteStatistics'!$C$5000,0))</f>
        <v>0.439</v>
      </c>
      <c r="J675">
        <f>INDEX(pasteStatistics!J$1:'pasteStatistics'!J$5000,MATCH($C675,pasteStatistics!$C$1:'pasteStatistics'!$C$5000,0))</f>
        <v>1.6</v>
      </c>
      <c r="K675">
        <f>INDEX(pasteStatistics!K$1:'pasteStatistics'!K$5000,MATCH($C675,pasteStatistics!$C$1:'pasteStatistics'!$C$5000,0))</f>
        <v>3.3</v>
      </c>
      <c r="L675">
        <f>INDEX(pasteStatistics!L$1:'pasteStatistics'!L$5000,MATCH($C675,pasteStatistics!$C$1:'pasteStatistics'!$C$5000,0))</f>
        <v>0.48699999999999999</v>
      </c>
      <c r="M675">
        <f>INDEX(pasteStatistics!M$1:'pasteStatistics'!M$5000,MATCH($C675,pasteStatistics!$C$1:'pasteStatistics'!$C$5000,0))</f>
        <v>1.6</v>
      </c>
      <c r="N675">
        <f>INDEX(pasteStatistics!N$1:'pasteStatistics'!N$5000,MATCH($C675,pasteStatistics!$C$1:'pasteStatistics'!$C$5000,0))</f>
        <v>3.9</v>
      </c>
      <c r="O675">
        <f>INDEX(pasteStatistics!O$1:'pasteStatistics'!O$5000,MATCH($C675,pasteStatistics!$C$1:'pasteStatistics'!$C$5000,0))</f>
        <v>0.39800000000000002</v>
      </c>
      <c r="P675">
        <f>INDEX(pasteStatistics!P$1:'pasteStatistics'!P$5000,MATCH($C675,pasteStatistics!$C$1:'pasteStatistics'!$C$5000,0))</f>
        <v>1</v>
      </c>
      <c r="Q675">
        <f>INDEX(pasteStatistics!Q$1:'pasteStatistics'!Q$5000,MATCH($C675,pasteStatistics!$C$1:'pasteStatistics'!$C$5000,0))</f>
        <v>1.1000000000000001</v>
      </c>
      <c r="R675">
        <f>INDEX(pasteStatistics!R$1:'pasteStatistics'!R$5000,MATCH($C675,pasteStatistics!$C$1:'pasteStatistics'!$C$5000,0))</f>
        <v>0.86799999999999999</v>
      </c>
      <c r="S675">
        <f>INDEX(pasteStatistics!S$1:'pasteStatistics'!S$5000,MATCH($C675,pasteStatistics!$C$1:'pasteStatistics'!$C$5000,0))</f>
        <v>0.6</v>
      </c>
      <c r="T675">
        <f>INDEX(pasteStatistics!T$1:'pasteStatistics'!T$5000,MATCH($C675,pasteStatistics!$C$1:'pasteStatistics'!$C$5000,0))</f>
        <v>3.1</v>
      </c>
      <c r="U675">
        <f>INDEX(pasteStatistics!U$1:'pasteStatistics'!U$5000,MATCH($C675,pasteStatistics!$C$1:'pasteStatistics'!$C$5000,0))</f>
        <v>3.7</v>
      </c>
      <c r="V675">
        <f>INDEX(pasteStatistics!V$1:'pasteStatistics'!V$5000,MATCH($C675,pasteStatistics!$C$1:'pasteStatistics'!$C$5000,0))</f>
        <v>0.8</v>
      </c>
      <c r="W675">
        <f>INDEX(pasteStatistics!W$1:'pasteStatistics'!W$5000,MATCH($C675,pasteStatistics!$C$1:'pasteStatistics'!$C$5000,0))</f>
        <v>0.6</v>
      </c>
      <c r="X675">
        <f>INDEX(pasteStatistics!X$1:'pasteStatistics'!X$5000,MATCH($C675,pasteStatistics!$C$1:'pasteStatistics'!$C$5000,0))</f>
        <v>0.2</v>
      </c>
      <c r="Y675">
        <f>INDEX(pasteStatistics!Y$1:'pasteStatistics'!Y$5000,MATCH($C675,pasteStatistics!$C$1:'pasteStatistics'!$C$5000,0))</f>
        <v>1</v>
      </c>
      <c r="Z675">
        <f>INDEX(pasteStatistics!Z$1:'pasteStatistics'!Z$5000,MATCH($C675,pasteStatistics!$C$1:'pasteStatistics'!$C$5000,0))</f>
        <v>1.8</v>
      </c>
      <c r="AA675">
        <f>INDEX(pasteStatistics!AA$1:'pasteStatistics'!AA$5000,MATCH($C675,pasteStatistics!$C$1:'pasteStatistics'!$C$5000,0))</f>
        <v>8.9</v>
      </c>
      <c r="AB675">
        <f>pasteData!C674</f>
        <v>0</v>
      </c>
      <c r="AC675" t="str">
        <f>pasteData!D674</f>
        <v>JR</v>
      </c>
      <c r="AD675" t="str">
        <f>pasteData!E674</f>
        <v>G</v>
      </c>
      <c r="AE675">
        <f>pasteData!F674</f>
        <v>43622</v>
      </c>
      <c r="AF675">
        <f>pasteData!G674</f>
        <v>205</v>
      </c>
      <c r="AG675" t="str">
        <f>pasteData!H674</f>
        <v>Hobart</v>
      </c>
      <c r="AH675" t="str">
        <f>pasteData!I674</f>
        <v xml:space="preserve"> Australia</v>
      </c>
      <c r="AI675" t="str">
        <f>pasteData!J674</f>
        <v>Lake Ginniderra High School</v>
      </c>
      <c r="AJ675" t="str">
        <f>pasteData!K674</f>
        <v xml:space="preserve"> 8.9 Pts</v>
      </c>
      <c r="AK675" t="str">
        <f>pasteData!L674</f>
        <v xml:space="preserve"> 3.7 Reb</v>
      </c>
      <c r="AL675" t="str">
        <f>pasteData!M674</f>
        <v xml:space="preserve"> 0.8 Ast</v>
      </c>
      <c r="AM675">
        <f>pasteData!N674</f>
        <v>0</v>
      </c>
    </row>
    <row r="676" spans="1:39" x14ac:dyDescent="0.3">
      <c r="A676">
        <v>674</v>
      </c>
      <c r="B676" t="str">
        <f>pasteData!A675</f>
        <v>saint-marys-ca</v>
      </c>
      <c r="C676" t="str">
        <f>pasteData!B675</f>
        <v>Jordan Hunter</v>
      </c>
      <c r="D676">
        <f>INDEX(pasteStatistics!D$1:'pasteStatistics'!D$5000,MATCH($C676,pasteStatistics!$C$1:'pasteStatistics'!$C$5000,0))</f>
        <v>34</v>
      </c>
      <c r="E676">
        <f>INDEX(pasteStatistics!E$1:'pasteStatistics'!E$5000,MATCH($C676,pasteStatistics!$C$1:'pasteStatistics'!$C$5000,0))</f>
        <v>34</v>
      </c>
      <c r="F676">
        <f>INDEX(pasteStatistics!F$1:'pasteStatistics'!F$5000,MATCH($C676,pasteStatistics!$C$1:'pasteStatistics'!$C$5000,0))</f>
        <v>23.4</v>
      </c>
      <c r="G676">
        <f>INDEX(pasteStatistics!G$1:'pasteStatistics'!G$5000,MATCH($C676,pasteStatistics!$C$1:'pasteStatistics'!$C$5000,0))</f>
        <v>3.2</v>
      </c>
      <c r="H676">
        <f>INDEX(pasteStatistics!H$1:'pasteStatistics'!H$5000,MATCH($C676,pasteStatistics!$C$1:'pasteStatistics'!$C$5000,0))</f>
        <v>5.5</v>
      </c>
      <c r="I676">
        <f>INDEX(pasteStatistics!I$1:'pasteStatistics'!I$5000,MATCH($C676,pasteStatistics!$C$1:'pasteStatistics'!$C$5000,0))</f>
        <v>0.58799999999999997</v>
      </c>
      <c r="J676">
        <f>INDEX(pasteStatistics!J$1:'pasteStatistics'!J$5000,MATCH($C676,pasteStatistics!$C$1:'pasteStatistics'!$C$5000,0))</f>
        <v>3.2</v>
      </c>
      <c r="K676">
        <f>INDEX(pasteStatistics!K$1:'pasteStatistics'!K$5000,MATCH($C676,pasteStatistics!$C$1:'pasteStatistics'!$C$5000,0))</f>
        <v>5.5</v>
      </c>
      <c r="L676">
        <f>INDEX(pasteStatistics!L$1:'pasteStatistics'!L$5000,MATCH($C676,pasteStatistics!$C$1:'pasteStatistics'!$C$5000,0))</f>
        <v>0.58799999999999997</v>
      </c>
      <c r="M676">
        <f>INDEX(pasteStatistics!M$1:'pasteStatistics'!M$5000,MATCH($C676,pasteStatistics!$C$1:'pasteStatistics'!$C$5000,0))</f>
        <v>0</v>
      </c>
      <c r="N676">
        <f>INDEX(pasteStatistics!N$1:'pasteStatistics'!N$5000,MATCH($C676,pasteStatistics!$C$1:'pasteStatistics'!$C$5000,0))</f>
        <v>0</v>
      </c>
      <c r="O676">
        <f>INDEX(pasteStatistics!O$1:'pasteStatistics'!O$5000,MATCH($C676,pasteStatistics!$C$1:'pasteStatistics'!$C$5000,0))</f>
        <v>0</v>
      </c>
      <c r="P676">
        <f>INDEX(pasteStatistics!P$1:'pasteStatistics'!P$5000,MATCH($C676,pasteStatistics!$C$1:'pasteStatistics'!$C$5000,0))</f>
        <v>1.4</v>
      </c>
      <c r="Q676">
        <f>INDEX(pasteStatistics!Q$1:'pasteStatistics'!Q$5000,MATCH($C676,pasteStatistics!$C$1:'pasteStatistics'!$C$5000,0))</f>
        <v>2.2999999999999998</v>
      </c>
      <c r="R676">
        <f>INDEX(pasteStatistics!R$1:'pasteStatistics'!R$5000,MATCH($C676,pasteStatistics!$C$1:'pasteStatistics'!$C$5000,0))</f>
        <v>0.61</v>
      </c>
      <c r="S676">
        <f>INDEX(pasteStatistics!S$1:'pasteStatistics'!S$5000,MATCH($C676,pasteStatistics!$C$1:'pasteStatistics'!$C$5000,0))</f>
        <v>2.4</v>
      </c>
      <c r="T676">
        <f>INDEX(pasteStatistics!T$1:'pasteStatistics'!T$5000,MATCH($C676,pasteStatistics!$C$1:'pasteStatistics'!$C$5000,0))</f>
        <v>4.3</v>
      </c>
      <c r="U676">
        <f>INDEX(pasteStatistics!U$1:'pasteStatistics'!U$5000,MATCH($C676,pasteStatistics!$C$1:'pasteStatistics'!$C$5000,0))</f>
        <v>6.7</v>
      </c>
      <c r="V676">
        <f>INDEX(pasteStatistics!V$1:'pasteStatistics'!V$5000,MATCH($C676,pasteStatistics!$C$1:'pasteStatistics'!$C$5000,0))</f>
        <v>1</v>
      </c>
      <c r="W676">
        <f>INDEX(pasteStatistics!W$1:'pasteStatistics'!W$5000,MATCH($C676,pasteStatistics!$C$1:'pasteStatistics'!$C$5000,0))</f>
        <v>0.7</v>
      </c>
      <c r="X676">
        <f>INDEX(pasteStatistics!X$1:'pasteStatistics'!X$5000,MATCH($C676,pasteStatistics!$C$1:'pasteStatistics'!$C$5000,0))</f>
        <v>1.4</v>
      </c>
      <c r="Y676">
        <f>INDEX(pasteStatistics!Y$1:'pasteStatistics'!Y$5000,MATCH($C676,pasteStatistics!$C$1:'pasteStatistics'!$C$5000,0))</f>
        <v>1.1000000000000001</v>
      </c>
      <c r="Z676">
        <f>INDEX(pasteStatistics!Z$1:'pasteStatistics'!Z$5000,MATCH($C676,pasteStatistics!$C$1:'pasteStatistics'!$C$5000,0))</f>
        <v>3</v>
      </c>
      <c r="AA676">
        <f>INDEX(pasteStatistics!AA$1:'pasteStatistics'!AA$5000,MATCH($C676,pasteStatistics!$C$1:'pasteStatistics'!$C$5000,0))</f>
        <v>7.9</v>
      </c>
      <c r="AB676">
        <f>pasteData!C675</f>
        <v>1</v>
      </c>
      <c r="AC676" t="str">
        <f>pasteData!D675</f>
        <v>SR</v>
      </c>
      <c r="AD676" t="str">
        <f>pasteData!E675</f>
        <v>C</v>
      </c>
      <c r="AE676">
        <f>pasteData!F675</f>
        <v>43626</v>
      </c>
      <c r="AF676">
        <f>pasteData!G675</f>
        <v>230</v>
      </c>
      <c r="AG676" t="str">
        <f>pasteData!H675</f>
        <v>Vaucluse</v>
      </c>
      <c r="AH676" t="str">
        <f>pasteData!I675</f>
        <v xml:space="preserve"> Australia</v>
      </c>
      <c r="AI676" t="str">
        <f>pasteData!J675</f>
        <v>Ignatius Park College</v>
      </c>
      <c r="AJ676" t="str">
        <f>pasteData!K675</f>
        <v xml:space="preserve"> 7.9 Pts</v>
      </c>
      <c r="AK676" t="str">
        <f>pasteData!L675</f>
        <v xml:space="preserve"> 6.7 Reb</v>
      </c>
      <c r="AL676" t="str">
        <f>pasteData!M675</f>
        <v xml:space="preserve"> 1.0 Ast</v>
      </c>
      <c r="AM676">
        <f>pasteData!N675</f>
        <v>0</v>
      </c>
    </row>
    <row r="677" spans="1:39" x14ac:dyDescent="0.3">
      <c r="A677">
        <v>675</v>
      </c>
      <c r="B677" t="str">
        <f>pasteData!A676</f>
        <v>saint-marys-ca</v>
      </c>
      <c r="C677" t="str">
        <f>pasteData!B676</f>
        <v>Tommy Kuhse</v>
      </c>
      <c r="D677">
        <f>INDEX(pasteStatistics!D$1:'pasteStatistics'!D$5000,MATCH($C677,pasteStatistics!$C$1:'pasteStatistics'!$C$5000,0))</f>
        <v>34</v>
      </c>
      <c r="E677">
        <f>INDEX(pasteStatistics!E$1:'pasteStatistics'!E$5000,MATCH($C677,pasteStatistics!$C$1:'pasteStatistics'!$C$5000,0))</f>
        <v>27</v>
      </c>
      <c r="F677">
        <f>INDEX(pasteStatistics!F$1:'pasteStatistics'!F$5000,MATCH($C677,pasteStatistics!$C$1:'pasteStatistics'!$C$5000,0))</f>
        <v>26.7</v>
      </c>
      <c r="G677">
        <f>INDEX(pasteStatistics!G$1:'pasteStatistics'!G$5000,MATCH($C677,pasteStatistics!$C$1:'pasteStatistics'!$C$5000,0))</f>
        <v>2.2000000000000002</v>
      </c>
      <c r="H677">
        <f>INDEX(pasteStatistics!H$1:'pasteStatistics'!H$5000,MATCH($C677,pasteStatistics!$C$1:'pasteStatistics'!$C$5000,0))</f>
        <v>5.2</v>
      </c>
      <c r="I677">
        <f>INDEX(pasteStatistics!I$1:'pasteStatistics'!I$5000,MATCH($C677,pasteStatistics!$C$1:'pasteStatistics'!$C$5000,0))</f>
        <v>0.42099999999999999</v>
      </c>
      <c r="J677">
        <f>INDEX(pasteStatistics!J$1:'pasteStatistics'!J$5000,MATCH($C677,pasteStatistics!$C$1:'pasteStatistics'!$C$5000,0))</f>
        <v>1.7</v>
      </c>
      <c r="K677">
        <f>INDEX(pasteStatistics!K$1:'pasteStatistics'!K$5000,MATCH($C677,pasteStatistics!$C$1:'pasteStatistics'!$C$5000,0))</f>
        <v>3.7</v>
      </c>
      <c r="L677">
        <f>INDEX(pasteStatistics!L$1:'pasteStatistics'!L$5000,MATCH($C677,pasteStatistics!$C$1:'pasteStatistics'!$C$5000,0))</f>
        <v>0.45600000000000002</v>
      </c>
      <c r="M677">
        <f>INDEX(pasteStatistics!M$1:'pasteStatistics'!M$5000,MATCH($C677,pasteStatistics!$C$1:'pasteStatistics'!$C$5000,0))</f>
        <v>0.5</v>
      </c>
      <c r="N677">
        <f>INDEX(pasteStatistics!N$1:'pasteStatistics'!N$5000,MATCH($C677,pasteStatistics!$C$1:'pasteStatistics'!$C$5000,0))</f>
        <v>1.6</v>
      </c>
      <c r="O677">
        <f>INDEX(pasteStatistics!O$1:'pasteStatistics'!O$5000,MATCH($C677,pasteStatistics!$C$1:'pasteStatistics'!$C$5000,0))</f>
        <v>0.34</v>
      </c>
      <c r="P677">
        <f>INDEX(pasteStatistics!P$1:'pasteStatistics'!P$5000,MATCH($C677,pasteStatistics!$C$1:'pasteStatistics'!$C$5000,0))</f>
        <v>1.3</v>
      </c>
      <c r="Q677">
        <f>INDEX(pasteStatistics!Q$1:'pasteStatistics'!Q$5000,MATCH($C677,pasteStatistics!$C$1:'pasteStatistics'!$C$5000,0))</f>
        <v>1.6</v>
      </c>
      <c r="R677">
        <f>INDEX(pasteStatistics!R$1:'pasteStatistics'!R$5000,MATCH($C677,pasteStatistics!$C$1:'pasteStatistics'!$C$5000,0))</f>
        <v>0.83</v>
      </c>
      <c r="S677">
        <f>INDEX(pasteStatistics!S$1:'pasteStatistics'!S$5000,MATCH($C677,pasteStatistics!$C$1:'pasteStatistics'!$C$5000,0))</f>
        <v>0.1</v>
      </c>
      <c r="T677">
        <f>INDEX(pasteStatistics!T$1:'pasteStatistics'!T$5000,MATCH($C677,pasteStatistics!$C$1:'pasteStatistics'!$C$5000,0))</f>
        <v>2.5</v>
      </c>
      <c r="U677">
        <f>INDEX(pasteStatistics!U$1:'pasteStatistics'!U$5000,MATCH($C677,pasteStatistics!$C$1:'pasteStatistics'!$C$5000,0))</f>
        <v>2.6</v>
      </c>
      <c r="V677">
        <f>INDEX(pasteStatistics!V$1:'pasteStatistics'!V$5000,MATCH($C677,pasteStatistics!$C$1:'pasteStatistics'!$C$5000,0))</f>
        <v>2.9</v>
      </c>
      <c r="W677">
        <f>INDEX(pasteStatistics!W$1:'pasteStatistics'!W$5000,MATCH($C677,pasteStatistics!$C$1:'pasteStatistics'!$C$5000,0))</f>
        <v>0.8</v>
      </c>
      <c r="X677">
        <f>INDEX(pasteStatistics!X$1:'pasteStatistics'!X$5000,MATCH($C677,pasteStatistics!$C$1:'pasteStatistics'!$C$5000,0))</f>
        <v>0.2</v>
      </c>
      <c r="Y677">
        <f>INDEX(pasteStatistics!Y$1:'pasteStatistics'!Y$5000,MATCH($C677,pasteStatistics!$C$1:'pasteStatistics'!$C$5000,0))</f>
        <v>1.6</v>
      </c>
      <c r="Z677">
        <f>INDEX(pasteStatistics!Z$1:'pasteStatistics'!Z$5000,MATCH($C677,pasteStatistics!$C$1:'pasteStatistics'!$C$5000,0))</f>
        <v>1.8</v>
      </c>
      <c r="AA677">
        <f>INDEX(pasteStatistics!AA$1:'pasteStatistics'!AA$5000,MATCH($C677,pasteStatistics!$C$1:'pasteStatistics'!$C$5000,0))</f>
        <v>6.2</v>
      </c>
      <c r="AB677">
        <f>pasteData!C676</f>
        <v>12</v>
      </c>
      <c r="AC677" t="str">
        <f>pasteData!D676</f>
        <v>SO</v>
      </c>
      <c r="AD677" t="str">
        <f>pasteData!E676</f>
        <v>G</v>
      </c>
      <c r="AE677">
        <f>pasteData!F676</f>
        <v>43618</v>
      </c>
      <c r="AF677">
        <f>pasteData!G676</f>
        <v>180</v>
      </c>
      <c r="AG677" t="str">
        <f>pasteData!H676</f>
        <v>Mesa</v>
      </c>
      <c r="AH677" t="str">
        <f>pasteData!I676</f>
        <v xml:space="preserve"> AZ</v>
      </c>
      <c r="AI677" t="str">
        <f>pasteData!J676</f>
        <v>Mountain View High School</v>
      </c>
      <c r="AJ677" t="str">
        <f>pasteData!K676</f>
        <v xml:space="preserve"> 6.2 Pts</v>
      </c>
      <c r="AK677" t="str">
        <f>pasteData!L676</f>
        <v xml:space="preserve"> 2.6 Reb</v>
      </c>
      <c r="AL677" t="str">
        <f>pasteData!M676</f>
        <v xml:space="preserve"> 2.9 Ast</v>
      </c>
      <c r="AM677">
        <f>pasteData!N676</f>
        <v>0</v>
      </c>
    </row>
    <row r="678" spans="1:39" x14ac:dyDescent="0.3">
      <c r="A678">
        <v>676</v>
      </c>
      <c r="B678" t="str">
        <f>pasteData!A677</f>
        <v>saint-marys-ca</v>
      </c>
      <c r="C678" t="str">
        <f>pasteData!B677</f>
        <v>Matthias Tass</v>
      </c>
      <c r="D678">
        <f>INDEX(pasteStatistics!D$1:'pasteStatistics'!D$5000,MATCH($C678,pasteStatistics!$C$1:'pasteStatistics'!$C$5000,0))</f>
        <v>34</v>
      </c>
      <c r="E678">
        <f>INDEX(pasteStatistics!E$1:'pasteStatistics'!E$5000,MATCH($C678,pasteStatistics!$C$1:'pasteStatistics'!$C$5000,0))</f>
        <v>0</v>
      </c>
      <c r="F678">
        <f>INDEX(pasteStatistics!F$1:'pasteStatistics'!F$5000,MATCH($C678,pasteStatistics!$C$1:'pasteStatistics'!$C$5000,0))</f>
        <v>14.8</v>
      </c>
      <c r="G678">
        <f>INDEX(pasteStatistics!G$1:'pasteStatistics'!G$5000,MATCH($C678,pasteStatistics!$C$1:'pasteStatistics'!$C$5000,0))</f>
        <v>1.5</v>
      </c>
      <c r="H678">
        <f>INDEX(pasteStatistics!H$1:'pasteStatistics'!H$5000,MATCH($C678,pasteStatistics!$C$1:'pasteStatistics'!$C$5000,0))</f>
        <v>3</v>
      </c>
      <c r="I678">
        <f>INDEX(pasteStatistics!I$1:'pasteStatistics'!I$5000,MATCH($C678,pasteStatistics!$C$1:'pasteStatistics'!$C$5000,0))</f>
        <v>0.495</v>
      </c>
      <c r="J678">
        <f>INDEX(pasteStatistics!J$1:'pasteStatistics'!J$5000,MATCH($C678,pasteStatistics!$C$1:'pasteStatistics'!$C$5000,0))</f>
        <v>1.4</v>
      </c>
      <c r="K678">
        <f>INDEX(pasteStatistics!K$1:'pasteStatistics'!K$5000,MATCH($C678,pasteStatistics!$C$1:'pasteStatistics'!$C$5000,0))</f>
        <v>2.8</v>
      </c>
      <c r="L678">
        <f>INDEX(pasteStatistics!L$1:'pasteStatistics'!L$5000,MATCH($C678,pasteStatistics!$C$1:'pasteStatistics'!$C$5000,0))</f>
        <v>0.51600000000000001</v>
      </c>
      <c r="M678">
        <f>INDEX(pasteStatistics!M$1:'pasteStatistics'!M$5000,MATCH($C678,pasteStatistics!$C$1:'pasteStatistics'!$C$5000,0))</f>
        <v>0.1</v>
      </c>
      <c r="N678">
        <f>INDEX(pasteStatistics!N$1:'pasteStatistics'!N$5000,MATCH($C678,pasteStatistics!$C$1:'pasteStatistics'!$C$5000,0))</f>
        <v>0.2</v>
      </c>
      <c r="O678">
        <f>INDEX(pasteStatistics!O$1:'pasteStatistics'!O$5000,MATCH($C678,pasteStatistics!$C$1:'pasteStatistics'!$C$5000,0))</f>
        <v>0.25</v>
      </c>
      <c r="P678">
        <f>INDEX(pasteStatistics!P$1:'pasteStatistics'!P$5000,MATCH($C678,pasteStatistics!$C$1:'pasteStatistics'!$C$5000,0))</f>
        <v>0.6</v>
      </c>
      <c r="Q678">
        <f>INDEX(pasteStatistics!Q$1:'pasteStatistics'!Q$5000,MATCH($C678,pasteStatistics!$C$1:'pasteStatistics'!$C$5000,0))</f>
        <v>1</v>
      </c>
      <c r="R678">
        <f>INDEX(pasteStatistics!R$1:'pasteStatistics'!R$5000,MATCH($C678,pasteStatistics!$C$1:'pasteStatistics'!$C$5000,0))</f>
        <v>0.66700000000000004</v>
      </c>
      <c r="S678">
        <f>INDEX(pasteStatistics!S$1:'pasteStatistics'!S$5000,MATCH($C678,pasteStatistics!$C$1:'pasteStatistics'!$C$5000,0))</f>
        <v>1.5</v>
      </c>
      <c r="T678">
        <f>INDEX(pasteStatistics!T$1:'pasteStatistics'!T$5000,MATCH($C678,pasteStatistics!$C$1:'pasteStatistics'!$C$5000,0))</f>
        <v>1.7</v>
      </c>
      <c r="U678">
        <f>INDEX(pasteStatistics!U$1:'pasteStatistics'!U$5000,MATCH($C678,pasteStatistics!$C$1:'pasteStatistics'!$C$5000,0))</f>
        <v>3.1</v>
      </c>
      <c r="V678">
        <f>INDEX(pasteStatistics!V$1:'pasteStatistics'!V$5000,MATCH($C678,pasteStatistics!$C$1:'pasteStatistics'!$C$5000,0))</f>
        <v>0.6</v>
      </c>
      <c r="W678">
        <f>INDEX(pasteStatistics!W$1:'pasteStatistics'!W$5000,MATCH($C678,pasteStatistics!$C$1:'pasteStatistics'!$C$5000,0))</f>
        <v>0.5</v>
      </c>
      <c r="X678">
        <f>INDEX(pasteStatistics!X$1:'pasteStatistics'!X$5000,MATCH($C678,pasteStatistics!$C$1:'pasteStatistics'!$C$5000,0))</f>
        <v>0.3</v>
      </c>
      <c r="Y678">
        <f>INDEX(pasteStatistics!Y$1:'pasteStatistics'!Y$5000,MATCH($C678,pasteStatistics!$C$1:'pasteStatistics'!$C$5000,0))</f>
        <v>0.9</v>
      </c>
      <c r="Z678">
        <f>INDEX(pasteStatistics!Z$1:'pasteStatistics'!Z$5000,MATCH($C678,pasteStatistics!$C$1:'pasteStatistics'!$C$5000,0))</f>
        <v>1.9</v>
      </c>
      <c r="AA678">
        <f>INDEX(pasteStatistics!AA$1:'pasteStatistics'!AA$5000,MATCH($C678,pasteStatistics!$C$1:'pasteStatistics'!$C$5000,0))</f>
        <v>3.7</v>
      </c>
      <c r="AB678">
        <f>pasteData!C677</f>
        <v>11</v>
      </c>
      <c r="AC678" t="str">
        <f>pasteData!D677</f>
        <v>FR</v>
      </c>
      <c r="AD678" t="str">
        <f>pasteData!E677</f>
        <v>F</v>
      </c>
      <c r="AE678">
        <f>pasteData!F677</f>
        <v>43626</v>
      </c>
      <c r="AF678">
        <f>pasteData!G677</f>
        <v>240</v>
      </c>
      <c r="AG678" t="str">
        <f>pasteData!H677</f>
        <v>Tallinn</v>
      </c>
      <c r="AH678" t="str">
        <f>pasteData!I677</f>
        <v xml:space="preserve"> Estonia</v>
      </c>
      <c r="AI678">
        <f>pasteData!J677</f>
        <v>0</v>
      </c>
      <c r="AJ678" t="str">
        <f>pasteData!K677</f>
        <v xml:space="preserve"> 3.7 Pts</v>
      </c>
      <c r="AK678" t="str">
        <f>pasteData!L677</f>
        <v xml:space="preserve"> 3.1 Reb</v>
      </c>
      <c r="AL678" t="str">
        <f>pasteData!M677</f>
        <v xml:space="preserve"> 0.6 Ast</v>
      </c>
      <c r="AM678">
        <f>pasteData!N677</f>
        <v>0</v>
      </c>
    </row>
    <row r="679" spans="1:39" x14ac:dyDescent="0.3">
      <c r="A679">
        <v>677</v>
      </c>
      <c r="B679" t="str">
        <f>pasteData!A678</f>
        <v>saint-marys-ca</v>
      </c>
      <c r="C679" t="str">
        <f>pasteData!B678</f>
        <v>Elijah Thomas</v>
      </c>
      <c r="D679">
        <f>INDEX(pasteStatistics!D$1:'pasteStatistics'!D$5000,MATCH($C679,pasteStatistics!$C$1:'pasteStatistics'!$C$5000,0))</f>
        <v>31</v>
      </c>
      <c r="E679">
        <f>INDEX(pasteStatistics!E$1:'pasteStatistics'!E$5000,MATCH($C679,pasteStatistics!$C$1:'pasteStatistics'!$C$5000,0))</f>
        <v>12</v>
      </c>
      <c r="F679">
        <f>INDEX(pasteStatistics!F$1:'pasteStatistics'!F$5000,MATCH($C679,pasteStatistics!$C$1:'pasteStatistics'!$C$5000,0))</f>
        <v>15.7</v>
      </c>
      <c r="G679">
        <f>INDEX(pasteStatistics!G$1:'pasteStatistics'!G$5000,MATCH($C679,pasteStatistics!$C$1:'pasteStatistics'!$C$5000,0))</f>
        <v>1.5</v>
      </c>
      <c r="H679">
        <f>INDEX(pasteStatistics!H$1:'pasteStatistics'!H$5000,MATCH($C679,pasteStatistics!$C$1:'pasteStatistics'!$C$5000,0))</f>
        <v>3.6</v>
      </c>
      <c r="I679">
        <f>INDEX(pasteStatistics!I$1:'pasteStatistics'!I$5000,MATCH($C679,pasteStatistics!$C$1:'pasteStatistics'!$C$5000,0))</f>
        <v>0.42</v>
      </c>
      <c r="J679">
        <f>INDEX(pasteStatistics!J$1:'pasteStatistics'!J$5000,MATCH($C679,pasteStatistics!$C$1:'pasteStatistics'!$C$5000,0))</f>
        <v>1</v>
      </c>
      <c r="K679">
        <f>INDEX(pasteStatistics!K$1:'pasteStatistics'!K$5000,MATCH($C679,pasteStatistics!$C$1:'pasteStatistics'!$C$5000,0))</f>
        <v>1.5</v>
      </c>
      <c r="L679">
        <f>INDEX(pasteStatistics!L$1:'pasteStatistics'!L$5000,MATCH($C679,pasteStatistics!$C$1:'pasteStatistics'!$C$5000,0))</f>
        <v>0.66</v>
      </c>
      <c r="M679">
        <f>INDEX(pasteStatistics!M$1:'pasteStatistics'!M$5000,MATCH($C679,pasteStatistics!$C$1:'pasteStatistics'!$C$5000,0))</f>
        <v>0.5</v>
      </c>
      <c r="N679">
        <f>INDEX(pasteStatistics!N$1:'pasteStatistics'!N$5000,MATCH($C679,pasteStatistics!$C$1:'pasteStatistics'!$C$5000,0))</f>
        <v>2.1</v>
      </c>
      <c r="O679">
        <f>INDEX(pasteStatistics!O$1:'pasteStatistics'!O$5000,MATCH($C679,pasteStatistics!$C$1:'pasteStatistics'!$C$5000,0))</f>
        <v>0.246</v>
      </c>
      <c r="P679">
        <f>INDEX(pasteStatistics!P$1:'pasteStatistics'!P$5000,MATCH($C679,pasteStatistics!$C$1:'pasteStatistics'!$C$5000,0))</f>
        <v>0.5</v>
      </c>
      <c r="Q679">
        <f>INDEX(pasteStatistics!Q$1:'pasteStatistics'!Q$5000,MATCH($C679,pasteStatistics!$C$1:'pasteStatistics'!$C$5000,0))</f>
        <v>0.9</v>
      </c>
      <c r="R679">
        <f>INDEX(pasteStatistics!R$1:'pasteStatistics'!R$5000,MATCH($C679,pasteStatistics!$C$1:'pasteStatistics'!$C$5000,0))</f>
        <v>0.55600000000000005</v>
      </c>
      <c r="S679">
        <f>INDEX(pasteStatistics!S$1:'pasteStatistics'!S$5000,MATCH($C679,pasteStatistics!$C$1:'pasteStatistics'!$C$5000,0))</f>
        <v>0.7</v>
      </c>
      <c r="T679">
        <f>INDEX(pasteStatistics!T$1:'pasteStatistics'!T$5000,MATCH($C679,pasteStatistics!$C$1:'pasteStatistics'!$C$5000,0))</f>
        <v>1.1000000000000001</v>
      </c>
      <c r="U679">
        <f>INDEX(pasteStatistics!U$1:'pasteStatistics'!U$5000,MATCH($C679,pasteStatistics!$C$1:'pasteStatistics'!$C$5000,0))</f>
        <v>1.9</v>
      </c>
      <c r="V679">
        <f>INDEX(pasteStatistics!V$1:'pasteStatistics'!V$5000,MATCH($C679,pasteStatistics!$C$1:'pasteStatistics'!$C$5000,0))</f>
        <v>0.5</v>
      </c>
      <c r="W679">
        <f>INDEX(pasteStatistics!W$1:'pasteStatistics'!W$5000,MATCH($C679,pasteStatistics!$C$1:'pasteStatistics'!$C$5000,0))</f>
        <v>0.5</v>
      </c>
      <c r="X679">
        <f>INDEX(pasteStatistics!X$1:'pasteStatistics'!X$5000,MATCH($C679,pasteStatistics!$C$1:'pasteStatistics'!$C$5000,0))</f>
        <v>0</v>
      </c>
      <c r="Y679">
        <f>INDEX(pasteStatistics!Y$1:'pasteStatistics'!Y$5000,MATCH($C679,pasteStatistics!$C$1:'pasteStatistics'!$C$5000,0))</f>
        <v>0.7</v>
      </c>
      <c r="Z679">
        <f>INDEX(pasteStatistics!Z$1:'pasteStatistics'!Z$5000,MATCH($C679,pasteStatistics!$C$1:'pasteStatistics'!$C$5000,0))</f>
        <v>1.8</v>
      </c>
      <c r="AA679">
        <f>INDEX(pasteStatistics!AA$1:'pasteStatistics'!AA$5000,MATCH($C679,pasteStatistics!$C$1:'pasteStatistics'!$C$5000,0))</f>
        <v>4</v>
      </c>
      <c r="AB679">
        <f>pasteData!C678</f>
        <v>10</v>
      </c>
      <c r="AC679" t="str">
        <f>pasteData!D678</f>
        <v>SO</v>
      </c>
      <c r="AD679" t="str">
        <f>pasteData!E678</f>
        <v>F</v>
      </c>
      <c r="AE679">
        <f>pasteData!F678</f>
        <v>43621</v>
      </c>
      <c r="AF679">
        <f>pasteData!G678</f>
        <v>220</v>
      </c>
      <c r="AG679" t="str">
        <f>pasteData!H678</f>
        <v>Peoria</v>
      </c>
      <c r="AH679" t="str">
        <f>pasteData!I678</f>
        <v xml:space="preserve"> AZ</v>
      </c>
      <c r="AI679" t="str">
        <f>pasteData!J678</f>
        <v>Sunrise Mountain High School</v>
      </c>
      <c r="AJ679" t="str">
        <f>pasteData!K678</f>
        <v xml:space="preserve"> 4.0 Pts</v>
      </c>
      <c r="AK679" t="str">
        <f>pasteData!L678</f>
        <v xml:space="preserve"> 1.9 Reb</v>
      </c>
      <c r="AL679" t="str">
        <f>pasteData!M678</f>
        <v xml:space="preserve"> 0.5 Ast</v>
      </c>
      <c r="AM679">
        <f>pasteData!N678</f>
        <v>0</v>
      </c>
    </row>
    <row r="680" spans="1:39" x14ac:dyDescent="0.3">
      <c r="A680">
        <v>678</v>
      </c>
      <c r="B680" t="str">
        <f>pasteData!A679</f>
        <v>saint-marys-ca</v>
      </c>
      <c r="C680" t="str">
        <f>pasteData!B679</f>
        <v>Dan Fotu</v>
      </c>
      <c r="D680">
        <f>INDEX(pasteStatistics!D$1:'pasteStatistics'!D$5000,MATCH($C680,pasteStatistics!$C$1:'pasteStatistics'!$C$5000,0))</f>
        <v>34</v>
      </c>
      <c r="E680">
        <f>INDEX(pasteStatistics!E$1:'pasteStatistics'!E$5000,MATCH($C680,pasteStatistics!$C$1:'pasteStatistics'!$C$5000,0))</f>
        <v>4</v>
      </c>
      <c r="F680">
        <f>INDEX(pasteStatistics!F$1:'pasteStatistics'!F$5000,MATCH($C680,pasteStatistics!$C$1:'pasteStatistics'!$C$5000,0))</f>
        <v>13.8</v>
      </c>
      <c r="G680">
        <f>INDEX(pasteStatistics!G$1:'pasteStatistics'!G$5000,MATCH($C680,pasteStatistics!$C$1:'pasteStatistics'!$C$5000,0))</f>
        <v>0.9</v>
      </c>
      <c r="H680">
        <f>INDEX(pasteStatistics!H$1:'pasteStatistics'!H$5000,MATCH($C680,pasteStatistics!$C$1:'pasteStatistics'!$C$5000,0))</f>
        <v>2.4</v>
      </c>
      <c r="I680">
        <f>INDEX(pasteStatistics!I$1:'pasteStatistics'!I$5000,MATCH($C680,pasteStatistics!$C$1:'pasteStatistics'!$C$5000,0))</f>
        <v>0.39500000000000002</v>
      </c>
      <c r="J680">
        <f>INDEX(pasteStatistics!J$1:'pasteStatistics'!J$5000,MATCH($C680,pasteStatistics!$C$1:'pasteStatistics'!$C$5000,0))</f>
        <v>0.3</v>
      </c>
      <c r="K680">
        <f>INDEX(pasteStatistics!K$1:'pasteStatistics'!K$5000,MATCH($C680,pasteStatistics!$C$1:'pasteStatistics'!$C$5000,0))</f>
        <v>0.9</v>
      </c>
      <c r="L680">
        <f>INDEX(pasteStatistics!L$1:'pasteStatistics'!L$5000,MATCH($C680,pasteStatistics!$C$1:'pasteStatistics'!$C$5000,0))</f>
        <v>0.36699999999999999</v>
      </c>
      <c r="M680">
        <f>INDEX(pasteStatistics!M$1:'pasteStatistics'!M$5000,MATCH($C680,pasteStatistics!$C$1:'pasteStatistics'!$C$5000,0))</f>
        <v>0.6</v>
      </c>
      <c r="N680">
        <f>INDEX(pasteStatistics!N$1:'pasteStatistics'!N$5000,MATCH($C680,pasteStatistics!$C$1:'pasteStatistics'!$C$5000,0))</f>
        <v>1.5</v>
      </c>
      <c r="O680">
        <f>INDEX(pasteStatistics!O$1:'pasteStatistics'!O$5000,MATCH($C680,pasteStatistics!$C$1:'pasteStatistics'!$C$5000,0))</f>
        <v>0.41199999999999998</v>
      </c>
      <c r="P680">
        <f>INDEX(pasteStatistics!P$1:'pasteStatistics'!P$5000,MATCH($C680,pasteStatistics!$C$1:'pasteStatistics'!$C$5000,0))</f>
        <v>0.3</v>
      </c>
      <c r="Q680">
        <f>INDEX(pasteStatistics!Q$1:'pasteStatistics'!Q$5000,MATCH($C680,pasteStatistics!$C$1:'pasteStatistics'!$C$5000,0))</f>
        <v>0.5</v>
      </c>
      <c r="R680">
        <f>INDEX(pasteStatistics!R$1:'pasteStatistics'!R$5000,MATCH($C680,pasteStatistics!$C$1:'pasteStatistics'!$C$5000,0))</f>
        <v>0.68799999999999994</v>
      </c>
      <c r="S680">
        <f>INDEX(pasteStatistics!S$1:'pasteStatistics'!S$5000,MATCH($C680,pasteStatistics!$C$1:'pasteStatistics'!$C$5000,0))</f>
        <v>0.5</v>
      </c>
      <c r="T680">
        <f>INDEX(pasteStatistics!T$1:'pasteStatistics'!T$5000,MATCH($C680,pasteStatistics!$C$1:'pasteStatistics'!$C$5000,0))</f>
        <v>2.1</v>
      </c>
      <c r="U680">
        <f>INDEX(pasteStatistics!U$1:'pasteStatistics'!U$5000,MATCH($C680,pasteStatistics!$C$1:'pasteStatistics'!$C$5000,0))</f>
        <v>2.6</v>
      </c>
      <c r="V680">
        <f>INDEX(pasteStatistics!V$1:'pasteStatistics'!V$5000,MATCH($C680,pasteStatistics!$C$1:'pasteStatistics'!$C$5000,0))</f>
        <v>0.4</v>
      </c>
      <c r="W680">
        <f>INDEX(pasteStatistics!W$1:'pasteStatistics'!W$5000,MATCH($C680,pasteStatistics!$C$1:'pasteStatistics'!$C$5000,0))</f>
        <v>0.2</v>
      </c>
      <c r="X680">
        <f>INDEX(pasteStatistics!X$1:'pasteStatistics'!X$5000,MATCH($C680,pasteStatistics!$C$1:'pasteStatistics'!$C$5000,0))</f>
        <v>0.1</v>
      </c>
      <c r="Y680">
        <f>INDEX(pasteStatistics!Y$1:'pasteStatistics'!Y$5000,MATCH($C680,pasteStatistics!$C$1:'pasteStatistics'!$C$5000,0))</f>
        <v>0.5</v>
      </c>
      <c r="Z680">
        <f>INDEX(pasteStatistics!Z$1:'pasteStatistics'!Z$5000,MATCH($C680,pasteStatistics!$C$1:'pasteStatistics'!$C$5000,0))</f>
        <v>1.2</v>
      </c>
      <c r="AA680">
        <f>INDEX(pasteStatistics!AA$1:'pasteStatistics'!AA$5000,MATCH($C680,pasteStatistics!$C$1:'pasteStatistics'!$C$5000,0))</f>
        <v>2.8</v>
      </c>
      <c r="AB680">
        <f>pasteData!C679</f>
        <v>42</v>
      </c>
      <c r="AC680" t="str">
        <f>pasteData!D679</f>
        <v>FR</v>
      </c>
      <c r="AD680" t="str">
        <f>pasteData!E679</f>
        <v>F</v>
      </c>
      <c r="AE680">
        <f>pasteData!F679</f>
        <v>43623</v>
      </c>
      <c r="AF680">
        <f>pasteData!G679</f>
        <v>220</v>
      </c>
      <c r="AG680" t="str">
        <f>pasteData!H679</f>
        <v>Auckland</v>
      </c>
      <c r="AH680" t="str">
        <f>pasteData!I679</f>
        <v xml:space="preserve"> New Zealand</v>
      </c>
      <c r="AI680">
        <f>pasteData!J679</f>
        <v>0</v>
      </c>
      <c r="AJ680" t="str">
        <f>pasteData!K679</f>
        <v xml:space="preserve"> 2.8 Pts</v>
      </c>
      <c r="AK680" t="str">
        <f>pasteData!L679</f>
        <v xml:space="preserve"> 2.6 Reb</v>
      </c>
      <c r="AL680" t="str">
        <f>pasteData!M679</f>
        <v xml:space="preserve"> 0.4 Ast</v>
      </c>
      <c r="AM680">
        <f>pasteData!N679</f>
        <v>0</v>
      </c>
    </row>
    <row r="681" spans="1:39" x14ac:dyDescent="0.3">
      <c r="A681">
        <v>679</v>
      </c>
      <c r="B681" t="str">
        <f>pasteData!A680</f>
        <v>saint-marys-ca</v>
      </c>
      <c r="C681" t="str">
        <f>pasteData!B680</f>
        <v>Jock Perry</v>
      </c>
      <c r="D681">
        <f>INDEX(pasteStatistics!D$1:'pasteStatistics'!D$5000,MATCH($C681,pasteStatistics!$C$1:'pasteStatistics'!$C$5000,0))</f>
        <v>26</v>
      </c>
      <c r="E681">
        <f>INDEX(pasteStatistics!E$1:'pasteStatistics'!E$5000,MATCH($C681,pasteStatistics!$C$1:'pasteStatistics'!$C$5000,0))</f>
        <v>0</v>
      </c>
      <c r="F681">
        <f>INDEX(pasteStatistics!F$1:'pasteStatistics'!F$5000,MATCH($C681,pasteStatistics!$C$1:'pasteStatistics'!$C$5000,0))</f>
        <v>5.3</v>
      </c>
      <c r="G681">
        <f>INDEX(pasteStatistics!G$1:'pasteStatistics'!G$5000,MATCH($C681,pasteStatistics!$C$1:'pasteStatistics'!$C$5000,0))</f>
        <v>0.8</v>
      </c>
      <c r="H681">
        <f>INDEX(pasteStatistics!H$1:'pasteStatistics'!H$5000,MATCH($C681,pasteStatistics!$C$1:'pasteStatistics'!$C$5000,0))</f>
        <v>1.8</v>
      </c>
      <c r="I681">
        <f>INDEX(pasteStatistics!I$1:'pasteStatistics'!I$5000,MATCH($C681,pasteStatistics!$C$1:'pasteStatistics'!$C$5000,0))</f>
        <v>0.44700000000000001</v>
      </c>
      <c r="J681">
        <f>INDEX(pasteStatistics!J$1:'pasteStatistics'!J$5000,MATCH($C681,pasteStatistics!$C$1:'pasteStatistics'!$C$5000,0))</f>
        <v>0.5</v>
      </c>
      <c r="K681">
        <f>INDEX(pasteStatistics!K$1:'pasteStatistics'!K$5000,MATCH($C681,pasteStatistics!$C$1:'pasteStatistics'!$C$5000,0))</f>
        <v>1.2</v>
      </c>
      <c r="L681">
        <f>INDEX(pasteStatistics!L$1:'pasteStatistics'!L$5000,MATCH($C681,pasteStatistics!$C$1:'pasteStatistics'!$C$5000,0))</f>
        <v>0.438</v>
      </c>
      <c r="M681">
        <f>INDEX(pasteStatistics!M$1:'pasteStatistics'!M$5000,MATCH($C681,pasteStatistics!$C$1:'pasteStatistics'!$C$5000,0))</f>
        <v>0.3</v>
      </c>
      <c r="N681">
        <f>INDEX(pasteStatistics!N$1:'pasteStatistics'!N$5000,MATCH($C681,pasteStatistics!$C$1:'pasteStatistics'!$C$5000,0))</f>
        <v>0.6</v>
      </c>
      <c r="O681">
        <f>INDEX(pasteStatistics!O$1:'pasteStatistics'!O$5000,MATCH($C681,pasteStatistics!$C$1:'pasteStatistics'!$C$5000,0))</f>
        <v>0.46700000000000003</v>
      </c>
      <c r="P681">
        <f>INDEX(pasteStatistics!P$1:'pasteStatistics'!P$5000,MATCH($C681,pasteStatistics!$C$1:'pasteStatistics'!$C$5000,0))</f>
        <v>0.2</v>
      </c>
      <c r="Q681">
        <f>INDEX(pasteStatistics!Q$1:'pasteStatistics'!Q$5000,MATCH($C681,pasteStatistics!$C$1:'pasteStatistics'!$C$5000,0))</f>
        <v>0.3</v>
      </c>
      <c r="R681">
        <f>INDEX(pasteStatistics!R$1:'pasteStatistics'!R$5000,MATCH($C681,pasteStatistics!$C$1:'pasteStatistics'!$C$5000,0))</f>
        <v>0.71399999999999997</v>
      </c>
      <c r="S681">
        <f>INDEX(pasteStatistics!S$1:'pasteStatistics'!S$5000,MATCH($C681,pasteStatistics!$C$1:'pasteStatistics'!$C$5000,0))</f>
        <v>0.3</v>
      </c>
      <c r="T681">
        <f>INDEX(pasteStatistics!T$1:'pasteStatistics'!T$5000,MATCH($C681,pasteStatistics!$C$1:'pasteStatistics'!$C$5000,0))</f>
        <v>0.9</v>
      </c>
      <c r="U681">
        <f>INDEX(pasteStatistics!U$1:'pasteStatistics'!U$5000,MATCH($C681,pasteStatistics!$C$1:'pasteStatistics'!$C$5000,0))</f>
        <v>1.2</v>
      </c>
      <c r="V681">
        <f>INDEX(pasteStatistics!V$1:'pasteStatistics'!V$5000,MATCH($C681,pasteStatistics!$C$1:'pasteStatistics'!$C$5000,0))</f>
        <v>0.2</v>
      </c>
      <c r="W681">
        <f>INDEX(pasteStatistics!W$1:'pasteStatistics'!W$5000,MATCH($C681,pasteStatistics!$C$1:'pasteStatistics'!$C$5000,0))</f>
        <v>0</v>
      </c>
      <c r="X681">
        <f>INDEX(pasteStatistics!X$1:'pasteStatistics'!X$5000,MATCH($C681,pasteStatistics!$C$1:'pasteStatistics'!$C$5000,0))</f>
        <v>0.1</v>
      </c>
      <c r="Y681">
        <f>INDEX(pasteStatistics!Y$1:'pasteStatistics'!Y$5000,MATCH($C681,pasteStatistics!$C$1:'pasteStatistics'!$C$5000,0))</f>
        <v>0.5</v>
      </c>
      <c r="Z681">
        <f>INDEX(pasteStatistics!Z$1:'pasteStatistics'!Z$5000,MATCH($C681,pasteStatistics!$C$1:'pasteStatistics'!$C$5000,0))</f>
        <v>0.6</v>
      </c>
      <c r="AA681">
        <f>INDEX(pasteStatistics!AA$1:'pasteStatistics'!AA$5000,MATCH($C681,pasteStatistics!$C$1:'pasteStatistics'!$C$5000,0))</f>
        <v>2.1</v>
      </c>
      <c r="AB681">
        <f>pasteData!C680</f>
        <v>5</v>
      </c>
      <c r="AC681" t="str">
        <f>pasteData!D680</f>
        <v>SO</v>
      </c>
      <c r="AD681" t="str">
        <f>pasteData!E680</f>
        <v>C</v>
      </c>
      <c r="AE681">
        <f>pasteData!F680</f>
        <v>43647</v>
      </c>
      <c r="AF681">
        <f>pasteData!G680</f>
        <v>250</v>
      </c>
      <c r="AG681" t="str">
        <f>pasteData!H680</f>
        <v>Melbourne</v>
      </c>
      <c r="AH681" t="str">
        <f>pasteData!I680</f>
        <v xml:space="preserve"> Australia</v>
      </c>
      <c r="AI681" t="str">
        <f>pasteData!J680</f>
        <v>Australian Centre of Excellence</v>
      </c>
      <c r="AJ681" t="str">
        <f>pasteData!K680</f>
        <v xml:space="preserve"> 2.1 Pts</v>
      </c>
      <c r="AK681" t="str">
        <f>pasteData!L680</f>
        <v xml:space="preserve"> 1.2 Reb</v>
      </c>
      <c r="AL681" t="str">
        <f>pasteData!M680</f>
        <v xml:space="preserve"> 0.2 Ast</v>
      </c>
      <c r="AM681">
        <f>pasteData!N680</f>
        <v>0</v>
      </c>
    </row>
    <row r="682" spans="1:39" x14ac:dyDescent="0.3">
      <c r="A682">
        <v>680</v>
      </c>
      <c r="B682" t="str">
        <f>pasteData!A681</f>
        <v>saint-marys-ca</v>
      </c>
      <c r="C682" t="str">
        <f>pasteData!B681</f>
        <v>Quinn Clinton</v>
      </c>
      <c r="D682">
        <f>INDEX(pasteStatistics!D$1:'pasteStatistics'!D$5000,MATCH($C682,pasteStatistics!$C$1:'pasteStatistics'!$C$5000,0))</f>
        <v>22</v>
      </c>
      <c r="E682">
        <f>INDEX(pasteStatistics!E$1:'pasteStatistics'!E$5000,MATCH($C682,pasteStatistics!$C$1:'pasteStatistics'!$C$5000,0))</f>
        <v>0</v>
      </c>
      <c r="F682">
        <f>INDEX(pasteStatistics!F$1:'pasteStatistics'!F$5000,MATCH($C682,pasteStatistics!$C$1:'pasteStatistics'!$C$5000,0))</f>
        <v>3.3</v>
      </c>
      <c r="G682">
        <f>INDEX(pasteStatistics!G$1:'pasteStatistics'!G$5000,MATCH($C682,pasteStatistics!$C$1:'pasteStatistics'!$C$5000,0))</f>
        <v>0.3</v>
      </c>
      <c r="H682">
        <f>INDEX(pasteStatistics!H$1:'pasteStatistics'!H$5000,MATCH($C682,pasteStatistics!$C$1:'pasteStatistics'!$C$5000,0))</f>
        <v>1</v>
      </c>
      <c r="I682">
        <f>INDEX(pasteStatistics!I$1:'pasteStatistics'!I$5000,MATCH($C682,pasteStatistics!$C$1:'pasteStatistics'!$C$5000,0))</f>
        <v>0.30399999999999999</v>
      </c>
      <c r="J682">
        <f>INDEX(pasteStatistics!J$1:'pasteStatistics'!J$5000,MATCH($C682,pasteStatistics!$C$1:'pasteStatistics'!$C$5000,0))</f>
        <v>0</v>
      </c>
      <c r="K682">
        <f>INDEX(pasteStatistics!K$1:'pasteStatistics'!K$5000,MATCH($C682,pasteStatistics!$C$1:'pasteStatistics'!$C$5000,0))</f>
        <v>0</v>
      </c>
      <c r="L682">
        <f>INDEX(pasteStatistics!L$1:'pasteStatistics'!L$5000,MATCH($C682,pasteStatistics!$C$1:'pasteStatistics'!$C$5000,0))</f>
        <v>1</v>
      </c>
      <c r="M682">
        <f>INDEX(pasteStatistics!M$1:'pasteStatistics'!M$5000,MATCH($C682,pasteStatistics!$C$1:'pasteStatistics'!$C$5000,0))</f>
        <v>0.3</v>
      </c>
      <c r="N682">
        <f>INDEX(pasteStatistics!N$1:'pasteStatistics'!N$5000,MATCH($C682,pasteStatistics!$C$1:'pasteStatistics'!$C$5000,0))</f>
        <v>1</v>
      </c>
      <c r="O682">
        <f>INDEX(pasteStatistics!O$1:'pasteStatistics'!O$5000,MATCH($C682,pasteStatistics!$C$1:'pasteStatistics'!$C$5000,0))</f>
        <v>0.27300000000000002</v>
      </c>
      <c r="P682">
        <f>INDEX(pasteStatistics!P$1:'pasteStatistics'!P$5000,MATCH($C682,pasteStatistics!$C$1:'pasteStatistics'!$C$5000,0))</f>
        <v>0</v>
      </c>
      <c r="Q682">
        <f>INDEX(pasteStatistics!Q$1:'pasteStatistics'!Q$5000,MATCH($C682,pasteStatistics!$C$1:'pasteStatistics'!$C$5000,0))</f>
        <v>0.1</v>
      </c>
      <c r="R682">
        <f>INDEX(pasteStatistics!R$1:'pasteStatistics'!R$5000,MATCH($C682,pasteStatistics!$C$1:'pasteStatistics'!$C$5000,0))</f>
        <v>0.5</v>
      </c>
      <c r="S682">
        <f>INDEX(pasteStatistics!S$1:'pasteStatistics'!S$5000,MATCH($C682,pasteStatistics!$C$1:'pasteStatistics'!$C$5000,0))</f>
        <v>0</v>
      </c>
      <c r="T682">
        <f>INDEX(pasteStatistics!T$1:'pasteStatistics'!T$5000,MATCH($C682,pasteStatistics!$C$1:'pasteStatistics'!$C$5000,0))</f>
        <v>0</v>
      </c>
      <c r="U682">
        <f>INDEX(pasteStatistics!U$1:'pasteStatistics'!U$5000,MATCH($C682,pasteStatistics!$C$1:'pasteStatistics'!$C$5000,0))</f>
        <v>0.1</v>
      </c>
      <c r="V682">
        <f>INDEX(pasteStatistics!V$1:'pasteStatistics'!V$5000,MATCH($C682,pasteStatistics!$C$1:'pasteStatistics'!$C$5000,0))</f>
        <v>0.2</v>
      </c>
      <c r="W682">
        <f>INDEX(pasteStatistics!W$1:'pasteStatistics'!W$5000,MATCH($C682,pasteStatistics!$C$1:'pasteStatistics'!$C$5000,0))</f>
        <v>0</v>
      </c>
      <c r="X682">
        <f>INDEX(pasteStatistics!X$1:'pasteStatistics'!X$5000,MATCH($C682,pasteStatistics!$C$1:'pasteStatistics'!$C$5000,0))</f>
        <v>0</v>
      </c>
      <c r="Y682">
        <f>INDEX(pasteStatistics!Y$1:'pasteStatistics'!Y$5000,MATCH($C682,pasteStatistics!$C$1:'pasteStatistics'!$C$5000,0))</f>
        <v>0</v>
      </c>
      <c r="Z682">
        <f>INDEX(pasteStatistics!Z$1:'pasteStatistics'!Z$5000,MATCH($C682,pasteStatistics!$C$1:'pasteStatistics'!$C$5000,0))</f>
        <v>0.2</v>
      </c>
      <c r="AA682">
        <f>INDEX(pasteStatistics!AA$1:'pasteStatistics'!AA$5000,MATCH($C682,pasteStatistics!$C$1:'pasteStatistics'!$C$5000,0))</f>
        <v>1</v>
      </c>
      <c r="AB682">
        <f>pasteData!C681</f>
        <v>2</v>
      </c>
      <c r="AC682" t="str">
        <f>pasteData!D681</f>
        <v>FR</v>
      </c>
      <c r="AD682" t="str">
        <f>pasteData!E681</f>
        <v>G</v>
      </c>
      <c r="AE682">
        <f>pasteData!F681</f>
        <v>43619</v>
      </c>
      <c r="AF682">
        <f>pasteData!G681</f>
        <v>190</v>
      </c>
      <c r="AG682" t="str">
        <f>pasteData!H681</f>
        <v>Christchurch</v>
      </c>
      <c r="AH682" t="str">
        <f>pasteData!I681</f>
        <v xml:space="preserve"> New Zealand</v>
      </c>
      <c r="AI682" t="str">
        <f>pasteData!J681</f>
        <v>Christchurch Boys' HS</v>
      </c>
      <c r="AJ682" t="str">
        <f>pasteData!K681</f>
        <v xml:space="preserve"> 1.0 Pts</v>
      </c>
      <c r="AK682" t="str">
        <f>pasteData!L681</f>
        <v xml:space="preserve"> 0.1 Reb</v>
      </c>
      <c r="AL682" t="str">
        <f>pasteData!M681</f>
        <v xml:space="preserve"> 0.2 Ast</v>
      </c>
      <c r="AM682">
        <f>pasteData!N681</f>
        <v>0</v>
      </c>
    </row>
    <row r="683" spans="1:39" x14ac:dyDescent="0.3">
      <c r="A683">
        <v>681</v>
      </c>
      <c r="B683" t="str">
        <f>pasteData!A682</f>
        <v>saint-marys-ca</v>
      </c>
      <c r="C683" t="str">
        <f>pasteData!B682</f>
        <v>Alex Mudronja</v>
      </c>
      <c r="D683">
        <f>INDEX(pasteStatistics!D$1:'pasteStatistics'!D$5000,MATCH($C683,pasteStatistics!$C$1:'pasteStatistics'!$C$5000,0))</f>
        <v>20</v>
      </c>
      <c r="E683">
        <f>INDEX(pasteStatistics!E$1:'pasteStatistics'!E$5000,MATCH($C683,pasteStatistics!$C$1:'pasteStatistics'!$C$5000,0))</f>
        <v>0</v>
      </c>
      <c r="F683">
        <f>INDEX(pasteStatistics!F$1:'pasteStatistics'!F$5000,MATCH($C683,pasteStatistics!$C$1:'pasteStatistics'!$C$5000,0))</f>
        <v>3.9</v>
      </c>
      <c r="G683">
        <f>INDEX(pasteStatistics!G$1:'pasteStatistics'!G$5000,MATCH($C683,pasteStatistics!$C$1:'pasteStatistics'!$C$5000,0))</f>
        <v>0.3</v>
      </c>
      <c r="H683">
        <f>INDEX(pasteStatistics!H$1:'pasteStatistics'!H$5000,MATCH($C683,pasteStatistics!$C$1:'pasteStatistics'!$C$5000,0))</f>
        <v>0.8</v>
      </c>
      <c r="I683">
        <f>INDEX(pasteStatistics!I$1:'pasteStatistics'!I$5000,MATCH($C683,pasteStatistics!$C$1:'pasteStatistics'!$C$5000,0))</f>
        <v>0.4</v>
      </c>
      <c r="J683">
        <f>INDEX(pasteStatistics!J$1:'pasteStatistics'!J$5000,MATCH($C683,pasteStatistics!$C$1:'pasteStatistics'!$C$5000,0))</f>
        <v>0.3</v>
      </c>
      <c r="K683">
        <f>INDEX(pasteStatistics!K$1:'pasteStatistics'!K$5000,MATCH($C683,pasteStatistics!$C$1:'pasteStatistics'!$C$5000,0))</f>
        <v>0.4</v>
      </c>
      <c r="L683">
        <f>INDEX(pasteStatistics!L$1:'pasteStatistics'!L$5000,MATCH($C683,pasteStatistics!$C$1:'pasteStatistics'!$C$5000,0))</f>
        <v>0.625</v>
      </c>
      <c r="M683">
        <f>INDEX(pasteStatistics!M$1:'pasteStatistics'!M$5000,MATCH($C683,pasteStatistics!$C$1:'pasteStatistics'!$C$5000,0))</f>
        <v>0.1</v>
      </c>
      <c r="N683">
        <f>INDEX(pasteStatistics!N$1:'pasteStatistics'!N$5000,MATCH($C683,pasteStatistics!$C$1:'pasteStatistics'!$C$5000,0))</f>
        <v>0.4</v>
      </c>
      <c r="O683">
        <f>INDEX(pasteStatistics!O$1:'pasteStatistics'!O$5000,MATCH($C683,pasteStatistics!$C$1:'pasteStatistics'!$C$5000,0))</f>
        <v>0.14299999999999999</v>
      </c>
      <c r="P683">
        <f>INDEX(pasteStatistics!P$1:'pasteStatistics'!P$5000,MATCH($C683,pasteStatistics!$C$1:'pasteStatistics'!$C$5000,0))</f>
        <v>0.2</v>
      </c>
      <c r="Q683">
        <f>INDEX(pasteStatistics!Q$1:'pasteStatistics'!Q$5000,MATCH($C683,pasteStatistics!$C$1:'pasteStatistics'!$C$5000,0))</f>
        <v>0.4</v>
      </c>
      <c r="R683">
        <f>INDEX(pasteStatistics!R$1:'pasteStatistics'!R$5000,MATCH($C683,pasteStatistics!$C$1:'pasteStatistics'!$C$5000,0))</f>
        <v>0.375</v>
      </c>
      <c r="S683">
        <f>INDEX(pasteStatistics!S$1:'pasteStatistics'!S$5000,MATCH($C683,pasteStatistics!$C$1:'pasteStatistics'!$C$5000,0))</f>
        <v>0.1</v>
      </c>
      <c r="T683">
        <f>INDEX(pasteStatistics!T$1:'pasteStatistics'!T$5000,MATCH($C683,pasteStatistics!$C$1:'pasteStatistics'!$C$5000,0))</f>
        <v>0.4</v>
      </c>
      <c r="U683">
        <f>INDEX(pasteStatistics!U$1:'pasteStatistics'!U$5000,MATCH($C683,pasteStatistics!$C$1:'pasteStatistics'!$C$5000,0))</f>
        <v>0.4</v>
      </c>
      <c r="V683">
        <f>INDEX(pasteStatistics!V$1:'pasteStatistics'!V$5000,MATCH($C683,pasteStatistics!$C$1:'pasteStatistics'!$C$5000,0))</f>
        <v>0.3</v>
      </c>
      <c r="W683">
        <f>INDEX(pasteStatistics!W$1:'pasteStatistics'!W$5000,MATCH($C683,pasteStatistics!$C$1:'pasteStatistics'!$C$5000,0))</f>
        <v>0.2</v>
      </c>
      <c r="X683">
        <f>INDEX(pasteStatistics!X$1:'pasteStatistics'!X$5000,MATCH($C683,pasteStatistics!$C$1:'pasteStatistics'!$C$5000,0))</f>
        <v>0.1</v>
      </c>
      <c r="Y683">
        <f>INDEX(pasteStatistics!Y$1:'pasteStatistics'!Y$5000,MATCH($C683,pasteStatistics!$C$1:'pasteStatistics'!$C$5000,0))</f>
        <v>0.6</v>
      </c>
      <c r="Z683">
        <f>INDEX(pasteStatistics!Z$1:'pasteStatistics'!Z$5000,MATCH($C683,pasteStatistics!$C$1:'pasteStatistics'!$C$5000,0))</f>
        <v>0.4</v>
      </c>
      <c r="AA683">
        <f>INDEX(pasteStatistics!AA$1:'pasteStatistics'!AA$5000,MATCH($C683,pasteStatistics!$C$1:'pasteStatistics'!$C$5000,0))</f>
        <v>0.8</v>
      </c>
      <c r="AB683">
        <f>pasteData!C682</f>
        <v>35</v>
      </c>
      <c r="AC683" t="str">
        <f>pasteData!D682</f>
        <v>FR</v>
      </c>
      <c r="AD683" t="str">
        <f>pasteData!E682</f>
        <v>G</v>
      </c>
      <c r="AE683">
        <f>pasteData!F682</f>
        <v>43621</v>
      </c>
      <c r="AF683">
        <f>pasteData!G682</f>
        <v>195</v>
      </c>
      <c r="AG683" t="str">
        <f>pasteData!H682</f>
        <v>Adelaide</v>
      </c>
      <c r="AH683" t="str">
        <f>pasteData!I682</f>
        <v xml:space="preserve"> Australia</v>
      </c>
      <c r="AI683">
        <f>pasteData!J682</f>
        <v>0</v>
      </c>
      <c r="AJ683" t="str">
        <f>pasteData!K682</f>
        <v xml:space="preserve"> 0.8 Pts</v>
      </c>
      <c r="AK683" t="str">
        <f>pasteData!L682</f>
        <v xml:space="preserve"> 0.4 Reb</v>
      </c>
      <c r="AL683" t="str">
        <f>pasteData!M682</f>
        <v xml:space="preserve"> 0.3 Ast</v>
      </c>
      <c r="AM683">
        <f>pasteData!N682</f>
        <v>0</v>
      </c>
    </row>
    <row r="684" spans="1:39" x14ac:dyDescent="0.3">
      <c r="A684">
        <v>682</v>
      </c>
      <c r="B684" t="str">
        <f>pasteData!A683</f>
        <v>saint-marys-ca</v>
      </c>
      <c r="C684" t="str">
        <f>pasteData!B683</f>
        <v>Kyle Clark</v>
      </c>
      <c r="D684">
        <f>INDEX(pasteStatistics!D$1:'pasteStatistics'!D$5000,MATCH($C684,pasteStatistics!$C$1:'pasteStatistics'!$C$5000,0))</f>
        <v>7</v>
      </c>
      <c r="E684">
        <f>INDEX(pasteStatistics!E$1:'pasteStatistics'!E$5000,MATCH($C684,pasteStatistics!$C$1:'pasteStatistics'!$C$5000,0))</f>
        <v>1</v>
      </c>
      <c r="F684">
        <f>INDEX(pasteStatistics!F$1:'pasteStatistics'!F$5000,MATCH($C684,pasteStatistics!$C$1:'pasteStatistics'!$C$5000,0))</f>
        <v>5.6</v>
      </c>
      <c r="G684">
        <f>INDEX(pasteStatistics!G$1:'pasteStatistics'!G$5000,MATCH($C684,pasteStatistics!$C$1:'pasteStatistics'!$C$5000,0))</f>
        <v>0.4</v>
      </c>
      <c r="H684">
        <f>INDEX(pasteStatistics!H$1:'pasteStatistics'!H$5000,MATCH($C684,pasteStatistics!$C$1:'pasteStatistics'!$C$5000,0))</f>
        <v>0.9</v>
      </c>
      <c r="I684">
        <f>INDEX(pasteStatistics!I$1:'pasteStatistics'!I$5000,MATCH($C684,pasteStatistics!$C$1:'pasteStatistics'!$C$5000,0))</f>
        <v>0.5</v>
      </c>
      <c r="J684">
        <f>INDEX(pasteStatistics!J$1:'pasteStatistics'!J$5000,MATCH($C684,pasteStatistics!$C$1:'pasteStatistics'!$C$5000,0))</f>
        <v>0.3</v>
      </c>
      <c r="K684">
        <f>INDEX(pasteStatistics!K$1:'pasteStatistics'!K$5000,MATCH($C684,pasteStatistics!$C$1:'pasteStatistics'!$C$5000,0))</f>
        <v>0.4</v>
      </c>
      <c r="L684">
        <f>INDEX(pasteStatistics!L$1:'pasteStatistics'!L$5000,MATCH($C684,pasteStatistics!$C$1:'pasteStatistics'!$C$5000,0))</f>
        <v>0.66700000000000004</v>
      </c>
      <c r="M684">
        <f>INDEX(pasteStatistics!M$1:'pasteStatistics'!M$5000,MATCH($C684,pasteStatistics!$C$1:'pasteStatistics'!$C$5000,0))</f>
        <v>0.1</v>
      </c>
      <c r="N684">
        <f>INDEX(pasteStatistics!N$1:'pasteStatistics'!N$5000,MATCH($C684,pasteStatistics!$C$1:'pasteStatistics'!$C$5000,0))</f>
        <v>0.4</v>
      </c>
      <c r="O684">
        <f>INDEX(pasteStatistics!O$1:'pasteStatistics'!O$5000,MATCH($C684,pasteStatistics!$C$1:'pasteStatistics'!$C$5000,0))</f>
        <v>0.33300000000000002</v>
      </c>
      <c r="P684">
        <f>INDEX(pasteStatistics!P$1:'pasteStatistics'!P$5000,MATCH($C684,pasteStatistics!$C$1:'pasteStatistics'!$C$5000,0))</f>
        <v>0.1</v>
      </c>
      <c r="Q684">
        <f>INDEX(pasteStatistics!Q$1:'pasteStatistics'!Q$5000,MATCH($C684,pasteStatistics!$C$1:'pasteStatistics'!$C$5000,0))</f>
        <v>0.3</v>
      </c>
      <c r="R684">
        <f>INDEX(pasteStatistics!R$1:'pasteStatistics'!R$5000,MATCH($C684,pasteStatistics!$C$1:'pasteStatistics'!$C$5000,0))</f>
        <v>0.5</v>
      </c>
      <c r="S684">
        <f>INDEX(pasteStatistics!S$1:'pasteStatistics'!S$5000,MATCH($C684,pasteStatistics!$C$1:'pasteStatistics'!$C$5000,0))</f>
        <v>0</v>
      </c>
      <c r="T684">
        <f>INDEX(pasteStatistics!T$1:'pasteStatistics'!T$5000,MATCH($C684,pasteStatistics!$C$1:'pasteStatistics'!$C$5000,0))</f>
        <v>0.4</v>
      </c>
      <c r="U684">
        <f>INDEX(pasteStatistics!U$1:'pasteStatistics'!U$5000,MATCH($C684,pasteStatistics!$C$1:'pasteStatistics'!$C$5000,0))</f>
        <v>0.4</v>
      </c>
      <c r="V684">
        <f>INDEX(pasteStatistics!V$1:'pasteStatistics'!V$5000,MATCH($C684,pasteStatistics!$C$1:'pasteStatistics'!$C$5000,0))</f>
        <v>0</v>
      </c>
      <c r="W684">
        <f>INDEX(pasteStatistics!W$1:'pasteStatistics'!W$5000,MATCH($C684,pasteStatistics!$C$1:'pasteStatistics'!$C$5000,0))</f>
        <v>0.1</v>
      </c>
      <c r="X684">
        <f>INDEX(pasteStatistics!X$1:'pasteStatistics'!X$5000,MATCH($C684,pasteStatistics!$C$1:'pasteStatistics'!$C$5000,0))</f>
        <v>0</v>
      </c>
      <c r="Y684">
        <f>INDEX(pasteStatistics!Y$1:'pasteStatistics'!Y$5000,MATCH($C684,pasteStatistics!$C$1:'pasteStatistics'!$C$5000,0))</f>
        <v>0</v>
      </c>
      <c r="Z684">
        <f>INDEX(pasteStatistics!Z$1:'pasteStatistics'!Z$5000,MATCH($C684,pasteStatistics!$C$1:'pasteStatistics'!$C$5000,0))</f>
        <v>1.1000000000000001</v>
      </c>
      <c r="AA684">
        <f>INDEX(pasteStatistics!AA$1:'pasteStatistics'!AA$5000,MATCH($C684,pasteStatistics!$C$1:'pasteStatistics'!$C$5000,0))</f>
        <v>1.1000000000000001</v>
      </c>
      <c r="AB684">
        <f>pasteData!C683</f>
        <v>33</v>
      </c>
      <c r="AC684" t="str">
        <f>pasteData!D683</f>
        <v>JR</v>
      </c>
      <c r="AD684" t="str">
        <f>pasteData!E683</f>
        <v>F</v>
      </c>
      <c r="AE684">
        <f>pasteData!F683</f>
        <v>43623</v>
      </c>
      <c r="AF684">
        <f>pasteData!G683</f>
        <v>220</v>
      </c>
      <c r="AG684" t="str">
        <f>pasteData!H683</f>
        <v>Wynyard</v>
      </c>
      <c r="AH684" t="str">
        <f>pasteData!I683</f>
        <v xml:space="preserve"> Australia</v>
      </c>
      <c r="AI684" t="str">
        <f>pasteData!J683</f>
        <v>Hellyer College</v>
      </c>
      <c r="AJ684" t="str">
        <f>pasteData!K683</f>
        <v xml:space="preserve"> 1.1 Pts</v>
      </c>
      <c r="AK684" t="str">
        <f>pasteData!L683</f>
        <v xml:space="preserve"> 0.4 Reb</v>
      </c>
      <c r="AL684" t="str">
        <f>pasteData!M683</f>
        <v xml:space="preserve"> 0.0 Ast</v>
      </c>
      <c r="AM684">
        <f>pasteData!N683</f>
        <v>0</v>
      </c>
    </row>
    <row r="685" spans="1:39" x14ac:dyDescent="0.3">
      <c r="A685">
        <v>683</v>
      </c>
      <c r="B685" t="str">
        <f>pasteData!A684</f>
        <v>saint-marys-ca</v>
      </c>
      <c r="C685" t="str">
        <f>pasteData!B684</f>
        <v>Dan Sheets</v>
      </c>
      <c r="D685">
        <f>INDEX(pasteStatistics!D$1:'pasteStatistics'!D$5000,MATCH($C685,pasteStatistics!$C$1:'pasteStatistics'!$C$5000,0))</f>
        <v>10</v>
      </c>
      <c r="E685">
        <f>INDEX(pasteStatistics!E$1:'pasteStatistics'!E$5000,MATCH($C685,pasteStatistics!$C$1:'pasteStatistics'!$C$5000,0))</f>
        <v>0</v>
      </c>
      <c r="F685">
        <f>INDEX(pasteStatistics!F$1:'pasteStatistics'!F$5000,MATCH($C685,pasteStatistics!$C$1:'pasteStatistics'!$C$5000,0))</f>
        <v>1.3</v>
      </c>
      <c r="G685">
        <f>INDEX(pasteStatistics!G$1:'pasteStatistics'!G$5000,MATCH($C685,pasteStatistics!$C$1:'pasteStatistics'!$C$5000,0))</f>
        <v>0.1</v>
      </c>
      <c r="H685">
        <f>INDEX(pasteStatistics!H$1:'pasteStatistics'!H$5000,MATCH($C685,pasteStatistics!$C$1:'pasteStatistics'!$C$5000,0))</f>
        <v>0.1</v>
      </c>
      <c r="I685">
        <f>INDEX(pasteStatistics!I$1:'pasteStatistics'!I$5000,MATCH($C685,pasteStatistics!$C$1:'pasteStatistics'!$C$5000,0))</f>
        <v>1</v>
      </c>
      <c r="J685">
        <f>INDEX(pasteStatistics!J$1:'pasteStatistics'!J$5000,MATCH($C685,pasteStatistics!$C$1:'pasteStatistics'!$C$5000,0))</f>
        <v>0.1</v>
      </c>
      <c r="K685">
        <f>INDEX(pasteStatistics!K$1:'pasteStatistics'!K$5000,MATCH($C685,pasteStatistics!$C$1:'pasteStatistics'!$C$5000,0))</f>
        <v>0.1</v>
      </c>
      <c r="L685">
        <f>INDEX(pasteStatistics!L$1:'pasteStatistics'!L$5000,MATCH($C685,pasteStatistics!$C$1:'pasteStatistics'!$C$5000,0))</f>
        <v>1</v>
      </c>
      <c r="M685">
        <f>INDEX(pasteStatistics!M$1:'pasteStatistics'!M$5000,MATCH($C685,pasteStatistics!$C$1:'pasteStatistics'!$C$5000,0))</f>
        <v>0</v>
      </c>
      <c r="N685">
        <f>INDEX(pasteStatistics!N$1:'pasteStatistics'!N$5000,MATCH($C685,pasteStatistics!$C$1:'pasteStatistics'!$C$5000,0))</f>
        <v>0</v>
      </c>
      <c r="O685">
        <f>INDEX(pasteStatistics!O$1:'pasteStatistics'!O$5000,MATCH($C685,pasteStatistics!$C$1:'pasteStatistics'!$C$5000,0))</f>
        <v>0</v>
      </c>
      <c r="P685">
        <f>INDEX(pasteStatistics!P$1:'pasteStatistics'!P$5000,MATCH($C685,pasteStatistics!$C$1:'pasteStatistics'!$C$5000,0))</f>
        <v>0</v>
      </c>
      <c r="Q685">
        <f>INDEX(pasteStatistics!Q$1:'pasteStatistics'!Q$5000,MATCH($C685,pasteStatistics!$C$1:'pasteStatistics'!$C$5000,0))</f>
        <v>0</v>
      </c>
      <c r="R685">
        <f>INDEX(pasteStatistics!R$1:'pasteStatistics'!R$5000,MATCH($C685,pasteStatistics!$C$1:'pasteStatistics'!$C$5000,0))</f>
        <v>0</v>
      </c>
      <c r="S685">
        <f>INDEX(pasteStatistics!S$1:'pasteStatistics'!S$5000,MATCH($C685,pasteStatistics!$C$1:'pasteStatistics'!$C$5000,0))</f>
        <v>0</v>
      </c>
      <c r="T685">
        <f>INDEX(pasteStatistics!T$1:'pasteStatistics'!T$5000,MATCH($C685,pasteStatistics!$C$1:'pasteStatistics'!$C$5000,0))</f>
        <v>0.1</v>
      </c>
      <c r="U685">
        <f>INDEX(pasteStatistics!U$1:'pasteStatistics'!U$5000,MATCH($C685,pasteStatistics!$C$1:'pasteStatistics'!$C$5000,0))</f>
        <v>0.1</v>
      </c>
      <c r="V685">
        <f>INDEX(pasteStatistics!V$1:'pasteStatistics'!V$5000,MATCH($C685,pasteStatistics!$C$1:'pasteStatistics'!$C$5000,0))</f>
        <v>0</v>
      </c>
      <c r="W685">
        <f>INDEX(pasteStatistics!W$1:'pasteStatistics'!W$5000,MATCH($C685,pasteStatistics!$C$1:'pasteStatistics'!$C$5000,0))</f>
        <v>0</v>
      </c>
      <c r="X685">
        <f>INDEX(pasteStatistics!X$1:'pasteStatistics'!X$5000,MATCH($C685,pasteStatistics!$C$1:'pasteStatistics'!$C$5000,0))</f>
        <v>0</v>
      </c>
      <c r="Y685">
        <f>INDEX(pasteStatistics!Y$1:'pasteStatistics'!Y$5000,MATCH($C685,pasteStatistics!$C$1:'pasteStatistics'!$C$5000,0))</f>
        <v>0</v>
      </c>
      <c r="Z685">
        <f>INDEX(pasteStatistics!Z$1:'pasteStatistics'!Z$5000,MATCH($C685,pasteStatistics!$C$1:'pasteStatistics'!$C$5000,0))</f>
        <v>0</v>
      </c>
      <c r="AA685">
        <f>INDEX(pasteStatistics!AA$1:'pasteStatistics'!AA$5000,MATCH($C685,pasteStatistics!$C$1:'pasteStatistics'!$C$5000,0))</f>
        <v>0.2</v>
      </c>
      <c r="AB685">
        <f>pasteData!C684</f>
        <v>15</v>
      </c>
      <c r="AC685" t="str">
        <f>pasteData!D684</f>
        <v>JR</v>
      </c>
      <c r="AD685" t="str">
        <f>pasteData!E684</f>
        <v>F</v>
      </c>
      <c r="AE685">
        <f>pasteData!F684</f>
        <v>43621</v>
      </c>
      <c r="AF685">
        <f>pasteData!G684</f>
        <v>205</v>
      </c>
      <c r="AG685" t="str">
        <f>pasteData!H684</f>
        <v>San Ramon</v>
      </c>
      <c r="AH685" t="str">
        <f>pasteData!I684</f>
        <v xml:space="preserve"> CA</v>
      </c>
      <c r="AI685" t="str">
        <f>pasteData!J684</f>
        <v>Dougherty Valley HS</v>
      </c>
      <c r="AJ685" t="str">
        <f>pasteData!K684</f>
        <v xml:space="preserve"> 0.2 Pts</v>
      </c>
      <c r="AK685" t="str">
        <f>pasteData!L684</f>
        <v xml:space="preserve"> 0.1 Reb</v>
      </c>
      <c r="AL685" t="str">
        <f>pasteData!M684</f>
        <v xml:space="preserve"> 0.0 Ast</v>
      </c>
      <c r="AM685">
        <f>pasteData!N684</f>
        <v>0</v>
      </c>
    </row>
    <row r="686" spans="1:39" x14ac:dyDescent="0.3">
      <c r="A686">
        <v>684</v>
      </c>
      <c r="B686" t="str">
        <f>pasteData!A685</f>
        <v>saint-marys-ca</v>
      </c>
      <c r="C686" t="str">
        <f>pasteData!B685</f>
        <v>Aaron Menzies</v>
      </c>
      <c r="D686" t="e">
        <f>INDEX(pasteStatistics!D$1:'pasteStatistics'!D$5000,MATCH($C686,pasteStatistics!$C$1:'pasteStatistics'!$C$5000,0))</f>
        <v>#N/A</v>
      </c>
      <c r="E686" t="e">
        <f>INDEX(pasteStatistics!E$1:'pasteStatistics'!E$5000,MATCH($C686,pasteStatistics!$C$1:'pasteStatistics'!$C$5000,0))</f>
        <v>#N/A</v>
      </c>
      <c r="F686" t="e">
        <f>INDEX(pasteStatistics!F$1:'pasteStatistics'!F$5000,MATCH($C686,pasteStatistics!$C$1:'pasteStatistics'!$C$5000,0))</f>
        <v>#N/A</v>
      </c>
      <c r="G686" t="e">
        <f>INDEX(pasteStatistics!G$1:'pasteStatistics'!G$5000,MATCH($C686,pasteStatistics!$C$1:'pasteStatistics'!$C$5000,0))</f>
        <v>#N/A</v>
      </c>
      <c r="H686" t="e">
        <f>INDEX(pasteStatistics!H$1:'pasteStatistics'!H$5000,MATCH($C686,pasteStatistics!$C$1:'pasteStatistics'!$C$5000,0))</f>
        <v>#N/A</v>
      </c>
      <c r="I686" t="e">
        <f>INDEX(pasteStatistics!I$1:'pasteStatistics'!I$5000,MATCH($C686,pasteStatistics!$C$1:'pasteStatistics'!$C$5000,0))</f>
        <v>#N/A</v>
      </c>
      <c r="J686" t="e">
        <f>INDEX(pasteStatistics!J$1:'pasteStatistics'!J$5000,MATCH($C686,pasteStatistics!$C$1:'pasteStatistics'!$C$5000,0))</f>
        <v>#N/A</v>
      </c>
      <c r="K686" t="e">
        <f>INDEX(pasteStatistics!K$1:'pasteStatistics'!K$5000,MATCH($C686,pasteStatistics!$C$1:'pasteStatistics'!$C$5000,0))</f>
        <v>#N/A</v>
      </c>
      <c r="L686" t="e">
        <f>INDEX(pasteStatistics!L$1:'pasteStatistics'!L$5000,MATCH($C686,pasteStatistics!$C$1:'pasteStatistics'!$C$5000,0))</f>
        <v>#N/A</v>
      </c>
      <c r="M686" t="e">
        <f>INDEX(pasteStatistics!M$1:'pasteStatistics'!M$5000,MATCH($C686,pasteStatistics!$C$1:'pasteStatistics'!$C$5000,0))</f>
        <v>#N/A</v>
      </c>
      <c r="N686" t="e">
        <f>INDEX(pasteStatistics!N$1:'pasteStatistics'!N$5000,MATCH($C686,pasteStatistics!$C$1:'pasteStatistics'!$C$5000,0))</f>
        <v>#N/A</v>
      </c>
      <c r="O686" t="e">
        <f>INDEX(pasteStatistics!O$1:'pasteStatistics'!O$5000,MATCH($C686,pasteStatistics!$C$1:'pasteStatistics'!$C$5000,0))</f>
        <v>#N/A</v>
      </c>
      <c r="P686" t="e">
        <f>INDEX(pasteStatistics!P$1:'pasteStatistics'!P$5000,MATCH($C686,pasteStatistics!$C$1:'pasteStatistics'!$C$5000,0))</f>
        <v>#N/A</v>
      </c>
      <c r="Q686" t="e">
        <f>INDEX(pasteStatistics!Q$1:'pasteStatistics'!Q$5000,MATCH($C686,pasteStatistics!$C$1:'pasteStatistics'!$C$5000,0))</f>
        <v>#N/A</v>
      </c>
      <c r="R686" t="e">
        <f>INDEX(pasteStatistics!R$1:'pasteStatistics'!R$5000,MATCH($C686,pasteStatistics!$C$1:'pasteStatistics'!$C$5000,0))</f>
        <v>#N/A</v>
      </c>
      <c r="S686" t="e">
        <f>INDEX(pasteStatistics!S$1:'pasteStatistics'!S$5000,MATCH($C686,pasteStatistics!$C$1:'pasteStatistics'!$C$5000,0))</f>
        <v>#N/A</v>
      </c>
      <c r="T686" t="e">
        <f>INDEX(pasteStatistics!T$1:'pasteStatistics'!T$5000,MATCH($C686,pasteStatistics!$C$1:'pasteStatistics'!$C$5000,0))</f>
        <v>#N/A</v>
      </c>
      <c r="U686" t="e">
        <f>INDEX(pasteStatistics!U$1:'pasteStatistics'!U$5000,MATCH($C686,pasteStatistics!$C$1:'pasteStatistics'!$C$5000,0))</f>
        <v>#N/A</v>
      </c>
      <c r="V686" t="e">
        <f>INDEX(pasteStatistics!V$1:'pasteStatistics'!V$5000,MATCH($C686,pasteStatistics!$C$1:'pasteStatistics'!$C$5000,0))</f>
        <v>#N/A</v>
      </c>
      <c r="W686" t="e">
        <f>INDEX(pasteStatistics!W$1:'pasteStatistics'!W$5000,MATCH($C686,pasteStatistics!$C$1:'pasteStatistics'!$C$5000,0))</f>
        <v>#N/A</v>
      </c>
      <c r="X686" t="e">
        <f>INDEX(pasteStatistics!X$1:'pasteStatistics'!X$5000,MATCH($C686,pasteStatistics!$C$1:'pasteStatistics'!$C$5000,0))</f>
        <v>#N/A</v>
      </c>
      <c r="Y686" t="e">
        <f>INDEX(pasteStatistics!Y$1:'pasteStatistics'!Y$5000,MATCH($C686,pasteStatistics!$C$1:'pasteStatistics'!$C$5000,0))</f>
        <v>#N/A</v>
      </c>
      <c r="Z686" t="e">
        <f>INDEX(pasteStatistics!Z$1:'pasteStatistics'!Z$5000,MATCH($C686,pasteStatistics!$C$1:'pasteStatistics'!$C$5000,0))</f>
        <v>#N/A</v>
      </c>
      <c r="AA686" t="e">
        <f>INDEX(pasteStatistics!AA$1:'pasteStatistics'!AA$5000,MATCH($C686,pasteStatistics!$C$1:'pasteStatistics'!$C$5000,0))</f>
        <v>#N/A</v>
      </c>
      <c r="AB686">
        <f>pasteData!C685</f>
        <v>41</v>
      </c>
      <c r="AC686" t="str">
        <f>pasteData!D685</f>
        <v>SR</v>
      </c>
      <c r="AD686" t="str">
        <f>pasteData!E685</f>
        <v>C</v>
      </c>
      <c r="AE686">
        <f>pasteData!F685</f>
        <v>43649</v>
      </c>
      <c r="AF686">
        <f>pasteData!G685</f>
        <v>265</v>
      </c>
      <c r="AG686" t="str">
        <f>pasteData!H685</f>
        <v>Manchester</v>
      </c>
      <c r="AH686" t="str">
        <f>pasteData!I685</f>
        <v xml:space="preserve"> United Kingdom</v>
      </c>
      <c r="AI686" t="str">
        <f>pasteData!J685</f>
        <v>Loreto High School Chorlton</v>
      </c>
      <c r="AJ686">
        <f>pasteData!K685</f>
        <v>0</v>
      </c>
      <c r="AK686">
        <f>pasteData!L685</f>
        <v>0</v>
      </c>
      <c r="AL686">
        <f>pasteData!M685</f>
        <v>0</v>
      </c>
      <c r="AM686">
        <f>pasteData!N685</f>
        <v>0</v>
      </c>
    </row>
    <row r="687" spans="1:39" x14ac:dyDescent="0.3">
      <c r="A687">
        <v>685</v>
      </c>
      <c r="B687" t="str">
        <f>pasteData!A686</f>
        <v>saint-marys-ca</v>
      </c>
      <c r="C687" t="str">
        <f>pasteData!B686</f>
        <v>Kristers Zoriks</v>
      </c>
      <c r="D687" t="e">
        <f>INDEX(pasteStatistics!D$1:'pasteStatistics'!D$5000,MATCH($C687,pasteStatistics!$C$1:'pasteStatistics'!$C$5000,0))</f>
        <v>#N/A</v>
      </c>
      <c r="E687" t="e">
        <f>INDEX(pasteStatistics!E$1:'pasteStatistics'!E$5000,MATCH($C687,pasteStatistics!$C$1:'pasteStatistics'!$C$5000,0))</f>
        <v>#N/A</v>
      </c>
      <c r="F687" t="e">
        <f>INDEX(pasteStatistics!F$1:'pasteStatistics'!F$5000,MATCH($C687,pasteStatistics!$C$1:'pasteStatistics'!$C$5000,0))</f>
        <v>#N/A</v>
      </c>
      <c r="G687" t="e">
        <f>INDEX(pasteStatistics!G$1:'pasteStatistics'!G$5000,MATCH($C687,pasteStatistics!$C$1:'pasteStatistics'!$C$5000,0))</f>
        <v>#N/A</v>
      </c>
      <c r="H687" t="e">
        <f>INDEX(pasteStatistics!H$1:'pasteStatistics'!H$5000,MATCH($C687,pasteStatistics!$C$1:'pasteStatistics'!$C$5000,0))</f>
        <v>#N/A</v>
      </c>
      <c r="I687" t="e">
        <f>INDEX(pasteStatistics!I$1:'pasteStatistics'!I$5000,MATCH($C687,pasteStatistics!$C$1:'pasteStatistics'!$C$5000,0))</f>
        <v>#N/A</v>
      </c>
      <c r="J687" t="e">
        <f>INDEX(pasteStatistics!J$1:'pasteStatistics'!J$5000,MATCH($C687,pasteStatistics!$C$1:'pasteStatistics'!$C$5000,0))</f>
        <v>#N/A</v>
      </c>
      <c r="K687" t="e">
        <f>INDEX(pasteStatistics!K$1:'pasteStatistics'!K$5000,MATCH($C687,pasteStatistics!$C$1:'pasteStatistics'!$C$5000,0))</f>
        <v>#N/A</v>
      </c>
      <c r="L687" t="e">
        <f>INDEX(pasteStatistics!L$1:'pasteStatistics'!L$5000,MATCH($C687,pasteStatistics!$C$1:'pasteStatistics'!$C$5000,0))</f>
        <v>#N/A</v>
      </c>
      <c r="M687" t="e">
        <f>INDEX(pasteStatistics!M$1:'pasteStatistics'!M$5000,MATCH($C687,pasteStatistics!$C$1:'pasteStatistics'!$C$5000,0))</f>
        <v>#N/A</v>
      </c>
      <c r="N687" t="e">
        <f>INDEX(pasteStatistics!N$1:'pasteStatistics'!N$5000,MATCH($C687,pasteStatistics!$C$1:'pasteStatistics'!$C$5000,0))</f>
        <v>#N/A</v>
      </c>
      <c r="O687" t="e">
        <f>INDEX(pasteStatistics!O$1:'pasteStatistics'!O$5000,MATCH($C687,pasteStatistics!$C$1:'pasteStatistics'!$C$5000,0))</f>
        <v>#N/A</v>
      </c>
      <c r="P687" t="e">
        <f>INDEX(pasteStatistics!P$1:'pasteStatistics'!P$5000,MATCH($C687,pasteStatistics!$C$1:'pasteStatistics'!$C$5000,0))</f>
        <v>#N/A</v>
      </c>
      <c r="Q687" t="e">
        <f>INDEX(pasteStatistics!Q$1:'pasteStatistics'!Q$5000,MATCH($C687,pasteStatistics!$C$1:'pasteStatistics'!$C$5000,0))</f>
        <v>#N/A</v>
      </c>
      <c r="R687" t="e">
        <f>INDEX(pasteStatistics!R$1:'pasteStatistics'!R$5000,MATCH($C687,pasteStatistics!$C$1:'pasteStatistics'!$C$5000,0))</f>
        <v>#N/A</v>
      </c>
      <c r="S687" t="e">
        <f>INDEX(pasteStatistics!S$1:'pasteStatistics'!S$5000,MATCH($C687,pasteStatistics!$C$1:'pasteStatistics'!$C$5000,0))</f>
        <v>#N/A</v>
      </c>
      <c r="T687" t="e">
        <f>INDEX(pasteStatistics!T$1:'pasteStatistics'!T$5000,MATCH($C687,pasteStatistics!$C$1:'pasteStatistics'!$C$5000,0))</f>
        <v>#N/A</v>
      </c>
      <c r="U687" t="e">
        <f>INDEX(pasteStatistics!U$1:'pasteStatistics'!U$5000,MATCH($C687,pasteStatistics!$C$1:'pasteStatistics'!$C$5000,0))</f>
        <v>#N/A</v>
      </c>
      <c r="V687" t="e">
        <f>INDEX(pasteStatistics!V$1:'pasteStatistics'!V$5000,MATCH($C687,pasteStatistics!$C$1:'pasteStatistics'!$C$5000,0))</f>
        <v>#N/A</v>
      </c>
      <c r="W687" t="e">
        <f>INDEX(pasteStatistics!W$1:'pasteStatistics'!W$5000,MATCH($C687,pasteStatistics!$C$1:'pasteStatistics'!$C$5000,0))</f>
        <v>#N/A</v>
      </c>
      <c r="X687" t="e">
        <f>INDEX(pasteStatistics!X$1:'pasteStatistics'!X$5000,MATCH($C687,pasteStatistics!$C$1:'pasteStatistics'!$C$5000,0))</f>
        <v>#N/A</v>
      </c>
      <c r="Y687" t="e">
        <f>INDEX(pasteStatistics!Y$1:'pasteStatistics'!Y$5000,MATCH($C687,pasteStatistics!$C$1:'pasteStatistics'!$C$5000,0))</f>
        <v>#N/A</v>
      </c>
      <c r="Z687" t="e">
        <f>INDEX(pasteStatistics!Z$1:'pasteStatistics'!Z$5000,MATCH($C687,pasteStatistics!$C$1:'pasteStatistics'!$C$5000,0))</f>
        <v>#N/A</v>
      </c>
      <c r="AA687" t="e">
        <f>INDEX(pasteStatistics!AA$1:'pasteStatistics'!AA$5000,MATCH($C687,pasteStatistics!$C$1:'pasteStatistics'!$C$5000,0))</f>
        <v>#N/A</v>
      </c>
      <c r="AB687">
        <f>pasteData!C686</f>
        <v>23</v>
      </c>
      <c r="AC687" t="str">
        <f>pasteData!D686</f>
        <v>FR</v>
      </c>
      <c r="AD687" t="str">
        <f>pasteData!E686</f>
        <v>G</v>
      </c>
      <c r="AE687">
        <f>pasteData!F686</f>
        <v>43620</v>
      </c>
      <c r="AF687">
        <f>pasteData!G686</f>
        <v>190</v>
      </c>
      <c r="AG687" t="str">
        <f>pasteData!H686</f>
        <v>Jaunpils</v>
      </c>
      <c r="AH687" t="str">
        <f>pasteData!I686</f>
        <v xml:space="preserve"> Latvia</v>
      </c>
      <c r="AI687" t="str">
        <f>pasteData!J686</f>
        <v>New Hampton School</v>
      </c>
      <c r="AJ687">
        <f>pasteData!K686</f>
        <v>0</v>
      </c>
      <c r="AK687">
        <f>pasteData!L686</f>
        <v>0</v>
      </c>
      <c r="AL687">
        <f>pasteData!M686</f>
        <v>0</v>
      </c>
      <c r="AM687">
        <f>pasteData!N686</f>
        <v>0</v>
      </c>
    </row>
    <row r="688" spans="1:39" x14ac:dyDescent="0.3">
      <c r="A688">
        <v>686</v>
      </c>
      <c r="B688" t="str">
        <f>pasteData!A687</f>
        <v>arizona-state</v>
      </c>
      <c r="C688" t="str">
        <f>pasteData!B687</f>
        <v>Luguentz Dort</v>
      </c>
      <c r="D688">
        <f>INDEX(pasteStatistics!D$1:'pasteStatistics'!D$5000,MATCH($C688,pasteStatistics!$C$1:'pasteStatistics'!$C$5000,0))</f>
        <v>34</v>
      </c>
      <c r="E688">
        <f>INDEX(pasteStatistics!E$1:'pasteStatistics'!E$5000,MATCH($C688,pasteStatistics!$C$1:'pasteStatistics'!$C$5000,0))</f>
        <v>33</v>
      </c>
      <c r="F688">
        <f>INDEX(pasteStatistics!F$1:'pasteStatistics'!F$5000,MATCH($C688,pasteStatistics!$C$1:'pasteStatistics'!$C$5000,0))</f>
        <v>31.5</v>
      </c>
      <c r="G688">
        <f>INDEX(pasteStatistics!G$1:'pasteStatistics'!G$5000,MATCH($C688,pasteStatistics!$C$1:'pasteStatistics'!$C$5000,0))</f>
        <v>5.0999999999999996</v>
      </c>
      <c r="H688">
        <f>INDEX(pasteStatistics!H$1:'pasteStatistics'!H$5000,MATCH($C688,pasteStatistics!$C$1:'pasteStatistics'!$C$5000,0))</f>
        <v>12.6</v>
      </c>
      <c r="I688">
        <f>INDEX(pasteStatistics!I$1:'pasteStatistics'!I$5000,MATCH($C688,pasteStatistics!$C$1:'pasteStatistics'!$C$5000,0))</f>
        <v>0.40500000000000003</v>
      </c>
      <c r="J688">
        <f>INDEX(pasteStatistics!J$1:'pasteStatistics'!J$5000,MATCH($C688,pasteStatistics!$C$1:'pasteStatistics'!$C$5000,0))</f>
        <v>3.5</v>
      </c>
      <c r="K688">
        <f>INDEX(pasteStatistics!K$1:'pasteStatistics'!K$5000,MATCH($C688,pasteStatistics!$C$1:'pasteStatistics'!$C$5000,0))</f>
        <v>7.5</v>
      </c>
      <c r="L688">
        <f>INDEX(pasteStatistics!L$1:'pasteStatistics'!L$5000,MATCH($C688,pasteStatistics!$C$1:'pasteStatistics'!$C$5000,0))</f>
        <v>0.47199999999999998</v>
      </c>
      <c r="M688">
        <f>INDEX(pasteStatistics!M$1:'pasteStatistics'!M$5000,MATCH($C688,pasteStatistics!$C$1:'pasteStatistics'!$C$5000,0))</f>
        <v>1.6</v>
      </c>
      <c r="N688">
        <f>INDEX(pasteStatistics!N$1:'pasteStatistics'!N$5000,MATCH($C688,pasteStatistics!$C$1:'pasteStatistics'!$C$5000,0))</f>
        <v>5.2</v>
      </c>
      <c r="O688">
        <f>INDEX(pasteStatistics!O$1:'pasteStatistics'!O$5000,MATCH($C688,pasteStatistics!$C$1:'pasteStatistics'!$C$5000,0))</f>
        <v>0.307</v>
      </c>
      <c r="P688">
        <f>INDEX(pasteStatistics!P$1:'pasteStatistics'!P$5000,MATCH($C688,pasteStatistics!$C$1:'pasteStatistics'!$C$5000,0))</f>
        <v>4.3</v>
      </c>
      <c r="Q688">
        <f>INDEX(pasteStatistics!Q$1:'pasteStatistics'!Q$5000,MATCH($C688,pasteStatistics!$C$1:'pasteStatistics'!$C$5000,0))</f>
        <v>6.1</v>
      </c>
      <c r="R688">
        <f>INDEX(pasteStatistics!R$1:'pasteStatistics'!R$5000,MATCH($C688,pasteStatistics!$C$1:'pasteStatistics'!$C$5000,0))</f>
        <v>0.7</v>
      </c>
      <c r="S688">
        <f>INDEX(pasteStatistics!S$1:'pasteStatistics'!S$5000,MATCH($C688,pasteStatistics!$C$1:'pasteStatistics'!$C$5000,0))</f>
        <v>1.3</v>
      </c>
      <c r="T688">
        <f>INDEX(pasteStatistics!T$1:'pasteStatistics'!T$5000,MATCH($C688,pasteStatistics!$C$1:'pasteStatistics'!$C$5000,0))</f>
        <v>3</v>
      </c>
      <c r="U688">
        <f>INDEX(pasteStatistics!U$1:'pasteStatistics'!U$5000,MATCH($C688,pasteStatistics!$C$1:'pasteStatistics'!$C$5000,0))</f>
        <v>4.3</v>
      </c>
      <c r="V688">
        <f>INDEX(pasteStatistics!V$1:'pasteStatistics'!V$5000,MATCH($C688,pasteStatistics!$C$1:'pasteStatistics'!$C$5000,0))</f>
        <v>2.2999999999999998</v>
      </c>
      <c r="W688">
        <f>INDEX(pasteStatistics!W$1:'pasteStatistics'!W$5000,MATCH($C688,pasteStatistics!$C$1:'pasteStatistics'!$C$5000,0))</f>
        <v>1.5</v>
      </c>
      <c r="X688">
        <f>INDEX(pasteStatistics!X$1:'pasteStatistics'!X$5000,MATCH($C688,pasteStatistics!$C$1:'pasteStatistics'!$C$5000,0))</f>
        <v>0.2</v>
      </c>
      <c r="Y688">
        <f>INDEX(pasteStatistics!Y$1:'pasteStatistics'!Y$5000,MATCH($C688,pasteStatistics!$C$1:'pasteStatistics'!$C$5000,0))</f>
        <v>2.9</v>
      </c>
      <c r="Z688">
        <f>INDEX(pasteStatistics!Z$1:'pasteStatistics'!Z$5000,MATCH($C688,pasteStatistics!$C$1:'pasteStatistics'!$C$5000,0))</f>
        <v>3</v>
      </c>
      <c r="AA688">
        <f>INDEX(pasteStatistics!AA$1:'pasteStatistics'!AA$5000,MATCH($C688,pasteStatistics!$C$1:'pasteStatistics'!$C$5000,0))</f>
        <v>16.100000000000001</v>
      </c>
      <c r="AB688">
        <f>pasteData!C687</f>
        <v>0</v>
      </c>
      <c r="AC688" t="str">
        <f>pasteData!D687</f>
        <v>FR</v>
      </c>
      <c r="AD688" t="str">
        <f>pasteData!E687</f>
        <v>G</v>
      </c>
      <c r="AE688">
        <f>pasteData!F687</f>
        <v>43620</v>
      </c>
      <c r="AF688">
        <f>pasteData!G687</f>
        <v>215</v>
      </c>
      <c r="AG688" t="str">
        <f>pasteData!H687</f>
        <v>Montreal</v>
      </c>
      <c r="AH688" t="str">
        <f>pasteData!I687</f>
        <v xml:space="preserve"> Canada</v>
      </c>
      <c r="AI688" t="str">
        <f>pasteData!J687</f>
        <v>Athlete Institute Basketball Academy</v>
      </c>
      <c r="AJ688" t="str">
        <f>pasteData!K687</f>
        <v>76 (2018)</v>
      </c>
      <c r="AK688" t="str">
        <f>pasteData!L687</f>
        <v xml:space="preserve"> 16.1 Pts</v>
      </c>
      <c r="AL688" t="str">
        <f>pasteData!M687</f>
        <v xml:space="preserve"> 4.3 Reb</v>
      </c>
      <c r="AM688" t="str">
        <f>pasteData!N687</f>
        <v xml:space="preserve"> 2.3 Ast</v>
      </c>
    </row>
    <row r="689" spans="1:39" x14ac:dyDescent="0.3">
      <c r="A689">
        <v>687</v>
      </c>
      <c r="B689" t="str">
        <f>pasteData!A688</f>
        <v>arizona-state</v>
      </c>
      <c r="C689" t="str">
        <f>pasteData!B688</f>
        <v>Remy Martin</v>
      </c>
      <c r="D689">
        <f>INDEX(pasteStatistics!D$1:'pasteStatistics'!D$5000,MATCH($C689,pasteStatistics!$C$1:'pasteStatistics'!$C$5000,0))</f>
        <v>32</v>
      </c>
      <c r="E689">
        <f>INDEX(pasteStatistics!E$1:'pasteStatistics'!E$5000,MATCH($C689,pasteStatistics!$C$1:'pasteStatistics'!$C$5000,0))</f>
        <v>28</v>
      </c>
      <c r="F689">
        <f>INDEX(pasteStatistics!F$1:'pasteStatistics'!F$5000,MATCH($C689,pasteStatistics!$C$1:'pasteStatistics'!$C$5000,0))</f>
        <v>32.6</v>
      </c>
      <c r="G689">
        <f>INDEX(pasteStatistics!G$1:'pasteStatistics'!G$5000,MATCH($C689,pasteStatistics!$C$1:'pasteStatistics'!$C$5000,0))</f>
        <v>4.3</v>
      </c>
      <c r="H689">
        <f>INDEX(pasteStatistics!H$1:'pasteStatistics'!H$5000,MATCH($C689,pasteStatistics!$C$1:'pasteStatistics'!$C$5000,0))</f>
        <v>10.8</v>
      </c>
      <c r="I689">
        <f>INDEX(pasteStatistics!I$1:'pasteStatistics'!I$5000,MATCH($C689,pasteStatistics!$C$1:'pasteStatistics'!$C$5000,0))</f>
        <v>0.40200000000000002</v>
      </c>
      <c r="J689">
        <f>INDEX(pasteStatistics!J$1:'pasteStatistics'!J$5000,MATCH($C689,pasteStatistics!$C$1:'pasteStatistics'!$C$5000,0))</f>
        <v>3</v>
      </c>
      <c r="K689">
        <f>INDEX(pasteStatistics!K$1:'pasteStatistics'!K$5000,MATCH($C689,pasteStatistics!$C$1:'pasteStatistics'!$C$5000,0))</f>
        <v>6.5</v>
      </c>
      <c r="L689">
        <f>INDEX(pasteStatistics!L$1:'pasteStatistics'!L$5000,MATCH($C689,pasteStatistics!$C$1:'pasteStatistics'!$C$5000,0))</f>
        <v>0.46200000000000002</v>
      </c>
      <c r="M689">
        <f>INDEX(pasteStatistics!M$1:'pasteStatistics'!M$5000,MATCH($C689,pasteStatistics!$C$1:'pasteStatistics'!$C$5000,0))</f>
        <v>1.3</v>
      </c>
      <c r="N689">
        <f>INDEX(pasteStatistics!N$1:'pasteStatistics'!N$5000,MATCH($C689,pasteStatistics!$C$1:'pasteStatistics'!$C$5000,0))</f>
        <v>4.3</v>
      </c>
      <c r="O689">
        <f>INDEX(pasteStatistics!O$1:'pasteStatistics'!O$5000,MATCH($C689,pasteStatistics!$C$1:'pasteStatistics'!$C$5000,0))</f>
        <v>0.312</v>
      </c>
      <c r="P689">
        <f>INDEX(pasteStatistics!P$1:'pasteStatistics'!P$5000,MATCH($C689,pasteStatistics!$C$1:'pasteStatistics'!$C$5000,0))</f>
        <v>2.9</v>
      </c>
      <c r="Q689">
        <f>INDEX(pasteStatistics!Q$1:'pasteStatistics'!Q$5000,MATCH($C689,pasteStatistics!$C$1:'pasteStatistics'!$C$5000,0))</f>
        <v>3.9</v>
      </c>
      <c r="R689">
        <f>INDEX(pasteStatistics!R$1:'pasteStatistics'!R$5000,MATCH($C689,pasteStatistics!$C$1:'pasteStatistics'!$C$5000,0))</f>
        <v>0.73599999999999999</v>
      </c>
      <c r="S689">
        <f>INDEX(pasteStatistics!S$1:'pasteStatistics'!S$5000,MATCH($C689,pasteStatistics!$C$1:'pasteStatistics'!$C$5000,0))</f>
        <v>0.7</v>
      </c>
      <c r="T689">
        <f>INDEX(pasteStatistics!T$1:'pasteStatistics'!T$5000,MATCH($C689,pasteStatistics!$C$1:'pasteStatistics'!$C$5000,0))</f>
        <v>2.5</v>
      </c>
      <c r="U689">
        <f>INDEX(pasteStatistics!U$1:'pasteStatistics'!U$5000,MATCH($C689,pasteStatistics!$C$1:'pasteStatistics'!$C$5000,0))</f>
        <v>3.2</v>
      </c>
      <c r="V689">
        <f>INDEX(pasteStatistics!V$1:'pasteStatistics'!V$5000,MATCH($C689,pasteStatistics!$C$1:'pasteStatistics'!$C$5000,0))</f>
        <v>5</v>
      </c>
      <c r="W689">
        <f>INDEX(pasteStatistics!W$1:'pasteStatistics'!W$5000,MATCH($C689,pasteStatistics!$C$1:'pasteStatistics'!$C$5000,0))</f>
        <v>1.3</v>
      </c>
      <c r="X689">
        <f>INDEX(pasteStatistics!X$1:'pasteStatistics'!X$5000,MATCH($C689,pasteStatistics!$C$1:'pasteStatistics'!$C$5000,0))</f>
        <v>0</v>
      </c>
      <c r="Y689">
        <f>INDEX(pasteStatistics!Y$1:'pasteStatistics'!Y$5000,MATCH($C689,pasteStatistics!$C$1:'pasteStatistics'!$C$5000,0))</f>
        <v>2.1</v>
      </c>
      <c r="Z689">
        <f>INDEX(pasteStatistics!Z$1:'pasteStatistics'!Z$5000,MATCH($C689,pasteStatistics!$C$1:'pasteStatistics'!$C$5000,0))</f>
        <v>1.3</v>
      </c>
      <c r="AA689">
        <f>INDEX(pasteStatistics!AA$1:'pasteStatistics'!AA$5000,MATCH($C689,pasteStatistics!$C$1:'pasteStatistics'!$C$5000,0))</f>
        <v>12.9</v>
      </c>
      <c r="AB689">
        <f>pasteData!C688</f>
        <v>1</v>
      </c>
      <c r="AC689" t="str">
        <f>pasteData!D688</f>
        <v>SO</v>
      </c>
      <c r="AD689" t="str">
        <f>pasteData!E688</f>
        <v>G</v>
      </c>
      <c r="AE689">
        <f>pasteData!F688</f>
        <v>36678</v>
      </c>
      <c r="AF689">
        <f>pasteData!G688</f>
        <v>170</v>
      </c>
      <c r="AG689" t="str">
        <f>pasteData!H688</f>
        <v>Chatsworth</v>
      </c>
      <c r="AH689" t="str">
        <f>pasteData!I688</f>
        <v xml:space="preserve"> CA</v>
      </c>
      <c r="AI689" t="str">
        <f>pasteData!J688</f>
        <v>Sierra Canyon School</v>
      </c>
      <c r="AJ689">
        <f>pasteData!K688</f>
        <v>0</v>
      </c>
      <c r="AK689" t="str">
        <f>pasteData!L688</f>
        <v xml:space="preserve"> 12.9 Pts</v>
      </c>
      <c r="AL689" t="str">
        <f>pasteData!M688</f>
        <v xml:space="preserve"> 3.2 Reb</v>
      </c>
      <c r="AM689" t="str">
        <f>pasteData!N688</f>
        <v xml:space="preserve"> 5.0 Ast</v>
      </c>
    </row>
    <row r="690" spans="1:39" x14ac:dyDescent="0.3">
      <c r="A690">
        <v>688</v>
      </c>
      <c r="B690" t="str">
        <f>pasteData!A689</f>
        <v>arizona-state</v>
      </c>
      <c r="C690" t="str">
        <f>pasteData!B689</f>
        <v>Zylan Cheatham</v>
      </c>
      <c r="D690">
        <f>INDEX(pasteStatistics!D$1:'pasteStatistics'!D$5000,MATCH($C690,pasteStatistics!$C$1:'pasteStatistics'!$C$5000,0))</f>
        <v>34</v>
      </c>
      <c r="E690">
        <f>INDEX(pasteStatistics!E$1:'pasteStatistics'!E$5000,MATCH($C690,pasteStatistics!$C$1:'pasteStatistics'!$C$5000,0))</f>
        <v>34</v>
      </c>
      <c r="F690">
        <f>INDEX(pasteStatistics!F$1:'pasteStatistics'!F$5000,MATCH($C690,pasteStatistics!$C$1:'pasteStatistics'!$C$5000,0))</f>
        <v>32.4</v>
      </c>
      <c r="G690">
        <f>INDEX(pasteStatistics!G$1:'pasteStatistics'!G$5000,MATCH($C690,pasteStatistics!$C$1:'pasteStatistics'!$C$5000,0))</f>
        <v>4.2</v>
      </c>
      <c r="H690">
        <f>INDEX(pasteStatistics!H$1:'pasteStatistics'!H$5000,MATCH($C690,pasteStatistics!$C$1:'pasteStatistics'!$C$5000,0))</f>
        <v>7.9</v>
      </c>
      <c r="I690">
        <f>INDEX(pasteStatistics!I$1:'pasteStatistics'!I$5000,MATCH($C690,pasteStatistics!$C$1:'pasteStatistics'!$C$5000,0))</f>
        <v>0.53400000000000003</v>
      </c>
      <c r="J690">
        <f>INDEX(pasteStatistics!J$1:'pasteStatistics'!J$5000,MATCH($C690,pasteStatistics!$C$1:'pasteStatistics'!$C$5000,0))</f>
        <v>3.9</v>
      </c>
      <c r="K690">
        <f>INDEX(pasteStatistics!K$1:'pasteStatistics'!K$5000,MATCH($C690,pasteStatistics!$C$1:'pasteStatistics'!$C$5000,0))</f>
        <v>7.1</v>
      </c>
      <c r="L690">
        <f>INDEX(pasteStatistics!L$1:'pasteStatistics'!L$5000,MATCH($C690,pasteStatistics!$C$1:'pasteStatistics'!$C$5000,0))</f>
        <v>0.54300000000000004</v>
      </c>
      <c r="M690">
        <f>INDEX(pasteStatistics!M$1:'pasteStatistics'!M$5000,MATCH($C690,pasteStatistics!$C$1:'pasteStatistics'!$C$5000,0))</f>
        <v>0.3</v>
      </c>
      <c r="N690">
        <f>INDEX(pasteStatistics!N$1:'pasteStatistics'!N$5000,MATCH($C690,pasteStatistics!$C$1:'pasteStatistics'!$C$5000,0))</f>
        <v>0.7</v>
      </c>
      <c r="O690">
        <f>INDEX(pasteStatistics!O$1:'pasteStatistics'!O$5000,MATCH($C690,pasteStatistics!$C$1:'pasteStatistics'!$C$5000,0))</f>
        <v>0.44</v>
      </c>
      <c r="P690">
        <f>INDEX(pasteStatistics!P$1:'pasteStatistics'!P$5000,MATCH($C690,pasteStatistics!$C$1:'pasteStatistics'!$C$5000,0))</f>
        <v>3.4</v>
      </c>
      <c r="Q690">
        <f>INDEX(pasteStatistics!Q$1:'pasteStatistics'!Q$5000,MATCH($C690,pasteStatistics!$C$1:'pasteStatistics'!$C$5000,0))</f>
        <v>5.5</v>
      </c>
      <c r="R690">
        <f>INDEX(pasteStatistics!R$1:'pasteStatistics'!R$5000,MATCH($C690,pasteStatistics!$C$1:'pasteStatistics'!$C$5000,0))</f>
        <v>0.61799999999999999</v>
      </c>
      <c r="S690">
        <f>INDEX(pasteStatistics!S$1:'pasteStatistics'!S$5000,MATCH($C690,pasteStatistics!$C$1:'pasteStatistics'!$C$5000,0))</f>
        <v>2.1</v>
      </c>
      <c r="T690">
        <f>INDEX(pasteStatistics!T$1:'pasteStatistics'!T$5000,MATCH($C690,pasteStatistics!$C$1:'pasteStatistics'!$C$5000,0))</f>
        <v>8.1999999999999993</v>
      </c>
      <c r="U690">
        <f>INDEX(pasteStatistics!U$1:'pasteStatistics'!U$5000,MATCH($C690,pasteStatistics!$C$1:'pasteStatistics'!$C$5000,0))</f>
        <v>10.3</v>
      </c>
      <c r="V690">
        <f>INDEX(pasteStatistics!V$1:'pasteStatistics'!V$5000,MATCH($C690,pasteStatistics!$C$1:'pasteStatistics'!$C$5000,0))</f>
        <v>3.2</v>
      </c>
      <c r="W690">
        <f>INDEX(pasteStatistics!W$1:'pasteStatistics'!W$5000,MATCH($C690,pasteStatistics!$C$1:'pasteStatistics'!$C$5000,0))</f>
        <v>0.8</v>
      </c>
      <c r="X690">
        <f>INDEX(pasteStatistics!X$1:'pasteStatistics'!X$5000,MATCH($C690,pasteStatistics!$C$1:'pasteStatistics'!$C$5000,0))</f>
        <v>0.8</v>
      </c>
      <c r="Y690">
        <f>INDEX(pasteStatistics!Y$1:'pasteStatistics'!Y$5000,MATCH($C690,pasteStatistics!$C$1:'pasteStatistics'!$C$5000,0))</f>
        <v>3</v>
      </c>
      <c r="Z690">
        <f>INDEX(pasteStatistics!Z$1:'pasteStatistics'!Z$5000,MATCH($C690,pasteStatistics!$C$1:'pasteStatistics'!$C$5000,0))</f>
        <v>2.7</v>
      </c>
      <c r="AA690">
        <f>INDEX(pasteStatistics!AA$1:'pasteStatistics'!AA$5000,MATCH($C690,pasteStatistics!$C$1:'pasteStatistics'!$C$5000,0))</f>
        <v>12.1</v>
      </c>
      <c r="AB690">
        <f>pasteData!C689</f>
        <v>45</v>
      </c>
      <c r="AC690" t="str">
        <f>pasteData!D689</f>
        <v>SR</v>
      </c>
      <c r="AD690" t="str">
        <f>pasteData!E689</f>
        <v>F</v>
      </c>
      <c r="AE690">
        <f>pasteData!F689</f>
        <v>43624</v>
      </c>
      <c r="AF690">
        <f>pasteData!G689</f>
        <v>220</v>
      </c>
      <c r="AG690" t="str">
        <f>pasteData!H689</f>
        <v>Phoenix</v>
      </c>
      <c r="AH690" t="str">
        <f>pasteData!I689</f>
        <v xml:space="preserve"> AZ</v>
      </c>
      <c r="AI690" t="str">
        <f>pasteData!J689</f>
        <v>South Mountain HS</v>
      </c>
      <c r="AJ690" t="str">
        <f>pasteData!K689</f>
        <v>79 (2014)</v>
      </c>
      <c r="AK690" t="str">
        <f>pasteData!L689</f>
        <v xml:space="preserve"> 12.1 Pts</v>
      </c>
      <c r="AL690" t="str">
        <f>pasteData!M689</f>
        <v xml:space="preserve"> 10.3 Reb</v>
      </c>
      <c r="AM690" t="str">
        <f>pasteData!N689</f>
        <v xml:space="preserve"> 3.2 Ast</v>
      </c>
    </row>
    <row r="691" spans="1:39" x14ac:dyDescent="0.3">
      <c r="A691">
        <v>689</v>
      </c>
      <c r="B691" t="str">
        <f>pasteData!A690</f>
        <v>arizona-state</v>
      </c>
      <c r="C691" t="str">
        <f>pasteData!B690</f>
        <v>Rob Edwards</v>
      </c>
      <c r="D691">
        <f>INDEX(pasteStatistics!D$1:'pasteStatistics'!D$5000,MATCH($C691,pasteStatistics!$C$1:'pasteStatistics'!$C$5000,0))</f>
        <v>28</v>
      </c>
      <c r="E691">
        <f>INDEX(pasteStatistics!E$1:'pasteStatistics'!E$5000,MATCH($C691,pasteStatistics!$C$1:'pasteStatistics'!$C$5000,0))</f>
        <v>21</v>
      </c>
      <c r="F691">
        <f>INDEX(pasteStatistics!F$1:'pasteStatistics'!F$5000,MATCH($C691,pasteStatistics!$C$1:'pasteStatistics'!$C$5000,0))</f>
        <v>29.3</v>
      </c>
      <c r="G691">
        <f>INDEX(pasteStatistics!G$1:'pasteStatistics'!G$5000,MATCH($C691,pasteStatistics!$C$1:'pasteStatistics'!$C$5000,0))</f>
        <v>3.4</v>
      </c>
      <c r="H691">
        <f>INDEX(pasteStatistics!H$1:'pasteStatistics'!H$5000,MATCH($C691,pasteStatistics!$C$1:'pasteStatistics'!$C$5000,0))</f>
        <v>9.8000000000000007</v>
      </c>
      <c r="I691">
        <f>INDEX(pasteStatistics!I$1:'pasteStatistics'!I$5000,MATCH($C691,pasteStatistics!$C$1:'pasteStatistics'!$C$5000,0))</f>
        <v>0.34399999999999997</v>
      </c>
      <c r="J691">
        <f>INDEX(pasteStatistics!J$1:'pasteStatistics'!J$5000,MATCH($C691,pasteStatistics!$C$1:'pasteStatistics'!$C$5000,0))</f>
        <v>1.5</v>
      </c>
      <c r="K691">
        <f>INDEX(pasteStatistics!K$1:'pasteStatistics'!K$5000,MATCH($C691,pasteStatistics!$C$1:'pasteStatistics'!$C$5000,0))</f>
        <v>4.9000000000000004</v>
      </c>
      <c r="L691">
        <f>INDEX(pasteStatistics!L$1:'pasteStatistics'!L$5000,MATCH($C691,pasteStatistics!$C$1:'pasteStatistics'!$C$5000,0))</f>
        <v>0.314</v>
      </c>
      <c r="M691">
        <f>INDEX(pasteStatistics!M$1:'pasteStatistics'!M$5000,MATCH($C691,pasteStatistics!$C$1:'pasteStatistics'!$C$5000,0))</f>
        <v>1.8</v>
      </c>
      <c r="N691">
        <f>INDEX(pasteStatistics!N$1:'pasteStatistics'!N$5000,MATCH($C691,pasteStatistics!$C$1:'pasteStatistics'!$C$5000,0))</f>
        <v>4.9000000000000004</v>
      </c>
      <c r="O691">
        <f>INDEX(pasteStatistics!O$1:'pasteStatistics'!O$5000,MATCH($C691,pasteStatistics!$C$1:'pasteStatistics'!$C$5000,0))</f>
        <v>0.375</v>
      </c>
      <c r="P691">
        <f>INDEX(pasteStatistics!P$1:'pasteStatistics'!P$5000,MATCH($C691,pasteStatistics!$C$1:'pasteStatistics'!$C$5000,0))</f>
        <v>2.5</v>
      </c>
      <c r="Q691">
        <f>INDEX(pasteStatistics!Q$1:'pasteStatistics'!Q$5000,MATCH($C691,pasteStatistics!$C$1:'pasteStatistics'!$C$5000,0))</f>
        <v>3</v>
      </c>
      <c r="R691">
        <f>INDEX(pasteStatistics!R$1:'pasteStatistics'!R$5000,MATCH($C691,pasteStatistics!$C$1:'pasteStatistics'!$C$5000,0))</f>
        <v>0.83499999999999996</v>
      </c>
      <c r="S691">
        <f>INDEX(pasteStatistics!S$1:'pasteStatistics'!S$5000,MATCH($C691,pasteStatistics!$C$1:'pasteStatistics'!$C$5000,0))</f>
        <v>0.3</v>
      </c>
      <c r="T691">
        <f>INDEX(pasteStatistics!T$1:'pasteStatistics'!T$5000,MATCH($C691,pasteStatistics!$C$1:'pasteStatistics'!$C$5000,0))</f>
        <v>3</v>
      </c>
      <c r="U691">
        <f>INDEX(pasteStatistics!U$1:'pasteStatistics'!U$5000,MATCH($C691,pasteStatistics!$C$1:'pasteStatistics'!$C$5000,0))</f>
        <v>3.3</v>
      </c>
      <c r="V691">
        <f>INDEX(pasteStatistics!V$1:'pasteStatistics'!V$5000,MATCH($C691,pasteStatistics!$C$1:'pasteStatistics'!$C$5000,0))</f>
        <v>1.3</v>
      </c>
      <c r="W691">
        <f>INDEX(pasteStatistics!W$1:'pasteStatistics'!W$5000,MATCH($C691,pasteStatistics!$C$1:'pasteStatistics'!$C$5000,0))</f>
        <v>1</v>
      </c>
      <c r="X691">
        <f>INDEX(pasteStatistics!X$1:'pasteStatistics'!X$5000,MATCH($C691,pasteStatistics!$C$1:'pasteStatistics'!$C$5000,0))</f>
        <v>0.2</v>
      </c>
      <c r="Y691">
        <f>INDEX(pasteStatistics!Y$1:'pasteStatistics'!Y$5000,MATCH($C691,pasteStatistics!$C$1:'pasteStatistics'!$C$5000,0))</f>
        <v>1.3</v>
      </c>
      <c r="Z691">
        <f>INDEX(pasteStatistics!Z$1:'pasteStatistics'!Z$5000,MATCH($C691,pasteStatistics!$C$1:'pasteStatistics'!$C$5000,0))</f>
        <v>2</v>
      </c>
      <c r="AA691">
        <f>INDEX(pasteStatistics!AA$1:'pasteStatistics'!AA$5000,MATCH($C691,pasteStatistics!$C$1:'pasteStatistics'!$C$5000,0))</f>
        <v>11.1</v>
      </c>
      <c r="AB691">
        <f>pasteData!C690</f>
        <v>2</v>
      </c>
      <c r="AC691" t="str">
        <f>pasteData!D690</f>
        <v>JR</v>
      </c>
      <c r="AD691" t="str">
        <f>pasteData!E690</f>
        <v>G</v>
      </c>
      <c r="AE691">
        <f>pasteData!F690</f>
        <v>43620</v>
      </c>
      <c r="AF691">
        <f>pasteData!G690</f>
        <v>200</v>
      </c>
      <c r="AG691" t="str">
        <f>pasteData!H690</f>
        <v>Detroit</v>
      </c>
      <c r="AH691" t="str">
        <f>pasteData!I690</f>
        <v xml:space="preserve"> MI</v>
      </c>
      <c r="AI691" t="str">
        <f>pasteData!J690</f>
        <v>Cass Tech</v>
      </c>
      <c r="AJ691">
        <f>pasteData!K690</f>
        <v>0</v>
      </c>
      <c r="AK691" t="str">
        <f>pasteData!L690</f>
        <v xml:space="preserve"> 11.1 Pts</v>
      </c>
      <c r="AL691" t="str">
        <f>pasteData!M690</f>
        <v xml:space="preserve"> 3.3 Reb</v>
      </c>
      <c r="AM691" t="str">
        <f>pasteData!N690</f>
        <v xml:space="preserve"> 1.3 Ast</v>
      </c>
    </row>
    <row r="692" spans="1:39" x14ac:dyDescent="0.3">
      <c r="A692">
        <v>690</v>
      </c>
      <c r="B692" t="str">
        <f>pasteData!A691</f>
        <v>arizona-state</v>
      </c>
      <c r="C692" t="str">
        <f>pasteData!B691</f>
        <v>Romello White</v>
      </c>
      <c r="D692">
        <f>INDEX(pasteStatistics!D$1:'pasteStatistics'!D$5000,MATCH($C692,pasteStatistics!$C$1:'pasteStatistics'!$C$5000,0))</f>
        <v>34</v>
      </c>
      <c r="E692">
        <f>INDEX(pasteStatistics!E$1:'pasteStatistics'!E$5000,MATCH($C692,pasteStatistics!$C$1:'pasteStatistics'!$C$5000,0))</f>
        <v>32</v>
      </c>
      <c r="F692">
        <f>INDEX(pasteStatistics!F$1:'pasteStatistics'!F$5000,MATCH($C692,pasteStatistics!$C$1:'pasteStatistics'!$C$5000,0))</f>
        <v>25</v>
      </c>
      <c r="G692">
        <f>INDEX(pasteStatistics!G$1:'pasteStatistics'!G$5000,MATCH($C692,pasteStatistics!$C$1:'pasteStatistics'!$C$5000,0))</f>
        <v>3.3</v>
      </c>
      <c r="H692">
        <f>INDEX(pasteStatistics!H$1:'pasteStatistics'!H$5000,MATCH($C692,pasteStatistics!$C$1:'pasteStatistics'!$C$5000,0))</f>
        <v>5.6</v>
      </c>
      <c r="I692">
        <f>INDEX(pasteStatistics!I$1:'pasteStatistics'!I$5000,MATCH($C692,pasteStatistics!$C$1:'pasteStatistics'!$C$5000,0))</f>
        <v>0.59799999999999998</v>
      </c>
      <c r="J692">
        <f>INDEX(pasteStatistics!J$1:'pasteStatistics'!J$5000,MATCH($C692,pasteStatistics!$C$1:'pasteStatistics'!$C$5000,0))</f>
        <v>3.3</v>
      </c>
      <c r="K692">
        <f>INDEX(pasteStatistics!K$1:'pasteStatistics'!K$5000,MATCH($C692,pasteStatistics!$C$1:'pasteStatistics'!$C$5000,0))</f>
        <v>5.6</v>
      </c>
      <c r="L692">
        <f>INDEX(pasteStatistics!L$1:'pasteStatistics'!L$5000,MATCH($C692,pasteStatistics!$C$1:'pasteStatistics'!$C$5000,0))</f>
        <v>0.59799999999999998</v>
      </c>
      <c r="M692">
        <f>INDEX(pasteStatistics!M$1:'pasteStatistics'!M$5000,MATCH($C692,pasteStatistics!$C$1:'pasteStatistics'!$C$5000,0))</f>
        <v>0</v>
      </c>
      <c r="N692">
        <f>INDEX(pasteStatistics!N$1:'pasteStatistics'!N$5000,MATCH($C692,pasteStatistics!$C$1:'pasteStatistics'!$C$5000,0))</f>
        <v>0</v>
      </c>
      <c r="O692">
        <f>INDEX(pasteStatistics!O$1:'pasteStatistics'!O$5000,MATCH($C692,pasteStatistics!$C$1:'pasteStatistics'!$C$5000,0))</f>
        <v>0</v>
      </c>
      <c r="P692">
        <f>INDEX(pasteStatistics!P$1:'pasteStatistics'!P$5000,MATCH($C692,pasteStatistics!$C$1:'pasteStatistics'!$C$5000,0))</f>
        <v>2.1</v>
      </c>
      <c r="Q692">
        <f>INDEX(pasteStatistics!Q$1:'pasteStatistics'!Q$5000,MATCH($C692,pasteStatistics!$C$1:'pasteStatistics'!$C$5000,0))</f>
        <v>3.6</v>
      </c>
      <c r="R692">
        <f>INDEX(pasteStatistics!R$1:'pasteStatistics'!R$5000,MATCH($C692,pasteStatistics!$C$1:'pasteStatistics'!$C$5000,0))</f>
        <v>0.57899999999999996</v>
      </c>
      <c r="S692">
        <f>INDEX(pasteStatistics!S$1:'pasteStatistics'!S$5000,MATCH($C692,pasteStatistics!$C$1:'pasteStatistics'!$C$5000,0))</f>
        <v>2.2999999999999998</v>
      </c>
      <c r="T692">
        <f>INDEX(pasteStatistics!T$1:'pasteStatistics'!T$5000,MATCH($C692,pasteStatistics!$C$1:'pasteStatistics'!$C$5000,0))</f>
        <v>2.9</v>
      </c>
      <c r="U692">
        <f>INDEX(pasteStatistics!U$1:'pasteStatistics'!U$5000,MATCH($C692,pasteStatistics!$C$1:'pasteStatistics'!$C$5000,0))</f>
        <v>5.2</v>
      </c>
      <c r="V692">
        <f>INDEX(pasteStatistics!V$1:'pasteStatistics'!V$5000,MATCH($C692,pasteStatistics!$C$1:'pasteStatistics'!$C$5000,0))</f>
        <v>0.3</v>
      </c>
      <c r="W692">
        <f>INDEX(pasteStatistics!W$1:'pasteStatistics'!W$5000,MATCH($C692,pasteStatistics!$C$1:'pasteStatistics'!$C$5000,0))</f>
        <v>0.4</v>
      </c>
      <c r="X692">
        <f>INDEX(pasteStatistics!X$1:'pasteStatistics'!X$5000,MATCH($C692,pasteStatistics!$C$1:'pasteStatistics'!$C$5000,0))</f>
        <v>0.7</v>
      </c>
      <c r="Y692">
        <f>INDEX(pasteStatistics!Y$1:'pasteStatistics'!Y$5000,MATCH($C692,pasteStatistics!$C$1:'pasteStatistics'!$C$5000,0))</f>
        <v>1.3</v>
      </c>
      <c r="Z692">
        <f>INDEX(pasteStatistics!Z$1:'pasteStatistics'!Z$5000,MATCH($C692,pasteStatistics!$C$1:'pasteStatistics'!$C$5000,0))</f>
        <v>3.1</v>
      </c>
      <c r="AA692">
        <f>INDEX(pasteStatistics!AA$1:'pasteStatistics'!AA$5000,MATCH($C692,pasteStatistics!$C$1:'pasteStatistics'!$C$5000,0))</f>
        <v>8.6999999999999993</v>
      </c>
      <c r="AB692">
        <f>pasteData!C691</f>
        <v>23</v>
      </c>
      <c r="AC692" t="str">
        <f>pasteData!D691</f>
        <v>SO</v>
      </c>
      <c r="AD692" t="str">
        <f>pasteData!E691</f>
        <v>F</v>
      </c>
      <c r="AE692">
        <f>pasteData!F691</f>
        <v>43624</v>
      </c>
      <c r="AF692">
        <f>pasteData!G691</f>
        <v>235</v>
      </c>
      <c r="AG692" t="str">
        <f>pasteData!H691</f>
        <v>Suwanee</v>
      </c>
      <c r="AH692" t="str">
        <f>pasteData!I691</f>
        <v xml:space="preserve"> GA</v>
      </c>
      <c r="AI692" t="str">
        <f>pasteData!J691</f>
        <v>IMG Academy</v>
      </c>
      <c r="AJ692" t="str">
        <f>pasteData!K691</f>
        <v>80 (2016)</v>
      </c>
      <c r="AK692" t="str">
        <f>pasteData!L691</f>
        <v xml:space="preserve"> 8.7 Pts</v>
      </c>
      <c r="AL692" t="str">
        <f>pasteData!M691</f>
        <v xml:space="preserve"> 5.2 Reb</v>
      </c>
      <c r="AM692" t="str">
        <f>pasteData!N691</f>
        <v xml:space="preserve"> 0.3 Ast</v>
      </c>
    </row>
    <row r="693" spans="1:39" x14ac:dyDescent="0.3">
      <c r="A693">
        <v>691</v>
      </c>
      <c r="B693" t="str">
        <f>pasteData!A692</f>
        <v>arizona-state</v>
      </c>
      <c r="C693" t="str">
        <f>pasteData!B692</f>
        <v>Kimani Lawrence</v>
      </c>
      <c r="D693">
        <f>INDEX(pasteStatistics!D$1:'pasteStatistics'!D$5000,MATCH($C693,pasteStatistics!$C$1:'pasteStatistics'!$C$5000,0))</f>
        <v>34</v>
      </c>
      <c r="E693">
        <f>INDEX(pasteStatistics!E$1:'pasteStatistics'!E$5000,MATCH($C693,pasteStatistics!$C$1:'pasteStatistics'!$C$5000,0))</f>
        <v>15</v>
      </c>
      <c r="F693">
        <f>INDEX(pasteStatistics!F$1:'pasteStatistics'!F$5000,MATCH($C693,pasteStatistics!$C$1:'pasteStatistics'!$C$5000,0))</f>
        <v>25.1</v>
      </c>
      <c r="G693">
        <f>INDEX(pasteStatistics!G$1:'pasteStatistics'!G$5000,MATCH($C693,pasteStatistics!$C$1:'pasteStatistics'!$C$5000,0))</f>
        <v>2.9</v>
      </c>
      <c r="H693">
        <f>INDEX(pasteStatistics!H$1:'pasteStatistics'!H$5000,MATCH($C693,pasteStatistics!$C$1:'pasteStatistics'!$C$5000,0))</f>
        <v>6.9</v>
      </c>
      <c r="I693">
        <f>INDEX(pasteStatistics!I$1:'pasteStatistics'!I$5000,MATCH($C693,pasteStatistics!$C$1:'pasteStatistics'!$C$5000,0))</f>
        <v>0.41899999999999998</v>
      </c>
      <c r="J693">
        <f>INDEX(pasteStatistics!J$1:'pasteStatistics'!J$5000,MATCH($C693,pasteStatistics!$C$1:'pasteStatistics'!$C$5000,0))</f>
        <v>1.9</v>
      </c>
      <c r="K693">
        <f>INDEX(pasteStatistics!K$1:'pasteStatistics'!K$5000,MATCH($C693,pasteStatistics!$C$1:'pasteStatistics'!$C$5000,0))</f>
        <v>3.9</v>
      </c>
      <c r="L693">
        <f>INDEX(pasteStatistics!L$1:'pasteStatistics'!L$5000,MATCH($C693,pasteStatistics!$C$1:'pasteStatistics'!$C$5000,0))</f>
        <v>0.504</v>
      </c>
      <c r="M693">
        <f>INDEX(pasteStatistics!M$1:'pasteStatistics'!M$5000,MATCH($C693,pasteStatistics!$C$1:'pasteStatistics'!$C$5000,0))</f>
        <v>1</v>
      </c>
      <c r="N693">
        <f>INDEX(pasteStatistics!N$1:'pasteStatistics'!N$5000,MATCH($C693,pasteStatistics!$C$1:'pasteStatistics'!$C$5000,0))</f>
        <v>3.1</v>
      </c>
      <c r="O693">
        <f>INDEX(pasteStatistics!O$1:'pasteStatistics'!O$5000,MATCH($C693,pasteStatistics!$C$1:'pasteStatistics'!$C$5000,0))</f>
        <v>0.314</v>
      </c>
      <c r="P693">
        <f>INDEX(pasteStatistics!P$1:'pasteStatistics'!P$5000,MATCH($C693,pasteStatistics!$C$1:'pasteStatistics'!$C$5000,0))</f>
        <v>1.8</v>
      </c>
      <c r="Q693">
        <f>INDEX(pasteStatistics!Q$1:'pasteStatistics'!Q$5000,MATCH($C693,pasteStatistics!$C$1:'pasteStatistics'!$C$5000,0))</f>
        <v>2.4</v>
      </c>
      <c r="R693">
        <f>INDEX(pasteStatistics!R$1:'pasteStatistics'!R$5000,MATCH($C693,pasteStatistics!$C$1:'pasteStatistics'!$C$5000,0))</f>
        <v>0.747</v>
      </c>
      <c r="S693">
        <f>INDEX(pasteStatistics!S$1:'pasteStatistics'!S$5000,MATCH($C693,pasteStatistics!$C$1:'pasteStatistics'!$C$5000,0))</f>
        <v>1.1000000000000001</v>
      </c>
      <c r="T693">
        <f>INDEX(pasteStatistics!T$1:'pasteStatistics'!T$5000,MATCH($C693,pasteStatistics!$C$1:'pasteStatistics'!$C$5000,0))</f>
        <v>2.4</v>
      </c>
      <c r="U693">
        <f>INDEX(pasteStatistics!U$1:'pasteStatistics'!U$5000,MATCH($C693,pasteStatistics!$C$1:'pasteStatistics'!$C$5000,0))</f>
        <v>3.5</v>
      </c>
      <c r="V693">
        <f>INDEX(pasteStatistics!V$1:'pasteStatistics'!V$5000,MATCH($C693,pasteStatistics!$C$1:'pasteStatistics'!$C$5000,0))</f>
        <v>1.3</v>
      </c>
      <c r="W693">
        <f>INDEX(pasteStatistics!W$1:'pasteStatistics'!W$5000,MATCH($C693,pasteStatistics!$C$1:'pasteStatistics'!$C$5000,0))</f>
        <v>0.6</v>
      </c>
      <c r="X693">
        <f>INDEX(pasteStatistics!X$1:'pasteStatistics'!X$5000,MATCH($C693,pasteStatistics!$C$1:'pasteStatistics'!$C$5000,0))</f>
        <v>0.2</v>
      </c>
      <c r="Y693">
        <f>INDEX(pasteStatistics!Y$1:'pasteStatistics'!Y$5000,MATCH($C693,pasteStatistics!$C$1:'pasteStatistics'!$C$5000,0))</f>
        <v>1.4</v>
      </c>
      <c r="Z693">
        <f>INDEX(pasteStatistics!Z$1:'pasteStatistics'!Z$5000,MATCH($C693,pasteStatistics!$C$1:'pasteStatistics'!$C$5000,0))</f>
        <v>2.6</v>
      </c>
      <c r="AA693">
        <f>INDEX(pasteStatistics!AA$1:'pasteStatistics'!AA$5000,MATCH($C693,pasteStatistics!$C$1:'pasteStatistics'!$C$5000,0))</f>
        <v>8.6</v>
      </c>
      <c r="AB693">
        <f>pasteData!C692</f>
        <v>14</v>
      </c>
      <c r="AC693" t="str">
        <f>pasteData!D692</f>
        <v>SO</v>
      </c>
      <c r="AD693" t="str">
        <f>pasteData!E692</f>
        <v>F</v>
      </c>
      <c r="AE693">
        <f>pasteData!F692</f>
        <v>43623</v>
      </c>
      <c r="AF693">
        <f>pasteData!G692</f>
        <v>210</v>
      </c>
      <c r="AG693" t="str">
        <f>pasteData!H692</f>
        <v>Providence</v>
      </c>
      <c r="AH693" t="str">
        <f>pasteData!I692</f>
        <v xml:space="preserve"> RI</v>
      </c>
      <c r="AI693" t="str">
        <f>pasteData!J692</f>
        <v>New Hampton School</v>
      </c>
      <c r="AJ693" t="str">
        <f>pasteData!K692</f>
        <v>55 (2017)</v>
      </c>
      <c r="AK693" t="str">
        <f>pasteData!L692</f>
        <v xml:space="preserve"> 8.6 Pts</v>
      </c>
      <c r="AL693" t="str">
        <f>pasteData!M692</f>
        <v xml:space="preserve"> 3.5 Reb</v>
      </c>
      <c r="AM693" t="str">
        <f>pasteData!N692</f>
        <v xml:space="preserve"> 1.3 Ast</v>
      </c>
    </row>
    <row r="694" spans="1:39" x14ac:dyDescent="0.3">
      <c r="A694">
        <v>692</v>
      </c>
      <c r="B694" t="str">
        <f>pasteData!A693</f>
        <v>arizona-state</v>
      </c>
      <c r="C694" t="str">
        <f>pasteData!B693</f>
        <v>Taeshon Cherry</v>
      </c>
      <c r="D694">
        <f>INDEX(pasteStatistics!D$1:'pasteStatistics'!D$5000,MATCH($C694,pasteStatistics!$C$1:'pasteStatistics'!$C$5000,0))</f>
        <v>30</v>
      </c>
      <c r="E694">
        <f>INDEX(pasteStatistics!E$1:'pasteStatistics'!E$5000,MATCH($C694,pasteStatistics!$C$1:'pasteStatistics'!$C$5000,0))</f>
        <v>3</v>
      </c>
      <c r="F694">
        <f>INDEX(pasteStatistics!F$1:'pasteStatistics'!F$5000,MATCH($C694,pasteStatistics!$C$1:'pasteStatistics'!$C$5000,0))</f>
        <v>17.399999999999999</v>
      </c>
      <c r="G694">
        <f>INDEX(pasteStatistics!G$1:'pasteStatistics'!G$5000,MATCH($C694,pasteStatistics!$C$1:'pasteStatistics'!$C$5000,0))</f>
        <v>2.1</v>
      </c>
      <c r="H694">
        <f>INDEX(pasteStatistics!H$1:'pasteStatistics'!H$5000,MATCH($C694,pasteStatistics!$C$1:'pasteStatistics'!$C$5000,0))</f>
        <v>5.4</v>
      </c>
      <c r="I694">
        <f>INDEX(pasteStatistics!I$1:'pasteStatistics'!I$5000,MATCH($C694,pasteStatistics!$C$1:'pasteStatistics'!$C$5000,0))</f>
        <v>0.39100000000000001</v>
      </c>
      <c r="J694">
        <f>INDEX(pasteStatistics!J$1:'pasteStatistics'!J$5000,MATCH($C694,pasteStatistics!$C$1:'pasteStatistics'!$C$5000,0))</f>
        <v>0.8</v>
      </c>
      <c r="K694">
        <f>INDEX(pasteStatistics!K$1:'pasteStatistics'!K$5000,MATCH($C694,pasteStatistics!$C$1:'pasteStatistics'!$C$5000,0))</f>
        <v>1.5</v>
      </c>
      <c r="L694">
        <f>INDEX(pasteStatistics!L$1:'pasteStatistics'!L$5000,MATCH($C694,pasteStatistics!$C$1:'pasteStatistics'!$C$5000,0))</f>
        <v>0.51100000000000001</v>
      </c>
      <c r="M694">
        <f>INDEX(pasteStatistics!M$1:'pasteStatistics'!M$5000,MATCH($C694,pasteStatistics!$C$1:'pasteStatistics'!$C$5000,0))</f>
        <v>1.3</v>
      </c>
      <c r="N694">
        <f>INDEX(pasteStatistics!N$1:'pasteStatistics'!N$5000,MATCH($C694,pasteStatistics!$C$1:'pasteStatistics'!$C$5000,0))</f>
        <v>3.9</v>
      </c>
      <c r="O694">
        <f>INDEX(pasteStatistics!O$1:'pasteStatistics'!O$5000,MATCH($C694,pasteStatistics!$C$1:'pasteStatistics'!$C$5000,0))</f>
        <v>0.34499999999999997</v>
      </c>
      <c r="P694">
        <f>INDEX(pasteStatistics!P$1:'pasteStatistics'!P$5000,MATCH($C694,pasteStatistics!$C$1:'pasteStatistics'!$C$5000,0))</f>
        <v>0.3</v>
      </c>
      <c r="Q694">
        <f>INDEX(pasteStatistics!Q$1:'pasteStatistics'!Q$5000,MATCH($C694,pasteStatistics!$C$1:'pasteStatistics'!$C$5000,0))</f>
        <v>0.5</v>
      </c>
      <c r="R694">
        <f>INDEX(pasteStatistics!R$1:'pasteStatistics'!R$5000,MATCH($C694,pasteStatistics!$C$1:'pasteStatistics'!$C$5000,0))</f>
        <v>0.71399999999999997</v>
      </c>
      <c r="S694">
        <f>INDEX(pasteStatistics!S$1:'pasteStatistics'!S$5000,MATCH($C694,pasteStatistics!$C$1:'pasteStatistics'!$C$5000,0))</f>
        <v>0.5</v>
      </c>
      <c r="T694">
        <f>INDEX(pasteStatistics!T$1:'pasteStatistics'!T$5000,MATCH($C694,pasteStatistics!$C$1:'pasteStatistics'!$C$5000,0))</f>
        <v>2.1</v>
      </c>
      <c r="U694">
        <f>INDEX(pasteStatistics!U$1:'pasteStatistics'!U$5000,MATCH($C694,pasteStatistics!$C$1:'pasteStatistics'!$C$5000,0))</f>
        <v>2.6</v>
      </c>
      <c r="V694">
        <f>INDEX(pasteStatistics!V$1:'pasteStatistics'!V$5000,MATCH($C694,pasteStatistics!$C$1:'pasteStatistics'!$C$5000,0))</f>
        <v>0.3</v>
      </c>
      <c r="W694">
        <f>INDEX(pasteStatistics!W$1:'pasteStatistics'!W$5000,MATCH($C694,pasteStatistics!$C$1:'pasteStatistics'!$C$5000,0))</f>
        <v>0.6</v>
      </c>
      <c r="X694">
        <f>INDEX(pasteStatistics!X$1:'pasteStatistics'!X$5000,MATCH($C694,pasteStatistics!$C$1:'pasteStatistics'!$C$5000,0))</f>
        <v>0.2</v>
      </c>
      <c r="Y694">
        <f>INDEX(pasteStatistics!Y$1:'pasteStatistics'!Y$5000,MATCH($C694,pasteStatistics!$C$1:'pasteStatistics'!$C$5000,0))</f>
        <v>0.5</v>
      </c>
      <c r="Z694">
        <f>INDEX(pasteStatistics!Z$1:'pasteStatistics'!Z$5000,MATCH($C694,pasteStatistics!$C$1:'pasteStatistics'!$C$5000,0))</f>
        <v>2.2999999999999998</v>
      </c>
      <c r="AA694">
        <f>INDEX(pasteStatistics!AA$1:'pasteStatistics'!AA$5000,MATCH($C694,pasteStatistics!$C$1:'pasteStatistics'!$C$5000,0))</f>
        <v>5.9</v>
      </c>
      <c r="AB694">
        <f>pasteData!C693</f>
        <v>35</v>
      </c>
      <c r="AC694" t="str">
        <f>pasteData!D693</f>
        <v>FR</v>
      </c>
      <c r="AD694" t="str">
        <f>pasteData!E693</f>
        <v>F</v>
      </c>
      <c r="AE694">
        <f>pasteData!F693</f>
        <v>43624</v>
      </c>
      <c r="AF694">
        <f>pasteData!G693</f>
        <v>210</v>
      </c>
      <c r="AG694" t="str">
        <f>pasteData!H693</f>
        <v>El Cajon</v>
      </c>
      <c r="AH694" t="str">
        <f>pasteData!I693</f>
        <v xml:space="preserve"> CA</v>
      </c>
      <c r="AI694" t="str">
        <f>pasteData!J693</f>
        <v>San Diego Charter School</v>
      </c>
      <c r="AJ694" t="str">
        <f>pasteData!K693</f>
        <v>36 (2018)</v>
      </c>
      <c r="AK694" t="str">
        <f>pasteData!L693</f>
        <v xml:space="preserve"> 5.9 Pts</v>
      </c>
      <c r="AL694" t="str">
        <f>pasteData!M693</f>
        <v xml:space="preserve"> 2.6 Reb</v>
      </c>
      <c r="AM694" t="str">
        <f>pasteData!N693</f>
        <v xml:space="preserve"> 0.3 Ast</v>
      </c>
    </row>
    <row r="695" spans="1:39" x14ac:dyDescent="0.3">
      <c r="A695">
        <v>693</v>
      </c>
      <c r="B695" t="str">
        <f>pasteData!A694</f>
        <v>arizona-state</v>
      </c>
      <c r="C695" t="str">
        <f>pasteData!B694</f>
        <v>De'Quon Lake</v>
      </c>
      <c r="D695">
        <f>INDEX(pasteStatistics!D$1:'pasteStatistics'!D$5000,MATCH($C695,pasteStatistics!$C$1:'pasteStatistics'!$C$5000,0))</f>
        <v>33</v>
      </c>
      <c r="E695">
        <f>INDEX(pasteStatistics!E$1:'pasteStatistics'!E$5000,MATCH($C695,pasteStatistics!$C$1:'pasteStatistics'!$C$5000,0))</f>
        <v>4</v>
      </c>
      <c r="F695">
        <f>INDEX(pasteStatistics!F$1:'pasteStatistics'!F$5000,MATCH($C695,pasteStatistics!$C$1:'pasteStatistics'!$C$5000,0))</f>
        <v>13.1</v>
      </c>
      <c r="G695">
        <f>INDEX(pasteStatistics!G$1:'pasteStatistics'!G$5000,MATCH($C695,pasteStatistics!$C$1:'pasteStatistics'!$C$5000,0))</f>
        <v>1.8</v>
      </c>
      <c r="H695">
        <f>INDEX(pasteStatistics!H$1:'pasteStatistics'!H$5000,MATCH($C695,pasteStatistics!$C$1:'pasteStatistics'!$C$5000,0))</f>
        <v>2.2999999999999998</v>
      </c>
      <c r="I695">
        <f>INDEX(pasteStatistics!I$1:'pasteStatistics'!I$5000,MATCH($C695,pasteStatistics!$C$1:'pasteStatistics'!$C$5000,0))</f>
        <v>0.76600000000000001</v>
      </c>
      <c r="J695">
        <f>INDEX(pasteStatistics!J$1:'pasteStatistics'!J$5000,MATCH($C695,pasteStatistics!$C$1:'pasteStatistics'!$C$5000,0))</f>
        <v>1.8</v>
      </c>
      <c r="K695">
        <f>INDEX(pasteStatistics!K$1:'pasteStatistics'!K$5000,MATCH($C695,pasteStatistics!$C$1:'pasteStatistics'!$C$5000,0))</f>
        <v>2.2999999999999998</v>
      </c>
      <c r="L695">
        <f>INDEX(pasteStatistics!L$1:'pasteStatistics'!L$5000,MATCH($C695,pasteStatistics!$C$1:'pasteStatistics'!$C$5000,0))</f>
        <v>0.76600000000000001</v>
      </c>
      <c r="M695">
        <f>INDEX(pasteStatistics!M$1:'pasteStatistics'!M$5000,MATCH($C695,pasteStatistics!$C$1:'pasteStatistics'!$C$5000,0))</f>
        <v>0</v>
      </c>
      <c r="N695">
        <f>INDEX(pasteStatistics!N$1:'pasteStatistics'!N$5000,MATCH($C695,pasteStatistics!$C$1:'pasteStatistics'!$C$5000,0))</f>
        <v>0</v>
      </c>
      <c r="O695">
        <f>INDEX(pasteStatistics!O$1:'pasteStatistics'!O$5000,MATCH($C695,pasteStatistics!$C$1:'pasteStatistics'!$C$5000,0))</f>
        <v>0</v>
      </c>
      <c r="P695">
        <f>INDEX(pasteStatistics!P$1:'pasteStatistics'!P$5000,MATCH($C695,pasteStatistics!$C$1:'pasteStatistics'!$C$5000,0))</f>
        <v>0.9</v>
      </c>
      <c r="Q695">
        <f>INDEX(pasteStatistics!Q$1:'pasteStatistics'!Q$5000,MATCH($C695,pasteStatistics!$C$1:'pasteStatistics'!$C$5000,0))</f>
        <v>1.4</v>
      </c>
      <c r="R695">
        <f>INDEX(pasteStatistics!R$1:'pasteStatistics'!R$5000,MATCH($C695,pasteStatistics!$C$1:'pasteStatistics'!$C$5000,0))</f>
        <v>0.63800000000000001</v>
      </c>
      <c r="S695">
        <f>INDEX(pasteStatistics!S$1:'pasteStatistics'!S$5000,MATCH($C695,pasteStatistics!$C$1:'pasteStatistics'!$C$5000,0))</f>
        <v>1.6</v>
      </c>
      <c r="T695">
        <f>INDEX(pasteStatistics!T$1:'pasteStatistics'!T$5000,MATCH($C695,pasteStatistics!$C$1:'pasteStatistics'!$C$5000,0))</f>
        <v>2.1</v>
      </c>
      <c r="U695">
        <f>INDEX(pasteStatistics!U$1:'pasteStatistics'!U$5000,MATCH($C695,pasteStatistics!$C$1:'pasteStatistics'!$C$5000,0))</f>
        <v>3.7</v>
      </c>
      <c r="V695">
        <f>INDEX(pasteStatistics!V$1:'pasteStatistics'!V$5000,MATCH($C695,pasteStatistics!$C$1:'pasteStatistics'!$C$5000,0))</f>
        <v>0.1</v>
      </c>
      <c r="W695">
        <f>INDEX(pasteStatistics!W$1:'pasteStatistics'!W$5000,MATCH($C695,pasteStatistics!$C$1:'pasteStatistics'!$C$5000,0))</f>
        <v>0.3</v>
      </c>
      <c r="X695">
        <f>INDEX(pasteStatistics!X$1:'pasteStatistics'!X$5000,MATCH($C695,pasteStatistics!$C$1:'pasteStatistics'!$C$5000,0))</f>
        <v>0.8</v>
      </c>
      <c r="Y695">
        <f>INDEX(pasteStatistics!Y$1:'pasteStatistics'!Y$5000,MATCH($C695,pasteStatistics!$C$1:'pasteStatistics'!$C$5000,0))</f>
        <v>0.7</v>
      </c>
      <c r="Z695">
        <f>INDEX(pasteStatistics!Z$1:'pasteStatistics'!Z$5000,MATCH($C695,pasteStatistics!$C$1:'pasteStatistics'!$C$5000,0))</f>
        <v>2.6</v>
      </c>
      <c r="AA695">
        <f>INDEX(pasteStatistics!AA$1:'pasteStatistics'!AA$5000,MATCH($C695,pasteStatistics!$C$1:'pasteStatistics'!$C$5000,0))</f>
        <v>4.5</v>
      </c>
      <c r="AB695">
        <f>pasteData!C694</f>
        <v>32</v>
      </c>
      <c r="AC695" t="str">
        <f>pasteData!D694</f>
        <v>SR</v>
      </c>
      <c r="AD695" t="str">
        <f>pasteData!E694</f>
        <v>F</v>
      </c>
      <c r="AE695">
        <f>pasteData!F694</f>
        <v>43626</v>
      </c>
      <c r="AF695">
        <f>pasteData!G694</f>
        <v>225</v>
      </c>
      <c r="AG695" t="str">
        <f>pasteData!H694</f>
        <v>St. Thomas</v>
      </c>
      <c r="AH695" t="str">
        <f>pasteData!I694</f>
        <v xml:space="preserve"> U.S. Virgin Islands</v>
      </c>
      <c r="AI695" t="str">
        <f>pasteData!J694</f>
        <v>Menchville High School</v>
      </c>
      <c r="AJ695">
        <f>pasteData!K694</f>
        <v>0</v>
      </c>
      <c r="AK695" t="str">
        <f>pasteData!L694</f>
        <v xml:space="preserve"> 4.5 Pts</v>
      </c>
      <c r="AL695" t="str">
        <f>pasteData!M694</f>
        <v xml:space="preserve"> 3.7 Reb</v>
      </c>
      <c r="AM695" t="str">
        <f>pasteData!N694</f>
        <v xml:space="preserve"> 0.1 Ast</v>
      </c>
    </row>
    <row r="696" spans="1:39" x14ac:dyDescent="0.3">
      <c r="A696">
        <v>694</v>
      </c>
      <c r="B696" t="str">
        <f>pasteData!A695</f>
        <v>arizona-state</v>
      </c>
      <c r="C696" t="str">
        <f>pasteData!B695</f>
        <v>Elias Valtonen</v>
      </c>
      <c r="D696">
        <f>INDEX(pasteStatistics!D$1:'pasteStatistics'!D$5000,MATCH($C696,pasteStatistics!$C$1:'pasteStatistics'!$C$5000,0))</f>
        <v>21</v>
      </c>
      <c r="E696">
        <f>INDEX(pasteStatistics!E$1:'pasteStatistics'!E$5000,MATCH($C696,pasteStatistics!$C$1:'pasteStatistics'!$C$5000,0))</f>
        <v>0</v>
      </c>
      <c r="F696">
        <f>INDEX(pasteStatistics!F$1:'pasteStatistics'!F$5000,MATCH($C696,pasteStatistics!$C$1:'pasteStatistics'!$C$5000,0))</f>
        <v>3.7</v>
      </c>
      <c r="G696">
        <f>INDEX(pasteStatistics!G$1:'pasteStatistics'!G$5000,MATCH($C696,pasteStatistics!$C$1:'pasteStatistics'!$C$5000,0))</f>
        <v>0.2</v>
      </c>
      <c r="H696">
        <f>INDEX(pasteStatistics!H$1:'pasteStatistics'!H$5000,MATCH($C696,pasteStatistics!$C$1:'pasteStatistics'!$C$5000,0))</f>
        <v>0.4</v>
      </c>
      <c r="I696">
        <f>INDEX(pasteStatistics!I$1:'pasteStatistics'!I$5000,MATCH($C696,pasteStatistics!$C$1:'pasteStatistics'!$C$5000,0))</f>
        <v>0.55600000000000005</v>
      </c>
      <c r="J696">
        <f>INDEX(pasteStatistics!J$1:'pasteStatistics'!J$5000,MATCH($C696,pasteStatistics!$C$1:'pasteStatistics'!$C$5000,0))</f>
        <v>0</v>
      </c>
      <c r="K696">
        <f>INDEX(pasteStatistics!K$1:'pasteStatistics'!K$5000,MATCH($C696,pasteStatistics!$C$1:'pasteStatistics'!$C$5000,0))</f>
        <v>0</v>
      </c>
      <c r="L696">
        <f>INDEX(pasteStatistics!L$1:'pasteStatistics'!L$5000,MATCH($C696,pasteStatistics!$C$1:'pasteStatistics'!$C$5000,0))</f>
        <v>1</v>
      </c>
      <c r="M696">
        <f>INDEX(pasteStatistics!M$1:'pasteStatistics'!M$5000,MATCH($C696,pasteStatistics!$C$1:'pasteStatistics'!$C$5000,0))</f>
        <v>0.2</v>
      </c>
      <c r="N696">
        <f>INDEX(pasteStatistics!N$1:'pasteStatistics'!N$5000,MATCH($C696,pasteStatistics!$C$1:'pasteStatistics'!$C$5000,0))</f>
        <v>0.4</v>
      </c>
      <c r="O696">
        <f>INDEX(pasteStatistics!O$1:'pasteStatistics'!O$5000,MATCH($C696,pasteStatistics!$C$1:'pasteStatistics'!$C$5000,0))</f>
        <v>0.5</v>
      </c>
      <c r="P696">
        <f>INDEX(pasteStatistics!P$1:'pasteStatistics'!P$5000,MATCH($C696,pasteStatistics!$C$1:'pasteStatistics'!$C$5000,0))</f>
        <v>0.1</v>
      </c>
      <c r="Q696">
        <f>INDEX(pasteStatistics!Q$1:'pasteStatistics'!Q$5000,MATCH($C696,pasteStatistics!$C$1:'pasteStatistics'!$C$5000,0))</f>
        <v>0.1</v>
      </c>
      <c r="R696">
        <f>INDEX(pasteStatistics!R$1:'pasteStatistics'!R$5000,MATCH($C696,pasteStatistics!$C$1:'pasteStatistics'!$C$5000,0))</f>
        <v>1</v>
      </c>
      <c r="S696">
        <f>INDEX(pasteStatistics!S$1:'pasteStatistics'!S$5000,MATCH($C696,pasteStatistics!$C$1:'pasteStatistics'!$C$5000,0))</f>
        <v>0</v>
      </c>
      <c r="T696">
        <f>INDEX(pasteStatistics!T$1:'pasteStatistics'!T$5000,MATCH($C696,pasteStatistics!$C$1:'pasteStatistics'!$C$5000,0))</f>
        <v>0.3</v>
      </c>
      <c r="U696">
        <f>INDEX(pasteStatistics!U$1:'pasteStatistics'!U$5000,MATCH($C696,pasteStatistics!$C$1:'pasteStatistics'!$C$5000,0))</f>
        <v>0.4</v>
      </c>
      <c r="V696">
        <f>INDEX(pasteStatistics!V$1:'pasteStatistics'!V$5000,MATCH($C696,pasteStatistics!$C$1:'pasteStatistics'!$C$5000,0))</f>
        <v>0.1</v>
      </c>
      <c r="W696">
        <f>INDEX(pasteStatistics!W$1:'pasteStatistics'!W$5000,MATCH($C696,pasteStatistics!$C$1:'pasteStatistics'!$C$5000,0))</f>
        <v>0.1</v>
      </c>
      <c r="X696">
        <f>INDEX(pasteStatistics!X$1:'pasteStatistics'!X$5000,MATCH($C696,pasteStatistics!$C$1:'pasteStatistics'!$C$5000,0))</f>
        <v>0.2</v>
      </c>
      <c r="Y696">
        <f>INDEX(pasteStatistics!Y$1:'pasteStatistics'!Y$5000,MATCH($C696,pasteStatistics!$C$1:'pasteStatistics'!$C$5000,0))</f>
        <v>0.3</v>
      </c>
      <c r="Z696">
        <f>INDEX(pasteStatistics!Z$1:'pasteStatistics'!Z$5000,MATCH($C696,pasteStatistics!$C$1:'pasteStatistics'!$C$5000,0))</f>
        <v>0.3</v>
      </c>
      <c r="AA696">
        <f>INDEX(pasteStatistics!AA$1:'pasteStatistics'!AA$5000,MATCH($C696,pasteStatistics!$C$1:'pasteStatistics'!$C$5000,0))</f>
        <v>0.8</v>
      </c>
      <c r="AB696">
        <f>pasteData!C695</f>
        <v>11</v>
      </c>
      <c r="AC696" t="str">
        <f>pasteData!D695</f>
        <v>FR</v>
      </c>
      <c r="AD696" t="str">
        <f>pasteData!E695</f>
        <v>G</v>
      </c>
      <c r="AE696">
        <f>pasteData!F695</f>
        <v>43623</v>
      </c>
      <c r="AF696">
        <f>pasteData!G695</f>
        <v>195</v>
      </c>
      <c r="AG696" t="str">
        <f>pasteData!H695</f>
        <v>Eura</v>
      </c>
      <c r="AH696" t="str">
        <f>pasteData!I695</f>
        <v xml:space="preserve"> Finland</v>
      </c>
      <c r="AI696" t="str">
        <f>pasteData!J695</f>
        <v>Helsinki Basketball Academy</v>
      </c>
      <c r="AJ696" t="str">
        <f>pasteData!K695</f>
        <v>95 (2018)</v>
      </c>
      <c r="AK696" t="str">
        <f>pasteData!L695</f>
        <v xml:space="preserve"> 0.8 Pts</v>
      </c>
      <c r="AL696" t="str">
        <f>pasteData!M695</f>
        <v xml:space="preserve"> 0.4 Reb</v>
      </c>
      <c r="AM696" t="str">
        <f>pasteData!N695</f>
        <v xml:space="preserve"> 0.1 Ast</v>
      </c>
    </row>
    <row r="697" spans="1:39" x14ac:dyDescent="0.3">
      <c r="A697">
        <v>695</v>
      </c>
      <c r="B697" t="str">
        <f>pasteData!A696</f>
        <v>arizona-state</v>
      </c>
      <c r="C697" t="str">
        <f>pasteData!B696</f>
        <v>Mickey Mitchell</v>
      </c>
      <c r="D697">
        <f>INDEX(pasteStatistics!D$1:'pasteStatistics'!D$5000,MATCH($C697,pasteStatistics!$C$1:'pasteStatistics'!$C$5000,0))</f>
        <v>6</v>
      </c>
      <c r="E697">
        <f>INDEX(pasteStatistics!E$1:'pasteStatistics'!E$5000,MATCH($C697,pasteStatistics!$C$1:'pasteStatistics'!$C$5000,0))</f>
        <v>0</v>
      </c>
      <c r="F697">
        <f>INDEX(pasteStatistics!F$1:'pasteStatistics'!F$5000,MATCH($C697,pasteStatistics!$C$1:'pasteStatistics'!$C$5000,0))</f>
        <v>8.8000000000000007</v>
      </c>
      <c r="G697">
        <f>INDEX(pasteStatistics!G$1:'pasteStatistics'!G$5000,MATCH($C697,pasteStatistics!$C$1:'pasteStatistics'!$C$5000,0))</f>
        <v>0.8</v>
      </c>
      <c r="H697">
        <f>INDEX(pasteStatistics!H$1:'pasteStatistics'!H$5000,MATCH($C697,pasteStatistics!$C$1:'pasteStatistics'!$C$5000,0))</f>
        <v>1.2</v>
      </c>
      <c r="I697">
        <f>INDEX(pasteStatistics!I$1:'pasteStatistics'!I$5000,MATCH($C697,pasteStatistics!$C$1:'pasteStatistics'!$C$5000,0))</f>
        <v>0.71399999999999997</v>
      </c>
      <c r="J697">
        <f>INDEX(pasteStatistics!J$1:'pasteStatistics'!J$5000,MATCH($C697,pasteStatistics!$C$1:'pasteStatistics'!$C$5000,0))</f>
        <v>0.7</v>
      </c>
      <c r="K697">
        <f>INDEX(pasteStatistics!K$1:'pasteStatistics'!K$5000,MATCH($C697,pasteStatistics!$C$1:'pasteStatistics'!$C$5000,0))</f>
        <v>1</v>
      </c>
      <c r="L697">
        <f>INDEX(pasteStatistics!L$1:'pasteStatistics'!L$5000,MATCH($C697,pasteStatistics!$C$1:'pasteStatistics'!$C$5000,0))</f>
        <v>0.66700000000000004</v>
      </c>
      <c r="M697">
        <f>INDEX(pasteStatistics!M$1:'pasteStatistics'!M$5000,MATCH($C697,pasteStatistics!$C$1:'pasteStatistics'!$C$5000,0))</f>
        <v>0.2</v>
      </c>
      <c r="N697">
        <f>INDEX(pasteStatistics!N$1:'pasteStatistics'!N$5000,MATCH($C697,pasteStatistics!$C$1:'pasteStatistics'!$C$5000,0))</f>
        <v>0.2</v>
      </c>
      <c r="O697">
        <f>INDEX(pasteStatistics!O$1:'pasteStatistics'!O$5000,MATCH($C697,pasteStatistics!$C$1:'pasteStatistics'!$C$5000,0))</f>
        <v>1</v>
      </c>
      <c r="P697">
        <f>INDEX(pasteStatistics!P$1:'pasteStatistics'!P$5000,MATCH($C697,pasteStatistics!$C$1:'pasteStatistics'!$C$5000,0))</f>
        <v>0.2</v>
      </c>
      <c r="Q697">
        <f>INDEX(pasteStatistics!Q$1:'pasteStatistics'!Q$5000,MATCH($C697,pasteStatistics!$C$1:'pasteStatistics'!$C$5000,0))</f>
        <v>1.3</v>
      </c>
      <c r="R697">
        <f>INDEX(pasteStatistics!R$1:'pasteStatistics'!R$5000,MATCH($C697,pasteStatistics!$C$1:'pasteStatistics'!$C$5000,0))</f>
        <v>0.125</v>
      </c>
      <c r="S697">
        <f>INDEX(pasteStatistics!S$1:'pasteStatistics'!S$5000,MATCH($C697,pasteStatistics!$C$1:'pasteStatistics'!$C$5000,0))</f>
        <v>1</v>
      </c>
      <c r="T697">
        <f>INDEX(pasteStatistics!T$1:'pasteStatistics'!T$5000,MATCH($C697,pasteStatistics!$C$1:'pasteStatistics'!$C$5000,0))</f>
        <v>1.7</v>
      </c>
      <c r="U697">
        <f>INDEX(pasteStatistics!U$1:'pasteStatistics'!U$5000,MATCH($C697,pasteStatistics!$C$1:'pasteStatistics'!$C$5000,0))</f>
        <v>2.7</v>
      </c>
      <c r="V697">
        <f>INDEX(pasteStatistics!V$1:'pasteStatistics'!V$5000,MATCH($C697,pasteStatistics!$C$1:'pasteStatistics'!$C$5000,0))</f>
        <v>1</v>
      </c>
      <c r="W697">
        <f>INDEX(pasteStatistics!W$1:'pasteStatistics'!W$5000,MATCH($C697,pasteStatistics!$C$1:'pasteStatistics'!$C$5000,0))</f>
        <v>0.2</v>
      </c>
      <c r="X697">
        <f>INDEX(pasteStatistics!X$1:'pasteStatistics'!X$5000,MATCH($C697,pasteStatistics!$C$1:'pasteStatistics'!$C$5000,0))</f>
        <v>0</v>
      </c>
      <c r="Y697">
        <f>INDEX(pasteStatistics!Y$1:'pasteStatistics'!Y$5000,MATCH($C697,pasteStatistics!$C$1:'pasteStatistics'!$C$5000,0))</f>
        <v>1</v>
      </c>
      <c r="Z697">
        <f>INDEX(pasteStatistics!Z$1:'pasteStatistics'!Z$5000,MATCH($C697,pasteStatistics!$C$1:'pasteStatistics'!$C$5000,0))</f>
        <v>1.2</v>
      </c>
      <c r="AA697">
        <f>INDEX(pasteStatistics!AA$1:'pasteStatistics'!AA$5000,MATCH($C697,pasteStatistics!$C$1:'pasteStatistics'!$C$5000,0))</f>
        <v>2</v>
      </c>
      <c r="AB697">
        <f>pasteData!C696</f>
        <v>3</v>
      </c>
      <c r="AC697" t="str">
        <f>pasteData!D696</f>
        <v>JR</v>
      </c>
      <c r="AD697" t="str">
        <f>pasteData!E696</f>
        <v>F</v>
      </c>
      <c r="AE697">
        <f>pasteData!F696</f>
        <v>43623</v>
      </c>
      <c r="AF697">
        <f>pasteData!G696</f>
        <v>225</v>
      </c>
      <c r="AG697" t="str">
        <f>pasteData!H696</f>
        <v>Orlando</v>
      </c>
      <c r="AH697" t="str">
        <f>pasteData!I696</f>
        <v xml:space="preserve"> FL</v>
      </c>
      <c r="AI697" t="str">
        <f>pasteData!J696</f>
        <v>Plano West HS</v>
      </c>
      <c r="AJ697">
        <f>pasteData!K696</f>
        <v>0</v>
      </c>
      <c r="AK697" t="str">
        <f>pasteData!L696</f>
        <v xml:space="preserve"> 2.0 Pts</v>
      </c>
      <c r="AL697" t="str">
        <f>pasteData!M696</f>
        <v xml:space="preserve"> 2.7 Reb</v>
      </c>
      <c r="AM697" t="str">
        <f>pasteData!N696</f>
        <v xml:space="preserve"> 1.0 Ast</v>
      </c>
    </row>
    <row r="698" spans="1:39" x14ac:dyDescent="0.3">
      <c r="A698">
        <v>696</v>
      </c>
      <c r="B698" t="str">
        <f>pasteData!A697</f>
        <v>arizona-state</v>
      </c>
      <c r="C698" t="str">
        <f>pasteData!B697</f>
        <v>Vitaliy Shibel</v>
      </c>
      <c r="D698">
        <f>INDEX(pasteStatistics!D$1:'pasteStatistics'!D$5000,MATCH($C698,pasteStatistics!$C$1:'pasteStatistics'!$C$5000,0))</f>
        <v>17</v>
      </c>
      <c r="E698">
        <f>INDEX(pasteStatistics!E$1:'pasteStatistics'!E$5000,MATCH($C698,pasteStatistics!$C$1:'pasteStatistics'!$C$5000,0))</f>
        <v>0</v>
      </c>
      <c r="F698">
        <f>INDEX(pasteStatistics!F$1:'pasteStatistics'!F$5000,MATCH($C698,pasteStatistics!$C$1:'pasteStatistics'!$C$5000,0))</f>
        <v>3</v>
      </c>
      <c r="G698">
        <f>INDEX(pasteStatistics!G$1:'pasteStatistics'!G$5000,MATCH($C698,pasteStatistics!$C$1:'pasteStatistics'!$C$5000,0))</f>
        <v>0.1</v>
      </c>
      <c r="H698">
        <f>INDEX(pasteStatistics!H$1:'pasteStatistics'!H$5000,MATCH($C698,pasteStatistics!$C$1:'pasteStatistics'!$C$5000,0))</f>
        <v>0.5</v>
      </c>
      <c r="I698">
        <f>INDEX(pasteStatistics!I$1:'pasteStatistics'!I$5000,MATCH($C698,pasteStatistics!$C$1:'pasteStatistics'!$C$5000,0))</f>
        <v>0.222</v>
      </c>
      <c r="J698">
        <f>INDEX(pasteStatistics!J$1:'pasteStatistics'!J$5000,MATCH($C698,pasteStatistics!$C$1:'pasteStatistics'!$C$5000,0))</f>
        <v>0</v>
      </c>
      <c r="K698">
        <f>INDEX(pasteStatistics!K$1:'pasteStatistics'!K$5000,MATCH($C698,pasteStatistics!$C$1:'pasteStatistics'!$C$5000,0))</f>
        <v>0.1</v>
      </c>
      <c r="L698">
        <f>INDEX(pasteStatistics!L$1:'pasteStatistics'!L$5000,MATCH($C698,pasteStatistics!$C$1:'pasteStatistics'!$C$5000,0))</f>
        <v>0</v>
      </c>
      <c r="M698">
        <f>INDEX(pasteStatistics!M$1:'pasteStatistics'!M$5000,MATCH($C698,pasteStatistics!$C$1:'pasteStatistics'!$C$5000,0))</f>
        <v>0.1</v>
      </c>
      <c r="N698">
        <f>INDEX(pasteStatistics!N$1:'pasteStatistics'!N$5000,MATCH($C698,pasteStatistics!$C$1:'pasteStatistics'!$C$5000,0))</f>
        <v>0.4</v>
      </c>
      <c r="O698">
        <f>INDEX(pasteStatistics!O$1:'pasteStatistics'!O$5000,MATCH($C698,pasteStatistics!$C$1:'pasteStatistics'!$C$5000,0))</f>
        <v>0.28599999999999998</v>
      </c>
      <c r="P698">
        <f>INDEX(pasteStatistics!P$1:'pasteStatistics'!P$5000,MATCH($C698,pasteStatistics!$C$1:'pasteStatistics'!$C$5000,0))</f>
        <v>0</v>
      </c>
      <c r="Q698">
        <f>INDEX(pasteStatistics!Q$1:'pasteStatistics'!Q$5000,MATCH($C698,pasteStatistics!$C$1:'pasteStatistics'!$C$5000,0))</f>
        <v>0</v>
      </c>
      <c r="R698">
        <f>INDEX(pasteStatistics!R$1:'pasteStatistics'!R$5000,MATCH($C698,pasteStatistics!$C$1:'pasteStatistics'!$C$5000,0))</f>
        <v>0</v>
      </c>
      <c r="S698">
        <f>INDEX(pasteStatistics!S$1:'pasteStatistics'!S$5000,MATCH($C698,pasteStatistics!$C$1:'pasteStatistics'!$C$5000,0))</f>
        <v>0.1</v>
      </c>
      <c r="T698">
        <f>INDEX(pasteStatistics!T$1:'pasteStatistics'!T$5000,MATCH($C698,pasteStatistics!$C$1:'pasteStatistics'!$C$5000,0))</f>
        <v>0.3</v>
      </c>
      <c r="U698">
        <f>INDEX(pasteStatistics!U$1:'pasteStatistics'!U$5000,MATCH($C698,pasteStatistics!$C$1:'pasteStatistics'!$C$5000,0))</f>
        <v>0.4</v>
      </c>
      <c r="V698">
        <f>INDEX(pasteStatistics!V$1:'pasteStatistics'!V$5000,MATCH($C698,pasteStatistics!$C$1:'pasteStatistics'!$C$5000,0))</f>
        <v>0</v>
      </c>
      <c r="W698">
        <f>INDEX(pasteStatistics!W$1:'pasteStatistics'!W$5000,MATCH($C698,pasteStatistics!$C$1:'pasteStatistics'!$C$5000,0))</f>
        <v>0.1</v>
      </c>
      <c r="X698">
        <f>INDEX(pasteStatistics!X$1:'pasteStatistics'!X$5000,MATCH($C698,pasteStatistics!$C$1:'pasteStatistics'!$C$5000,0))</f>
        <v>0</v>
      </c>
      <c r="Y698">
        <f>INDEX(pasteStatistics!Y$1:'pasteStatistics'!Y$5000,MATCH($C698,pasteStatistics!$C$1:'pasteStatistics'!$C$5000,0))</f>
        <v>0.2</v>
      </c>
      <c r="Z698">
        <f>INDEX(pasteStatistics!Z$1:'pasteStatistics'!Z$5000,MATCH($C698,pasteStatistics!$C$1:'pasteStatistics'!$C$5000,0))</f>
        <v>0.8</v>
      </c>
      <c r="AA698">
        <f>INDEX(pasteStatistics!AA$1:'pasteStatistics'!AA$5000,MATCH($C698,pasteStatistics!$C$1:'pasteStatistics'!$C$5000,0))</f>
        <v>0.4</v>
      </c>
      <c r="AB698">
        <f>pasteData!C697</f>
        <v>10</v>
      </c>
      <c r="AC698" t="str">
        <f>pasteData!D697</f>
        <v>SO</v>
      </c>
      <c r="AD698" t="str">
        <f>pasteData!E697</f>
        <v>F</v>
      </c>
      <c r="AE698">
        <f>pasteData!F697</f>
        <v>43625</v>
      </c>
      <c r="AF698">
        <f>pasteData!G697</f>
        <v>210</v>
      </c>
      <c r="AG698" t="str">
        <f>pasteData!H697</f>
        <v>Ivano-Frankivsk</v>
      </c>
      <c r="AH698" t="str">
        <f>pasteData!I697</f>
        <v xml:space="preserve"> Ukraine</v>
      </c>
      <c r="AI698" t="str">
        <f>pasteData!J697</f>
        <v>Lee Academy Prep</v>
      </c>
      <c r="AJ698">
        <f>pasteData!K697</f>
        <v>0</v>
      </c>
      <c r="AK698" t="str">
        <f>pasteData!L697</f>
        <v xml:space="preserve"> 0.4 Pts</v>
      </c>
      <c r="AL698" t="str">
        <f>pasteData!M697</f>
        <v xml:space="preserve"> 0.4 Reb</v>
      </c>
      <c r="AM698" t="str">
        <f>pasteData!N697</f>
        <v xml:space="preserve"> 0.0 Ast</v>
      </c>
    </row>
    <row r="699" spans="1:39" x14ac:dyDescent="0.3">
      <c r="A699">
        <v>697</v>
      </c>
      <c r="B699" t="str">
        <f>pasteData!A698</f>
        <v>arizona-state</v>
      </c>
      <c r="C699" t="str">
        <f>pasteData!B698</f>
        <v>Kyle Feit</v>
      </c>
      <c r="D699">
        <f>INDEX(pasteStatistics!D$1:'pasteStatistics'!D$5000,MATCH($C699,pasteStatistics!$C$1:'pasteStatistics'!$C$5000,0))</f>
        <v>4</v>
      </c>
      <c r="E699">
        <f>INDEX(pasteStatistics!E$1:'pasteStatistics'!E$5000,MATCH($C699,pasteStatistics!$C$1:'pasteStatistics'!$C$5000,0))</f>
        <v>0</v>
      </c>
      <c r="F699">
        <f>INDEX(pasteStatistics!F$1:'pasteStatistics'!F$5000,MATCH($C699,pasteStatistics!$C$1:'pasteStatistics'!$C$5000,0))</f>
        <v>1.3</v>
      </c>
      <c r="G699">
        <f>INDEX(pasteStatistics!G$1:'pasteStatistics'!G$5000,MATCH($C699,pasteStatistics!$C$1:'pasteStatistics'!$C$5000,0))</f>
        <v>0.5</v>
      </c>
      <c r="H699">
        <f>INDEX(pasteStatistics!H$1:'pasteStatistics'!H$5000,MATCH($C699,pasteStatistics!$C$1:'pasteStatistics'!$C$5000,0))</f>
        <v>0.8</v>
      </c>
      <c r="I699">
        <f>INDEX(pasteStatistics!I$1:'pasteStatistics'!I$5000,MATCH($C699,pasteStatistics!$C$1:'pasteStatistics'!$C$5000,0))</f>
        <v>0.66700000000000004</v>
      </c>
      <c r="J699">
        <f>INDEX(pasteStatistics!J$1:'pasteStatistics'!J$5000,MATCH($C699,pasteStatistics!$C$1:'pasteStatistics'!$C$5000,0))</f>
        <v>0.3</v>
      </c>
      <c r="K699">
        <f>INDEX(pasteStatistics!K$1:'pasteStatistics'!K$5000,MATCH($C699,pasteStatistics!$C$1:'pasteStatistics'!$C$5000,0))</f>
        <v>0.3</v>
      </c>
      <c r="L699">
        <f>INDEX(pasteStatistics!L$1:'pasteStatistics'!L$5000,MATCH($C699,pasteStatistics!$C$1:'pasteStatistics'!$C$5000,0))</f>
        <v>1</v>
      </c>
      <c r="M699">
        <f>INDEX(pasteStatistics!M$1:'pasteStatistics'!M$5000,MATCH($C699,pasteStatistics!$C$1:'pasteStatistics'!$C$5000,0))</f>
        <v>0.3</v>
      </c>
      <c r="N699">
        <f>INDEX(pasteStatistics!N$1:'pasteStatistics'!N$5000,MATCH($C699,pasteStatistics!$C$1:'pasteStatistics'!$C$5000,0))</f>
        <v>0.5</v>
      </c>
      <c r="O699">
        <f>INDEX(pasteStatistics!O$1:'pasteStatistics'!O$5000,MATCH($C699,pasteStatistics!$C$1:'pasteStatistics'!$C$5000,0))</f>
        <v>0.5</v>
      </c>
      <c r="P699">
        <f>INDEX(pasteStatistics!P$1:'pasteStatistics'!P$5000,MATCH($C699,pasteStatistics!$C$1:'pasteStatistics'!$C$5000,0))</f>
        <v>0</v>
      </c>
      <c r="Q699">
        <f>INDEX(pasteStatistics!Q$1:'pasteStatistics'!Q$5000,MATCH($C699,pasteStatistics!$C$1:'pasteStatistics'!$C$5000,0))</f>
        <v>0</v>
      </c>
      <c r="R699">
        <f>INDEX(pasteStatistics!R$1:'pasteStatistics'!R$5000,MATCH($C699,pasteStatistics!$C$1:'pasteStatistics'!$C$5000,0))</f>
        <v>0</v>
      </c>
      <c r="S699">
        <f>INDEX(pasteStatistics!S$1:'pasteStatistics'!S$5000,MATCH($C699,pasteStatistics!$C$1:'pasteStatistics'!$C$5000,0))</f>
        <v>0</v>
      </c>
      <c r="T699">
        <f>INDEX(pasteStatistics!T$1:'pasteStatistics'!T$5000,MATCH($C699,pasteStatistics!$C$1:'pasteStatistics'!$C$5000,0))</f>
        <v>0.5</v>
      </c>
      <c r="U699">
        <f>INDEX(pasteStatistics!U$1:'pasteStatistics'!U$5000,MATCH($C699,pasteStatistics!$C$1:'pasteStatistics'!$C$5000,0))</f>
        <v>0.5</v>
      </c>
      <c r="V699">
        <f>INDEX(pasteStatistics!V$1:'pasteStatistics'!V$5000,MATCH($C699,pasteStatistics!$C$1:'pasteStatistics'!$C$5000,0))</f>
        <v>0</v>
      </c>
      <c r="W699">
        <f>INDEX(pasteStatistics!W$1:'pasteStatistics'!W$5000,MATCH($C699,pasteStatistics!$C$1:'pasteStatistics'!$C$5000,0))</f>
        <v>0</v>
      </c>
      <c r="X699">
        <f>INDEX(pasteStatistics!X$1:'pasteStatistics'!X$5000,MATCH($C699,pasteStatistics!$C$1:'pasteStatistics'!$C$5000,0))</f>
        <v>0</v>
      </c>
      <c r="Y699">
        <f>INDEX(pasteStatistics!Y$1:'pasteStatistics'!Y$5000,MATCH($C699,pasteStatistics!$C$1:'pasteStatistics'!$C$5000,0))</f>
        <v>0.3</v>
      </c>
      <c r="Z699">
        <f>INDEX(pasteStatistics!Z$1:'pasteStatistics'!Z$5000,MATCH($C699,pasteStatistics!$C$1:'pasteStatistics'!$C$5000,0))</f>
        <v>0.3</v>
      </c>
      <c r="AA699">
        <f>INDEX(pasteStatistics!AA$1:'pasteStatistics'!AA$5000,MATCH($C699,pasteStatistics!$C$1:'pasteStatistics'!$C$5000,0))</f>
        <v>1.3</v>
      </c>
      <c r="AB699">
        <f>pasteData!C698</f>
        <v>5</v>
      </c>
      <c r="AC699" t="str">
        <f>pasteData!D698</f>
        <v>FR</v>
      </c>
      <c r="AD699" t="str">
        <f>pasteData!E698</f>
        <v>G</v>
      </c>
      <c r="AE699">
        <f>pasteData!F698</f>
        <v>43620</v>
      </c>
      <c r="AF699">
        <f>pasteData!G698</f>
        <v>190</v>
      </c>
      <c r="AG699" t="str">
        <f>pasteData!H698</f>
        <v>West Palm Beach</v>
      </c>
      <c r="AH699" t="str">
        <f>pasteData!I698</f>
        <v xml:space="preserve"> FL</v>
      </c>
      <c r="AI699" t="str">
        <f>pasteData!J698</f>
        <v>IMG Academy</v>
      </c>
      <c r="AJ699">
        <f>pasteData!K698</f>
        <v>0</v>
      </c>
      <c r="AK699" t="str">
        <f>pasteData!L698</f>
        <v xml:space="preserve"> 1.3 Pts</v>
      </c>
      <c r="AL699" t="str">
        <f>pasteData!M698</f>
        <v xml:space="preserve"> 0.5 Reb</v>
      </c>
      <c r="AM699" t="str">
        <f>pasteData!N698</f>
        <v xml:space="preserve"> 0.0 Ast</v>
      </c>
    </row>
    <row r="700" spans="1:39" x14ac:dyDescent="0.3">
      <c r="A700">
        <v>698</v>
      </c>
      <c r="B700" t="str">
        <f>pasteData!A699</f>
        <v>arizona-state</v>
      </c>
      <c r="C700" t="str">
        <f>pasteData!B699</f>
        <v>Grant Fogerty</v>
      </c>
      <c r="D700">
        <f>INDEX(pasteStatistics!D$1:'pasteStatistics'!D$5000,MATCH($C700,pasteStatistics!$C$1:'pasteStatistics'!$C$5000,0))</f>
        <v>6</v>
      </c>
      <c r="E700">
        <f>INDEX(pasteStatistics!E$1:'pasteStatistics'!E$5000,MATCH($C700,pasteStatistics!$C$1:'pasteStatistics'!$C$5000,0))</f>
        <v>0</v>
      </c>
      <c r="F700">
        <f>INDEX(pasteStatistics!F$1:'pasteStatistics'!F$5000,MATCH($C700,pasteStatistics!$C$1:'pasteStatistics'!$C$5000,0))</f>
        <v>1.2</v>
      </c>
      <c r="G700">
        <f>INDEX(pasteStatistics!G$1:'pasteStatistics'!G$5000,MATCH($C700,pasteStatistics!$C$1:'pasteStatistics'!$C$5000,0))</f>
        <v>0.2</v>
      </c>
      <c r="H700">
        <f>INDEX(pasteStatistics!H$1:'pasteStatistics'!H$5000,MATCH($C700,pasteStatistics!$C$1:'pasteStatistics'!$C$5000,0))</f>
        <v>0.2</v>
      </c>
      <c r="I700">
        <f>INDEX(pasteStatistics!I$1:'pasteStatistics'!I$5000,MATCH($C700,pasteStatistics!$C$1:'pasteStatistics'!$C$5000,0))</f>
        <v>1</v>
      </c>
      <c r="J700">
        <f>INDEX(pasteStatistics!J$1:'pasteStatistics'!J$5000,MATCH($C700,pasteStatistics!$C$1:'pasteStatistics'!$C$5000,0))</f>
        <v>0.2</v>
      </c>
      <c r="K700">
        <f>INDEX(pasteStatistics!K$1:'pasteStatistics'!K$5000,MATCH($C700,pasteStatistics!$C$1:'pasteStatistics'!$C$5000,0))</f>
        <v>0.2</v>
      </c>
      <c r="L700">
        <f>INDEX(pasteStatistics!L$1:'pasteStatistics'!L$5000,MATCH($C700,pasteStatistics!$C$1:'pasteStatistics'!$C$5000,0))</f>
        <v>1</v>
      </c>
      <c r="M700">
        <f>INDEX(pasteStatistics!M$1:'pasteStatistics'!M$5000,MATCH($C700,pasteStatistics!$C$1:'pasteStatistics'!$C$5000,0))</f>
        <v>0</v>
      </c>
      <c r="N700">
        <f>INDEX(pasteStatistics!N$1:'pasteStatistics'!N$5000,MATCH($C700,pasteStatistics!$C$1:'pasteStatistics'!$C$5000,0))</f>
        <v>0</v>
      </c>
      <c r="O700">
        <f>INDEX(pasteStatistics!O$1:'pasteStatistics'!O$5000,MATCH($C700,pasteStatistics!$C$1:'pasteStatistics'!$C$5000,0))</f>
        <v>0</v>
      </c>
      <c r="P700">
        <f>INDEX(pasteStatistics!P$1:'pasteStatistics'!P$5000,MATCH($C700,pasteStatistics!$C$1:'pasteStatistics'!$C$5000,0))</f>
        <v>0</v>
      </c>
      <c r="Q700">
        <f>INDEX(pasteStatistics!Q$1:'pasteStatistics'!Q$5000,MATCH($C700,pasteStatistics!$C$1:'pasteStatistics'!$C$5000,0))</f>
        <v>0</v>
      </c>
      <c r="R700">
        <f>INDEX(pasteStatistics!R$1:'pasteStatistics'!R$5000,MATCH($C700,pasteStatistics!$C$1:'pasteStatistics'!$C$5000,0))</f>
        <v>0</v>
      </c>
      <c r="S700">
        <f>INDEX(pasteStatistics!S$1:'pasteStatistics'!S$5000,MATCH($C700,pasteStatistics!$C$1:'pasteStatistics'!$C$5000,0))</f>
        <v>0</v>
      </c>
      <c r="T700">
        <f>INDEX(pasteStatistics!T$1:'pasteStatistics'!T$5000,MATCH($C700,pasteStatistics!$C$1:'pasteStatistics'!$C$5000,0))</f>
        <v>0</v>
      </c>
      <c r="U700">
        <f>INDEX(pasteStatistics!U$1:'pasteStatistics'!U$5000,MATCH($C700,pasteStatistics!$C$1:'pasteStatistics'!$C$5000,0))</f>
        <v>0</v>
      </c>
      <c r="V700">
        <f>INDEX(pasteStatistics!V$1:'pasteStatistics'!V$5000,MATCH($C700,pasteStatistics!$C$1:'pasteStatistics'!$C$5000,0))</f>
        <v>0.2</v>
      </c>
      <c r="W700">
        <f>INDEX(pasteStatistics!W$1:'pasteStatistics'!W$5000,MATCH($C700,pasteStatistics!$C$1:'pasteStatistics'!$C$5000,0))</f>
        <v>0</v>
      </c>
      <c r="X700">
        <f>INDEX(pasteStatistics!X$1:'pasteStatistics'!X$5000,MATCH($C700,pasteStatistics!$C$1:'pasteStatistics'!$C$5000,0))</f>
        <v>0</v>
      </c>
      <c r="Y700">
        <f>INDEX(pasteStatistics!Y$1:'pasteStatistics'!Y$5000,MATCH($C700,pasteStatistics!$C$1:'pasteStatistics'!$C$5000,0))</f>
        <v>0</v>
      </c>
      <c r="Z700">
        <f>INDEX(pasteStatistics!Z$1:'pasteStatistics'!Z$5000,MATCH($C700,pasteStatistics!$C$1:'pasteStatistics'!$C$5000,0))</f>
        <v>0</v>
      </c>
      <c r="AA700">
        <f>INDEX(pasteStatistics!AA$1:'pasteStatistics'!AA$5000,MATCH($C700,pasteStatistics!$C$1:'pasteStatistics'!$C$5000,0))</f>
        <v>0.3</v>
      </c>
      <c r="AB700">
        <f>pasteData!C699</f>
        <v>25</v>
      </c>
      <c r="AC700" t="str">
        <f>pasteData!D699</f>
        <v>JR</v>
      </c>
      <c r="AD700" t="str">
        <f>pasteData!E699</f>
        <v>G</v>
      </c>
      <c r="AE700">
        <f>pasteData!F699</f>
        <v>36678</v>
      </c>
      <c r="AF700">
        <f>pasteData!G699</f>
        <v>175</v>
      </c>
      <c r="AG700" t="str">
        <f>pasteData!H699</f>
        <v>Scottsdale</v>
      </c>
      <c r="AH700" t="str">
        <f>pasteData!I699</f>
        <v xml:space="preserve"> AZ</v>
      </c>
      <c r="AI700" t="str">
        <f>pasteData!J699</f>
        <v>Desert Mountain High School</v>
      </c>
      <c r="AJ700">
        <f>pasteData!K699</f>
        <v>0</v>
      </c>
      <c r="AK700" t="str">
        <f>pasteData!L699</f>
        <v xml:space="preserve"> 0.3 Pts</v>
      </c>
      <c r="AL700" t="str">
        <f>pasteData!M699</f>
        <v xml:space="preserve"> 0.0 Reb</v>
      </c>
      <c r="AM700" t="str">
        <f>pasteData!N699</f>
        <v xml:space="preserve"> 0.2 Ast</v>
      </c>
    </row>
    <row r="701" spans="1:39" x14ac:dyDescent="0.3">
      <c r="A701">
        <v>699</v>
      </c>
      <c r="B701" t="str">
        <f>pasteData!A700</f>
        <v>arizona-state</v>
      </c>
      <c r="C701" t="str">
        <f>pasteData!B700</f>
        <v>Jordan Salzman</v>
      </c>
      <c r="D701">
        <f>INDEX(pasteStatistics!D$1:'pasteStatistics'!D$5000,MATCH($C701,pasteStatistics!$C$1:'pasteStatistics'!$C$5000,0))</f>
        <v>6</v>
      </c>
      <c r="E701">
        <f>INDEX(pasteStatistics!E$1:'pasteStatistics'!E$5000,MATCH($C701,pasteStatistics!$C$1:'pasteStatistics'!$C$5000,0))</f>
        <v>0</v>
      </c>
      <c r="F701">
        <f>INDEX(pasteStatistics!F$1:'pasteStatistics'!F$5000,MATCH($C701,pasteStatistics!$C$1:'pasteStatistics'!$C$5000,0))</f>
        <v>1</v>
      </c>
      <c r="G701">
        <f>INDEX(pasteStatistics!G$1:'pasteStatistics'!G$5000,MATCH($C701,pasteStatistics!$C$1:'pasteStatistics'!$C$5000,0))</f>
        <v>0</v>
      </c>
      <c r="H701">
        <f>INDEX(pasteStatistics!H$1:'pasteStatistics'!H$5000,MATCH($C701,pasteStatistics!$C$1:'pasteStatistics'!$C$5000,0))</f>
        <v>0.3</v>
      </c>
      <c r="I701">
        <f>INDEX(pasteStatistics!I$1:'pasteStatistics'!I$5000,MATCH($C701,pasteStatistics!$C$1:'pasteStatistics'!$C$5000,0))</f>
        <v>0</v>
      </c>
      <c r="J701">
        <f>INDEX(pasteStatistics!J$1:'pasteStatistics'!J$5000,MATCH($C701,pasteStatistics!$C$1:'pasteStatistics'!$C$5000,0))</f>
        <v>0</v>
      </c>
      <c r="K701">
        <f>INDEX(pasteStatistics!K$1:'pasteStatistics'!K$5000,MATCH($C701,pasteStatistics!$C$1:'pasteStatistics'!$C$5000,0))</f>
        <v>0.3</v>
      </c>
      <c r="L701">
        <f>INDEX(pasteStatistics!L$1:'pasteStatistics'!L$5000,MATCH($C701,pasteStatistics!$C$1:'pasteStatistics'!$C$5000,0))</f>
        <v>0</v>
      </c>
      <c r="M701">
        <f>INDEX(pasteStatistics!M$1:'pasteStatistics'!M$5000,MATCH($C701,pasteStatistics!$C$1:'pasteStatistics'!$C$5000,0))</f>
        <v>0</v>
      </c>
      <c r="N701">
        <f>INDEX(pasteStatistics!N$1:'pasteStatistics'!N$5000,MATCH($C701,pasteStatistics!$C$1:'pasteStatistics'!$C$5000,0))</f>
        <v>0</v>
      </c>
      <c r="O701">
        <f>INDEX(pasteStatistics!O$1:'pasteStatistics'!O$5000,MATCH($C701,pasteStatistics!$C$1:'pasteStatistics'!$C$5000,0))</f>
        <v>0</v>
      </c>
      <c r="P701">
        <f>INDEX(pasteStatistics!P$1:'pasteStatistics'!P$5000,MATCH($C701,pasteStatistics!$C$1:'pasteStatistics'!$C$5000,0))</f>
        <v>0.3</v>
      </c>
      <c r="Q701">
        <f>INDEX(pasteStatistics!Q$1:'pasteStatistics'!Q$5000,MATCH($C701,pasteStatistics!$C$1:'pasteStatistics'!$C$5000,0))</f>
        <v>0.7</v>
      </c>
      <c r="R701">
        <f>INDEX(pasteStatistics!R$1:'pasteStatistics'!R$5000,MATCH($C701,pasteStatistics!$C$1:'pasteStatistics'!$C$5000,0))</f>
        <v>0.5</v>
      </c>
      <c r="S701">
        <f>INDEX(pasteStatistics!S$1:'pasteStatistics'!S$5000,MATCH($C701,pasteStatistics!$C$1:'pasteStatistics'!$C$5000,0))</f>
        <v>0</v>
      </c>
      <c r="T701">
        <f>INDEX(pasteStatistics!T$1:'pasteStatistics'!T$5000,MATCH($C701,pasteStatistics!$C$1:'pasteStatistics'!$C$5000,0))</f>
        <v>0</v>
      </c>
      <c r="U701">
        <f>INDEX(pasteStatistics!U$1:'pasteStatistics'!U$5000,MATCH($C701,pasteStatistics!$C$1:'pasteStatistics'!$C$5000,0))</f>
        <v>0</v>
      </c>
      <c r="V701">
        <f>INDEX(pasteStatistics!V$1:'pasteStatistics'!V$5000,MATCH($C701,pasteStatistics!$C$1:'pasteStatistics'!$C$5000,0))</f>
        <v>0</v>
      </c>
      <c r="W701">
        <f>INDEX(pasteStatistics!W$1:'pasteStatistics'!W$5000,MATCH($C701,pasteStatistics!$C$1:'pasteStatistics'!$C$5000,0))</f>
        <v>0.2</v>
      </c>
      <c r="X701">
        <f>INDEX(pasteStatistics!X$1:'pasteStatistics'!X$5000,MATCH($C701,pasteStatistics!$C$1:'pasteStatistics'!$C$5000,0))</f>
        <v>0</v>
      </c>
      <c r="Y701">
        <f>INDEX(pasteStatistics!Y$1:'pasteStatistics'!Y$5000,MATCH($C701,pasteStatistics!$C$1:'pasteStatistics'!$C$5000,0))</f>
        <v>0</v>
      </c>
      <c r="Z701">
        <f>INDEX(pasteStatistics!Z$1:'pasteStatistics'!Z$5000,MATCH($C701,pasteStatistics!$C$1:'pasteStatistics'!$C$5000,0))</f>
        <v>0</v>
      </c>
      <c r="AA701">
        <f>INDEX(pasteStatistics!AA$1:'pasteStatistics'!AA$5000,MATCH($C701,pasteStatistics!$C$1:'pasteStatistics'!$C$5000,0))</f>
        <v>0.3</v>
      </c>
      <c r="AB701">
        <f>pasteData!C700</f>
        <v>24</v>
      </c>
      <c r="AC701" t="str">
        <f>pasteData!D700</f>
        <v>SO</v>
      </c>
      <c r="AD701" t="str">
        <f>pasteData!E700</f>
        <v>G</v>
      </c>
      <c r="AE701">
        <f>pasteData!F700</f>
        <v>43595</v>
      </c>
      <c r="AF701">
        <f>pasteData!G700</f>
        <v>175</v>
      </c>
      <c r="AG701" t="str">
        <f>pasteData!H700</f>
        <v>Locust Valley</v>
      </c>
      <c r="AH701" t="str">
        <f>pasteData!I700</f>
        <v xml:space="preserve"> NY</v>
      </c>
      <c r="AI701" t="str">
        <f>pasteData!J700</f>
        <v>Locust Valley High School</v>
      </c>
      <c r="AJ701">
        <f>pasteData!K700</f>
        <v>0</v>
      </c>
      <c r="AK701" t="str">
        <f>pasteData!L700</f>
        <v xml:space="preserve"> 0.3 Pts</v>
      </c>
      <c r="AL701" t="str">
        <f>pasteData!M700</f>
        <v xml:space="preserve"> 0.0 Reb</v>
      </c>
      <c r="AM701" t="str">
        <f>pasteData!N700</f>
        <v xml:space="preserve"> 0.0 Ast</v>
      </c>
    </row>
    <row r="702" spans="1:39" x14ac:dyDescent="0.3">
      <c r="A702">
        <v>700</v>
      </c>
      <c r="B702" t="str">
        <f>pasteData!A701</f>
        <v>arizona-state</v>
      </c>
      <c r="C702" t="str">
        <f>pasteData!B701</f>
        <v>Jack Roggin</v>
      </c>
      <c r="D702">
        <f>INDEX(pasteStatistics!D$1:'pasteStatistics'!D$5000,MATCH($C702,pasteStatistics!$C$1:'pasteStatistics'!$C$5000,0))</f>
        <v>2</v>
      </c>
      <c r="E702">
        <f>INDEX(pasteStatistics!E$1:'pasteStatistics'!E$5000,MATCH($C702,pasteStatistics!$C$1:'pasteStatistics'!$C$5000,0))</f>
        <v>0</v>
      </c>
      <c r="F702">
        <f>INDEX(pasteStatistics!F$1:'pasteStatistics'!F$5000,MATCH($C702,pasteStatistics!$C$1:'pasteStatistics'!$C$5000,0))</f>
        <v>1</v>
      </c>
      <c r="G702">
        <f>INDEX(pasteStatistics!G$1:'pasteStatistics'!G$5000,MATCH($C702,pasteStatistics!$C$1:'pasteStatistics'!$C$5000,0))</f>
        <v>0</v>
      </c>
      <c r="H702">
        <f>INDEX(pasteStatistics!H$1:'pasteStatistics'!H$5000,MATCH($C702,pasteStatistics!$C$1:'pasteStatistics'!$C$5000,0))</f>
        <v>0</v>
      </c>
      <c r="I702">
        <f>INDEX(pasteStatistics!I$1:'pasteStatistics'!I$5000,MATCH($C702,pasteStatistics!$C$1:'pasteStatistics'!$C$5000,0))</f>
        <v>0</v>
      </c>
      <c r="J702">
        <f>INDEX(pasteStatistics!J$1:'pasteStatistics'!J$5000,MATCH($C702,pasteStatistics!$C$1:'pasteStatistics'!$C$5000,0))</f>
        <v>0</v>
      </c>
      <c r="K702">
        <f>INDEX(pasteStatistics!K$1:'pasteStatistics'!K$5000,MATCH($C702,pasteStatistics!$C$1:'pasteStatistics'!$C$5000,0))</f>
        <v>0</v>
      </c>
      <c r="L702">
        <f>INDEX(pasteStatistics!L$1:'pasteStatistics'!L$5000,MATCH($C702,pasteStatistics!$C$1:'pasteStatistics'!$C$5000,0))</f>
        <v>0</v>
      </c>
      <c r="M702">
        <f>INDEX(pasteStatistics!M$1:'pasteStatistics'!M$5000,MATCH($C702,pasteStatistics!$C$1:'pasteStatistics'!$C$5000,0))</f>
        <v>0</v>
      </c>
      <c r="N702">
        <f>INDEX(pasteStatistics!N$1:'pasteStatistics'!N$5000,MATCH($C702,pasteStatistics!$C$1:'pasteStatistics'!$C$5000,0))</f>
        <v>0</v>
      </c>
      <c r="O702">
        <f>INDEX(pasteStatistics!O$1:'pasteStatistics'!O$5000,MATCH($C702,pasteStatistics!$C$1:'pasteStatistics'!$C$5000,0))</f>
        <v>0</v>
      </c>
      <c r="P702">
        <f>INDEX(pasteStatistics!P$1:'pasteStatistics'!P$5000,MATCH($C702,pasteStatistics!$C$1:'pasteStatistics'!$C$5000,0))</f>
        <v>0</v>
      </c>
      <c r="Q702">
        <f>INDEX(pasteStatistics!Q$1:'pasteStatistics'!Q$5000,MATCH($C702,pasteStatistics!$C$1:'pasteStatistics'!$C$5000,0))</f>
        <v>0</v>
      </c>
      <c r="R702">
        <f>INDEX(pasteStatistics!R$1:'pasteStatistics'!R$5000,MATCH($C702,pasteStatistics!$C$1:'pasteStatistics'!$C$5000,0))</f>
        <v>0</v>
      </c>
      <c r="S702">
        <f>INDEX(pasteStatistics!S$1:'pasteStatistics'!S$5000,MATCH($C702,pasteStatistics!$C$1:'pasteStatistics'!$C$5000,0))</f>
        <v>0</v>
      </c>
      <c r="T702">
        <f>INDEX(pasteStatistics!T$1:'pasteStatistics'!T$5000,MATCH($C702,pasteStatistics!$C$1:'pasteStatistics'!$C$5000,0))</f>
        <v>0</v>
      </c>
      <c r="U702">
        <f>INDEX(pasteStatistics!U$1:'pasteStatistics'!U$5000,MATCH($C702,pasteStatistics!$C$1:'pasteStatistics'!$C$5000,0))</f>
        <v>0</v>
      </c>
      <c r="V702">
        <f>INDEX(pasteStatistics!V$1:'pasteStatistics'!V$5000,MATCH($C702,pasteStatistics!$C$1:'pasteStatistics'!$C$5000,0))</f>
        <v>0</v>
      </c>
      <c r="W702">
        <f>INDEX(pasteStatistics!W$1:'pasteStatistics'!W$5000,MATCH($C702,pasteStatistics!$C$1:'pasteStatistics'!$C$5000,0))</f>
        <v>0</v>
      </c>
      <c r="X702">
        <f>INDEX(pasteStatistics!X$1:'pasteStatistics'!X$5000,MATCH($C702,pasteStatistics!$C$1:'pasteStatistics'!$C$5000,0))</f>
        <v>0</v>
      </c>
      <c r="Y702">
        <f>INDEX(pasteStatistics!Y$1:'pasteStatistics'!Y$5000,MATCH($C702,pasteStatistics!$C$1:'pasteStatistics'!$C$5000,0))</f>
        <v>0</v>
      </c>
      <c r="Z702">
        <f>INDEX(pasteStatistics!Z$1:'pasteStatistics'!Z$5000,MATCH($C702,pasteStatistics!$C$1:'pasteStatistics'!$C$5000,0))</f>
        <v>1</v>
      </c>
      <c r="AA702">
        <f>INDEX(pasteStatistics!AA$1:'pasteStatistics'!AA$5000,MATCH($C702,pasteStatistics!$C$1:'pasteStatistics'!$C$5000,0))</f>
        <v>0</v>
      </c>
      <c r="AB702">
        <f>pasteData!C701</f>
        <v>21</v>
      </c>
      <c r="AC702" t="str">
        <f>pasteData!D701</f>
        <v>SO</v>
      </c>
      <c r="AD702" t="str">
        <f>pasteData!E701</f>
        <v>G</v>
      </c>
      <c r="AE702">
        <f>pasteData!F701</f>
        <v>36678</v>
      </c>
      <c r="AF702">
        <f>pasteData!G701</f>
        <v>165</v>
      </c>
      <c r="AG702" t="str">
        <f>pasteData!H701</f>
        <v>Calabasas</v>
      </c>
      <c r="AH702" t="str">
        <f>pasteData!I701</f>
        <v xml:space="preserve"> CA</v>
      </c>
      <c r="AI702" t="str">
        <f>pasteData!J701</f>
        <v>Calabasas HS</v>
      </c>
      <c r="AJ702">
        <f>pasteData!K701</f>
        <v>0</v>
      </c>
      <c r="AK702" t="str">
        <f>pasteData!L701</f>
        <v xml:space="preserve"> 0.0 Pts</v>
      </c>
      <c r="AL702" t="str">
        <f>pasteData!M701</f>
        <v xml:space="preserve"> 0.0 Reb</v>
      </c>
      <c r="AM702" t="str">
        <f>pasteData!N701</f>
        <v xml:space="preserve"> 0.0 Ast</v>
      </c>
    </row>
    <row r="703" spans="1:39" x14ac:dyDescent="0.3">
      <c r="A703">
        <v>701</v>
      </c>
      <c r="B703" t="str">
        <f>pasteData!A702</f>
        <v>arizona-state</v>
      </c>
      <c r="C703" t="str">
        <f>pasteData!B702</f>
        <v>Trev Thompson</v>
      </c>
      <c r="D703">
        <f>INDEX(pasteStatistics!D$1:'pasteStatistics'!D$5000,MATCH($C703,pasteStatistics!$C$1:'pasteStatistics'!$C$5000,0))</f>
        <v>5</v>
      </c>
      <c r="E703">
        <f>INDEX(pasteStatistics!E$1:'pasteStatistics'!E$5000,MATCH($C703,pasteStatistics!$C$1:'pasteStatistics'!$C$5000,0))</f>
        <v>0</v>
      </c>
      <c r="F703">
        <f>INDEX(pasteStatistics!F$1:'pasteStatistics'!F$5000,MATCH($C703,pasteStatistics!$C$1:'pasteStatistics'!$C$5000,0))</f>
        <v>1.2</v>
      </c>
      <c r="G703">
        <f>INDEX(pasteStatistics!G$1:'pasteStatistics'!G$5000,MATCH($C703,pasteStatistics!$C$1:'pasteStatistics'!$C$5000,0))</f>
        <v>0</v>
      </c>
      <c r="H703">
        <f>INDEX(pasteStatistics!H$1:'pasteStatistics'!H$5000,MATCH($C703,pasteStatistics!$C$1:'pasteStatistics'!$C$5000,0))</f>
        <v>0.2</v>
      </c>
      <c r="I703">
        <f>INDEX(pasteStatistics!I$1:'pasteStatistics'!I$5000,MATCH($C703,pasteStatistics!$C$1:'pasteStatistics'!$C$5000,0))</f>
        <v>0</v>
      </c>
      <c r="J703">
        <f>INDEX(pasteStatistics!J$1:'pasteStatistics'!J$5000,MATCH($C703,pasteStatistics!$C$1:'pasteStatistics'!$C$5000,0))</f>
        <v>0</v>
      </c>
      <c r="K703">
        <f>INDEX(pasteStatistics!K$1:'pasteStatistics'!K$5000,MATCH($C703,pasteStatistics!$C$1:'pasteStatistics'!$C$5000,0))</f>
        <v>0.2</v>
      </c>
      <c r="L703">
        <f>INDEX(pasteStatistics!L$1:'pasteStatistics'!L$5000,MATCH($C703,pasteStatistics!$C$1:'pasteStatistics'!$C$5000,0))</f>
        <v>0</v>
      </c>
      <c r="M703">
        <f>INDEX(pasteStatistics!M$1:'pasteStatistics'!M$5000,MATCH($C703,pasteStatistics!$C$1:'pasteStatistics'!$C$5000,0))</f>
        <v>0</v>
      </c>
      <c r="N703">
        <f>INDEX(pasteStatistics!N$1:'pasteStatistics'!N$5000,MATCH($C703,pasteStatistics!$C$1:'pasteStatistics'!$C$5000,0))</f>
        <v>0</v>
      </c>
      <c r="O703">
        <f>INDEX(pasteStatistics!O$1:'pasteStatistics'!O$5000,MATCH($C703,pasteStatistics!$C$1:'pasteStatistics'!$C$5000,0))</f>
        <v>0</v>
      </c>
      <c r="P703">
        <f>INDEX(pasteStatistics!P$1:'pasteStatistics'!P$5000,MATCH($C703,pasteStatistics!$C$1:'pasteStatistics'!$C$5000,0))</f>
        <v>0</v>
      </c>
      <c r="Q703">
        <f>INDEX(pasteStatistics!Q$1:'pasteStatistics'!Q$5000,MATCH($C703,pasteStatistics!$C$1:'pasteStatistics'!$C$5000,0))</f>
        <v>0</v>
      </c>
      <c r="R703">
        <f>INDEX(pasteStatistics!R$1:'pasteStatistics'!R$5000,MATCH($C703,pasteStatistics!$C$1:'pasteStatistics'!$C$5000,0))</f>
        <v>0</v>
      </c>
      <c r="S703">
        <f>INDEX(pasteStatistics!S$1:'pasteStatistics'!S$5000,MATCH($C703,pasteStatistics!$C$1:'pasteStatistics'!$C$5000,0))</f>
        <v>0</v>
      </c>
      <c r="T703">
        <f>INDEX(pasteStatistics!T$1:'pasteStatistics'!T$5000,MATCH($C703,pasteStatistics!$C$1:'pasteStatistics'!$C$5000,0))</f>
        <v>0.2</v>
      </c>
      <c r="U703">
        <f>INDEX(pasteStatistics!U$1:'pasteStatistics'!U$5000,MATCH($C703,pasteStatistics!$C$1:'pasteStatistics'!$C$5000,0))</f>
        <v>0.2</v>
      </c>
      <c r="V703">
        <f>INDEX(pasteStatistics!V$1:'pasteStatistics'!V$5000,MATCH($C703,pasteStatistics!$C$1:'pasteStatistics'!$C$5000,0))</f>
        <v>0</v>
      </c>
      <c r="W703">
        <f>INDEX(pasteStatistics!W$1:'pasteStatistics'!W$5000,MATCH($C703,pasteStatistics!$C$1:'pasteStatistics'!$C$5000,0))</f>
        <v>0.2</v>
      </c>
      <c r="X703">
        <f>INDEX(pasteStatistics!X$1:'pasteStatistics'!X$5000,MATCH($C703,pasteStatistics!$C$1:'pasteStatistics'!$C$5000,0))</f>
        <v>0</v>
      </c>
      <c r="Y703">
        <f>INDEX(pasteStatistics!Y$1:'pasteStatistics'!Y$5000,MATCH($C703,pasteStatistics!$C$1:'pasteStatistics'!$C$5000,0))</f>
        <v>0.2</v>
      </c>
      <c r="Z703">
        <f>INDEX(pasteStatistics!Z$1:'pasteStatistics'!Z$5000,MATCH($C703,pasteStatistics!$C$1:'pasteStatistics'!$C$5000,0))</f>
        <v>0.2</v>
      </c>
      <c r="AA703">
        <f>INDEX(pasteStatistics!AA$1:'pasteStatistics'!AA$5000,MATCH($C703,pasteStatistics!$C$1:'pasteStatistics'!$C$5000,0))</f>
        <v>0</v>
      </c>
      <c r="AB703">
        <f>pasteData!C702</f>
        <v>31</v>
      </c>
      <c r="AC703" t="str">
        <f>pasteData!D702</f>
        <v>SO</v>
      </c>
      <c r="AD703" t="str">
        <f>pasteData!E702</f>
        <v>G</v>
      </c>
      <c r="AE703">
        <f>pasteData!F702</f>
        <v>43618</v>
      </c>
      <c r="AF703">
        <f>pasteData!G702</f>
        <v>175</v>
      </c>
      <c r="AG703" t="str">
        <f>pasteData!H702</f>
        <v>Phoenix</v>
      </c>
      <c r="AH703" t="str">
        <f>pasteData!I702</f>
        <v xml:space="preserve"> AZ</v>
      </c>
      <c r="AI703" t="str">
        <f>pasteData!J702</f>
        <v>Moon Valley HS</v>
      </c>
      <c r="AJ703">
        <f>pasteData!K702</f>
        <v>0</v>
      </c>
      <c r="AK703" t="str">
        <f>pasteData!L702</f>
        <v xml:space="preserve"> 0.0 Pts</v>
      </c>
      <c r="AL703" t="str">
        <f>pasteData!M702</f>
        <v xml:space="preserve"> 0.2 Reb</v>
      </c>
      <c r="AM703" t="str">
        <f>pasteData!N702</f>
        <v xml:space="preserve"> 0.0 Ast</v>
      </c>
    </row>
    <row r="704" spans="1:39" x14ac:dyDescent="0.3">
      <c r="A704">
        <v>702</v>
      </c>
      <c r="B704" t="str">
        <f>pasteData!A703</f>
        <v>arizona-state</v>
      </c>
      <c r="C704" t="str">
        <f>pasteData!B703</f>
        <v>Uros Plavsic</v>
      </c>
      <c r="D704" t="e">
        <f>INDEX(pasteStatistics!D$1:'pasteStatistics'!D$5000,MATCH($C704,pasteStatistics!$C$1:'pasteStatistics'!$C$5000,0))</f>
        <v>#N/A</v>
      </c>
      <c r="E704" t="e">
        <f>INDEX(pasteStatistics!E$1:'pasteStatistics'!E$5000,MATCH($C704,pasteStatistics!$C$1:'pasteStatistics'!$C$5000,0))</f>
        <v>#N/A</v>
      </c>
      <c r="F704" t="e">
        <f>INDEX(pasteStatistics!F$1:'pasteStatistics'!F$5000,MATCH($C704,pasteStatistics!$C$1:'pasteStatistics'!$C$5000,0))</f>
        <v>#N/A</v>
      </c>
      <c r="G704" t="e">
        <f>INDEX(pasteStatistics!G$1:'pasteStatistics'!G$5000,MATCH($C704,pasteStatistics!$C$1:'pasteStatistics'!$C$5000,0))</f>
        <v>#N/A</v>
      </c>
      <c r="H704" t="e">
        <f>INDEX(pasteStatistics!H$1:'pasteStatistics'!H$5000,MATCH($C704,pasteStatistics!$C$1:'pasteStatistics'!$C$5000,0))</f>
        <v>#N/A</v>
      </c>
      <c r="I704" t="e">
        <f>INDEX(pasteStatistics!I$1:'pasteStatistics'!I$5000,MATCH($C704,pasteStatistics!$C$1:'pasteStatistics'!$C$5000,0))</f>
        <v>#N/A</v>
      </c>
      <c r="J704" t="e">
        <f>INDEX(pasteStatistics!J$1:'pasteStatistics'!J$5000,MATCH($C704,pasteStatistics!$C$1:'pasteStatistics'!$C$5000,0))</f>
        <v>#N/A</v>
      </c>
      <c r="K704" t="e">
        <f>INDEX(pasteStatistics!K$1:'pasteStatistics'!K$5000,MATCH($C704,pasteStatistics!$C$1:'pasteStatistics'!$C$5000,0))</f>
        <v>#N/A</v>
      </c>
      <c r="L704" t="e">
        <f>INDEX(pasteStatistics!L$1:'pasteStatistics'!L$5000,MATCH($C704,pasteStatistics!$C$1:'pasteStatistics'!$C$5000,0))</f>
        <v>#N/A</v>
      </c>
      <c r="M704" t="e">
        <f>INDEX(pasteStatistics!M$1:'pasteStatistics'!M$5000,MATCH($C704,pasteStatistics!$C$1:'pasteStatistics'!$C$5000,0))</f>
        <v>#N/A</v>
      </c>
      <c r="N704" t="e">
        <f>INDEX(pasteStatistics!N$1:'pasteStatistics'!N$5000,MATCH($C704,pasteStatistics!$C$1:'pasteStatistics'!$C$5000,0))</f>
        <v>#N/A</v>
      </c>
      <c r="O704" t="e">
        <f>INDEX(pasteStatistics!O$1:'pasteStatistics'!O$5000,MATCH($C704,pasteStatistics!$C$1:'pasteStatistics'!$C$5000,0))</f>
        <v>#N/A</v>
      </c>
      <c r="P704" t="e">
        <f>INDEX(pasteStatistics!P$1:'pasteStatistics'!P$5000,MATCH($C704,pasteStatistics!$C$1:'pasteStatistics'!$C$5000,0))</f>
        <v>#N/A</v>
      </c>
      <c r="Q704" t="e">
        <f>INDEX(pasteStatistics!Q$1:'pasteStatistics'!Q$5000,MATCH($C704,pasteStatistics!$C$1:'pasteStatistics'!$C$5000,0))</f>
        <v>#N/A</v>
      </c>
      <c r="R704" t="e">
        <f>INDEX(pasteStatistics!R$1:'pasteStatistics'!R$5000,MATCH($C704,pasteStatistics!$C$1:'pasteStatistics'!$C$5000,0))</f>
        <v>#N/A</v>
      </c>
      <c r="S704" t="e">
        <f>INDEX(pasteStatistics!S$1:'pasteStatistics'!S$5000,MATCH($C704,pasteStatistics!$C$1:'pasteStatistics'!$C$5000,0))</f>
        <v>#N/A</v>
      </c>
      <c r="T704" t="e">
        <f>INDEX(pasteStatistics!T$1:'pasteStatistics'!T$5000,MATCH($C704,pasteStatistics!$C$1:'pasteStatistics'!$C$5000,0))</f>
        <v>#N/A</v>
      </c>
      <c r="U704" t="e">
        <f>INDEX(pasteStatistics!U$1:'pasteStatistics'!U$5000,MATCH($C704,pasteStatistics!$C$1:'pasteStatistics'!$C$5000,0))</f>
        <v>#N/A</v>
      </c>
      <c r="V704" t="e">
        <f>INDEX(pasteStatistics!V$1:'pasteStatistics'!V$5000,MATCH($C704,pasteStatistics!$C$1:'pasteStatistics'!$C$5000,0))</f>
        <v>#N/A</v>
      </c>
      <c r="W704" t="e">
        <f>INDEX(pasteStatistics!W$1:'pasteStatistics'!W$5000,MATCH($C704,pasteStatistics!$C$1:'pasteStatistics'!$C$5000,0))</f>
        <v>#N/A</v>
      </c>
      <c r="X704" t="e">
        <f>INDEX(pasteStatistics!X$1:'pasteStatistics'!X$5000,MATCH($C704,pasteStatistics!$C$1:'pasteStatistics'!$C$5000,0))</f>
        <v>#N/A</v>
      </c>
      <c r="Y704" t="e">
        <f>INDEX(pasteStatistics!Y$1:'pasteStatistics'!Y$5000,MATCH($C704,pasteStatistics!$C$1:'pasteStatistics'!$C$5000,0))</f>
        <v>#N/A</v>
      </c>
      <c r="Z704" t="e">
        <f>INDEX(pasteStatistics!Z$1:'pasteStatistics'!Z$5000,MATCH($C704,pasteStatistics!$C$1:'pasteStatistics'!$C$5000,0))</f>
        <v>#N/A</v>
      </c>
      <c r="AA704" t="e">
        <f>INDEX(pasteStatistics!AA$1:'pasteStatistics'!AA$5000,MATCH($C704,pasteStatistics!$C$1:'pasteStatistics'!$C$5000,0))</f>
        <v>#N/A</v>
      </c>
      <c r="AB704">
        <f>pasteData!C703</f>
        <v>34</v>
      </c>
      <c r="AC704" t="str">
        <f>pasteData!D703</f>
        <v>FR</v>
      </c>
      <c r="AD704" t="str">
        <f>pasteData!E703</f>
        <v>C</v>
      </c>
      <c r="AE704">
        <f>pasteData!F703</f>
        <v>36708</v>
      </c>
      <c r="AF704">
        <f>pasteData!G703</f>
        <v>240</v>
      </c>
      <c r="AG704" t="str">
        <f>pasteData!H703</f>
        <v>Ivanjica</v>
      </c>
      <c r="AH704" t="str">
        <f>pasteData!I703</f>
        <v xml:space="preserve"> Serbia</v>
      </c>
      <c r="AI704" t="str">
        <f>pasteData!J703</f>
        <v>Hamilton Heights Christian Academy</v>
      </c>
      <c r="AJ704">
        <f>pasteData!K703</f>
        <v>0</v>
      </c>
      <c r="AK704">
        <f>pasteData!L703</f>
        <v>0</v>
      </c>
      <c r="AL704">
        <f>pasteData!M703</f>
        <v>0</v>
      </c>
      <c r="AM704">
        <f>pasteData!N703</f>
        <v>0</v>
      </c>
    </row>
    <row r="705" spans="1:39" x14ac:dyDescent="0.3">
      <c r="A705">
        <v>703</v>
      </c>
      <c r="B705" t="str">
        <f>pasteData!A704</f>
        <v>murray-state</v>
      </c>
      <c r="C705" t="str">
        <f>pasteData!B704</f>
        <v>Ja Morant</v>
      </c>
      <c r="D705">
        <f>INDEX(pasteStatistics!D$1:'pasteStatistics'!D$5000,MATCH($C705,pasteStatistics!$C$1:'pasteStatistics'!$C$5000,0))</f>
        <v>33</v>
      </c>
      <c r="E705">
        <f>INDEX(pasteStatistics!E$1:'pasteStatistics'!E$5000,MATCH($C705,pasteStatistics!$C$1:'pasteStatistics'!$C$5000,0))</f>
        <v>33</v>
      </c>
      <c r="F705">
        <f>INDEX(pasteStatistics!F$1:'pasteStatistics'!F$5000,MATCH($C705,pasteStatistics!$C$1:'pasteStatistics'!$C$5000,0))</f>
        <v>36.6</v>
      </c>
      <c r="G705">
        <f>INDEX(pasteStatistics!G$1:'pasteStatistics'!G$5000,MATCH($C705,pasteStatistics!$C$1:'pasteStatistics'!$C$5000,0))</f>
        <v>8</v>
      </c>
      <c r="H705">
        <f>INDEX(pasteStatistics!H$1:'pasteStatistics'!H$5000,MATCH($C705,pasteStatistics!$C$1:'pasteStatistics'!$C$5000,0))</f>
        <v>16.100000000000001</v>
      </c>
      <c r="I705">
        <f>INDEX(pasteStatistics!I$1:'pasteStatistics'!I$5000,MATCH($C705,pasteStatistics!$C$1:'pasteStatistics'!$C$5000,0))</f>
        <v>0.499</v>
      </c>
      <c r="J705">
        <f>INDEX(pasteStatistics!J$1:'pasteStatistics'!J$5000,MATCH($C705,pasteStatistics!$C$1:'pasteStatistics'!$C$5000,0))</f>
        <v>6.3</v>
      </c>
      <c r="K705">
        <f>INDEX(pasteStatistics!K$1:'pasteStatistics'!K$5000,MATCH($C705,pasteStatistics!$C$1:'pasteStatistics'!$C$5000,0))</f>
        <v>11.3</v>
      </c>
      <c r="L705">
        <f>INDEX(pasteStatistics!L$1:'pasteStatistics'!L$5000,MATCH($C705,pasteStatistics!$C$1:'pasteStatistics'!$C$5000,0))</f>
        <v>0.55600000000000005</v>
      </c>
      <c r="M705">
        <f>INDEX(pasteStatistics!M$1:'pasteStatistics'!M$5000,MATCH($C705,pasteStatistics!$C$1:'pasteStatistics'!$C$5000,0))</f>
        <v>1.7</v>
      </c>
      <c r="N705">
        <f>INDEX(pasteStatistics!N$1:'pasteStatistics'!N$5000,MATCH($C705,pasteStatistics!$C$1:'pasteStatistics'!$C$5000,0))</f>
        <v>4.8</v>
      </c>
      <c r="O705">
        <f>INDEX(pasteStatistics!O$1:'pasteStatistics'!O$5000,MATCH($C705,pasteStatistics!$C$1:'pasteStatistics'!$C$5000,0))</f>
        <v>0.36299999999999999</v>
      </c>
      <c r="P705">
        <f>INDEX(pasteStatistics!P$1:'pasteStatistics'!P$5000,MATCH($C705,pasteStatistics!$C$1:'pasteStatistics'!$C$5000,0))</f>
        <v>6.7</v>
      </c>
      <c r="Q705">
        <f>INDEX(pasteStatistics!Q$1:'pasteStatistics'!Q$5000,MATCH($C705,pasteStatistics!$C$1:'pasteStatistics'!$C$5000,0))</f>
        <v>8.1999999999999993</v>
      </c>
      <c r="R705">
        <f>INDEX(pasteStatistics!R$1:'pasteStatistics'!R$5000,MATCH($C705,pasteStatistics!$C$1:'pasteStatistics'!$C$5000,0))</f>
        <v>0.81299999999999994</v>
      </c>
      <c r="S705">
        <f>INDEX(pasteStatistics!S$1:'pasteStatistics'!S$5000,MATCH($C705,pasteStatistics!$C$1:'pasteStatistics'!$C$5000,0))</f>
        <v>1.2</v>
      </c>
      <c r="T705">
        <f>INDEX(pasteStatistics!T$1:'pasteStatistics'!T$5000,MATCH($C705,pasteStatistics!$C$1:'pasteStatistics'!$C$5000,0))</f>
        <v>4.5</v>
      </c>
      <c r="U705">
        <f>INDEX(pasteStatistics!U$1:'pasteStatistics'!U$5000,MATCH($C705,pasteStatistics!$C$1:'pasteStatistics'!$C$5000,0))</f>
        <v>5.7</v>
      </c>
      <c r="V705">
        <f>INDEX(pasteStatistics!V$1:'pasteStatistics'!V$5000,MATCH($C705,pasteStatistics!$C$1:'pasteStatistics'!$C$5000,0))</f>
        <v>10</v>
      </c>
      <c r="W705">
        <f>INDEX(pasteStatistics!W$1:'pasteStatistics'!W$5000,MATCH($C705,pasteStatistics!$C$1:'pasteStatistics'!$C$5000,0))</f>
        <v>1.8</v>
      </c>
      <c r="X705">
        <f>INDEX(pasteStatistics!X$1:'pasteStatistics'!X$5000,MATCH($C705,pasteStatistics!$C$1:'pasteStatistics'!$C$5000,0))</f>
        <v>0.8</v>
      </c>
      <c r="Y705">
        <f>INDEX(pasteStatistics!Y$1:'pasteStatistics'!Y$5000,MATCH($C705,pasteStatistics!$C$1:'pasteStatistics'!$C$5000,0))</f>
        <v>5.2</v>
      </c>
      <c r="Z705">
        <f>INDEX(pasteStatistics!Z$1:'pasteStatistics'!Z$5000,MATCH($C705,pasteStatistics!$C$1:'pasteStatistics'!$C$5000,0))</f>
        <v>1.5</v>
      </c>
      <c r="AA705">
        <f>INDEX(pasteStatistics!AA$1:'pasteStatistics'!AA$5000,MATCH($C705,pasteStatistics!$C$1:'pasteStatistics'!$C$5000,0))</f>
        <v>24.5</v>
      </c>
      <c r="AB705">
        <f>pasteData!C704</f>
        <v>12</v>
      </c>
      <c r="AC705" t="str">
        <f>pasteData!D704</f>
        <v>SO</v>
      </c>
      <c r="AD705" t="str">
        <f>pasteData!E704</f>
        <v>G</v>
      </c>
      <c r="AE705">
        <f>pasteData!F704</f>
        <v>43619</v>
      </c>
      <c r="AF705">
        <f>pasteData!G704</f>
        <v>175</v>
      </c>
      <c r="AG705" t="str">
        <f>pasteData!H704</f>
        <v>Dalzell</v>
      </c>
      <c r="AH705" t="str">
        <f>pasteData!I704</f>
        <v xml:space="preserve"> SC</v>
      </c>
      <c r="AI705" t="str">
        <f>pasteData!J704</f>
        <v>Crestwood High School</v>
      </c>
      <c r="AJ705" t="str">
        <f>pasteData!K704</f>
        <v xml:space="preserve"> 24.5 Pts</v>
      </c>
      <c r="AK705" t="str">
        <f>pasteData!L704</f>
        <v xml:space="preserve"> 5.7 Reb</v>
      </c>
      <c r="AL705" t="str">
        <f>pasteData!M704</f>
        <v xml:space="preserve"> 10.0 Ast</v>
      </c>
      <c r="AM705">
        <f>pasteData!N704</f>
        <v>0</v>
      </c>
    </row>
    <row r="706" spans="1:39" x14ac:dyDescent="0.3">
      <c r="A706">
        <v>704</v>
      </c>
      <c r="B706" t="str">
        <f>pasteData!A705</f>
        <v>murray-state</v>
      </c>
      <c r="C706" t="str">
        <f>pasteData!B705</f>
        <v>Leroy Buchanan</v>
      </c>
      <c r="D706">
        <f>INDEX(pasteStatistics!D$1:'pasteStatistics'!D$5000,MATCH($C706,pasteStatistics!$C$1:'pasteStatistics'!$C$5000,0))</f>
        <v>33</v>
      </c>
      <c r="E706">
        <f>INDEX(pasteStatistics!E$1:'pasteStatistics'!E$5000,MATCH($C706,pasteStatistics!$C$1:'pasteStatistics'!$C$5000,0))</f>
        <v>33</v>
      </c>
      <c r="F706">
        <f>INDEX(pasteStatistics!F$1:'pasteStatistics'!F$5000,MATCH($C706,pasteStatistics!$C$1:'pasteStatistics'!$C$5000,0))</f>
        <v>33.299999999999997</v>
      </c>
      <c r="G706">
        <f>INDEX(pasteStatistics!G$1:'pasteStatistics'!G$5000,MATCH($C706,pasteStatistics!$C$1:'pasteStatistics'!$C$5000,0))</f>
        <v>4.9000000000000004</v>
      </c>
      <c r="H706">
        <f>INDEX(pasteStatistics!H$1:'pasteStatistics'!H$5000,MATCH($C706,pasteStatistics!$C$1:'pasteStatistics'!$C$5000,0))</f>
        <v>10.5</v>
      </c>
      <c r="I706">
        <f>INDEX(pasteStatistics!I$1:'pasteStatistics'!I$5000,MATCH($C706,pasteStatistics!$C$1:'pasteStatistics'!$C$5000,0))</f>
        <v>0.46800000000000003</v>
      </c>
      <c r="J706">
        <f>INDEX(pasteStatistics!J$1:'pasteStatistics'!J$5000,MATCH($C706,pasteStatistics!$C$1:'pasteStatistics'!$C$5000,0))</f>
        <v>3.5</v>
      </c>
      <c r="K706">
        <f>INDEX(pasteStatistics!K$1:'pasteStatistics'!K$5000,MATCH($C706,pasteStatistics!$C$1:'pasteStatistics'!$C$5000,0))</f>
        <v>6.1</v>
      </c>
      <c r="L706">
        <f>INDEX(pasteStatistics!L$1:'pasteStatistics'!L$5000,MATCH($C706,pasteStatistics!$C$1:'pasteStatistics'!$C$5000,0))</f>
        <v>0.56699999999999995</v>
      </c>
      <c r="M706">
        <f>INDEX(pasteStatistics!M$1:'pasteStatistics'!M$5000,MATCH($C706,pasteStatistics!$C$1:'pasteStatistics'!$C$5000,0))</f>
        <v>1.5</v>
      </c>
      <c r="N706">
        <f>INDEX(pasteStatistics!N$1:'pasteStatistics'!N$5000,MATCH($C706,pasteStatistics!$C$1:'pasteStatistics'!$C$5000,0))</f>
        <v>4.4000000000000004</v>
      </c>
      <c r="O706">
        <f>INDEX(pasteStatistics!O$1:'pasteStatistics'!O$5000,MATCH($C706,pasteStatistics!$C$1:'pasteStatistics'!$C$5000,0))</f>
        <v>0.33100000000000002</v>
      </c>
      <c r="P706">
        <f>INDEX(pasteStatistics!P$1:'pasteStatistics'!P$5000,MATCH($C706,pasteStatistics!$C$1:'pasteStatistics'!$C$5000,0))</f>
        <v>1.8</v>
      </c>
      <c r="Q706">
        <f>INDEX(pasteStatistics!Q$1:'pasteStatistics'!Q$5000,MATCH($C706,pasteStatistics!$C$1:'pasteStatistics'!$C$5000,0))</f>
        <v>2.5</v>
      </c>
      <c r="R706">
        <f>INDEX(pasteStatistics!R$1:'pasteStatistics'!R$5000,MATCH($C706,pasteStatistics!$C$1:'pasteStatistics'!$C$5000,0))</f>
        <v>0.69899999999999995</v>
      </c>
      <c r="S706">
        <f>INDEX(pasteStatistics!S$1:'pasteStatistics'!S$5000,MATCH($C706,pasteStatistics!$C$1:'pasteStatistics'!$C$5000,0))</f>
        <v>0.8</v>
      </c>
      <c r="T706">
        <f>INDEX(pasteStatistics!T$1:'pasteStatistics'!T$5000,MATCH($C706,pasteStatistics!$C$1:'pasteStatistics'!$C$5000,0))</f>
        <v>3.4</v>
      </c>
      <c r="U706">
        <f>INDEX(pasteStatistics!U$1:'pasteStatistics'!U$5000,MATCH($C706,pasteStatistics!$C$1:'pasteStatistics'!$C$5000,0))</f>
        <v>4.2</v>
      </c>
      <c r="V706">
        <f>INDEX(pasteStatistics!V$1:'pasteStatistics'!V$5000,MATCH($C706,pasteStatistics!$C$1:'pasteStatistics'!$C$5000,0))</f>
        <v>1.7</v>
      </c>
      <c r="W706">
        <f>INDEX(pasteStatistics!W$1:'pasteStatistics'!W$5000,MATCH($C706,pasteStatistics!$C$1:'pasteStatistics'!$C$5000,0))</f>
        <v>1.8</v>
      </c>
      <c r="X706">
        <f>INDEX(pasteStatistics!X$1:'pasteStatistics'!X$5000,MATCH($C706,pasteStatistics!$C$1:'pasteStatistics'!$C$5000,0))</f>
        <v>0.5</v>
      </c>
      <c r="Y706">
        <f>INDEX(pasteStatistics!Y$1:'pasteStatistics'!Y$5000,MATCH($C706,pasteStatistics!$C$1:'pasteStatistics'!$C$5000,0))</f>
        <v>1.2</v>
      </c>
      <c r="Z706">
        <f>INDEX(pasteStatistics!Z$1:'pasteStatistics'!Z$5000,MATCH($C706,pasteStatistics!$C$1:'pasteStatistics'!$C$5000,0))</f>
        <v>1.6</v>
      </c>
      <c r="AA706">
        <f>INDEX(pasteStatistics!AA$1:'pasteStatistics'!AA$5000,MATCH($C706,pasteStatistics!$C$1:'pasteStatistics'!$C$5000,0))</f>
        <v>13</v>
      </c>
      <c r="AB706">
        <f>pasteData!C705</f>
        <v>11</v>
      </c>
      <c r="AC706" t="str">
        <f>pasteData!D705</f>
        <v>SR</v>
      </c>
      <c r="AD706" t="str">
        <f>pasteData!E705</f>
        <v>G</v>
      </c>
      <c r="AE706">
        <f>pasteData!F705</f>
        <v>43619</v>
      </c>
      <c r="AF706">
        <f>pasteData!G705</f>
        <v>190</v>
      </c>
      <c r="AG706" t="str">
        <f>pasteData!H705</f>
        <v>Madison</v>
      </c>
      <c r="AH706" t="str">
        <f>pasteData!I705</f>
        <v xml:space="preserve"> MS</v>
      </c>
      <c r="AI706" t="str">
        <f>pasteData!J705</f>
        <v>Madison Central High School</v>
      </c>
      <c r="AJ706" t="str">
        <f>pasteData!K705</f>
        <v xml:space="preserve"> 13.0 Pts</v>
      </c>
      <c r="AK706" t="str">
        <f>pasteData!L705</f>
        <v xml:space="preserve"> 4.2 Reb</v>
      </c>
      <c r="AL706" t="str">
        <f>pasteData!M705</f>
        <v xml:space="preserve"> 1.7 Ast</v>
      </c>
      <c r="AM706">
        <f>pasteData!N705</f>
        <v>0</v>
      </c>
    </row>
    <row r="707" spans="1:39" x14ac:dyDescent="0.3">
      <c r="A707">
        <v>705</v>
      </c>
      <c r="B707" t="str">
        <f>pasteData!A706</f>
        <v>murray-state</v>
      </c>
      <c r="C707" t="str">
        <f>pasteData!B706</f>
        <v>Tevin Brown</v>
      </c>
      <c r="D707">
        <f>INDEX(pasteStatistics!D$1:'pasteStatistics'!D$5000,MATCH($C707,pasteStatistics!$C$1:'pasteStatistics'!$C$5000,0))</f>
        <v>33</v>
      </c>
      <c r="E707">
        <f>INDEX(pasteStatistics!E$1:'pasteStatistics'!E$5000,MATCH($C707,pasteStatistics!$C$1:'pasteStatistics'!$C$5000,0))</f>
        <v>33</v>
      </c>
      <c r="F707">
        <f>INDEX(pasteStatistics!F$1:'pasteStatistics'!F$5000,MATCH($C707,pasteStatistics!$C$1:'pasteStatistics'!$C$5000,0))</f>
        <v>32.799999999999997</v>
      </c>
      <c r="G707">
        <f>INDEX(pasteStatistics!G$1:'pasteStatistics'!G$5000,MATCH($C707,pasteStatistics!$C$1:'pasteStatistics'!$C$5000,0))</f>
        <v>3.9</v>
      </c>
      <c r="H707">
        <f>INDEX(pasteStatistics!H$1:'pasteStatistics'!H$5000,MATCH($C707,pasteStatistics!$C$1:'pasteStatistics'!$C$5000,0))</f>
        <v>9.5</v>
      </c>
      <c r="I707">
        <f>INDEX(pasteStatistics!I$1:'pasteStatistics'!I$5000,MATCH($C707,pasteStatistics!$C$1:'pasteStatistics'!$C$5000,0))</f>
        <v>0.41399999999999998</v>
      </c>
      <c r="J707">
        <f>INDEX(pasteStatistics!J$1:'pasteStatistics'!J$5000,MATCH($C707,pasteStatistics!$C$1:'pasteStatistics'!$C$5000,0))</f>
        <v>1.2</v>
      </c>
      <c r="K707">
        <f>INDEX(pasteStatistics!K$1:'pasteStatistics'!K$5000,MATCH($C707,pasteStatistics!$C$1:'pasteStatistics'!$C$5000,0))</f>
        <v>2.2000000000000002</v>
      </c>
      <c r="L707">
        <f>INDEX(pasteStatistics!L$1:'pasteStatistics'!L$5000,MATCH($C707,pasteStatistics!$C$1:'pasteStatistics'!$C$5000,0))</f>
        <v>0.55600000000000005</v>
      </c>
      <c r="M707">
        <f>INDEX(pasteStatistics!M$1:'pasteStatistics'!M$5000,MATCH($C707,pasteStatistics!$C$1:'pasteStatistics'!$C$5000,0))</f>
        <v>2.7</v>
      </c>
      <c r="N707">
        <f>INDEX(pasteStatistics!N$1:'pasteStatistics'!N$5000,MATCH($C707,pasteStatistics!$C$1:'pasteStatistics'!$C$5000,0))</f>
        <v>7.3</v>
      </c>
      <c r="O707">
        <f>INDEX(pasteStatistics!O$1:'pasteStatistics'!O$5000,MATCH($C707,pasteStatistics!$C$1:'pasteStatistics'!$C$5000,0))</f>
        <v>0.372</v>
      </c>
      <c r="P707">
        <f>INDEX(pasteStatistics!P$1:'pasteStatistics'!P$5000,MATCH($C707,pasteStatistics!$C$1:'pasteStatistics'!$C$5000,0))</f>
        <v>1.2</v>
      </c>
      <c r="Q707">
        <f>INDEX(pasteStatistics!Q$1:'pasteStatistics'!Q$5000,MATCH($C707,pasteStatistics!$C$1:'pasteStatistics'!$C$5000,0))</f>
        <v>1.4</v>
      </c>
      <c r="R707">
        <f>INDEX(pasteStatistics!R$1:'pasteStatistics'!R$5000,MATCH($C707,pasteStatistics!$C$1:'pasteStatistics'!$C$5000,0))</f>
        <v>0.80900000000000005</v>
      </c>
      <c r="S707">
        <f>INDEX(pasteStatistics!S$1:'pasteStatistics'!S$5000,MATCH($C707,pasteStatistics!$C$1:'pasteStatistics'!$C$5000,0))</f>
        <v>0.6</v>
      </c>
      <c r="T707">
        <f>INDEX(pasteStatistics!T$1:'pasteStatistics'!T$5000,MATCH($C707,pasteStatistics!$C$1:'pasteStatistics'!$C$5000,0))</f>
        <v>4.0999999999999996</v>
      </c>
      <c r="U707">
        <f>INDEX(pasteStatistics!U$1:'pasteStatistics'!U$5000,MATCH($C707,pasteStatistics!$C$1:'pasteStatistics'!$C$5000,0))</f>
        <v>4.7</v>
      </c>
      <c r="V707">
        <f>INDEX(pasteStatistics!V$1:'pasteStatistics'!V$5000,MATCH($C707,pasteStatistics!$C$1:'pasteStatistics'!$C$5000,0))</f>
        <v>2.2999999999999998</v>
      </c>
      <c r="W707">
        <f>INDEX(pasteStatistics!W$1:'pasteStatistics'!W$5000,MATCH($C707,pasteStatistics!$C$1:'pasteStatistics'!$C$5000,0))</f>
        <v>1.1000000000000001</v>
      </c>
      <c r="X707">
        <f>INDEX(pasteStatistics!X$1:'pasteStatistics'!X$5000,MATCH($C707,pasteStatistics!$C$1:'pasteStatistics'!$C$5000,0))</f>
        <v>0.6</v>
      </c>
      <c r="Y707">
        <f>INDEX(pasteStatistics!Y$1:'pasteStatistics'!Y$5000,MATCH($C707,pasteStatistics!$C$1:'pasteStatistics'!$C$5000,0))</f>
        <v>1.1000000000000001</v>
      </c>
      <c r="Z707">
        <f>INDEX(pasteStatistics!Z$1:'pasteStatistics'!Z$5000,MATCH($C707,pasteStatistics!$C$1:'pasteStatistics'!$C$5000,0))</f>
        <v>2.2000000000000002</v>
      </c>
      <c r="AA707">
        <f>INDEX(pasteStatistics!AA$1:'pasteStatistics'!AA$5000,MATCH($C707,pasteStatistics!$C$1:'pasteStatistics'!$C$5000,0))</f>
        <v>11.8</v>
      </c>
      <c r="AB707">
        <f>pasteData!C706</f>
        <v>10</v>
      </c>
      <c r="AC707" t="str">
        <f>pasteData!D706</f>
        <v>FR</v>
      </c>
      <c r="AD707" t="str">
        <f>pasteData!E706</f>
        <v>G</v>
      </c>
      <c r="AE707">
        <f>pasteData!F706</f>
        <v>43621</v>
      </c>
      <c r="AF707">
        <f>pasteData!G706</f>
        <v>180</v>
      </c>
      <c r="AG707" t="str">
        <f>pasteData!H706</f>
        <v>Fairhope</v>
      </c>
      <c r="AH707" t="str">
        <f>pasteData!I706</f>
        <v xml:space="preserve"> AL</v>
      </c>
      <c r="AI707" t="str">
        <f>pasteData!J706</f>
        <v>Fairhope HS</v>
      </c>
      <c r="AJ707" t="str">
        <f>pasteData!K706</f>
        <v xml:space="preserve"> 11.8 Pts</v>
      </c>
      <c r="AK707" t="str">
        <f>pasteData!L706</f>
        <v xml:space="preserve"> 4.7 Reb</v>
      </c>
      <c r="AL707" t="str">
        <f>pasteData!M706</f>
        <v xml:space="preserve"> 2.3 Ast</v>
      </c>
      <c r="AM707">
        <f>pasteData!N706</f>
        <v>0</v>
      </c>
    </row>
    <row r="708" spans="1:39" x14ac:dyDescent="0.3">
      <c r="A708">
        <v>706</v>
      </c>
      <c r="B708" t="str">
        <f>pasteData!A707</f>
        <v>murray-state</v>
      </c>
      <c r="C708" t="str">
        <f>pasteData!B707</f>
        <v>Darnell Cowart</v>
      </c>
      <c r="D708">
        <f>INDEX(pasteStatistics!D$1:'pasteStatistics'!D$5000,MATCH($C708,pasteStatistics!$C$1:'pasteStatistics'!$C$5000,0))</f>
        <v>33</v>
      </c>
      <c r="E708">
        <f>INDEX(pasteStatistics!E$1:'pasteStatistics'!E$5000,MATCH($C708,pasteStatistics!$C$1:'pasteStatistics'!$C$5000,0))</f>
        <v>13</v>
      </c>
      <c r="F708">
        <f>INDEX(pasteStatistics!F$1:'pasteStatistics'!F$5000,MATCH($C708,pasteStatistics!$C$1:'pasteStatistics'!$C$5000,0))</f>
        <v>20</v>
      </c>
      <c r="G708">
        <f>INDEX(pasteStatistics!G$1:'pasteStatistics'!G$5000,MATCH($C708,pasteStatistics!$C$1:'pasteStatistics'!$C$5000,0))</f>
        <v>4</v>
      </c>
      <c r="H708">
        <f>INDEX(pasteStatistics!H$1:'pasteStatistics'!H$5000,MATCH($C708,pasteStatistics!$C$1:'pasteStatistics'!$C$5000,0))</f>
        <v>7.2</v>
      </c>
      <c r="I708">
        <f>INDEX(pasteStatistics!I$1:'pasteStatistics'!I$5000,MATCH($C708,pasteStatistics!$C$1:'pasteStatistics'!$C$5000,0))</f>
        <v>0.54800000000000004</v>
      </c>
      <c r="J708">
        <f>INDEX(pasteStatistics!J$1:'pasteStatistics'!J$5000,MATCH($C708,pasteStatistics!$C$1:'pasteStatistics'!$C$5000,0))</f>
        <v>4</v>
      </c>
      <c r="K708">
        <f>INDEX(pasteStatistics!K$1:'pasteStatistics'!K$5000,MATCH($C708,pasteStatistics!$C$1:'pasteStatistics'!$C$5000,0))</f>
        <v>7.2</v>
      </c>
      <c r="L708">
        <f>INDEX(pasteStatistics!L$1:'pasteStatistics'!L$5000,MATCH($C708,pasteStatistics!$C$1:'pasteStatistics'!$C$5000,0))</f>
        <v>0.55300000000000005</v>
      </c>
      <c r="M708">
        <f>INDEX(pasteStatistics!M$1:'pasteStatistics'!M$5000,MATCH($C708,pasteStatistics!$C$1:'pasteStatistics'!$C$5000,0))</f>
        <v>0</v>
      </c>
      <c r="N708">
        <f>INDEX(pasteStatistics!N$1:'pasteStatistics'!N$5000,MATCH($C708,pasteStatistics!$C$1:'pasteStatistics'!$C$5000,0))</f>
        <v>0.1</v>
      </c>
      <c r="O708">
        <f>INDEX(pasteStatistics!O$1:'pasteStatistics'!O$5000,MATCH($C708,pasteStatistics!$C$1:'pasteStatistics'!$C$5000,0))</f>
        <v>0</v>
      </c>
      <c r="P708">
        <f>INDEX(pasteStatistics!P$1:'pasteStatistics'!P$5000,MATCH($C708,pasteStatistics!$C$1:'pasteStatistics'!$C$5000,0))</f>
        <v>2.4</v>
      </c>
      <c r="Q708">
        <f>INDEX(pasteStatistics!Q$1:'pasteStatistics'!Q$5000,MATCH($C708,pasteStatistics!$C$1:'pasteStatistics'!$C$5000,0))</f>
        <v>3.6</v>
      </c>
      <c r="R708">
        <f>INDEX(pasteStatistics!R$1:'pasteStatistics'!R$5000,MATCH($C708,pasteStatistics!$C$1:'pasteStatistics'!$C$5000,0))</f>
        <v>0.65800000000000003</v>
      </c>
      <c r="S708">
        <f>INDEX(pasteStatistics!S$1:'pasteStatistics'!S$5000,MATCH($C708,pasteStatistics!$C$1:'pasteStatistics'!$C$5000,0))</f>
        <v>2.4</v>
      </c>
      <c r="T708">
        <f>INDEX(pasteStatistics!T$1:'pasteStatistics'!T$5000,MATCH($C708,pasteStatistics!$C$1:'pasteStatistics'!$C$5000,0))</f>
        <v>4.0999999999999996</v>
      </c>
      <c r="U708">
        <f>INDEX(pasteStatistics!U$1:'pasteStatistics'!U$5000,MATCH($C708,pasteStatistics!$C$1:'pasteStatistics'!$C$5000,0))</f>
        <v>6.5</v>
      </c>
      <c r="V708">
        <f>INDEX(pasteStatistics!V$1:'pasteStatistics'!V$5000,MATCH($C708,pasteStatistics!$C$1:'pasteStatistics'!$C$5000,0))</f>
        <v>1.1000000000000001</v>
      </c>
      <c r="W708">
        <f>INDEX(pasteStatistics!W$1:'pasteStatistics'!W$5000,MATCH($C708,pasteStatistics!$C$1:'pasteStatistics'!$C$5000,0))</f>
        <v>0.8</v>
      </c>
      <c r="X708">
        <f>INDEX(pasteStatistics!X$1:'pasteStatistics'!X$5000,MATCH($C708,pasteStatistics!$C$1:'pasteStatistics'!$C$5000,0))</f>
        <v>0.4</v>
      </c>
      <c r="Y708">
        <f>INDEX(pasteStatistics!Y$1:'pasteStatistics'!Y$5000,MATCH($C708,pasteStatistics!$C$1:'pasteStatistics'!$C$5000,0))</f>
        <v>1.2</v>
      </c>
      <c r="Z708">
        <f>INDEX(pasteStatistics!Z$1:'pasteStatistics'!Z$5000,MATCH($C708,pasteStatistics!$C$1:'pasteStatistics'!$C$5000,0))</f>
        <v>2.7</v>
      </c>
      <c r="AA708">
        <f>INDEX(pasteStatistics!AA$1:'pasteStatistics'!AA$5000,MATCH($C708,pasteStatistics!$C$1:'pasteStatistics'!$C$5000,0))</f>
        <v>10.3</v>
      </c>
      <c r="AB708">
        <f>pasteData!C707</f>
        <v>32</v>
      </c>
      <c r="AC708" t="str">
        <f>pasteData!D707</f>
        <v>JR</v>
      </c>
      <c r="AD708" t="str">
        <f>pasteData!E707</f>
        <v>F</v>
      </c>
      <c r="AE708">
        <f>pasteData!F707</f>
        <v>43624</v>
      </c>
      <c r="AF708">
        <f>pasteData!G707</f>
        <v>295</v>
      </c>
      <c r="AG708" t="str">
        <f>pasteData!H707</f>
        <v>Chicago</v>
      </c>
      <c r="AH708" t="str">
        <f>pasteData!I707</f>
        <v xml:space="preserve"> IL</v>
      </c>
      <c r="AI708">
        <f>pasteData!J707</f>
        <v>0</v>
      </c>
      <c r="AJ708" t="str">
        <f>pasteData!K707</f>
        <v xml:space="preserve"> 10.3 Pts</v>
      </c>
      <c r="AK708" t="str">
        <f>pasteData!L707</f>
        <v xml:space="preserve"> 6.5 Reb</v>
      </c>
      <c r="AL708" t="str">
        <f>pasteData!M707</f>
        <v xml:space="preserve"> 1.1 Ast</v>
      </c>
      <c r="AM708">
        <f>pasteData!N707</f>
        <v>0</v>
      </c>
    </row>
    <row r="709" spans="1:39" x14ac:dyDescent="0.3">
      <c r="A709">
        <v>707</v>
      </c>
      <c r="B709" t="str">
        <f>pasteData!A708</f>
        <v>murray-state</v>
      </c>
      <c r="C709" t="str">
        <f>pasteData!B708</f>
        <v>K.J. Williams</v>
      </c>
      <c r="D709">
        <f>INDEX(pasteStatistics!D$1:'pasteStatistics'!D$5000,MATCH($C709,pasteStatistics!$C$1:'pasteStatistics'!$C$5000,0))</f>
        <v>32</v>
      </c>
      <c r="E709">
        <f>INDEX(pasteStatistics!E$1:'pasteStatistics'!E$5000,MATCH($C709,pasteStatistics!$C$1:'pasteStatistics'!$C$5000,0))</f>
        <v>22</v>
      </c>
      <c r="F709">
        <f>INDEX(pasteStatistics!F$1:'pasteStatistics'!F$5000,MATCH($C709,pasteStatistics!$C$1:'pasteStatistics'!$C$5000,0))</f>
        <v>18.2</v>
      </c>
      <c r="G709">
        <f>INDEX(pasteStatistics!G$1:'pasteStatistics'!G$5000,MATCH($C709,pasteStatistics!$C$1:'pasteStatistics'!$C$5000,0))</f>
        <v>3.5</v>
      </c>
      <c r="H709">
        <f>INDEX(pasteStatistics!H$1:'pasteStatistics'!H$5000,MATCH($C709,pasteStatistics!$C$1:'pasteStatistics'!$C$5000,0))</f>
        <v>5</v>
      </c>
      <c r="I709">
        <f>INDEX(pasteStatistics!I$1:'pasteStatistics'!I$5000,MATCH($C709,pasteStatistics!$C$1:'pasteStatistics'!$C$5000,0))</f>
        <v>0.69799999999999995</v>
      </c>
      <c r="J709">
        <f>INDEX(pasteStatistics!J$1:'pasteStatistics'!J$5000,MATCH($C709,pasteStatistics!$C$1:'pasteStatistics'!$C$5000,0))</f>
        <v>3.4</v>
      </c>
      <c r="K709">
        <f>INDEX(pasteStatistics!K$1:'pasteStatistics'!K$5000,MATCH($C709,pasteStatistics!$C$1:'pasteStatistics'!$C$5000,0))</f>
        <v>4.8</v>
      </c>
      <c r="L709">
        <f>INDEX(pasteStatistics!L$1:'pasteStatistics'!L$5000,MATCH($C709,pasteStatistics!$C$1:'pasteStatistics'!$C$5000,0))</f>
        <v>0.71399999999999997</v>
      </c>
      <c r="M709">
        <f>INDEX(pasteStatistics!M$1:'pasteStatistics'!M$5000,MATCH($C709,pasteStatistics!$C$1:'pasteStatistics'!$C$5000,0))</f>
        <v>0</v>
      </c>
      <c r="N709">
        <f>INDEX(pasteStatistics!N$1:'pasteStatistics'!N$5000,MATCH($C709,pasteStatistics!$C$1:'pasteStatistics'!$C$5000,0))</f>
        <v>0.2</v>
      </c>
      <c r="O709">
        <f>INDEX(pasteStatistics!O$1:'pasteStatistics'!O$5000,MATCH($C709,pasteStatistics!$C$1:'pasteStatistics'!$C$5000,0))</f>
        <v>0.2</v>
      </c>
      <c r="P709">
        <f>INDEX(pasteStatistics!P$1:'pasteStatistics'!P$5000,MATCH($C709,pasteStatistics!$C$1:'pasteStatistics'!$C$5000,0))</f>
        <v>0.6</v>
      </c>
      <c r="Q709">
        <f>INDEX(pasteStatistics!Q$1:'pasteStatistics'!Q$5000,MATCH($C709,pasteStatistics!$C$1:'pasteStatistics'!$C$5000,0))</f>
        <v>1.2</v>
      </c>
      <c r="R709">
        <f>INDEX(pasteStatistics!R$1:'pasteStatistics'!R$5000,MATCH($C709,pasteStatistics!$C$1:'pasteStatistics'!$C$5000,0))</f>
        <v>0.52600000000000002</v>
      </c>
      <c r="S709">
        <f>INDEX(pasteStatistics!S$1:'pasteStatistics'!S$5000,MATCH($C709,pasteStatistics!$C$1:'pasteStatistics'!$C$5000,0))</f>
        <v>1.8</v>
      </c>
      <c r="T709">
        <f>INDEX(pasteStatistics!T$1:'pasteStatistics'!T$5000,MATCH($C709,pasteStatistics!$C$1:'pasteStatistics'!$C$5000,0))</f>
        <v>2.9</v>
      </c>
      <c r="U709">
        <f>INDEX(pasteStatistics!U$1:'pasteStatistics'!U$5000,MATCH($C709,pasteStatistics!$C$1:'pasteStatistics'!$C$5000,0))</f>
        <v>4.7</v>
      </c>
      <c r="V709">
        <f>INDEX(pasteStatistics!V$1:'pasteStatistics'!V$5000,MATCH($C709,pasteStatistics!$C$1:'pasteStatistics'!$C$5000,0))</f>
        <v>0.5</v>
      </c>
      <c r="W709">
        <f>INDEX(pasteStatistics!W$1:'pasteStatistics'!W$5000,MATCH($C709,pasteStatistics!$C$1:'pasteStatistics'!$C$5000,0))</f>
        <v>0.6</v>
      </c>
      <c r="X709">
        <f>INDEX(pasteStatistics!X$1:'pasteStatistics'!X$5000,MATCH($C709,pasteStatistics!$C$1:'pasteStatistics'!$C$5000,0))</f>
        <v>0.6</v>
      </c>
      <c r="Y709">
        <f>INDEX(pasteStatistics!Y$1:'pasteStatistics'!Y$5000,MATCH($C709,pasteStatistics!$C$1:'pasteStatistics'!$C$5000,0))</f>
        <v>0.7</v>
      </c>
      <c r="Z709">
        <f>INDEX(pasteStatistics!Z$1:'pasteStatistics'!Z$5000,MATCH($C709,pasteStatistics!$C$1:'pasteStatistics'!$C$5000,0))</f>
        <v>1.9</v>
      </c>
      <c r="AA709">
        <f>INDEX(pasteStatistics!AA$1:'pasteStatistics'!AA$5000,MATCH($C709,pasteStatistics!$C$1:'pasteStatistics'!$C$5000,0))</f>
        <v>7.6</v>
      </c>
      <c r="AB709">
        <f>pasteData!C708</f>
        <v>23</v>
      </c>
      <c r="AC709" t="str">
        <f>pasteData!D708</f>
        <v>FR</v>
      </c>
      <c r="AD709" t="str">
        <f>pasteData!E708</f>
        <v>F</v>
      </c>
      <c r="AE709">
        <f>pasteData!F708</f>
        <v>43625</v>
      </c>
      <c r="AF709">
        <f>pasteData!G708</f>
        <v>240</v>
      </c>
      <c r="AG709" t="str">
        <f>pasteData!H708</f>
        <v>Cleveland</v>
      </c>
      <c r="AH709" t="str">
        <f>pasteData!I708</f>
        <v xml:space="preserve"> MS</v>
      </c>
      <c r="AI709" t="str">
        <f>pasteData!J708</f>
        <v>Cleveland Central HS</v>
      </c>
      <c r="AJ709" t="str">
        <f>pasteData!K708</f>
        <v xml:space="preserve"> 7.6 Pts</v>
      </c>
      <c r="AK709" t="str">
        <f>pasteData!L708</f>
        <v xml:space="preserve"> 4.7 Reb</v>
      </c>
      <c r="AL709" t="str">
        <f>pasteData!M708</f>
        <v xml:space="preserve"> 0.5 Ast</v>
      </c>
      <c r="AM709">
        <f>pasteData!N708</f>
        <v>0</v>
      </c>
    </row>
    <row r="710" spans="1:39" x14ac:dyDescent="0.3">
      <c r="A710">
        <v>708</v>
      </c>
      <c r="B710" t="str">
        <f>pasteData!A709</f>
        <v>murray-state</v>
      </c>
      <c r="C710" t="str">
        <f>pasteData!B709</f>
        <v>Jaiveon Eaves</v>
      </c>
      <c r="D710">
        <f>INDEX(pasteStatistics!D$1:'pasteStatistics'!D$5000,MATCH($C710,pasteStatistics!$C$1:'pasteStatistics'!$C$5000,0))</f>
        <v>30</v>
      </c>
      <c r="E710">
        <f>INDEX(pasteStatistics!E$1:'pasteStatistics'!E$5000,MATCH($C710,pasteStatistics!$C$1:'pasteStatistics'!$C$5000,0))</f>
        <v>0</v>
      </c>
      <c r="F710">
        <f>INDEX(pasteStatistics!F$1:'pasteStatistics'!F$5000,MATCH($C710,pasteStatistics!$C$1:'pasteStatistics'!$C$5000,0))</f>
        <v>10</v>
      </c>
      <c r="G710">
        <f>INDEX(pasteStatistics!G$1:'pasteStatistics'!G$5000,MATCH($C710,pasteStatistics!$C$1:'pasteStatistics'!$C$5000,0))</f>
        <v>1.3</v>
      </c>
      <c r="H710">
        <f>INDEX(pasteStatistics!H$1:'pasteStatistics'!H$5000,MATCH($C710,pasteStatistics!$C$1:'pasteStatistics'!$C$5000,0))</f>
        <v>3.2</v>
      </c>
      <c r="I710">
        <f>INDEX(pasteStatistics!I$1:'pasteStatistics'!I$5000,MATCH($C710,pasteStatistics!$C$1:'pasteStatistics'!$C$5000,0))</f>
        <v>0.39200000000000002</v>
      </c>
      <c r="J710">
        <f>INDEX(pasteStatistics!J$1:'pasteStatistics'!J$5000,MATCH($C710,pasteStatistics!$C$1:'pasteStatistics'!$C$5000,0))</f>
        <v>0.5</v>
      </c>
      <c r="K710">
        <f>INDEX(pasteStatistics!K$1:'pasteStatistics'!K$5000,MATCH($C710,pasteStatistics!$C$1:'pasteStatistics'!$C$5000,0))</f>
        <v>1</v>
      </c>
      <c r="L710">
        <f>INDEX(pasteStatistics!L$1:'pasteStatistics'!L$5000,MATCH($C710,pasteStatistics!$C$1:'pasteStatistics'!$C$5000,0))</f>
        <v>0.45200000000000001</v>
      </c>
      <c r="M710">
        <f>INDEX(pasteStatistics!M$1:'pasteStatistics'!M$5000,MATCH($C710,pasteStatistics!$C$1:'pasteStatistics'!$C$5000,0))</f>
        <v>0.8</v>
      </c>
      <c r="N710">
        <f>INDEX(pasteStatistics!N$1:'pasteStatistics'!N$5000,MATCH($C710,pasteStatistics!$C$1:'pasteStatistics'!$C$5000,0))</f>
        <v>2.2000000000000002</v>
      </c>
      <c r="O710">
        <f>INDEX(pasteStatistics!O$1:'pasteStatistics'!O$5000,MATCH($C710,pasteStatistics!$C$1:'pasteStatistics'!$C$5000,0))</f>
        <v>0.36399999999999999</v>
      </c>
      <c r="P710">
        <f>INDEX(pasteStatistics!P$1:'pasteStatistics'!P$5000,MATCH($C710,pasteStatistics!$C$1:'pasteStatistics'!$C$5000,0))</f>
        <v>0.2</v>
      </c>
      <c r="Q710">
        <f>INDEX(pasteStatistics!Q$1:'pasteStatistics'!Q$5000,MATCH($C710,pasteStatistics!$C$1:'pasteStatistics'!$C$5000,0))</f>
        <v>0.2</v>
      </c>
      <c r="R710">
        <f>INDEX(pasteStatistics!R$1:'pasteStatistics'!R$5000,MATCH($C710,pasteStatistics!$C$1:'pasteStatistics'!$C$5000,0))</f>
        <v>1</v>
      </c>
      <c r="S710">
        <f>INDEX(pasteStatistics!S$1:'pasteStatistics'!S$5000,MATCH($C710,pasteStatistics!$C$1:'pasteStatistics'!$C$5000,0))</f>
        <v>0.1</v>
      </c>
      <c r="T710">
        <f>INDEX(pasteStatistics!T$1:'pasteStatistics'!T$5000,MATCH($C710,pasteStatistics!$C$1:'pasteStatistics'!$C$5000,0))</f>
        <v>0.8</v>
      </c>
      <c r="U710">
        <f>INDEX(pasteStatistics!U$1:'pasteStatistics'!U$5000,MATCH($C710,pasteStatistics!$C$1:'pasteStatistics'!$C$5000,0))</f>
        <v>0.9</v>
      </c>
      <c r="V710">
        <f>INDEX(pasteStatistics!V$1:'pasteStatistics'!V$5000,MATCH($C710,pasteStatistics!$C$1:'pasteStatistics'!$C$5000,0))</f>
        <v>0.4</v>
      </c>
      <c r="W710">
        <f>INDEX(pasteStatistics!W$1:'pasteStatistics'!W$5000,MATCH($C710,pasteStatistics!$C$1:'pasteStatistics'!$C$5000,0))</f>
        <v>0.2</v>
      </c>
      <c r="X710">
        <f>INDEX(pasteStatistics!X$1:'pasteStatistics'!X$5000,MATCH($C710,pasteStatistics!$C$1:'pasteStatistics'!$C$5000,0))</f>
        <v>0.1</v>
      </c>
      <c r="Y710">
        <f>INDEX(pasteStatistics!Y$1:'pasteStatistics'!Y$5000,MATCH($C710,pasteStatistics!$C$1:'pasteStatistics'!$C$5000,0))</f>
        <v>0.4</v>
      </c>
      <c r="Z710">
        <f>INDEX(pasteStatistics!Z$1:'pasteStatistics'!Z$5000,MATCH($C710,pasteStatistics!$C$1:'pasteStatistics'!$C$5000,0))</f>
        <v>0.6</v>
      </c>
      <c r="AA710">
        <f>INDEX(pasteStatistics!AA$1:'pasteStatistics'!AA$5000,MATCH($C710,pasteStatistics!$C$1:'pasteStatistics'!$C$5000,0))</f>
        <v>3.5</v>
      </c>
      <c r="AB710">
        <f>pasteData!C709</f>
        <v>14</v>
      </c>
      <c r="AC710" t="str">
        <f>pasteData!D709</f>
        <v>JR</v>
      </c>
      <c r="AD710" t="str">
        <f>pasteData!E709</f>
        <v>G</v>
      </c>
      <c r="AE710">
        <f>pasteData!F709</f>
        <v>43618</v>
      </c>
      <c r="AF710">
        <f>pasteData!G709</f>
        <v>195</v>
      </c>
      <c r="AG710" t="str">
        <f>pasteData!H709</f>
        <v>Madisonville</v>
      </c>
      <c r="AH710" t="str">
        <f>pasteData!I709</f>
        <v xml:space="preserve"> KY</v>
      </c>
      <c r="AI710" t="str">
        <f>pasteData!J709</f>
        <v>Madisonville-North Hopkins HIgh School</v>
      </c>
      <c r="AJ710" t="str">
        <f>pasteData!K709</f>
        <v xml:space="preserve"> 3.5 Pts</v>
      </c>
      <c r="AK710" t="str">
        <f>pasteData!L709</f>
        <v xml:space="preserve"> 0.9 Reb</v>
      </c>
      <c r="AL710" t="str">
        <f>pasteData!M709</f>
        <v xml:space="preserve"> 0.4 Ast</v>
      </c>
      <c r="AM710">
        <f>pasteData!N709</f>
        <v>0</v>
      </c>
    </row>
    <row r="711" spans="1:39" x14ac:dyDescent="0.3">
      <c r="A711">
        <v>709</v>
      </c>
      <c r="B711" t="str">
        <f>pasteData!A710</f>
        <v>murray-state</v>
      </c>
      <c r="C711" t="str">
        <f>pasteData!B710</f>
        <v>Brion Whitley</v>
      </c>
      <c r="D711">
        <f>INDEX(pasteStatistics!D$1:'pasteStatistics'!D$5000,MATCH($C711,pasteStatistics!$C$1:'pasteStatistics'!$C$5000,0))</f>
        <v>30</v>
      </c>
      <c r="E711">
        <f>INDEX(pasteStatistics!E$1:'pasteStatistics'!E$5000,MATCH($C711,pasteStatistics!$C$1:'pasteStatistics'!$C$5000,0))</f>
        <v>0</v>
      </c>
      <c r="F711">
        <f>INDEX(pasteStatistics!F$1:'pasteStatistics'!F$5000,MATCH($C711,pasteStatistics!$C$1:'pasteStatistics'!$C$5000,0))</f>
        <v>8.6</v>
      </c>
      <c r="G711">
        <f>INDEX(pasteStatistics!G$1:'pasteStatistics'!G$5000,MATCH($C711,pasteStatistics!$C$1:'pasteStatistics'!$C$5000,0))</f>
        <v>0.9</v>
      </c>
      <c r="H711">
        <f>INDEX(pasteStatistics!H$1:'pasteStatistics'!H$5000,MATCH($C711,pasteStatistics!$C$1:'pasteStatistics'!$C$5000,0))</f>
        <v>2.2000000000000002</v>
      </c>
      <c r="I711">
        <f>INDEX(pasteStatistics!I$1:'pasteStatistics'!I$5000,MATCH($C711,pasteStatistics!$C$1:'pasteStatistics'!$C$5000,0))</f>
        <v>0.41799999999999998</v>
      </c>
      <c r="J711">
        <f>INDEX(pasteStatistics!J$1:'pasteStatistics'!J$5000,MATCH($C711,pasteStatistics!$C$1:'pasteStatistics'!$C$5000,0))</f>
        <v>0.2</v>
      </c>
      <c r="K711">
        <f>INDEX(pasteStatistics!K$1:'pasteStatistics'!K$5000,MATCH($C711,pasteStatistics!$C$1:'pasteStatistics'!$C$5000,0))</f>
        <v>0.7</v>
      </c>
      <c r="L711">
        <f>INDEX(pasteStatistics!L$1:'pasteStatistics'!L$5000,MATCH($C711,pasteStatistics!$C$1:'pasteStatistics'!$C$5000,0))</f>
        <v>0.318</v>
      </c>
      <c r="M711">
        <f>INDEX(pasteStatistics!M$1:'pasteStatistics'!M$5000,MATCH($C711,pasteStatistics!$C$1:'pasteStatistics'!$C$5000,0))</f>
        <v>0.7</v>
      </c>
      <c r="N711">
        <f>INDEX(pasteStatistics!N$1:'pasteStatistics'!N$5000,MATCH($C711,pasteStatistics!$C$1:'pasteStatistics'!$C$5000,0))</f>
        <v>1.5</v>
      </c>
      <c r="O711">
        <f>INDEX(pasteStatistics!O$1:'pasteStatistics'!O$5000,MATCH($C711,pasteStatistics!$C$1:'pasteStatistics'!$C$5000,0))</f>
        <v>0.46700000000000003</v>
      </c>
      <c r="P711">
        <f>INDEX(pasteStatistics!P$1:'pasteStatistics'!P$5000,MATCH($C711,pasteStatistics!$C$1:'pasteStatistics'!$C$5000,0))</f>
        <v>0.5</v>
      </c>
      <c r="Q711">
        <f>INDEX(pasteStatistics!Q$1:'pasteStatistics'!Q$5000,MATCH($C711,pasteStatistics!$C$1:'pasteStatistics'!$C$5000,0))</f>
        <v>0.7</v>
      </c>
      <c r="R711">
        <f>INDEX(pasteStatistics!R$1:'pasteStatistics'!R$5000,MATCH($C711,pasteStatistics!$C$1:'pasteStatistics'!$C$5000,0))</f>
        <v>0.7</v>
      </c>
      <c r="S711">
        <f>INDEX(pasteStatistics!S$1:'pasteStatistics'!S$5000,MATCH($C711,pasteStatistics!$C$1:'pasteStatistics'!$C$5000,0))</f>
        <v>0.1</v>
      </c>
      <c r="T711">
        <f>INDEX(pasteStatistics!T$1:'pasteStatistics'!T$5000,MATCH($C711,pasteStatistics!$C$1:'pasteStatistics'!$C$5000,0))</f>
        <v>0.5</v>
      </c>
      <c r="U711">
        <f>INDEX(pasteStatistics!U$1:'pasteStatistics'!U$5000,MATCH($C711,pasteStatistics!$C$1:'pasteStatistics'!$C$5000,0))</f>
        <v>0.6</v>
      </c>
      <c r="V711">
        <f>INDEX(pasteStatistics!V$1:'pasteStatistics'!V$5000,MATCH($C711,pasteStatistics!$C$1:'pasteStatistics'!$C$5000,0))</f>
        <v>0.3</v>
      </c>
      <c r="W711">
        <f>INDEX(pasteStatistics!W$1:'pasteStatistics'!W$5000,MATCH($C711,pasteStatistics!$C$1:'pasteStatistics'!$C$5000,0))</f>
        <v>0.3</v>
      </c>
      <c r="X711">
        <f>INDEX(pasteStatistics!X$1:'pasteStatistics'!X$5000,MATCH($C711,pasteStatistics!$C$1:'pasteStatistics'!$C$5000,0))</f>
        <v>0</v>
      </c>
      <c r="Y711">
        <f>INDEX(pasteStatistics!Y$1:'pasteStatistics'!Y$5000,MATCH($C711,pasteStatistics!$C$1:'pasteStatistics'!$C$5000,0))</f>
        <v>0.4</v>
      </c>
      <c r="Z711">
        <f>INDEX(pasteStatistics!Z$1:'pasteStatistics'!Z$5000,MATCH($C711,pasteStatistics!$C$1:'pasteStatistics'!$C$5000,0))</f>
        <v>0.8</v>
      </c>
      <c r="AA711">
        <f>INDEX(pasteStatistics!AA$1:'pasteStatistics'!AA$5000,MATCH($C711,pasteStatistics!$C$1:'pasteStatistics'!$C$5000,0))</f>
        <v>3</v>
      </c>
      <c r="AB711">
        <f>pasteData!C710</f>
        <v>22</v>
      </c>
      <c r="AC711" t="str">
        <f>pasteData!D710</f>
        <v>SO</v>
      </c>
      <c r="AD711" t="str">
        <f>pasteData!E710</f>
        <v>G</v>
      </c>
      <c r="AE711">
        <f>pasteData!F710</f>
        <v>43620</v>
      </c>
      <c r="AF711">
        <f>pasteData!G710</f>
        <v>200</v>
      </c>
      <c r="AG711" t="str">
        <f>pasteData!H710</f>
        <v>Sarasota</v>
      </c>
      <c r="AH711" t="str">
        <f>pasteData!I710</f>
        <v xml:space="preserve"> FL</v>
      </c>
      <c r="AI711" t="str">
        <f>pasteData!J710</f>
        <v>Sarasota Christian High School</v>
      </c>
      <c r="AJ711" t="str">
        <f>pasteData!K710</f>
        <v xml:space="preserve"> 3.0 Pts</v>
      </c>
      <c r="AK711" t="str">
        <f>pasteData!L710</f>
        <v xml:space="preserve"> 0.6 Reb</v>
      </c>
      <c r="AL711" t="str">
        <f>pasteData!M710</f>
        <v xml:space="preserve"> 0.3 Ast</v>
      </c>
      <c r="AM711">
        <f>pasteData!N710</f>
        <v>0</v>
      </c>
    </row>
    <row r="712" spans="1:39" x14ac:dyDescent="0.3">
      <c r="A712">
        <v>710</v>
      </c>
      <c r="B712" t="str">
        <f>pasteData!A711</f>
        <v>murray-state</v>
      </c>
      <c r="C712" t="str">
        <f>pasteData!B711</f>
        <v>Devin Gilmore</v>
      </c>
      <c r="D712">
        <f>INDEX(pasteStatistics!D$1:'pasteStatistics'!D$5000,MATCH($C712,pasteStatistics!$C$1:'pasteStatistics'!$C$5000,0))</f>
        <v>25</v>
      </c>
      <c r="E712">
        <f>INDEX(pasteStatistics!E$1:'pasteStatistics'!E$5000,MATCH($C712,pasteStatistics!$C$1:'pasteStatistics'!$C$5000,0))</f>
        <v>0</v>
      </c>
      <c r="F712">
        <f>INDEX(pasteStatistics!F$1:'pasteStatistics'!F$5000,MATCH($C712,pasteStatistics!$C$1:'pasteStatistics'!$C$5000,0))</f>
        <v>9.6999999999999993</v>
      </c>
      <c r="G712">
        <f>INDEX(pasteStatistics!G$1:'pasteStatistics'!G$5000,MATCH($C712,pasteStatistics!$C$1:'pasteStatistics'!$C$5000,0))</f>
        <v>1.6</v>
      </c>
      <c r="H712">
        <f>INDEX(pasteStatistics!H$1:'pasteStatistics'!H$5000,MATCH($C712,pasteStatistics!$C$1:'pasteStatistics'!$C$5000,0))</f>
        <v>2.4</v>
      </c>
      <c r="I712">
        <f>INDEX(pasteStatistics!I$1:'pasteStatistics'!I$5000,MATCH($C712,pasteStatistics!$C$1:'pasteStatistics'!$C$5000,0))</f>
        <v>0.63900000000000001</v>
      </c>
      <c r="J712">
        <f>INDEX(pasteStatistics!J$1:'pasteStatistics'!J$5000,MATCH($C712,pasteStatistics!$C$1:'pasteStatistics'!$C$5000,0))</f>
        <v>1.6</v>
      </c>
      <c r="K712">
        <f>INDEX(pasteStatistics!K$1:'pasteStatistics'!K$5000,MATCH($C712,pasteStatistics!$C$1:'pasteStatistics'!$C$5000,0))</f>
        <v>2.2999999999999998</v>
      </c>
      <c r="L712">
        <f>INDEX(pasteStatistics!L$1:'pasteStatistics'!L$5000,MATCH($C712,pasteStatistics!$C$1:'pasteStatistics'!$C$5000,0))</f>
        <v>0.67200000000000004</v>
      </c>
      <c r="M712">
        <f>INDEX(pasteStatistics!M$1:'pasteStatistics'!M$5000,MATCH($C712,pasteStatistics!$C$1:'pasteStatistics'!$C$5000,0))</f>
        <v>0</v>
      </c>
      <c r="N712">
        <f>INDEX(pasteStatistics!N$1:'pasteStatistics'!N$5000,MATCH($C712,pasteStatistics!$C$1:'pasteStatistics'!$C$5000,0))</f>
        <v>0.1</v>
      </c>
      <c r="O712">
        <f>INDEX(pasteStatistics!O$1:'pasteStatistics'!O$5000,MATCH($C712,pasteStatistics!$C$1:'pasteStatistics'!$C$5000,0))</f>
        <v>0</v>
      </c>
      <c r="P712">
        <f>INDEX(pasteStatistics!P$1:'pasteStatistics'!P$5000,MATCH($C712,pasteStatistics!$C$1:'pasteStatistics'!$C$5000,0))</f>
        <v>0.5</v>
      </c>
      <c r="Q712">
        <f>INDEX(pasteStatistics!Q$1:'pasteStatistics'!Q$5000,MATCH($C712,pasteStatistics!$C$1:'pasteStatistics'!$C$5000,0))</f>
        <v>0.7</v>
      </c>
      <c r="R712">
        <f>INDEX(pasteStatistics!R$1:'pasteStatistics'!R$5000,MATCH($C712,pasteStatistics!$C$1:'pasteStatistics'!$C$5000,0))</f>
        <v>0.70599999999999996</v>
      </c>
      <c r="S712">
        <f>INDEX(pasteStatistics!S$1:'pasteStatistics'!S$5000,MATCH($C712,pasteStatistics!$C$1:'pasteStatistics'!$C$5000,0))</f>
        <v>1</v>
      </c>
      <c r="T712">
        <f>INDEX(pasteStatistics!T$1:'pasteStatistics'!T$5000,MATCH($C712,pasteStatistics!$C$1:'pasteStatistics'!$C$5000,0))</f>
        <v>1.9</v>
      </c>
      <c r="U712">
        <f>INDEX(pasteStatistics!U$1:'pasteStatistics'!U$5000,MATCH($C712,pasteStatistics!$C$1:'pasteStatistics'!$C$5000,0))</f>
        <v>2.8</v>
      </c>
      <c r="V712">
        <f>INDEX(pasteStatistics!V$1:'pasteStatistics'!V$5000,MATCH($C712,pasteStatistics!$C$1:'pasteStatistics'!$C$5000,0))</f>
        <v>0.4</v>
      </c>
      <c r="W712">
        <f>INDEX(pasteStatistics!W$1:'pasteStatistics'!W$5000,MATCH($C712,pasteStatistics!$C$1:'pasteStatistics'!$C$5000,0))</f>
        <v>0.3</v>
      </c>
      <c r="X712">
        <f>INDEX(pasteStatistics!X$1:'pasteStatistics'!X$5000,MATCH($C712,pasteStatistics!$C$1:'pasteStatistics'!$C$5000,0))</f>
        <v>0.5</v>
      </c>
      <c r="Y712">
        <f>INDEX(pasteStatistics!Y$1:'pasteStatistics'!Y$5000,MATCH($C712,pasteStatistics!$C$1:'pasteStatistics'!$C$5000,0))</f>
        <v>0.1</v>
      </c>
      <c r="Z712">
        <f>INDEX(pasteStatistics!Z$1:'pasteStatistics'!Z$5000,MATCH($C712,pasteStatistics!$C$1:'pasteStatistics'!$C$5000,0))</f>
        <v>0.7</v>
      </c>
      <c r="AA712">
        <f>INDEX(pasteStatistics!AA$1:'pasteStatistics'!AA$5000,MATCH($C712,pasteStatistics!$C$1:'pasteStatistics'!$C$5000,0))</f>
        <v>3.6</v>
      </c>
      <c r="AB712">
        <f>pasteData!C711</f>
        <v>13</v>
      </c>
      <c r="AC712" t="str">
        <f>pasteData!D711</f>
        <v>SO</v>
      </c>
      <c r="AD712" t="str">
        <f>pasteData!E711</f>
        <v>F</v>
      </c>
      <c r="AE712">
        <f>pasteData!F711</f>
        <v>43622</v>
      </c>
      <c r="AF712">
        <f>pasteData!G711</f>
        <v>200</v>
      </c>
      <c r="AG712" t="str">
        <f>pasteData!H711</f>
        <v>Picayune</v>
      </c>
      <c r="AH712" t="str">
        <f>pasteData!I711</f>
        <v xml:space="preserve"> MS</v>
      </c>
      <c r="AI712" t="str">
        <f>pasteData!J711</f>
        <v>Ridgeland High School</v>
      </c>
      <c r="AJ712" t="str">
        <f>pasteData!K711</f>
        <v xml:space="preserve"> 3.6 Pts</v>
      </c>
      <c r="AK712" t="str">
        <f>pasteData!L711</f>
        <v xml:space="preserve"> 2.8 Reb</v>
      </c>
      <c r="AL712" t="str">
        <f>pasteData!M711</f>
        <v xml:space="preserve"> 0.4 Ast</v>
      </c>
      <c r="AM712">
        <f>pasteData!N711</f>
        <v>0</v>
      </c>
    </row>
    <row r="713" spans="1:39" x14ac:dyDescent="0.3">
      <c r="A713">
        <v>711</v>
      </c>
      <c r="B713" t="str">
        <f>pasteData!A712</f>
        <v>murray-state</v>
      </c>
      <c r="C713" t="str">
        <f>pasteData!B712</f>
        <v>Brion Sanchious</v>
      </c>
      <c r="D713">
        <f>INDEX(pasteStatistics!D$1:'pasteStatistics'!D$5000,MATCH($C713,pasteStatistics!$C$1:'pasteStatistics'!$C$5000,0))</f>
        <v>33</v>
      </c>
      <c r="E713">
        <f>INDEX(pasteStatistics!E$1:'pasteStatistics'!E$5000,MATCH($C713,pasteStatistics!$C$1:'pasteStatistics'!$C$5000,0))</f>
        <v>21</v>
      </c>
      <c r="F713">
        <f>INDEX(pasteStatistics!F$1:'pasteStatistics'!F$5000,MATCH($C713,pasteStatistics!$C$1:'pasteStatistics'!$C$5000,0))</f>
        <v>18.399999999999999</v>
      </c>
      <c r="G713">
        <f>INDEX(pasteStatistics!G$1:'pasteStatistics'!G$5000,MATCH($C713,pasteStatistics!$C$1:'pasteStatistics'!$C$5000,0))</f>
        <v>1</v>
      </c>
      <c r="H713">
        <f>INDEX(pasteStatistics!H$1:'pasteStatistics'!H$5000,MATCH($C713,pasteStatistics!$C$1:'pasteStatistics'!$C$5000,0))</f>
        <v>1.9</v>
      </c>
      <c r="I713">
        <f>INDEX(pasteStatistics!I$1:'pasteStatistics'!I$5000,MATCH($C713,pasteStatistics!$C$1:'pasteStatistics'!$C$5000,0))</f>
        <v>0.51600000000000001</v>
      </c>
      <c r="J713">
        <f>INDEX(pasteStatistics!J$1:'pasteStatistics'!J$5000,MATCH($C713,pasteStatistics!$C$1:'pasteStatistics'!$C$5000,0))</f>
        <v>1</v>
      </c>
      <c r="K713">
        <f>INDEX(pasteStatistics!K$1:'pasteStatistics'!K$5000,MATCH($C713,pasteStatistics!$C$1:'pasteStatistics'!$C$5000,0))</f>
        <v>1.9</v>
      </c>
      <c r="L713">
        <f>INDEX(pasteStatistics!L$1:'pasteStatistics'!L$5000,MATCH($C713,pasteStatistics!$C$1:'pasteStatistics'!$C$5000,0))</f>
        <v>0.51600000000000001</v>
      </c>
      <c r="M713">
        <f>INDEX(pasteStatistics!M$1:'pasteStatistics'!M$5000,MATCH($C713,pasteStatistics!$C$1:'pasteStatistics'!$C$5000,0))</f>
        <v>0</v>
      </c>
      <c r="N713">
        <f>INDEX(pasteStatistics!N$1:'pasteStatistics'!N$5000,MATCH($C713,pasteStatistics!$C$1:'pasteStatistics'!$C$5000,0))</f>
        <v>0</v>
      </c>
      <c r="O713">
        <f>INDEX(pasteStatistics!O$1:'pasteStatistics'!O$5000,MATCH($C713,pasteStatistics!$C$1:'pasteStatistics'!$C$5000,0))</f>
        <v>0</v>
      </c>
      <c r="P713">
        <f>INDEX(pasteStatistics!P$1:'pasteStatistics'!P$5000,MATCH($C713,pasteStatistics!$C$1:'pasteStatistics'!$C$5000,0))</f>
        <v>0.7</v>
      </c>
      <c r="Q713">
        <f>INDEX(pasteStatistics!Q$1:'pasteStatistics'!Q$5000,MATCH($C713,pasteStatistics!$C$1:'pasteStatistics'!$C$5000,0))</f>
        <v>0.9</v>
      </c>
      <c r="R713">
        <f>INDEX(pasteStatistics!R$1:'pasteStatistics'!R$5000,MATCH($C713,pasteStatistics!$C$1:'pasteStatistics'!$C$5000,0))</f>
        <v>0.71</v>
      </c>
      <c r="S713">
        <f>INDEX(pasteStatistics!S$1:'pasteStatistics'!S$5000,MATCH($C713,pasteStatistics!$C$1:'pasteStatistics'!$C$5000,0))</f>
        <v>0.9</v>
      </c>
      <c r="T713">
        <f>INDEX(pasteStatistics!T$1:'pasteStatistics'!T$5000,MATCH($C713,pasteStatistics!$C$1:'pasteStatistics'!$C$5000,0))</f>
        <v>2</v>
      </c>
      <c r="U713">
        <f>INDEX(pasteStatistics!U$1:'pasteStatistics'!U$5000,MATCH($C713,pasteStatistics!$C$1:'pasteStatistics'!$C$5000,0))</f>
        <v>2.9</v>
      </c>
      <c r="V713">
        <f>INDEX(pasteStatistics!V$1:'pasteStatistics'!V$5000,MATCH($C713,pasteStatistics!$C$1:'pasteStatistics'!$C$5000,0))</f>
        <v>0.6</v>
      </c>
      <c r="W713">
        <f>INDEX(pasteStatistics!W$1:'pasteStatistics'!W$5000,MATCH($C713,pasteStatistics!$C$1:'pasteStatistics'!$C$5000,0))</f>
        <v>0.5</v>
      </c>
      <c r="X713">
        <f>INDEX(pasteStatistics!X$1:'pasteStatistics'!X$5000,MATCH($C713,pasteStatistics!$C$1:'pasteStatistics'!$C$5000,0))</f>
        <v>0.7</v>
      </c>
      <c r="Y713">
        <f>INDEX(pasteStatistics!Y$1:'pasteStatistics'!Y$5000,MATCH($C713,pasteStatistics!$C$1:'pasteStatistics'!$C$5000,0))</f>
        <v>0.9</v>
      </c>
      <c r="Z713">
        <f>INDEX(pasteStatistics!Z$1:'pasteStatistics'!Z$5000,MATCH($C713,pasteStatistics!$C$1:'pasteStatistics'!$C$5000,0))</f>
        <v>2</v>
      </c>
      <c r="AA713">
        <f>INDEX(pasteStatistics!AA$1:'pasteStatistics'!AA$5000,MATCH($C713,pasteStatistics!$C$1:'pasteStatistics'!$C$5000,0))</f>
        <v>2.7</v>
      </c>
      <c r="AB713">
        <f>pasteData!C712</f>
        <v>4</v>
      </c>
      <c r="AC713" t="str">
        <f>pasteData!D712</f>
        <v>SR</v>
      </c>
      <c r="AD713" t="str">
        <f>pasteData!E712</f>
        <v>F</v>
      </c>
      <c r="AE713">
        <f>pasteData!F712</f>
        <v>43624</v>
      </c>
      <c r="AF713">
        <f>pasteData!G712</f>
        <v>245</v>
      </c>
      <c r="AG713" t="str">
        <f>pasteData!H712</f>
        <v>Pompano Beach</v>
      </c>
      <c r="AH713" t="str">
        <f>pasteData!I712</f>
        <v xml:space="preserve"> FL</v>
      </c>
      <c r="AI713" t="str">
        <f>pasteData!J712</f>
        <v>Northeast High School</v>
      </c>
      <c r="AJ713" t="str">
        <f>pasteData!K712</f>
        <v xml:space="preserve"> 2.7 Pts</v>
      </c>
      <c r="AK713" t="str">
        <f>pasteData!L712</f>
        <v xml:space="preserve"> 2.9 Reb</v>
      </c>
      <c r="AL713" t="str">
        <f>pasteData!M712</f>
        <v xml:space="preserve"> 0.6 Ast</v>
      </c>
      <c r="AM713">
        <f>pasteData!N712</f>
        <v>0</v>
      </c>
    </row>
    <row r="714" spans="1:39" x14ac:dyDescent="0.3">
      <c r="A714">
        <v>712</v>
      </c>
      <c r="B714" t="str">
        <f>pasteData!A713</f>
        <v>murray-state</v>
      </c>
      <c r="C714" t="str">
        <f>pasteData!B713</f>
        <v>Mike Davis</v>
      </c>
      <c r="D714">
        <f>INDEX(pasteStatistics!D$1:'pasteStatistics'!D$5000,MATCH($C714,pasteStatistics!$C$1:'pasteStatistics'!$C$5000,0))</f>
        <v>27</v>
      </c>
      <c r="E714">
        <f>INDEX(pasteStatistics!E$1:'pasteStatistics'!E$5000,MATCH($C714,pasteStatistics!$C$1:'pasteStatistics'!$C$5000,0))</f>
        <v>5</v>
      </c>
      <c r="F714">
        <f>INDEX(pasteStatistics!F$1:'pasteStatistics'!F$5000,MATCH($C714,pasteStatistics!$C$1:'pasteStatistics'!$C$5000,0))</f>
        <v>14.7</v>
      </c>
      <c r="G714">
        <f>INDEX(pasteStatistics!G$1:'pasteStatistics'!G$5000,MATCH($C714,pasteStatistics!$C$1:'pasteStatistics'!$C$5000,0))</f>
        <v>1.2</v>
      </c>
      <c r="H714">
        <f>INDEX(pasteStatistics!H$1:'pasteStatistics'!H$5000,MATCH($C714,pasteStatistics!$C$1:'pasteStatistics'!$C$5000,0))</f>
        <v>2.8</v>
      </c>
      <c r="I714">
        <f>INDEX(pasteStatistics!I$1:'pasteStatistics'!I$5000,MATCH($C714,pasteStatistics!$C$1:'pasteStatistics'!$C$5000,0))</f>
        <v>0.42099999999999999</v>
      </c>
      <c r="J714">
        <f>INDEX(pasteStatistics!J$1:'pasteStatistics'!J$5000,MATCH($C714,pasteStatistics!$C$1:'pasteStatistics'!$C$5000,0))</f>
        <v>0.7</v>
      </c>
      <c r="K714">
        <f>INDEX(pasteStatistics!K$1:'pasteStatistics'!K$5000,MATCH($C714,pasteStatistics!$C$1:'pasteStatistics'!$C$5000,0))</f>
        <v>1</v>
      </c>
      <c r="L714">
        <f>INDEX(pasteStatistics!L$1:'pasteStatistics'!L$5000,MATCH($C714,pasteStatistics!$C$1:'pasteStatistics'!$C$5000,0))</f>
        <v>0.64300000000000002</v>
      </c>
      <c r="M714">
        <f>INDEX(pasteStatistics!M$1:'pasteStatistics'!M$5000,MATCH($C714,pasteStatistics!$C$1:'pasteStatistics'!$C$5000,0))</f>
        <v>0.5</v>
      </c>
      <c r="N714">
        <f>INDEX(pasteStatistics!N$1:'pasteStatistics'!N$5000,MATCH($C714,pasteStatistics!$C$1:'pasteStatistics'!$C$5000,0))</f>
        <v>1.8</v>
      </c>
      <c r="O714">
        <f>INDEX(pasteStatistics!O$1:'pasteStatistics'!O$5000,MATCH($C714,pasteStatistics!$C$1:'pasteStatistics'!$C$5000,0))</f>
        <v>0.29199999999999998</v>
      </c>
      <c r="P714">
        <f>INDEX(pasteStatistics!P$1:'pasteStatistics'!P$5000,MATCH($C714,pasteStatistics!$C$1:'pasteStatistics'!$C$5000,0))</f>
        <v>0.3</v>
      </c>
      <c r="Q714">
        <f>INDEX(pasteStatistics!Q$1:'pasteStatistics'!Q$5000,MATCH($C714,pasteStatistics!$C$1:'pasteStatistics'!$C$5000,0))</f>
        <v>0.6</v>
      </c>
      <c r="R714">
        <f>INDEX(pasteStatistics!R$1:'pasteStatistics'!R$5000,MATCH($C714,pasteStatistics!$C$1:'pasteStatistics'!$C$5000,0))</f>
        <v>0.56299999999999994</v>
      </c>
      <c r="S714">
        <f>INDEX(pasteStatistics!S$1:'pasteStatistics'!S$5000,MATCH($C714,pasteStatistics!$C$1:'pasteStatistics'!$C$5000,0))</f>
        <v>0.8</v>
      </c>
      <c r="T714">
        <f>INDEX(pasteStatistics!T$1:'pasteStatistics'!T$5000,MATCH($C714,pasteStatistics!$C$1:'pasteStatistics'!$C$5000,0))</f>
        <v>2</v>
      </c>
      <c r="U714">
        <f>INDEX(pasteStatistics!U$1:'pasteStatistics'!U$5000,MATCH($C714,pasteStatistics!$C$1:'pasteStatistics'!$C$5000,0))</f>
        <v>2.8</v>
      </c>
      <c r="V714">
        <f>INDEX(pasteStatistics!V$1:'pasteStatistics'!V$5000,MATCH($C714,pasteStatistics!$C$1:'pasteStatistics'!$C$5000,0))</f>
        <v>0.6</v>
      </c>
      <c r="W714">
        <f>INDEX(pasteStatistics!W$1:'pasteStatistics'!W$5000,MATCH($C714,pasteStatistics!$C$1:'pasteStatistics'!$C$5000,0))</f>
        <v>0.4</v>
      </c>
      <c r="X714">
        <f>INDEX(pasteStatistics!X$1:'pasteStatistics'!X$5000,MATCH($C714,pasteStatistics!$C$1:'pasteStatistics'!$C$5000,0))</f>
        <v>0.2</v>
      </c>
      <c r="Y714">
        <f>INDEX(pasteStatistics!Y$1:'pasteStatistics'!Y$5000,MATCH($C714,pasteStatistics!$C$1:'pasteStatistics'!$C$5000,0))</f>
        <v>0.6</v>
      </c>
      <c r="Z714">
        <f>INDEX(pasteStatistics!Z$1:'pasteStatistics'!Z$5000,MATCH($C714,pasteStatistics!$C$1:'pasteStatistics'!$C$5000,0))</f>
        <v>2.1</v>
      </c>
      <c r="AA714">
        <f>INDEX(pasteStatistics!AA$1:'pasteStatistics'!AA$5000,MATCH($C714,pasteStatistics!$C$1:'pasteStatistics'!$C$5000,0))</f>
        <v>3.2</v>
      </c>
      <c r="AB714">
        <f>pasteData!C713</f>
        <v>0</v>
      </c>
      <c r="AC714" t="str">
        <f>pasteData!D713</f>
        <v>JR</v>
      </c>
      <c r="AD714" t="str">
        <f>pasteData!E713</f>
        <v>F</v>
      </c>
      <c r="AE714">
        <f>pasteData!F713</f>
        <v>43623</v>
      </c>
      <c r="AF714">
        <f>pasteData!G713</f>
        <v>210</v>
      </c>
      <c r="AG714" t="str">
        <f>pasteData!H713</f>
        <v>East Brewton</v>
      </c>
      <c r="AH714" t="str">
        <f>pasteData!I713</f>
        <v xml:space="preserve"> AL</v>
      </c>
      <c r="AI714">
        <f>pasteData!J713</f>
        <v>0</v>
      </c>
      <c r="AJ714" t="str">
        <f>pasteData!K713</f>
        <v xml:space="preserve"> 3.2 Pts</v>
      </c>
      <c r="AK714" t="str">
        <f>pasteData!L713</f>
        <v xml:space="preserve"> 2.8 Reb</v>
      </c>
      <c r="AL714" t="str">
        <f>pasteData!M713</f>
        <v xml:space="preserve"> 0.6 Ast</v>
      </c>
      <c r="AM714">
        <f>pasteData!N713</f>
        <v>0</v>
      </c>
    </row>
    <row r="715" spans="1:39" x14ac:dyDescent="0.3">
      <c r="A715">
        <v>713</v>
      </c>
      <c r="B715" t="str">
        <f>pasteData!A714</f>
        <v>murray-state</v>
      </c>
      <c r="C715" t="str">
        <f>pasteData!B714</f>
        <v>Anthony Smith</v>
      </c>
      <c r="D715">
        <f>INDEX(pasteStatistics!D$1:'pasteStatistics'!D$5000,MATCH($C715,pasteStatistics!$C$1:'pasteStatistics'!$C$5000,0))</f>
        <v>5</v>
      </c>
      <c r="E715">
        <f>INDEX(pasteStatistics!E$1:'pasteStatistics'!E$5000,MATCH($C715,pasteStatistics!$C$1:'pasteStatistics'!$C$5000,0))</f>
        <v>5</v>
      </c>
      <c r="F715">
        <f>INDEX(pasteStatistics!F$1:'pasteStatistics'!F$5000,MATCH($C715,pasteStatistics!$C$1:'pasteStatistics'!$C$5000,0))</f>
        <v>18.2</v>
      </c>
      <c r="G715">
        <f>INDEX(pasteStatistics!G$1:'pasteStatistics'!G$5000,MATCH($C715,pasteStatistics!$C$1:'pasteStatistics'!$C$5000,0))</f>
        <v>2.6</v>
      </c>
      <c r="H715">
        <f>INDEX(pasteStatistics!H$1:'pasteStatistics'!H$5000,MATCH($C715,pasteStatistics!$C$1:'pasteStatistics'!$C$5000,0))</f>
        <v>4.8</v>
      </c>
      <c r="I715">
        <f>INDEX(pasteStatistics!I$1:'pasteStatistics'!I$5000,MATCH($C715,pasteStatistics!$C$1:'pasteStatistics'!$C$5000,0))</f>
        <v>0.54200000000000004</v>
      </c>
      <c r="J715">
        <f>INDEX(pasteStatistics!J$1:'pasteStatistics'!J$5000,MATCH($C715,pasteStatistics!$C$1:'pasteStatistics'!$C$5000,0))</f>
        <v>2.6</v>
      </c>
      <c r="K715">
        <f>INDEX(pasteStatistics!K$1:'pasteStatistics'!K$5000,MATCH($C715,pasteStatistics!$C$1:'pasteStatistics'!$C$5000,0))</f>
        <v>4.8</v>
      </c>
      <c r="L715">
        <f>INDEX(pasteStatistics!L$1:'pasteStatistics'!L$5000,MATCH($C715,pasteStatistics!$C$1:'pasteStatistics'!$C$5000,0))</f>
        <v>0.54200000000000004</v>
      </c>
      <c r="M715">
        <f>INDEX(pasteStatistics!M$1:'pasteStatistics'!M$5000,MATCH($C715,pasteStatistics!$C$1:'pasteStatistics'!$C$5000,0))</f>
        <v>0</v>
      </c>
      <c r="N715">
        <f>INDEX(pasteStatistics!N$1:'pasteStatistics'!N$5000,MATCH($C715,pasteStatistics!$C$1:'pasteStatistics'!$C$5000,0))</f>
        <v>0</v>
      </c>
      <c r="O715">
        <f>INDEX(pasteStatistics!O$1:'pasteStatistics'!O$5000,MATCH($C715,pasteStatistics!$C$1:'pasteStatistics'!$C$5000,0))</f>
        <v>0</v>
      </c>
      <c r="P715">
        <f>INDEX(pasteStatistics!P$1:'pasteStatistics'!P$5000,MATCH($C715,pasteStatistics!$C$1:'pasteStatistics'!$C$5000,0))</f>
        <v>2.4</v>
      </c>
      <c r="Q715">
        <f>INDEX(pasteStatistics!Q$1:'pasteStatistics'!Q$5000,MATCH($C715,pasteStatistics!$C$1:'pasteStatistics'!$C$5000,0))</f>
        <v>3.4</v>
      </c>
      <c r="R715">
        <f>INDEX(pasteStatistics!R$1:'pasteStatistics'!R$5000,MATCH($C715,pasteStatistics!$C$1:'pasteStatistics'!$C$5000,0))</f>
        <v>0.70599999999999996</v>
      </c>
      <c r="S715">
        <f>INDEX(pasteStatistics!S$1:'pasteStatistics'!S$5000,MATCH($C715,pasteStatistics!$C$1:'pasteStatistics'!$C$5000,0))</f>
        <v>3.2</v>
      </c>
      <c r="T715">
        <f>INDEX(pasteStatistics!T$1:'pasteStatistics'!T$5000,MATCH($C715,pasteStatistics!$C$1:'pasteStatistics'!$C$5000,0))</f>
        <v>1.8</v>
      </c>
      <c r="U715">
        <f>INDEX(pasteStatistics!U$1:'pasteStatistics'!U$5000,MATCH($C715,pasteStatistics!$C$1:'pasteStatistics'!$C$5000,0))</f>
        <v>5</v>
      </c>
      <c r="V715">
        <f>INDEX(pasteStatistics!V$1:'pasteStatistics'!V$5000,MATCH($C715,pasteStatistics!$C$1:'pasteStatistics'!$C$5000,0))</f>
        <v>0.8</v>
      </c>
      <c r="W715">
        <f>INDEX(pasteStatistics!W$1:'pasteStatistics'!W$5000,MATCH($C715,pasteStatistics!$C$1:'pasteStatistics'!$C$5000,0))</f>
        <v>0</v>
      </c>
      <c r="X715">
        <f>INDEX(pasteStatistics!X$1:'pasteStatistics'!X$5000,MATCH($C715,pasteStatistics!$C$1:'pasteStatistics'!$C$5000,0))</f>
        <v>1.6</v>
      </c>
      <c r="Y715">
        <f>INDEX(pasteStatistics!Y$1:'pasteStatistics'!Y$5000,MATCH($C715,pasteStatistics!$C$1:'pasteStatistics'!$C$5000,0))</f>
        <v>1</v>
      </c>
      <c r="Z715">
        <f>INDEX(pasteStatistics!Z$1:'pasteStatistics'!Z$5000,MATCH($C715,pasteStatistics!$C$1:'pasteStatistics'!$C$5000,0))</f>
        <v>2.8</v>
      </c>
      <c r="AA715">
        <f>INDEX(pasteStatistics!AA$1:'pasteStatistics'!AA$5000,MATCH($C715,pasteStatistics!$C$1:'pasteStatistics'!$C$5000,0))</f>
        <v>7.6</v>
      </c>
      <c r="AB715">
        <f>pasteData!C714</f>
        <v>24</v>
      </c>
      <c r="AC715" t="str">
        <f>pasteData!D714</f>
        <v>SR</v>
      </c>
      <c r="AD715" t="str">
        <f>pasteData!E714</f>
        <v>F</v>
      </c>
      <c r="AE715">
        <f>pasteData!F714</f>
        <v>43623</v>
      </c>
      <c r="AF715">
        <f>pasteData!G714</f>
        <v>225</v>
      </c>
      <c r="AG715" t="str">
        <f>pasteData!H714</f>
        <v>Suitland</v>
      </c>
      <c r="AH715" t="str">
        <f>pasteData!I714</f>
        <v xml:space="preserve"> MD</v>
      </c>
      <c r="AI715" t="str">
        <f>pasteData!J714</f>
        <v>Potomac High School</v>
      </c>
      <c r="AJ715" t="str">
        <f>pasteData!K714</f>
        <v xml:space="preserve"> 7.6 Pts</v>
      </c>
      <c r="AK715" t="str">
        <f>pasteData!L714</f>
        <v xml:space="preserve"> 5.0 Reb</v>
      </c>
      <c r="AL715" t="str">
        <f>pasteData!M714</f>
        <v xml:space="preserve"> 0.8 Ast</v>
      </c>
      <c r="AM715">
        <f>pasteData!N714</f>
        <v>0</v>
      </c>
    </row>
    <row r="716" spans="1:39" x14ac:dyDescent="0.3">
      <c r="A716">
        <v>714</v>
      </c>
      <c r="B716" t="str">
        <f>pasteData!A715</f>
        <v>murray-state</v>
      </c>
      <c r="C716" t="str">
        <f>pasteData!B715</f>
        <v>Jalen Johnson</v>
      </c>
      <c r="D716">
        <f>INDEX(pasteStatistics!D$1:'pasteStatistics'!D$5000,MATCH($C716,pasteStatistics!$C$1:'pasteStatistics'!$C$5000,0))</f>
        <v>26</v>
      </c>
      <c r="E716">
        <f>INDEX(pasteStatistics!E$1:'pasteStatistics'!E$5000,MATCH($C716,pasteStatistics!$C$1:'pasteStatistics'!$C$5000,0))</f>
        <v>0</v>
      </c>
      <c r="F716">
        <f>INDEX(pasteStatistics!F$1:'pasteStatistics'!F$5000,MATCH($C716,pasteStatistics!$C$1:'pasteStatistics'!$C$5000,0))</f>
        <v>5.8</v>
      </c>
      <c r="G716">
        <f>INDEX(pasteStatistics!G$1:'pasteStatistics'!G$5000,MATCH($C716,pasteStatistics!$C$1:'pasteStatistics'!$C$5000,0))</f>
        <v>0.5</v>
      </c>
      <c r="H716">
        <f>INDEX(pasteStatistics!H$1:'pasteStatistics'!H$5000,MATCH($C716,pasteStatistics!$C$1:'pasteStatistics'!$C$5000,0))</f>
        <v>1.1000000000000001</v>
      </c>
      <c r="I716">
        <f>INDEX(pasteStatistics!I$1:'pasteStatistics'!I$5000,MATCH($C716,pasteStatistics!$C$1:'pasteStatistics'!$C$5000,0))</f>
        <v>0.48299999999999998</v>
      </c>
      <c r="J716">
        <f>INDEX(pasteStatistics!J$1:'pasteStatistics'!J$5000,MATCH($C716,pasteStatistics!$C$1:'pasteStatistics'!$C$5000,0))</f>
        <v>0.2</v>
      </c>
      <c r="K716">
        <f>INDEX(pasteStatistics!K$1:'pasteStatistics'!K$5000,MATCH($C716,pasteStatistics!$C$1:'pasteStatistics'!$C$5000,0))</f>
        <v>0.3</v>
      </c>
      <c r="L716">
        <f>INDEX(pasteStatistics!L$1:'pasteStatistics'!L$5000,MATCH($C716,pasteStatistics!$C$1:'pasteStatistics'!$C$5000,0))</f>
        <v>0.55600000000000005</v>
      </c>
      <c r="M716">
        <f>INDEX(pasteStatistics!M$1:'pasteStatistics'!M$5000,MATCH($C716,pasteStatistics!$C$1:'pasteStatistics'!$C$5000,0))</f>
        <v>0.3</v>
      </c>
      <c r="N716">
        <f>INDEX(pasteStatistics!N$1:'pasteStatistics'!N$5000,MATCH($C716,pasteStatistics!$C$1:'pasteStatistics'!$C$5000,0))</f>
        <v>0.8</v>
      </c>
      <c r="O716">
        <f>INDEX(pasteStatistics!O$1:'pasteStatistics'!O$5000,MATCH($C716,pasteStatistics!$C$1:'pasteStatistics'!$C$5000,0))</f>
        <v>0.45</v>
      </c>
      <c r="P716">
        <f>INDEX(pasteStatistics!P$1:'pasteStatistics'!P$5000,MATCH($C716,pasteStatistics!$C$1:'pasteStatistics'!$C$5000,0))</f>
        <v>0.1</v>
      </c>
      <c r="Q716">
        <f>INDEX(pasteStatistics!Q$1:'pasteStatistics'!Q$5000,MATCH($C716,pasteStatistics!$C$1:'pasteStatistics'!$C$5000,0))</f>
        <v>0.1</v>
      </c>
      <c r="R716">
        <f>INDEX(pasteStatistics!R$1:'pasteStatistics'!R$5000,MATCH($C716,pasteStatistics!$C$1:'pasteStatistics'!$C$5000,0))</f>
        <v>0.66700000000000004</v>
      </c>
      <c r="S716">
        <f>INDEX(pasteStatistics!S$1:'pasteStatistics'!S$5000,MATCH($C716,pasteStatistics!$C$1:'pasteStatistics'!$C$5000,0))</f>
        <v>0.3</v>
      </c>
      <c r="T716">
        <f>INDEX(pasteStatistics!T$1:'pasteStatistics'!T$5000,MATCH($C716,pasteStatistics!$C$1:'pasteStatistics'!$C$5000,0))</f>
        <v>0.5</v>
      </c>
      <c r="U716">
        <f>INDEX(pasteStatistics!U$1:'pasteStatistics'!U$5000,MATCH($C716,pasteStatistics!$C$1:'pasteStatistics'!$C$5000,0))</f>
        <v>0.7</v>
      </c>
      <c r="V716">
        <f>INDEX(pasteStatistics!V$1:'pasteStatistics'!V$5000,MATCH($C716,pasteStatistics!$C$1:'pasteStatistics'!$C$5000,0))</f>
        <v>0.3</v>
      </c>
      <c r="W716">
        <f>INDEX(pasteStatistics!W$1:'pasteStatistics'!W$5000,MATCH($C716,pasteStatistics!$C$1:'pasteStatistics'!$C$5000,0))</f>
        <v>0.1</v>
      </c>
      <c r="X716">
        <f>INDEX(pasteStatistics!X$1:'pasteStatistics'!X$5000,MATCH($C716,pasteStatistics!$C$1:'pasteStatistics'!$C$5000,0))</f>
        <v>0</v>
      </c>
      <c r="Y716">
        <f>INDEX(pasteStatistics!Y$1:'pasteStatistics'!Y$5000,MATCH($C716,pasteStatistics!$C$1:'pasteStatistics'!$C$5000,0))</f>
        <v>0.2</v>
      </c>
      <c r="Z716">
        <f>INDEX(pasteStatistics!Z$1:'pasteStatistics'!Z$5000,MATCH($C716,pasteStatistics!$C$1:'pasteStatistics'!$C$5000,0))</f>
        <v>0.7</v>
      </c>
      <c r="AA716">
        <f>INDEX(pasteStatistics!AA$1:'pasteStatistics'!AA$5000,MATCH($C716,pasteStatistics!$C$1:'pasteStatistics'!$C$5000,0))</f>
        <v>1.5</v>
      </c>
      <c r="AB716">
        <f>pasteData!C715</f>
        <v>25</v>
      </c>
      <c r="AC716" t="str">
        <f>pasteData!D715</f>
        <v>FR</v>
      </c>
      <c r="AD716" t="str">
        <f>pasteData!E715</f>
        <v>G</v>
      </c>
      <c r="AE716">
        <f>pasteData!F715</f>
        <v>43617</v>
      </c>
      <c r="AF716">
        <f>pasteData!G715</f>
        <v>175</v>
      </c>
      <c r="AG716" t="str">
        <f>pasteData!H715</f>
        <v>Hopkinsville</v>
      </c>
      <c r="AH716" t="str">
        <f>pasteData!I715</f>
        <v xml:space="preserve"> KY</v>
      </c>
      <c r="AI716" t="str">
        <f>pasteData!J715</f>
        <v>Hopkinsville HS</v>
      </c>
      <c r="AJ716" t="str">
        <f>pasteData!K715</f>
        <v xml:space="preserve"> 0.7 Pts</v>
      </c>
      <c r="AK716" t="str">
        <f>pasteData!L715</f>
        <v xml:space="preserve"> 0.5 Reb</v>
      </c>
      <c r="AL716" t="str">
        <f>pasteData!M715</f>
        <v xml:space="preserve"> 0.4 Ast</v>
      </c>
      <c r="AM716">
        <f>pasteData!N715</f>
        <v>0</v>
      </c>
    </row>
    <row r="717" spans="1:39" x14ac:dyDescent="0.3">
      <c r="A717">
        <v>715</v>
      </c>
      <c r="B717" t="str">
        <f>pasteData!A716</f>
        <v>murray-state</v>
      </c>
      <c r="C717" t="str">
        <f>pasteData!B716</f>
        <v>DaQuan Smith</v>
      </c>
      <c r="D717">
        <f>INDEX(pasteStatistics!D$1:'pasteStatistics'!D$5000,MATCH($C717,pasteStatistics!$C$1:'pasteStatistics'!$C$5000,0))</f>
        <v>3</v>
      </c>
      <c r="E717">
        <f>INDEX(pasteStatistics!E$1:'pasteStatistics'!E$5000,MATCH($C717,pasteStatistics!$C$1:'pasteStatistics'!$C$5000,0))</f>
        <v>0</v>
      </c>
      <c r="F717">
        <f>INDEX(pasteStatistics!F$1:'pasteStatistics'!F$5000,MATCH($C717,pasteStatistics!$C$1:'pasteStatistics'!$C$5000,0))</f>
        <v>5</v>
      </c>
      <c r="G717">
        <f>INDEX(pasteStatistics!G$1:'pasteStatistics'!G$5000,MATCH($C717,pasteStatistics!$C$1:'pasteStatistics'!$C$5000,0))</f>
        <v>0.3</v>
      </c>
      <c r="H717">
        <f>INDEX(pasteStatistics!H$1:'pasteStatistics'!H$5000,MATCH($C717,pasteStatistics!$C$1:'pasteStatistics'!$C$5000,0))</f>
        <v>2.2999999999999998</v>
      </c>
      <c r="I717">
        <f>INDEX(pasteStatistics!I$1:'pasteStatistics'!I$5000,MATCH($C717,pasteStatistics!$C$1:'pasteStatistics'!$C$5000,0))</f>
        <v>0.14299999999999999</v>
      </c>
      <c r="J717">
        <f>INDEX(pasteStatistics!J$1:'pasteStatistics'!J$5000,MATCH($C717,pasteStatistics!$C$1:'pasteStatistics'!$C$5000,0))</f>
        <v>0</v>
      </c>
      <c r="K717">
        <f>INDEX(pasteStatistics!K$1:'pasteStatistics'!K$5000,MATCH($C717,pasteStatistics!$C$1:'pasteStatistics'!$C$5000,0))</f>
        <v>1.3</v>
      </c>
      <c r="L717">
        <f>INDEX(pasteStatistics!L$1:'pasteStatistics'!L$5000,MATCH($C717,pasteStatistics!$C$1:'pasteStatistics'!$C$5000,0))</f>
        <v>0</v>
      </c>
      <c r="M717">
        <f>INDEX(pasteStatistics!M$1:'pasteStatistics'!M$5000,MATCH($C717,pasteStatistics!$C$1:'pasteStatistics'!$C$5000,0))</f>
        <v>0.3</v>
      </c>
      <c r="N717">
        <f>INDEX(pasteStatistics!N$1:'pasteStatistics'!N$5000,MATCH($C717,pasteStatistics!$C$1:'pasteStatistics'!$C$5000,0))</f>
        <v>1</v>
      </c>
      <c r="O717">
        <f>INDEX(pasteStatistics!O$1:'pasteStatistics'!O$5000,MATCH($C717,pasteStatistics!$C$1:'pasteStatistics'!$C$5000,0))</f>
        <v>0.33300000000000002</v>
      </c>
      <c r="P717">
        <f>INDEX(pasteStatistics!P$1:'pasteStatistics'!P$5000,MATCH($C717,pasteStatistics!$C$1:'pasteStatistics'!$C$5000,0))</f>
        <v>0</v>
      </c>
      <c r="Q717">
        <f>INDEX(pasteStatistics!Q$1:'pasteStatistics'!Q$5000,MATCH($C717,pasteStatistics!$C$1:'pasteStatistics'!$C$5000,0))</f>
        <v>0</v>
      </c>
      <c r="R717">
        <f>INDEX(pasteStatistics!R$1:'pasteStatistics'!R$5000,MATCH($C717,pasteStatistics!$C$1:'pasteStatistics'!$C$5000,0))</f>
        <v>0</v>
      </c>
      <c r="S717">
        <f>INDEX(pasteStatistics!S$1:'pasteStatistics'!S$5000,MATCH($C717,pasteStatistics!$C$1:'pasteStatistics'!$C$5000,0))</f>
        <v>0</v>
      </c>
      <c r="T717">
        <f>INDEX(pasteStatistics!T$1:'pasteStatistics'!T$5000,MATCH($C717,pasteStatistics!$C$1:'pasteStatistics'!$C$5000,0))</f>
        <v>0</v>
      </c>
      <c r="U717">
        <f>INDEX(pasteStatistics!U$1:'pasteStatistics'!U$5000,MATCH($C717,pasteStatistics!$C$1:'pasteStatistics'!$C$5000,0))</f>
        <v>0</v>
      </c>
      <c r="V717">
        <f>INDEX(pasteStatistics!V$1:'pasteStatistics'!V$5000,MATCH($C717,pasteStatistics!$C$1:'pasteStatistics'!$C$5000,0))</f>
        <v>0.3</v>
      </c>
      <c r="W717">
        <f>INDEX(pasteStatistics!W$1:'pasteStatistics'!W$5000,MATCH($C717,pasteStatistics!$C$1:'pasteStatistics'!$C$5000,0))</f>
        <v>0</v>
      </c>
      <c r="X717">
        <f>INDEX(pasteStatistics!X$1:'pasteStatistics'!X$5000,MATCH($C717,pasteStatistics!$C$1:'pasteStatistics'!$C$5000,0))</f>
        <v>0</v>
      </c>
      <c r="Y717">
        <f>INDEX(pasteStatistics!Y$1:'pasteStatistics'!Y$5000,MATCH($C717,pasteStatistics!$C$1:'pasteStatistics'!$C$5000,0))</f>
        <v>0.7</v>
      </c>
      <c r="Z717">
        <f>INDEX(pasteStatistics!Z$1:'pasteStatistics'!Z$5000,MATCH($C717,pasteStatistics!$C$1:'pasteStatistics'!$C$5000,0))</f>
        <v>0.3</v>
      </c>
      <c r="AA717">
        <f>INDEX(pasteStatistics!AA$1:'pasteStatistics'!AA$5000,MATCH($C717,pasteStatistics!$C$1:'pasteStatistics'!$C$5000,0))</f>
        <v>1</v>
      </c>
      <c r="AB717">
        <f>pasteData!C716</f>
        <v>1</v>
      </c>
      <c r="AC717" t="str">
        <f>pasteData!D716</f>
        <v>FR</v>
      </c>
      <c r="AD717" t="str">
        <f>pasteData!E716</f>
        <v>G</v>
      </c>
      <c r="AE717">
        <f>pasteData!F716</f>
        <v>43617</v>
      </c>
      <c r="AF717">
        <f>pasteData!G716</f>
        <v>175</v>
      </c>
      <c r="AG717" t="str">
        <f>pasteData!H716</f>
        <v>Holly Springs</v>
      </c>
      <c r="AH717" t="str">
        <f>pasteData!I716</f>
        <v xml:space="preserve"> MS</v>
      </c>
      <c r="AI717" t="str">
        <f>pasteData!J716</f>
        <v>Holly Springs HS</v>
      </c>
      <c r="AJ717" t="str">
        <f>pasteData!K716</f>
        <v xml:space="preserve"> 1.0 Pts</v>
      </c>
      <c r="AK717" t="str">
        <f>pasteData!L716</f>
        <v xml:space="preserve"> 0.0 Reb</v>
      </c>
      <c r="AL717" t="str">
        <f>pasteData!M716</f>
        <v xml:space="preserve"> 0.3 Ast</v>
      </c>
      <c r="AM717">
        <f>pasteData!N716</f>
        <v>0</v>
      </c>
    </row>
    <row r="718" spans="1:39" x14ac:dyDescent="0.3">
      <c r="A718">
        <v>716</v>
      </c>
      <c r="B718" t="str">
        <f>pasteData!A717</f>
        <v>st-johns-ny</v>
      </c>
      <c r="C718" t="str">
        <f>pasteData!B717</f>
        <v>Shamorie Ponds</v>
      </c>
      <c r="D718">
        <f>INDEX(pasteStatistics!D$1:'pasteStatistics'!D$5000,MATCH($C718,pasteStatistics!$C$1:'pasteStatistics'!$C$5000,0))</f>
        <v>33</v>
      </c>
      <c r="E718">
        <f>INDEX(pasteStatistics!E$1:'pasteStatistics'!E$5000,MATCH($C718,pasteStatistics!$C$1:'pasteStatistics'!$C$5000,0))</f>
        <v>33</v>
      </c>
      <c r="F718">
        <f>INDEX(pasteStatistics!F$1:'pasteStatistics'!F$5000,MATCH($C718,pasteStatistics!$C$1:'pasteStatistics'!$C$5000,0))</f>
        <v>35.1</v>
      </c>
      <c r="G718">
        <f>INDEX(pasteStatistics!G$1:'pasteStatistics'!G$5000,MATCH($C718,pasteStatistics!$C$1:'pasteStatistics'!$C$5000,0))</f>
        <v>6.5</v>
      </c>
      <c r="H718">
        <f>INDEX(pasteStatistics!H$1:'pasteStatistics'!H$5000,MATCH($C718,pasteStatistics!$C$1:'pasteStatistics'!$C$5000,0))</f>
        <v>14.5</v>
      </c>
      <c r="I718">
        <f>INDEX(pasteStatistics!I$1:'pasteStatistics'!I$5000,MATCH($C718,pasteStatistics!$C$1:'pasteStatistics'!$C$5000,0))</f>
        <v>0.45300000000000001</v>
      </c>
      <c r="J718">
        <f>INDEX(pasteStatistics!J$1:'pasteStatistics'!J$5000,MATCH($C718,pasteStatistics!$C$1:'pasteStatistics'!$C$5000,0))</f>
        <v>4.5999999999999996</v>
      </c>
      <c r="K718">
        <f>INDEX(pasteStatistics!K$1:'pasteStatistics'!K$5000,MATCH($C718,pasteStatistics!$C$1:'pasteStatistics'!$C$5000,0))</f>
        <v>8.9</v>
      </c>
      <c r="L718">
        <f>INDEX(pasteStatistics!L$1:'pasteStatistics'!L$5000,MATCH($C718,pasteStatistics!$C$1:'pasteStatistics'!$C$5000,0))</f>
        <v>0.51500000000000001</v>
      </c>
      <c r="M718">
        <f>INDEX(pasteStatistics!M$1:'pasteStatistics'!M$5000,MATCH($C718,pasteStatistics!$C$1:'pasteStatistics'!$C$5000,0))</f>
        <v>2</v>
      </c>
      <c r="N718">
        <f>INDEX(pasteStatistics!N$1:'pasteStatistics'!N$5000,MATCH($C718,pasteStatistics!$C$1:'pasteStatistics'!$C$5000,0))</f>
        <v>5.6</v>
      </c>
      <c r="O718">
        <f>INDEX(pasteStatistics!O$1:'pasteStatistics'!O$5000,MATCH($C718,pasteStatistics!$C$1:'pasteStatistics'!$C$5000,0))</f>
        <v>0.35299999999999998</v>
      </c>
      <c r="P718">
        <f>INDEX(pasteStatistics!P$1:'pasteStatistics'!P$5000,MATCH($C718,pasteStatistics!$C$1:'pasteStatistics'!$C$5000,0))</f>
        <v>4.5999999999999996</v>
      </c>
      <c r="Q718">
        <f>INDEX(pasteStatistics!Q$1:'pasteStatistics'!Q$5000,MATCH($C718,pasteStatistics!$C$1:'pasteStatistics'!$C$5000,0))</f>
        <v>5.5</v>
      </c>
      <c r="R718">
        <f>INDEX(pasteStatistics!R$1:'pasteStatistics'!R$5000,MATCH($C718,pasteStatistics!$C$1:'pasteStatistics'!$C$5000,0))</f>
        <v>0.83599999999999997</v>
      </c>
      <c r="S718">
        <f>INDEX(pasteStatistics!S$1:'pasteStatistics'!S$5000,MATCH($C718,pasteStatistics!$C$1:'pasteStatistics'!$C$5000,0))</f>
        <v>1</v>
      </c>
      <c r="T718">
        <f>INDEX(pasteStatistics!T$1:'pasteStatistics'!T$5000,MATCH($C718,pasteStatistics!$C$1:'pasteStatistics'!$C$5000,0))</f>
        <v>3.2</v>
      </c>
      <c r="U718">
        <f>INDEX(pasteStatistics!U$1:'pasteStatistics'!U$5000,MATCH($C718,pasteStatistics!$C$1:'pasteStatistics'!$C$5000,0))</f>
        <v>4.0999999999999996</v>
      </c>
      <c r="V718">
        <f>INDEX(pasteStatistics!V$1:'pasteStatistics'!V$5000,MATCH($C718,pasteStatistics!$C$1:'pasteStatistics'!$C$5000,0))</f>
        <v>5.0999999999999996</v>
      </c>
      <c r="W718">
        <f>INDEX(pasteStatistics!W$1:'pasteStatistics'!W$5000,MATCH($C718,pasteStatistics!$C$1:'pasteStatistics'!$C$5000,0))</f>
        <v>2.6</v>
      </c>
      <c r="X718">
        <f>INDEX(pasteStatistics!X$1:'pasteStatistics'!X$5000,MATCH($C718,pasteStatistics!$C$1:'pasteStatistics'!$C$5000,0))</f>
        <v>0.3</v>
      </c>
      <c r="Y718">
        <f>INDEX(pasteStatistics!Y$1:'pasteStatistics'!Y$5000,MATCH($C718,pasteStatistics!$C$1:'pasteStatistics'!$C$5000,0))</f>
        <v>2</v>
      </c>
      <c r="Z718">
        <f>INDEX(pasteStatistics!Z$1:'pasteStatistics'!Z$5000,MATCH($C718,pasteStatistics!$C$1:'pasteStatistics'!$C$5000,0))</f>
        <v>2</v>
      </c>
      <c r="AA718">
        <f>INDEX(pasteStatistics!AA$1:'pasteStatistics'!AA$5000,MATCH($C718,pasteStatistics!$C$1:'pasteStatistics'!$C$5000,0))</f>
        <v>19.7</v>
      </c>
      <c r="AB718">
        <f>pasteData!C717</f>
        <v>2</v>
      </c>
      <c r="AC718" t="str">
        <f>pasteData!D717</f>
        <v>JR</v>
      </c>
      <c r="AD718" t="str">
        <f>pasteData!E717</f>
        <v>G</v>
      </c>
      <c r="AE718">
        <f>pasteData!F717</f>
        <v>43617</v>
      </c>
      <c r="AF718">
        <f>pasteData!G717</f>
        <v>175</v>
      </c>
      <c r="AG718" t="str">
        <f>pasteData!H717</f>
        <v>Brooklyn</v>
      </c>
      <c r="AH718" t="str">
        <f>pasteData!I717</f>
        <v xml:space="preserve"> NY</v>
      </c>
      <c r="AI718" t="str">
        <f>pasteData!J717</f>
        <v>Thomas Jefferson High School</v>
      </c>
      <c r="AJ718" t="str">
        <f>pasteData!K717</f>
        <v>36 (2016)</v>
      </c>
      <c r="AK718" t="str">
        <f>pasteData!L717</f>
        <v xml:space="preserve"> 19.7 Pts</v>
      </c>
      <c r="AL718" t="str">
        <f>pasteData!M717</f>
        <v xml:space="preserve"> 4.1 Reb</v>
      </c>
      <c r="AM718" t="str">
        <f>pasteData!N717</f>
        <v xml:space="preserve"> 5.1 Ast</v>
      </c>
    </row>
    <row r="719" spans="1:39" x14ac:dyDescent="0.3">
      <c r="A719">
        <v>717</v>
      </c>
      <c r="B719" t="str">
        <f>pasteData!A718</f>
        <v>st-johns-ny</v>
      </c>
      <c r="C719" t="str">
        <f>pasteData!B718</f>
        <v>LJ Figueroa</v>
      </c>
      <c r="D719">
        <f>INDEX(pasteStatistics!D$1:'pasteStatistics'!D$5000,MATCH($C719,pasteStatistics!$C$1:'pasteStatistics'!$C$5000,0))</f>
        <v>34</v>
      </c>
      <c r="E719">
        <f>INDEX(pasteStatistics!E$1:'pasteStatistics'!E$5000,MATCH($C719,pasteStatistics!$C$1:'pasteStatistics'!$C$5000,0))</f>
        <v>32</v>
      </c>
      <c r="F719">
        <f>INDEX(pasteStatistics!F$1:'pasteStatistics'!F$5000,MATCH($C719,pasteStatistics!$C$1:'pasteStatistics'!$C$5000,0))</f>
        <v>32</v>
      </c>
      <c r="G719">
        <f>INDEX(pasteStatistics!G$1:'pasteStatistics'!G$5000,MATCH($C719,pasteStatistics!$C$1:'pasteStatistics'!$C$5000,0))</f>
        <v>5.9</v>
      </c>
      <c r="H719">
        <f>INDEX(pasteStatistics!H$1:'pasteStatistics'!H$5000,MATCH($C719,pasteStatistics!$C$1:'pasteStatistics'!$C$5000,0))</f>
        <v>11.4</v>
      </c>
      <c r="I719">
        <f>INDEX(pasteStatistics!I$1:'pasteStatistics'!I$5000,MATCH($C719,pasteStatistics!$C$1:'pasteStatistics'!$C$5000,0))</f>
        <v>0.51300000000000001</v>
      </c>
      <c r="J719">
        <f>INDEX(pasteStatistics!J$1:'pasteStatistics'!J$5000,MATCH($C719,pasteStatistics!$C$1:'pasteStatistics'!$C$5000,0))</f>
        <v>4.4000000000000004</v>
      </c>
      <c r="K719">
        <f>INDEX(pasteStatistics!K$1:'pasteStatistics'!K$5000,MATCH($C719,pasteStatistics!$C$1:'pasteStatistics'!$C$5000,0))</f>
        <v>7.5</v>
      </c>
      <c r="L719">
        <f>INDEX(pasteStatistics!L$1:'pasteStatistics'!L$5000,MATCH($C719,pasteStatistics!$C$1:'pasteStatistics'!$C$5000,0))</f>
        <v>0.57999999999999996</v>
      </c>
      <c r="M719">
        <f>INDEX(pasteStatistics!M$1:'pasteStatistics'!M$5000,MATCH($C719,pasteStatistics!$C$1:'pasteStatistics'!$C$5000,0))</f>
        <v>1.5</v>
      </c>
      <c r="N719">
        <f>INDEX(pasteStatistics!N$1:'pasteStatistics'!N$5000,MATCH($C719,pasteStatistics!$C$1:'pasteStatistics'!$C$5000,0))</f>
        <v>3.9</v>
      </c>
      <c r="O719">
        <f>INDEX(pasteStatistics!O$1:'pasteStatistics'!O$5000,MATCH($C719,pasteStatistics!$C$1:'pasteStatistics'!$C$5000,0))</f>
        <v>0.38300000000000001</v>
      </c>
      <c r="P719">
        <f>INDEX(pasteStatistics!P$1:'pasteStatistics'!P$5000,MATCH($C719,pasteStatistics!$C$1:'pasteStatistics'!$C$5000,0))</f>
        <v>1.2</v>
      </c>
      <c r="Q719">
        <f>INDEX(pasteStatistics!Q$1:'pasteStatistics'!Q$5000,MATCH($C719,pasteStatistics!$C$1:'pasteStatistics'!$C$5000,0))</f>
        <v>2</v>
      </c>
      <c r="R719">
        <f>INDEX(pasteStatistics!R$1:'pasteStatistics'!R$5000,MATCH($C719,pasteStatistics!$C$1:'pasteStatistics'!$C$5000,0))</f>
        <v>0.627</v>
      </c>
      <c r="S719">
        <f>INDEX(pasteStatistics!S$1:'pasteStatistics'!S$5000,MATCH($C719,pasteStatistics!$C$1:'pasteStatistics'!$C$5000,0))</f>
        <v>1.5</v>
      </c>
      <c r="T719">
        <f>INDEX(pasteStatistics!T$1:'pasteStatistics'!T$5000,MATCH($C719,pasteStatistics!$C$1:'pasteStatistics'!$C$5000,0))</f>
        <v>4.8</v>
      </c>
      <c r="U719">
        <f>INDEX(pasteStatistics!U$1:'pasteStatistics'!U$5000,MATCH($C719,pasteStatistics!$C$1:'pasteStatistics'!$C$5000,0))</f>
        <v>6.4</v>
      </c>
      <c r="V719">
        <f>INDEX(pasteStatistics!V$1:'pasteStatistics'!V$5000,MATCH($C719,pasteStatistics!$C$1:'pasteStatistics'!$C$5000,0))</f>
        <v>1.7</v>
      </c>
      <c r="W719">
        <f>INDEX(pasteStatistics!W$1:'pasteStatistics'!W$5000,MATCH($C719,pasteStatistics!$C$1:'pasteStatistics'!$C$5000,0))</f>
        <v>1.8</v>
      </c>
      <c r="X719">
        <f>INDEX(pasteStatistics!X$1:'pasteStatistics'!X$5000,MATCH($C719,pasteStatistics!$C$1:'pasteStatistics'!$C$5000,0))</f>
        <v>0.2</v>
      </c>
      <c r="Y719">
        <f>INDEX(pasteStatistics!Y$1:'pasteStatistics'!Y$5000,MATCH($C719,pasteStatistics!$C$1:'pasteStatistics'!$C$5000,0))</f>
        <v>1.3</v>
      </c>
      <c r="Z719">
        <f>INDEX(pasteStatistics!Z$1:'pasteStatistics'!Z$5000,MATCH($C719,pasteStatistics!$C$1:'pasteStatistics'!$C$5000,0))</f>
        <v>2.5</v>
      </c>
      <c r="AA719">
        <f>INDEX(pasteStatistics!AA$1:'pasteStatistics'!AA$5000,MATCH($C719,pasteStatistics!$C$1:'pasteStatistics'!$C$5000,0))</f>
        <v>14.4</v>
      </c>
      <c r="AB719">
        <f>pasteData!C718</f>
        <v>30</v>
      </c>
      <c r="AC719" t="str">
        <f>pasteData!D718</f>
        <v>SO</v>
      </c>
      <c r="AD719" t="str">
        <f>pasteData!E718</f>
        <v>G</v>
      </c>
      <c r="AE719">
        <f>pasteData!F718</f>
        <v>43622</v>
      </c>
      <c r="AF719">
        <f>pasteData!G718</f>
        <v>195</v>
      </c>
      <c r="AG719" t="str">
        <f>pasteData!H718</f>
        <v>Lawrence</v>
      </c>
      <c r="AH719" t="str">
        <f>pasteData!I718</f>
        <v xml:space="preserve"> MA</v>
      </c>
      <c r="AI719">
        <f>pasteData!J718</f>
        <v>0</v>
      </c>
      <c r="AJ719">
        <f>pasteData!K718</f>
        <v>0</v>
      </c>
      <c r="AK719" t="str">
        <f>pasteData!L718</f>
        <v xml:space="preserve"> 14.4 Pts</v>
      </c>
      <c r="AL719" t="str">
        <f>pasteData!M718</f>
        <v xml:space="preserve"> 6.4 Reb</v>
      </c>
      <c r="AM719" t="str">
        <f>pasteData!N718</f>
        <v xml:space="preserve"> 1.7 Ast</v>
      </c>
    </row>
    <row r="720" spans="1:39" x14ac:dyDescent="0.3">
      <c r="A720">
        <v>718</v>
      </c>
      <c r="B720" t="str">
        <f>pasteData!A719</f>
        <v>st-johns-ny</v>
      </c>
      <c r="C720" t="str">
        <f>pasteData!B719</f>
        <v>Mustapha Heron</v>
      </c>
      <c r="D720">
        <f>INDEX(pasteStatistics!D$1:'pasteStatistics'!D$5000,MATCH($C720,pasteStatistics!$C$1:'pasteStatistics'!$C$5000,0))</f>
        <v>31</v>
      </c>
      <c r="E720">
        <f>INDEX(pasteStatistics!E$1:'pasteStatistics'!E$5000,MATCH($C720,pasteStatistics!$C$1:'pasteStatistics'!$C$5000,0))</f>
        <v>30</v>
      </c>
      <c r="F720">
        <f>INDEX(pasteStatistics!F$1:'pasteStatistics'!F$5000,MATCH($C720,pasteStatistics!$C$1:'pasteStatistics'!$C$5000,0))</f>
        <v>31.7</v>
      </c>
      <c r="G720">
        <f>INDEX(pasteStatistics!G$1:'pasteStatistics'!G$5000,MATCH($C720,pasteStatistics!$C$1:'pasteStatistics'!$C$5000,0))</f>
        <v>4.9000000000000004</v>
      </c>
      <c r="H720">
        <f>INDEX(pasteStatistics!H$1:'pasteStatistics'!H$5000,MATCH($C720,pasteStatistics!$C$1:'pasteStatistics'!$C$5000,0))</f>
        <v>11.2</v>
      </c>
      <c r="I720">
        <f>INDEX(pasteStatistics!I$1:'pasteStatistics'!I$5000,MATCH($C720,pasteStatistics!$C$1:'pasteStatistics'!$C$5000,0))</f>
        <v>0.44</v>
      </c>
      <c r="J720">
        <f>INDEX(pasteStatistics!J$1:'pasteStatistics'!J$5000,MATCH($C720,pasteStatistics!$C$1:'pasteStatistics'!$C$5000,0))</f>
        <v>3.4</v>
      </c>
      <c r="K720">
        <f>INDEX(pasteStatistics!K$1:'pasteStatistics'!K$5000,MATCH($C720,pasteStatistics!$C$1:'pasteStatistics'!$C$5000,0))</f>
        <v>7.4</v>
      </c>
      <c r="L720">
        <f>INDEX(pasteStatistics!L$1:'pasteStatistics'!L$5000,MATCH($C720,pasteStatistics!$C$1:'pasteStatistics'!$C$5000,0))</f>
        <v>0.45900000000000002</v>
      </c>
      <c r="M720">
        <f>INDEX(pasteStatistics!M$1:'pasteStatistics'!M$5000,MATCH($C720,pasteStatistics!$C$1:'pasteStatistics'!$C$5000,0))</f>
        <v>1.5</v>
      </c>
      <c r="N720">
        <f>INDEX(pasteStatistics!N$1:'pasteStatistics'!N$5000,MATCH($C720,pasteStatistics!$C$1:'pasteStatistics'!$C$5000,0))</f>
        <v>3.8</v>
      </c>
      <c r="O720">
        <f>INDEX(pasteStatistics!O$1:'pasteStatistics'!O$5000,MATCH($C720,pasteStatistics!$C$1:'pasteStatistics'!$C$5000,0))</f>
        <v>0.40300000000000002</v>
      </c>
      <c r="P720">
        <f>INDEX(pasteStatistics!P$1:'pasteStatistics'!P$5000,MATCH($C720,pasteStatistics!$C$1:'pasteStatistics'!$C$5000,0))</f>
        <v>3.2</v>
      </c>
      <c r="Q720">
        <f>INDEX(pasteStatistics!Q$1:'pasteStatistics'!Q$5000,MATCH($C720,pasteStatistics!$C$1:'pasteStatistics'!$C$5000,0))</f>
        <v>4.2</v>
      </c>
      <c r="R720">
        <f>INDEX(pasteStatistics!R$1:'pasteStatistics'!R$5000,MATCH($C720,pasteStatistics!$C$1:'pasteStatistics'!$C$5000,0))</f>
        <v>0.754</v>
      </c>
      <c r="S720">
        <f>INDEX(pasteStatistics!S$1:'pasteStatistics'!S$5000,MATCH($C720,pasteStatistics!$C$1:'pasteStatistics'!$C$5000,0))</f>
        <v>1</v>
      </c>
      <c r="T720">
        <f>INDEX(pasteStatistics!T$1:'pasteStatistics'!T$5000,MATCH($C720,pasteStatistics!$C$1:'pasteStatistics'!$C$5000,0))</f>
        <v>3.7</v>
      </c>
      <c r="U720">
        <f>INDEX(pasteStatistics!U$1:'pasteStatistics'!U$5000,MATCH($C720,pasteStatistics!$C$1:'pasteStatistics'!$C$5000,0))</f>
        <v>4.5999999999999996</v>
      </c>
      <c r="V720">
        <f>INDEX(pasteStatistics!V$1:'pasteStatistics'!V$5000,MATCH($C720,pasteStatistics!$C$1:'pasteStatistics'!$C$5000,0))</f>
        <v>1.3</v>
      </c>
      <c r="W720">
        <f>INDEX(pasteStatistics!W$1:'pasteStatistics'!W$5000,MATCH($C720,pasteStatistics!$C$1:'pasteStatistics'!$C$5000,0))</f>
        <v>1.1000000000000001</v>
      </c>
      <c r="X720">
        <f>INDEX(pasteStatistics!X$1:'pasteStatistics'!X$5000,MATCH($C720,pasteStatistics!$C$1:'pasteStatistics'!$C$5000,0))</f>
        <v>0.2</v>
      </c>
      <c r="Y720">
        <f>INDEX(pasteStatistics!Y$1:'pasteStatistics'!Y$5000,MATCH($C720,pasteStatistics!$C$1:'pasteStatistics'!$C$5000,0))</f>
        <v>2.2999999999999998</v>
      </c>
      <c r="Z720">
        <f>INDEX(pasteStatistics!Z$1:'pasteStatistics'!Z$5000,MATCH($C720,pasteStatistics!$C$1:'pasteStatistics'!$C$5000,0))</f>
        <v>3.1</v>
      </c>
      <c r="AA720">
        <f>INDEX(pasteStatistics!AA$1:'pasteStatistics'!AA$5000,MATCH($C720,pasteStatistics!$C$1:'pasteStatistics'!$C$5000,0))</f>
        <v>14.6</v>
      </c>
      <c r="AB720">
        <f>pasteData!C719</f>
        <v>14</v>
      </c>
      <c r="AC720" t="str">
        <f>pasteData!D719</f>
        <v>JR</v>
      </c>
      <c r="AD720" t="str">
        <f>pasteData!E719</f>
        <v>G</v>
      </c>
      <c r="AE720">
        <f>pasteData!F719</f>
        <v>43621</v>
      </c>
      <c r="AF720">
        <f>pasteData!G719</f>
        <v>220</v>
      </c>
      <c r="AG720" t="str">
        <f>pasteData!H719</f>
        <v>Waterbury</v>
      </c>
      <c r="AH720" t="str">
        <f>pasteData!I719</f>
        <v xml:space="preserve"> CT</v>
      </c>
      <c r="AI720" t="str">
        <f>pasteData!J719</f>
        <v>Sacred Heart High School</v>
      </c>
      <c r="AJ720" t="str">
        <f>pasteData!K719</f>
        <v>18 (2016)</v>
      </c>
      <c r="AK720" t="str">
        <f>pasteData!L719</f>
        <v xml:space="preserve"> 14.6 Pts</v>
      </c>
      <c r="AL720" t="str">
        <f>pasteData!M719</f>
        <v xml:space="preserve"> 4.6 Reb</v>
      </c>
      <c r="AM720" t="str">
        <f>pasteData!N719</f>
        <v xml:space="preserve"> 1.3 Ast</v>
      </c>
    </row>
    <row r="721" spans="1:39" x14ac:dyDescent="0.3">
      <c r="A721">
        <v>719</v>
      </c>
      <c r="B721" t="str">
        <f>pasteData!A720</f>
        <v>st-johns-ny</v>
      </c>
      <c r="C721" t="str">
        <f>pasteData!B720</f>
        <v>Marvin Clark</v>
      </c>
      <c r="D721">
        <f>INDEX(pasteStatistics!D$1:'pasteStatistics'!D$5000,MATCH($C721,pasteStatistics!$C$1:'pasteStatistics'!$C$5000,0))</f>
        <v>34</v>
      </c>
      <c r="E721">
        <f>INDEX(pasteStatistics!E$1:'pasteStatistics'!E$5000,MATCH($C721,pasteStatistics!$C$1:'pasteStatistics'!$C$5000,0))</f>
        <v>33</v>
      </c>
      <c r="F721">
        <f>INDEX(pasteStatistics!F$1:'pasteStatistics'!F$5000,MATCH($C721,pasteStatistics!$C$1:'pasteStatistics'!$C$5000,0))</f>
        <v>30.1</v>
      </c>
      <c r="G721">
        <f>INDEX(pasteStatistics!G$1:'pasteStatistics'!G$5000,MATCH($C721,pasteStatistics!$C$1:'pasteStatistics'!$C$5000,0))</f>
        <v>3.4</v>
      </c>
      <c r="H721">
        <f>INDEX(pasteStatistics!H$1:'pasteStatistics'!H$5000,MATCH($C721,pasteStatistics!$C$1:'pasteStatistics'!$C$5000,0))</f>
        <v>8.6999999999999993</v>
      </c>
      <c r="I721">
        <f>INDEX(pasteStatistics!I$1:'pasteStatistics'!I$5000,MATCH($C721,pasteStatistics!$C$1:'pasteStatistics'!$C$5000,0))</f>
        <v>0.39</v>
      </c>
      <c r="J721">
        <f>INDEX(pasteStatistics!J$1:'pasteStatistics'!J$5000,MATCH($C721,pasteStatistics!$C$1:'pasteStatistics'!$C$5000,0))</f>
        <v>1.3</v>
      </c>
      <c r="K721">
        <f>INDEX(pasteStatistics!K$1:'pasteStatistics'!K$5000,MATCH($C721,pasteStatistics!$C$1:'pasteStatistics'!$C$5000,0))</f>
        <v>2.7</v>
      </c>
      <c r="L721">
        <f>INDEX(pasteStatistics!L$1:'pasteStatistics'!L$5000,MATCH($C721,pasteStatistics!$C$1:'pasteStatistics'!$C$5000,0))</f>
        <v>0.47299999999999998</v>
      </c>
      <c r="M721">
        <f>INDEX(pasteStatistics!M$1:'pasteStatistics'!M$5000,MATCH($C721,pasteStatistics!$C$1:'pasteStatistics'!$C$5000,0))</f>
        <v>2.1</v>
      </c>
      <c r="N721">
        <f>INDEX(pasteStatistics!N$1:'pasteStatistics'!N$5000,MATCH($C721,pasteStatistics!$C$1:'pasteStatistics'!$C$5000,0))</f>
        <v>6</v>
      </c>
      <c r="O721">
        <f>INDEX(pasteStatistics!O$1:'pasteStatistics'!O$5000,MATCH($C721,pasteStatistics!$C$1:'pasteStatistics'!$C$5000,0))</f>
        <v>0.35299999999999998</v>
      </c>
      <c r="P721">
        <f>INDEX(pasteStatistics!P$1:'pasteStatistics'!P$5000,MATCH($C721,pasteStatistics!$C$1:'pasteStatistics'!$C$5000,0))</f>
        <v>1.6</v>
      </c>
      <c r="Q721">
        <f>INDEX(pasteStatistics!Q$1:'pasteStatistics'!Q$5000,MATCH($C721,pasteStatistics!$C$1:'pasteStatistics'!$C$5000,0))</f>
        <v>2</v>
      </c>
      <c r="R721">
        <f>INDEX(pasteStatistics!R$1:'pasteStatistics'!R$5000,MATCH($C721,pasteStatistics!$C$1:'pasteStatistics'!$C$5000,0))</f>
        <v>0.79400000000000004</v>
      </c>
      <c r="S721">
        <f>INDEX(pasteStatistics!S$1:'pasteStatistics'!S$5000,MATCH($C721,pasteStatistics!$C$1:'pasteStatistics'!$C$5000,0))</f>
        <v>0.8</v>
      </c>
      <c r="T721">
        <f>INDEX(pasteStatistics!T$1:'pasteStatistics'!T$5000,MATCH($C721,pasteStatistics!$C$1:'pasteStatistics'!$C$5000,0))</f>
        <v>4.7</v>
      </c>
      <c r="U721">
        <f>INDEX(pasteStatistics!U$1:'pasteStatistics'!U$5000,MATCH($C721,pasteStatistics!$C$1:'pasteStatistics'!$C$5000,0))</f>
        <v>5.4</v>
      </c>
      <c r="V721">
        <f>INDEX(pasteStatistics!V$1:'pasteStatistics'!V$5000,MATCH($C721,pasteStatistics!$C$1:'pasteStatistics'!$C$5000,0))</f>
        <v>1.3</v>
      </c>
      <c r="W721">
        <f>INDEX(pasteStatistics!W$1:'pasteStatistics'!W$5000,MATCH($C721,pasteStatistics!$C$1:'pasteStatistics'!$C$5000,0))</f>
        <v>0.9</v>
      </c>
      <c r="X721">
        <f>INDEX(pasteStatistics!X$1:'pasteStatistics'!X$5000,MATCH($C721,pasteStatistics!$C$1:'pasteStatistics'!$C$5000,0))</f>
        <v>0.6</v>
      </c>
      <c r="Y721">
        <f>INDEX(pasteStatistics!Y$1:'pasteStatistics'!Y$5000,MATCH($C721,pasteStatistics!$C$1:'pasteStatistics'!$C$5000,0))</f>
        <v>1.4</v>
      </c>
      <c r="Z721">
        <f>INDEX(pasteStatistics!Z$1:'pasteStatistics'!Z$5000,MATCH($C721,pasteStatistics!$C$1:'pasteStatistics'!$C$5000,0))</f>
        <v>3.7</v>
      </c>
      <c r="AA721">
        <f>INDEX(pasteStatistics!AA$1:'pasteStatistics'!AA$5000,MATCH($C721,pasteStatistics!$C$1:'pasteStatistics'!$C$5000,0))</f>
        <v>10.5</v>
      </c>
      <c r="AB721">
        <f>pasteData!C720</f>
        <v>13</v>
      </c>
      <c r="AC721" t="str">
        <f>pasteData!D720</f>
        <v>SR</v>
      </c>
      <c r="AD721" t="str">
        <f>pasteData!E720</f>
        <v>F</v>
      </c>
      <c r="AE721">
        <f>pasteData!F720</f>
        <v>43623</v>
      </c>
      <c r="AF721">
        <f>pasteData!G720</f>
        <v>230</v>
      </c>
      <c r="AG721" t="str">
        <f>pasteData!H720</f>
        <v>Kansas City</v>
      </c>
      <c r="AH721" t="str">
        <f>pasteData!I720</f>
        <v xml:space="preserve"> MO</v>
      </c>
      <c r="AI721" t="str">
        <f>pasteData!J720</f>
        <v>Sunrise Christian Academy</v>
      </c>
      <c r="AJ721">
        <f>pasteData!K720</f>
        <v>0</v>
      </c>
      <c r="AK721" t="str">
        <f>pasteData!L720</f>
        <v xml:space="preserve"> 10.5 Pts</v>
      </c>
      <c r="AL721" t="str">
        <f>pasteData!M720</f>
        <v xml:space="preserve"> 5.4 Reb</v>
      </c>
      <c r="AM721" t="str">
        <f>pasteData!N720</f>
        <v xml:space="preserve"> 1.3 Ast</v>
      </c>
    </row>
    <row r="722" spans="1:39" x14ac:dyDescent="0.3">
      <c r="A722">
        <v>720</v>
      </c>
      <c r="B722" t="str">
        <f>pasteData!A721</f>
        <v>st-johns-ny</v>
      </c>
      <c r="C722" t="str">
        <f>pasteData!B721</f>
        <v>Justin Simon</v>
      </c>
      <c r="D722">
        <f>INDEX(pasteStatistics!D$1:'pasteStatistics'!D$5000,MATCH($C722,pasteStatistics!$C$1:'pasteStatistics'!$C$5000,0))</f>
        <v>34</v>
      </c>
      <c r="E722">
        <f>INDEX(pasteStatistics!E$1:'pasteStatistics'!E$5000,MATCH($C722,pasteStatistics!$C$1:'pasteStatistics'!$C$5000,0))</f>
        <v>33</v>
      </c>
      <c r="F722">
        <f>INDEX(pasteStatistics!F$1:'pasteStatistics'!F$5000,MATCH($C722,pasteStatistics!$C$1:'pasteStatistics'!$C$5000,0))</f>
        <v>32.9</v>
      </c>
      <c r="G722">
        <f>INDEX(pasteStatistics!G$1:'pasteStatistics'!G$5000,MATCH($C722,pasteStatistics!$C$1:'pasteStatistics'!$C$5000,0))</f>
        <v>4.0999999999999996</v>
      </c>
      <c r="H722">
        <f>INDEX(pasteStatistics!H$1:'pasteStatistics'!H$5000,MATCH($C722,pasteStatistics!$C$1:'pasteStatistics'!$C$5000,0))</f>
        <v>8.9</v>
      </c>
      <c r="I722">
        <f>INDEX(pasteStatistics!I$1:'pasteStatistics'!I$5000,MATCH($C722,pasteStatistics!$C$1:'pasteStatistics'!$C$5000,0))</f>
        <v>0.46200000000000002</v>
      </c>
      <c r="J722">
        <f>INDEX(pasteStatistics!J$1:'pasteStatistics'!J$5000,MATCH($C722,pasteStatistics!$C$1:'pasteStatistics'!$C$5000,0))</f>
        <v>3.8</v>
      </c>
      <c r="K722">
        <f>INDEX(pasteStatistics!K$1:'pasteStatistics'!K$5000,MATCH($C722,pasteStatistics!$C$1:'pasteStatistics'!$C$5000,0))</f>
        <v>7.8</v>
      </c>
      <c r="L722">
        <f>INDEX(pasteStatistics!L$1:'pasteStatistics'!L$5000,MATCH($C722,pasteStatistics!$C$1:'pasteStatistics'!$C$5000,0))</f>
        <v>0.48699999999999999</v>
      </c>
      <c r="M722">
        <f>INDEX(pasteStatistics!M$1:'pasteStatistics'!M$5000,MATCH($C722,pasteStatistics!$C$1:'pasteStatistics'!$C$5000,0))</f>
        <v>0.3</v>
      </c>
      <c r="N722">
        <f>INDEX(pasteStatistics!N$1:'pasteStatistics'!N$5000,MATCH($C722,pasteStatistics!$C$1:'pasteStatistics'!$C$5000,0))</f>
        <v>1.1000000000000001</v>
      </c>
      <c r="O722">
        <f>INDEX(pasteStatistics!O$1:'pasteStatistics'!O$5000,MATCH($C722,pasteStatistics!$C$1:'pasteStatistics'!$C$5000,0))</f>
        <v>0.28899999999999998</v>
      </c>
      <c r="P722">
        <f>INDEX(pasteStatistics!P$1:'pasteStatistics'!P$5000,MATCH($C722,pasteStatistics!$C$1:'pasteStatistics'!$C$5000,0))</f>
        <v>1.8</v>
      </c>
      <c r="Q722">
        <f>INDEX(pasteStatistics!Q$1:'pasteStatistics'!Q$5000,MATCH($C722,pasteStatistics!$C$1:'pasteStatistics'!$C$5000,0))</f>
        <v>3</v>
      </c>
      <c r="R722">
        <f>INDEX(pasteStatistics!R$1:'pasteStatistics'!R$5000,MATCH($C722,pasteStatistics!$C$1:'pasteStatistics'!$C$5000,0))</f>
        <v>0.60799999999999998</v>
      </c>
      <c r="S722">
        <f>INDEX(pasteStatistics!S$1:'pasteStatistics'!S$5000,MATCH($C722,pasteStatistics!$C$1:'pasteStatistics'!$C$5000,0))</f>
        <v>1.2</v>
      </c>
      <c r="T722">
        <f>INDEX(pasteStatistics!T$1:'pasteStatistics'!T$5000,MATCH($C722,pasteStatistics!$C$1:'pasteStatistics'!$C$5000,0))</f>
        <v>3.9</v>
      </c>
      <c r="U722">
        <f>INDEX(pasteStatistics!U$1:'pasteStatistics'!U$5000,MATCH($C722,pasteStatistics!$C$1:'pasteStatistics'!$C$5000,0))</f>
        <v>5.0999999999999996</v>
      </c>
      <c r="V722">
        <f>INDEX(pasteStatistics!V$1:'pasteStatistics'!V$5000,MATCH($C722,pasteStatistics!$C$1:'pasteStatistics'!$C$5000,0))</f>
        <v>3.2</v>
      </c>
      <c r="W722">
        <f>INDEX(pasteStatistics!W$1:'pasteStatistics'!W$5000,MATCH($C722,pasteStatistics!$C$1:'pasteStatistics'!$C$5000,0))</f>
        <v>1.5</v>
      </c>
      <c r="X722">
        <f>INDEX(pasteStatistics!X$1:'pasteStatistics'!X$5000,MATCH($C722,pasteStatistics!$C$1:'pasteStatistics'!$C$5000,0))</f>
        <v>0.6</v>
      </c>
      <c r="Y722">
        <f>INDEX(pasteStatistics!Y$1:'pasteStatistics'!Y$5000,MATCH($C722,pasteStatistics!$C$1:'pasteStatistics'!$C$5000,0))</f>
        <v>2.1</v>
      </c>
      <c r="Z722">
        <f>INDEX(pasteStatistics!Z$1:'pasteStatistics'!Z$5000,MATCH($C722,pasteStatistics!$C$1:'pasteStatistics'!$C$5000,0))</f>
        <v>2.6</v>
      </c>
      <c r="AA722">
        <f>INDEX(pasteStatistics!AA$1:'pasteStatistics'!AA$5000,MATCH($C722,pasteStatistics!$C$1:'pasteStatistics'!$C$5000,0))</f>
        <v>10.4</v>
      </c>
      <c r="AB722">
        <f>pasteData!C721</f>
        <v>5</v>
      </c>
      <c r="AC722" t="str">
        <f>pasteData!D721</f>
        <v>JR</v>
      </c>
      <c r="AD722" t="str">
        <f>pasteData!E721</f>
        <v>G</v>
      </c>
      <c r="AE722">
        <f>pasteData!F721</f>
        <v>43621</v>
      </c>
      <c r="AF722">
        <f>pasteData!G721</f>
        <v>215</v>
      </c>
      <c r="AG722" t="str">
        <f>pasteData!H721</f>
        <v>Temecula</v>
      </c>
      <c r="AH722" t="str">
        <f>pasteData!I721</f>
        <v xml:space="preserve"> CA</v>
      </c>
      <c r="AI722" t="str">
        <f>pasteData!J721</f>
        <v>Temecula Valley (CA) / Brewster Academy (NH)</v>
      </c>
      <c r="AJ722" t="str">
        <f>pasteData!K721</f>
        <v>30 (2015)</v>
      </c>
      <c r="AK722" t="str">
        <f>pasteData!L721</f>
        <v xml:space="preserve"> 10.4 Pts</v>
      </c>
      <c r="AL722" t="str">
        <f>pasteData!M721</f>
        <v xml:space="preserve"> 5.1 Reb</v>
      </c>
      <c r="AM722" t="str">
        <f>pasteData!N721</f>
        <v xml:space="preserve"> 3.2 Ast</v>
      </c>
    </row>
    <row r="723" spans="1:39" x14ac:dyDescent="0.3">
      <c r="A723">
        <v>721</v>
      </c>
      <c r="B723" t="str">
        <f>pasteData!A722</f>
        <v>st-johns-ny</v>
      </c>
      <c r="C723" t="str">
        <f>pasteData!B722</f>
        <v>Mikey Dixon</v>
      </c>
      <c r="D723">
        <f>INDEX(pasteStatistics!D$1:'pasteStatistics'!D$5000,MATCH($C723,pasteStatistics!$C$1:'pasteStatistics'!$C$5000,0))</f>
        <v>14</v>
      </c>
      <c r="E723">
        <f>INDEX(pasteStatistics!E$1:'pasteStatistics'!E$5000,MATCH($C723,pasteStatistics!$C$1:'pasteStatistics'!$C$5000,0))</f>
        <v>1</v>
      </c>
      <c r="F723">
        <f>INDEX(pasteStatistics!F$1:'pasteStatistics'!F$5000,MATCH($C723,pasteStatistics!$C$1:'pasteStatistics'!$C$5000,0))</f>
        <v>17.399999999999999</v>
      </c>
      <c r="G723">
        <f>INDEX(pasteStatistics!G$1:'pasteStatistics'!G$5000,MATCH($C723,pasteStatistics!$C$1:'pasteStatistics'!$C$5000,0))</f>
        <v>2.2000000000000002</v>
      </c>
      <c r="H723">
        <f>INDEX(pasteStatistics!H$1:'pasteStatistics'!H$5000,MATCH($C723,pasteStatistics!$C$1:'pasteStatistics'!$C$5000,0))</f>
        <v>4.8</v>
      </c>
      <c r="I723">
        <f>INDEX(pasteStatistics!I$1:'pasteStatistics'!I$5000,MATCH($C723,pasteStatistics!$C$1:'pasteStatistics'!$C$5000,0))</f>
        <v>0.46300000000000002</v>
      </c>
      <c r="J723">
        <f>INDEX(pasteStatistics!J$1:'pasteStatistics'!J$5000,MATCH($C723,pasteStatistics!$C$1:'pasteStatistics'!$C$5000,0))</f>
        <v>1.3</v>
      </c>
      <c r="K723">
        <f>INDEX(pasteStatistics!K$1:'pasteStatistics'!K$5000,MATCH($C723,pasteStatistics!$C$1:'pasteStatistics'!$C$5000,0))</f>
        <v>2.6</v>
      </c>
      <c r="L723">
        <f>INDEX(pasteStatistics!L$1:'pasteStatistics'!L$5000,MATCH($C723,pasteStatistics!$C$1:'pasteStatistics'!$C$5000,0))</f>
        <v>0.48599999999999999</v>
      </c>
      <c r="M723">
        <f>INDEX(pasteStatistics!M$1:'pasteStatistics'!M$5000,MATCH($C723,pasteStatistics!$C$1:'pasteStatistics'!$C$5000,0))</f>
        <v>0.9</v>
      </c>
      <c r="N723">
        <f>INDEX(pasteStatistics!N$1:'pasteStatistics'!N$5000,MATCH($C723,pasteStatistics!$C$1:'pasteStatistics'!$C$5000,0))</f>
        <v>2.1</v>
      </c>
      <c r="O723">
        <f>INDEX(pasteStatistics!O$1:'pasteStatistics'!O$5000,MATCH($C723,pasteStatistics!$C$1:'pasteStatistics'!$C$5000,0))</f>
        <v>0.433</v>
      </c>
      <c r="P723">
        <f>INDEX(pasteStatistics!P$1:'pasteStatistics'!P$5000,MATCH($C723,pasteStatistics!$C$1:'pasteStatistics'!$C$5000,0))</f>
        <v>0.5</v>
      </c>
      <c r="Q723">
        <f>INDEX(pasteStatistics!Q$1:'pasteStatistics'!Q$5000,MATCH($C723,pasteStatistics!$C$1:'pasteStatistics'!$C$5000,0))</f>
        <v>1.1000000000000001</v>
      </c>
      <c r="R723">
        <f>INDEX(pasteStatistics!R$1:'pasteStatistics'!R$5000,MATCH($C723,pasteStatistics!$C$1:'pasteStatistics'!$C$5000,0))</f>
        <v>0.438</v>
      </c>
      <c r="S723">
        <f>INDEX(pasteStatistics!S$1:'pasteStatistics'!S$5000,MATCH($C723,pasteStatistics!$C$1:'pasteStatistics'!$C$5000,0))</f>
        <v>0.3</v>
      </c>
      <c r="T723">
        <f>INDEX(pasteStatistics!T$1:'pasteStatistics'!T$5000,MATCH($C723,pasteStatistics!$C$1:'pasteStatistics'!$C$5000,0))</f>
        <v>1</v>
      </c>
      <c r="U723">
        <f>INDEX(pasteStatistics!U$1:'pasteStatistics'!U$5000,MATCH($C723,pasteStatistics!$C$1:'pasteStatistics'!$C$5000,0))</f>
        <v>1.3</v>
      </c>
      <c r="V723">
        <f>INDEX(pasteStatistics!V$1:'pasteStatistics'!V$5000,MATCH($C723,pasteStatistics!$C$1:'pasteStatistics'!$C$5000,0))</f>
        <v>1.1000000000000001</v>
      </c>
      <c r="W723">
        <f>INDEX(pasteStatistics!W$1:'pasteStatistics'!W$5000,MATCH($C723,pasteStatistics!$C$1:'pasteStatistics'!$C$5000,0))</f>
        <v>0.6</v>
      </c>
      <c r="X723">
        <f>INDEX(pasteStatistics!X$1:'pasteStatistics'!X$5000,MATCH($C723,pasteStatistics!$C$1:'pasteStatistics'!$C$5000,0))</f>
        <v>0.1</v>
      </c>
      <c r="Y723">
        <f>INDEX(pasteStatistics!Y$1:'pasteStatistics'!Y$5000,MATCH($C723,pasteStatistics!$C$1:'pasteStatistics'!$C$5000,0))</f>
        <v>0.7</v>
      </c>
      <c r="Z723">
        <f>INDEX(pasteStatistics!Z$1:'pasteStatistics'!Z$5000,MATCH($C723,pasteStatistics!$C$1:'pasteStatistics'!$C$5000,0))</f>
        <v>1.1000000000000001</v>
      </c>
      <c r="AA723">
        <f>INDEX(pasteStatistics!AA$1:'pasteStatistics'!AA$5000,MATCH($C723,pasteStatistics!$C$1:'pasteStatistics'!$C$5000,0))</f>
        <v>5.9</v>
      </c>
      <c r="AB723">
        <f>pasteData!C722</f>
        <v>3</v>
      </c>
      <c r="AC723" t="str">
        <f>pasteData!D722</f>
        <v>SO</v>
      </c>
      <c r="AD723" t="str">
        <f>pasteData!E722</f>
        <v>G</v>
      </c>
      <c r="AE723">
        <f>pasteData!F722</f>
        <v>43617</v>
      </c>
      <c r="AF723">
        <f>pasteData!G722</f>
        <v>170</v>
      </c>
      <c r="AG723" t="str">
        <f>pasteData!H722</f>
        <v>New Castle</v>
      </c>
      <c r="AH723" t="str">
        <f>pasteData!I722</f>
        <v xml:space="preserve"> DE</v>
      </c>
      <c r="AI723" t="str">
        <f>pasteData!J722</f>
        <v>Sanford School</v>
      </c>
      <c r="AJ723">
        <f>pasteData!K722</f>
        <v>0</v>
      </c>
      <c r="AK723" t="str">
        <f>pasteData!L722</f>
        <v xml:space="preserve"> 5.9 Pts</v>
      </c>
      <c r="AL723" t="str">
        <f>pasteData!M722</f>
        <v xml:space="preserve"> 1.3 Reb</v>
      </c>
      <c r="AM723" t="str">
        <f>pasteData!N722</f>
        <v xml:space="preserve"> 1.1 Ast</v>
      </c>
    </row>
    <row r="724" spans="1:39" x14ac:dyDescent="0.3">
      <c r="A724">
        <v>722</v>
      </c>
      <c r="B724" t="str">
        <f>pasteData!A723</f>
        <v>st-johns-ny</v>
      </c>
      <c r="C724" t="str">
        <f>pasteData!B723</f>
        <v>Bryan Trimble</v>
      </c>
      <c r="D724" t="str">
        <f>INDEX(pasteStatistics!D$1:'pasteStatistics'!D$5000,MATCH($C724,pasteStatistics!$C$1:'pasteStatistics'!$C$5000,0))</f>
        <v xml:space="preserve"> Jr.</v>
      </c>
      <c r="E724">
        <f>INDEX(pasteStatistics!E$1:'pasteStatistics'!E$5000,MATCH($C724,pasteStatistics!$C$1:'pasteStatistics'!$C$5000,0))</f>
        <v>33</v>
      </c>
      <c r="F724">
        <f>INDEX(pasteStatistics!F$1:'pasteStatistics'!F$5000,MATCH($C724,pasteStatistics!$C$1:'pasteStatistics'!$C$5000,0))</f>
        <v>3</v>
      </c>
      <c r="G724">
        <f>INDEX(pasteStatistics!G$1:'pasteStatistics'!G$5000,MATCH($C724,pasteStatistics!$C$1:'pasteStatistics'!$C$5000,0))</f>
        <v>16.3</v>
      </c>
      <c r="H724">
        <f>INDEX(pasteStatistics!H$1:'pasteStatistics'!H$5000,MATCH($C724,pasteStatistics!$C$1:'pasteStatistics'!$C$5000,0))</f>
        <v>0.8</v>
      </c>
      <c r="I724">
        <f>INDEX(pasteStatistics!I$1:'pasteStatistics'!I$5000,MATCH($C724,pasteStatistics!$C$1:'pasteStatistics'!$C$5000,0))</f>
        <v>2.4</v>
      </c>
      <c r="J724">
        <f>INDEX(pasteStatistics!J$1:'pasteStatistics'!J$5000,MATCH($C724,pasteStatistics!$C$1:'pasteStatistics'!$C$5000,0))</f>
        <v>0.32900000000000001</v>
      </c>
      <c r="K724">
        <f>INDEX(pasteStatistics!K$1:'pasteStatistics'!K$5000,MATCH($C724,pasteStatistics!$C$1:'pasteStatistics'!$C$5000,0))</f>
        <v>0.1</v>
      </c>
      <c r="L724">
        <f>INDEX(pasteStatistics!L$1:'pasteStatistics'!L$5000,MATCH($C724,pasteStatistics!$C$1:'pasteStatistics'!$C$5000,0))</f>
        <v>0.1</v>
      </c>
      <c r="M724">
        <f>INDEX(pasteStatistics!M$1:'pasteStatistics'!M$5000,MATCH($C724,pasteStatistics!$C$1:'pasteStatistics'!$C$5000,0))</f>
        <v>0.5</v>
      </c>
      <c r="N724">
        <f>INDEX(pasteStatistics!N$1:'pasteStatistics'!N$5000,MATCH($C724,pasteStatistics!$C$1:'pasteStatistics'!$C$5000,0))</f>
        <v>0.7</v>
      </c>
      <c r="O724">
        <f>INDEX(pasteStatistics!O$1:'pasteStatistics'!O$5000,MATCH($C724,pasteStatistics!$C$1:'pasteStatistics'!$C$5000,0))</f>
        <v>2.2999999999999998</v>
      </c>
      <c r="P724">
        <f>INDEX(pasteStatistics!P$1:'pasteStatistics'!P$5000,MATCH($C724,pasteStatistics!$C$1:'pasteStatistics'!$C$5000,0))</f>
        <v>0.32</v>
      </c>
      <c r="Q724">
        <f>INDEX(pasteStatistics!Q$1:'pasteStatistics'!Q$5000,MATCH($C724,pasteStatistics!$C$1:'pasteStatistics'!$C$5000,0))</f>
        <v>0.1</v>
      </c>
      <c r="R724">
        <f>INDEX(pasteStatistics!R$1:'pasteStatistics'!R$5000,MATCH($C724,pasteStatistics!$C$1:'pasteStatistics'!$C$5000,0))</f>
        <v>0.1</v>
      </c>
      <c r="S724">
        <f>INDEX(pasteStatistics!S$1:'pasteStatistics'!S$5000,MATCH($C724,pasteStatistics!$C$1:'pasteStatistics'!$C$5000,0))</f>
        <v>1</v>
      </c>
      <c r="T724">
        <f>INDEX(pasteStatistics!T$1:'pasteStatistics'!T$5000,MATCH($C724,pasteStatistics!$C$1:'pasteStatistics'!$C$5000,0))</f>
        <v>0.1</v>
      </c>
      <c r="U724">
        <f>INDEX(pasteStatistics!U$1:'pasteStatistics'!U$5000,MATCH($C724,pasteStatistics!$C$1:'pasteStatistics'!$C$5000,0))</f>
        <v>1.3</v>
      </c>
      <c r="V724">
        <f>INDEX(pasteStatistics!V$1:'pasteStatistics'!V$5000,MATCH($C724,pasteStatistics!$C$1:'pasteStatistics'!$C$5000,0))</f>
        <v>1.3</v>
      </c>
      <c r="W724">
        <f>INDEX(pasteStatistics!W$1:'pasteStatistics'!W$5000,MATCH($C724,pasteStatistics!$C$1:'pasteStatistics'!$C$5000,0))</f>
        <v>0.4</v>
      </c>
      <c r="X724">
        <f>INDEX(pasteStatistics!X$1:'pasteStatistics'!X$5000,MATCH($C724,pasteStatistics!$C$1:'pasteStatistics'!$C$5000,0))</f>
        <v>0.3</v>
      </c>
      <c r="Y724">
        <f>INDEX(pasteStatistics!Y$1:'pasteStatistics'!Y$5000,MATCH($C724,pasteStatistics!$C$1:'pasteStatistics'!$C$5000,0))</f>
        <v>0.3</v>
      </c>
      <c r="Z724">
        <f>INDEX(pasteStatistics!Z$1:'pasteStatistics'!Z$5000,MATCH($C724,pasteStatistics!$C$1:'pasteStatistics'!$C$5000,0))</f>
        <v>0.4</v>
      </c>
      <c r="AA724">
        <f>INDEX(pasteStatistics!AA$1:'pasteStatistics'!AA$5000,MATCH($C724,pasteStatistics!$C$1:'pasteStatistics'!$C$5000,0))</f>
        <v>1.8</v>
      </c>
      <c r="AB724" t="str">
        <f>pasteData!C723</f>
        <v xml:space="preserve"> Jr.</v>
      </c>
      <c r="AC724">
        <f>pasteData!D723</f>
        <v>12</v>
      </c>
      <c r="AD724" t="str">
        <f>pasteData!E723</f>
        <v>SO</v>
      </c>
      <c r="AE724" t="str">
        <f>pasteData!F723</f>
        <v>G</v>
      </c>
      <c r="AF724">
        <f>pasteData!G723</f>
        <v>43619</v>
      </c>
      <c r="AG724">
        <f>pasteData!H723</f>
        <v>220</v>
      </c>
      <c r="AH724" t="str">
        <f>pasteData!I723</f>
        <v>Kansas City</v>
      </c>
      <c r="AI724" t="str">
        <f>pasteData!J723</f>
        <v xml:space="preserve"> MO</v>
      </c>
      <c r="AJ724" t="str">
        <f>pasteData!K723</f>
        <v>Sunrise Christian Academy</v>
      </c>
      <c r="AK724">
        <f>pasteData!L723</f>
        <v>0</v>
      </c>
      <c r="AL724" t="str">
        <f>pasteData!M723</f>
        <v xml:space="preserve"> 2.4 Pts</v>
      </c>
      <c r="AM724" t="str">
        <f>pasteData!N723</f>
        <v xml:space="preserve"> 1.3 Reb</v>
      </c>
    </row>
    <row r="725" spans="1:39" x14ac:dyDescent="0.3">
      <c r="A725">
        <v>723</v>
      </c>
      <c r="B725" t="str">
        <f>pasteData!A724</f>
        <v>st-johns-ny</v>
      </c>
      <c r="C725" t="str">
        <f>pasteData!B724</f>
        <v>Greg Williams Jr.</v>
      </c>
      <c r="D725">
        <f>INDEX(pasteStatistics!D$1:'pasteStatistics'!D$5000,MATCH($C725,pasteStatistics!$C$1:'pasteStatistics'!$C$5000,0))</f>
        <v>28</v>
      </c>
      <c r="E725">
        <f>INDEX(pasteStatistics!E$1:'pasteStatistics'!E$5000,MATCH($C725,pasteStatistics!$C$1:'pasteStatistics'!$C$5000,0))</f>
        <v>1</v>
      </c>
      <c r="F725">
        <f>INDEX(pasteStatistics!F$1:'pasteStatistics'!F$5000,MATCH($C725,pasteStatistics!$C$1:'pasteStatistics'!$C$5000,0))</f>
        <v>8.4</v>
      </c>
      <c r="G725">
        <f>INDEX(pasteStatistics!G$1:'pasteStatistics'!G$5000,MATCH($C725,pasteStatistics!$C$1:'pasteStatistics'!$C$5000,0))</f>
        <v>0.7</v>
      </c>
      <c r="H725">
        <f>INDEX(pasteStatistics!H$1:'pasteStatistics'!H$5000,MATCH($C725,pasteStatistics!$C$1:'pasteStatistics'!$C$5000,0))</f>
        <v>1.4</v>
      </c>
      <c r="I725">
        <f>INDEX(pasteStatistics!I$1:'pasteStatistics'!I$5000,MATCH($C725,pasteStatistics!$C$1:'pasteStatistics'!$C$5000,0))</f>
        <v>0.5</v>
      </c>
      <c r="J725">
        <f>INDEX(pasteStatistics!J$1:'pasteStatistics'!J$5000,MATCH($C725,pasteStatistics!$C$1:'pasteStatistics'!$C$5000,0))</f>
        <v>0.6</v>
      </c>
      <c r="K725">
        <f>INDEX(pasteStatistics!K$1:'pasteStatistics'!K$5000,MATCH($C725,pasteStatistics!$C$1:'pasteStatistics'!$C$5000,0))</f>
        <v>0.9</v>
      </c>
      <c r="L725">
        <f>INDEX(pasteStatistics!L$1:'pasteStatistics'!L$5000,MATCH($C725,pasteStatistics!$C$1:'pasteStatistics'!$C$5000,0))</f>
        <v>0.68</v>
      </c>
      <c r="M725">
        <f>INDEX(pasteStatistics!M$1:'pasteStatistics'!M$5000,MATCH($C725,pasteStatistics!$C$1:'pasteStatistics'!$C$5000,0))</f>
        <v>0.1</v>
      </c>
      <c r="N725">
        <f>INDEX(pasteStatistics!N$1:'pasteStatistics'!N$5000,MATCH($C725,pasteStatistics!$C$1:'pasteStatistics'!$C$5000,0))</f>
        <v>0.5</v>
      </c>
      <c r="O725">
        <f>INDEX(pasteStatistics!O$1:'pasteStatistics'!O$5000,MATCH($C725,pasteStatistics!$C$1:'pasteStatistics'!$C$5000,0))</f>
        <v>0.2</v>
      </c>
      <c r="P725">
        <f>INDEX(pasteStatistics!P$1:'pasteStatistics'!P$5000,MATCH($C725,pasteStatistics!$C$1:'pasteStatistics'!$C$5000,0))</f>
        <v>0.5</v>
      </c>
      <c r="Q725">
        <f>INDEX(pasteStatistics!Q$1:'pasteStatistics'!Q$5000,MATCH($C725,pasteStatistics!$C$1:'pasteStatistics'!$C$5000,0))</f>
        <v>0.6</v>
      </c>
      <c r="R725">
        <f>INDEX(pasteStatistics!R$1:'pasteStatistics'!R$5000,MATCH($C725,pasteStatistics!$C$1:'pasteStatistics'!$C$5000,0))</f>
        <v>0.72199999999999998</v>
      </c>
      <c r="S725">
        <f>INDEX(pasteStatistics!S$1:'pasteStatistics'!S$5000,MATCH($C725,pasteStatistics!$C$1:'pasteStatistics'!$C$5000,0))</f>
        <v>0.3</v>
      </c>
      <c r="T725">
        <f>INDEX(pasteStatistics!T$1:'pasteStatistics'!T$5000,MATCH($C725,pasteStatistics!$C$1:'pasteStatistics'!$C$5000,0))</f>
        <v>0.6</v>
      </c>
      <c r="U725">
        <f>INDEX(pasteStatistics!U$1:'pasteStatistics'!U$5000,MATCH($C725,pasteStatistics!$C$1:'pasteStatistics'!$C$5000,0))</f>
        <v>1</v>
      </c>
      <c r="V725">
        <f>INDEX(pasteStatistics!V$1:'pasteStatistics'!V$5000,MATCH($C725,pasteStatistics!$C$1:'pasteStatistics'!$C$5000,0))</f>
        <v>0.4</v>
      </c>
      <c r="W725">
        <f>INDEX(pasteStatistics!W$1:'pasteStatistics'!W$5000,MATCH($C725,pasteStatistics!$C$1:'pasteStatistics'!$C$5000,0))</f>
        <v>0.3</v>
      </c>
      <c r="X725">
        <f>INDEX(pasteStatistics!X$1:'pasteStatistics'!X$5000,MATCH($C725,pasteStatistics!$C$1:'pasteStatistics'!$C$5000,0))</f>
        <v>0.2</v>
      </c>
      <c r="Y725">
        <f>INDEX(pasteStatistics!Y$1:'pasteStatistics'!Y$5000,MATCH($C725,pasteStatistics!$C$1:'pasteStatistics'!$C$5000,0))</f>
        <v>0.5</v>
      </c>
      <c r="Z725">
        <f>INDEX(pasteStatistics!Z$1:'pasteStatistics'!Z$5000,MATCH($C725,pasteStatistics!$C$1:'pasteStatistics'!$C$5000,0))</f>
        <v>1.2</v>
      </c>
      <c r="AA725">
        <f>INDEX(pasteStatistics!AA$1:'pasteStatistics'!AA$5000,MATCH($C725,pasteStatistics!$C$1:'pasteStatistics'!$C$5000,0))</f>
        <v>2</v>
      </c>
      <c r="AB725">
        <f>pasteData!C724</f>
        <v>4</v>
      </c>
      <c r="AC725" t="str">
        <f>pasteData!D724</f>
        <v>FR</v>
      </c>
      <c r="AD725" t="str">
        <f>pasteData!E724</f>
        <v>G</v>
      </c>
      <c r="AE725">
        <f>pasteData!F724</f>
        <v>43618</v>
      </c>
      <c r="AF725">
        <f>pasteData!G724</f>
        <v>190</v>
      </c>
      <c r="AG725" t="str">
        <f>pasteData!H724</f>
        <v>Lafayette</v>
      </c>
      <c r="AH725" t="str">
        <f>pasteData!I724</f>
        <v xml:space="preserve"> LA</v>
      </c>
      <c r="AI725" t="str">
        <f>pasteData!J724</f>
        <v>Lafayette Christian Academy</v>
      </c>
      <c r="AJ725">
        <f>pasteData!K724</f>
        <v>0</v>
      </c>
      <c r="AK725" t="str">
        <f>pasteData!L724</f>
        <v xml:space="preserve"> 2.0 Pts</v>
      </c>
      <c r="AL725" t="str">
        <f>pasteData!M724</f>
        <v xml:space="preserve"> 1.0 Reb</v>
      </c>
      <c r="AM725" t="str">
        <f>pasteData!N724</f>
        <v xml:space="preserve"> 0.4 Ast</v>
      </c>
    </row>
    <row r="726" spans="1:39" x14ac:dyDescent="0.3">
      <c r="A726">
        <v>724</v>
      </c>
      <c r="B726" t="str">
        <f>pasteData!A725</f>
        <v>st-johns-ny</v>
      </c>
      <c r="C726" t="str">
        <f>pasteData!B725</f>
        <v>Sedee Keita</v>
      </c>
      <c r="D726">
        <f>INDEX(pasteStatistics!D$1:'pasteStatistics'!D$5000,MATCH($C726,pasteStatistics!$C$1:'pasteStatistics'!$C$5000,0))</f>
        <v>22</v>
      </c>
      <c r="E726">
        <f>INDEX(pasteStatistics!E$1:'pasteStatistics'!E$5000,MATCH($C726,pasteStatistics!$C$1:'pasteStatistics'!$C$5000,0))</f>
        <v>3</v>
      </c>
      <c r="F726">
        <f>INDEX(pasteStatistics!F$1:'pasteStatistics'!F$5000,MATCH($C726,pasteStatistics!$C$1:'pasteStatistics'!$C$5000,0))</f>
        <v>13.9</v>
      </c>
      <c r="G726">
        <f>INDEX(pasteStatistics!G$1:'pasteStatistics'!G$5000,MATCH($C726,pasteStatistics!$C$1:'pasteStatistics'!$C$5000,0))</f>
        <v>0.8</v>
      </c>
      <c r="H726">
        <f>INDEX(pasteStatistics!H$1:'pasteStatistics'!H$5000,MATCH($C726,pasteStatistics!$C$1:'pasteStatistics'!$C$5000,0))</f>
        <v>2</v>
      </c>
      <c r="I726">
        <f>INDEX(pasteStatistics!I$1:'pasteStatistics'!I$5000,MATCH($C726,pasteStatistics!$C$1:'pasteStatistics'!$C$5000,0))</f>
        <v>0.4</v>
      </c>
      <c r="J726">
        <f>INDEX(pasteStatistics!J$1:'pasteStatistics'!J$5000,MATCH($C726,pasteStatistics!$C$1:'pasteStatistics'!$C$5000,0))</f>
        <v>0.8</v>
      </c>
      <c r="K726">
        <f>INDEX(pasteStatistics!K$1:'pasteStatistics'!K$5000,MATCH($C726,pasteStatistics!$C$1:'pasteStatistics'!$C$5000,0))</f>
        <v>2</v>
      </c>
      <c r="L726">
        <f>INDEX(pasteStatistics!L$1:'pasteStatistics'!L$5000,MATCH($C726,pasteStatistics!$C$1:'pasteStatistics'!$C$5000,0))</f>
        <v>0.40899999999999997</v>
      </c>
      <c r="M726">
        <f>INDEX(pasteStatistics!M$1:'pasteStatistics'!M$5000,MATCH($C726,pasteStatistics!$C$1:'pasteStatistics'!$C$5000,0))</f>
        <v>0</v>
      </c>
      <c r="N726">
        <f>INDEX(pasteStatistics!N$1:'pasteStatistics'!N$5000,MATCH($C726,pasteStatistics!$C$1:'pasteStatistics'!$C$5000,0))</f>
        <v>0</v>
      </c>
      <c r="O726">
        <f>INDEX(pasteStatistics!O$1:'pasteStatistics'!O$5000,MATCH($C726,pasteStatistics!$C$1:'pasteStatistics'!$C$5000,0))</f>
        <v>0</v>
      </c>
      <c r="P726">
        <f>INDEX(pasteStatistics!P$1:'pasteStatistics'!P$5000,MATCH($C726,pasteStatistics!$C$1:'pasteStatistics'!$C$5000,0))</f>
        <v>0.5</v>
      </c>
      <c r="Q726">
        <f>INDEX(pasteStatistics!Q$1:'pasteStatistics'!Q$5000,MATCH($C726,pasteStatistics!$C$1:'pasteStatistics'!$C$5000,0))</f>
        <v>0.9</v>
      </c>
      <c r="R726">
        <f>INDEX(pasteStatistics!R$1:'pasteStatistics'!R$5000,MATCH($C726,pasteStatistics!$C$1:'pasteStatistics'!$C$5000,0))</f>
        <v>0.55000000000000004</v>
      </c>
      <c r="S726">
        <f>INDEX(pasteStatistics!S$1:'pasteStatistics'!S$5000,MATCH($C726,pasteStatistics!$C$1:'pasteStatistics'!$C$5000,0))</f>
        <v>0.5</v>
      </c>
      <c r="T726">
        <f>INDEX(pasteStatistics!T$1:'pasteStatistics'!T$5000,MATCH($C726,pasteStatistics!$C$1:'pasteStatistics'!$C$5000,0))</f>
        <v>1.5</v>
      </c>
      <c r="U726">
        <f>INDEX(pasteStatistics!U$1:'pasteStatistics'!U$5000,MATCH($C726,pasteStatistics!$C$1:'pasteStatistics'!$C$5000,0))</f>
        <v>2</v>
      </c>
      <c r="V726">
        <f>INDEX(pasteStatistics!V$1:'pasteStatistics'!V$5000,MATCH($C726,pasteStatistics!$C$1:'pasteStatistics'!$C$5000,0))</f>
        <v>0.5</v>
      </c>
      <c r="W726">
        <f>INDEX(pasteStatistics!W$1:'pasteStatistics'!W$5000,MATCH($C726,pasteStatistics!$C$1:'pasteStatistics'!$C$5000,0))</f>
        <v>0.4</v>
      </c>
      <c r="X726">
        <f>INDEX(pasteStatistics!X$1:'pasteStatistics'!X$5000,MATCH($C726,pasteStatistics!$C$1:'pasteStatistics'!$C$5000,0))</f>
        <v>0.9</v>
      </c>
      <c r="Y726">
        <f>INDEX(pasteStatistics!Y$1:'pasteStatistics'!Y$5000,MATCH($C726,pasteStatistics!$C$1:'pasteStatistics'!$C$5000,0))</f>
        <v>0.5</v>
      </c>
      <c r="Z726">
        <f>INDEX(pasteStatistics!Z$1:'pasteStatistics'!Z$5000,MATCH($C726,pasteStatistics!$C$1:'pasteStatistics'!$C$5000,0))</f>
        <v>2.2000000000000002</v>
      </c>
      <c r="AA726">
        <f>INDEX(pasteStatistics!AA$1:'pasteStatistics'!AA$5000,MATCH($C726,pasteStatistics!$C$1:'pasteStatistics'!$C$5000,0))</f>
        <v>2.1</v>
      </c>
      <c r="AB726">
        <f>pasteData!C725</f>
        <v>0</v>
      </c>
      <c r="AC726" t="str">
        <f>pasteData!D725</f>
        <v>SO</v>
      </c>
      <c r="AD726" t="str">
        <f>pasteData!E725</f>
        <v>F</v>
      </c>
      <c r="AE726">
        <f>pasteData!F725</f>
        <v>43625</v>
      </c>
      <c r="AF726">
        <f>pasteData!G725</f>
        <v>240</v>
      </c>
      <c r="AG726" t="str">
        <f>pasteData!H725</f>
        <v>Philadelphia</v>
      </c>
      <c r="AH726" t="str">
        <f>pasteData!I725</f>
        <v xml:space="preserve"> PA</v>
      </c>
      <c r="AI726" t="str">
        <f>pasteData!J725</f>
        <v>22ft Basketball Academy</v>
      </c>
      <c r="AJ726">
        <f>pasteData!K725</f>
        <v>0</v>
      </c>
      <c r="AK726" t="str">
        <f>pasteData!L725</f>
        <v xml:space="preserve"> 2.1 Pts</v>
      </c>
      <c r="AL726" t="str">
        <f>pasteData!M725</f>
        <v xml:space="preserve"> 2.0 Reb</v>
      </c>
      <c r="AM726" t="str">
        <f>pasteData!N725</f>
        <v xml:space="preserve"> 0.5 Ast</v>
      </c>
    </row>
    <row r="727" spans="1:39" x14ac:dyDescent="0.3">
      <c r="A727">
        <v>725</v>
      </c>
      <c r="B727" t="str">
        <f>pasteData!A726</f>
        <v>st-johns-ny</v>
      </c>
      <c r="C727" t="str">
        <f>pasteData!B726</f>
        <v>Marcellus Earlington</v>
      </c>
      <c r="D727">
        <f>INDEX(pasteStatistics!D$1:'pasteStatistics'!D$5000,MATCH($C727,pasteStatistics!$C$1:'pasteStatistics'!$C$5000,0))</f>
        <v>15</v>
      </c>
      <c r="E727">
        <f>INDEX(pasteStatistics!E$1:'pasteStatistics'!E$5000,MATCH($C727,pasteStatistics!$C$1:'pasteStatistics'!$C$5000,0))</f>
        <v>0</v>
      </c>
      <c r="F727">
        <f>INDEX(pasteStatistics!F$1:'pasteStatistics'!F$5000,MATCH($C727,pasteStatistics!$C$1:'pasteStatistics'!$C$5000,0))</f>
        <v>3.9</v>
      </c>
      <c r="G727">
        <f>INDEX(pasteStatistics!G$1:'pasteStatistics'!G$5000,MATCH($C727,pasteStatistics!$C$1:'pasteStatistics'!$C$5000,0))</f>
        <v>0.9</v>
      </c>
      <c r="H727">
        <f>INDEX(pasteStatistics!H$1:'pasteStatistics'!H$5000,MATCH($C727,pasteStatistics!$C$1:'pasteStatistics'!$C$5000,0))</f>
        <v>1.9</v>
      </c>
      <c r="I727">
        <f>INDEX(pasteStatistics!I$1:'pasteStatistics'!I$5000,MATCH($C727,pasteStatistics!$C$1:'pasteStatistics'!$C$5000,0))</f>
        <v>0.46400000000000002</v>
      </c>
      <c r="J727">
        <f>INDEX(pasteStatistics!J$1:'pasteStatistics'!J$5000,MATCH($C727,pasteStatistics!$C$1:'pasteStatistics'!$C$5000,0))</f>
        <v>0.7</v>
      </c>
      <c r="K727">
        <f>INDEX(pasteStatistics!K$1:'pasteStatistics'!K$5000,MATCH($C727,pasteStatistics!$C$1:'pasteStatistics'!$C$5000,0))</f>
        <v>1.3</v>
      </c>
      <c r="L727">
        <f>INDEX(pasteStatistics!L$1:'pasteStatistics'!L$5000,MATCH($C727,pasteStatistics!$C$1:'pasteStatistics'!$C$5000,0))</f>
        <v>0.57899999999999996</v>
      </c>
      <c r="M727">
        <f>INDEX(pasteStatistics!M$1:'pasteStatistics'!M$5000,MATCH($C727,pasteStatistics!$C$1:'pasteStatistics'!$C$5000,0))</f>
        <v>0.1</v>
      </c>
      <c r="N727">
        <f>INDEX(pasteStatistics!N$1:'pasteStatistics'!N$5000,MATCH($C727,pasteStatistics!$C$1:'pasteStatistics'!$C$5000,0))</f>
        <v>0.6</v>
      </c>
      <c r="O727">
        <f>INDEX(pasteStatistics!O$1:'pasteStatistics'!O$5000,MATCH($C727,pasteStatistics!$C$1:'pasteStatistics'!$C$5000,0))</f>
        <v>0.222</v>
      </c>
      <c r="P727">
        <f>INDEX(pasteStatistics!P$1:'pasteStatistics'!P$5000,MATCH($C727,pasteStatistics!$C$1:'pasteStatistics'!$C$5000,0))</f>
        <v>0.2</v>
      </c>
      <c r="Q727">
        <f>INDEX(pasteStatistics!Q$1:'pasteStatistics'!Q$5000,MATCH($C727,pasteStatistics!$C$1:'pasteStatistics'!$C$5000,0))</f>
        <v>0.5</v>
      </c>
      <c r="R727">
        <f>INDEX(pasteStatistics!R$1:'pasteStatistics'!R$5000,MATCH($C727,pasteStatistics!$C$1:'pasteStatistics'!$C$5000,0))</f>
        <v>0.42899999999999999</v>
      </c>
      <c r="S727">
        <f>INDEX(pasteStatistics!S$1:'pasteStatistics'!S$5000,MATCH($C727,pasteStatistics!$C$1:'pasteStatistics'!$C$5000,0))</f>
        <v>0.7</v>
      </c>
      <c r="T727">
        <f>INDEX(pasteStatistics!T$1:'pasteStatistics'!T$5000,MATCH($C727,pasteStatistics!$C$1:'pasteStatistics'!$C$5000,0))</f>
        <v>0.8</v>
      </c>
      <c r="U727">
        <f>INDEX(pasteStatistics!U$1:'pasteStatistics'!U$5000,MATCH($C727,pasteStatistics!$C$1:'pasteStatistics'!$C$5000,0))</f>
        <v>1.5</v>
      </c>
      <c r="V727">
        <f>INDEX(pasteStatistics!V$1:'pasteStatistics'!V$5000,MATCH($C727,pasteStatistics!$C$1:'pasteStatistics'!$C$5000,0))</f>
        <v>0</v>
      </c>
      <c r="W727">
        <f>INDEX(pasteStatistics!W$1:'pasteStatistics'!W$5000,MATCH($C727,pasteStatistics!$C$1:'pasteStatistics'!$C$5000,0))</f>
        <v>0.1</v>
      </c>
      <c r="X727">
        <f>INDEX(pasteStatistics!X$1:'pasteStatistics'!X$5000,MATCH($C727,pasteStatistics!$C$1:'pasteStatistics'!$C$5000,0))</f>
        <v>0.3</v>
      </c>
      <c r="Y727">
        <f>INDEX(pasteStatistics!Y$1:'pasteStatistics'!Y$5000,MATCH($C727,pasteStatistics!$C$1:'pasteStatistics'!$C$5000,0))</f>
        <v>0.1</v>
      </c>
      <c r="Z727">
        <f>INDEX(pasteStatistics!Z$1:'pasteStatistics'!Z$5000,MATCH($C727,pasteStatistics!$C$1:'pasteStatistics'!$C$5000,0))</f>
        <v>0.5</v>
      </c>
      <c r="AA727">
        <f>INDEX(pasteStatistics!AA$1:'pasteStatistics'!AA$5000,MATCH($C727,pasteStatistics!$C$1:'pasteStatistics'!$C$5000,0))</f>
        <v>2.1</v>
      </c>
      <c r="AB727">
        <f>pasteData!C726</f>
        <v>10</v>
      </c>
      <c r="AC727" t="str">
        <f>pasteData!D726</f>
        <v>FR</v>
      </c>
      <c r="AD727" t="str">
        <f>pasteData!E726</f>
        <v>F</v>
      </c>
      <c r="AE727">
        <f>pasteData!F726</f>
        <v>43622</v>
      </c>
      <c r="AF727">
        <f>pasteData!G726</f>
        <v>225</v>
      </c>
      <c r="AG727" t="str">
        <f>pasteData!H726</f>
        <v>Stony Point</v>
      </c>
      <c r="AH727" t="str">
        <f>pasteData!I726</f>
        <v xml:space="preserve"> NY</v>
      </c>
      <c r="AI727" t="str">
        <f>pasteData!J726</f>
        <v>Don Bosco Prep</v>
      </c>
      <c r="AJ727">
        <f>pasteData!K726</f>
        <v>0</v>
      </c>
      <c r="AK727" t="str">
        <f>pasteData!L726</f>
        <v xml:space="preserve"> 2.1 Pts</v>
      </c>
      <c r="AL727" t="str">
        <f>pasteData!M726</f>
        <v xml:space="preserve"> 1.5 Reb</v>
      </c>
      <c r="AM727" t="str">
        <f>pasteData!N726</f>
        <v xml:space="preserve"> 0.0 Ast</v>
      </c>
    </row>
    <row r="728" spans="1:39" x14ac:dyDescent="0.3">
      <c r="A728">
        <v>726</v>
      </c>
      <c r="B728" t="str">
        <f>pasteData!A727</f>
        <v>st-johns-ny</v>
      </c>
      <c r="C728" t="str">
        <f>pasteData!B727</f>
        <v>Josh Roberts</v>
      </c>
      <c r="D728">
        <f>INDEX(pasteStatistics!D$1:'pasteStatistics'!D$5000,MATCH($C728,pasteStatistics!$C$1:'pasteStatistics'!$C$5000,0))</f>
        <v>18</v>
      </c>
      <c r="E728">
        <f>INDEX(pasteStatistics!E$1:'pasteStatistics'!E$5000,MATCH($C728,pasteStatistics!$C$1:'pasteStatistics'!$C$5000,0))</f>
        <v>1</v>
      </c>
      <c r="F728">
        <f>INDEX(pasteStatistics!F$1:'pasteStatistics'!F$5000,MATCH($C728,pasteStatistics!$C$1:'pasteStatistics'!$C$5000,0))</f>
        <v>6.2</v>
      </c>
      <c r="G728">
        <f>INDEX(pasteStatistics!G$1:'pasteStatistics'!G$5000,MATCH($C728,pasteStatistics!$C$1:'pasteStatistics'!$C$5000,0))</f>
        <v>0.6</v>
      </c>
      <c r="H728">
        <f>INDEX(pasteStatistics!H$1:'pasteStatistics'!H$5000,MATCH($C728,pasteStatistics!$C$1:'pasteStatistics'!$C$5000,0))</f>
        <v>1.4</v>
      </c>
      <c r="I728">
        <f>INDEX(pasteStatistics!I$1:'pasteStatistics'!I$5000,MATCH($C728,pasteStatistics!$C$1:'pasteStatistics'!$C$5000,0))</f>
        <v>0.44</v>
      </c>
      <c r="J728">
        <f>INDEX(pasteStatistics!J$1:'pasteStatistics'!J$5000,MATCH($C728,pasteStatistics!$C$1:'pasteStatistics'!$C$5000,0))</f>
        <v>0.6</v>
      </c>
      <c r="K728">
        <f>INDEX(pasteStatistics!K$1:'pasteStatistics'!K$5000,MATCH($C728,pasteStatistics!$C$1:'pasteStatistics'!$C$5000,0))</f>
        <v>1.4</v>
      </c>
      <c r="L728">
        <f>INDEX(pasteStatistics!L$1:'pasteStatistics'!L$5000,MATCH($C728,pasteStatistics!$C$1:'pasteStatistics'!$C$5000,0))</f>
        <v>0.44</v>
      </c>
      <c r="M728">
        <f>INDEX(pasteStatistics!M$1:'pasteStatistics'!M$5000,MATCH($C728,pasteStatistics!$C$1:'pasteStatistics'!$C$5000,0))</f>
        <v>0</v>
      </c>
      <c r="N728">
        <f>INDEX(pasteStatistics!N$1:'pasteStatistics'!N$5000,MATCH($C728,pasteStatistics!$C$1:'pasteStatistics'!$C$5000,0))</f>
        <v>0</v>
      </c>
      <c r="O728">
        <f>INDEX(pasteStatistics!O$1:'pasteStatistics'!O$5000,MATCH($C728,pasteStatistics!$C$1:'pasteStatistics'!$C$5000,0))</f>
        <v>0</v>
      </c>
      <c r="P728">
        <f>INDEX(pasteStatistics!P$1:'pasteStatistics'!P$5000,MATCH($C728,pasteStatistics!$C$1:'pasteStatistics'!$C$5000,0))</f>
        <v>0</v>
      </c>
      <c r="Q728">
        <f>INDEX(pasteStatistics!Q$1:'pasteStatistics'!Q$5000,MATCH($C728,pasteStatistics!$C$1:'pasteStatistics'!$C$5000,0))</f>
        <v>0.2</v>
      </c>
      <c r="R728">
        <f>INDEX(pasteStatistics!R$1:'pasteStatistics'!R$5000,MATCH($C728,pasteStatistics!$C$1:'pasteStatistics'!$C$5000,0))</f>
        <v>0</v>
      </c>
      <c r="S728">
        <f>INDEX(pasteStatistics!S$1:'pasteStatistics'!S$5000,MATCH($C728,pasteStatistics!$C$1:'pasteStatistics'!$C$5000,0))</f>
        <v>0.8</v>
      </c>
      <c r="T728">
        <f>INDEX(pasteStatistics!T$1:'pasteStatistics'!T$5000,MATCH($C728,pasteStatistics!$C$1:'pasteStatistics'!$C$5000,0))</f>
        <v>0.8</v>
      </c>
      <c r="U728">
        <f>INDEX(pasteStatistics!U$1:'pasteStatistics'!U$5000,MATCH($C728,pasteStatistics!$C$1:'pasteStatistics'!$C$5000,0))</f>
        <v>1.6</v>
      </c>
      <c r="V728">
        <f>INDEX(pasteStatistics!V$1:'pasteStatistics'!V$5000,MATCH($C728,pasteStatistics!$C$1:'pasteStatistics'!$C$5000,0))</f>
        <v>0.1</v>
      </c>
      <c r="W728">
        <f>INDEX(pasteStatistics!W$1:'pasteStatistics'!W$5000,MATCH($C728,pasteStatistics!$C$1:'pasteStatistics'!$C$5000,0))</f>
        <v>0.1</v>
      </c>
      <c r="X728">
        <f>INDEX(pasteStatistics!X$1:'pasteStatistics'!X$5000,MATCH($C728,pasteStatistics!$C$1:'pasteStatistics'!$C$5000,0))</f>
        <v>0.4</v>
      </c>
      <c r="Y728">
        <f>INDEX(pasteStatistics!Y$1:'pasteStatistics'!Y$5000,MATCH($C728,pasteStatistics!$C$1:'pasteStatistics'!$C$5000,0))</f>
        <v>0.1</v>
      </c>
      <c r="Z728">
        <f>INDEX(pasteStatistics!Z$1:'pasteStatistics'!Z$5000,MATCH($C728,pasteStatistics!$C$1:'pasteStatistics'!$C$5000,0))</f>
        <v>1.1000000000000001</v>
      </c>
      <c r="AA728">
        <f>INDEX(pasteStatistics!AA$1:'pasteStatistics'!AA$5000,MATCH($C728,pasteStatistics!$C$1:'pasteStatistics'!$C$5000,0))</f>
        <v>1.2</v>
      </c>
      <c r="AB728">
        <f>pasteData!C727</f>
        <v>1</v>
      </c>
      <c r="AC728" t="str">
        <f>pasteData!D727</f>
        <v>FR</v>
      </c>
      <c r="AD728" t="str">
        <f>pasteData!E727</f>
        <v>F</v>
      </c>
      <c r="AE728">
        <f>pasteData!F727</f>
        <v>43625</v>
      </c>
      <c r="AF728">
        <f>pasteData!G727</f>
        <v>210</v>
      </c>
      <c r="AG728" t="str">
        <f>pasteData!H727</f>
        <v>Troy</v>
      </c>
      <c r="AH728" t="str">
        <f>pasteData!I727</f>
        <v xml:space="preserve"> AL</v>
      </c>
      <c r="AI728" t="str">
        <f>pasteData!J727</f>
        <v>Montverde Academy</v>
      </c>
      <c r="AJ728">
        <f>pasteData!K727</f>
        <v>0</v>
      </c>
      <c r="AK728" t="str">
        <f>pasteData!L727</f>
        <v xml:space="preserve"> 1.2 Pts</v>
      </c>
      <c r="AL728" t="str">
        <f>pasteData!M727</f>
        <v xml:space="preserve"> 1.6 Reb</v>
      </c>
      <c r="AM728" t="str">
        <f>pasteData!N727</f>
        <v xml:space="preserve"> 0.1 Ast</v>
      </c>
    </row>
    <row r="729" spans="1:39" x14ac:dyDescent="0.3">
      <c r="A729">
        <v>727</v>
      </c>
      <c r="B729" t="str">
        <f>pasteData!A728</f>
        <v>st-johns-ny</v>
      </c>
      <c r="C729" t="str">
        <f>pasteData!B728</f>
        <v>Justin Cole</v>
      </c>
      <c r="D729">
        <f>INDEX(pasteStatistics!D$1:'pasteStatistics'!D$5000,MATCH($C729,pasteStatistics!$C$1:'pasteStatistics'!$C$5000,0))</f>
        <v>6</v>
      </c>
      <c r="E729">
        <f>INDEX(pasteStatistics!E$1:'pasteStatistics'!E$5000,MATCH($C729,pasteStatistics!$C$1:'pasteStatistics'!$C$5000,0))</f>
        <v>0</v>
      </c>
      <c r="F729">
        <f>INDEX(pasteStatistics!F$1:'pasteStatistics'!F$5000,MATCH($C729,pasteStatistics!$C$1:'pasteStatistics'!$C$5000,0))</f>
        <v>1.5</v>
      </c>
      <c r="G729">
        <f>INDEX(pasteStatistics!G$1:'pasteStatistics'!G$5000,MATCH($C729,pasteStatistics!$C$1:'pasteStatistics'!$C$5000,0))</f>
        <v>0.3</v>
      </c>
      <c r="H729">
        <f>INDEX(pasteStatistics!H$1:'pasteStatistics'!H$5000,MATCH($C729,pasteStatistics!$C$1:'pasteStatistics'!$C$5000,0))</f>
        <v>0.5</v>
      </c>
      <c r="I729">
        <f>INDEX(pasteStatistics!I$1:'pasteStatistics'!I$5000,MATCH($C729,pasteStatistics!$C$1:'pasteStatistics'!$C$5000,0))</f>
        <v>0.66700000000000004</v>
      </c>
      <c r="J729">
        <f>INDEX(pasteStatistics!J$1:'pasteStatistics'!J$5000,MATCH($C729,pasteStatistics!$C$1:'pasteStatistics'!$C$5000,0))</f>
        <v>0.3</v>
      </c>
      <c r="K729">
        <f>INDEX(pasteStatistics!K$1:'pasteStatistics'!K$5000,MATCH($C729,pasteStatistics!$C$1:'pasteStatistics'!$C$5000,0))</f>
        <v>0.5</v>
      </c>
      <c r="L729">
        <f>INDEX(pasteStatistics!L$1:'pasteStatistics'!L$5000,MATCH($C729,pasteStatistics!$C$1:'pasteStatistics'!$C$5000,0))</f>
        <v>0.66700000000000004</v>
      </c>
      <c r="M729">
        <f>INDEX(pasteStatistics!M$1:'pasteStatistics'!M$5000,MATCH($C729,pasteStatistics!$C$1:'pasteStatistics'!$C$5000,0))</f>
        <v>0</v>
      </c>
      <c r="N729">
        <f>INDEX(pasteStatistics!N$1:'pasteStatistics'!N$5000,MATCH($C729,pasteStatistics!$C$1:'pasteStatistics'!$C$5000,0))</f>
        <v>0</v>
      </c>
      <c r="O729">
        <f>INDEX(pasteStatistics!O$1:'pasteStatistics'!O$5000,MATCH($C729,pasteStatistics!$C$1:'pasteStatistics'!$C$5000,0))</f>
        <v>0</v>
      </c>
      <c r="P729">
        <f>INDEX(pasteStatistics!P$1:'pasteStatistics'!P$5000,MATCH($C729,pasteStatistics!$C$1:'pasteStatistics'!$C$5000,0))</f>
        <v>0.2</v>
      </c>
      <c r="Q729">
        <f>INDEX(pasteStatistics!Q$1:'pasteStatistics'!Q$5000,MATCH($C729,pasteStatistics!$C$1:'pasteStatistics'!$C$5000,0))</f>
        <v>0.3</v>
      </c>
      <c r="R729">
        <f>INDEX(pasteStatistics!R$1:'pasteStatistics'!R$5000,MATCH($C729,pasteStatistics!$C$1:'pasteStatistics'!$C$5000,0))</f>
        <v>0.5</v>
      </c>
      <c r="S729">
        <f>INDEX(pasteStatistics!S$1:'pasteStatistics'!S$5000,MATCH($C729,pasteStatistics!$C$1:'pasteStatistics'!$C$5000,0))</f>
        <v>0</v>
      </c>
      <c r="T729">
        <f>INDEX(pasteStatistics!T$1:'pasteStatistics'!T$5000,MATCH($C729,pasteStatistics!$C$1:'pasteStatistics'!$C$5000,0))</f>
        <v>0</v>
      </c>
      <c r="U729">
        <f>INDEX(pasteStatistics!U$1:'pasteStatistics'!U$5000,MATCH($C729,pasteStatistics!$C$1:'pasteStatistics'!$C$5000,0))</f>
        <v>0</v>
      </c>
      <c r="V729">
        <f>INDEX(pasteStatistics!V$1:'pasteStatistics'!V$5000,MATCH($C729,pasteStatistics!$C$1:'pasteStatistics'!$C$5000,0))</f>
        <v>0.2</v>
      </c>
      <c r="W729">
        <f>INDEX(pasteStatistics!W$1:'pasteStatistics'!W$5000,MATCH($C729,pasteStatistics!$C$1:'pasteStatistics'!$C$5000,0))</f>
        <v>0</v>
      </c>
      <c r="X729">
        <f>INDEX(pasteStatistics!X$1:'pasteStatistics'!X$5000,MATCH($C729,pasteStatistics!$C$1:'pasteStatistics'!$C$5000,0))</f>
        <v>0</v>
      </c>
      <c r="Y729">
        <f>INDEX(pasteStatistics!Y$1:'pasteStatistics'!Y$5000,MATCH($C729,pasteStatistics!$C$1:'pasteStatistics'!$C$5000,0))</f>
        <v>0</v>
      </c>
      <c r="Z729">
        <f>INDEX(pasteStatistics!Z$1:'pasteStatistics'!Z$5000,MATCH($C729,pasteStatistics!$C$1:'pasteStatistics'!$C$5000,0))</f>
        <v>0.2</v>
      </c>
      <c r="AA729">
        <f>INDEX(pasteStatistics!AA$1:'pasteStatistics'!AA$5000,MATCH($C729,pasteStatistics!$C$1:'pasteStatistics'!$C$5000,0))</f>
        <v>0.8</v>
      </c>
      <c r="AB729">
        <f>pasteData!C728</f>
        <v>23</v>
      </c>
      <c r="AC729" t="str">
        <f>pasteData!D728</f>
        <v>JR</v>
      </c>
      <c r="AD729" t="str">
        <f>pasteData!E728</f>
        <v>G</v>
      </c>
      <c r="AE729">
        <f>pasteData!F728</f>
        <v>43618</v>
      </c>
      <c r="AF729">
        <f>pasteData!G728</f>
        <v>190</v>
      </c>
      <c r="AG729" t="str">
        <f>pasteData!H728</f>
        <v>Rockville Centre</v>
      </c>
      <c r="AH729" t="str">
        <f>pasteData!I728</f>
        <v xml:space="preserve"> NY</v>
      </c>
      <c r="AI729" t="str">
        <f>pasteData!J728</f>
        <v>Archbishop Molloy High School</v>
      </c>
      <c r="AJ729">
        <f>pasteData!K728</f>
        <v>0</v>
      </c>
      <c r="AK729" t="str">
        <f>pasteData!L728</f>
        <v xml:space="preserve"> 0.8 Pts</v>
      </c>
      <c r="AL729" t="str">
        <f>pasteData!M728</f>
        <v xml:space="preserve"> 0.0 Reb</v>
      </c>
      <c r="AM729" t="str">
        <f>pasteData!N728</f>
        <v xml:space="preserve"> 0.2 Ast</v>
      </c>
    </row>
    <row r="730" spans="1:39" x14ac:dyDescent="0.3">
      <c r="A730">
        <v>728</v>
      </c>
      <c r="B730" t="str">
        <f>pasteData!A729</f>
        <v>st-johns-ny</v>
      </c>
      <c r="C730" t="str">
        <f>pasteData!B729</f>
        <v>Jay Camus</v>
      </c>
      <c r="D730">
        <f>INDEX(pasteStatistics!D$1:'pasteStatistics'!D$5000,MATCH($C730,pasteStatistics!$C$1:'pasteStatistics'!$C$5000,0))</f>
        <v>4</v>
      </c>
      <c r="E730">
        <f>INDEX(pasteStatistics!E$1:'pasteStatistics'!E$5000,MATCH($C730,pasteStatistics!$C$1:'pasteStatistics'!$C$5000,0))</f>
        <v>0</v>
      </c>
      <c r="F730">
        <f>INDEX(pasteStatistics!F$1:'pasteStatistics'!F$5000,MATCH($C730,pasteStatistics!$C$1:'pasteStatistics'!$C$5000,0))</f>
        <v>1.5</v>
      </c>
      <c r="G730">
        <f>INDEX(pasteStatistics!G$1:'pasteStatistics'!G$5000,MATCH($C730,pasteStatistics!$C$1:'pasteStatistics'!$C$5000,0))</f>
        <v>0</v>
      </c>
      <c r="H730">
        <f>INDEX(pasteStatistics!H$1:'pasteStatistics'!H$5000,MATCH($C730,pasteStatistics!$C$1:'pasteStatistics'!$C$5000,0))</f>
        <v>0.5</v>
      </c>
      <c r="I730">
        <f>INDEX(pasteStatistics!I$1:'pasteStatistics'!I$5000,MATCH($C730,pasteStatistics!$C$1:'pasteStatistics'!$C$5000,0))</f>
        <v>0</v>
      </c>
      <c r="J730">
        <f>INDEX(pasteStatistics!J$1:'pasteStatistics'!J$5000,MATCH($C730,pasteStatistics!$C$1:'pasteStatistics'!$C$5000,0))</f>
        <v>0</v>
      </c>
      <c r="K730">
        <f>INDEX(pasteStatistics!K$1:'pasteStatistics'!K$5000,MATCH($C730,pasteStatistics!$C$1:'pasteStatistics'!$C$5000,0))</f>
        <v>0.3</v>
      </c>
      <c r="L730">
        <f>INDEX(pasteStatistics!L$1:'pasteStatistics'!L$5000,MATCH($C730,pasteStatistics!$C$1:'pasteStatistics'!$C$5000,0))</f>
        <v>0</v>
      </c>
      <c r="M730">
        <f>INDEX(pasteStatistics!M$1:'pasteStatistics'!M$5000,MATCH($C730,pasteStatistics!$C$1:'pasteStatistics'!$C$5000,0))</f>
        <v>0</v>
      </c>
      <c r="N730">
        <f>INDEX(pasteStatistics!N$1:'pasteStatistics'!N$5000,MATCH($C730,pasteStatistics!$C$1:'pasteStatistics'!$C$5000,0))</f>
        <v>0.3</v>
      </c>
      <c r="O730">
        <f>INDEX(pasteStatistics!O$1:'pasteStatistics'!O$5000,MATCH($C730,pasteStatistics!$C$1:'pasteStatistics'!$C$5000,0))</f>
        <v>0</v>
      </c>
      <c r="P730">
        <f>INDEX(pasteStatistics!P$1:'pasteStatistics'!P$5000,MATCH($C730,pasteStatistics!$C$1:'pasteStatistics'!$C$5000,0))</f>
        <v>0</v>
      </c>
      <c r="Q730">
        <f>INDEX(pasteStatistics!Q$1:'pasteStatistics'!Q$5000,MATCH($C730,pasteStatistics!$C$1:'pasteStatistics'!$C$5000,0))</f>
        <v>0</v>
      </c>
      <c r="R730">
        <f>INDEX(pasteStatistics!R$1:'pasteStatistics'!R$5000,MATCH($C730,pasteStatistics!$C$1:'pasteStatistics'!$C$5000,0))</f>
        <v>0</v>
      </c>
      <c r="S730">
        <f>INDEX(pasteStatistics!S$1:'pasteStatistics'!S$5000,MATCH($C730,pasteStatistics!$C$1:'pasteStatistics'!$C$5000,0))</f>
        <v>0</v>
      </c>
      <c r="T730">
        <f>INDEX(pasteStatistics!T$1:'pasteStatistics'!T$5000,MATCH($C730,pasteStatistics!$C$1:'pasteStatistics'!$C$5000,0))</f>
        <v>0</v>
      </c>
      <c r="U730">
        <f>INDEX(pasteStatistics!U$1:'pasteStatistics'!U$5000,MATCH($C730,pasteStatistics!$C$1:'pasteStatistics'!$C$5000,0))</f>
        <v>0</v>
      </c>
      <c r="V730">
        <f>INDEX(pasteStatistics!V$1:'pasteStatistics'!V$5000,MATCH($C730,pasteStatistics!$C$1:'pasteStatistics'!$C$5000,0))</f>
        <v>0</v>
      </c>
      <c r="W730">
        <f>INDEX(pasteStatistics!W$1:'pasteStatistics'!W$5000,MATCH($C730,pasteStatistics!$C$1:'pasteStatistics'!$C$5000,0))</f>
        <v>0</v>
      </c>
      <c r="X730">
        <f>INDEX(pasteStatistics!X$1:'pasteStatistics'!X$5000,MATCH($C730,pasteStatistics!$C$1:'pasteStatistics'!$C$5000,0))</f>
        <v>0</v>
      </c>
      <c r="Y730">
        <f>INDEX(pasteStatistics!Y$1:'pasteStatistics'!Y$5000,MATCH($C730,pasteStatistics!$C$1:'pasteStatistics'!$C$5000,0))</f>
        <v>0</v>
      </c>
      <c r="Z730">
        <f>INDEX(pasteStatistics!Z$1:'pasteStatistics'!Z$5000,MATCH($C730,pasteStatistics!$C$1:'pasteStatistics'!$C$5000,0))</f>
        <v>0</v>
      </c>
      <c r="AA730">
        <f>INDEX(pasteStatistics!AA$1:'pasteStatistics'!AA$5000,MATCH($C730,pasteStatistics!$C$1:'pasteStatistics'!$C$5000,0))</f>
        <v>0</v>
      </c>
      <c r="AB730">
        <f>pasteData!C729</f>
        <v>32</v>
      </c>
      <c r="AC730" t="str">
        <f>pasteData!D729</f>
        <v>SR</v>
      </c>
      <c r="AD730" t="str">
        <f>pasteData!E729</f>
        <v>G</v>
      </c>
      <c r="AE730">
        <f>pasteData!F729</f>
        <v>43595</v>
      </c>
      <c r="AF730">
        <f>pasteData!G729</f>
        <v>170</v>
      </c>
      <c r="AG730" t="str">
        <f>pasteData!H729</f>
        <v>Queens</v>
      </c>
      <c r="AH730" t="str">
        <f>pasteData!I729</f>
        <v xml:space="preserve"> NY</v>
      </c>
      <c r="AI730" t="str">
        <f>pasteData!J729</f>
        <v>Archbishop Molloy High School</v>
      </c>
      <c r="AJ730">
        <f>pasteData!K729</f>
        <v>0</v>
      </c>
      <c r="AK730" t="str">
        <f>pasteData!L729</f>
        <v xml:space="preserve"> 0.0 Pts</v>
      </c>
      <c r="AL730" t="str">
        <f>pasteData!M729</f>
        <v xml:space="preserve"> 0.0 Reb</v>
      </c>
      <c r="AM730" t="str">
        <f>pasteData!N729</f>
        <v xml:space="preserve"> 0.0 Ast</v>
      </c>
    </row>
    <row r="731" spans="1:39" x14ac:dyDescent="0.3">
      <c r="A731">
        <v>729</v>
      </c>
      <c r="B731" t="str">
        <f>pasteData!A730</f>
        <v>st-johns-ny</v>
      </c>
      <c r="C731" t="str">
        <f>pasteData!B730</f>
        <v>Brandon Lawrence</v>
      </c>
      <c r="D731">
        <f>INDEX(pasteStatistics!D$1:'pasteStatistics'!D$5000,MATCH($C731,pasteStatistics!$C$1:'pasteStatistics'!$C$5000,0))</f>
        <v>2</v>
      </c>
      <c r="E731">
        <f>INDEX(pasteStatistics!E$1:'pasteStatistics'!E$5000,MATCH($C731,pasteStatistics!$C$1:'pasteStatistics'!$C$5000,0))</f>
        <v>0</v>
      </c>
      <c r="F731">
        <f>INDEX(pasteStatistics!F$1:'pasteStatistics'!F$5000,MATCH($C731,pasteStatistics!$C$1:'pasteStatistics'!$C$5000,0))</f>
        <v>1</v>
      </c>
      <c r="G731">
        <f>INDEX(pasteStatistics!G$1:'pasteStatistics'!G$5000,MATCH($C731,pasteStatistics!$C$1:'pasteStatistics'!$C$5000,0))</f>
        <v>0</v>
      </c>
      <c r="H731">
        <f>INDEX(pasteStatistics!H$1:'pasteStatistics'!H$5000,MATCH($C731,pasteStatistics!$C$1:'pasteStatistics'!$C$5000,0))</f>
        <v>0</v>
      </c>
      <c r="I731">
        <f>INDEX(pasteStatistics!I$1:'pasteStatistics'!I$5000,MATCH($C731,pasteStatistics!$C$1:'pasteStatistics'!$C$5000,0))</f>
        <v>0</v>
      </c>
      <c r="J731">
        <f>INDEX(pasteStatistics!J$1:'pasteStatistics'!J$5000,MATCH($C731,pasteStatistics!$C$1:'pasteStatistics'!$C$5000,0))</f>
        <v>0</v>
      </c>
      <c r="K731">
        <f>INDEX(pasteStatistics!K$1:'pasteStatistics'!K$5000,MATCH($C731,pasteStatistics!$C$1:'pasteStatistics'!$C$5000,0))</f>
        <v>0</v>
      </c>
      <c r="L731">
        <f>INDEX(pasteStatistics!L$1:'pasteStatistics'!L$5000,MATCH($C731,pasteStatistics!$C$1:'pasteStatistics'!$C$5000,0))</f>
        <v>0</v>
      </c>
      <c r="M731">
        <f>INDEX(pasteStatistics!M$1:'pasteStatistics'!M$5000,MATCH($C731,pasteStatistics!$C$1:'pasteStatistics'!$C$5000,0))</f>
        <v>0</v>
      </c>
      <c r="N731">
        <f>INDEX(pasteStatistics!N$1:'pasteStatistics'!N$5000,MATCH($C731,pasteStatistics!$C$1:'pasteStatistics'!$C$5000,0))</f>
        <v>0</v>
      </c>
      <c r="O731">
        <f>INDEX(pasteStatistics!O$1:'pasteStatistics'!O$5000,MATCH($C731,pasteStatistics!$C$1:'pasteStatistics'!$C$5000,0))</f>
        <v>0</v>
      </c>
      <c r="P731">
        <f>INDEX(pasteStatistics!P$1:'pasteStatistics'!P$5000,MATCH($C731,pasteStatistics!$C$1:'pasteStatistics'!$C$5000,0))</f>
        <v>0</v>
      </c>
      <c r="Q731">
        <f>INDEX(pasteStatistics!Q$1:'pasteStatistics'!Q$5000,MATCH($C731,pasteStatistics!$C$1:'pasteStatistics'!$C$5000,0))</f>
        <v>1</v>
      </c>
      <c r="R731">
        <f>INDEX(pasteStatistics!R$1:'pasteStatistics'!R$5000,MATCH($C731,pasteStatistics!$C$1:'pasteStatistics'!$C$5000,0))</f>
        <v>0</v>
      </c>
      <c r="S731">
        <f>INDEX(pasteStatistics!S$1:'pasteStatistics'!S$5000,MATCH($C731,pasteStatistics!$C$1:'pasteStatistics'!$C$5000,0))</f>
        <v>0</v>
      </c>
      <c r="T731">
        <f>INDEX(pasteStatistics!T$1:'pasteStatistics'!T$5000,MATCH($C731,pasteStatistics!$C$1:'pasteStatistics'!$C$5000,0))</f>
        <v>0</v>
      </c>
      <c r="U731">
        <f>INDEX(pasteStatistics!U$1:'pasteStatistics'!U$5000,MATCH($C731,pasteStatistics!$C$1:'pasteStatistics'!$C$5000,0))</f>
        <v>0</v>
      </c>
      <c r="V731">
        <f>INDEX(pasteStatistics!V$1:'pasteStatistics'!V$5000,MATCH($C731,pasteStatistics!$C$1:'pasteStatistics'!$C$5000,0))</f>
        <v>0</v>
      </c>
      <c r="W731">
        <f>INDEX(pasteStatistics!W$1:'pasteStatistics'!W$5000,MATCH($C731,pasteStatistics!$C$1:'pasteStatistics'!$C$5000,0))</f>
        <v>0.5</v>
      </c>
      <c r="X731">
        <f>INDEX(pasteStatistics!X$1:'pasteStatistics'!X$5000,MATCH($C731,pasteStatistics!$C$1:'pasteStatistics'!$C$5000,0))</f>
        <v>0</v>
      </c>
      <c r="Y731">
        <f>INDEX(pasteStatistics!Y$1:'pasteStatistics'!Y$5000,MATCH($C731,pasteStatistics!$C$1:'pasteStatistics'!$C$5000,0))</f>
        <v>0</v>
      </c>
      <c r="Z731">
        <f>INDEX(pasteStatistics!Z$1:'pasteStatistics'!Z$5000,MATCH($C731,pasteStatistics!$C$1:'pasteStatistics'!$C$5000,0))</f>
        <v>0</v>
      </c>
      <c r="AA731">
        <f>INDEX(pasteStatistics!AA$1:'pasteStatistics'!AA$5000,MATCH($C731,pasteStatistics!$C$1:'pasteStatistics'!$C$5000,0))</f>
        <v>0</v>
      </c>
      <c r="AB731">
        <f>pasteData!C730</f>
        <v>24</v>
      </c>
      <c r="AC731" t="str">
        <f>pasteData!D730</f>
        <v>JR</v>
      </c>
      <c r="AD731" t="str">
        <f>pasteData!E730</f>
        <v>G</v>
      </c>
      <c r="AE731">
        <f>pasteData!F730</f>
        <v>43618</v>
      </c>
      <c r="AF731">
        <f>pasteData!G730</f>
        <v>175</v>
      </c>
      <c r="AG731" t="str">
        <f>pasteData!H730</f>
        <v>Union City</v>
      </c>
      <c r="AH731" t="str">
        <f>pasteData!I730</f>
        <v xml:space="preserve"> CA</v>
      </c>
      <c r="AI731" t="str">
        <f>pasteData!J730</f>
        <v>Moreau CAtholic High School</v>
      </c>
      <c r="AJ731">
        <f>pasteData!K730</f>
        <v>0</v>
      </c>
      <c r="AK731" t="str">
        <f>pasteData!L730</f>
        <v xml:space="preserve"> 0.0 Pts</v>
      </c>
      <c r="AL731" t="str">
        <f>pasteData!M730</f>
        <v xml:space="preserve"> 0.0 Reb</v>
      </c>
      <c r="AM731" t="str">
        <f>pasteData!N730</f>
        <v xml:space="preserve"> 0.0 Ast</v>
      </c>
    </row>
    <row r="732" spans="1:39" x14ac:dyDescent="0.3">
      <c r="A732">
        <v>730</v>
      </c>
      <c r="B732" t="str">
        <f>pasteData!A731</f>
        <v>st-johns-ny</v>
      </c>
      <c r="C732" t="str">
        <f>pasteData!B731</f>
        <v>David Caraher</v>
      </c>
      <c r="D732" t="e">
        <f>INDEX(pasteStatistics!D$1:'pasteStatistics'!D$5000,MATCH($C732,pasteStatistics!$C$1:'pasteStatistics'!$C$5000,0))</f>
        <v>#N/A</v>
      </c>
      <c r="E732" t="e">
        <f>INDEX(pasteStatistics!E$1:'pasteStatistics'!E$5000,MATCH($C732,pasteStatistics!$C$1:'pasteStatistics'!$C$5000,0))</f>
        <v>#N/A</v>
      </c>
      <c r="F732" t="e">
        <f>INDEX(pasteStatistics!F$1:'pasteStatistics'!F$5000,MATCH($C732,pasteStatistics!$C$1:'pasteStatistics'!$C$5000,0))</f>
        <v>#N/A</v>
      </c>
      <c r="G732" t="e">
        <f>INDEX(pasteStatistics!G$1:'pasteStatistics'!G$5000,MATCH($C732,pasteStatistics!$C$1:'pasteStatistics'!$C$5000,0))</f>
        <v>#N/A</v>
      </c>
      <c r="H732" t="e">
        <f>INDEX(pasteStatistics!H$1:'pasteStatistics'!H$5000,MATCH($C732,pasteStatistics!$C$1:'pasteStatistics'!$C$5000,0))</f>
        <v>#N/A</v>
      </c>
      <c r="I732" t="e">
        <f>INDEX(pasteStatistics!I$1:'pasteStatistics'!I$5000,MATCH($C732,pasteStatistics!$C$1:'pasteStatistics'!$C$5000,0))</f>
        <v>#N/A</v>
      </c>
      <c r="J732" t="e">
        <f>INDEX(pasteStatistics!J$1:'pasteStatistics'!J$5000,MATCH($C732,pasteStatistics!$C$1:'pasteStatistics'!$C$5000,0))</f>
        <v>#N/A</v>
      </c>
      <c r="K732" t="e">
        <f>INDEX(pasteStatistics!K$1:'pasteStatistics'!K$5000,MATCH($C732,pasteStatistics!$C$1:'pasteStatistics'!$C$5000,0))</f>
        <v>#N/A</v>
      </c>
      <c r="L732" t="e">
        <f>INDEX(pasteStatistics!L$1:'pasteStatistics'!L$5000,MATCH($C732,pasteStatistics!$C$1:'pasteStatistics'!$C$5000,0))</f>
        <v>#N/A</v>
      </c>
      <c r="M732" t="e">
        <f>INDEX(pasteStatistics!M$1:'pasteStatistics'!M$5000,MATCH($C732,pasteStatistics!$C$1:'pasteStatistics'!$C$5000,0))</f>
        <v>#N/A</v>
      </c>
      <c r="N732" t="e">
        <f>INDEX(pasteStatistics!N$1:'pasteStatistics'!N$5000,MATCH($C732,pasteStatistics!$C$1:'pasteStatistics'!$C$5000,0))</f>
        <v>#N/A</v>
      </c>
      <c r="O732" t="e">
        <f>INDEX(pasteStatistics!O$1:'pasteStatistics'!O$5000,MATCH($C732,pasteStatistics!$C$1:'pasteStatistics'!$C$5000,0))</f>
        <v>#N/A</v>
      </c>
      <c r="P732" t="e">
        <f>INDEX(pasteStatistics!P$1:'pasteStatistics'!P$5000,MATCH($C732,pasteStatistics!$C$1:'pasteStatistics'!$C$5000,0))</f>
        <v>#N/A</v>
      </c>
      <c r="Q732" t="e">
        <f>INDEX(pasteStatistics!Q$1:'pasteStatistics'!Q$5000,MATCH($C732,pasteStatistics!$C$1:'pasteStatistics'!$C$5000,0))</f>
        <v>#N/A</v>
      </c>
      <c r="R732" t="e">
        <f>INDEX(pasteStatistics!R$1:'pasteStatistics'!R$5000,MATCH($C732,pasteStatistics!$C$1:'pasteStatistics'!$C$5000,0))</f>
        <v>#N/A</v>
      </c>
      <c r="S732" t="e">
        <f>INDEX(pasteStatistics!S$1:'pasteStatistics'!S$5000,MATCH($C732,pasteStatistics!$C$1:'pasteStatistics'!$C$5000,0))</f>
        <v>#N/A</v>
      </c>
      <c r="T732" t="e">
        <f>INDEX(pasteStatistics!T$1:'pasteStatistics'!T$5000,MATCH($C732,pasteStatistics!$C$1:'pasteStatistics'!$C$5000,0))</f>
        <v>#N/A</v>
      </c>
      <c r="U732" t="e">
        <f>INDEX(pasteStatistics!U$1:'pasteStatistics'!U$5000,MATCH($C732,pasteStatistics!$C$1:'pasteStatistics'!$C$5000,0))</f>
        <v>#N/A</v>
      </c>
      <c r="V732" t="e">
        <f>INDEX(pasteStatistics!V$1:'pasteStatistics'!V$5000,MATCH($C732,pasteStatistics!$C$1:'pasteStatistics'!$C$5000,0))</f>
        <v>#N/A</v>
      </c>
      <c r="W732" t="e">
        <f>INDEX(pasteStatistics!W$1:'pasteStatistics'!W$5000,MATCH($C732,pasteStatistics!$C$1:'pasteStatistics'!$C$5000,0))</f>
        <v>#N/A</v>
      </c>
      <c r="X732" t="e">
        <f>INDEX(pasteStatistics!X$1:'pasteStatistics'!X$5000,MATCH($C732,pasteStatistics!$C$1:'pasteStatistics'!$C$5000,0))</f>
        <v>#N/A</v>
      </c>
      <c r="Y732" t="e">
        <f>INDEX(pasteStatistics!Y$1:'pasteStatistics'!Y$5000,MATCH($C732,pasteStatistics!$C$1:'pasteStatistics'!$C$5000,0))</f>
        <v>#N/A</v>
      </c>
      <c r="Z732" t="e">
        <f>INDEX(pasteStatistics!Z$1:'pasteStatistics'!Z$5000,MATCH($C732,pasteStatistics!$C$1:'pasteStatistics'!$C$5000,0))</f>
        <v>#N/A</v>
      </c>
      <c r="AA732" t="e">
        <f>INDEX(pasteStatistics!AA$1:'pasteStatistics'!AA$5000,MATCH($C732,pasteStatistics!$C$1:'pasteStatistics'!$C$5000,0))</f>
        <v>#N/A</v>
      </c>
      <c r="AB732">
        <f>pasteData!C731</f>
        <v>11</v>
      </c>
      <c r="AC732" t="str">
        <f>pasteData!D731</f>
        <v>SO</v>
      </c>
      <c r="AD732" t="str">
        <f>pasteData!E731</f>
        <v>G</v>
      </c>
      <c r="AE732">
        <f>pasteData!F731</f>
        <v>43622</v>
      </c>
      <c r="AF732">
        <f>pasteData!G731</f>
        <v>220</v>
      </c>
      <c r="AG732" t="str">
        <f>pasteData!H731</f>
        <v>Chapel Hill</v>
      </c>
      <c r="AH732" t="str">
        <f>pasteData!I731</f>
        <v xml:space="preserve"> NC</v>
      </c>
      <c r="AI732" t="str">
        <f>pasteData!J731</f>
        <v>Wesleyan Christian Academy</v>
      </c>
      <c r="AJ732">
        <f>pasteData!K731</f>
        <v>0</v>
      </c>
      <c r="AK732">
        <f>pasteData!L731</f>
        <v>0</v>
      </c>
      <c r="AL732">
        <f>pasteData!M731</f>
        <v>0</v>
      </c>
      <c r="AM732">
        <f>pasteData!N731</f>
        <v>0</v>
      </c>
    </row>
    <row r="733" spans="1:39" x14ac:dyDescent="0.3">
      <c r="A733">
        <v>731</v>
      </c>
      <c r="B733" t="str">
        <f>pasteData!A732</f>
        <v>st-johns-ny</v>
      </c>
      <c r="C733" t="str">
        <f>pasteData!B732</f>
        <v>Eli Wright</v>
      </c>
      <c r="D733" t="e">
        <f>INDEX(pasteStatistics!D$1:'pasteStatistics'!D$5000,MATCH($C733,pasteStatistics!$C$1:'pasteStatistics'!$C$5000,0))</f>
        <v>#N/A</v>
      </c>
      <c r="E733" t="e">
        <f>INDEX(pasteStatistics!E$1:'pasteStatistics'!E$5000,MATCH($C733,pasteStatistics!$C$1:'pasteStatistics'!$C$5000,0))</f>
        <v>#N/A</v>
      </c>
      <c r="F733" t="e">
        <f>INDEX(pasteStatistics!F$1:'pasteStatistics'!F$5000,MATCH($C733,pasteStatistics!$C$1:'pasteStatistics'!$C$5000,0))</f>
        <v>#N/A</v>
      </c>
      <c r="G733" t="e">
        <f>INDEX(pasteStatistics!G$1:'pasteStatistics'!G$5000,MATCH($C733,pasteStatistics!$C$1:'pasteStatistics'!$C$5000,0))</f>
        <v>#N/A</v>
      </c>
      <c r="H733" t="e">
        <f>INDEX(pasteStatistics!H$1:'pasteStatistics'!H$5000,MATCH($C733,pasteStatistics!$C$1:'pasteStatistics'!$C$5000,0))</f>
        <v>#N/A</v>
      </c>
      <c r="I733" t="e">
        <f>INDEX(pasteStatistics!I$1:'pasteStatistics'!I$5000,MATCH($C733,pasteStatistics!$C$1:'pasteStatistics'!$C$5000,0))</f>
        <v>#N/A</v>
      </c>
      <c r="J733" t="e">
        <f>INDEX(pasteStatistics!J$1:'pasteStatistics'!J$5000,MATCH($C733,pasteStatistics!$C$1:'pasteStatistics'!$C$5000,0))</f>
        <v>#N/A</v>
      </c>
      <c r="K733" t="e">
        <f>INDEX(pasteStatistics!K$1:'pasteStatistics'!K$5000,MATCH($C733,pasteStatistics!$C$1:'pasteStatistics'!$C$5000,0))</f>
        <v>#N/A</v>
      </c>
      <c r="L733" t="e">
        <f>INDEX(pasteStatistics!L$1:'pasteStatistics'!L$5000,MATCH($C733,pasteStatistics!$C$1:'pasteStatistics'!$C$5000,0))</f>
        <v>#N/A</v>
      </c>
      <c r="M733" t="e">
        <f>INDEX(pasteStatistics!M$1:'pasteStatistics'!M$5000,MATCH($C733,pasteStatistics!$C$1:'pasteStatistics'!$C$5000,0))</f>
        <v>#N/A</v>
      </c>
      <c r="N733" t="e">
        <f>INDEX(pasteStatistics!N$1:'pasteStatistics'!N$5000,MATCH($C733,pasteStatistics!$C$1:'pasteStatistics'!$C$5000,0))</f>
        <v>#N/A</v>
      </c>
      <c r="O733" t="e">
        <f>INDEX(pasteStatistics!O$1:'pasteStatistics'!O$5000,MATCH($C733,pasteStatistics!$C$1:'pasteStatistics'!$C$5000,0))</f>
        <v>#N/A</v>
      </c>
      <c r="P733" t="e">
        <f>INDEX(pasteStatistics!P$1:'pasteStatistics'!P$5000,MATCH($C733,pasteStatistics!$C$1:'pasteStatistics'!$C$5000,0))</f>
        <v>#N/A</v>
      </c>
      <c r="Q733" t="e">
        <f>INDEX(pasteStatistics!Q$1:'pasteStatistics'!Q$5000,MATCH($C733,pasteStatistics!$C$1:'pasteStatistics'!$C$5000,0))</f>
        <v>#N/A</v>
      </c>
      <c r="R733" t="e">
        <f>INDEX(pasteStatistics!R$1:'pasteStatistics'!R$5000,MATCH($C733,pasteStatistics!$C$1:'pasteStatistics'!$C$5000,0))</f>
        <v>#N/A</v>
      </c>
      <c r="S733" t="e">
        <f>INDEX(pasteStatistics!S$1:'pasteStatistics'!S$5000,MATCH($C733,pasteStatistics!$C$1:'pasteStatistics'!$C$5000,0))</f>
        <v>#N/A</v>
      </c>
      <c r="T733" t="e">
        <f>INDEX(pasteStatistics!T$1:'pasteStatistics'!T$5000,MATCH($C733,pasteStatistics!$C$1:'pasteStatistics'!$C$5000,0))</f>
        <v>#N/A</v>
      </c>
      <c r="U733" t="e">
        <f>INDEX(pasteStatistics!U$1:'pasteStatistics'!U$5000,MATCH($C733,pasteStatistics!$C$1:'pasteStatistics'!$C$5000,0))</f>
        <v>#N/A</v>
      </c>
      <c r="V733" t="e">
        <f>INDEX(pasteStatistics!V$1:'pasteStatistics'!V$5000,MATCH($C733,pasteStatistics!$C$1:'pasteStatistics'!$C$5000,0))</f>
        <v>#N/A</v>
      </c>
      <c r="W733" t="e">
        <f>INDEX(pasteStatistics!W$1:'pasteStatistics'!W$5000,MATCH($C733,pasteStatistics!$C$1:'pasteStatistics'!$C$5000,0))</f>
        <v>#N/A</v>
      </c>
      <c r="X733" t="e">
        <f>INDEX(pasteStatistics!X$1:'pasteStatistics'!X$5000,MATCH($C733,pasteStatistics!$C$1:'pasteStatistics'!$C$5000,0))</f>
        <v>#N/A</v>
      </c>
      <c r="Y733" t="e">
        <f>INDEX(pasteStatistics!Y$1:'pasteStatistics'!Y$5000,MATCH($C733,pasteStatistics!$C$1:'pasteStatistics'!$C$5000,0))</f>
        <v>#N/A</v>
      </c>
      <c r="Z733" t="e">
        <f>INDEX(pasteStatistics!Z$1:'pasteStatistics'!Z$5000,MATCH($C733,pasteStatistics!$C$1:'pasteStatistics'!$C$5000,0))</f>
        <v>#N/A</v>
      </c>
      <c r="AA733" t="e">
        <f>INDEX(pasteStatistics!AA$1:'pasteStatistics'!AA$5000,MATCH($C733,pasteStatistics!$C$1:'pasteStatistics'!$C$5000,0))</f>
        <v>#N/A</v>
      </c>
      <c r="AB733">
        <f>pasteData!C732</f>
        <v>40</v>
      </c>
      <c r="AC733" t="str">
        <f>pasteData!D732</f>
        <v>JR</v>
      </c>
      <c r="AD733" t="str">
        <f>pasteData!E732</f>
        <v>G</v>
      </c>
      <c r="AE733">
        <f>pasteData!F732</f>
        <v>43621</v>
      </c>
      <c r="AF733">
        <f>pasteData!G732</f>
        <v>190</v>
      </c>
      <c r="AG733" t="str">
        <f>pasteData!H732</f>
        <v>Owensboro</v>
      </c>
      <c r="AH733" t="str">
        <f>pasteData!I732</f>
        <v xml:space="preserve"> KY</v>
      </c>
      <c r="AI733" t="str">
        <f>pasteData!J732</f>
        <v>Apollo High School</v>
      </c>
      <c r="AJ733" t="str">
        <f>pasteData!K732</f>
        <v>91 (2016)</v>
      </c>
      <c r="AK733">
        <f>pasteData!L732</f>
        <v>0</v>
      </c>
      <c r="AL733">
        <f>pasteData!M732</f>
        <v>0</v>
      </c>
      <c r="AM733">
        <f>pasteData!N732</f>
        <v>0</v>
      </c>
    </row>
    <row r="734" spans="1:39" x14ac:dyDescent="0.3">
      <c r="A734">
        <v>732</v>
      </c>
      <c r="B734" t="str">
        <f>pasteData!A733</f>
        <v>oregon</v>
      </c>
      <c r="C734" t="str">
        <f>pasteData!B733</f>
        <v>Payton Pritchard</v>
      </c>
      <c r="D734">
        <f>INDEX(pasteStatistics!D$1:'pasteStatistics'!D$5000,MATCH($C734,pasteStatistics!$C$1:'pasteStatistics'!$C$5000,0))</f>
        <v>38</v>
      </c>
      <c r="E734">
        <f>INDEX(pasteStatistics!E$1:'pasteStatistics'!E$5000,MATCH($C734,pasteStatistics!$C$1:'pasteStatistics'!$C$5000,0))</f>
        <v>37</v>
      </c>
      <c r="F734">
        <f>INDEX(pasteStatistics!F$1:'pasteStatistics'!F$5000,MATCH($C734,pasteStatistics!$C$1:'pasteStatistics'!$C$5000,0))</f>
        <v>35.5</v>
      </c>
      <c r="G734">
        <f>INDEX(pasteStatistics!G$1:'pasteStatistics'!G$5000,MATCH($C734,pasteStatistics!$C$1:'pasteStatistics'!$C$5000,0))</f>
        <v>4.4000000000000004</v>
      </c>
      <c r="H734">
        <f>INDEX(pasteStatistics!H$1:'pasteStatistics'!H$5000,MATCH($C734,pasteStatistics!$C$1:'pasteStatistics'!$C$5000,0))</f>
        <v>10.5</v>
      </c>
      <c r="I734">
        <f>INDEX(pasteStatistics!I$1:'pasteStatistics'!I$5000,MATCH($C734,pasteStatistics!$C$1:'pasteStatistics'!$C$5000,0))</f>
        <v>0.41799999999999998</v>
      </c>
      <c r="J734">
        <f>INDEX(pasteStatistics!J$1:'pasteStatistics'!J$5000,MATCH($C734,pasteStatistics!$C$1:'pasteStatistics'!$C$5000,0))</f>
        <v>2.7</v>
      </c>
      <c r="K734">
        <f>INDEX(pasteStatistics!K$1:'pasteStatistics'!K$5000,MATCH($C734,pasteStatistics!$C$1:'pasteStatistics'!$C$5000,0))</f>
        <v>5.3</v>
      </c>
      <c r="L734">
        <f>INDEX(pasteStatistics!L$1:'pasteStatistics'!L$5000,MATCH($C734,pasteStatistics!$C$1:'pasteStatistics'!$C$5000,0))</f>
        <v>0.505</v>
      </c>
      <c r="M734">
        <f>INDEX(pasteStatistics!M$1:'pasteStatistics'!M$5000,MATCH($C734,pasteStatistics!$C$1:'pasteStatistics'!$C$5000,0))</f>
        <v>1.7</v>
      </c>
      <c r="N734">
        <f>INDEX(pasteStatistics!N$1:'pasteStatistics'!N$5000,MATCH($C734,pasteStatistics!$C$1:'pasteStatistics'!$C$5000,0))</f>
        <v>5.2</v>
      </c>
      <c r="O734">
        <f>INDEX(pasteStatistics!O$1:'pasteStatistics'!O$5000,MATCH($C734,pasteStatistics!$C$1:'pasteStatistics'!$C$5000,0))</f>
        <v>0.32800000000000001</v>
      </c>
      <c r="P734">
        <f>INDEX(pasteStatistics!P$1:'pasteStatistics'!P$5000,MATCH($C734,pasteStatistics!$C$1:'pasteStatistics'!$C$5000,0))</f>
        <v>2.4</v>
      </c>
      <c r="Q734">
        <f>INDEX(pasteStatistics!Q$1:'pasteStatistics'!Q$5000,MATCH($C734,pasteStatistics!$C$1:'pasteStatistics'!$C$5000,0))</f>
        <v>2.9</v>
      </c>
      <c r="R734">
        <f>INDEX(pasteStatistics!R$1:'pasteStatistics'!R$5000,MATCH($C734,pasteStatistics!$C$1:'pasteStatistics'!$C$5000,0))</f>
        <v>0.83799999999999997</v>
      </c>
      <c r="S734">
        <f>INDEX(pasteStatistics!S$1:'pasteStatistics'!S$5000,MATCH($C734,pasteStatistics!$C$1:'pasteStatistics'!$C$5000,0))</f>
        <v>0.9</v>
      </c>
      <c r="T734">
        <f>INDEX(pasteStatistics!T$1:'pasteStatistics'!T$5000,MATCH($C734,pasteStatistics!$C$1:'pasteStatistics'!$C$5000,0))</f>
        <v>3</v>
      </c>
      <c r="U734">
        <f>INDEX(pasteStatistics!U$1:'pasteStatistics'!U$5000,MATCH($C734,pasteStatistics!$C$1:'pasteStatistics'!$C$5000,0))</f>
        <v>3.9</v>
      </c>
      <c r="V734">
        <f>INDEX(pasteStatistics!V$1:'pasteStatistics'!V$5000,MATCH($C734,pasteStatistics!$C$1:'pasteStatistics'!$C$5000,0))</f>
        <v>4.5999999999999996</v>
      </c>
      <c r="W734">
        <f>INDEX(pasteStatistics!W$1:'pasteStatistics'!W$5000,MATCH($C734,pasteStatistics!$C$1:'pasteStatistics'!$C$5000,0))</f>
        <v>1.8</v>
      </c>
      <c r="X734">
        <f>INDEX(pasteStatistics!X$1:'pasteStatistics'!X$5000,MATCH($C734,pasteStatistics!$C$1:'pasteStatistics'!$C$5000,0))</f>
        <v>0.1</v>
      </c>
      <c r="Y734">
        <f>INDEX(pasteStatistics!Y$1:'pasteStatistics'!Y$5000,MATCH($C734,pasteStatistics!$C$1:'pasteStatistics'!$C$5000,0))</f>
        <v>2</v>
      </c>
      <c r="Z734">
        <f>INDEX(pasteStatistics!Z$1:'pasteStatistics'!Z$5000,MATCH($C734,pasteStatistics!$C$1:'pasteStatistics'!$C$5000,0))</f>
        <v>2.2000000000000002</v>
      </c>
      <c r="AA734">
        <f>INDEX(pasteStatistics!AA$1:'pasteStatistics'!AA$5000,MATCH($C734,pasteStatistics!$C$1:'pasteStatistics'!$C$5000,0))</f>
        <v>12.9</v>
      </c>
      <c r="AB734">
        <f>pasteData!C733</f>
        <v>3</v>
      </c>
      <c r="AC734" t="str">
        <f>pasteData!D733</f>
        <v>JR</v>
      </c>
      <c r="AD734" t="str">
        <f>pasteData!E733</f>
        <v>G</v>
      </c>
      <c r="AE734">
        <f>pasteData!F733</f>
        <v>43618</v>
      </c>
      <c r="AF734">
        <f>pasteData!G733</f>
        <v>195</v>
      </c>
      <c r="AG734" t="str">
        <f>pasteData!H733</f>
        <v>West Linn</v>
      </c>
      <c r="AH734" t="str">
        <f>pasteData!I733</f>
        <v xml:space="preserve"> OR</v>
      </c>
      <c r="AI734" t="str">
        <f>pasteData!J733</f>
        <v>West Linn High School</v>
      </c>
      <c r="AJ734" t="str">
        <f>pasteData!K733</f>
        <v>45 (2016)</v>
      </c>
      <c r="AK734" t="str">
        <f>pasteData!L733</f>
        <v xml:space="preserve"> 12.9 Pts</v>
      </c>
      <c r="AL734" t="str">
        <f>pasteData!M733</f>
        <v xml:space="preserve"> 3.9 Reb</v>
      </c>
      <c r="AM734" t="str">
        <f>pasteData!N733</f>
        <v xml:space="preserve"> 4.6 Ast</v>
      </c>
    </row>
    <row r="735" spans="1:39" x14ac:dyDescent="0.3">
      <c r="A735">
        <v>733</v>
      </c>
      <c r="B735" t="str">
        <f>pasteData!A734</f>
        <v>oregon</v>
      </c>
      <c r="C735" t="str">
        <f>pasteData!B734</f>
        <v>Louis King</v>
      </c>
      <c r="D735">
        <f>INDEX(pasteStatistics!D$1:'pasteStatistics'!D$5000,MATCH($C735,pasteStatistics!$C$1:'pasteStatistics'!$C$5000,0))</f>
        <v>31</v>
      </c>
      <c r="E735">
        <f>INDEX(pasteStatistics!E$1:'pasteStatistics'!E$5000,MATCH($C735,pasteStatistics!$C$1:'pasteStatistics'!$C$5000,0))</f>
        <v>28</v>
      </c>
      <c r="F735">
        <f>INDEX(pasteStatistics!F$1:'pasteStatistics'!F$5000,MATCH($C735,pasteStatistics!$C$1:'pasteStatistics'!$C$5000,0))</f>
        <v>30.4</v>
      </c>
      <c r="G735">
        <f>INDEX(pasteStatistics!G$1:'pasteStatistics'!G$5000,MATCH($C735,pasteStatistics!$C$1:'pasteStatistics'!$C$5000,0))</f>
        <v>4.8</v>
      </c>
      <c r="H735">
        <f>INDEX(pasteStatistics!H$1:'pasteStatistics'!H$5000,MATCH($C735,pasteStatistics!$C$1:'pasteStatistics'!$C$5000,0))</f>
        <v>11</v>
      </c>
      <c r="I735">
        <f>INDEX(pasteStatistics!I$1:'pasteStatistics'!I$5000,MATCH($C735,pasteStatistics!$C$1:'pasteStatistics'!$C$5000,0))</f>
        <v>0.435</v>
      </c>
      <c r="J735">
        <f>INDEX(pasteStatistics!J$1:'pasteStatistics'!J$5000,MATCH($C735,pasteStatistics!$C$1:'pasteStatistics'!$C$5000,0))</f>
        <v>2.9</v>
      </c>
      <c r="K735">
        <f>INDEX(pasteStatistics!K$1:'pasteStatistics'!K$5000,MATCH($C735,pasteStatistics!$C$1:'pasteStatistics'!$C$5000,0))</f>
        <v>6</v>
      </c>
      <c r="L735">
        <f>INDEX(pasteStatistics!L$1:'pasteStatistics'!L$5000,MATCH($C735,pasteStatistics!$C$1:'pasteStatistics'!$C$5000,0))</f>
        <v>0.47599999999999998</v>
      </c>
      <c r="M735">
        <f>INDEX(pasteStatistics!M$1:'pasteStatistics'!M$5000,MATCH($C735,pasteStatistics!$C$1:'pasteStatistics'!$C$5000,0))</f>
        <v>1.9</v>
      </c>
      <c r="N735">
        <f>INDEX(pasteStatistics!N$1:'pasteStatistics'!N$5000,MATCH($C735,pasteStatistics!$C$1:'pasteStatistics'!$C$5000,0))</f>
        <v>4.9000000000000004</v>
      </c>
      <c r="O735">
        <f>INDEX(pasteStatistics!O$1:'pasteStatistics'!O$5000,MATCH($C735,pasteStatistics!$C$1:'pasteStatistics'!$C$5000,0))</f>
        <v>0.38600000000000001</v>
      </c>
      <c r="P735">
        <f>INDEX(pasteStatistics!P$1:'pasteStatistics'!P$5000,MATCH($C735,pasteStatistics!$C$1:'pasteStatistics'!$C$5000,0))</f>
        <v>2</v>
      </c>
      <c r="Q735">
        <f>INDEX(pasteStatistics!Q$1:'pasteStatistics'!Q$5000,MATCH($C735,pasteStatistics!$C$1:'pasteStatistics'!$C$5000,0))</f>
        <v>2.5</v>
      </c>
      <c r="R735">
        <f>INDEX(pasteStatistics!R$1:'pasteStatistics'!R$5000,MATCH($C735,pasteStatistics!$C$1:'pasteStatistics'!$C$5000,0))</f>
        <v>0.78500000000000003</v>
      </c>
      <c r="S735">
        <f>INDEX(pasteStatistics!S$1:'pasteStatistics'!S$5000,MATCH($C735,pasteStatistics!$C$1:'pasteStatistics'!$C$5000,0))</f>
        <v>1.3</v>
      </c>
      <c r="T735">
        <f>INDEX(pasteStatistics!T$1:'pasteStatistics'!T$5000,MATCH($C735,pasteStatistics!$C$1:'pasteStatistics'!$C$5000,0))</f>
        <v>4.2</v>
      </c>
      <c r="U735">
        <f>INDEX(pasteStatistics!U$1:'pasteStatistics'!U$5000,MATCH($C735,pasteStatistics!$C$1:'pasteStatistics'!$C$5000,0))</f>
        <v>5.5</v>
      </c>
      <c r="V735">
        <f>INDEX(pasteStatistics!V$1:'pasteStatistics'!V$5000,MATCH($C735,pasteStatistics!$C$1:'pasteStatistics'!$C$5000,0))</f>
        <v>1.3</v>
      </c>
      <c r="W735">
        <f>INDEX(pasteStatistics!W$1:'pasteStatistics'!W$5000,MATCH($C735,pasteStatistics!$C$1:'pasteStatistics'!$C$5000,0))</f>
        <v>0.9</v>
      </c>
      <c r="X735">
        <f>INDEX(pasteStatistics!X$1:'pasteStatistics'!X$5000,MATCH($C735,pasteStatistics!$C$1:'pasteStatistics'!$C$5000,0))</f>
        <v>0.2</v>
      </c>
      <c r="Y735">
        <f>INDEX(pasteStatistics!Y$1:'pasteStatistics'!Y$5000,MATCH($C735,pasteStatistics!$C$1:'pasteStatistics'!$C$5000,0))</f>
        <v>2.1</v>
      </c>
      <c r="Z735">
        <f>INDEX(pasteStatistics!Z$1:'pasteStatistics'!Z$5000,MATCH($C735,pasteStatistics!$C$1:'pasteStatistics'!$C$5000,0))</f>
        <v>2.5</v>
      </c>
      <c r="AA735">
        <f>INDEX(pasteStatistics!AA$1:'pasteStatistics'!AA$5000,MATCH($C735,pasteStatistics!$C$1:'pasteStatistics'!$C$5000,0))</f>
        <v>13.5</v>
      </c>
      <c r="AB735">
        <f>pasteData!C734</f>
        <v>2</v>
      </c>
      <c r="AC735" t="str">
        <f>pasteData!D734</f>
        <v>FR</v>
      </c>
      <c r="AD735" t="str">
        <f>pasteData!E734</f>
        <v>F</v>
      </c>
      <c r="AE735">
        <f>pasteData!F734</f>
        <v>43625</v>
      </c>
      <c r="AF735">
        <f>pasteData!G734</f>
        <v>205</v>
      </c>
      <c r="AG735" t="str">
        <f>pasteData!H734</f>
        <v>Jersey City</v>
      </c>
      <c r="AH735" t="str">
        <f>pasteData!I734</f>
        <v xml:space="preserve"> NJ</v>
      </c>
      <c r="AI735" t="str">
        <f>pasteData!J734</f>
        <v>Hudson Catholic HS</v>
      </c>
      <c r="AJ735" t="str">
        <f>pasteData!K734</f>
        <v>20 (2018)</v>
      </c>
      <c r="AK735" t="str">
        <f>pasteData!L734</f>
        <v xml:space="preserve"> 13.5 Pts</v>
      </c>
      <c r="AL735" t="str">
        <f>pasteData!M734</f>
        <v xml:space="preserve"> 5.5 Reb</v>
      </c>
      <c r="AM735" t="str">
        <f>pasteData!N734</f>
        <v xml:space="preserve"> 1.3 Ast</v>
      </c>
    </row>
    <row r="736" spans="1:39" x14ac:dyDescent="0.3">
      <c r="A736">
        <v>734</v>
      </c>
      <c r="B736" t="str">
        <f>pasteData!A735</f>
        <v>oregon</v>
      </c>
      <c r="C736" t="str">
        <f>pasteData!B735</f>
        <v>Paul White</v>
      </c>
      <c r="D736">
        <f>INDEX(pasteStatistics!D$1:'pasteStatistics'!D$5000,MATCH($C736,pasteStatistics!$C$1:'pasteStatistics'!$C$5000,0))</f>
        <v>38</v>
      </c>
      <c r="E736">
        <f>INDEX(pasteStatistics!E$1:'pasteStatistics'!E$5000,MATCH($C736,pasteStatistics!$C$1:'pasteStatistics'!$C$5000,0))</f>
        <v>36</v>
      </c>
      <c r="F736">
        <f>INDEX(pasteStatistics!F$1:'pasteStatistics'!F$5000,MATCH($C736,pasteStatistics!$C$1:'pasteStatistics'!$C$5000,0))</f>
        <v>27</v>
      </c>
      <c r="G736">
        <f>INDEX(pasteStatistics!G$1:'pasteStatistics'!G$5000,MATCH($C736,pasteStatistics!$C$1:'pasteStatistics'!$C$5000,0))</f>
        <v>3.8</v>
      </c>
      <c r="H736">
        <f>INDEX(pasteStatistics!H$1:'pasteStatistics'!H$5000,MATCH($C736,pasteStatistics!$C$1:'pasteStatistics'!$C$5000,0))</f>
        <v>8.4</v>
      </c>
      <c r="I736">
        <f>INDEX(pasteStatistics!I$1:'pasteStatistics'!I$5000,MATCH($C736,pasteStatistics!$C$1:'pasteStatistics'!$C$5000,0))</f>
        <v>0.45100000000000001</v>
      </c>
      <c r="J736">
        <f>INDEX(pasteStatistics!J$1:'pasteStatistics'!J$5000,MATCH($C736,pasteStatistics!$C$1:'pasteStatistics'!$C$5000,0))</f>
        <v>2.2999999999999998</v>
      </c>
      <c r="K736">
        <f>INDEX(pasteStatistics!K$1:'pasteStatistics'!K$5000,MATCH($C736,pasteStatistics!$C$1:'pasteStatistics'!$C$5000,0))</f>
        <v>4.5</v>
      </c>
      <c r="L736">
        <f>INDEX(pasteStatistics!L$1:'pasteStatistics'!L$5000,MATCH($C736,pasteStatistics!$C$1:'pasteStatistics'!$C$5000,0))</f>
        <v>0.51500000000000001</v>
      </c>
      <c r="M736">
        <f>INDEX(pasteStatistics!M$1:'pasteStatistics'!M$5000,MATCH($C736,pasteStatistics!$C$1:'pasteStatistics'!$C$5000,0))</f>
        <v>1.5</v>
      </c>
      <c r="N736">
        <f>INDEX(pasteStatistics!N$1:'pasteStatistics'!N$5000,MATCH($C736,pasteStatistics!$C$1:'pasteStatistics'!$C$5000,0))</f>
        <v>3.9</v>
      </c>
      <c r="O736">
        <f>INDEX(pasteStatistics!O$1:'pasteStatistics'!O$5000,MATCH($C736,pasteStatistics!$C$1:'pasteStatistics'!$C$5000,0))</f>
        <v>0.378</v>
      </c>
      <c r="P736">
        <f>INDEX(pasteStatistics!P$1:'pasteStatistics'!P$5000,MATCH($C736,pasteStatistics!$C$1:'pasteStatistics'!$C$5000,0))</f>
        <v>1.5</v>
      </c>
      <c r="Q736">
        <f>INDEX(pasteStatistics!Q$1:'pasteStatistics'!Q$5000,MATCH($C736,pasteStatistics!$C$1:'pasteStatistics'!$C$5000,0))</f>
        <v>2.1</v>
      </c>
      <c r="R736">
        <f>INDEX(pasteStatistics!R$1:'pasteStatistics'!R$5000,MATCH($C736,pasteStatistics!$C$1:'pasteStatistics'!$C$5000,0))</f>
        <v>0.74399999999999999</v>
      </c>
      <c r="S736">
        <f>INDEX(pasteStatistics!S$1:'pasteStatistics'!S$5000,MATCH($C736,pasteStatistics!$C$1:'pasteStatistics'!$C$5000,0))</f>
        <v>1.1000000000000001</v>
      </c>
      <c r="T736">
        <f>INDEX(pasteStatistics!T$1:'pasteStatistics'!T$5000,MATCH($C736,pasteStatistics!$C$1:'pasteStatistics'!$C$5000,0))</f>
        <v>2.8</v>
      </c>
      <c r="U736">
        <f>INDEX(pasteStatistics!U$1:'pasteStatistics'!U$5000,MATCH($C736,pasteStatistics!$C$1:'pasteStatistics'!$C$5000,0))</f>
        <v>3.9</v>
      </c>
      <c r="V736">
        <f>INDEX(pasteStatistics!V$1:'pasteStatistics'!V$5000,MATCH($C736,pasteStatistics!$C$1:'pasteStatistics'!$C$5000,0))</f>
        <v>1.4</v>
      </c>
      <c r="W736">
        <f>INDEX(pasteStatistics!W$1:'pasteStatistics'!W$5000,MATCH($C736,pasteStatistics!$C$1:'pasteStatistics'!$C$5000,0))</f>
        <v>0.8</v>
      </c>
      <c r="X736">
        <f>INDEX(pasteStatistics!X$1:'pasteStatistics'!X$5000,MATCH($C736,pasteStatistics!$C$1:'pasteStatistics'!$C$5000,0))</f>
        <v>0.4</v>
      </c>
      <c r="Y736">
        <f>INDEX(pasteStatistics!Y$1:'pasteStatistics'!Y$5000,MATCH($C736,pasteStatistics!$C$1:'pasteStatistics'!$C$5000,0))</f>
        <v>1.2</v>
      </c>
      <c r="Z736">
        <f>INDEX(pasteStatistics!Z$1:'pasteStatistics'!Z$5000,MATCH($C736,pasteStatistics!$C$1:'pasteStatistics'!$C$5000,0))</f>
        <v>2.5</v>
      </c>
      <c r="AA736">
        <f>INDEX(pasteStatistics!AA$1:'pasteStatistics'!AA$5000,MATCH($C736,pasteStatistics!$C$1:'pasteStatistics'!$C$5000,0))</f>
        <v>10.6</v>
      </c>
      <c r="AB736">
        <f>pasteData!C735</f>
        <v>13</v>
      </c>
      <c r="AC736" t="str">
        <f>pasteData!D735</f>
        <v>SR</v>
      </c>
      <c r="AD736" t="str">
        <f>pasteData!E735</f>
        <v>F</v>
      </c>
      <c r="AE736">
        <f>pasteData!F735</f>
        <v>43625</v>
      </c>
      <c r="AF736">
        <f>pasteData!G735</f>
        <v>230</v>
      </c>
      <c r="AG736" t="str">
        <f>pasteData!H735</f>
        <v>Chicago</v>
      </c>
      <c r="AH736" t="str">
        <f>pasteData!I735</f>
        <v xml:space="preserve"> IL</v>
      </c>
      <c r="AI736" t="str">
        <f>pasteData!J735</f>
        <v>Whitney Young HS</v>
      </c>
      <c r="AJ736" t="str">
        <f>pasteData!K735</f>
        <v>51 (2014)</v>
      </c>
      <c r="AK736" t="str">
        <f>pasteData!L735</f>
        <v xml:space="preserve"> 10.6 Pts</v>
      </c>
      <c r="AL736" t="str">
        <f>pasteData!M735</f>
        <v xml:space="preserve"> 3.9 Reb</v>
      </c>
      <c r="AM736" t="str">
        <f>pasteData!N735</f>
        <v xml:space="preserve"> 1.4 Ast</v>
      </c>
    </row>
    <row r="737" spans="1:39" x14ac:dyDescent="0.3">
      <c r="A737">
        <v>735</v>
      </c>
      <c r="B737" t="str">
        <f>pasteData!A736</f>
        <v>oregon</v>
      </c>
      <c r="C737" t="str">
        <f>pasteData!B736</f>
        <v>Victor Bailey Jr.</v>
      </c>
      <c r="D737">
        <f>INDEX(pasteStatistics!D$1:'pasteStatistics'!D$5000,MATCH($C737,pasteStatistics!$C$1:'pasteStatistics'!$C$5000,0))</f>
        <v>37</v>
      </c>
      <c r="E737">
        <f>INDEX(pasteStatistics!E$1:'pasteStatistics'!E$5000,MATCH($C737,pasteStatistics!$C$1:'pasteStatistics'!$C$5000,0))</f>
        <v>8</v>
      </c>
      <c r="F737">
        <f>INDEX(pasteStatistics!F$1:'pasteStatistics'!F$5000,MATCH($C737,pasteStatistics!$C$1:'pasteStatistics'!$C$5000,0))</f>
        <v>19.100000000000001</v>
      </c>
      <c r="G737">
        <f>INDEX(pasteStatistics!G$1:'pasteStatistics'!G$5000,MATCH($C737,pasteStatistics!$C$1:'pasteStatistics'!$C$5000,0))</f>
        <v>2.5</v>
      </c>
      <c r="H737">
        <f>INDEX(pasteStatistics!H$1:'pasteStatistics'!H$5000,MATCH($C737,pasteStatistics!$C$1:'pasteStatistics'!$C$5000,0))</f>
        <v>6</v>
      </c>
      <c r="I737">
        <f>INDEX(pasteStatistics!I$1:'pasteStatistics'!I$5000,MATCH($C737,pasteStatistics!$C$1:'pasteStatistics'!$C$5000,0))</f>
        <v>0.41299999999999998</v>
      </c>
      <c r="J737">
        <f>INDEX(pasteStatistics!J$1:'pasteStatistics'!J$5000,MATCH($C737,pasteStatistics!$C$1:'pasteStatistics'!$C$5000,0))</f>
        <v>1.2</v>
      </c>
      <c r="K737">
        <f>INDEX(pasteStatistics!K$1:'pasteStatistics'!K$5000,MATCH($C737,pasteStatistics!$C$1:'pasteStatistics'!$C$5000,0))</f>
        <v>2.8</v>
      </c>
      <c r="L737">
        <f>INDEX(pasteStatistics!L$1:'pasteStatistics'!L$5000,MATCH($C737,pasteStatistics!$C$1:'pasteStatistics'!$C$5000,0))</f>
        <v>0.42899999999999999</v>
      </c>
      <c r="M737">
        <f>INDEX(pasteStatistics!M$1:'pasteStatistics'!M$5000,MATCH($C737,pasteStatistics!$C$1:'pasteStatistics'!$C$5000,0))</f>
        <v>1.3</v>
      </c>
      <c r="N737">
        <f>INDEX(pasteStatistics!N$1:'pasteStatistics'!N$5000,MATCH($C737,pasteStatistics!$C$1:'pasteStatistics'!$C$5000,0))</f>
        <v>3.2</v>
      </c>
      <c r="O737">
        <f>INDEX(pasteStatistics!O$1:'pasteStatistics'!O$5000,MATCH($C737,pasteStatistics!$C$1:'pasteStatistics'!$C$5000,0))</f>
        <v>0.39800000000000002</v>
      </c>
      <c r="P737">
        <f>INDEX(pasteStatistics!P$1:'pasteStatistics'!P$5000,MATCH($C737,pasteStatistics!$C$1:'pasteStatistics'!$C$5000,0))</f>
        <v>1.1000000000000001</v>
      </c>
      <c r="Q737">
        <f>INDEX(pasteStatistics!Q$1:'pasteStatistics'!Q$5000,MATCH($C737,pasteStatistics!$C$1:'pasteStatistics'!$C$5000,0))</f>
        <v>1.2</v>
      </c>
      <c r="R737">
        <f>INDEX(pasteStatistics!R$1:'pasteStatistics'!R$5000,MATCH($C737,pasteStatistics!$C$1:'pasteStatistics'!$C$5000,0))</f>
        <v>0.91100000000000003</v>
      </c>
      <c r="S737">
        <f>INDEX(pasteStatistics!S$1:'pasteStatistics'!S$5000,MATCH($C737,pasteStatistics!$C$1:'pasteStatistics'!$C$5000,0))</f>
        <v>0.4</v>
      </c>
      <c r="T737">
        <f>INDEX(pasteStatistics!T$1:'pasteStatistics'!T$5000,MATCH($C737,pasteStatistics!$C$1:'pasteStatistics'!$C$5000,0))</f>
        <v>1.6</v>
      </c>
      <c r="U737">
        <f>INDEX(pasteStatistics!U$1:'pasteStatistics'!U$5000,MATCH($C737,pasteStatistics!$C$1:'pasteStatistics'!$C$5000,0))</f>
        <v>2</v>
      </c>
      <c r="V737">
        <f>INDEX(pasteStatistics!V$1:'pasteStatistics'!V$5000,MATCH($C737,pasteStatistics!$C$1:'pasteStatistics'!$C$5000,0))</f>
        <v>0.9</v>
      </c>
      <c r="W737">
        <f>INDEX(pasteStatistics!W$1:'pasteStatistics'!W$5000,MATCH($C737,pasteStatistics!$C$1:'pasteStatistics'!$C$5000,0))</f>
        <v>0.6</v>
      </c>
      <c r="X737">
        <f>INDEX(pasteStatistics!X$1:'pasteStatistics'!X$5000,MATCH($C737,pasteStatistics!$C$1:'pasteStatistics'!$C$5000,0))</f>
        <v>0</v>
      </c>
      <c r="Y737">
        <f>INDEX(pasteStatistics!Y$1:'pasteStatistics'!Y$5000,MATCH($C737,pasteStatistics!$C$1:'pasteStatistics'!$C$5000,0))</f>
        <v>0.8</v>
      </c>
      <c r="Z737">
        <f>INDEX(pasteStatistics!Z$1:'pasteStatistics'!Z$5000,MATCH($C737,pasteStatistics!$C$1:'pasteStatistics'!$C$5000,0))</f>
        <v>1.1000000000000001</v>
      </c>
      <c r="AA737">
        <f>INDEX(pasteStatistics!AA$1:'pasteStatistics'!AA$5000,MATCH($C737,pasteStatistics!$C$1:'pasteStatistics'!$C$5000,0))</f>
        <v>7.4</v>
      </c>
      <c r="AB737">
        <f>pasteData!C736</f>
        <v>10</v>
      </c>
      <c r="AC737" t="str">
        <f>pasteData!D736</f>
        <v>SO</v>
      </c>
      <c r="AD737" t="str">
        <f>pasteData!E736</f>
        <v>G</v>
      </c>
      <c r="AE737">
        <f>pasteData!F736</f>
        <v>43620</v>
      </c>
      <c r="AF737">
        <f>pasteData!G736</f>
        <v>190</v>
      </c>
      <c r="AG737" t="str">
        <f>pasteData!H736</f>
        <v>Austin</v>
      </c>
      <c r="AH737" t="str">
        <f>pasteData!I736</f>
        <v xml:space="preserve"> TX</v>
      </c>
      <c r="AI737" t="str">
        <f>pasteData!J736</f>
        <v>McNeil High School</v>
      </c>
      <c r="AJ737">
        <f>pasteData!K736</f>
        <v>0</v>
      </c>
      <c r="AK737" t="str">
        <f>pasteData!L736</f>
        <v xml:space="preserve"> 7.4 Pts</v>
      </c>
      <c r="AL737" t="str">
        <f>pasteData!M736</f>
        <v xml:space="preserve"> 2.0 Reb</v>
      </c>
      <c r="AM737" t="str">
        <f>pasteData!N736</f>
        <v xml:space="preserve"> 0.9 Ast</v>
      </c>
    </row>
    <row r="738" spans="1:39" x14ac:dyDescent="0.3">
      <c r="A738">
        <v>736</v>
      </c>
      <c r="B738" t="str">
        <f>pasteData!A737</f>
        <v>oregon</v>
      </c>
      <c r="C738" t="str">
        <f>pasteData!B737</f>
        <v>Will Richardson</v>
      </c>
      <c r="D738">
        <f>INDEX(pasteStatistics!D$1:'pasteStatistics'!D$5000,MATCH($C738,pasteStatistics!$C$1:'pasteStatistics'!$C$5000,0))</f>
        <v>38</v>
      </c>
      <c r="E738">
        <f>INDEX(pasteStatistics!E$1:'pasteStatistics'!E$5000,MATCH($C738,pasteStatistics!$C$1:'pasteStatistics'!$C$5000,0))</f>
        <v>12</v>
      </c>
      <c r="F738">
        <f>INDEX(pasteStatistics!F$1:'pasteStatistics'!F$5000,MATCH($C738,pasteStatistics!$C$1:'pasteStatistics'!$C$5000,0))</f>
        <v>24.3</v>
      </c>
      <c r="G738">
        <f>INDEX(pasteStatistics!G$1:'pasteStatistics'!G$5000,MATCH($C738,pasteStatistics!$C$1:'pasteStatistics'!$C$5000,0))</f>
        <v>2.1</v>
      </c>
      <c r="H738">
        <f>INDEX(pasteStatistics!H$1:'pasteStatistics'!H$5000,MATCH($C738,pasteStatistics!$C$1:'pasteStatistics'!$C$5000,0))</f>
        <v>4.5</v>
      </c>
      <c r="I738">
        <f>INDEX(pasteStatistics!I$1:'pasteStatistics'!I$5000,MATCH($C738,pasteStatistics!$C$1:'pasteStatistics'!$C$5000,0))</f>
        <v>0.46800000000000003</v>
      </c>
      <c r="J738">
        <f>INDEX(pasteStatistics!J$1:'pasteStatistics'!J$5000,MATCH($C738,pasteStatistics!$C$1:'pasteStatistics'!$C$5000,0))</f>
        <v>1.7</v>
      </c>
      <c r="K738">
        <f>INDEX(pasteStatistics!K$1:'pasteStatistics'!K$5000,MATCH($C738,pasteStatistics!$C$1:'pasteStatistics'!$C$5000,0))</f>
        <v>3.1</v>
      </c>
      <c r="L738">
        <f>INDEX(pasteStatistics!L$1:'pasteStatistics'!L$5000,MATCH($C738,pasteStatistics!$C$1:'pasteStatistics'!$C$5000,0))</f>
        <v>0.55600000000000005</v>
      </c>
      <c r="M738">
        <f>INDEX(pasteStatistics!M$1:'pasteStatistics'!M$5000,MATCH($C738,pasteStatistics!$C$1:'pasteStatistics'!$C$5000,0))</f>
        <v>0.4</v>
      </c>
      <c r="N738">
        <f>INDEX(pasteStatistics!N$1:'pasteStatistics'!N$5000,MATCH($C738,pasteStatistics!$C$1:'pasteStatistics'!$C$5000,0))</f>
        <v>1.4</v>
      </c>
      <c r="O738">
        <f>INDEX(pasteStatistics!O$1:'pasteStatistics'!O$5000,MATCH($C738,pasteStatistics!$C$1:'pasteStatistics'!$C$5000,0))</f>
        <v>0.27800000000000002</v>
      </c>
      <c r="P738">
        <f>INDEX(pasteStatistics!P$1:'pasteStatistics'!P$5000,MATCH($C738,pasteStatistics!$C$1:'pasteStatistics'!$C$5000,0))</f>
        <v>1.4</v>
      </c>
      <c r="Q738">
        <f>INDEX(pasteStatistics!Q$1:'pasteStatistics'!Q$5000,MATCH($C738,pasteStatistics!$C$1:'pasteStatistics'!$C$5000,0))</f>
        <v>2.1</v>
      </c>
      <c r="R738">
        <f>INDEX(pasteStatistics!R$1:'pasteStatistics'!R$5000,MATCH($C738,pasteStatistics!$C$1:'pasteStatistics'!$C$5000,0))</f>
        <v>0.67500000000000004</v>
      </c>
      <c r="S738">
        <f>INDEX(pasteStatistics!S$1:'pasteStatistics'!S$5000,MATCH($C738,pasteStatistics!$C$1:'pasteStatistics'!$C$5000,0))</f>
        <v>0.6</v>
      </c>
      <c r="T738">
        <f>INDEX(pasteStatistics!T$1:'pasteStatistics'!T$5000,MATCH($C738,pasteStatistics!$C$1:'pasteStatistics'!$C$5000,0))</f>
        <v>1.7</v>
      </c>
      <c r="U738">
        <f>INDEX(pasteStatistics!U$1:'pasteStatistics'!U$5000,MATCH($C738,pasteStatistics!$C$1:'pasteStatistics'!$C$5000,0))</f>
        <v>2.4</v>
      </c>
      <c r="V738">
        <f>INDEX(pasteStatistics!V$1:'pasteStatistics'!V$5000,MATCH($C738,pasteStatistics!$C$1:'pasteStatistics'!$C$5000,0))</f>
        <v>2.5</v>
      </c>
      <c r="W738">
        <f>INDEX(pasteStatistics!W$1:'pasteStatistics'!W$5000,MATCH($C738,pasteStatistics!$C$1:'pasteStatistics'!$C$5000,0))</f>
        <v>1.1000000000000001</v>
      </c>
      <c r="X738">
        <f>INDEX(pasteStatistics!X$1:'pasteStatistics'!X$5000,MATCH($C738,pasteStatistics!$C$1:'pasteStatistics'!$C$5000,0))</f>
        <v>0.2</v>
      </c>
      <c r="Y738">
        <f>INDEX(pasteStatistics!Y$1:'pasteStatistics'!Y$5000,MATCH($C738,pasteStatistics!$C$1:'pasteStatistics'!$C$5000,0))</f>
        <v>1.7</v>
      </c>
      <c r="Z738">
        <f>INDEX(pasteStatistics!Z$1:'pasteStatistics'!Z$5000,MATCH($C738,pasteStatistics!$C$1:'pasteStatistics'!$C$5000,0))</f>
        <v>1.8</v>
      </c>
      <c r="AA738">
        <f>INDEX(pasteStatistics!AA$1:'pasteStatistics'!AA$5000,MATCH($C738,pasteStatistics!$C$1:'pasteStatistics'!$C$5000,0))</f>
        <v>6</v>
      </c>
      <c r="AB738">
        <f>pasteData!C737</f>
        <v>0</v>
      </c>
      <c r="AC738" t="str">
        <f>pasteData!D737</f>
        <v>FR</v>
      </c>
      <c r="AD738" t="str">
        <f>pasteData!E737</f>
        <v>G</v>
      </c>
      <c r="AE738">
        <f>pasteData!F737</f>
        <v>43621</v>
      </c>
      <c r="AF738">
        <f>pasteData!G737</f>
        <v>180</v>
      </c>
      <c r="AG738" t="str">
        <f>pasteData!H737</f>
        <v>Hinesville</v>
      </c>
      <c r="AH738" t="str">
        <f>pasteData!I737</f>
        <v xml:space="preserve"> GA</v>
      </c>
      <c r="AI738" t="str">
        <f>pasteData!J737</f>
        <v>Oak Hill Academy</v>
      </c>
      <c r="AJ738" t="str">
        <f>pasteData!K737</f>
        <v>40 (2018)</v>
      </c>
      <c r="AK738" t="str">
        <f>pasteData!L737</f>
        <v xml:space="preserve"> 6.0 Pts</v>
      </c>
      <c r="AL738" t="str">
        <f>pasteData!M737</f>
        <v xml:space="preserve"> 2.4 Reb</v>
      </c>
      <c r="AM738" t="str">
        <f>pasteData!N737</f>
        <v xml:space="preserve"> 2.5 Ast</v>
      </c>
    </row>
    <row r="739" spans="1:39" x14ac:dyDescent="0.3">
      <c r="A739">
        <v>737</v>
      </c>
      <c r="B739" t="str">
        <f>pasteData!A738</f>
        <v>oregon</v>
      </c>
      <c r="C739" t="str">
        <f>pasteData!B738</f>
        <v>Ehab Amin</v>
      </c>
      <c r="D739">
        <f>INDEX(pasteStatistics!D$1:'pasteStatistics'!D$5000,MATCH($C739,pasteStatistics!$C$1:'pasteStatistics'!$C$5000,0))</f>
        <v>37</v>
      </c>
      <c r="E739">
        <f>INDEX(pasteStatistics!E$1:'pasteStatistics'!E$5000,MATCH($C739,pasteStatistics!$C$1:'pasteStatistics'!$C$5000,0))</f>
        <v>6</v>
      </c>
      <c r="F739">
        <f>INDEX(pasteStatistics!F$1:'pasteStatistics'!F$5000,MATCH($C739,pasteStatistics!$C$1:'pasteStatistics'!$C$5000,0))</f>
        <v>17.899999999999999</v>
      </c>
      <c r="G739">
        <f>INDEX(pasteStatistics!G$1:'pasteStatistics'!G$5000,MATCH($C739,pasteStatistics!$C$1:'pasteStatistics'!$C$5000,0))</f>
        <v>2.1</v>
      </c>
      <c r="H739">
        <f>INDEX(pasteStatistics!H$1:'pasteStatistics'!H$5000,MATCH($C739,pasteStatistics!$C$1:'pasteStatistics'!$C$5000,0))</f>
        <v>5.6</v>
      </c>
      <c r="I739">
        <f>INDEX(pasteStatistics!I$1:'pasteStatistics'!I$5000,MATCH($C739,pasteStatistics!$C$1:'pasteStatistics'!$C$5000,0))</f>
        <v>0.374</v>
      </c>
      <c r="J739">
        <f>INDEX(pasteStatistics!J$1:'pasteStatistics'!J$5000,MATCH($C739,pasteStatistics!$C$1:'pasteStatistics'!$C$5000,0))</f>
        <v>1.2</v>
      </c>
      <c r="K739">
        <f>INDEX(pasteStatistics!K$1:'pasteStatistics'!K$5000,MATCH($C739,pasteStatistics!$C$1:'pasteStatistics'!$C$5000,0))</f>
        <v>2.8</v>
      </c>
      <c r="L739">
        <f>INDEX(pasteStatistics!L$1:'pasteStatistics'!L$5000,MATCH($C739,pasteStatistics!$C$1:'pasteStatistics'!$C$5000,0))</f>
        <v>0.43099999999999999</v>
      </c>
      <c r="M739">
        <f>INDEX(pasteStatistics!M$1:'pasteStatistics'!M$5000,MATCH($C739,pasteStatistics!$C$1:'pasteStatistics'!$C$5000,0))</f>
        <v>0.9</v>
      </c>
      <c r="N739">
        <f>INDEX(pasteStatistics!N$1:'pasteStatistics'!N$5000,MATCH($C739,pasteStatistics!$C$1:'pasteStatistics'!$C$5000,0))</f>
        <v>2.8</v>
      </c>
      <c r="O739">
        <f>INDEX(pasteStatistics!O$1:'pasteStatistics'!O$5000,MATCH($C739,pasteStatistics!$C$1:'pasteStatistics'!$C$5000,0))</f>
        <v>0.317</v>
      </c>
      <c r="P739">
        <f>INDEX(pasteStatistics!P$1:'pasteStatistics'!P$5000,MATCH($C739,pasteStatistics!$C$1:'pasteStatistics'!$C$5000,0))</f>
        <v>0.8</v>
      </c>
      <c r="Q739">
        <f>INDEX(pasteStatistics!Q$1:'pasteStatistics'!Q$5000,MATCH($C739,pasteStatistics!$C$1:'pasteStatistics'!$C$5000,0))</f>
        <v>1.3</v>
      </c>
      <c r="R739">
        <f>INDEX(pasteStatistics!R$1:'pasteStatistics'!R$5000,MATCH($C739,pasteStatistics!$C$1:'pasteStatistics'!$C$5000,0))</f>
        <v>0.64600000000000002</v>
      </c>
      <c r="S739">
        <f>INDEX(pasteStatistics!S$1:'pasteStatistics'!S$5000,MATCH($C739,pasteStatistics!$C$1:'pasteStatistics'!$C$5000,0))</f>
        <v>0.6</v>
      </c>
      <c r="T739">
        <f>INDEX(pasteStatistics!T$1:'pasteStatistics'!T$5000,MATCH($C739,pasteStatistics!$C$1:'pasteStatistics'!$C$5000,0))</f>
        <v>2.5</v>
      </c>
      <c r="U739">
        <f>INDEX(pasteStatistics!U$1:'pasteStatistics'!U$5000,MATCH($C739,pasteStatistics!$C$1:'pasteStatistics'!$C$5000,0))</f>
        <v>3.1</v>
      </c>
      <c r="V739">
        <f>INDEX(pasteStatistics!V$1:'pasteStatistics'!V$5000,MATCH($C739,pasteStatistics!$C$1:'pasteStatistics'!$C$5000,0))</f>
        <v>1.2</v>
      </c>
      <c r="W739">
        <f>INDEX(pasteStatistics!W$1:'pasteStatistics'!W$5000,MATCH($C739,pasteStatistics!$C$1:'pasteStatistics'!$C$5000,0))</f>
        <v>1.5</v>
      </c>
      <c r="X739">
        <f>INDEX(pasteStatistics!X$1:'pasteStatistics'!X$5000,MATCH($C739,pasteStatistics!$C$1:'pasteStatistics'!$C$5000,0))</f>
        <v>0.1</v>
      </c>
      <c r="Y739">
        <f>INDEX(pasteStatistics!Y$1:'pasteStatistics'!Y$5000,MATCH($C739,pasteStatistics!$C$1:'pasteStatistics'!$C$5000,0))</f>
        <v>1</v>
      </c>
      <c r="Z739">
        <f>INDEX(pasteStatistics!Z$1:'pasteStatistics'!Z$5000,MATCH($C739,pasteStatistics!$C$1:'pasteStatistics'!$C$5000,0))</f>
        <v>1.9</v>
      </c>
      <c r="AA739">
        <f>INDEX(pasteStatistics!AA$1:'pasteStatistics'!AA$5000,MATCH($C739,pasteStatistics!$C$1:'pasteStatistics'!$C$5000,0))</f>
        <v>5.9</v>
      </c>
      <c r="AB739">
        <f>pasteData!C738</f>
        <v>4</v>
      </c>
      <c r="AC739" t="str">
        <f>pasteData!D738</f>
        <v>SR</v>
      </c>
      <c r="AD739" t="str">
        <f>pasteData!E738</f>
        <v>G</v>
      </c>
      <c r="AE739">
        <f>pasteData!F738</f>
        <v>43620</v>
      </c>
      <c r="AF739">
        <f>pasteData!G738</f>
        <v>200</v>
      </c>
      <c r="AG739" t="str">
        <f>pasteData!H738</f>
        <v>Alexandria</v>
      </c>
      <c r="AH739" t="str">
        <f>pasteData!I738</f>
        <v xml:space="preserve"> Egypt</v>
      </c>
      <c r="AI739" t="str">
        <f>pasteData!J738</f>
        <v>St. John's Military Academy</v>
      </c>
      <c r="AJ739">
        <f>pasteData!K738</f>
        <v>0</v>
      </c>
      <c r="AK739" t="str">
        <f>pasteData!L738</f>
        <v xml:space="preserve"> 5.9 Pts</v>
      </c>
      <c r="AL739" t="str">
        <f>pasteData!M738</f>
        <v xml:space="preserve"> 3.1 Reb</v>
      </c>
      <c r="AM739" t="str">
        <f>pasteData!N738</f>
        <v xml:space="preserve"> 1.2 Ast</v>
      </c>
    </row>
    <row r="740" spans="1:39" x14ac:dyDescent="0.3">
      <c r="A740">
        <v>738</v>
      </c>
      <c r="B740" t="str">
        <f>pasteData!A739</f>
        <v>oregon</v>
      </c>
      <c r="C740" t="str">
        <f>pasteData!B739</f>
        <v>Kenny Wooten</v>
      </c>
      <c r="D740">
        <f>INDEX(pasteStatistics!D$1:'pasteStatistics'!D$5000,MATCH($C740,pasteStatistics!$C$1:'pasteStatistics'!$C$5000,0))</f>
        <v>34</v>
      </c>
      <c r="E740">
        <f>INDEX(pasteStatistics!E$1:'pasteStatistics'!E$5000,MATCH($C740,pasteStatistics!$C$1:'pasteStatistics'!$C$5000,0))</f>
        <v>27</v>
      </c>
      <c r="F740">
        <f>INDEX(pasteStatistics!F$1:'pasteStatistics'!F$5000,MATCH($C740,pasteStatistics!$C$1:'pasteStatistics'!$C$5000,0))</f>
        <v>24</v>
      </c>
      <c r="G740">
        <f>INDEX(pasteStatistics!G$1:'pasteStatistics'!G$5000,MATCH($C740,pasteStatistics!$C$1:'pasteStatistics'!$C$5000,0))</f>
        <v>2.5</v>
      </c>
      <c r="H740">
        <f>INDEX(pasteStatistics!H$1:'pasteStatistics'!H$5000,MATCH($C740,pasteStatistics!$C$1:'pasteStatistics'!$C$5000,0))</f>
        <v>4.3</v>
      </c>
      <c r="I740">
        <f>INDEX(pasteStatistics!I$1:'pasteStatistics'!I$5000,MATCH($C740,pasteStatistics!$C$1:'pasteStatistics'!$C$5000,0))</f>
        <v>0.58899999999999997</v>
      </c>
      <c r="J740">
        <f>INDEX(pasteStatistics!J$1:'pasteStatistics'!J$5000,MATCH($C740,pasteStatistics!$C$1:'pasteStatistics'!$C$5000,0))</f>
        <v>2.5</v>
      </c>
      <c r="K740">
        <f>INDEX(pasteStatistics!K$1:'pasteStatistics'!K$5000,MATCH($C740,pasteStatistics!$C$1:'pasteStatistics'!$C$5000,0))</f>
        <v>4.3</v>
      </c>
      <c r="L740">
        <f>INDEX(pasteStatistics!L$1:'pasteStatistics'!L$5000,MATCH($C740,pasteStatistics!$C$1:'pasteStatistics'!$C$5000,0))</f>
        <v>0.59299999999999997</v>
      </c>
      <c r="M740">
        <f>INDEX(pasteStatistics!M$1:'pasteStatistics'!M$5000,MATCH($C740,pasteStatistics!$C$1:'pasteStatistics'!$C$5000,0))</f>
        <v>0</v>
      </c>
      <c r="N740">
        <f>INDEX(pasteStatistics!N$1:'pasteStatistics'!N$5000,MATCH($C740,pasteStatistics!$C$1:'pasteStatistics'!$C$5000,0))</f>
        <v>0</v>
      </c>
      <c r="O740">
        <f>INDEX(pasteStatistics!O$1:'pasteStatistics'!O$5000,MATCH($C740,pasteStatistics!$C$1:'pasteStatistics'!$C$5000,0))</f>
        <v>0</v>
      </c>
      <c r="P740">
        <f>INDEX(pasteStatistics!P$1:'pasteStatistics'!P$5000,MATCH($C740,pasteStatistics!$C$1:'pasteStatistics'!$C$5000,0))</f>
        <v>1.3</v>
      </c>
      <c r="Q740">
        <f>INDEX(pasteStatistics!Q$1:'pasteStatistics'!Q$5000,MATCH($C740,pasteStatistics!$C$1:'pasteStatistics'!$C$5000,0))</f>
        <v>1.9</v>
      </c>
      <c r="R740">
        <f>INDEX(pasteStatistics!R$1:'pasteStatistics'!R$5000,MATCH($C740,pasteStatistics!$C$1:'pasteStatistics'!$C$5000,0))</f>
        <v>0.67200000000000004</v>
      </c>
      <c r="S740">
        <f>INDEX(pasteStatistics!S$1:'pasteStatistics'!S$5000,MATCH($C740,pasteStatistics!$C$1:'pasteStatistics'!$C$5000,0))</f>
        <v>1.4</v>
      </c>
      <c r="T740">
        <f>INDEX(pasteStatistics!T$1:'pasteStatistics'!T$5000,MATCH($C740,pasteStatistics!$C$1:'pasteStatistics'!$C$5000,0))</f>
        <v>3.4</v>
      </c>
      <c r="U740">
        <f>INDEX(pasteStatistics!U$1:'pasteStatistics'!U$5000,MATCH($C740,pasteStatistics!$C$1:'pasteStatistics'!$C$5000,0))</f>
        <v>4.8</v>
      </c>
      <c r="V740">
        <f>INDEX(pasteStatistics!V$1:'pasteStatistics'!V$5000,MATCH($C740,pasteStatistics!$C$1:'pasteStatistics'!$C$5000,0))</f>
        <v>0.6</v>
      </c>
      <c r="W740">
        <f>INDEX(pasteStatistics!W$1:'pasteStatistics'!W$5000,MATCH($C740,pasteStatistics!$C$1:'pasteStatistics'!$C$5000,0))</f>
        <v>0.4</v>
      </c>
      <c r="X740">
        <f>INDEX(pasteStatistics!X$1:'pasteStatistics'!X$5000,MATCH($C740,pasteStatistics!$C$1:'pasteStatistics'!$C$5000,0))</f>
        <v>2.2000000000000002</v>
      </c>
      <c r="Y740">
        <f>INDEX(pasteStatistics!Y$1:'pasteStatistics'!Y$5000,MATCH($C740,pasteStatistics!$C$1:'pasteStatistics'!$C$5000,0))</f>
        <v>1.4</v>
      </c>
      <c r="Z740">
        <f>INDEX(pasteStatistics!Z$1:'pasteStatistics'!Z$5000,MATCH($C740,pasteStatistics!$C$1:'pasteStatistics'!$C$5000,0))</f>
        <v>2.6</v>
      </c>
      <c r="AA740">
        <f>INDEX(pasteStatistics!AA$1:'pasteStatistics'!AA$5000,MATCH($C740,pasteStatistics!$C$1:'pasteStatistics'!$C$5000,0))</f>
        <v>6.3</v>
      </c>
      <c r="AB740">
        <f>pasteData!C739</f>
        <v>14</v>
      </c>
      <c r="AC740" t="str">
        <f>pasteData!D739</f>
        <v>SO</v>
      </c>
      <c r="AD740" t="str">
        <f>pasteData!E739</f>
        <v>F</v>
      </c>
      <c r="AE740">
        <f>pasteData!F739</f>
        <v>43625</v>
      </c>
      <c r="AF740">
        <f>pasteData!G739</f>
        <v>235</v>
      </c>
      <c r="AG740" t="str">
        <f>pasteData!H739</f>
        <v>Manteca</v>
      </c>
      <c r="AH740" t="str">
        <f>pasteData!I739</f>
        <v xml:space="preserve"> CA</v>
      </c>
      <c r="AI740" t="str">
        <f>pasteData!J739</f>
        <v>Manteca High School</v>
      </c>
      <c r="AJ740">
        <f>pasteData!K739</f>
        <v>0</v>
      </c>
      <c r="AK740" t="str">
        <f>pasteData!L739</f>
        <v xml:space="preserve"> 6.3 Pts</v>
      </c>
      <c r="AL740" t="str">
        <f>pasteData!M739</f>
        <v xml:space="preserve"> 4.8 Reb</v>
      </c>
      <c r="AM740" t="str">
        <f>pasteData!N739</f>
        <v xml:space="preserve"> 0.6 Ast</v>
      </c>
    </row>
    <row r="741" spans="1:39" x14ac:dyDescent="0.3">
      <c r="A741">
        <v>739</v>
      </c>
      <c r="B741" t="str">
        <f>pasteData!A740</f>
        <v>oregon</v>
      </c>
      <c r="C741" t="str">
        <f>pasteData!B740</f>
        <v>Bol Bol</v>
      </c>
      <c r="D741">
        <f>INDEX(pasteStatistics!D$1:'pasteStatistics'!D$5000,MATCH($C741,pasteStatistics!$C$1:'pasteStatistics'!$C$5000,0))</f>
        <v>9</v>
      </c>
      <c r="E741">
        <f>INDEX(pasteStatistics!E$1:'pasteStatistics'!E$5000,MATCH($C741,pasteStatistics!$C$1:'pasteStatistics'!$C$5000,0))</f>
        <v>9</v>
      </c>
      <c r="F741">
        <f>INDEX(pasteStatistics!F$1:'pasteStatistics'!F$5000,MATCH($C741,pasteStatistics!$C$1:'pasteStatistics'!$C$5000,0))</f>
        <v>29.8</v>
      </c>
      <c r="G741">
        <f>INDEX(pasteStatistics!G$1:'pasteStatistics'!G$5000,MATCH($C741,pasteStatistics!$C$1:'pasteStatistics'!$C$5000,0))</f>
        <v>8.1999999999999993</v>
      </c>
      <c r="H741">
        <f>INDEX(pasteStatistics!H$1:'pasteStatistics'!H$5000,MATCH($C741,pasteStatistics!$C$1:'pasteStatistics'!$C$5000,0))</f>
        <v>14.7</v>
      </c>
      <c r="I741">
        <f>INDEX(pasteStatistics!I$1:'pasteStatistics'!I$5000,MATCH($C741,pasteStatistics!$C$1:'pasteStatistics'!$C$5000,0))</f>
        <v>0.56100000000000005</v>
      </c>
      <c r="J741">
        <f>INDEX(pasteStatistics!J$1:'pasteStatistics'!J$5000,MATCH($C741,pasteStatistics!$C$1:'pasteStatistics'!$C$5000,0))</f>
        <v>6.8</v>
      </c>
      <c r="K741">
        <f>INDEX(pasteStatistics!K$1:'pasteStatistics'!K$5000,MATCH($C741,pasteStatistics!$C$1:'pasteStatistics'!$C$5000,0))</f>
        <v>11.9</v>
      </c>
      <c r="L741">
        <f>INDEX(pasteStatistics!L$1:'pasteStatistics'!L$5000,MATCH($C741,pasteStatistics!$C$1:'pasteStatistics'!$C$5000,0))</f>
        <v>0.56999999999999995</v>
      </c>
      <c r="M741">
        <f>INDEX(pasteStatistics!M$1:'pasteStatistics'!M$5000,MATCH($C741,pasteStatistics!$C$1:'pasteStatistics'!$C$5000,0))</f>
        <v>1.4</v>
      </c>
      <c r="N741">
        <f>INDEX(pasteStatistics!N$1:'pasteStatistics'!N$5000,MATCH($C741,pasteStatistics!$C$1:'pasteStatistics'!$C$5000,0))</f>
        <v>2.8</v>
      </c>
      <c r="O741">
        <f>INDEX(pasteStatistics!O$1:'pasteStatistics'!O$5000,MATCH($C741,pasteStatistics!$C$1:'pasteStatistics'!$C$5000,0))</f>
        <v>0.52</v>
      </c>
      <c r="P741">
        <f>INDEX(pasteStatistics!P$1:'pasteStatistics'!P$5000,MATCH($C741,pasteStatistics!$C$1:'pasteStatistics'!$C$5000,0))</f>
        <v>3.1</v>
      </c>
      <c r="Q741">
        <f>INDEX(pasteStatistics!Q$1:'pasteStatistics'!Q$5000,MATCH($C741,pasteStatistics!$C$1:'pasteStatistics'!$C$5000,0))</f>
        <v>4.0999999999999996</v>
      </c>
      <c r="R741">
        <f>INDEX(pasteStatistics!R$1:'pasteStatistics'!R$5000,MATCH($C741,pasteStatistics!$C$1:'pasteStatistics'!$C$5000,0))</f>
        <v>0.75700000000000001</v>
      </c>
      <c r="S741">
        <f>INDEX(pasteStatistics!S$1:'pasteStatistics'!S$5000,MATCH($C741,pasteStatistics!$C$1:'pasteStatistics'!$C$5000,0))</f>
        <v>2.1</v>
      </c>
      <c r="T741">
        <f>INDEX(pasteStatistics!T$1:'pasteStatistics'!T$5000,MATCH($C741,pasteStatistics!$C$1:'pasteStatistics'!$C$5000,0))</f>
        <v>7.4</v>
      </c>
      <c r="U741">
        <f>INDEX(pasteStatistics!U$1:'pasteStatistics'!U$5000,MATCH($C741,pasteStatistics!$C$1:'pasteStatistics'!$C$5000,0))</f>
        <v>9.6</v>
      </c>
      <c r="V741">
        <f>INDEX(pasteStatistics!V$1:'pasteStatistics'!V$5000,MATCH($C741,pasteStatistics!$C$1:'pasteStatistics'!$C$5000,0))</f>
        <v>1</v>
      </c>
      <c r="W741">
        <f>INDEX(pasteStatistics!W$1:'pasteStatistics'!W$5000,MATCH($C741,pasteStatistics!$C$1:'pasteStatistics'!$C$5000,0))</f>
        <v>0.8</v>
      </c>
      <c r="X741">
        <f>INDEX(pasteStatistics!X$1:'pasteStatistics'!X$5000,MATCH($C741,pasteStatistics!$C$1:'pasteStatistics'!$C$5000,0))</f>
        <v>2.7</v>
      </c>
      <c r="Y741">
        <f>INDEX(pasteStatistics!Y$1:'pasteStatistics'!Y$5000,MATCH($C741,pasteStatistics!$C$1:'pasteStatistics'!$C$5000,0))</f>
        <v>2</v>
      </c>
      <c r="Z741">
        <f>INDEX(pasteStatistics!Z$1:'pasteStatistics'!Z$5000,MATCH($C741,pasteStatistics!$C$1:'pasteStatistics'!$C$5000,0))</f>
        <v>1.7</v>
      </c>
      <c r="AA741">
        <f>INDEX(pasteStatistics!AA$1:'pasteStatistics'!AA$5000,MATCH($C741,pasteStatistics!$C$1:'pasteStatistics'!$C$5000,0))</f>
        <v>21</v>
      </c>
      <c r="AB741">
        <f>pasteData!C740</f>
        <v>1</v>
      </c>
      <c r="AC741" t="str">
        <f>pasteData!D740</f>
        <v>FR</v>
      </c>
      <c r="AD741" t="str">
        <f>pasteData!E740</f>
        <v>C</v>
      </c>
      <c r="AE741">
        <f>pasteData!F740</f>
        <v>43648</v>
      </c>
      <c r="AF741">
        <f>pasteData!G740</f>
        <v>235</v>
      </c>
      <c r="AG741" t="str">
        <f>pasteData!H740</f>
        <v>Olathe</v>
      </c>
      <c r="AH741" t="str">
        <f>pasteData!I740</f>
        <v xml:space="preserve"> KS</v>
      </c>
      <c r="AI741" t="str">
        <f>pasteData!J740</f>
        <v>Findlay Prep</v>
      </c>
      <c r="AJ741" t="str">
        <f>pasteData!K740</f>
        <v>6 (2018)</v>
      </c>
      <c r="AK741" t="str">
        <f>pasteData!L740</f>
        <v xml:space="preserve"> 21.0 Pts</v>
      </c>
      <c r="AL741" t="str">
        <f>pasteData!M740</f>
        <v xml:space="preserve"> 9.6 Reb</v>
      </c>
      <c r="AM741" t="str">
        <f>pasteData!N740</f>
        <v xml:space="preserve"> 1.0 Ast</v>
      </c>
    </row>
    <row r="742" spans="1:39" x14ac:dyDescent="0.3">
      <c r="A742">
        <v>740</v>
      </c>
      <c r="B742" t="str">
        <f>pasteData!A741</f>
        <v>oregon</v>
      </c>
      <c r="C742" t="str">
        <f>pasteData!B741</f>
        <v>Francis Okoro</v>
      </c>
      <c r="D742">
        <f>INDEX(pasteStatistics!D$1:'pasteStatistics'!D$5000,MATCH($C742,pasteStatistics!$C$1:'pasteStatistics'!$C$5000,0))</f>
        <v>37</v>
      </c>
      <c r="E742">
        <f>INDEX(pasteStatistics!E$1:'pasteStatistics'!E$5000,MATCH($C742,pasteStatistics!$C$1:'pasteStatistics'!$C$5000,0))</f>
        <v>23</v>
      </c>
      <c r="F742">
        <f>INDEX(pasteStatistics!F$1:'pasteStatistics'!F$5000,MATCH($C742,pasteStatistics!$C$1:'pasteStatistics'!$C$5000,0))</f>
        <v>13.6</v>
      </c>
      <c r="G742">
        <f>INDEX(pasteStatistics!G$1:'pasteStatistics'!G$5000,MATCH($C742,pasteStatistics!$C$1:'pasteStatistics'!$C$5000,0))</f>
        <v>1.2</v>
      </c>
      <c r="H742">
        <f>INDEX(pasteStatistics!H$1:'pasteStatistics'!H$5000,MATCH($C742,pasteStatistics!$C$1:'pasteStatistics'!$C$5000,0))</f>
        <v>2.6</v>
      </c>
      <c r="I742">
        <f>INDEX(pasteStatistics!I$1:'pasteStatistics'!I$5000,MATCH($C742,pasteStatistics!$C$1:'pasteStatistics'!$C$5000,0))</f>
        <v>0.46899999999999997</v>
      </c>
      <c r="J742">
        <f>INDEX(pasteStatistics!J$1:'pasteStatistics'!J$5000,MATCH($C742,pasteStatistics!$C$1:'pasteStatistics'!$C$5000,0))</f>
        <v>1.2</v>
      </c>
      <c r="K742">
        <f>INDEX(pasteStatistics!K$1:'pasteStatistics'!K$5000,MATCH($C742,pasteStatistics!$C$1:'pasteStatistics'!$C$5000,0))</f>
        <v>2.6</v>
      </c>
      <c r="L742">
        <f>INDEX(pasteStatistics!L$1:'pasteStatistics'!L$5000,MATCH($C742,pasteStatistics!$C$1:'pasteStatistics'!$C$5000,0))</f>
        <v>0.46899999999999997</v>
      </c>
      <c r="M742">
        <f>INDEX(pasteStatistics!M$1:'pasteStatistics'!M$5000,MATCH($C742,pasteStatistics!$C$1:'pasteStatistics'!$C$5000,0))</f>
        <v>0</v>
      </c>
      <c r="N742">
        <f>INDEX(pasteStatistics!N$1:'pasteStatistics'!N$5000,MATCH($C742,pasteStatistics!$C$1:'pasteStatistics'!$C$5000,0))</f>
        <v>0</v>
      </c>
      <c r="O742">
        <f>INDEX(pasteStatistics!O$1:'pasteStatistics'!O$5000,MATCH($C742,pasteStatistics!$C$1:'pasteStatistics'!$C$5000,0))</f>
        <v>0</v>
      </c>
      <c r="P742">
        <f>INDEX(pasteStatistics!P$1:'pasteStatistics'!P$5000,MATCH($C742,pasteStatistics!$C$1:'pasteStatistics'!$C$5000,0))</f>
        <v>0.6</v>
      </c>
      <c r="Q742">
        <f>INDEX(pasteStatistics!Q$1:'pasteStatistics'!Q$5000,MATCH($C742,pasteStatistics!$C$1:'pasteStatistics'!$C$5000,0))</f>
        <v>1.3</v>
      </c>
      <c r="R742">
        <f>INDEX(pasteStatistics!R$1:'pasteStatistics'!R$5000,MATCH($C742,pasteStatistics!$C$1:'pasteStatistics'!$C$5000,0))</f>
        <v>0.46899999999999997</v>
      </c>
      <c r="S742">
        <f>INDEX(pasteStatistics!S$1:'pasteStatistics'!S$5000,MATCH($C742,pasteStatistics!$C$1:'pasteStatistics'!$C$5000,0))</f>
        <v>1.3</v>
      </c>
      <c r="T742">
        <f>INDEX(pasteStatistics!T$1:'pasteStatistics'!T$5000,MATCH($C742,pasteStatistics!$C$1:'pasteStatistics'!$C$5000,0))</f>
        <v>1.9</v>
      </c>
      <c r="U742">
        <f>INDEX(pasteStatistics!U$1:'pasteStatistics'!U$5000,MATCH($C742,pasteStatistics!$C$1:'pasteStatistics'!$C$5000,0))</f>
        <v>3.2</v>
      </c>
      <c r="V742">
        <f>INDEX(pasteStatistics!V$1:'pasteStatistics'!V$5000,MATCH($C742,pasteStatistics!$C$1:'pasteStatistics'!$C$5000,0))</f>
        <v>0.2</v>
      </c>
      <c r="W742">
        <f>INDEX(pasteStatistics!W$1:'pasteStatistics'!W$5000,MATCH($C742,pasteStatistics!$C$1:'pasteStatistics'!$C$5000,0))</f>
        <v>0.2</v>
      </c>
      <c r="X742">
        <f>INDEX(pasteStatistics!X$1:'pasteStatistics'!X$5000,MATCH($C742,pasteStatistics!$C$1:'pasteStatistics'!$C$5000,0))</f>
        <v>0.5</v>
      </c>
      <c r="Y742">
        <f>INDEX(pasteStatistics!Y$1:'pasteStatistics'!Y$5000,MATCH($C742,pasteStatistics!$C$1:'pasteStatistics'!$C$5000,0))</f>
        <v>0.7</v>
      </c>
      <c r="Z742">
        <f>INDEX(pasteStatistics!Z$1:'pasteStatistics'!Z$5000,MATCH($C742,pasteStatistics!$C$1:'pasteStatistics'!$C$5000,0))</f>
        <v>1.8</v>
      </c>
      <c r="AA742">
        <f>INDEX(pasteStatistics!AA$1:'pasteStatistics'!AA$5000,MATCH($C742,pasteStatistics!$C$1:'pasteStatistics'!$C$5000,0))</f>
        <v>3.1</v>
      </c>
      <c r="AB742">
        <f>pasteData!C741</f>
        <v>33</v>
      </c>
      <c r="AC742" t="str">
        <f>pasteData!D741</f>
        <v>FR</v>
      </c>
      <c r="AD742" t="str">
        <f>pasteData!E741</f>
        <v>F</v>
      </c>
      <c r="AE742">
        <f>pasteData!F741</f>
        <v>43625</v>
      </c>
      <c r="AF742">
        <f>pasteData!G741</f>
        <v>235</v>
      </c>
      <c r="AG742" t="str">
        <f>pasteData!H741</f>
        <v>Imo</v>
      </c>
      <c r="AH742" t="str">
        <f>pasteData!I741</f>
        <v xml:space="preserve"> Nigeria</v>
      </c>
      <c r="AI742" t="str">
        <f>pasteData!J741</f>
        <v>Normal West HS</v>
      </c>
      <c r="AJ742">
        <f>pasteData!K741</f>
        <v>0</v>
      </c>
      <c r="AK742" t="str">
        <f>pasteData!L741</f>
        <v xml:space="preserve"> 3.1 Pts</v>
      </c>
      <c r="AL742" t="str">
        <f>pasteData!M741</f>
        <v xml:space="preserve"> 3.2 Reb</v>
      </c>
      <c r="AM742" t="str">
        <f>pasteData!N741</f>
        <v xml:space="preserve"> 0.2 Ast</v>
      </c>
    </row>
    <row r="743" spans="1:39" x14ac:dyDescent="0.3">
      <c r="A743">
        <v>741</v>
      </c>
      <c r="B743" t="str">
        <f>pasteData!A742</f>
        <v>oregon</v>
      </c>
      <c r="C743" t="str">
        <f>pasteData!B742</f>
        <v>Miles Norris</v>
      </c>
      <c r="D743">
        <f>INDEX(pasteStatistics!D$1:'pasteStatistics'!D$5000,MATCH($C743,pasteStatistics!$C$1:'pasteStatistics'!$C$5000,0))</f>
        <v>27</v>
      </c>
      <c r="E743">
        <f>INDEX(pasteStatistics!E$1:'pasteStatistics'!E$5000,MATCH($C743,pasteStatistics!$C$1:'pasteStatistics'!$C$5000,0))</f>
        <v>0</v>
      </c>
      <c r="F743">
        <f>INDEX(pasteStatistics!F$1:'pasteStatistics'!F$5000,MATCH($C743,pasteStatistics!$C$1:'pasteStatistics'!$C$5000,0))</f>
        <v>10.5</v>
      </c>
      <c r="G743">
        <f>INDEX(pasteStatistics!G$1:'pasteStatistics'!G$5000,MATCH($C743,pasteStatistics!$C$1:'pasteStatistics'!$C$5000,0))</f>
        <v>1.3</v>
      </c>
      <c r="H743">
        <f>INDEX(pasteStatistics!H$1:'pasteStatistics'!H$5000,MATCH($C743,pasteStatistics!$C$1:'pasteStatistics'!$C$5000,0))</f>
        <v>2.2999999999999998</v>
      </c>
      <c r="I743">
        <f>INDEX(pasteStatistics!I$1:'pasteStatistics'!I$5000,MATCH($C743,pasteStatistics!$C$1:'pasteStatistics'!$C$5000,0))</f>
        <v>0.54</v>
      </c>
      <c r="J743">
        <f>INDEX(pasteStatistics!J$1:'pasteStatistics'!J$5000,MATCH($C743,pasteStatistics!$C$1:'pasteStatistics'!$C$5000,0))</f>
        <v>1</v>
      </c>
      <c r="K743">
        <f>INDEX(pasteStatistics!K$1:'pasteStatistics'!K$5000,MATCH($C743,pasteStatistics!$C$1:'pasteStatistics'!$C$5000,0))</f>
        <v>1.4</v>
      </c>
      <c r="L743">
        <f>INDEX(pasteStatistics!L$1:'pasteStatistics'!L$5000,MATCH($C743,pasteStatistics!$C$1:'pasteStatistics'!$C$5000,0))</f>
        <v>0.73699999999999999</v>
      </c>
      <c r="M743">
        <f>INDEX(pasteStatistics!M$1:'pasteStatistics'!M$5000,MATCH($C743,pasteStatistics!$C$1:'pasteStatistics'!$C$5000,0))</f>
        <v>0.2</v>
      </c>
      <c r="N743">
        <f>INDEX(pasteStatistics!N$1:'pasteStatistics'!N$5000,MATCH($C743,pasteStatistics!$C$1:'pasteStatistics'!$C$5000,0))</f>
        <v>0.9</v>
      </c>
      <c r="O743">
        <f>INDEX(pasteStatistics!O$1:'pasteStatistics'!O$5000,MATCH($C743,pasteStatistics!$C$1:'pasteStatistics'!$C$5000,0))</f>
        <v>0.24</v>
      </c>
      <c r="P743">
        <f>INDEX(pasteStatistics!P$1:'pasteStatistics'!P$5000,MATCH($C743,pasteStatistics!$C$1:'pasteStatistics'!$C$5000,0))</f>
        <v>0.5</v>
      </c>
      <c r="Q743">
        <f>INDEX(pasteStatistics!Q$1:'pasteStatistics'!Q$5000,MATCH($C743,pasteStatistics!$C$1:'pasteStatistics'!$C$5000,0))</f>
        <v>1</v>
      </c>
      <c r="R743">
        <f>INDEX(pasteStatistics!R$1:'pasteStatistics'!R$5000,MATCH($C743,pasteStatistics!$C$1:'pasteStatistics'!$C$5000,0))</f>
        <v>0.5</v>
      </c>
      <c r="S743">
        <f>INDEX(pasteStatistics!S$1:'pasteStatistics'!S$5000,MATCH($C743,pasteStatistics!$C$1:'pasteStatistics'!$C$5000,0))</f>
        <v>0.5</v>
      </c>
      <c r="T743">
        <f>INDEX(pasteStatistics!T$1:'pasteStatistics'!T$5000,MATCH($C743,pasteStatistics!$C$1:'pasteStatistics'!$C$5000,0))</f>
        <v>1.4</v>
      </c>
      <c r="U743">
        <f>INDEX(pasteStatistics!U$1:'pasteStatistics'!U$5000,MATCH($C743,pasteStatistics!$C$1:'pasteStatistics'!$C$5000,0))</f>
        <v>1.9</v>
      </c>
      <c r="V743">
        <f>INDEX(pasteStatistics!V$1:'pasteStatistics'!V$5000,MATCH($C743,pasteStatistics!$C$1:'pasteStatistics'!$C$5000,0))</f>
        <v>0.1</v>
      </c>
      <c r="W743">
        <f>INDEX(pasteStatistics!W$1:'pasteStatistics'!W$5000,MATCH($C743,pasteStatistics!$C$1:'pasteStatistics'!$C$5000,0))</f>
        <v>0.5</v>
      </c>
      <c r="X743">
        <f>INDEX(pasteStatistics!X$1:'pasteStatistics'!X$5000,MATCH($C743,pasteStatistics!$C$1:'pasteStatistics'!$C$5000,0))</f>
        <v>0.3</v>
      </c>
      <c r="Y743">
        <f>INDEX(pasteStatistics!Y$1:'pasteStatistics'!Y$5000,MATCH($C743,pasteStatistics!$C$1:'pasteStatistics'!$C$5000,0))</f>
        <v>0.3</v>
      </c>
      <c r="Z743">
        <f>INDEX(pasteStatistics!Z$1:'pasteStatistics'!Z$5000,MATCH($C743,pasteStatistics!$C$1:'pasteStatistics'!$C$5000,0))</f>
        <v>1.7</v>
      </c>
      <c r="AA743">
        <f>INDEX(pasteStatistics!AA$1:'pasteStatistics'!AA$5000,MATCH($C743,pasteStatistics!$C$1:'pasteStatistics'!$C$5000,0))</f>
        <v>3.3</v>
      </c>
      <c r="AB743">
        <f>pasteData!C742</f>
        <v>5</v>
      </c>
      <c r="AC743" t="str">
        <f>pasteData!D742</f>
        <v>FR</v>
      </c>
      <c r="AD743" t="str">
        <f>pasteData!E742</f>
        <v>F</v>
      </c>
      <c r="AE743">
        <f>pasteData!F742</f>
        <v>43626</v>
      </c>
      <c r="AF743">
        <f>pasteData!G742</f>
        <v>210</v>
      </c>
      <c r="AG743" t="str">
        <f>pasteData!H742</f>
        <v>San Diego</v>
      </c>
      <c r="AH743" t="str">
        <f>pasteData!I742</f>
        <v xml:space="preserve"> CA</v>
      </c>
      <c r="AI743" t="str">
        <f>pasteData!J742</f>
        <v>Brewster Academy</v>
      </c>
      <c r="AJ743" t="str">
        <f>pasteData!K742</f>
        <v>66 (2018)</v>
      </c>
      <c r="AK743" t="str">
        <f>pasteData!L742</f>
        <v xml:space="preserve"> 3.3 Pts</v>
      </c>
      <c r="AL743" t="str">
        <f>pasteData!M742</f>
        <v xml:space="preserve"> 1.9 Reb</v>
      </c>
      <c r="AM743" t="str">
        <f>pasteData!N742</f>
        <v xml:space="preserve"> 0.1 Ast</v>
      </c>
    </row>
    <row r="744" spans="1:39" x14ac:dyDescent="0.3">
      <c r="A744">
        <v>742</v>
      </c>
      <c r="B744" t="str">
        <f>pasteData!A743</f>
        <v>oregon</v>
      </c>
      <c r="C744" t="str">
        <f>pasteData!B743</f>
        <v>Abu Kigab</v>
      </c>
      <c r="D744">
        <f>INDEX(pasteStatistics!D$1:'pasteStatistics'!D$5000,MATCH($C744,pasteStatistics!$C$1:'pasteStatistics'!$C$5000,0))</f>
        <v>10</v>
      </c>
      <c r="E744">
        <f>INDEX(pasteStatistics!E$1:'pasteStatistics'!E$5000,MATCH($C744,pasteStatistics!$C$1:'pasteStatistics'!$C$5000,0))</f>
        <v>4</v>
      </c>
      <c r="F744">
        <f>INDEX(pasteStatistics!F$1:'pasteStatistics'!F$5000,MATCH($C744,pasteStatistics!$C$1:'pasteStatistics'!$C$5000,0))</f>
        <v>14.9</v>
      </c>
      <c r="G744">
        <f>INDEX(pasteStatistics!G$1:'pasteStatistics'!G$5000,MATCH($C744,pasteStatistics!$C$1:'pasteStatistics'!$C$5000,0))</f>
        <v>1.1000000000000001</v>
      </c>
      <c r="H744">
        <f>INDEX(pasteStatistics!H$1:'pasteStatistics'!H$5000,MATCH($C744,pasteStatistics!$C$1:'pasteStatistics'!$C$5000,0))</f>
        <v>2.5</v>
      </c>
      <c r="I744">
        <f>INDEX(pasteStatistics!I$1:'pasteStatistics'!I$5000,MATCH($C744,pasteStatistics!$C$1:'pasteStatistics'!$C$5000,0))</f>
        <v>0.44</v>
      </c>
      <c r="J744">
        <f>INDEX(pasteStatistics!J$1:'pasteStatistics'!J$5000,MATCH($C744,pasteStatistics!$C$1:'pasteStatistics'!$C$5000,0))</f>
        <v>1</v>
      </c>
      <c r="K744">
        <f>INDEX(pasteStatistics!K$1:'pasteStatistics'!K$5000,MATCH($C744,pasteStatistics!$C$1:'pasteStatistics'!$C$5000,0))</f>
        <v>1.4</v>
      </c>
      <c r="L744">
        <f>INDEX(pasteStatistics!L$1:'pasteStatistics'!L$5000,MATCH($C744,pasteStatistics!$C$1:'pasteStatistics'!$C$5000,0))</f>
        <v>0.71399999999999997</v>
      </c>
      <c r="M744">
        <f>INDEX(pasteStatistics!M$1:'pasteStatistics'!M$5000,MATCH($C744,pasteStatistics!$C$1:'pasteStatistics'!$C$5000,0))</f>
        <v>0.1</v>
      </c>
      <c r="N744">
        <f>INDEX(pasteStatistics!N$1:'pasteStatistics'!N$5000,MATCH($C744,pasteStatistics!$C$1:'pasteStatistics'!$C$5000,0))</f>
        <v>1.1000000000000001</v>
      </c>
      <c r="O744">
        <f>INDEX(pasteStatistics!O$1:'pasteStatistics'!O$5000,MATCH($C744,pasteStatistics!$C$1:'pasteStatistics'!$C$5000,0))</f>
        <v>9.0999999999999998E-2</v>
      </c>
      <c r="P744">
        <f>INDEX(pasteStatistics!P$1:'pasteStatistics'!P$5000,MATCH($C744,pasteStatistics!$C$1:'pasteStatistics'!$C$5000,0))</f>
        <v>0.3</v>
      </c>
      <c r="Q744">
        <f>INDEX(pasteStatistics!Q$1:'pasteStatistics'!Q$5000,MATCH($C744,pasteStatistics!$C$1:'pasteStatistics'!$C$5000,0))</f>
        <v>0.5</v>
      </c>
      <c r="R744">
        <f>INDEX(pasteStatistics!R$1:'pasteStatistics'!R$5000,MATCH($C744,pasteStatistics!$C$1:'pasteStatistics'!$C$5000,0))</f>
        <v>0.6</v>
      </c>
      <c r="S744">
        <f>INDEX(pasteStatistics!S$1:'pasteStatistics'!S$5000,MATCH($C744,pasteStatistics!$C$1:'pasteStatistics'!$C$5000,0))</f>
        <v>0.9</v>
      </c>
      <c r="T744">
        <f>INDEX(pasteStatistics!T$1:'pasteStatistics'!T$5000,MATCH($C744,pasteStatistics!$C$1:'pasteStatistics'!$C$5000,0))</f>
        <v>1.8</v>
      </c>
      <c r="U744">
        <f>INDEX(pasteStatistics!U$1:'pasteStatistics'!U$5000,MATCH($C744,pasteStatistics!$C$1:'pasteStatistics'!$C$5000,0))</f>
        <v>2.7</v>
      </c>
      <c r="V744">
        <f>INDEX(pasteStatistics!V$1:'pasteStatistics'!V$5000,MATCH($C744,pasteStatistics!$C$1:'pasteStatistics'!$C$5000,0))</f>
        <v>1.8</v>
      </c>
      <c r="W744">
        <f>INDEX(pasteStatistics!W$1:'pasteStatistics'!W$5000,MATCH($C744,pasteStatistics!$C$1:'pasteStatistics'!$C$5000,0))</f>
        <v>0.2</v>
      </c>
      <c r="X744">
        <f>INDEX(pasteStatistics!X$1:'pasteStatistics'!X$5000,MATCH($C744,pasteStatistics!$C$1:'pasteStatistics'!$C$5000,0))</f>
        <v>0</v>
      </c>
      <c r="Y744">
        <f>INDEX(pasteStatistics!Y$1:'pasteStatistics'!Y$5000,MATCH($C744,pasteStatistics!$C$1:'pasteStatistics'!$C$5000,0))</f>
        <v>0.7</v>
      </c>
      <c r="Z744">
        <f>INDEX(pasteStatistics!Z$1:'pasteStatistics'!Z$5000,MATCH($C744,pasteStatistics!$C$1:'pasteStatistics'!$C$5000,0))</f>
        <v>1.6</v>
      </c>
      <c r="AA744">
        <f>INDEX(pasteStatistics!AA$1:'pasteStatistics'!AA$5000,MATCH($C744,pasteStatistics!$C$1:'pasteStatistics'!$C$5000,0))</f>
        <v>2.6</v>
      </c>
      <c r="AB744">
        <f>pasteData!C743</f>
        <v>24</v>
      </c>
      <c r="AC744" t="str">
        <f>pasteData!D743</f>
        <v>SO</v>
      </c>
      <c r="AD744" t="str">
        <f>pasteData!E743</f>
        <v>F</v>
      </c>
      <c r="AE744">
        <f>pasteData!F743</f>
        <v>43623</v>
      </c>
      <c r="AF744">
        <f>pasteData!G743</f>
        <v>215</v>
      </c>
      <c r="AG744" t="str">
        <f>pasteData!H743</f>
        <v>St. Catherines</v>
      </c>
      <c r="AH744" t="str">
        <f>pasteData!I743</f>
        <v xml:space="preserve"> Canada</v>
      </c>
      <c r="AI744" t="str">
        <f>pasteData!J743</f>
        <v>Prolific Prep</v>
      </c>
      <c r="AJ744">
        <f>pasteData!K743</f>
        <v>0</v>
      </c>
      <c r="AK744" t="str">
        <f>pasteData!L743</f>
        <v xml:space="preserve"> 2.6 Pts</v>
      </c>
      <c r="AL744" t="str">
        <f>pasteData!M743</f>
        <v xml:space="preserve"> 2.7 Reb</v>
      </c>
      <c r="AM744" t="str">
        <f>pasteData!N743</f>
        <v xml:space="preserve"> 1.8 Ast</v>
      </c>
    </row>
    <row r="745" spans="1:39" x14ac:dyDescent="0.3">
      <c r="A745">
        <v>743</v>
      </c>
      <c r="B745" t="str">
        <f>pasteData!A744</f>
        <v>oregon</v>
      </c>
      <c r="C745" t="str">
        <f>pasteData!B744</f>
        <v>Will Johnson</v>
      </c>
      <c r="D745">
        <f>INDEX(pasteStatistics!D$1:'pasteStatistics'!D$5000,MATCH($C745,pasteStatistics!$C$1:'pasteStatistics'!$C$5000,0))</f>
        <v>9</v>
      </c>
      <c r="E745">
        <f>INDEX(pasteStatistics!E$1:'pasteStatistics'!E$5000,MATCH($C745,pasteStatistics!$C$1:'pasteStatistics'!$C$5000,0))</f>
        <v>0</v>
      </c>
      <c r="F745">
        <f>INDEX(pasteStatistics!F$1:'pasteStatistics'!F$5000,MATCH($C745,pasteStatistics!$C$1:'pasteStatistics'!$C$5000,0))</f>
        <v>1.2</v>
      </c>
      <c r="G745">
        <f>INDEX(pasteStatistics!G$1:'pasteStatistics'!G$5000,MATCH($C745,pasteStatistics!$C$1:'pasteStatistics'!$C$5000,0))</f>
        <v>0</v>
      </c>
      <c r="H745">
        <f>INDEX(pasteStatistics!H$1:'pasteStatistics'!H$5000,MATCH($C745,pasteStatistics!$C$1:'pasteStatistics'!$C$5000,0))</f>
        <v>0.4</v>
      </c>
      <c r="I745">
        <f>INDEX(pasteStatistics!I$1:'pasteStatistics'!I$5000,MATCH($C745,pasteStatistics!$C$1:'pasteStatistics'!$C$5000,0))</f>
        <v>0</v>
      </c>
      <c r="J745">
        <f>INDEX(pasteStatistics!J$1:'pasteStatistics'!J$5000,MATCH($C745,pasteStatistics!$C$1:'pasteStatistics'!$C$5000,0))</f>
        <v>0</v>
      </c>
      <c r="K745">
        <f>INDEX(pasteStatistics!K$1:'pasteStatistics'!K$5000,MATCH($C745,pasteStatistics!$C$1:'pasteStatistics'!$C$5000,0))</f>
        <v>0.2</v>
      </c>
      <c r="L745">
        <f>INDEX(pasteStatistics!L$1:'pasteStatistics'!L$5000,MATCH($C745,pasteStatistics!$C$1:'pasteStatistics'!$C$5000,0))</f>
        <v>0</v>
      </c>
      <c r="M745">
        <f>INDEX(pasteStatistics!M$1:'pasteStatistics'!M$5000,MATCH($C745,pasteStatistics!$C$1:'pasteStatistics'!$C$5000,0))</f>
        <v>0</v>
      </c>
      <c r="N745">
        <f>INDEX(pasteStatistics!N$1:'pasteStatistics'!N$5000,MATCH($C745,pasteStatistics!$C$1:'pasteStatistics'!$C$5000,0))</f>
        <v>0.2</v>
      </c>
      <c r="O745">
        <f>INDEX(pasteStatistics!O$1:'pasteStatistics'!O$5000,MATCH($C745,pasteStatistics!$C$1:'pasteStatistics'!$C$5000,0))</f>
        <v>0</v>
      </c>
      <c r="P745">
        <f>INDEX(pasteStatistics!P$1:'pasteStatistics'!P$5000,MATCH($C745,pasteStatistics!$C$1:'pasteStatistics'!$C$5000,0))</f>
        <v>0</v>
      </c>
      <c r="Q745">
        <f>INDEX(pasteStatistics!Q$1:'pasteStatistics'!Q$5000,MATCH($C745,pasteStatistics!$C$1:'pasteStatistics'!$C$5000,0))</f>
        <v>0</v>
      </c>
      <c r="R745">
        <f>INDEX(pasteStatistics!R$1:'pasteStatistics'!R$5000,MATCH($C745,pasteStatistics!$C$1:'pasteStatistics'!$C$5000,0))</f>
        <v>0</v>
      </c>
      <c r="S745">
        <f>INDEX(pasteStatistics!S$1:'pasteStatistics'!S$5000,MATCH($C745,pasteStatistics!$C$1:'pasteStatistics'!$C$5000,0))</f>
        <v>0</v>
      </c>
      <c r="T745">
        <f>INDEX(pasteStatistics!T$1:'pasteStatistics'!T$5000,MATCH($C745,pasteStatistics!$C$1:'pasteStatistics'!$C$5000,0))</f>
        <v>0.1</v>
      </c>
      <c r="U745">
        <f>INDEX(pasteStatistics!U$1:'pasteStatistics'!U$5000,MATCH($C745,pasteStatistics!$C$1:'pasteStatistics'!$C$5000,0))</f>
        <v>0.1</v>
      </c>
      <c r="V745">
        <f>INDEX(pasteStatistics!V$1:'pasteStatistics'!V$5000,MATCH($C745,pasteStatistics!$C$1:'pasteStatistics'!$C$5000,0))</f>
        <v>0</v>
      </c>
      <c r="W745">
        <f>INDEX(pasteStatistics!W$1:'pasteStatistics'!W$5000,MATCH($C745,pasteStatistics!$C$1:'pasteStatistics'!$C$5000,0))</f>
        <v>0</v>
      </c>
      <c r="X745">
        <f>INDEX(pasteStatistics!X$1:'pasteStatistics'!X$5000,MATCH($C745,pasteStatistics!$C$1:'pasteStatistics'!$C$5000,0))</f>
        <v>0</v>
      </c>
      <c r="Y745">
        <f>INDEX(pasteStatistics!Y$1:'pasteStatistics'!Y$5000,MATCH($C745,pasteStatistics!$C$1:'pasteStatistics'!$C$5000,0))</f>
        <v>0</v>
      </c>
      <c r="Z745">
        <f>INDEX(pasteStatistics!Z$1:'pasteStatistics'!Z$5000,MATCH($C745,pasteStatistics!$C$1:'pasteStatistics'!$C$5000,0))</f>
        <v>0.1</v>
      </c>
      <c r="AA745">
        <f>INDEX(pasteStatistics!AA$1:'pasteStatistics'!AA$5000,MATCH($C745,pasteStatistics!$C$1:'pasteStatistics'!$C$5000,0))</f>
        <v>0</v>
      </c>
      <c r="AB745">
        <f>pasteData!C744</f>
        <v>54</v>
      </c>
      <c r="AC745" t="str">
        <f>pasteData!D744</f>
        <v>FR</v>
      </c>
      <c r="AD745" t="str">
        <f>pasteData!E744</f>
        <v>G</v>
      </c>
      <c r="AE745">
        <f>pasteData!F744</f>
        <v>43617</v>
      </c>
      <c r="AF745">
        <f>pasteData!G744</f>
        <v>180</v>
      </c>
      <c r="AG745" t="str">
        <f>pasteData!H744</f>
        <v>Pacific Palisades</v>
      </c>
      <c r="AH745" t="str">
        <f>pasteData!I744</f>
        <v xml:space="preserve"> CA</v>
      </c>
      <c r="AI745" t="str">
        <f>pasteData!J744</f>
        <v>Palisdes HS</v>
      </c>
      <c r="AJ745">
        <f>pasteData!K744</f>
        <v>0</v>
      </c>
      <c r="AK745" t="str">
        <f>pasteData!L744</f>
        <v xml:space="preserve"> 0.0 Pts</v>
      </c>
      <c r="AL745" t="str">
        <f>pasteData!M744</f>
        <v xml:space="preserve"> 0.1 Reb</v>
      </c>
      <c r="AM745" t="str">
        <f>pasteData!N744</f>
        <v xml:space="preserve"> 0.0 Ast</v>
      </c>
    </row>
    <row r="746" spans="1:39" x14ac:dyDescent="0.3">
      <c r="A746">
        <v>744</v>
      </c>
      <c r="B746" t="str">
        <f>pasteData!A745</f>
        <v>oregon</v>
      </c>
      <c r="C746" t="str">
        <f>pasteData!B745</f>
        <v>Luke Osborn</v>
      </c>
      <c r="D746">
        <f>INDEX(pasteStatistics!D$1:'pasteStatistics'!D$5000,MATCH($C746,pasteStatistics!$C$1:'pasteStatistics'!$C$5000,0))</f>
        <v>7</v>
      </c>
      <c r="E746">
        <f>INDEX(pasteStatistics!E$1:'pasteStatistics'!E$5000,MATCH($C746,pasteStatistics!$C$1:'pasteStatistics'!$C$5000,0))</f>
        <v>0</v>
      </c>
      <c r="F746">
        <f>INDEX(pasteStatistics!F$1:'pasteStatistics'!F$5000,MATCH($C746,pasteStatistics!$C$1:'pasteStatistics'!$C$5000,0))</f>
        <v>1.3</v>
      </c>
      <c r="G746">
        <f>INDEX(pasteStatistics!G$1:'pasteStatistics'!G$5000,MATCH($C746,pasteStatistics!$C$1:'pasteStatistics'!$C$5000,0))</f>
        <v>0</v>
      </c>
      <c r="H746">
        <f>INDEX(pasteStatistics!H$1:'pasteStatistics'!H$5000,MATCH($C746,pasteStatistics!$C$1:'pasteStatistics'!$C$5000,0))</f>
        <v>0.1</v>
      </c>
      <c r="I746">
        <f>INDEX(pasteStatistics!I$1:'pasteStatistics'!I$5000,MATCH($C746,pasteStatistics!$C$1:'pasteStatistics'!$C$5000,0))</f>
        <v>0</v>
      </c>
      <c r="J746">
        <f>INDEX(pasteStatistics!J$1:'pasteStatistics'!J$5000,MATCH($C746,pasteStatistics!$C$1:'pasteStatistics'!$C$5000,0))</f>
        <v>0</v>
      </c>
      <c r="K746">
        <f>INDEX(pasteStatistics!K$1:'pasteStatistics'!K$5000,MATCH($C746,pasteStatistics!$C$1:'pasteStatistics'!$C$5000,0))</f>
        <v>0</v>
      </c>
      <c r="L746">
        <f>INDEX(pasteStatistics!L$1:'pasteStatistics'!L$5000,MATCH($C746,pasteStatistics!$C$1:'pasteStatistics'!$C$5000,0))</f>
        <v>0</v>
      </c>
      <c r="M746">
        <f>INDEX(pasteStatistics!M$1:'pasteStatistics'!M$5000,MATCH($C746,pasteStatistics!$C$1:'pasteStatistics'!$C$5000,0))</f>
        <v>0</v>
      </c>
      <c r="N746">
        <f>INDEX(pasteStatistics!N$1:'pasteStatistics'!N$5000,MATCH($C746,pasteStatistics!$C$1:'pasteStatistics'!$C$5000,0))</f>
        <v>0.1</v>
      </c>
      <c r="O746">
        <f>INDEX(pasteStatistics!O$1:'pasteStatistics'!O$5000,MATCH($C746,pasteStatistics!$C$1:'pasteStatistics'!$C$5000,0))</f>
        <v>0</v>
      </c>
      <c r="P746">
        <f>INDEX(pasteStatistics!P$1:'pasteStatistics'!P$5000,MATCH($C746,pasteStatistics!$C$1:'pasteStatistics'!$C$5000,0))</f>
        <v>0</v>
      </c>
      <c r="Q746">
        <f>INDEX(pasteStatistics!Q$1:'pasteStatistics'!Q$5000,MATCH($C746,pasteStatistics!$C$1:'pasteStatistics'!$C$5000,0))</f>
        <v>0</v>
      </c>
      <c r="R746">
        <f>INDEX(pasteStatistics!R$1:'pasteStatistics'!R$5000,MATCH($C746,pasteStatistics!$C$1:'pasteStatistics'!$C$5000,0))</f>
        <v>0</v>
      </c>
      <c r="S746">
        <f>INDEX(pasteStatistics!S$1:'pasteStatistics'!S$5000,MATCH($C746,pasteStatistics!$C$1:'pasteStatistics'!$C$5000,0))</f>
        <v>0</v>
      </c>
      <c r="T746">
        <f>INDEX(pasteStatistics!T$1:'pasteStatistics'!T$5000,MATCH($C746,pasteStatistics!$C$1:'pasteStatistics'!$C$5000,0))</f>
        <v>0.3</v>
      </c>
      <c r="U746">
        <f>INDEX(pasteStatistics!U$1:'pasteStatistics'!U$5000,MATCH($C746,pasteStatistics!$C$1:'pasteStatistics'!$C$5000,0))</f>
        <v>0.3</v>
      </c>
      <c r="V746">
        <f>INDEX(pasteStatistics!V$1:'pasteStatistics'!V$5000,MATCH($C746,pasteStatistics!$C$1:'pasteStatistics'!$C$5000,0))</f>
        <v>0</v>
      </c>
      <c r="W746">
        <f>INDEX(pasteStatistics!W$1:'pasteStatistics'!W$5000,MATCH($C746,pasteStatistics!$C$1:'pasteStatistics'!$C$5000,0))</f>
        <v>0</v>
      </c>
      <c r="X746">
        <f>INDEX(pasteStatistics!X$1:'pasteStatistics'!X$5000,MATCH($C746,pasteStatistics!$C$1:'pasteStatistics'!$C$5000,0))</f>
        <v>0</v>
      </c>
      <c r="Y746">
        <f>INDEX(pasteStatistics!Y$1:'pasteStatistics'!Y$5000,MATCH($C746,pasteStatistics!$C$1:'pasteStatistics'!$C$5000,0))</f>
        <v>0</v>
      </c>
      <c r="Z746">
        <f>INDEX(pasteStatistics!Z$1:'pasteStatistics'!Z$5000,MATCH($C746,pasteStatistics!$C$1:'pasteStatistics'!$C$5000,0))</f>
        <v>0</v>
      </c>
      <c r="AA746">
        <f>INDEX(pasteStatistics!AA$1:'pasteStatistics'!AA$5000,MATCH($C746,pasteStatistics!$C$1:'pasteStatistics'!$C$5000,0))</f>
        <v>0</v>
      </c>
      <c r="AB746">
        <f>pasteData!C745</f>
        <v>25</v>
      </c>
      <c r="AC746" t="str">
        <f>pasteData!D745</f>
        <v>SO</v>
      </c>
      <c r="AD746" t="str">
        <f>pasteData!E745</f>
        <v>G</v>
      </c>
      <c r="AE746">
        <f>pasteData!F745</f>
        <v>43622</v>
      </c>
      <c r="AF746">
        <f>pasteData!G745</f>
        <v>215</v>
      </c>
      <c r="AG746" t="str">
        <f>pasteData!H745</f>
        <v>Clackamas</v>
      </c>
      <c r="AH746" t="str">
        <f>pasteData!I745</f>
        <v xml:space="preserve"> OR</v>
      </c>
      <c r="AI746">
        <f>pasteData!J745</f>
        <v>0</v>
      </c>
      <c r="AJ746">
        <f>pasteData!K745</f>
        <v>0</v>
      </c>
      <c r="AK746" t="str">
        <f>pasteData!L745</f>
        <v xml:space="preserve"> 0.0 Pts</v>
      </c>
      <c r="AL746" t="str">
        <f>pasteData!M745</f>
        <v xml:space="preserve"> 0.3 Reb</v>
      </c>
      <c r="AM746" t="str">
        <f>pasteData!N745</f>
        <v xml:space="preserve"> 0.0 Ast</v>
      </c>
    </row>
    <row r="747" spans="1:39" x14ac:dyDescent="0.3">
      <c r="A747">
        <v>745</v>
      </c>
      <c r="B747" t="str">
        <f>pasteData!A746</f>
        <v>new-mexico-state</v>
      </c>
      <c r="C747" t="str">
        <f>pasteData!B746</f>
        <v>Terrell Brown</v>
      </c>
      <c r="D747">
        <f>INDEX(pasteStatistics!D$1:'pasteStatistics'!D$5000,MATCH($C747,pasteStatistics!$C$1:'pasteStatistics'!$C$5000,0))</f>
        <v>34</v>
      </c>
      <c r="E747">
        <f>INDEX(pasteStatistics!E$1:'pasteStatistics'!E$5000,MATCH($C747,pasteStatistics!$C$1:'pasteStatistics'!$C$5000,0))</f>
        <v>17</v>
      </c>
      <c r="F747">
        <f>INDEX(pasteStatistics!F$1:'pasteStatistics'!F$5000,MATCH($C747,pasteStatistics!$C$1:'pasteStatistics'!$C$5000,0))</f>
        <v>24.4</v>
      </c>
      <c r="G747">
        <f>INDEX(pasteStatistics!G$1:'pasteStatistics'!G$5000,MATCH($C747,pasteStatistics!$C$1:'pasteStatistics'!$C$5000,0))</f>
        <v>3.1</v>
      </c>
      <c r="H747">
        <f>INDEX(pasteStatistics!H$1:'pasteStatistics'!H$5000,MATCH($C747,pasteStatistics!$C$1:'pasteStatistics'!$C$5000,0))</f>
        <v>7.5</v>
      </c>
      <c r="I747">
        <f>INDEX(pasteStatistics!I$1:'pasteStatistics'!I$5000,MATCH($C747,pasteStatistics!$C$1:'pasteStatistics'!$C$5000,0))</f>
        <v>0.42</v>
      </c>
      <c r="J747">
        <f>INDEX(pasteStatistics!J$1:'pasteStatistics'!J$5000,MATCH($C747,pasteStatistics!$C$1:'pasteStatistics'!$C$5000,0))</f>
        <v>1.2</v>
      </c>
      <c r="K747">
        <f>INDEX(pasteStatistics!K$1:'pasteStatistics'!K$5000,MATCH($C747,pasteStatistics!$C$1:'pasteStatistics'!$C$5000,0))</f>
        <v>2.9</v>
      </c>
      <c r="L747">
        <f>INDEX(pasteStatistics!L$1:'pasteStatistics'!L$5000,MATCH($C747,pasteStatistics!$C$1:'pasteStatistics'!$C$5000,0))</f>
        <v>0.41799999999999998</v>
      </c>
      <c r="M747">
        <f>INDEX(pasteStatistics!M$1:'pasteStatistics'!M$5000,MATCH($C747,pasteStatistics!$C$1:'pasteStatistics'!$C$5000,0))</f>
        <v>1.9</v>
      </c>
      <c r="N747">
        <f>INDEX(pasteStatistics!N$1:'pasteStatistics'!N$5000,MATCH($C747,pasteStatistics!$C$1:'pasteStatistics'!$C$5000,0))</f>
        <v>4.5999999999999996</v>
      </c>
      <c r="O747">
        <f>INDEX(pasteStatistics!O$1:'pasteStatistics'!O$5000,MATCH($C747,pasteStatistics!$C$1:'pasteStatistics'!$C$5000,0))</f>
        <v>0.42</v>
      </c>
      <c r="P747">
        <f>INDEX(pasteStatistics!P$1:'pasteStatistics'!P$5000,MATCH($C747,pasteStatistics!$C$1:'pasteStatistics'!$C$5000,0))</f>
        <v>3.1</v>
      </c>
      <c r="Q747">
        <f>INDEX(pasteStatistics!Q$1:'pasteStatistics'!Q$5000,MATCH($C747,pasteStatistics!$C$1:'pasteStatistics'!$C$5000,0))</f>
        <v>3.9</v>
      </c>
      <c r="R747">
        <f>INDEX(pasteStatistics!R$1:'pasteStatistics'!R$5000,MATCH($C747,pasteStatistics!$C$1:'pasteStatistics'!$C$5000,0))</f>
        <v>0.77600000000000002</v>
      </c>
      <c r="S747">
        <f>INDEX(pasteStatistics!S$1:'pasteStatistics'!S$5000,MATCH($C747,pasteStatistics!$C$1:'pasteStatistics'!$C$5000,0))</f>
        <v>0.6</v>
      </c>
      <c r="T747">
        <f>INDEX(pasteStatistics!T$1:'pasteStatistics'!T$5000,MATCH($C747,pasteStatistics!$C$1:'pasteStatistics'!$C$5000,0))</f>
        <v>2.1</v>
      </c>
      <c r="U747">
        <f>INDEX(pasteStatistics!U$1:'pasteStatistics'!U$5000,MATCH($C747,pasteStatistics!$C$1:'pasteStatistics'!$C$5000,0))</f>
        <v>2.6</v>
      </c>
      <c r="V747">
        <f>INDEX(pasteStatistics!V$1:'pasteStatistics'!V$5000,MATCH($C747,pasteStatistics!$C$1:'pasteStatistics'!$C$5000,0))</f>
        <v>1.3</v>
      </c>
      <c r="W747">
        <f>INDEX(pasteStatistics!W$1:'pasteStatistics'!W$5000,MATCH($C747,pasteStatistics!$C$1:'pasteStatistics'!$C$5000,0))</f>
        <v>0.6</v>
      </c>
      <c r="X747">
        <f>INDEX(pasteStatistics!X$1:'pasteStatistics'!X$5000,MATCH($C747,pasteStatistics!$C$1:'pasteStatistics'!$C$5000,0))</f>
        <v>0</v>
      </c>
      <c r="Y747">
        <f>INDEX(pasteStatistics!Y$1:'pasteStatistics'!Y$5000,MATCH($C747,pasteStatistics!$C$1:'pasteStatistics'!$C$5000,0))</f>
        <v>1.5</v>
      </c>
      <c r="Z747">
        <f>INDEX(pasteStatistics!Z$1:'pasteStatistics'!Z$5000,MATCH($C747,pasteStatistics!$C$1:'pasteStatistics'!$C$5000,0))</f>
        <v>1.6</v>
      </c>
      <c r="AA747">
        <f>INDEX(pasteStatistics!AA$1:'pasteStatistics'!AA$5000,MATCH($C747,pasteStatistics!$C$1:'pasteStatistics'!$C$5000,0))</f>
        <v>11.3</v>
      </c>
      <c r="AB747">
        <f>pasteData!C746</f>
        <v>3</v>
      </c>
      <c r="AC747" t="str">
        <f>pasteData!D746</f>
        <v>JR</v>
      </c>
      <c r="AD747" t="str">
        <f>pasteData!E746</f>
        <v>G</v>
      </c>
      <c r="AE747">
        <f>pasteData!F746</f>
        <v>43617</v>
      </c>
      <c r="AF747">
        <f>pasteData!G746</f>
        <v>165</v>
      </c>
      <c r="AG747" t="str">
        <f>pasteData!H746</f>
        <v>Hayward</v>
      </c>
      <c r="AH747" t="str">
        <f>pasteData!I746</f>
        <v xml:space="preserve"> CA</v>
      </c>
      <c r="AI747" t="str">
        <f>pasteData!J746</f>
        <v>Moreau Catholic High School</v>
      </c>
      <c r="AJ747">
        <f>pasteData!K746</f>
        <v>0</v>
      </c>
      <c r="AK747" t="str">
        <f>pasteData!L746</f>
        <v xml:space="preserve"> 11.3 Pts</v>
      </c>
      <c r="AL747" t="str">
        <f>pasteData!M746</f>
        <v xml:space="preserve"> 2.6 Reb</v>
      </c>
      <c r="AM747" t="str">
        <f>pasteData!N746</f>
        <v xml:space="preserve"> 1.3 Ast</v>
      </c>
    </row>
    <row r="748" spans="1:39" x14ac:dyDescent="0.3">
      <c r="A748">
        <v>746</v>
      </c>
      <c r="B748" t="str">
        <f>pasteData!A747</f>
        <v>new-mexico-state</v>
      </c>
      <c r="C748" t="str">
        <f>pasteData!B747</f>
        <v>A.J. Harris</v>
      </c>
      <c r="D748">
        <f>INDEX(pasteStatistics!D$1:'pasteStatistics'!D$5000,MATCH($C748,pasteStatistics!$C$1:'pasteStatistics'!$C$5000,0))</f>
        <v>33</v>
      </c>
      <c r="E748">
        <f>INDEX(pasteStatistics!E$1:'pasteStatistics'!E$5000,MATCH($C748,pasteStatistics!$C$1:'pasteStatistics'!$C$5000,0))</f>
        <v>31</v>
      </c>
      <c r="F748">
        <f>INDEX(pasteStatistics!F$1:'pasteStatistics'!F$5000,MATCH($C748,pasteStatistics!$C$1:'pasteStatistics'!$C$5000,0))</f>
        <v>25.5</v>
      </c>
      <c r="G748">
        <f>INDEX(pasteStatistics!G$1:'pasteStatistics'!G$5000,MATCH($C748,pasteStatistics!$C$1:'pasteStatistics'!$C$5000,0))</f>
        <v>3.5</v>
      </c>
      <c r="H748">
        <f>INDEX(pasteStatistics!H$1:'pasteStatistics'!H$5000,MATCH($C748,pasteStatistics!$C$1:'pasteStatistics'!$C$5000,0))</f>
        <v>8.3000000000000007</v>
      </c>
      <c r="I748">
        <f>INDEX(pasteStatistics!I$1:'pasteStatistics'!I$5000,MATCH($C748,pasteStatistics!$C$1:'pasteStatistics'!$C$5000,0))</f>
        <v>0.42299999999999999</v>
      </c>
      <c r="J748">
        <f>INDEX(pasteStatistics!J$1:'pasteStatistics'!J$5000,MATCH($C748,pasteStatistics!$C$1:'pasteStatistics'!$C$5000,0))</f>
        <v>2.1</v>
      </c>
      <c r="K748">
        <f>INDEX(pasteStatistics!K$1:'pasteStatistics'!K$5000,MATCH($C748,pasteStatistics!$C$1:'pasteStatistics'!$C$5000,0))</f>
        <v>4.0999999999999996</v>
      </c>
      <c r="L748">
        <f>INDEX(pasteStatistics!L$1:'pasteStatistics'!L$5000,MATCH($C748,pasteStatistics!$C$1:'pasteStatistics'!$C$5000,0))</f>
        <v>0.51500000000000001</v>
      </c>
      <c r="M748">
        <f>INDEX(pasteStatistics!M$1:'pasteStatistics'!M$5000,MATCH($C748,pasteStatistics!$C$1:'pasteStatistics'!$C$5000,0))</f>
        <v>1.4</v>
      </c>
      <c r="N748">
        <f>INDEX(pasteStatistics!N$1:'pasteStatistics'!N$5000,MATCH($C748,pasteStatistics!$C$1:'pasteStatistics'!$C$5000,0))</f>
        <v>4.2</v>
      </c>
      <c r="O748">
        <f>INDEX(pasteStatistics!O$1:'pasteStatistics'!O$5000,MATCH($C748,pasteStatistics!$C$1:'pasteStatistics'!$C$5000,0))</f>
        <v>0.33600000000000002</v>
      </c>
      <c r="P748">
        <f>INDEX(pasteStatistics!P$1:'pasteStatistics'!P$5000,MATCH($C748,pasteStatistics!$C$1:'pasteStatistics'!$C$5000,0))</f>
        <v>1</v>
      </c>
      <c r="Q748">
        <f>INDEX(pasteStatistics!Q$1:'pasteStatistics'!Q$5000,MATCH($C748,pasteStatistics!$C$1:'pasteStatistics'!$C$5000,0))</f>
        <v>1.5</v>
      </c>
      <c r="R748">
        <f>INDEX(pasteStatistics!R$1:'pasteStatistics'!R$5000,MATCH($C748,pasteStatistics!$C$1:'pasteStatistics'!$C$5000,0))</f>
        <v>0.68</v>
      </c>
      <c r="S748">
        <f>INDEX(pasteStatistics!S$1:'pasteStatistics'!S$5000,MATCH($C748,pasteStatistics!$C$1:'pasteStatistics'!$C$5000,0))</f>
        <v>0.5</v>
      </c>
      <c r="T748">
        <f>INDEX(pasteStatistics!T$1:'pasteStatistics'!T$5000,MATCH($C748,pasteStatistics!$C$1:'pasteStatistics'!$C$5000,0))</f>
        <v>1.4</v>
      </c>
      <c r="U748">
        <f>INDEX(pasteStatistics!U$1:'pasteStatistics'!U$5000,MATCH($C748,pasteStatistics!$C$1:'pasteStatistics'!$C$5000,0))</f>
        <v>1.8</v>
      </c>
      <c r="V748">
        <f>INDEX(pasteStatistics!V$1:'pasteStatistics'!V$5000,MATCH($C748,pasteStatistics!$C$1:'pasteStatistics'!$C$5000,0))</f>
        <v>3.3</v>
      </c>
      <c r="W748">
        <f>INDEX(pasteStatistics!W$1:'pasteStatistics'!W$5000,MATCH($C748,pasteStatistics!$C$1:'pasteStatistics'!$C$5000,0))</f>
        <v>0.9</v>
      </c>
      <c r="X748">
        <f>INDEX(pasteStatistics!X$1:'pasteStatistics'!X$5000,MATCH($C748,pasteStatistics!$C$1:'pasteStatistics'!$C$5000,0))</f>
        <v>0</v>
      </c>
      <c r="Y748">
        <f>INDEX(pasteStatistics!Y$1:'pasteStatistics'!Y$5000,MATCH($C748,pasteStatistics!$C$1:'pasteStatistics'!$C$5000,0))</f>
        <v>1.6</v>
      </c>
      <c r="Z748">
        <f>INDEX(pasteStatistics!Z$1:'pasteStatistics'!Z$5000,MATCH($C748,pasteStatistics!$C$1:'pasteStatistics'!$C$5000,0))</f>
        <v>1.6</v>
      </c>
      <c r="AA748">
        <f>INDEX(pasteStatistics!AA$1:'pasteStatistics'!AA$5000,MATCH($C748,pasteStatistics!$C$1:'pasteStatistics'!$C$5000,0))</f>
        <v>9.5</v>
      </c>
      <c r="AB748">
        <f>pasteData!C747</f>
        <v>12</v>
      </c>
      <c r="AC748" t="str">
        <f>pasteData!D747</f>
        <v>JR</v>
      </c>
      <c r="AD748" t="str">
        <f>pasteData!E747</f>
        <v>G</v>
      </c>
      <c r="AE748">
        <f>pasteData!F747</f>
        <v>43594</v>
      </c>
      <c r="AF748">
        <f>pasteData!G747</f>
        <v>170</v>
      </c>
      <c r="AG748" t="str">
        <f>pasteData!H747</f>
        <v>Dayton</v>
      </c>
      <c r="AH748" t="str">
        <f>pasteData!I747</f>
        <v xml:space="preserve"> OH</v>
      </c>
      <c r="AI748" t="str">
        <f>pasteData!J747</f>
        <v>Dunbar HS</v>
      </c>
      <c r="AJ748" t="str">
        <f>pasteData!K747</f>
        <v>98 (2015)</v>
      </c>
      <c r="AK748" t="str">
        <f>pasteData!L747</f>
        <v xml:space="preserve"> 9.5 Pts</v>
      </c>
      <c r="AL748" t="str">
        <f>pasteData!M747</f>
        <v xml:space="preserve"> 1.8 Reb</v>
      </c>
      <c r="AM748" t="str">
        <f>pasteData!N747</f>
        <v xml:space="preserve"> 3.3 Ast</v>
      </c>
    </row>
    <row r="749" spans="1:39" x14ac:dyDescent="0.3">
      <c r="A749">
        <v>747</v>
      </c>
      <c r="B749" t="str">
        <f>pasteData!A748</f>
        <v>new-mexico-state</v>
      </c>
      <c r="C749" t="str">
        <f>pasteData!B748</f>
        <v>Ivan Aurrecoechea</v>
      </c>
      <c r="D749">
        <f>INDEX(pasteStatistics!D$1:'pasteStatistics'!D$5000,MATCH($C749,pasteStatistics!$C$1:'pasteStatistics'!$C$5000,0))</f>
        <v>32</v>
      </c>
      <c r="E749">
        <f>INDEX(pasteStatistics!E$1:'pasteStatistics'!E$5000,MATCH($C749,pasteStatistics!$C$1:'pasteStatistics'!$C$5000,0))</f>
        <v>12</v>
      </c>
      <c r="F749">
        <f>INDEX(pasteStatistics!F$1:'pasteStatistics'!F$5000,MATCH($C749,pasteStatistics!$C$1:'pasteStatistics'!$C$5000,0))</f>
        <v>16.899999999999999</v>
      </c>
      <c r="G749">
        <f>INDEX(pasteStatistics!G$1:'pasteStatistics'!G$5000,MATCH($C749,pasteStatistics!$C$1:'pasteStatistics'!$C$5000,0))</f>
        <v>3.8</v>
      </c>
      <c r="H749">
        <f>INDEX(pasteStatistics!H$1:'pasteStatistics'!H$5000,MATCH($C749,pasteStatistics!$C$1:'pasteStatistics'!$C$5000,0))</f>
        <v>6.6</v>
      </c>
      <c r="I749">
        <f>INDEX(pasteStatistics!I$1:'pasteStatistics'!I$5000,MATCH($C749,pasteStatistics!$C$1:'pasteStatistics'!$C$5000,0))</f>
        <v>0.58099999999999996</v>
      </c>
      <c r="J749">
        <f>INDEX(pasteStatistics!J$1:'pasteStatistics'!J$5000,MATCH($C749,pasteStatistics!$C$1:'pasteStatistics'!$C$5000,0))</f>
        <v>3.8</v>
      </c>
      <c r="K749">
        <f>INDEX(pasteStatistics!K$1:'pasteStatistics'!K$5000,MATCH($C749,pasteStatistics!$C$1:'pasteStatistics'!$C$5000,0))</f>
        <v>6.5</v>
      </c>
      <c r="L749">
        <f>INDEX(pasteStatistics!L$1:'pasteStatistics'!L$5000,MATCH($C749,pasteStatistics!$C$1:'pasteStatistics'!$C$5000,0))</f>
        <v>0.58399999999999996</v>
      </c>
      <c r="M749">
        <f>INDEX(pasteStatistics!M$1:'pasteStatistics'!M$5000,MATCH($C749,pasteStatistics!$C$1:'pasteStatistics'!$C$5000,0))</f>
        <v>0</v>
      </c>
      <c r="N749">
        <f>INDEX(pasteStatistics!N$1:'pasteStatistics'!N$5000,MATCH($C749,pasteStatistics!$C$1:'pasteStatistics'!$C$5000,0))</f>
        <v>0</v>
      </c>
      <c r="O749">
        <f>INDEX(pasteStatistics!O$1:'pasteStatistics'!O$5000,MATCH($C749,pasteStatistics!$C$1:'pasteStatistics'!$C$5000,0))</f>
        <v>0</v>
      </c>
      <c r="P749">
        <f>INDEX(pasteStatistics!P$1:'pasteStatistics'!P$5000,MATCH($C749,pasteStatistics!$C$1:'pasteStatistics'!$C$5000,0))</f>
        <v>2</v>
      </c>
      <c r="Q749">
        <f>INDEX(pasteStatistics!Q$1:'pasteStatistics'!Q$5000,MATCH($C749,pasteStatistics!$C$1:'pasteStatistics'!$C$5000,0))</f>
        <v>2.8</v>
      </c>
      <c r="R749">
        <f>INDEX(pasteStatistics!R$1:'pasteStatistics'!R$5000,MATCH($C749,pasteStatistics!$C$1:'pasteStatistics'!$C$5000,0))</f>
        <v>0.7</v>
      </c>
      <c r="S749">
        <f>INDEX(pasteStatistics!S$1:'pasteStatistics'!S$5000,MATCH($C749,pasteStatistics!$C$1:'pasteStatistics'!$C$5000,0))</f>
        <v>2</v>
      </c>
      <c r="T749">
        <f>INDEX(pasteStatistics!T$1:'pasteStatistics'!T$5000,MATCH($C749,pasteStatistics!$C$1:'pasteStatistics'!$C$5000,0))</f>
        <v>3.2</v>
      </c>
      <c r="U749">
        <f>INDEX(pasteStatistics!U$1:'pasteStatistics'!U$5000,MATCH($C749,pasteStatistics!$C$1:'pasteStatistics'!$C$5000,0))</f>
        <v>5.3</v>
      </c>
      <c r="V749">
        <f>INDEX(pasteStatistics!V$1:'pasteStatistics'!V$5000,MATCH($C749,pasteStatistics!$C$1:'pasteStatistics'!$C$5000,0))</f>
        <v>0.7</v>
      </c>
      <c r="W749">
        <f>INDEX(pasteStatistics!W$1:'pasteStatistics'!W$5000,MATCH($C749,pasteStatistics!$C$1:'pasteStatistics'!$C$5000,0))</f>
        <v>0.3</v>
      </c>
      <c r="X749">
        <f>INDEX(pasteStatistics!X$1:'pasteStatistics'!X$5000,MATCH($C749,pasteStatistics!$C$1:'pasteStatistics'!$C$5000,0))</f>
        <v>0.2</v>
      </c>
      <c r="Y749">
        <f>INDEX(pasteStatistics!Y$1:'pasteStatistics'!Y$5000,MATCH($C749,pasteStatistics!$C$1:'pasteStatistics'!$C$5000,0))</f>
        <v>1.2</v>
      </c>
      <c r="Z749">
        <f>INDEX(pasteStatistics!Z$1:'pasteStatistics'!Z$5000,MATCH($C749,pasteStatistics!$C$1:'pasteStatistics'!$C$5000,0))</f>
        <v>1.3</v>
      </c>
      <c r="AA749">
        <f>INDEX(pasteStatistics!AA$1:'pasteStatistics'!AA$5000,MATCH($C749,pasteStatistics!$C$1:'pasteStatistics'!$C$5000,0))</f>
        <v>9.6</v>
      </c>
      <c r="AB749">
        <f>pasteData!C748</f>
        <v>15</v>
      </c>
      <c r="AC749" t="str">
        <f>pasteData!D748</f>
        <v>JR</v>
      </c>
      <c r="AD749" t="str">
        <f>pasteData!E748</f>
        <v>F</v>
      </c>
      <c r="AE749">
        <f>pasteData!F748</f>
        <v>43624</v>
      </c>
      <c r="AF749">
        <f>pasteData!G748</f>
        <v>240</v>
      </c>
      <c r="AG749" t="str">
        <f>pasteData!H748</f>
        <v>Madrid</v>
      </c>
      <c r="AH749" t="str">
        <f>pasteData!I748</f>
        <v xml:space="preserve"> Spain</v>
      </c>
      <c r="AI749">
        <f>pasteData!J748</f>
        <v>0</v>
      </c>
      <c r="AJ749">
        <f>pasteData!K748</f>
        <v>0</v>
      </c>
      <c r="AK749" t="str">
        <f>pasteData!L748</f>
        <v xml:space="preserve"> 9.6 Pts</v>
      </c>
      <c r="AL749" t="str">
        <f>pasteData!M748</f>
        <v xml:space="preserve"> 5.3 Reb</v>
      </c>
      <c r="AM749" t="str">
        <f>pasteData!N748</f>
        <v xml:space="preserve"> 0.7 Ast</v>
      </c>
    </row>
    <row r="750" spans="1:39" x14ac:dyDescent="0.3">
      <c r="A750">
        <v>748</v>
      </c>
      <c r="B750" t="str">
        <f>pasteData!A749</f>
        <v>new-mexico-state</v>
      </c>
      <c r="C750" t="str">
        <f>pasteData!B749</f>
        <v>Eli Chuha</v>
      </c>
      <c r="D750">
        <f>INDEX(pasteStatistics!D$1:'pasteStatistics'!D$5000,MATCH($C750,pasteStatistics!$C$1:'pasteStatistics'!$C$5000,0))</f>
        <v>30</v>
      </c>
      <c r="E750">
        <f>INDEX(pasteStatistics!E$1:'pasteStatistics'!E$5000,MATCH($C750,pasteStatistics!$C$1:'pasteStatistics'!$C$5000,0))</f>
        <v>23</v>
      </c>
      <c r="F750">
        <f>INDEX(pasteStatistics!F$1:'pasteStatistics'!F$5000,MATCH($C750,pasteStatistics!$C$1:'pasteStatistics'!$C$5000,0))</f>
        <v>20.7</v>
      </c>
      <c r="G750">
        <f>INDEX(pasteStatistics!G$1:'pasteStatistics'!G$5000,MATCH($C750,pasteStatistics!$C$1:'pasteStatistics'!$C$5000,0))</f>
        <v>3.7</v>
      </c>
      <c r="H750">
        <f>INDEX(pasteStatistics!H$1:'pasteStatistics'!H$5000,MATCH($C750,pasteStatistics!$C$1:'pasteStatistics'!$C$5000,0))</f>
        <v>5.6</v>
      </c>
      <c r="I750">
        <f>INDEX(pasteStatistics!I$1:'pasteStatistics'!I$5000,MATCH($C750,pasteStatistics!$C$1:'pasteStatistics'!$C$5000,0))</f>
        <v>0.66100000000000003</v>
      </c>
      <c r="J750">
        <f>INDEX(pasteStatistics!J$1:'pasteStatistics'!J$5000,MATCH($C750,pasteStatistics!$C$1:'pasteStatistics'!$C$5000,0))</f>
        <v>3.7</v>
      </c>
      <c r="K750">
        <f>INDEX(pasteStatistics!K$1:'pasteStatistics'!K$5000,MATCH($C750,pasteStatistics!$C$1:'pasteStatistics'!$C$5000,0))</f>
        <v>5.3</v>
      </c>
      <c r="L750">
        <f>INDEX(pasteStatistics!L$1:'pasteStatistics'!L$5000,MATCH($C750,pasteStatistics!$C$1:'pasteStatistics'!$C$5000,0))</f>
        <v>0.69599999999999995</v>
      </c>
      <c r="M750">
        <f>INDEX(pasteStatistics!M$1:'pasteStatistics'!M$5000,MATCH($C750,pasteStatistics!$C$1:'pasteStatistics'!$C$5000,0))</f>
        <v>0</v>
      </c>
      <c r="N750">
        <f>INDEX(pasteStatistics!N$1:'pasteStatistics'!N$5000,MATCH($C750,pasteStatistics!$C$1:'pasteStatistics'!$C$5000,0))</f>
        <v>0.3</v>
      </c>
      <c r="O750">
        <f>INDEX(pasteStatistics!O$1:'pasteStatistics'!O$5000,MATCH($C750,pasteStatistics!$C$1:'pasteStatistics'!$C$5000,0))</f>
        <v>0.1</v>
      </c>
      <c r="P750">
        <f>INDEX(pasteStatistics!P$1:'pasteStatistics'!P$5000,MATCH($C750,pasteStatistics!$C$1:'pasteStatistics'!$C$5000,0))</f>
        <v>2.2999999999999998</v>
      </c>
      <c r="Q750">
        <f>INDEX(pasteStatistics!Q$1:'pasteStatistics'!Q$5000,MATCH($C750,pasteStatistics!$C$1:'pasteStatistics'!$C$5000,0))</f>
        <v>3.3</v>
      </c>
      <c r="R750">
        <f>INDEX(pasteStatistics!R$1:'pasteStatistics'!R$5000,MATCH($C750,pasteStatistics!$C$1:'pasteStatistics'!$C$5000,0))</f>
        <v>0.68700000000000006</v>
      </c>
      <c r="S750">
        <f>INDEX(pasteStatistics!S$1:'pasteStatistics'!S$5000,MATCH($C750,pasteStatistics!$C$1:'pasteStatistics'!$C$5000,0))</f>
        <v>1.9</v>
      </c>
      <c r="T750">
        <f>INDEX(pasteStatistics!T$1:'pasteStatistics'!T$5000,MATCH($C750,pasteStatistics!$C$1:'pasteStatistics'!$C$5000,0))</f>
        <v>4.7</v>
      </c>
      <c r="U750">
        <f>INDEX(pasteStatistics!U$1:'pasteStatistics'!U$5000,MATCH($C750,pasteStatistics!$C$1:'pasteStatistics'!$C$5000,0))</f>
        <v>6.6</v>
      </c>
      <c r="V750">
        <f>INDEX(pasteStatistics!V$1:'pasteStatistics'!V$5000,MATCH($C750,pasteStatistics!$C$1:'pasteStatistics'!$C$5000,0))</f>
        <v>1.5</v>
      </c>
      <c r="W750">
        <f>INDEX(pasteStatistics!W$1:'pasteStatistics'!W$5000,MATCH($C750,pasteStatistics!$C$1:'pasteStatistics'!$C$5000,0))</f>
        <v>0.4</v>
      </c>
      <c r="X750">
        <f>INDEX(pasteStatistics!X$1:'pasteStatistics'!X$5000,MATCH($C750,pasteStatistics!$C$1:'pasteStatistics'!$C$5000,0))</f>
        <v>0.4</v>
      </c>
      <c r="Y750">
        <f>INDEX(pasteStatistics!Y$1:'pasteStatistics'!Y$5000,MATCH($C750,pasteStatistics!$C$1:'pasteStatistics'!$C$5000,0))</f>
        <v>1.3</v>
      </c>
      <c r="Z750">
        <f>INDEX(pasteStatistics!Z$1:'pasteStatistics'!Z$5000,MATCH($C750,pasteStatistics!$C$1:'pasteStatistics'!$C$5000,0))</f>
        <v>1.7</v>
      </c>
      <c r="AA750">
        <f>INDEX(pasteStatistics!AA$1:'pasteStatistics'!AA$5000,MATCH($C750,pasteStatistics!$C$1:'pasteStatistics'!$C$5000,0))</f>
        <v>9.6999999999999993</v>
      </c>
      <c r="AB750">
        <f>pasteData!C749</f>
        <v>22</v>
      </c>
      <c r="AC750" t="str">
        <f>pasteData!D749</f>
        <v>SR</v>
      </c>
      <c r="AD750" t="str">
        <f>pasteData!E749</f>
        <v>F</v>
      </c>
      <c r="AE750">
        <f>pasteData!F749</f>
        <v>43623</v>
      </c>
      <c r="AF750">
        <f>pasteData!G749</f>
        <v>230</v>
      </c>
      <c r="AG750" t="str">
        <f>pasteData!H749</f>
        <v>Redlands</v>
      </c>
      <c r="AH750" t="str">
        <f>pasteData!I749</f>
        <v xml:space="preserve"> CA</v>
      </c>
      <c r="AI750" t="str">
        <f>pasteData!J749</f>
        <v>Redlands East HS</v>
      </c>
      <c r="AJ750">
        <f>pasteData!K749</f>
        <v>0</v>
      </c>
      <c r="AK750" t="str">
        <f>pasteData!L749</f>
        <v xml:space="preserve"> 9.7 Pts</v>
      </c>
      <c r="AL750" t="str">
        <f>pasteData!M749</f>
        <v xml:space="preserve"> 6.6 Reb</v>
      </c>
      <c r="AM750" t="str">
        <f>pasteData!N749</f>
        <v xml:space="preserve"> 1.5 Ast</v>
      </c>
    </row>
    <row r="751" spans="1:39" x14ac:dyDescent="0.3">
      <c r="A751">
        <v>749</v>
      </c>
      <c r="B751" t="str">
        <f>pasteData!A750</f>
        <v>new-mexico-state</v>
      </c>
      <c r="C751" t="str">
        <f>pasteData!B750</f>
        <v>JoJo Zamora</v>
      </c>
      <c r="D751">
        <f>INDEX(pasteStatistics!D$1:'pasteStatistics'!D$5000,MATCH($C751,pasteStatistics!$C$1:'pasteStatistics'!$C$5000,0))</f>
        <v>35</v>
      </c>
      <c r="E751">
        <f>INDEX(pasteStatistics!E$1:'pasteStatistics'!E$5000,MATCH($C751,pasteStatistics!$C$1:'pasteStatistics'!$C$5000,0))</f>
        <v>16</v>
      </c>
      <c r="F751">
        <f>INDEX(pasteStatistics!F$1:'pasteStatistics'!F$5000,MATCH($C751,pasteStatistics!$C$1:'pasteStatistics'!$C$5000,0))</f>
        <v>15.5</v>
      </c>
      <c r="G751">
        <f>INDEX(pasteStatistics!G$1:'pasteStatistics'!G$5000,MATCH($C751,pasteStatistics!$C$1:'pasteStatistics'!$C$5000,0))</f>
        <v>2.6</v>
      </c>
      <c r="H751">
        <f>INDEX(pasteStatistics!H$1:'pasteStatistics'!H$5000,MATCH($C751,pasteStatistics!$C$1:'pasteStatistics'!$C$5000,0))</f>
        <v>6.3</v>
      </c>
      <c r="I751">
        <f>INDEX(pasteStatistics!I$1:'pasteStatistics'!I$5000,MATCH($C751,pasteStatistics!$C$1:'pasteStatistics'!$C$5000,0))</f>
        <v>0.41599999999999998</v>
      </c>
      <c r="J751">
        <f>INDEX(pasteStatistics!J$1:'pasteStatistics'!J$5000,MATCH($C751,pasteStatistics!$C$1:'pasteStatistics'!$C$5000,0))</f>
        <v>1.3</v>
      </c>
      <c r="K751">
        <f>INDEX(pasteStatistics!K$1:'pasteStatistics'!K$5000,MATCH($C751,pasteStatistics!$C$1:'pasteStatistics'!$C$5000,0))</f>
        <v>2.7</v>
      </c>
      <c r="L751">
        <f>INDEX(pasteStatistics!L$1:'pasteStatistics'!L$5000,MATCH($C751,pasteStatistics!$C$1:'pasteStatistics'!$C$5000,0))</f>
        <v>0.46899999999999997</v>
      </c>
      <c r="M751">
        <f>INDEX(pasteStatistics!M$1:'pasteStatistics'!M$5000,MATCH($C751,pasteStatistics!$C$1:'pasteStatistics'!$C$5000,0))</f>
        <v>1.3</v>
      </c>
      <c r="N751">
        <f>INDEX(pasteStatistics!N$1:'pasteStatistics'!N$5000,MATCH($C751,pasteStatistics!$C$1:'pasteStatistics'!$C$5000,0))</f>
        <v>3.6</v>
      </c>
      <c r="O751">
        <f>INDEX(pasteStatistics!O$1:'pasteStatistics'!O$5000,MATCH($C751,pasteStatistics!$C$1:'pasteStatistics'!$C$5000,0))</f>
        <v>0.376</v>
      </c>
      <c r="P751">
        <f>INDEX(pasteStatistics!P$1:'pasteStatistics'!P$5000,MATCH($C751,pasteStatistics!$C$1:'pasteStatistics'!$C$5000,0))</f>
        <v>0.9</v>
      </c>
      <c r="Q751">
        <f>INDEX(pasteStatistics!Q$1:'pasteStatistics'!Q$5000,MATCH($C751,pasteStatistics!$C$1:'pasteStatistics'!$C$5000,0))</f>
        <v>1.2</v>
      </c>
      <c r="R751">
        <f>INDEX(pasteStatistics!R$1:'pasteStatistics'!R$5000,MATCH($C751,pasteStatistics!$C$1:'pasteStatistics'!$C$5000,0))</f>
        <v>0.73199999999999998</v>
      </c>
      <c r="S751">
        <f>INDEX(pasteStatistics!S$1:'pasteStatistics'!S$5000,MATCH($C751,pasteStatistics!$C$1:'pasteStatistics'!$C$5000,0))</f>
        <v>0.5</v>
      </c>
      <c r="T751">
        <f>INDEX(pasteStatistics!T$1:'pasteStatistics'!T$5000,MATCH($C751,pasteStatistics!$C$1:'pasteStatistics'!$C$5000,0))</f>
        <v>1.1000000000000001</v>
      </c>
      <c r="U751">
        <f>INDEX(pasteStatistics!U$1:'pasteStatistics'!U$5000,MATCH($C751,pasteStatistics!$C$1:'pasteStatistics'!$C$5000,0))</f>
        <v>1.6</v>
      </c>
      <c r="V751">
        <f>INDEX(pasteStatistics!V$1:'pasteStatistics'!V$5000,MATCH($C751,pasteStatistics!$C$1:'pasteStatistics'!$C$5000,0))</f>
        <v>0.9</v>
      </c>
      <c r="W751">
        <f>INDEX(pasteStatistics!W$1:'pasteStatistics'!W$5000,MATCH($C751,pasteStatistics!$C$1:'pasteStatistics'!$C$5000,0))</f>
        <v>0.3</v>
      </c>
      <c r="X751">
        <f>INDEX(pasteStatistics!X$1:'pasteStatistics'!X$5000,MATCH($C751,pasteStatistics!$C$1:'pasteStatistics'!$C$5000,0))</f>
        <v>0.1</v>
      </c>
      <c r="Y751">
        <f>INDEX(pasteStatistics!Y$1:'pasteStatistics'!Y$5000,MATCH($C751,pasteStatistics!$C$1:'pasteStatistics'!$C$5000,0))</f>
        <v>0.9</v>
      </c>
      <c r="Z751">
        <f>INDEX(pasteStatistics!Z$1:'pasteStatistics'!Z$5000,MATCH($C751,pasteStatistics!$C$1:'pasteStatistics'!$C$5000,0))</f>
        <v>1.2</v>
      </c>
      <c r="AA751">
        <f>INDEX(pasteStatistics!AA$1:'pasteStatistics'!AA$5000,MATCH($C751,pasteStatistics!$C$1:'pasteStatistics'!$C$5000,0))</f>
        <v>7.5</v>
      </c>
      <c r="AB751">
        <f>pasteData!C750</f>
        <v>4</v>
      </c>
      <c r="AC751" t="str">
        <f>pasteData!D750</f>
        <v>SR</v>
      </c>
      <c r="AD751" t="str">
        <f>pasteData!E750</f>
        <v>G</v>
      </c>
      <c r="AE751">
        <f>pasteData!F750</f>
        <v>43618</v>
      </c>
      <c r="AF751">
        <f>pasteData!G750</f>
        <v>180</v>
      </c>
      <c r="AG751" t="str">
        <f>pasteData!H750</f>
        <v>Oakland</v>
      </c>
      <c r="AH751" t="str">
        <f>pasteData!I750</f>
        <v xml:space="preserve"> CA</v>
      </c>
      <c r="AI751" t="str">
        <f>pasteData!J750</f>
        <v>Newark Memorial High School</v>
      </c>
      <c r="AJ751">
        <f>pasteData!K750</f>
        <v>0</v>
      </c>
      <c r="AK751" t="str">
        <f>pasteData!L750</f>
        <v xml:space="preserve"> 7.5 Pts</v>
      </c>
      <c r="AL751" t="str">
        <f>pasteData!M750</f>
        <v xml:space="preserve"> 1.6 Reb</v>
      </c>
      <c r="AM751" t="str">
        <f>pasteData!N750</f>
        <v xml:space="preserve"> 0.9 Ast</v>
      </c>
    </row>
    <row r="752" spans="1:39" x14ac:dyDescent="0.3">
      <c r="A752">
        <v>750</v>
      </c>
      <c r="B752" t="str">
        <f>pasteData!A751</f>
        <v>new-mexico-state</v>
      </c>
      <c r="C752" t="str">
        <f>pasteData!B751</f>
        <v>Trevelin Queen</v>
      </c>
      <c r="D752">
        <f>INDEX(pasteStatistics!D$1:'pasteStatistics'!D$5000,MATCH($C752,pasteStatistics!$C$1:'pasteStatistics'!$C$5000,0))</f>
        <v>25</v>
      </c>
      <c r="E752">
        <f>INDEX(pasteStatistics!E$1:'pasteStatistics'!E$5000,MATCH($C752,pasteStatistics!$C$1:'pasteStatistics'!$C$5000,0))</f>
        <v>0</v>
      </c>
      <c r="F752">
        <f>INDEX(pasteStatistics!F$1:'pasteStatistics'!F$5000,MATCH($C752,pasteStatistics!$C$1:'pasteStatistics'!$C$5000,0))</f>
        <v>15.2</v>
      </c>
      <c r="G752">
        <f>INDEX(pasteStatistics!G$1:'pasteStatistics'!G$5000,MATCH($C752,pasteStatistics!$C$1:'pasteStatistics'!$C$5000,0))</f>
        <v>3</v>
      </c>
      <c r="H752">
        <f>INDEX(pasteStatistics!H$1:'pasteStatistics'!H$5000,MATCH($C752,pasteStatistics!$C$1:'pasteStatistics'!$C$5000,0))</f>
        <v>6.3</v>
      </c>
      <c r="I752">
        <f>INDEX(pasteStatistics!I$1:'pasteStatistics'!I$5000,MATCH($C752,pasteStatistics!$C$1:'pasteStatistics'!$C$5000,0))</f>
        <v>0.47499999999999998</v>
      </c>
      <c r="J752">
        <f>INDEX(pasteStatistics!J$1:'pasteStatistics'!J$5000,MATCH($C752,pasteStatistics!$C$1:'pasteStatistics'!$C$5000,0))</f>
        <v>1.9</v>
      </c>
      <c r="K752">
        <f>INDEX(pasteStatistics!K$1:'pasteStatistics'!K$5000,MATCH($C752,pasteStatistics!$C$1:'pasteStatistics'!$C$5000,0))</f>
        <v>3.1</v>
      </c>
      <c r="L752">
        <f>INDEX(pasteStatistics!L$1:'pasteStatistics'!L$5000,MATCH($C752,pasteStatistics!$C$1:'pasteStatistics'!$C$5000,0))</f>
        <v>0.60299999999999998</v>
      </c>
      <c r="M752">
        <f>INDEX(pasteStatistics!M$1:'pasteStatistics'!M$5000,MATCH($C752,pasteStatistics!$C$1:'pasteStatistics'!$C$5000,0))</f>
        <v>1.1000000000000001</v>
      </c>
      <c r="N752">
        <f>INDEX(pasteStatistics!N$1:'pasteStatistics'!N$5000,MATCH($C752,pasteStatistics!$C$1:'pasteStatistics'!$C$5000,0))</f>
        <v>3.2</v>
      </c>
      <c r="O752">
        <f>INDEX(pasteStatistics!O$1:'pasteStatistics'!O$5000,MATCH($C752,pasteStatistics!$C$1:'pasteStatistics'!$C$5000,0))</f>
        <v>0.35</v>
      </c>
      <c r="P752">
        <f>INDEX(pasteStatistics!P$1:'pasteStatistics'!P$5000,MATCH($C752,pasteStatistics!$C$1:'pasteStatistics'!$C$5000,0))</f>
        <v>0.6</v>
      </c>
      <c r="Q752">
        <f>INDEX(pasteStatistics!Q$1:'pasteStatistics'!Q$5000,MATCH($C752,pasteStatistics!$C$1:'pasteStatistics'!$C$5000,0))</f>
        <v>1</v>
      </c>
      <c r="R752">
        <f>INDEX(pasteStatistics!R$1:'pasteStatistics'!R$5000,MATCH($C752,pasteStatistics!$C$1:'pasteStatistics'!$C$5000,0))</f>
        <v>0.61499999999999999</v>
      </c>
      <c r="S752">
        <f>INDEX(pasteStatistics!S$1:'pasteStatistics'!S$5000,MATCH($C752,pasteStatistics!$C$1:'pasteStatistics'!$C$5000,0))</f>
        <v>1.3</v>
      </c>
      <c r="T752">
        <f>INDEX(pasteStatistics!T$1:'pasteStatistics'!T$5000,MATCH($C752,pasteStatistics!$C$1:'pasteStatistics'!$C$5000,0))</f>
        <v>1.6</v>
      </c>
      <c r="U752">
        <f>INDEX(pasteStatistics!U$1:'pasteStatistics'!U$5000,MATCH($C752,pasteStatistics!$C$1:'pasteStatistics'!$C$5000,0))</f>
        <v>2.9</v>
      </c>
      <c r="V752">
        <f>INDEX(pasteStatistics!V$1:'pasteStatistics'!V$5000,MATCH($C752,pasteStatistics!$C$1:'pasteStatistics'!$C$5000,0))</f>
        <v>1.7</v>
      </c>
      <c r="W752">
        <f>INDEX(pasteStatistics!W$1:'pasteStatistics'!W$5000,MATCH($C752,pasteStatistics!$C$1:'pasteStatistics'!$C$5000,0))</f>
        <v>1</v>
      </c>
      <c r="X752">
        <f>INDEX(pasteStatistics!X$1:'pasteStatistics'!X$5000,MATCH($C752,pasteStatistics!$C$1:'pasteStatistics'!$C$5000,0))</f>
        <v>0.8</v>
      </c>
      <c r="Y752">
        <f>INDEX(pasteStatistics!Y$1:'pasteStatistics'!Y$5000,MATCH($C752,pasteStatistics!$C$1:'pasteStatistics'!$C$5000,0))</f>
        <v>0.7</v>
      </c>
      <c r="Z752">
        <f>INDEX(pasteStatistics!Z$1:'pasteStatistics'!Z$5000,MATCH($C752,pasteStatistics!$C$1:'pasteStatistics'!$C$5000,0))</f>
        <v>1.3</v>
      </c>
      <c r="AA752">
        <f>INDEX(pasteStatistics!AA$1:'pasteStatistics'!AA$5000,MATCH($C752,pasteStatistics!$C$1:'pasteStatistics'!$C$5000,0))</f>
        <v>7.8</v>
      </c>
      <c r="AB752">
        <f>pasteData!C751</f>
        <v>20</v>
      </c>
      <c r="AC752" t="str">
        <f>pasteData!D751</f>
        <v>JR</v>
      </c>
      <c r="AD752" t="str">
        <f>pasteData!E751</f>
        <v>G</v>
      </c>
      <c r="AE752">
        <f>pasteData!F751</f>
        <v>43622</v>
      </c>
      <c r="AF752">
        <f>pasteData!G751</f>
        <v>185</v>
      </c>
      <c r="AG752" t="str">
        <f>pasteData!H751</f>
        <v>Baltimore</v>
      </c>
      <c r="AH752" t="str">
        <f>pasteData!I751</f>
        <v xml:space="preserve"> MD</v>
      </c>
      <c r="AI752">
        <f>pasteData!J751</f>
        <v>0</v>
      </c>
      <c r="AJ752">
        <f>pasteData!K751</f>
        <v>0</v>
      </c>
      <c r="AK752" t="str">
        <f>pasteData!L751</f>
        <v xml:space="preserve"> 7.8 Pts</v>
      </c>
      <c r="AL752" t="str">
        <f>pasteData!M751</f>
        <v xml:space="preserve"> 2.9 Reb</v>
      </c>
      <c r="AM752" t="str">
        <f>pasteData!N751</f>
        <v xml:space="preserve"> 1.7 Ast</v>
      </c>
    </row>
    <row r="753" spans="1:39" x14ac:dyDescent="0.3">
      <c r="A753">
        <v>751</v>
      </c>
      <c r="B753" t="str">
        <f>pasteData!A752</f>
        <v>new-mexico-state</v>
      </c>
      <c r="C753" t="str">
        <f>pasteData!B752</f>
        <v>Johnny McCants</v>
      </c>
      <c r="D753">
        <f>INDEX(pasteStatistics!D$1:'pasteStatistics'!D$5000,MATCH($C753,pasteStatistics!$C$1:'pasteStatistics'!$C$5000,0))</f>
        <v>31</v>
      </c>
      <c r="E753">
        <f>INDEX(pasteStatistics!E$1:'pasteStatistics'!E$5000,MATCH($C753,pasteStatistics!$C$1:'pasteStatistics'!$C$5000,0))</f>
        <v>3</v>
      </c>
      <c r="F753">
        <f>INDEX(pasteStatistics!F$1:'pasteStatistics'!F$5000,MATCH($C753,pasteStatistics!$C$1:'pasteStatistics'!$C$5000,0))</f>
        <v>18.100000000000001</v>
      </c>
      <c r="G753">
        <f>INDEX(pasteStatistics!G$1:'pasteStatistics'!G$5000,MATCH($C753,pasteStatistics!$C$1:'pasteStatistics'!$C$5000,0))</f>
        <v>2.4</v>
      </c>
      <c r="H753">
        <f>INDEX(pasteStatistics!H$1:'pasteStatistics'!H$5000,MATCH($C753,pasteStatistics!$C$1:'pasteStatistics'!$C$5000,0))</f>
        <v>3.6</v>
      </c>
      <c r="I753">
        <f>INDEX(pasteStatistics!I$1:'pasteStatistics'!I$5000,MATCH($C753,pasteStatistics!$C$1:'pasteStatistics'!$C$5000,0))</f>
        <v>0.66700000000000004</v>
      </c>
      <c r="J753">
        <f>INDEX(pasteStatistics!J$1:'pasteStatistics'!J$5000,MATCH($C753,pasteStatistics!$C$1:'pasteStatistics'!$C$5000,0))</f>
        <v>2.1</v>
      </c>
      <c r="K753">
        <f>INDEX(pasteStatistics!K$1:'pasteStatistics'!K$5000,MATCH($C753,pasteStatistics!$C$1:'pasteStatistics'!$C$5000,0))</f>
        <v>2.6</v>
      </c>
      <c r="L753">
        <f>INDEX(pasteStatistics!L$1:'pasteStatistics'!L$5000,MATCH($C753,pasteStatistics!$C$1:'pasteStatistics'!$C$5000,0))</f>
        <v>0.78</v>
      </c>
      <c r="M753">
        <f>INDEX(pasteStatistics!M$1:'pasteStatistics'!M$5000,MATCH($C753,pasteStatistics!$C$1:'pasteStatistics'!$C$5000,0))</f>
        <v>0.3</v>
      </c>
      <c r="N753">
        <f>INDEX(pasteStatistics!N$1:'pasteStatistics'!N$5000,MATCH($C753,pasteStatistics!$C$1:'pasteStatistics'!$C$5000,0))</f>
        <v>0.9</v>
      </c>
      <c r="O753">
        <f>INDEX(pasteStatistics!O$1:'pasteStatistics'!O$5000,MATCH($C753,pasteStatistics!$C$1:'pasteStatistics'!$C$5000,0))</f>
        <v>0.34499999999999997</v>
      </c>
      <c r="P753">
        <f>INDEX(pasteStatistics!P$1:'pasteStatistics'!P$5000,MATCH($C753,pasteStatistics!$C$1:'pasteStatistics'!$C$5000,0))</f>
        <v>1.1000000000000001</v>
      </c>
      <c r="Q753">
        <f>INDEX(pasteStatistics!Q$1:'pasteStatistics'!Q$5000,MATCH($C753,pasteStatistics!$C$1:'pasteStatistics'!$C$5000,0))</f>
        <v>2.2000000000000002</v>
      </c>
      <c r="R753">
        <f>INDEX(pasteStatistics!R$1:'pasteStatistics'!R$5000,MATCH($C753,pasteStatistics!$C$1:'pasteStatistics'!$C$5000,0))</f>
        <v>0.50700000000000001</v>
      </c>
      <c r="S753">
        <f>INDEX(pasteStatistics!S$1:'pasteStatistics'!S$5000,MATCH($C753,pasteStatistics!$C$1:'pasteStatistics'!$C$5000,0))</f>
        <v>2</v>
      </c>
      <c r="T753">
        <f>INDEX(pasteStatistics!T$1:'pasteStatistics'!T$5000,MATCH($C753,pasteStatistics!$C$1:'pasteStatistics'!$C$5000,0))</f>
        <v>2.8</v>
      </c>
      <c r="U753">
        <f>INDEX(pasteStatistics!U$1:'pasteStatistics'!U$5000,MATCH($C753,pasteStatistics!$C$1:'pasteStatistics'!$C$5000,0))</f>
        <v>4.8</v>
      </c>
      <c r="V753">
        <f>INDEX(pasteStatistics!V$1:'pasteStatistics'!V$5000,MATCH($C753,pasteStatistics!$C$1:'pasteStatistics'!$C$5000,0))</f>
        <v>0.6</v>
      </c>
      <c r="W753">
        <f>INDEX(pasteStatistics!W$1:'pasteStatistics'!W$5000,MATCH($C753,pasteStatistics!$C$1:'pasteStatistics'!$C$5000,0))</f>
        <v>0.4</v>
      </c>
      <c r="X753">
        <f>INDEX(pasteStatistics!X$1:'pasteStatistics'!X$5000,MATCH($C753,pasteStatistics!$C$1:'pasteStatistics'!$C$5000,0))</f>
        <v>0.8</v>
      </c>
      <c r="Y753">
        <f>INDEX(pasteStatistics!Y$1:'pasteStatistics'!Y$5000,MATCH($C753,pasteStatistics!$C$1:'pasteStatistics'!$C$5000,0))</f>
        <v>1.1000000000000001</v>
      </c>
      <c r="Z753">
        <f>INDEX(pasteStatistics!Z$1:'pasteStatistics'!Z$5000,MATCH($C753,pasteStatistics!$C$1:'pasteStatistics'!$C$5000,0))</f>
        <v>2.2000000000000002</v>
      </c>
      <c r="AA753">
        <f>INDEX(pasteStatistics!AA$1:'pasteStatistics'!AA$5000,MATCH($C753,pasteStatistics!$C$1:'pasteStatistics'!$C$5000,0))</f>
        <v>6.2</v>
      </c>
      <c r="AB753">
        <f>pasteData!C752</f>
        <v>35</v>
      </c>
      <c r="AC753" t="str">
        <f>pasteData!D752</f>
        <v>SO</v>
      </c>
      <c r="AD753" t="str">
        <f>pasteData!E752</f>
        <v>F</v>
      </c>
      <c r="AE753">
        <f>pasteData!F752</f>
        <v>43623</v>
      </c>
      <c r="AF753">
        <f>pasteData!G752</f>
        <v>225</v>
      </c>
      <c r="AG753" t="str">
        <f>pasteData!H752</f>
        <v>Las Cruces</v>
      </c>
      <c r="AH753" t="str">
        <f>pasteData!I752</f>
        <v xml:space="preserve"> NM</v>
      </c>
      <c r="AI753" t="str">
        <f>pasteData!J752</f>
        <v>Onate High School</v>
      </c>
      <c r="AJ753">
        <f>pasteData!K752</f>
        <v>0</v>
      </c>
      <c r="AK753" t="str">
        <f>pasteData!L752</f>
        <v xml:space="preserve"> 6.2 Pts</v>
      </c>
      <c r="AL753" t="str">
        <f>pasteData!M752</f>
        <v xml:space="preserve"> 4.8 Reb</v>
      </c>
      <c r="AM753" t="str">
        <f>pasteData!N752</f>
        <v xml:space="preserve"> 0.6 Ast</v>
      </c>
    </row>
    <row r="754" spans="1:39" x14ac:dyDescent="0.3">
      <c r="A754">
        <v>752</v>
      </c>
      <c r="B754" t="str">
        <f>pasteData!A753</f>
        <v>new-mexico-state</v>
      </c>
      <c r="C754" t="str">
        <f>pasteData!B753</f>
        <v>Clayton Henry</v>
      </c>
      <c r="D754">
        <f>INDEX(pasteStatistics!D$1:'pasteStatistics'!D$5000,MATCH($C754,pasteStatistics!$C$1:'pasteStatistics'!$C$5000,0))</f>
        <v>35</v>
      </c>
      <c r="E754">
        <f>INDEX(pasteStatistics!E$1:'pasteStatistics'!E$5000,MATCH($C754,pasteStatistics!$C$1:'pasteStatistics'!$C$5000,0))</f>
        <v>25</v>
      </c>
      <c r="F754">
        <f>INDEX(pasteStatistics!F$1:'pasteStatistics'!F$5000,MATCH($C754,pasteStatistics!$C$1:'pasteStatistics'!$C$5000,0))</f>
        <v>15.1</v>
      </c>
      <c r="G754">
        <f>INDEX(pasteStatistics!G$1:'pasteStatistics'!G$5000,MATCH($C754,pasteStatistics!$C$1:'pasteStatistics'!$C$5000,0))</f>
        <v>1.9</v>
      </c>
      <c r="H754">
        <f>INDEX(pasteStatistics!H$1:'pasteStatistics'!H$5000,MATCH($C754,pasteStatistics!$C$1:'pasteStatistics'!$C$5000,0))</f>
        <v>4.7</v>
      </c>
      <c r="I754">
        <f>INDEX(pasteStatistics!I$1:'pasteStatistics'!I$5000,MATCH($C754,pasteStatistics!$C$1:'pasteStatistics'!$C$5000,0))</f>
        <v>0.41099999999999998</v>
      </c>
      <c r="J754">
        <f>INDEX(pasteStatistics!J$1:'pasteStatistics'!J$5000,MATCH($C754,pasteStatistics!$C$1:'pasteStatistics'!$C$5000,0))</f>
        <v>0.7</v>
      </c>
      <c r="K754">
        <f>INDEX(pasteStatistics!K$1:'pasteStatistics'!K$5000,MATCH($C754,pasteStatistics!$C$1:'pasteStatistics'!$C$5000,0))</f>
        <v>1.1000000000000001</v>
      </c>
      <c r="L754">
        <f>INDEX(pasteStatistics!L$1:'pasteStatistics'!L$5000,MATCH($C754,pasteStatistics!$C$1:'pasteStatistics'!$C$5000,0))</f>
        <v>0.64100000000000001</v>
      </c>
      <c r="M754">
        <f>INDEX(pasteStatistics!M$1:'pasteStatistics'!M$5000,MATCH($C754,pasteStatistics!$C$1:'pasteStatistics'!$C$5000,0))</f>
        <v>1.2</v>
      </c>
      <c r="N754">
        <f>INDEX(pasteStatistics!N$1:'pasteStatistics'!N$5000,MATCH($C754,pasteStatistics!$C$1:'pasteStatistics'!$C$5000,0))</f>
        <v>3.5</v>
      </c>
      <c r="O754">
        <f>INDEX(pasteStatistics!O$1:'pasteStatistics'!O$5000,MATCH($C754,pasteStatistics!$C$1:'pasteStatistics'!$C$5000,0))</f>
        <v>0.33900000000000002</v>
      </c>
      <c r="P754">
        <f>INDEX(pasteStatistics!P$1:'pasteStatistics'!P$5000,MATCH($C754,pasteStatistics!$C$1:'pasteStatistics'!$C$5000,0))</f>
        <v>0.4</v>
      </c>
      <c r="Q754">
        <f>INDEX(pasteStatistics!Q$1:'pasteStatistics'!Q$5000,MATCH($C754,pasteStatistics!$C$1:'pasteStatistics'!$C$5000,0))</f>
        <v>0.6</v>
      </c>
      <c r="R754">
        <f>INDEX(pasteStatistics!R$1:'pasteStatistics'!R$5000,MATCH($C754,pasteStatistics!$C$1:'pasteStatistics'!$C$5000,0))</f>
        <v>0.66700000000000004</v>
      </c>
      <c r="S754">
        <f>INDEX(pasteStatistics!S$1:'pasteStatistics'!S$5000,MATCH($C754,pasteStatistics!$C$1:'pasteStatistics'!$C$5000,0))</f>
        <v>1</v>
      </c>
      <c r="T754">
        <f>INDEX(pasteStatistics!T$1:'pasteStatistics'!T$5000,MATCH($C754,pasteStatistics!$C$1:'pasteStatistics'!$C$5000,0))</f>
        <v>2.2999999999999998</v>
      </c>
      <c r="U754">
        <f>INDEX(pasteStatistics!U$1:'pasteStatistics'!U$5000,MATCH($C754,pasteStatistics!$C$1:'pasteStatistics'!$C$5000,0))</f>
        <v>3.2</v>
      </c>
      <c r="V754">
        <f>INDEX(pasteStatistics!V$1:'pasteStatistics'!V$5000,MATCH($C754,pasteStatistics!$C$1:'pasteStatistics'!$C$5000,0))</f>
        <v>0.7</v>
      </c>
      <c r="W754">
        <f>INDEX(pasteStatistics!W$1:'pasteStatistics'!W$5000,MATCH($C754,pasteStatistics!$C$1:'pasteStatistics'!$C$5000,0))</f>
        <v>0.2</v>
      </c>
      <c r="X754">
        <f>INDEX(pasteStatistics!X$1:'pasteStatistics'!X$5000,MATCH($C754,pasteStatistics!$C$1:'pasteStatistics'!$C$5000,0))</f>
        <v>0.1</v>
      </c>
      <c r="Y754">
        <f>INDEX(pasteStatistics!Y$1:'pasteStatistics'!Y$5000,MATCH($C754,pasteStatistics!$C$1:'pasteStatistics'!$C$5000,0))</f>
        <v>0.6</v>
      </c>
      <c r="Z754">
        <f>INDEX(pasteStatistics!Z$1:'pasteStatistics'!Z$5000,MATCH($C754,pasteStatistics!$C$1:'pasteStatistics'!$C$5000,0))</f>
        <v>1</v>
      </c>
      <c r="AA754">
        <f>INDEX(pasteStatistics!AA$1:'pasteStatistics'!AA$5000,MATCH($C754,pasteStatistics!$C$1:'pasteStatistics'!$C$5000,0))</f>
        <v>5.4</v>
      </c>
      <c r="AB754">
        <f>pasteData!C753</f>
        <v>5</v>
      </c>
      <c r="AC754" t="str">
        <f>pasteData!D753</f>
        <v>JR</v>
      </c>
      <c r="AD754" t="str">
        <f>pasteData!E753</f>
        <v>G</v>
      </c>
      <c r="AE754">
        <f>pasteData!F753</f>
        <v>43620</v>
      </c>
      <c r="AF754">
        <f>pasteData!G753</f>
        <v>195</v>
      </c>
      <c r="AG754" t="str">
        <f>pasteData!H753</f>
        <v>Calgary</v>
      </c>
      <c r="AH754" t="str">
        <f>pasteData!I753</f>
        <v xml:space="preserve"> Canada</v>
      </c>
      <c r="AI754">
        <f>pasteData!J753</f>
        <v>0</v>
      </c>
      <c r="AJ754">
        <f>pasteData!K753</f>
        <v>0</v>
      </c>
      <c r="AK754" t="str">
        <f>pasteData!L753</f>
        <v xml:space="preserve"> 5.4 Pts</v>
      </c>
      <c r="AL754" t="str">
        <f>pasteData!M753</f>
        <v xml:space="preserve"> 3.2 Reb</v>
      </c>
      <c r="AM754" t="str">
        <f>pasteData!N753</f>
        <v xml:space="preserve"> 0.7 Ast</v>
      </c>
    </row>
    <row r="755" spans="1:39" x14ac:dyDescent="0.3">
      <c r="A755">
        <v>753</v>
      </c>
      <c r="B755" t="str">
        <f>pasteData!A754</f>
        <v>new-mexico-state</v>
      </c>
      <c r="C755" t="str">
        <f>pasteData!B754</f>
        <v>C.J. Bobbitt</v>
      </c>
      <c r="D755">
        <f>INDEX(pasteStatistics!D$1:'pasteStatistics'!D$5000,MATCH($C755,pasteStatistics!$C$1:'pasteStatistics'!$C$5000,0))</f>
        <v>35</v>
      </c>
      <c r="E755">
        <f>INDEX(pasteStatistics!E$1:'pasteStatistics'!E$5000,MATCH($C755,pasteStatistics!$C$1:'pasteStatistics'!$C$5000,0))</f>
        <v>30</v>
      </c>
      <c r="F755">
        <f>INDEX(pasteStatistics!F$1:'pasteStatistics'!F$5000,MATCH($C755,pasteStatistics!$C$1:'pasteStatistics'!$C$5000,0))</f>
        <v>14.7</v>
      </c>
      <c r="G755">
        <f>INDEX(pasteStatistics!G$1:'pasteStatistics'!G$5000,MATCH($C755,pasteStatistics!$C$1:'pasteStatistics'!$C$5000,0))</f>
        <v>1.6</v>
      </c>
      <c r="H755">
        <f>INDEX(pasteStatistics!H$1:'pasteStatistics'!H$5000,MATCH($C755,pasteStatistics!$C$1:'pasteStatistics'!$C$5000,0))</f>
        <v>3.8</v>
      </c>
      <c r="I755">
        <f>INDEX(pasteStatistics!I$1:'pasteStatistics'!I$5000,MATCH($C755,pasteStatistics!$C$1:'pasteStatistics'!$C$5000,0))</f>
        <v>0.41699999999999998</v>
      </c>
      <c r="J755">
        <f>INDEX(pasteStatistics!J$1:'pasteStatistics'!J$5000,MATCH($C755,pasteStatistics!$C$1:'pasteStatistics'!$C$5000,0))</f>
        <v>0.8</v>
      </c>
      <c r="K755">
        <f>INDEX(pasteStatistics!K$1:'pasteStatistics'!K$5000,MATCH($C755,pasteStatistics!$C$1:'pasteStatistics'!$C$5000,0))</f>
        <v>1.4</v>
      </c>
      <c r="L755">
        <f>INDEX(pasteStatistics!L$1:'pasteStatistics'!L$5000,MATCH($C755,pasteStatistics!$C$1:'pasteStatistics'!$C$5000,0))</f>
        <v>0.54</v>
      </c>
      <c r="M755">
        <f>INDEX(pasteStatistics!M$1:'pasteStatistics'!M$5000,MATCH($C755,pasteStatistics!$C$1:'pasteStatistics'!$C$5000,0))</f>
        <v>0.8</v>
      </c>
      <c r="N755">
        <f>INDEX(pasteStatistics!N$1:'pasteStatistics'!N$5000,MATCH($C755,pasteStatistics!$C$1:'pasteStatistics'!$C$5000,0))</f>
        <v>2.2999999999999998</v>
      </c>
      <c r="O755">
        <f>INDEX(pasteStatistics!O$1:'pasteStatistics'!O$5000,MATCH($C755,pasteStatistics!$C$1:'pasteStatistics'!$C$5000,0))</f>
        <v>0.34100000000000003</v>
      </c>
      <c r="P755">
        <f>INDEX(pasteStatistics!P$1:'pasteStatistics'!P$5000,MATCH($C755,pasteStatistics!$C$1:'pasteStatistics'!$C$5000,0))</f>
        <v>0.7</v>
      </c>
      <c r="Q755">
        <f>INDEX(pasteStatistics!Q$1:'pasteStatistics'!Q$5000,MATCH($C755,pasteStatistics!$C$1:'pasteStatistics'!$C$5000,0))</f>
        <v>1.1000000000000001</v>
      </c>
      <c r="R755">
        <f>INDEX(pasteStatistics!R$1:'pasteStatistics'!R$5000,MATCH($C755,pasteStatistics!$C$1:'pasteStatistics'!$C$5000,0))</f>
        <v>0.60499999999999998</v>
      </c>
      <c r="S755">
        <f>INDEX(pasteStatistics!S$1:'pasteStatistics'!S$5000,MATCH($C755,pasteStatistics!$C$1:'pasteStatistics'!$C$5000,0))</f>
        <v>0.8</v>
      </c>
      <c r="T755">
        <f>INDEX(pasteStatistics!T$1:'pasteStatistics'!T$5000,MATCH($C755,pasteStatistics!$C$1:'pasteStatistics'!$C$5000,0))</f>
        <v>1.7</v>
      </c>
      <c r="U755">
        <f>INDEX(pasteStatistics!U$1:'pasteStatistics'!U$5000,MATCH($C755,pasteStatistics!$C$1:'pasteStatistics'!$C$5000,0))</f>
        <v>2.5</v>
      </c>
      <c r="V755">
        <f>INDEX(pasteStatistics!V$1:'pasteStatistics'!V$5000,MATCH($C755,pasteStatistics!$C$1:'pasteStatistics'!$C$5000,0))</f>
        <v>0.9</v>
      </c>
      <c r="W755">
        <f>INDEX(pasteStatistics!W$1:'pasteStatistics'!W$5000,MATCH($C755,pasteStatistics!$C$1:'pasteStatistics'!$C$5000,0))</f>
        <v>0.3</v>
      </c>
      <c r="X755">
        <f>INDEX(pasteStatistics!X$1:'pasteStatistics'!X$5000,MATCH($C755,pasteStatistics!$C$1:'pasteStatistics'!$C$5000,0))</f>
        <v>0.1</v>
      </c>
      <c r="Y755">
        <f>INDEX(pasteStatistics!Y$1:'pasteStatistics'!Y$5000,MATCH($C755,pasteStatistics!$C$1:'pasteStatistics'!$C$5000,0))</f>
        <v>0.7</v>
      </c>
      <c r="Z755">
        <f>INDEX(pasteStatistics!Z$1:'pasteStatistics'!Z$5000,MATCH($C755,pasteStatistics!$C$1:'pasteStatistics'!$C$5000,0))</f>
        <v>1.8</v>
      </c>
      <c r="AA755">
        <f>INDEX(pasteStatistics!AA$1:'pasteStatistics'!AA$5000,MATCH($C755,pasteStatistics!$C$1:'pasteStatistics'!$C$5000,0))</f>
        <v>4.5999999999999996</v>
      </c>
      <c r="AB755">
        <f>pasteData!C754</f>
        <v>13</v>
      </c>
      <c r="AC755" t="str">
        <f>pasteData!D754</f>
        <v>JR</v>
      </c>
      <c r="AD755" t="str">
        <f>pasteData!E754</f>
        <v>F</v>
      </c>
      <c r="AE755">
        <f>pasteData!F754</f>
        <v>43623</v>
      </c>
      <c r="AF755">
        <f>pasteData!G754</f>
        <v>225</v>
      </c>
      <c r="AG755" t="str">
        <f>pasteData!H754</f>
        <v>Killeen</v>
      </c>
      <c r="AH755" t="str">
        <f>pasteData!I754</f>
        <v xml:space="preserve"> TX</v>
      </c>
      <c r="AI755" t="str">
        <f>pasteData!J754</f>
        <v>Harker Heights HS</v>
      </c>
      <c r="AJ755">
        <f>pasteData!K754</f>
        <v>0</v>
      </c>
      <c r="AK755" t="str">
        <f>pasteData!L754</f>
        <v xml:space="preserve"> 4.6 Pts</v>
      </c>
      <c r="AL755" t="str">
        <f>pasteData!M754</f>
        <v xml:space="preserve"> 2.5 Reb</v>
      </c>
      <c r="AM755" t="str">
        <f>pasteData!N754</f>
        <v xml:space="preserve"> 0.9 Ast</v>
      </c>
    </row>
    <row r="756" spans="1:39" x14ac:dyDescent="0.3">
      <c r="A756">
        <v>754</v>
      </c>
      <c r="B756" t="str">
        <f>pasteData!A755</f>
        <v>new-mexico-state</v>
      </c>
      <c r="C756" t="str">
        <f>pasteData!B755</f>
        <v>Mohamed Thiam</v>
      </c>
      <c r="D756">
        <f>INDEX(pasteStatistics!D$1:'pasteStatistics'!D$5000,MATCH($C756,pasteStatistics!$C$1:'pasteStatistics'!$C$5000,0))</f>
        <v>25</v>
      </c>
      <c r="E756">
        <f>INDEX(pasteStatistics!E$1:'pasteStatistics'!E$5000,MATCH($C756,pasteStatistics!$C$1:'pasteStatistics'!$C$5000,0))</f>
        <v>2</v>
      </c>
      <c r="F756">
        <f>INDEX(pasteStatistics!F$1:'pasteStatistics'!F$5000,MATCH($C756,pasteStatistics!$C$1:'pasteStatistics'!$C$5000,0))</f>
        <v>11.6</v>
      </c>
      <c r="G756">
        <f>INDEX(pasteStatistics!G$1:'pasteStatistics'!G$5000,MATCH($C756,pasteStatistics!$C$1:'pasteStatistics'!$C$5000,0))</f>
        <v>1.6</v>
      </c>
      <c r="H756">
        <f>INDEX(pasteStatistics!H$1:'pasteStatistics'!H$5000,MATCH($C756,pasteStatistics!$C$1:'pasteStatistics'!$C$5000,0))</f>
        <v>4.2</v>
      </c>
      <c r="I756">
        <f>INDEX(pasteStatistics!I$1:'pasteStatistics'!I$5000,MATCH($C756,pasteStatistics!$C$1:'pasteStatistics'!$C$5000,0))</f>
        <v>0.39</v>
      </c>
      <c r="J756">
        <f>INDEX(pasteStatistics!J$1:'pasteStatistics'!J$5000,MATCH($C756,pasteStatistics!$C$1:'pasteStatistics'!$C$5000,0))</f>
        <v>0.9</v>
      </c>
      <c r="K756">
        <f>INDEX(pasteStatistics!K$1:'pasteStatistics'!K$5000,MATCH($C756,pasteStatistics!$C$1:'pasteStatistics'!$C$5000,0))</f>
        <v>1.6</v>
      </c>
      <c r="L756">
        <f>INDEX(pasteStatistics!L$1:'pasteStatistics'!L$5000,MATCH($C756,pasteStatistics!$C$1:'pasteStatistics'!$C$5000,0))</f>
        <v>0.56399999999999995</v>
      </c>
      <c r="M756">
        <f>INDEX(pasteStatistics!M$1:'pasteStatistics'!M$5000,MATCH($C756,pasteStatistics!$C$1:'pasteStatistics'!$C$5000,0))</f>
        <v>0.8</v>
      </c>
      <c r="N756">
        <f>INDEX(pasteStatistics!N$1:'pasteStatistics'!N$5000,MATCH($C756,pasteStatistics!$C$1:'pasteStatistics'!$C$5000,0))</f>
        <v>2.6</v>
      </c>
      <c r="O756">
        <f>INDEX(pasteStatistics!O$1:'pasteStatistics'!O$5000,MATCH($C756,pasteStatistics!$C$1:'pasteStatistics'!$C$5000,0))</f>
        <v>0.28799999999999998</v>
      </c>
      <c r="P756">
        <f>INDEX(pasteStatistics!P$1:'pasteStatistics'!P$5000,MATCH($C756,pasteStatistics!$C$1:'pasteStatistics'!$C$5000,0))</f>
        <v>0.5</v>
      </c>
      <c r="Q756">
        <f>INDEX(pasteStatistics!Q$1:'pasteStatistics'!Q$5000,MATCH($C756,pasteStatistics!$C$1:'pasteStatistics'!$C$5000,0))</f>
        <v>0.7</v>
      </c>
      <c r="R756">
        <f>INDEX(pasteStatistics!R$1:'pasteStatistics'!R$5000,MATCH($C756,pasteStatistics!$C$1:'pasteStatistics'!$C$5000,0))</f>
        <v>0.66700000000000004</v>
      </c>
      <c r="S756">
        <f>INDEX(pasteStatistics!S$1:'pasteStatistics'!S$5000,MATCH($C756,pasteStatistics!$C$1:'pasteStatistics'!$C$5000,0))</f>
        <v>1.4</v>
      </c>
      <c r="T756">
        <f>INDEX(pasteStatistics!T$1:'pasteStatistics'!T$5000,MATCH($C756,pasteStatistics!$C$1:'pasteStatistics'!$C$5000,0))</f>
        <v>2.4</v>
      </c>
      <c r="U756">
        <f>INDEX(pasteStatistics!U$1:'pasteStatistics'!U$5000,MATCH($C756,pasteStatistics!$C$1:'pasteStatistics'!$C$5000,0))</f>
        <v>3.8</v>
      </c>
      <c r="V756">
        <f>INDEX(pasteStatistics!V$1:'pasteStatistics'!V$5000,MATCH($C756,pasteStatistics!$C$1:'pasteStatistics'!$C$5000,0))</f>
        <v>0.2</v>
      </c>
      <c r="W756">
        <f>INDEX(pasteStatistics!W$1:'pasteStatistics'!W$5000,MATCH($C756,pasteStatistics!$C$1:'pasteStatistics'!$C$5000,0))</f>
        <v>0.4</v>
      </c>
      <c r="X756">
        <f>INDEX(pasteStatistics!X$1:'pasteStatistics'!X$5000,MATCH($C756,pasteStatistics!$C$1:'pasteStatistics'!$C$5000,0))</f>
        <v>0.2</v>
      </c>
      <c r="Y756">
        <f>INDEX(pasteStatistics!Y$1:'pasteStatistics'!Y$5000,MATCH($C756,pasteStatistics!$C$1:'pasteStatistics'!$C$5000,0))</f>
        <v>0.9</v>
      </c>
      <c r="Z756">
        <f>INDEX(pasteStatistics!Z$1:'pasteStatistics'!Z$5000,MATCH($C756,pasteStatistics!$C$1:'pasteStatistics'!$C$5000,0))</f>
        <v>1.2</v>
      </c>
      <c r="AA756">
        <f>INDEX(pasteStatistics!AA$1:'pasteStatistics'!AA$5000,MATCH($C756,pasteStatistics!$C$1:'pasteStatistics'!$C$5000,0))</f>
        <v>4.5</v>
      </c>
      <c r="AB756">
        <f>pasteData!C755</f>
        <v>23</v>
      </c>
      <c r="AC756" t="str">
        <f>pasteData!D755</f>
        <v>JR</v>
      </c>
      <c r="AD756" t="str">
        <f>pasteData!E755</f>
        <v>F</v>
      </c>
      <c r="AE756">
        <f>pasteData!F755</f>
        <v>43625</v>
      </c>
      <c r="AF756">
        <f>pasteData!G755</f>
        <v>210</v>
      </c>
      <c r="AG756" t="str">
        <f>pasteData!H755</f>
        <v>Dakar</v>
      </c>
      <c r="AH756" t="str">
        <f>pasteData!I755</f>
        <v xml:space="preserve"> Senegal</v>
      </c>
      <c r="AI756">
        <f>pasteData!J755</f>
        <v>0</v>
      </c>
      <c r="AJ756">
        <f>pasteData!K755</f>
        <v>0</v>
      </c>
      <c r="AK756" t="str">
        <f>pasteData!L755</f>
        <v xml:space="preserve"> 4.5 Pts</v>
      </c>
      <c r="AL756" t="str">
        <f>pasteData!M755</f>
        <v xml:space="preserve"> 3.8 Reb</v>
      </c>
      <c r="AM756" t="str">
        <f>pasteData!N755</f>
        <v xml:space="preserve"> 0.2 Ast</v>
      </c>
    </row>
    <row r="757" spans="1:39" x14ac:dyDescent="0.3">
      <c r="A757">
        <v>755</v>
      </c>
      <c r="B757" t="str">
        <f>pasteData!A756</f>
        <v>new-mexico-state</v>
      </c>
      <c r="C757" t="str">
        <f>pasteData!B756</f>
        <v>Jabari Rice</v>
      </c>
      <c r="D757">
        <f>INDEX(pasteStatistics!D$1:'pasteStatistics'!D$5000,MATCH($C757,pasteStatistics!$C$1:'pasteStatistics'!$C$5000,0))</f>
        <v>31</v>
      </c>
      <c r="E757">
        <f>INDEX(pasteStatistics!E$1:'pasteStatistics'!E$5000,MATCH($C757,pasteStatistics!$C$1:'pasteStatistics'!$C$5000,0))</f>
        <v>5</v>
      </c>
      <c r="F757">
        <f>INDEX(pasteStatistics!F$1:'pasteStatistics'!F$5000,MATCH($C757,pasteStatistics!$C$1:'pasteStatistics'!$C$5000,0))</f>
        <v>10.9</v>
      </c>
      <c r="G757">
        <f>INDEX(pasteStatistics!G$1:'pasteStatistics'!G$5000,MATCH($C757,pasteStatistics!$C$1:'pasteStatistics'!$C$5000,0))</f>
        <v>1</v>
      </c>
      <c r="H757">
        <f>INDEX(pasteStatistics!H$1:'pasteStatistics'!H$5000,MATCH($C757,pasteStatistics!$C$1:'pasteStatistics'!$C$5000,0))</f>
        <v>3.1</v>
      </c>
      <c r="I757">
        <f>INDEX(pasteStatistics!I$1:'pasteStatistics'!I$5000,MATCH($C757,pasteStatistics!$C$1:'pasteStatistics'!$C$5000,0))</f>
        <v>0.32600000000000001</v>
      </c>
      <c r="J757">
        <f>INDEX(pasteStatistics!J$1:'pasteStatistics'!J$5000,MATCH($C757,pasteStatistics!$C$1:'pasteStatistics'!$C$5000,0))</f>
        <v>0.7</v>
      </c>
      <c r="K757">
        <f>INDEX(pasteStatistics!K$1:'pasteStatistics'!K$5000,MATCH($C757,pasteStatistics!$C$1:'pasteStatistics'!$C$5000,0))</f>
        <v>1.4</v>
      </c>
      <c r="L757">
        <f>INDEX(pasteStatistics!L$1:'pasteStatistics'!L$5000,MATCH($C757,pasteStatistics!$C$1:'pasteStatistics'!$C$5000,0))</f>
        <v>0.52300000000000002</v>
      </c>
      <c r="M757">
        <f>INDEX(pasteStatistics!M$1:'pasteStatistics'!M$5000,MATCH($C757,pasteStatistics!$C$1:'pasteStatistics'!$C$5000,0))</f>
        <v>0.3</v>
      </c>
      <c r="N757">
        <f>INDEX(pasteStatistics!N$1:'pasteStatistics'!N$5000,MATCH($C757,pasteStatistics!$C$1:'pasteStatistics'!$C$5000,0))</f>
        <v>1.6</v>
      </c>
      <c r="O757">
        <f>INDEX(pasteStatistics!O$1:'pasteStatistics'!O$5000,MATCH($C757,pasteStatistics!$C$1:'pasteStatistics'!$C$5000,0))</f>
        <v>0.157</v>
      </c>
      <c r="P757">
        <f>INDEX(pasteStatistics!P$1:'pasteStatistics'!P$5000,MATCH($C757,pasteStatistics!$C$1:'pasteStatistics'!$C$5000,0))</f>
        <v>1.1000000000000001</v>
      </c>
      <c r="Q757">
        <f>INDEX(pasteStatistics!Q$1:'pasteStatistics'!Q$5000,MATCH($C757,pasteStatistics!$C$1:'pasteStatistics'!$C$5000,0))</f>
        <v>1.7</v>
      </c>
      <c r="R757">
        <f>INDEX(pasteStatistics!R$1:'pasteStatistics'!R$5000,MATCH($C757,pasteStatistics!$C$1:'pasteStatistics'!$C$5000,0))</f>
        <v>0.65400000000000003</v>
      </c>
      <c r="S757">
        <f>INDEX(pasteStatistics!S$1:'pasteStatistics'!S$5000,MATCH($C757,pasteStatistics!$C$1:'pasteStatistics'!$C$5000,0))</f>
        <v>0.8</v>
      </c>
      <c r="T757">
        <f>INDEX(pasteStatistics!T$1:'pasteStatistics'!T$5000,MATCH($C757,pasteStatistics!$C$1:'pasteStatistics'!$C$5000,0))</f>
        <v>1.4</v>
      </c>
      <c r="U757">
        <f>INDEX(pasteStatistics!U$1:'pasteStatistics'!U$5000,MATCH($C757,pasteStatistics!$C$1:'pasteStatistics'!$C$5000,0))</f>
        <v>2.2000000000000002</v>
      </c>
      <c r="V757">
        <f>INDEX(pasteStatistics!V$1:'pasteStatistics'!V$5000,MATCH($C757,pasteStatistics!$C$1:'pasteStatistics'!$C$5000,0))</f>
        <v>0.8</v>
      </c>
      <c r="W757">
        <f>INDEX(pasteStatistics!W$1:'pasteStatistics'!W$5000,MATCH($C757,pasteStatistics!$C$1:'pasteStatistics'!$C$5000,0))</f>
        <v>0.5</v>
      </c>
      <c r="X757">
        <f>INDEX(pasteStatistics!X$1:'pasteStatistics'!X$5000,MATCH($C757,pasteStatistics!$C$1:'pasteStatistics'!$C$5000,0))</f>
        <v>0.2</v>
      </c>
      <c r="Y757">
        <f>INDEX(pasteStatistics!Y$1:'pasteStatistics'!Y$5000,MATCH($C757,pasteStatistics!$C$1:'pasteStatistics'!$C$5000,0))</f>
        <v>0.5</v>
      </c>
      <c r="Z757">
        <f>INDEX(pasteStatistics!Z$1:'pasteStatistics'!Z$5000,MATCH($C757,pasteStatistics!$C$1:'pasteStatistics'!$C$5000,0))</f>
        <v>1.5</v>
      </c>
      <c r="AA757">
        <f>INDEX(pasteStatistics!AA$1:'pasteStatistics'!AA$5000,MATCH($C757,pasteStatistics!$C$1:'pasteStatistics'!$C$5000,0))</f>
        <v>3.4</v>
      </c>
      <c r="AB757">
        <f>pasteData!C756</f>
        <v>10</v>
      </c>
      <c r="AC757" t="str">
        <f>pasteData!D756</f>
        <v>FR</v>
      </c>
      <c r="AD757" t="str">
        <f>pasteData!E756</f>
        <v>G</v>
      </c>
      <c r="AE757">
        <f>pasteData!F756</f>
        <v>43620</v>
      </c>
      <c r="AF757">
        <f>pasteData!G756</f>
        <v>165</v>
      </c>
      <c r="AG757" t="str">
        <f>pasteData!H756</f>
        <v>Houston</v>
      </c>
      <c r="AH757" t="str">
        <f>pasteData!I756</f>
        <v xml:space="preserve"> TX</v>
      </c>
      <c r="AI757" t="str">
        <f>pasteData!J756</f>
        <v>Fort Bend Marshall HS</v>
      </c>
      <c r="AJ757">
        <f>pasteData!K756</f>
        <v>0</v>
      </c>
      <c r="AK757" t="str">
        <f>pasteData!L756</f>
        <v xml:space="preserve"> 3.4 Pts</v>
      </c>
      <c r="AL757" t="str">
        <f>pasteData!M756</f>
        <v xml:space="preserve"> 2.2 Reb</v>
      </c>
      <c r="AM757" t="str">
        <f>pasteData!N756</f>
        <v xml:space="preserve"> 0.8 Ast</v>
      </c>
    </row>
    <row r="758" spans="1:39" x14ac:dyDescent="0.3">
      <c r="A758">
        <v>756</v>
      </c>
      <c r="B758" t="str">
        <f>pasteData!A757</f>
        <v>new-mexico-state</v>
      </c>
      <c r="C758" t="str">
        <f>pasteData!B757</f>
        <v>Keyon Jones</v>
      </c>
      <c r="D758">
        <f>INDEX(pasteStatistics!D$1:'pasteStatistics'!D$5000,MATCH($C758,pasteStatistics!$C$1:'pasteStatistics'!$C$5000,0))</f>
        <v>29</v>
      </c>
      <c r="E758">
        <f>INDEX(pasteStatistics!E$1:'pasteStatistics'!E$5000,MATCH($C758,pasteStatistics!$C$1:'pasteStatistics'!$C$5000,0))</f>
        <v>6</v>
      </c>
      <c r="F758">
        <f>INDEX(pasteStatistics!F$1:'pasteStatistics'!F$5000,MATCH($C758,pasteStatistics!$C$1:'pasteStatistics'!$C$5000,0))</f>
        <v>10.9</v>
      </c>
      <c r="G758">
        <f>INDEX(pasteStatistics!G$1:'pasteStatistics'!G$5000,MATCH($C758,pasteStatistics!$C$1:'pasteStatistics'!$C$5000,0))</f>
        <v>1</v>
      </c>
      <c r="H758">
        <f>INDEX(pasteStatistics!H$1:'pasteStatistics'!H$5000,MATCH($C758,pasteStatistics!$C$1:'pasteStatistics'!$C$5000,0))</f>
        <v>2.8</v>
      </c>
      <c r="I758">
        <f>INDEX(pasteStatistics!I$1:'pasteStatistics'!I$5000,MATCH($C758,pasteStatistics!$C$1:'pasteStatistics'!$C$5000,0))</f>
        <v>0.35799999999999998</v>
      </c>
      <c r="J758">
        <f>INDEX(pasteStatistics!J$1:'pasteStatistics'!J$5000,MATCH($C758,pasteStatistics!$C$1:'pasteStatistics'!$C$5000,0))</f>
        <v>0.3</v>
      </c>
      <c r="K758">
        <f>INDEX(pasteStatistics!K$1:'pasteStatistics'!K$5000,MATCH($C758,pasteStatistics!$C$1:'pasteStatistics'!$C$5000,0))</f>
        <v>0.8</v>
      </c>
      <c r="L758">
        <f>INDEX(pasteStatistics!L$1:'pasteStatistics'!L$5000,MATCH($C758,pasteStatistics!$C$1:'pasteStatistics'!$C$5000,0))</f>
        <v>0.435</v>
      </c>
      <c r="M758">
        <f>INDEX(pasteStatistics!M$1:'pasteStatistics'!M$5000,MATCH($C758,pasteStatistics!$C$1:'pasteStatistics'!$C$5000,0))</f>
        <v>0.7</v>
      </c>
      <c r="N758">
        <f>INDEX(pasteStatistics!N$1:'pasteStatistics'!N$5000,MATCH($C758,pasteStatistics!$C$1:'pasteStatistics'!$C$5000,0))</f>
        <v>2</v>
      </c>
      <c r="O758">
        <f>INDEX(pasteStatistics!O$1:'pasteStatistics'!O$5000,MATCH($C758,pasteStatistics!$C$1:'pasteStatistics'!$C$5000,0))</f>
        <v>0.32800000000000001</v>
      </c>
      <c r="P758">
        <f>INDEX(pasteStatistics!P$1:'pasteStatistics'!P$5000,MATCH($C758,pasteStatistics!$C$1:'pasteStatistics'!$C$5000,0))</f>
        <v>0.3</v>
      </c>
      <c r="Q758">
        <f>INDEX(pasteStatistics!Q$1:'pasteStatistics'!Q$5000,MATCH($C758,pasteStatistics!$C$1:'pasteStatistics'!$C$5000,0))</f>
        <v>0.6</v>
      </c>
      <c r="R758">
        <f>INDEX(pasteStatistics!R$1:'pasteStatistics'!R$5000,MATCH($C758,pasteStatistics!$C$1:'pasteStatistics'!$C$5000,0))</f>
        <v>0.625</v>
      </c>
      <c r="S758">
        <f>INDEX(pasteStatistics!S$1:'pasteStatistics'!S$5000,MATCH($C758,pasteStatistics!$C$1:'pasteStatistics'!$C$5000,0))</f>
        <v>0.6</v>
      </c>
      <c r="T758">
        <f>INDEX(pasteStatistics!T$1:'pasteStatistics'!T$5000,MATCH($C758,pasteStatistics!$C$1:'pasteStatistics'!$C$5000,0))</f>
        <v>1.7</v>
      </c>
      <c r="U758">
        <f>INDEX(pasteStatistics!U$1:'pasteStatistics'!U$5000,MATCH($C758,pasteStatistics!$C$1:'pasteStatistics'!$C$5000,0))</f>
        <v>2.2999999999999998</v>
      </c>
      <c r="V758">
        <f>INDEX(pasteStatistics!V$1:'pasteStatistics'!V$5000,MATCH($C758,pasteStatistics!$C$1:'pasteStatistics'!$C$5000,0))</f>
        <v>0.7</v>
      </c>
      <c r="W758">
        <f>INDEX(pasteStatistics!W$1:'pasteStatistics'!W$5000,MATCH($C758,pasteStatistics!$C$1:'pasteStatistics'!$C$5000,0))</f>
        <v>0.3</v>
      </c>
      <c r="X758">
        <f>INDEX(pasteStatistics!X$1:'pasteStatistics'!X$5000,MATCH($C758,pasteStatistics!$C$1:'pasteStatistics'!$C$5000,0))</f>
        <v>0.1</v>
      </c>
      <c r="Y758">
        <f>INDEX(pasteStatistics!Y$1:'pasteStatistics'!Y$5000,MATCH($C758,pasteStatistics!$C$1:'pasteStatistics'!$C$5000,0))</f>
        <v>0.6</v>
      </c>
      <c r="Z758">
        <f>INDEX(pasteStatistics!Z$1:'pasteStatistics'!Z$5000,MATCH($C758,pasteStatistics!$C$1:'pasteStatistics'!$C$5000,0))</f>
        <v>1.4</v>
      </c>
      <c r="AA758">
        <f>INDEX(pasteStatistics!AA$1:'pasteStatistics'!AA$5000,MATCH($C758,pasteStatistics!$C$1:'pasteStatistics'!$C$5000,0))</f>
        <v>3</v>
      </c>
      <c r="AB758">
        <f>pasteData!C757</f>
        <v>11</v>
      </c>
      <c r="AC758" t="str">
        <f>pasteData!D757</f>
        <v>SR</v>
      </c>
      <c r="AD758" t="str">
        <f>pasteData!E757</f>
        <v>G</v>
      </c>
      <c r="AE758">
        <f>pasteData!F757</f>
        <v>43617</v>
      </c>
      <c r="AF758">
        <f>pasteData!G757</f>
        <v>195</v>
      </c>
      <c r="AG758" t="str">
        <f>pasteData!H757</f>
        <v>Dorchester</v>
      </c>
      <c r="AH758" t="str">
        <f>pasteData!I757</f>
        <v xml:space="preserve"> MA</v>
      </c>
      <c r="AI758" t="str">
        <f>pasteData!J757</f>
        <v>Milton High School</v>
      </c>
      <c r="AJ758">
        <f>pasteData!K757</f>
        <v>0</v>
      </c>
      <c r="AK758" t="str">
        <f>pasteData!L757</f>
        <v xml:space="preserve"> 3.0 Pts</v>
      </c>
      <c r="AL758" t="str">
        <f>pasteData!M757</f>
        <v xml:space="preserve"> 2.3 Reb</v>
      </c>
      <c r="AM758" t="str">
        <f>pasteData!N757</f>
        <v xml:space="preserve"> 0.7 Ast</v>
      </c>
    </row>
    <row r="759" spans="1:39" x14ac:dyDescent="0.3">
      <c r="A759">
        <v>757</v>
      </c>
      <c r="B759" t="str">
        <f>pasteData!A758</f>
        <v>new-mexico-state</v>
      </c>
      <c r="C759" t="str">
        <f>pasteData!B758</f>
        <v>Shunn Buchanan</v>
      </c>
      <c r="D759">
        <f>INDEX(pasteStatistics!D$1:'pasteStatistics'!D$5000,MATCH($C759,pasteStatistics!$C$1:'pasteStatistics'!$C$5000,0))</f>
        <v>35</v>
      </c>
      <c r="E759">
        <f>INDEX(pasteStatistics!E$1:'pasteStatistics'!E$5000,MATCH($C759,pasteStatistics!$C$1:'pasteStatistics'!$C$5000,0))</f>
        <v>5</v>
      </c>
      <c r="F759">
        <f>INDEX(pasteStatistics!F$1:'pasteStatistics'!F$5000,MATCH($C759,pasteStatistics!$C$1:'pasteStatistics'!$C$5000,0))</f>
        <v>16.5</v>
      </c>
      <c r="G759">
        <f>INDEX(pasteStatistics!G$1:'pasteStatistics'!G$5000,MATCH($C759,pasteStatistics!$C$1:'pasteStatistics'!$C$5000,0))</f>
        <v>0.5</v>
      </c>
      <c r="H759">
        <f>INDEX(pasteStatistics!H$1:'pasteStatistics'!H$5000,MATCH($C759,pasteStatistics!$C$1:'pasteStatistics'!$C$5000,0))</f>
        <v>2</v>
      </c>
      <c r="I759">
        <f>INDEX(pasteStatistics!I$1:'pasteStatistics'!I$5000,MATCH($C759,pasteStatistics!$C$1:'pasteStatistics'!$C$5000,0))</f>
        <v>0.254</v>
      </c>
      <c r="J759">
        <f>INDEX(pasteStatistics!J$1:'pasteStatistics'!J$5000,MATCH($C759,pasteStatistics!$C$1:'pasteStatistics'!$C$5000,0))</f>
        <v>0.3</v>
      </c>
      <c r="K759">
        <f>INDEX(pasteStatistics!K$1:'pasteStatistics'!K$5000,MATCH($C759,pasteStatistics!$C$1:'pasteStatistics'!$C$5000,0))</f>
        <v>1</v>
      </c>
      <c r="L759">
        <f>INDEX(pasteStatistics!L$1:'pasteStatistics'!L$5000,MATCH($C759,pasteStatistics!$C$1:'pasteStatistics'!$C$5000,0))</f>
        <v>0.27800000000000002</v>
      </c>
      <c r="M759">
        <f>INDEX(pasteStatistics!M$1:'pasteStatistics'!M$5000,MATCH($C759,pasteStatistics!$C$1:'pasteStatistics'!$C$5000,0))</f>
        <v>0.2</v>
      </c>
      <c r="N759">
        <f>INDEX(pasteStatistics!N$1:'pasteStatistics'!N$5000,MATCH($C759,pasteStatistics!$C$1:'pasteStatistics'!$C$5000,0))</f>
        <v>1</v>
      </c>
      <c r="O759">
        <f>INDEX(pasteStatistics!O$1:'pasteStatistics'!O$5000,MATCH($C759,pasteStatistics!$C$1:'pasteStatistics'!$C$5000,0))</f>
        <v>0.22900000000000001</v>
      </c>
      <c r="P759">
        <f>INDEX(pasteStatistics!P$1:'pasteStatistics'!P$5000,MATCH($C759,pasteStatistics!$C$1:'pasteStatistics'!$C$5000,0))</f>
        <v>0.8</v>
      </c>
      <c r="Q759">
        <f>INDEX(pasteStatistics!Q$1:'pasteStatistics'!Q$5000,MATCH($C759,pasteStatistics!$C$1:'pasteStatistics'!$C$5000,0))</f>
        <v>1.2</v>
      </c>
      <c r="R759">
        <f>INDEX(pasteStatistics!R$1:'pasteStatistics'!R$5000,MATCH($C759,pasteStatistics!$C$1:'pasteStatistics'!$C$5000,0))</f>
        <v>0.69</v>
      </c>
      <c r="S759">
        <f>INDEX(pasteStatistics!S$1:'pasteStatistics'!S$5000,MATCH($C759,pasteStatistics!$C$1:'pasteStatistics'!$C$5000,0))</f>
        <v>0.1</v>
      </c>
      <c r="T759">
        <f>INDEX(pasteStatistics!T$1:'pasteStatistics'!T$5000,MATCH($C759,pasteStatistics!$C$1:'pasteStatistics'!$C$5000,0))</f>
        <v>1.5</v>
      </c>
      <c r="U759">
        <f>INDEX(pasteStatistics!U$1:'pasteStatistics'!U$5000,MATCH($C759,pasteStatistics!$C$1:'pasteStatistics'!$C$5000,0))</f>
        <v>1.6</v>
      </c>
      <c r="V759">
        <f>INDEX(pasteStatistics!V$1:'pasteStatistics'!V$5000,MATCH($C759,pasteStatistics!$C$1:'pasteStatistics'!$C$5000,0))</f>
        <v>2.5</v>
      </c>
      <c r="W759">
        <f>INDEX(pasteStatistics!W$1:'pasteStatistics'!W$5000,MATCH($C759,pasteStatistics!$C$1:'pasteStatistics'!$C$5000,0))</f>
        <v>0.6</v>
      </c>
      <c r="X759">
        <f>INDEX(pasteStatistics!X$1:'pasteStatistics'!X$5000,MATCH($C759,pasteStatistics!$C$1:'pasteStatistics'!$C$5000,0))</f>
        <v>0.1</v>
      </c>
      <c r="Y759">
        <f>INDEX(pasteStatistics!Y$1:'pasteStatistics'!Y$5000,MATCH($C759,pasteStatistics!$C$1:'pasteStatistics'!$C$5000,0))</f>
        <v>1.1000000000000001</v>
      </c>
      <c r="Z759">
        <f>INDEX(pasteStatistics!Z$1:'pasteStatistics'!Z$5000,MATCH($C759,pasteStatistics!$C$1:'pasteStatistics'!$C$5000,0))</f>
        <v>1.7</v>
      </c>
      <c r="AA759">
        <f>INDEX(pasteStatistics!AA$1:'pasteStatistics'!AA$5000,MATCH($C759,pasteStatistics!$C$1:'pasteStatistics'!$C$5000,0))</f>
        <v>2.1</v>
      </c>
      <c r="AB759">
        <f>pasteData!C758</f>
        <v>1</v>
      </c>
      <c r="AC759" t="str">
        <f>pasteData!D758</f>
        <v>JR</v>
      </c>
      <c r="AD759" t="str">
        <f>pasteData!E758</f>
        <v>G</v>
      </c>
      <c r="AE759">
        <f>pasteData!F758</f>
        <v>36678</v>
      </c>
      <c r="AF759">
        <f>pasteData!G758</f>
        <v>170</v>
      </c>
      <c r="AG759" t="str">
        <f>pasteData!H758</f>
        <v>Durant</v>
      </c>
      <c r="AH759" t="str">
        <f>pasteData!I758</f>
        <v xml:space="preserve"> MS</v>
      </c>
      <c r="AI759" t="str">
        <f>pasteData!J758</f>
        <v>Madison Central High School</v>
      </c>
      <c r="AJ759">
        <f>pasteData!K758</f>
        <v>0</v>
      </c>
      <c r="AK759" t="str">
        <f>pasteData!L758</f>
        <v xml:space="preserve"> 2.1 Pts</v>
      </c>
      <c r="AL759" t="str">
        <f>pasteData!M758</f>
        <v xml:space="preserve"> 1.6 Reb</v>
      </c>
      <c r="AM759" t="str">
        <f>pasteData!N758</f>
        <v xml:space="preserve"> 2.5 Ast</v>
      </c>
    </row>
    <row r="760" spans="1:39" x14ac:dyDescent="0.3">
      <c r="A760">
        <v>758</v>
      </c>
      <c r="B760" t="str">
        <f>pasteData!A759</f>
        <v>new-mexico-state</v>
      </c>
      <c r="C760" t="str">
        <f>pasteData!B759</f>
        <v>Berrick JeanLouis</v>
      </c>
      <c r="D760">
        <f>INDEX(pasteStatistics!D$1:'pasteStatistics'!D$5000,MATCH($C760,pasteStatistics!$C$1:'pasteStatistics'!$C$5000,0))</f>
        <v>15</v>
      </c>
      <c r="E760">
        <f>INDEX(pasteStatistics!E$1:'pasteStatistics'!E$5000,MATCH($C760,pasteStatistics!$C$1:'pasteStatistics'!$C$5000,0))</f>
        <v>0</v>
      </c>
      <c r="F760">
        <f>INDEX(pasteStatistics!F$1:'pasteStatistics'!F$5000,MATCH($C760,pasteStatistics!$C$1:'pasteStatistics'!$C$5000,0))</f>
        <v>6.1</v>
      </c>
      <c r="G760">
        <f>INDEX(pasteStatistics!G$1:'pasteStatistics'!G$5000,MATCH($C760,pasteStatistics!$C$1:'pasteStatistics'!$C$5000,0))</f>
        <v>0.9</v>
      </c>
      <c r="H760">
        <f>INDEX(pasteStatistics!H$1:'pasteStatistics'!H$5000,MATCH($C760,pasteStatistics!$C$1:'pasteStatistics'!$C$5000,0))</f>
        <v>2.2999999999999998</v>
      </c>
      <c r="I760">
        <f>INDEX(pasteStatistics!I$1:'pasteStatistics'!I$5000,MATCH($C760,pasteStatistics!$C$1:'pasteStatistics'!$C$5000,0))</f>
        <v>0.41199999999999998</v>
      </c>
      <c r="J760">
        <f>INDEX(pasteStatistics!J$1:'pasteStatistics'!J$5000,MATCH($C760,pasteStatistics!$C$1:'pasteStatistics'!$C$5000,0))</f>
        <v>0.7</v>
      </c>
      <c r="K760">
        <f>INDEX(pasteStatistics!K$1:'pasteStatistics'!K$5000,MATCH($C760,pasteStatistics!$C$1:'pasteStatistics'!$C$5000,0))</f>
        <v>1</v>
      </c>
      <c r="L760">
        <f>INDEX(pasteStatistics!L$1:'pasteStatistics'!L$5000,MATCH($C760,pasteStatistics!$C$1:'pasteStatistics'!$C$5000,0))</f>
        <v>0.73299999999999998</v>
      </c>
      <c r="M760">
        <f>INDEX(pasteStatistics!M$1:'pasteStatistics'!M$5000,MATCH($C760,pasteStatistics!$C$1:'pasteStatistics'!$C$5000,0))</f>
        <v>0.2</v>
      </c>
      <c r="N760">
        <f>INDEX(pasteStatistics!N$1:'pasteStatistics'!N$5000,MATCH($C760,pasteStatistics!$C$1:'pasteStatistics'!$C$5000,0))</f>
        <v>1.3</v>
      </c>
      <c r="O760">
        <f>INDEX(pasteStatistics!O$1:'pasteStatistics'!O$5000,MATCH($C760,pasteStatistics!$C$1:'pasteStatistics'!$C$5000,0))</f>
        <v>0.158</v>
      </c>
      <c r="P760">
        <f>INDEX(pasteStatistics!P$1:'pasteStatistics'!P$5000,MATCH($C760,pasteStatistics!$C$1:'pasteStatistics'!$C$5000,0))</f>
        <v>0.3</v>
      </c>
      <c r="Q760">
        <f>INDEX(pasteStatistics!Q$1:'pasteStatistics'!Q$5000,MATCH($C760,pasteStatistics!$C$1:'pasteStatistics'!$C$5000,0))</f>
        <v>0.5</v>
      </c>
      <c r="R760">
        <f>INDEX(pasteStatistics!R$1:'pasteStatistics'!R$5000,MATCH($C760,pasteStatistics!$C$1:'pasteStatistics'!$C$5000,0))</f>
        <v>0.5</v>
      </c>
      <c r="S760">
        <f>INDEX(pasteStatistics!S$1:'pasteStatistics'!S$5000,MATCH($C760,pasteStatistics!$C$1:'pasteStatistics'!$C$5000,0))</f>
        <v>0.3</v>
      </c>
      <c r="T760">
        <f>INDEX(pasteStatistics!T$1:'pasteStatistics'!T$5000,MATCH($C760,pasteStatistics!$C$1:'pasteStatistics'!$C$5000,0))</f>
        <v>0.5</v>
      </c>
      <c r="U760">
        <f>INDEX(pasteStatistics!U$1:'pasteStatistics'!U$5000,MATCH($C760,pasteStatistics!$C$1:'pasteStatistics'!$C$5000,0))</f>
        <v>0.9</v>
      </c>
      <c r="V760">
        <f>INDEX(pasteStatistics!V$1:'pasteStatistics'!V$5000,MATCH($C760,pasteStatistics!$C$1:'pasteStatistics'!$C$5000,0))</f>
        <v>0.3</v>
      </c>
      <c r="W760">
        <f>INDEX(pasteStatistics!W$1:'pasteStatistics'!W$5000,MATCH($C760,pasteStatistics!$C$1:'pasteStatistics'!$C$5000,0))</f>
        <v>0.1</v>
      </c>
      <c r="X760">
        <f>INDEX(pasteStatistics!X$1:'pasteStatistics'!X$5000,MATCH($C760,pasteStatistics!$C$1:'pasteStatistics'!$C$5000,0))</f>
        <v>0.1</v>
      </c>
      <c r="Y760">
        <f>INDEX(pasteStatistics!Y$1:'pasteStatistics'!Y$5000,MATCH($C760,pasteStatistics!$C$1:'pasteStatistics'!$C$5000,0))</f>
        <v>0.4</v>
      </c>
      <c r="Z760">
        <f>INDEX(pasteStatistics!Z$1:'pasteStatistics'!Z$5000,MATCH($C760,pasteStatistics!$C$1:'pasteStatistics'!$C$5000,0))</f>
        <v>0.5</v>
      </c>
      <c r="AA760">
        <f>INDEX(pasteStatistics!AA$1:'pasteStatistics'!AA$5000,MATCH($C760,pasteStatistics!$C$1:'pasteStatistics'!$C$5000,0))</f>
        <v>2.2999999999999998</v>
      </c>
      <c r="AB760">
        <f>pasteData!C759</f>
        <v>0</v>
      </c>
      <c r="AC760" t="str">
        <f>pasteData!D759</f>
        <v>FR</v>
      </c>
      <c r="AD760" t="str">
        <f>pasteData!E759</f>
        <v>F</v>
      </c>
      <c r="AE760">
        <f>pasteData!F759</f>
        <v>43620</v>
      </c>
      <c r="AF760">
        <f>pasteData!G759</f>
        <v>190</v>
      </c>
      <c r="AG760" t="str">
        <f>pasteData!H759</f>
        <v>Lehigh Acres</v>
      </c>
      <c r="AH760" t="str">
        <f>pasteData!I759</f>
        <v xml:space="preserve"> FL</v>
      </c>
      <c r="AI760" t="str">
        <f>pasteData!J759</f>
        <v>Canterbury School</v>
      </c>
      <c r="AJ760">
        <f>pasteData!K759</f>
        <v>0</v>
      </c>
      <c r="AK760" t="str">
        <f>pasteData!L759</f>
        <v xml:space="preserve"> 2.3 Pts</v>
      </c>
      <c r="AL760" t="str">
        <f>pasteData!M759</f>
        <v xml:space="preserve"> 0.9 Reb</v>
      </c>
      <c r="AM760" t="str">
        <f>pasteData!N759</f>
        <v xml:space="preserve"> 0.3 Ast</v>
      </c>
    </row>
    <row r="761" spans="1:39" x14ac:dyDescent="0.3">
      <c r="A761">
        <v>759</v>
      </c>
      <c r="B761" t="str">
        <f>pasteData!A760</f>
        <v>new-mexico-state</v>
      </c>
      <c r="C761" t="str">
        <f>pasteData!B760</f>
        <v>Robert Brown</v>
      </c>
      <c r="D761">
        <f>INDEX(pasteStatistics!D$1:'pasteStatistics'!D$5000,MATCH($C761,pasteStatistics!$C$1:'pasteStatistics'!$C$5000,0))</f>
        <v>8</v>
      </c>
      <c r="E761">
        <f>INDEX(pasteStatistics!E$1:'pasteStatistics'!E$5000,MATCH($C761,pasteStatistics!$C$1:'pasteStatistics'!$C$5000,0))</f>
        <v>0</v>
      </c>
      <c r="F761">
        <f>INDEX(pasteStatistics!F$1:'pasteStatistics'!F$5000,MATCH($C761,pasteStatistics!$C$1:'pasteStatistics'!$C$5000,0))</f>
        <v>6.4</v>
      </c>
      <c r="G761">
        <f>INDEX(pasteStatistics!G$1:'pasteStatistics'!G$5000,MATCH($C761,pasteStatistics!$C$1:'pasteStatistics'!$C$5000,0))</f>
        <v>1.3</v>
      </c>
      <c r="H761">
        <f>INDEX(pasteStatistics!H$1:'pasteStatistics'!H$5000,MATCH($C761,pasteStatistics!$C$1:'pasteStatistics'!$C$5000,0))</f>
        <v>1.8</v>
      </c>
      <c r="I761">
        <f>INDEX(pasteStatistics!I$1:'pasteStatistics'!I$5000,MATCH($C761,pasteStatistics!$C$1:'pasteStatistics'!$C$5000,0))</f>
        <v>0.71399999999999997</v>
      </c>
      <c r="J761">
        <f>INDEX(pasteStatistics!J$1:'pasteStatistics'!J$5000,MATCH($C761,pasteStatistics!$C$1:'pasteStatistics'!$C$5000,0))</f>
        <v>1.3</v>
      </c>
      <c r="K761">
        <f>INDEX(pasteStatistics!K$1:'pasteStatistics'!K$5000,MATCH($C761,pasteStatistics!$C$1:'pasteStatistics'!$C$5000,0))</f>
        <v>1.8</v>
      </c>
      <c r="L761">
        <f>INDEX(pasteStatistics!L$1:'pasteStatistics'!L$5000,MATCH($C761,pasteStatistics!$C$1:'pasteStatistics'!$C$5000,0))</f>
        <v>0.71399999999999997</v>
      </c>
      <c r="M761">
        <f>INDEX(pasteStatistics!M$1:'pasteStatistics'!M$5000,MATCH($C761,pasteStatistics!$C$1:'pasteStatistics'!$C$5000,0))</f>
        <v>0</v>
      </c>
      <c r="N761">
        <f>INDEX(pasteStatistics!N$1:'pasteStatistics'!N$5000,MATCH($C761,pasteStatistics!$C$1:'pasteStatistics'!$C$5000,0))</f>
        <v>0</v>
      </c>
      <c r="O761">
        <f>INDEX(pasteStatistics!O$1:'pasteStatistics'!O$5000,MATCH($C761,pasteStatistics!$C$1:'pasteStatistics'!$C$5000,0))</f>
        <v>0</v>
      </c>
      <c r="P761">
        <f>INDEX(pasteStatistics!P$1:'pasteStatistics'!P$5000,MATCH($C761,pasteStatistics!$C$1:'pasteStatistics'!$C$5000,0))</f>
        <v>1</v>
      </c>
      <c r="Q761">
        <f>INDEX(pasteStatistics!Q$1:'pasteStatistics'!Q$5000,MATCH($C761,pasteStatistics!$C$1:'pasteStatistics'!$C$5000,0))</f>
        <v>1.3</v>
      </c>
      <c r="R761">
        <f>INDEX(pasteStatistics!R$1:'pasteStatistics'!R$5000,MATCH($C761,pasteStatistics!$C$1:'pasteStatistics'!$C$5000,0))</f>
        <v>0.8</v>
      </c>
      <c r="S761">
        <f>INDEX(pasteStatistics!S$1:'pasteStatistics'!S$5000,MATCH($C761,pasteStatistics!$C$1:'pasteStatistics'!$C$5000,0))</f>
        <v>0.4</v>
      </c>
      <c r="T761">
        <f>INDEX(pasteStatistics!T$1:'pasteStatistics'!T$5000,MATCH($C761,pasteStatistics!$C$1:'pasteStatistics'!$C$5000,0))</f>
        <v>0.4</v>
      </c>
      <c r="U761">
        <f>INDEX(pasteStatistics!U$1:'pasteStatistics'!U$5000,MATCH($C761,pasteStatistics!$C$1:'pasteStatistics'!$C$5000,0))</f>
        <v>0.8</v>
      </c>
      <c r="V761">
        <f>INDEX(pasteStatistics!V$1:'pasteStatistics'!V$5000,MATCH($C761,pasteStatistics!$C$1:'pasteStatistics'!$C$5000,0))</f>
        <v>0</v>
      </c>
      <c r="W761">
        <f>INDEX(pasteStatistics!W$1:'pasteStatistics'!W$5000,MATCH($C761,pasteStatistics!$C$1:'pasteStatistics'!$C$5000,0))</f>
        <v>0.1</v>
      </c>
      <c r="X761">
        <f>INDEX(pasteStatistics!X$1:'pasteStatistics'!X$5000,MATCH($C761,pasteStatistics!$C$1:'pasteStatistics'!$C$5000,0))</f>
        <v>0.1</v>
      </c>
      <c r="Y761">
        <f>INDEX(pasteStatistics!Y$1:'pasteStatistics'!Y$5000,MATCH($C761,pasteStatistics!$C$1:'pasteStatistics'!$C$5000,0))</f>
        <v>0.3</v>
      </c>
      <c r="Z761">
        <f>INDEX(pasteStatistics!Z$1:'pasteStatistics'!Z$5000,MATCH($C761,pasteStatistics!$C$1:'pasteStatistics'!$C$5000,0))</f>
        <v>1.1000000000000001</v>
      </c>
      <c r="AA761">
        <f>INDEX(pasteStatistics!AA$1:'pasteStatistics'!AA$5000,MATCH($C761,pasteStatistics!$C$1:'pasteStatistics'!$C$5000,0))</f>
        <v>3.5</v>
      </c>
      <c r="AB761">
        <f>pasteData!C760</f>
        <v>25</v>
      </c>
      <c r="AC761" t="str">
        <f>pasteData!D760</f>
        <v>FR</v>
      </c>
      <c r="AD761" t="str">
        <f>pasteData!E760</f>
        <v>F</v>
      </c>
      <c r="AE761">
        <f>pasteData!F760</f>
        <v>43625</v>
      </c>
      <c r="AF761">
        <f>pasteData!G760</f>
        <v>230</v>
      </c>
      <c r="AG761" t="str">
        <f>pasteData!H760</f>
        <v>Dallas</v>
      </c>
      <c r="AH761" t="str">
        <f>pasteData!I760</f>
        <v xml:space="preserve"> TX</v>
      </c>
      <c r="AI761" t="str">
        <f>pasteData!J760</f>
        <v>Advanced Preparatory International</v>
      </c>
      <c r="AJ761">
        <f>pasteData!K760</f>
        <v>0</v>
      </c>
      <c r="AK761" t="str">
        <f>pasteData!L760</f>
        <v xml:space="preserve"> 3.5 Pts</v>
      </c>
      <c r="AL761" t="str">
        <f>pasteData!M760</f>
        <v xml:space="preserve"> 0.8 Reb</v>
      </c>
      <c r="AM761" t="str">
        <f>pasteData!N760</f>
        <v xml:space="preserve"> 0.0 Ast</v>
      </c>
    </row>
    <row r="762" spans="1:39" x14ac:dyDescent="0.3">
      <c r="A762">
        <v>760</v>
      </c>
      <c r="B762" t="str">
        <f>pasteData!A761</f>
        <v>new-mexico-state</v>
      </c>
      <c r="C762" t="str">
        <f>pasteData!B761</f>
        <v>Tennessee Owens</v>
      </c>
      <c r="D762" t="e">
        <f>INDEX(pasteStatistics!D$1:'pasteStatistics'!D$5000,MATCH($C762,pasteStatistics!$C$1:'pasteStatistics'!$C$5000,0))</f>
        <v>#N/A</v>
      </c>
      <c r="E762" t="e">
        <f>INDEX(pasteStatistics!E$1:'pasteStatistics'!E$5000,MATCH($C762,pasteStatistics!$C$1:'pasteStatistics'!$C$5000,0))</f>
        <v>#N/A</v>
      </c>
      <c r="F762" t="e">
        <f>INDEX(pasteStatistics!F$1:'pasteStatistics'!F$5000,MATCH($C762,pasteStatistics!$C$1:'pasteStatistics'!$C$5000,0))</f>
        <v>#N/A</v>
      </c>
      <c r="G762" t="e">
        <f>INDEX(pasteStatistics!G$1:'pasteStatistics'!G$5000,MATCH($C762,pasteStatistics!$C$1:'pasteStatistics'!$C$5000,0))</f>
        <v>#N/A</v>
      </c>
      <c r="H762" t="e">
        <f>INDEX(pasteStatistics!H$1:'pasteStatistics'!H$5000,MATCH($C762,pasteStatistics!$C$1:'pasteStatistics'!$C$5000,0))</f>
        <v>#N/A</v>
      </c>
      <c r="I762" t="e">
        <f>INDEX(pasteStatistics!I$1:'pasteStatistics'!I$5000,MATCH($C762,pasteStatistics!$C$1:'pasteStatistics'!$C$5000,0))</f>
        <v>#N/A</v>
      </c>
      <c r="J762" t="e">
        <f>INDEX(pasteStatistics!J$1:'pasteStatistics'!J$5000,MATCH($C762,pasteStatistics!$C$1:'pasteStatistics'!$C$5000,0))</f>
        <v>#N/A</v>
      </c>
      <c r="K762" t="e">
        <f>INDEX(pasteStatistics!K$1:'pasteStatistics'!K$5000,MATCH($C762,pasteStatistics!$C$1:'pasteStatistics'!$C$5000,0))</f>
        <v>#N/A</v>
      </c>
      <c r="L762" t="e">
        <f>INDEX(pasteStatistics!L$1:'pasteStatistics'!L$5000,MATCH($C762,pasteStatistics!$C$1:'pasteStatistics'!$C$5000,0))</f>
        <v>#N/A</v>
      </c>
      <c r="M762" t="e">
        <f>INDEX(pasteStatistics!M$1:'pasteStatistics'!M$5000,MATCH($C762,pasteStatistics!$C$1:'pasteStatistics'!$C$5000,0))</f>
        <v>#N/A</v>
      </c>
      <c r="N762" t="e">
        <f>INDEX(pasteStatistics!N$1:'pasteStatistics'!N$5000,MATCH($C762,pasteStatistics!$C$1:'pasteStatistics'!$C$5000,0))</f>
        <v>#N/A</v>
      </c>
      <c r="O762" t="e">
        <f>INDEX(pasteStatistics!O$1:'pasteStatistics'!O$5000,MATCH($C762,pasteStatistics!$C$1:'pasteStatistics'!$C$5000,0))</f>
        <v>#N/A</v>
      </c>
      <c r="P762" t="e">
        <f>INDEX(pasteStatistics!P$1:'pasteStatistics'!P$5000,MATCH($C762,pasteStatistics!$C$1:'pasteStatistics'!$C$5000,0))</f>
        <v>#N/A</v>
      </c>
      <c r="Q762" t="e">
        <f>INDEX(pasteStatistics!Q$1:'pasteStatistics'!Q$5000,MATCH($C762,pasteStatistics!$C$1:'pasteStatistics'!$C$5000,0))</f>
        <v>#N/A</v>
      </c>
      <c r="R762" t="e">
        <f>INDEX(pasteStatistics!R$1:'pasteStatistics'!R$5000,MATCH($C762,pasteStatistics!$C$1:'pasteStatistics'!$C$5000,0))</f>
        <v>#N/A</v>
      </c>
      <c r="S762" t="e">
        <f>INDEX(pasteStatistics!S$1:'pasteStatistics'!S$5000,MATCH($C762,pasteStatistics!$C$1:'pasteStatistics'!$C$5000,0))</f>
        <v>#N/A</v>
      </c>
      <c r="T762" t="e">
        <f>INDEX(pasteStatistics!T$1:'pasteStatistics'!T$5000,MATCH($C762,pasteStatistics!$C$1:'pasteStatistics'!$C$5000,0))</f>
        <v>#N/A</v>
      </c>
      <c r="U762" t="e">
        <f>INDEX(pasteStatistics!U$1:'pasteStatistics'!U$5000,MATCH($C762,pasteStatistics!$C$1:'pasteStatistics'!$C$5000,0))</f>
        <v>#N/A</v>
      </c>
      <c r="V762" t="e">
        <f>INDEX(pasteStatistics!V$1:'pasteStatistics'!V$5000,MATCH($C762,pasteStatistics!$C$1:'pasteStatistics'!$C$5000,0))</f>
        <v>#N/A</v>
      </c>
      <c r="W762" t="e">
        <f>INDEX(pasteStatistics!W$1:'pasteStatistics'!W$5000,MATCH($C762,pasteStatistics!$C$1:'pasteStatistics'!$C$5000,0))</f>
        <v>#N/A</v>
      </c>
      <c r="X762" t="e">
        <f>INDEX(pasteStatistics!X$1:'pasteStatistics'!X$5000,MATCH($C762,pasteStatistics!$C$1:'pasteStatistics'!$C$5000,0))</f>
        <v>#N/A</v>
      </c>
      <c r="Y762" t="e">
        <f>INDEX(pasteStatistics!Y$1:'pasteStatistics'!Y$5000,MATCH($C762,pasteStatistics!$C$1:'pasteStatistics'!$C$5000,0))</f>
        <v>#N/A</v>
      </c>
      <c r="Z762" t="e">
        <f>INDEX(pasteStatistics!Z$1:'pasteStatistics'!Z$5000,MATCH($C762,pasteStatistics!$C$1:'pasteStatistics'!$C$5000,0))</f>
        <v>#N/A</v>
      </c>
      <c r="AA762" t="e">
        <f>INDEX(pasteStatistics!AA$1:'pasteStatistics'!AA$5000,MATCH($C762,pasteStatistics!$C$1:'pasteStatistics'!$C$5000,0))</f>
        <v>#N/A</v>
      </c>
      <c r="AB762">
        <f>pasteData!C761</f>
        <v>0</v>
      </c>
      <c r="AC762" t="str">
        <f>pasteData!D761</f>
        <v>FR</v>
      </c>
      <c r="AD762" t="str">
        <f>pasteData!E761</f>
        <v>G</v>
      </c>
      <c r="AE762">
        <f>pasteData!F761</f>
        <v>43596</v>
      </c>
      <c r="AF762">
        <f>pasteData!G761</f>
        <v>165</v>
      </c>
      <c r="AG762" t="str">
        <f>pasteData!H761</f>
        <v>Las Cruces</v>
      </c>
      <c r="AH762" t="str">
        <f>pasteData!I761</f>
        <v xml:space="preserve"> NM</v>
      </c>
      <c r="AI762">
        <f>pasteData!J761</f>
        <v>0</v>
      </c>
      <c r="AJ762">
        <f>pasteData!K761</f>
        <v>0</v>
      </c>
      <c r="AK762">
        <f>pasteData!L761</f>
        <v>0</v>
      </c>
      <c r="AL762">
        <f>pasteData!M761</f>
        <v>0</v>
      </c>
      <c r="AM762">
        <f>pasteData!N761</f>
        <v>0</v>
      </c>
    </row>
    <row r="763" spans="1:39" x14ac:dyDescent="0.3">
      <c r="A763">
        <v>761</v>
      </c>
      <c r="B763" t="str">
        <f>pasteData!A762</f>
        <v>new-mexico-state</v>
      </c>
      <c r="C763" t="str">
        <f>pasteData!B762</f>
        <v>Addison Wallace</v>
      </c>
      <c r="D763" t="e">
        <f>INDEX(pasteStatistics!D$1:'pasteStatistics'!D$5000,MATCH($C763,pasteStatistics!$C$1:'pasteStatistics'!$C$5000,0))</f>
        <v>#N/A</v>
      </c>
      <c r="E763" t="e">
        <f>INDEX(pasteStatistics!E$1:'pasteStatistics'!E$5000,MATCH($C763,pasteStatistics!$C$1:'pasteStatistics'!$C$5000,0))</f>
        <v>#N/A</v>
      </c>
      <c r="F763" t="e">
        <f>INDEX(pasteStatistics!F$1:'pasteStatistics'!F$5000,MATCH($C763,pasteStatistics!$C$1:'pasteStatistics'!$C$5000,0))</f>
        <v>#N/A</v>
      </c>
      <c r="G763" t="e">
        <f>INDEX(pasteStatistics!G$1:'pasteStatistics'!G$5000,MATCH($C763,pasteStatistics!$C$1:'pasteStatistics'!$C$5000,0))</f>
        <v>#N/A</v>
      </c>
      <c r="H763" t="e">
        <f>INDEX(pasteStatistics!H$1:'pasteStatistics'!H$5000,MATCH($C763,pasteStatistics!$C$1:'pasteStatistics'!$C$5000,0))</f>
        <v>#N/A</v>
      </c>
      <c r="I763" t="e">
        <f>INDEX(pasteStatistics!I$1:'pasteStatistics'!I$5000,MATCH($C763,pasteStatistics!$C$1:'pasteStatistics'!$C$5000,0))</f>
        <v>#N/A</v>
      </c>
      <c r="J763" t="e">
        <f>INDEX(pasteStatistics!J$1:'pasteStatistics'!J$5000,MATCH($C763,pasteStatistics!$C$1:'pasteStatistics'!$C$5000,0))</f>
        <v>#N/A</v>
      </c>
      <c r="K763" t="e">
        <f>INDEX(pasteStatistics!K$1:'pasteStatistics'!K$5000,MATCH($C763,pasteStatistics!$C$1:'pasteStatistics'!$C$5000,0))</f>
        <v>#N/A</v>
      </c>
      <c r="L763" t="e">
        <f>INDEX(pasteStatistics!L$1:'pasteStatistics'!L$5000,MATCH($C763,pasteStatistics!$C$1:'pasteStatistics'!$C$5000,0))</f>
        <v>#N/A</v>
      </c>
      <c r="M763" t="e">
        <f>INDEX(pasteStatistics!M$1:'pasteStatistics'!M$5000,MATCH($C763,pasteStatistics!$C$1:'pasteStatistics'!$C$5000,0))</f>
        <v>#N/A</v>
      </c>
      <c r="N763" t="e">
        <f>INDEX(pasteStatistics!N$1:'pasteStatistics'!N$5000,MATCH($C763,pasteStatistics!$C$1:'pasteStatistics'!$C$5000,0))</f>
        <v>#N/A</v>
      </c>
      <c r="O763" t="e">
        <f>INDEX(pasteStatistics!O$1:'pasteStatistics'!O$5000,MATCH($C763,pasteStatistics!$C$1:'pasteStatistics'!$C$5000,0))</f>
        <v>#N/A</v>
      </c>
      <c r="P763" t="e">
        <f>INDEX(pasteStatistics!P$1:'pasteStatistics'!P$5000,MATCH($C763,pasteStatistics!$C$1:'pasteStatistics'!$C$5000,0))</f>
        <v>#N/A</v>
      </c>
      <c r="Q763" t="e">
        <f>INDEX(pasteStatistics!Q$1:'pasteStatistics'!Q$5000,MATCH($C763,pasteStatistics!$C$1:'pasteStatistics'!$C$5000,0))</f>
        <v>#N/A</v>
      </c>
      <c r="R763" t="e">
        <f>INDEX(pasteStatistics!R$1:'pasteStatistics'!R$5000,MATCH($C763,pasteStatistics!$C$1:'pasteStatistics'!$C$5000,0))</f>
        <v>#N/A</v>
      </c>
      <c r="S763" t="e">
        <f>INDEX(pasteStatistics!S$1:'pasteStatistics'!S$5000,MATCH($C763,pasteStatistics!$C$1:'pasteStatistics'!$C$5000,0))</f>
        <v>#N/A</v>
      </c>
      <c r="T763" t="e">
        <f>INDEX(pasteStatistics!T$1:'pasteStatistics'!T$5000,MATCH($C763,pasteStatistics!$C$1:'pasteStatistics'!$C$5000,0))</f>
        <v>#N/A</v>
      </c>
      <c r="U763" t="e">
        <f>INDEX(pasteStatistics!U$1:'pasteStatistics'!U$5000,MATCH($C763,pasteStatistics!$C$1:'pasteStatistics'!$C$5000,0))</f>
        <v>#N/A</v>
      </c>
      <c r="V763" t="e">
        <f>INDEX(pasteStatistics!V$1:'pasteStatistics'!V$5000,MATCH($C763,pasteStatistics!$C$1:'pasteStatistics'!$C$5000,0))</f>
        <v>#N/A</v>
      </c>
      <c r="W763" t="e">
        <f>INDEX(pasteStatistics!W$1:'pasteStatistics'!W$5000,MATCH($C763,pasteStatistics!$C$1:'pasteStatistics'!$C$5000,0))</f>
        <v>#N/A</v>
      </c>
      <c r="X763" t="e">
        <f>INDEX(pasteStatistics!X$1:'pasteStatistics'!X$5000,MATCH($C763,pasteStatistics!$C$1:'pasteStatistics'!$C$5000,0))</f>
        <v>#N/A</v>
      </c>
      <c r="Y763" t="e">
        <f>INDEX(pasteStatistics!Y$1:'pasteStatistics'!Y$5000,MATCH($C763,pasteStatistics!$C$1:'pasteStatistics'!$C$5000,0))</f>
        <v>#N/A</v>
      </c>
      <c r="Z763" t="e">
        <f>INDEX(pasteStatistics!Z$1:'pasteStatistics'!Z$5000,MATCH($C763,pasteStatistics!$C$1:'pasteStatistics'!$C$5000,0))</f>
        <v>#N/A</v>
      </c>
      <c r="AA763" t="e">
        <f>INDEX(pasteStatistics!AA$1:'pasteStatistics'!AA$5000,MATCH($C763,pasteStatistics!$C$1:'pasteStatistics'!$C$5000,0))</f>
        <v>#N/A</v>
      </c>
      <c r="AB763">
        <f>pasteData!C762</f>
        <v>21</v>
      </c>
      <c r="AC763" t="str">
        <f>pasteData!D762</f>
        <v>FR</v>
      </c>
      <c r="AD763" t="str">
        <f>pasteData!E762</f>
        <v>G</v>
      </c>
      <c r="AE763">
        <f>pasteData!F762</f>
        <v>43619</v>
      </c>
      <c r="AF763">
        <f>pasteData!G762</f>
        <v>200</v>
      </c>
      <c r="AG763" t="str">
        <f>pasteData!H762</f>
        <v>Cleburne</v>
      </c>
      <c r="AH763" t="str">
        <f>pasteData!I762</f>
        <v xml:space="preserve"> TX</v>
      </c>
      <c r="AI763" t="str">
        <f>pasteData!J762</f>
        <v>Cleburne HS</v>
      </c>
      <c r="AJ763">
        <f>pasteData!K762</f>
        <v>0</v>
      </c>
      <c r="AK763">
        <f>pasteData!L762</f>
        <v>0</v>
      </c>
      <c r="AL763">
        <f>pasteData!M762</f>
        <v>0</v>
      </c>
      <c r="AM763">
        <f>pasteData!N762</f>
        <v>0</v>
      </c>
    </row>
    <row r="764" spans="1:39" x14ac:dyDescent="0.3">
      <c r="A764">
        <v>762</v>
      </c>
      <c r="B764" t="str">
        <f>pasteData!A763</f>
        <v>liberty</v>
      </c>
      <c r="C764" t="str">
        <f>pasteData!B763</f>
        <v>Scottie James</v>
      </c>
      <c r="D764">
        <f>INDEX(pasteStatistics!D$1:'pasteStatistics'!D$5000,MATCH($C764,pasteStatistics!$C$1:'pasteStatistics'!$C$5000,0))</f>
        <v>36</v>
      </c>
      <c r="E764">
        <f>INDEX(pasteStatistics!E$1:'pasteStatistics'!E$5000,MATCH($C764,pasteStatistics!$C$1:'pasteStatistics'!$C$5000,0))</f>
        <v>35</v>
      </c>
      <c r="F764">
        <f>INDEX(pasteStatistics!F$1:'pasteStatistics'!F$5000,MATCH($C764,pasteStatistics!$C$1:'pasteStatistics'!$C$5000,0))</f>
        <v>24.5</v>
      </c>
      <c r="G764">
        <f>INDEX(pasteStatistics!G$1:'pasteStatistics'!G$5000,MATCH($C764,pasteStatistics!$C$1:'pasteStatistics'!$C$5000,0))</f>
        <v>4.9000000000000004</v>
      </c>
      <c r="H764">
        <f>INDEX(pasteStatistics!H$1:'pasteStatistics'!H$5000,MATCH($C764,pasteStatistics!$C$1:'pasteStatistics'!$C$5000,0))</f>
        <v>7.3</v>
      </c>
      <c r="I764">
        <f>INDEX(pasteStatistics!I$1:'pasteStatistics'!I$5000,MATCH($C764,pasteStatistics!$C$1:'pasteStatistics'!$C$5000,0))</f>
        <v>0.66500000000000004</v>
      </c>
      <c r="J764">
        <f>INDEX(pasteStatistics!J$1:'pasteStatistics'!J$5000,MATCH($C764,pasteStatistics!$C$1:'pasteStatistics'!$C$5000,0))</f>
        <v>4.5999999999999996</v>
      </c>
      <c r="K764">
        <f>INDEX(pasteStatistics!K$1:'pasteStatistics'!K$5000,MATCH($C764,pasteStatistics!$C$1:'pasteStatistics'!$C$5000,0))</f>
        <v>6.6</v>
      </c>
      <c r="L764">
        <f>INDEX(pasteStatistics!L$1:'pasteStatistics'!L$5000,MATCH($C764,pasteStatistics!$C$1:'pasteStatistics'!$C$5000,0))</f>
        <v>0.69899999999999995</v>
      </c>
      <c r="M764">
        <f>INDEX(pasteStatistics!M$1:'pasteStatistics'!M$5000,MATCH($C764,pasteStatistics!$C$1:'pasteStatistics'!$C$5000,0))</f>
        <v>0.2</v>
      </c>
      <c r="N764">
        <f>INDEX(pasteStatistics!N$1:'pasteStatistics'!N$5000,MATCH($C764,pasteStatistics!$C$1:'pasteStatistics'!$C$5000,0))</f>
        <v>0.7</v>
      </c>
      <c r="O764">
        <f>INDEX(pasteStatistics!O$1:'pasteStatistics'!O$5000,MATCH($C764,pasteStatistics!$C$1:'pasteStatistics'!$C$5000,0))</f>
        <v>0.33300000000000002</v>
      </c>
      <c r="P764">
        <f>INDEX(pasteStatistics!P$1:'pasteStatistics'!P$5000,MATCH($C764,pasteStatistics!$C$1:'pasteStatistics'!$C$5000,0))</f>
        <v>2.7</v>
      </c>
      <c r="Q764">
        <f>INDEX(pasteStatistics!Q$1:'pasteStatistics'!Q$5000,MATCH($C764,pasteStatistics!$C$1:'pasteStatistics'!$C$5000,0))</f>
        <v>3.8</v>
      </c>
      <c r="R764">
        <f>INDEX(pasteStatistics!R$1:'pasteStatistics'!R$5000,MATCH($C764,pasteStatistics!$C$1:'pasteStatistics'!$C$5000,0))</f>
        <v>0.71299999999999997</v>
      </c>
      <c r="S764">
        <f>INDEX(pasteStatistics!S$1:'pasteStatistics'!S$5000,MATCH($C764,pasteStatistics!$C$1:'pasteStatistics'!$C$5000,0))</f>
        <v>2.9</v>
      </c>
      <c r="T764">
        <f>INDEX(pasteStatistics!T$1:'pasteStatistics'!T$5000,MATCH($C764,pasteStatistics!$C$1:'pasteStatistics'!$C$5000,0))</f>
        <v>5.7</v>
      </c>
      <c r="U764">
        <f>INDEX(pasteStatistics!U$1:'pasteStatistics'!U$5000,MATCH($C764,pasteStatistics!$C$1:'pasteStatistics'!$C$5000,0))</f>
        <v>8.6</v>
      </c>
      <c r="V764">
        <f>INDEX(pasteStatistics!V$1:'pasteStatistics'!V$5000,MATCH($C764,pasteStatistics!$C$1:'pasteStatistics'!$C$5000,0))</f>
        <v>1.1000000000000001</v>
      </c>
      <c r="W764">
        <f>INDEX(pasteStatistics!W$1:'pasteStatistics'!W$5000,MATCH($C764,pasteStatistics!$C$1:'pasteStatistics'!$C$5000,0))</f>
        <v>0.3</v>
      </c>
      <c r="X764">
        <f>INDEX(pasteStatistics!X$1:'pasteStatistics'!X$5000,MATCH($C764,pasteStatistics!$C$1:'pasteStatistics'!$C$5000,0))</f>
        <v>0.6</v>
      </c>
      <c r="Y764">
        <f>INDEX(pasteStatistics!Y$1:'pasteStatistics'!Y$5000,MATCH($C764,pasteStatistics!$C$1:'pasteStatistics'!$C$5000,0))</f>
        <v>1.7</v>
      </c>
      <c r="Z764">
        <f>INDEX(pasteStatistics!Z$1:'pasteStatistics'!Z$5000,MATCH($C764,pasteStatistics!$C$1:'pasteStatistics'!$C$5000,0))</f>
        <v>2</v>
      </c>
      <c r="AA764">
        <f>INDEX(pasteStatistics!AA$1:'pasteStatistics'!AA$5000,MATCH($C764,pasteStatistics!$C$1:'pasteStatistics'!$C$5000,0))</f>
        <v>12.6</v>
      </c>
      <c r="AB764">
        <f>pasteData!C763</f>
        <v>31</v>
      </c>
      <c r="AC764" t="str">
        <f>pasteData!D763</f>
        <v>JR</v>
      </c>
      <c r="AD764" t="str">
        <f>pasteData!E763</f>
        <v>F</v>
      </c>
      <c r="AE764">
        <f>pasteData!F763</f>
        <v>43624</v>
      </c>
      <c r="AF764">
        <f>pasteData!G763</f>
        <v>235</v>
      </c>
      <c r="AG764" t="str">
        <f>pasteData!H763</f>
        <v>Tarpon Springs</v>
      </c>
      <c r="AH764" t="str">
        <f>pasteData!I763</f>
        <v xml:space="preserve"> FL</v>
      </c>
      <c r="AI764" t="str">
        <f>pasteData!J763</f>
        <v>Tarpon Springs HS</v>
      </c>
      <c r="AJ764" t="str">
        <f>pasteData!K763</f>
        <v xml:space="preserve"> 12.6 Pts</v>
      </c>
      <c r="AK764" t="str">
        <f>pasteData!L763</f>
        <v xml:space="preserve"> 8.6 Reb</v>
      </c>
      <c r="AL764" t="str">
        <f>pasteData!M763</f>
        <v xml:space="preserve"> 1.1 Ast</v>
      </c>
      <c r="AM764">
        <f>pasteData!N763</f>
        <v>0</v>
      </c>
    </row>
    <row r="765" spans="1:39" x14ac:dyDescent="0.3">
      <c r="A765">
        <v>763</v>
      </c>
      <c r="B765" t="str">
        <f>pasteData!A764</f>
        <v>liberty</v>
      </c>
      <c r="C765" t="str">
        <f>pasteData!B764</f>
        <v>Caleb Homesley</v>
      </c>
      <c r="D765">
        <f>INDEX(pasteStatistics!D$1:'pasteStatistics'!D$5000,MATCH($C765,pasteStatistics!$C$1:'pasteStatistics'!$C$5000,0))</f>
        <v>36</v>
      </c>
      <c r="E765">
        <f>INDEX(pasteStatistics!E$1:'pasteStatistics'!E$5000,MATCH($C765,pasteStatistics!$C$1:'pasteStatistics'!$C$5000,0))</f>
        <v>27</v>
      </c>
      <c r="F765">
        <f>INDEX(pasteStatistics!F$1:'pasteStatistics'!F$5000,MATCH($C765,pasteStatistics!$C$1:'pasteStatistics'!$C$5000,0))</f>
        <v>27.8</v>
      </c>
      <c r="G765">
        <f>INDEX(pasteStatistics!G$1:'pasteStatistics'!G$5000,MATCH($C765,pasteStatistics!$C$1:'pasteStatistics'!$C$5000,0))</f>
        <v>5</v>
      </c>
      <c r="H765">
        <f>INDEX(pasteStatistics!H$1:'pasteStatistics'!H$5000,MATCH($C765,pasteStatistics!$C$1:'pasteStatistics'!$C$5000,0))</f>
        <v>10.8</v>
      </c>
      <c r="I765">
        <f>INDEX(pasteStatistics!I$1:'pasteStatistics'!I$5000,MATCH($C765,pasteStatistics!$C$1:'pasteStatistics'!$C$5000,0))</f>
        <v>0.46100000000000002</v>
      </c>
      <c r="J765">
        <f>INDEX(pasteStatistics!J$1:'pasteStatistics'!J$5000,MATCH($C765,pasteStatistics!$C$1:'pasteStatistics'!$C$5000,0))</f>
        <v>3.4</v>
      </c>
      <c r="K765">
        <f>INDEX(pasteStatistics!K$1:'pasteStatistics'!K$5000,MATCH($C765,pasteStatistics!$C$1:'pasteStatistics'!$C$5000,0))</f>
        <v>5.8</v>
      </c>
      <c r="L765">
        <f>INDEX(pasteStatistics!L$1:'pasteStatistics'!L$5000,MATCH($C765,pasteStatistics!$C$1:'pasteStatistics'!$C$5000,0))</f>
        <v>0.59099999999999997</v>
      </c>
      <c r="M765">
        <f>INDEX(pasteStatistics!M$1:'pasteStatistics'!M$5000,MATCH($C765,pasteStatistics!$C$1:'pasteStatistics'!$C$5000,0))</f>
        <v>1.6</v>
      </c>
      <c r="N765">
        <f>INDEX(pasteStatistics!N$1:'pasteStatistics'!N$5000,MATCH($C765,pasteStatistics!$C$1:'pasteStatistics'!$C$5000,0))</f>
        <v>5</v>
      </c>
      <c r="O765">
        <f>INDEX(pasteStatistics!O$1:'pasteStatistics'!O$5000,MATCH($C765,pasteStatistics!$C$1:'pasteStatistics'!$C$5000,0))</f>
        <v>0.311</v>
      </c>
      <c r="P765">
        <f>INDEX(pasteStatistics!P$1:'pasteStatistics'!P$5000,MATCH($C765,pasteStatistics!$C$1:'pasteStatistics'!$C$5000,0))</f>
        <v>0.9</v>
      </c>
      <c r="Q765">
        <f>INDEX(pasteStatistics!Q$1:'pasteStatistics'!Q$5000,MATCH($C765,pasteStatistics!$C$1:'pasteStatistics'!$C$5000,0))</f>
        <v>1.3</v>
      </c>
      <c r="R765">
        <f>INDEX(pasteStatistics!R$1:'pasteStatistics'!R$5000,MATCH($C765,pasteStatistics!$C$1:'pasteStatistics'!$C$5000,0))</f>
        <v>0.70199999999999996</v>
      </c>
      <c r="S765">
        <f>INDEX(pasteStatistics!S$1:'pasteStatistics'!S$5000,MATCH($C765,pasteStatistics!$C$1:'pasteStatistics'!$C$5000,0))</f>
        <v>0.5</v>
      </c>
      <c r="T765">
        <f>INDEX(pasteStatistics!T$1:'pasteStatistics'!T$5000,MATCH($C765,pasteStatistics!$C$1:'pasteStatistics'!$C$5000,0))</f>
        <v>5.0999999999999996</v>
      </c>
      <c r="U765">
        <f>INDEX(pasteStatistics!U$1:'pasteStatistics'!U$5000,MATCH($C765,pasteStatistics!$C$1:'pasteStatistics'!$C$5000,0))</f>
        <v>5.6</v>
      </c>
      <c r="V765">
        <f>INDEX(pasteStatistics!V$1:'pasteStatistics'!V$5000,MATCH($C765,pasteStatistics!$C$1:'pasteStatistics'!$C$5000,0))</f>
        <v>2.7</v>
      </c>
      <c r="W765">
        <f>INDEX(pasteStatistics!W$1:'pasteStatistics'!W$5000,MATCH($C765,pasteStatistics!$C$1:'pasteStatistics'!$C$5000,0))</f>
        <v>0.7</v>
      </c>
      <c r="X765">
        <f>INDEX(pasteStatistics!X$1:'pasteStatistics'!X$5000,MATCH($C765,pasteStatistics!$C$1:'pasteStatistics'!$C$5000,0))</f>
        <v>0.6</v>
      </c>
      <c r="Y765">
        <f>INDEX(pasteStatistics!Y$1:'pasteStatistics'!Y$5000,MATCH($C765,pasteStatistics!$C$1:'pasteStatistics'!$C$5000,0))</f>
        <v>1.4</v>
      </c>
      <c r="Z765">
        <f>INDEX(pasteStatistics!Z$1:'pasteStatistics'!Z$5000,MATCH($C765,pasteStatistics!$C$1:'pasteStatistics'!$C$5000,0))</f>
        <v>1.9</v>
      </c>
      <c r="AA765">
        <f>INDEX(pasteStatistics!AA$1:'pasteStatistics'!AA$5000,MATCH($C765,pasteStatistics!$C$1:'pasteStatistics'!$C$5000,0))</f>
        <v>12.4</v>
      </c>
      <c r="AB765">
        <f>pasteData!C764</f>
        <v>1</v>
      </c>
      <c r="AC765" t="str">
        <f>pasteData!D764</f>
        <v>JR</v>
      </c>
      <c r="AD765" t="str">
        <f>pasteData!E764</f>
        <v>G</v>
      </c>
      <c r="AE765">
        <f>pasteData!F764</f>
        <v>43622</v>
      </c>
      <c r="AF765">
        <f>pasteData!G764</f>
        <v>205</v>
      </c>
      <c r="AG765" t="str">
        <f>pasteData!H764</f>
        <v>Indian Trail</v>
      </c>
      <c r="AH765" t="str">
        <f>pasteData!I764</f>
        <v xml:space="preserve"> NC</v>
      </c>
      <c r="AI765" t="str">
        <f>pasteData!J764</f>
        <v>Porter Ridge HS</v>
      </c>
      <c r="AJ765" t="str">
        <f>pasteData!K764</f>
        <v xml:space="preserve"> 12.4 Pts</v>
      </c>
      <c r="AK765" t="str">
        <f>pasteData!L764</f>
        <v xml:space="preserve"> 5.6 Reb</v>
      </c>
      <c r="AL765" t="str">
        <f>pasteData!M764</f>
        <v xml:space="preserve"> 2.7 Ast</v>
      </c>
      <c r="AM765">
        <f>pasteData!N764</f>
        <v>0</v>
      </c>
    </row>
    <row r="766" spans="1:39" x14ac:dyDescent="0.3">
      <c r="A766">
        <v>764</v>
      </c>
      <c r="B766" t="str">
        <f>pasteData!A765</f>
        <v>liberty</v>
      </c>
      <c r="C766" t="str">
        <f>pasteData!B765</f>
        <v>Lovell Cabbil</v>
      </c>
      <c r="D766">
        <f>INDEX(pasteStatistics!D$1:'pasteStatistics'!D$5000,MATCH($C766,pasteStatistics!$C$1:'pasteStatistics'!$C$5000,0))</f>
        <v>35</v>
      </c>
      <c r="E766">
        <f>INDEX(pasteStatistics!E$1:'pasteStatistics'!E$5000,MATCH($C766,pasteStatistics!$C$1:'pasteStatistics'!$C$5000,0))</f>
        <v>34</v>
      </c>
      <c r="F766">
        <f>INDEX(pasteStatistics!F$1:'pasteStatistics'!F$5000,MATCH($C766,pasteStatistics!$C$1:'pasteStatistics'!$C$5000,0))</f>
        <v>29.9</v>
      </c>
      <c r="G766">
        <f>INDEX(pasteStatistics!G$1:'pasteStatistics'!G$5000,MATCH($C766,pasteStatistics!$C$1:'pasteStatistics'!$C$5000,0))</f>
        <v>3.7</v>
      </c>
      <c r="H766">
        <f>INDEX(pasteStatistics!H$1:'pasteStatistics'!H$5000,MATCH($C766,pasteStatistics!$C$1:'pasteStatistics'!$C$5000,0))</f>
        <v>7.6</v>
      </c>
      <c r="I766">
        <f>INDEX(pasteStatistics!I$1:'pasteStatistics'!I$5000,MATCH($C766,pasteStatistics!$C$1:'pasteStatistics'!$C$5000,0))</f>
        <v>0.49199999999999999</v>
      </c>
      <c r="J766">
        <f>INDEX(pasteStatistics!J$1:'pasteStatistics'!J$5000,MATCH($C766,pasteStatistics!$C$1:'pasteStatistics'!$C$5000,0))</f>
        <v>2.2999999999999998</v>
      </c>
      <c r="K766">
        <f>INDEX(pasteStatistics!K$1:'pasteStatistics'!K$5000,MATCH($C766,pasteStatistics!$C$1:'pasteStatistics'!$C$5000,0))</f>
        <v>4.2</v>
      </c>
      <c r="L766">
        <f>INDEX(pasteStatistics!L$1:'pasteStatistics'!L$5000,MATCH($C766,pasteStatistics!$C$1:'pasteStatistics'!$C$5000,0))</f>
        <v>0.53700000000000003</v>
      </c>
      <c r="M766">
        <f>INDEX(pasteStatistics!M$1:'pasteStatistics'!M$5000,MATCH($C766,pasteStatistics!$C$1:'pasteStatistics'!$C$5000,0))</f>
        <v>1.5</v>
      </c>
      <c r="N766">
        <f>INDEX(pasteStatistics!N$1:'pasteStatistics'!N$5000,MATCH($C766,pasteStatistics!$C$1:'pasteStatistics'!$C$5000,0))</f>
        <v>3.4</v>
      </c>
      <c r="O766">
        <f>INDEX(pasteStatistics!O$1:'pasteStatistics'!O$5000,MATCH($C766,pasteStatistics!$C$1:'pasteStatistics'!$C$5000,0))</f>
        <v>0.437</v>
      </c>
      <c r="P766">
        <f>INDEX(pasteStatistics!P$1:'pasteStatistics'!P$5000,MATCH($C766,pasteStatistics!$C$1:'pasteStatistics'!$C$5000,0))</f>
        <v>2.7</v>
      </c>
      <c r="Q766">
        <f>INDEX(pasteStatistics!Q$1:'pasteStatistics'!Q$5000,MATCH($C766,pasteStatistics!$C$1:'pasteStatistics'!$C$5000,0))</f>
        <v>3.1</v>
      </c>
      <c r="R766">
        <f>INDEX(pasteStatistics!R$1:'pasteStatistics'!R$5000,MATCH($C766,pasteStatistics!$C$1:'pasteStatistics'!$C$5000,0))</f>
        <v>0.86199999999999999</v>
      </c>
      <c r="S766">
        <f>INDEX(pasteStatistics!S$1:'pasteStatistics'!S$5000,MATCH($C766,pasteStatistics!$C$1:'pasteStatistics'!$C$5000,0))</f>
        <v>0.4</v>
      </c>
      <c r="T766">
        <f>INDEX(pasteStatistics!T$1:'pasteStatistics'!T$5000,MATCH($C766,pasteStatistics!$C$1:'pasteStatistics'!$C$5000,0))</f>
        <v>3.1</v>
      </c>
      <c r="U766">
        <f>INDEX(pasteStatistics!U$1:'pasteStatistics'!U$5000,MATCH($C766,pasteStatistics!$C$1:'pasteStatistics'!$C$5000,0))</f>
        <v>3.6</v>
      </c>
      <c r="V766">
        <f>INDEX(pasteStatistics!V$1:'pasteStatistics'!V$5000,MATCH($C766,pasteStatistics!$C$1:'pasteStatistics'!$C$5000,0))</f>
        <v>2.8</v>
      </c>
      <c r="W766">
        <f>INDEX(pasteStatistics!W$1:'pasteStatistics'!W$5000,MATCH($C766,pasteStatistics!$C$1:'pasteStatistics'!$C$5000,0))</f>
        <v>1.3</v>
      </c>
      <c r="X766">
        <f>INDEX(pasteStatistics!X$1:'pasteStatistics'!X$5000,MATCH($C766,pasteStatistics!$C$1:'pasteStatistics'!$C$5000,0))</f>
        <v>0.2</v>
      </c>
      <c r="Y766">
        <f>INDEX(pasteStatistics!Y$1:'pasteStatistics'!Y$5000,MATCH($C766,pasteStatistics!$C$1:'pasteStatistics'!$C$5000,0))</f>
        <v>2.2000000000000002</v>
      </c>
      <c r="Z766">
        <f>INDEX(pasteStatistics!Z$1:'pasteStatistics'!Z$5000,MATCH($C766,pasteStatistics!$C$1:'pasteStatistics'!$C$5000,0))</f>
        <v>1.9</v>
      </c>
      <c r="AA766">
        <f>INDEX(pasteStatistics!AA$1:'pasteStatistics'!AA$5000,MATCH($C766,pasteStatistics!$C$1:'pasteStatistics'!$C$5000,0))</f>
        <v>11.7</v>
      </c>
      <c r="AB766">
        <f>pasteData!C765</f>
        <v>3</v>
      </c>
      <c r="AC766" t="str">
        <f>pasteData!D765</f>
        <v>SR</v>
      </c>
      <c r="AD766" t="str">
        <f>pasteData!E765</f>
        <v>G</v>
      </c>
      <c r="AE766">
        <f>pasteData!F765</f>
        <v>43619</v>
      </c>
      <c r="AF766">
        <f>pasteData!G765</f>
        <v>170</v>
      </c>
      <c r="AG766" t="str">
        <f>pasteData!H765</f>
        <v>Arlington</v>
      </c>
      <c r="AH766" t="str">
        <f>pasteData!I765</f>
        <v xml:space="preserve"> TX</v>
      </c>
      <c r="AI766" t="str">
        <f>pasteData!J765</f>
        <v>Mansfield Summit HS</v>
      </c>
      <c r="AJ766" t="str">
        <f>pasteData!K765</f>
        <v xml:space="preserve"> 11.7 Pts</v>
      </c>
      <c r="AK766" t="str">
        <f>pasteData!L765</f>
        <v xml:space="preserve"> 3.6 Reb</v>
      </c>
      <c r="AL766" t="str">
        <f>pasteData!M765</f>
        <v xml:space="preserve"> 2.8 Ast</v>
      </c>
      <c r="AM766">
        <f>pasteData!N765</f>
        <v>0</v>
      </c>
    </row>
    <row r="767" spans="1:39" x14ac:dyDescent="0.3">
      <c r="A767">
        <v>765</v>
      </c>
      <c r="B767" t="str">
        <f>pasteData!A766</f>
        <v>liberty</v>
      </c>
      <c r="C767" t="str">
        <f>pasteData!B766</f>
        <v>Darius McGhee</v>
      </c>
      <c r="D767">
        <f>INDEX(pasteStatistics!D$1:'pasteStatistics'!D$5000,MATCH($C767,pasteStatistics!$C$1:'pasteStatistics'!$C$5000,0))</f>
        <v>36</v>
      </c>
      <c r="E767">
        <f>INDEX(pasteStatistics!E$1:'pasteStatistics'!E$5000,MATCH($C767,pasteStatistics!$C$1:'pasteStatistics'!$C$5000,0))</f>
        <v>0</v>
      </c>
      <c r="F767">
        <f>INDEX(pasteStatistics!F$1:'pasteStatistics'!F$5000,MATCH($C767,pasteStatistics!$C$1:'pasteStatistics'!$C$5000,0))</f>
        <v>21.3</v>
      </c>
      <c r="G767">
        <f>INDEX(pasteStatistics!G$1:'pasteStatistics'!G$5000,MATCH($C767,pasteStatistics!$C$1:'pasteStatistics'!$C$5000,0))</f>
        <v>2.8</v>
      </c>
      <c r="H767">
        <f>INDEX(pasteStatistics!H$1:'pasteStatistics'!H$5000,MATCH($C767,pasteStatistics!$C$1:'pasteStatistics'!$C$5000,0))</f>
        <v>7.2</v>
      </c>
      <c r="I767">
        <f>INDEX(pasteStatistics!I$1:'pasteStatistics'!I$5000,MATCH($C767,pasteStatistics!$C$1:'pasteStatistics'!$C$5000,0))</f>
        <v>0.38400000000000001</v>
      </c>
      <c r="J767">
        <f>INDEX(pasteStatistics!J$1:'pasteStatistics'!J$5000,MATCH($C767,pasteStatistics!$C$1:'pasteStatistics'!$C$5000,0))</f>
        <v>1.1000000000000001</v>
      </c>
      <c r="K767">
        <f>INDEX(pasteStatistics!K$1:'pasteStatistics'!K$5000,MATCH($C767,pasteStatistics!$C$1:'pasteStatistics'!$C$5000,0))</f>
        <v>1.9</v>
      </c>
      <c r="L767">
        <f>INDEX(pasteStatistics!L$1:'pasteStatistics'!L$5000,MATCH($C767,pasteStatistics!$C$1:'pasteStatistics'!$C$5000,0))</f>
        <v>0.56699999999999995</v>
      </c>
      <c r="M767">
        <f>INDEX(pasteStatistics!M$1:'pasteStatistics'!M$5000,MATCH($C767,pasteStatistics!$C$1:'pasteStatistics'!$C$5000,0))</f>
        <v>1.7</v>
      </c>
      <c r="N767">
        <f>INDEX(pasteStatistics!N$1:'pasteStatistics'!N$5000,MATCH($C767,pasteStatistics!$C$1:'pasteStatistics'!$C$5000,0))</f>
        <v>5.3</v>
      </c>
      <c r="O767">
        <f>INDEX(pasteStatistics!O$1:'pasteStatistics'!O$5000,MATCH($C767,pasteStatistics!$C$1:'pasteStatistics'!$C$5000,0))</f>
        <v>0.31900000000000001</v>
      </c>
      <c r="P767">
        <f>INDEX(pasteStatistics!P$1:'pasteStatistics'!P$5000,MATCH($C767,pasteStatistics!$C$1:'pasteStatistics'!$C$5000,0))</f>
        <v>0.6</v>
      </c>
      <c r="Q767">
        <f>INDEX(pasteStatistics!Q$1:'pasteStatistics'!Q$5000,MATCH($C767,pasteStatistics!$C$1:'pasteStatistics'!$C$5000,0))</f>
        <v>0.6</v>
      </c>
      <c r="R767">
        <f>INDEX(pasteStatistics!R$1:'pasteStatistics'!R$5000,MATCH($C767,pasteStatistics!$C$1:'pasteStatistics'!$C$5000,0))</f>
        <v>0.90900000000000003</v>
      </c>
      <c r="S767">
        <f>INDEX(pasteStatistics!S$1:'pasteStatistics'!S$5000,MATCH($C767,pasteStatistics!$C$1:'pasteStatistics'!$C$5000,0))</f>
        <v>0.3</v>
      </c>
      <c r="T767">
        <f>INDEX(pasteStatistics!T$1:'pasteStatistics'!T$5000,MATCH($C767,pasteStatistics!$C$1:'pasteStatistics'!$C$5000,0))</f>
        <v>2.4</v>
      </c>
      <c r="U767">
        <f>INDEX(pasteStatistics!U$1:'pasteStatistics'!U$5000,MATCH($C767,pasteStatistics!$C$1:'pasteStatistics'!$C$5000,0))</f>
        <v>2.7</v>
      </c>
      <c r="V767">
        <f>INDEX(pasteStatistics!V$1:'pasteStatistics'!V$5000,MATCH($C767,pasteStatistics!$C$1:'pasteStatistics'!$C$5000,0))</f>
        <v>1.1000000000000001</v>
      </c>
      <c r="W767">
        <f>INDEX(pasteStatistics!W$1:'pasteStatistics'!W$5000,MATCH($C767,pasteStatistics!$C$1:'pasteStatistics'!$C$5000,0))</f>
        <v>0.9</v>
      </c>
      <c r="X767">
        <f>INDEX(pasteStatistics!X$1:'pasteStatistics'!X$5000,MATCH($C767,pasteStatistics!$C$1:'pasteStatistics'!$C$5000,0))</f>
        <v>0.3</v>
      </c>
      <c r="Y767">
        <f>INDEX(pasteStatistics!Y$1:'pasteStatistics'!Y$5000,MATCH($C767,pasteStatistics!$C$1:'pasteStatistics'!$C$5000,0))</f>
        <v>0.5</v>
      </c>
      <c r="Z767">
        <f>INDEX(pasteStatistics!Z$1:'pasteStatistics'!Z$5000,MATCH($C767,pasteStatistics!$C$1:'pasteStatistics'!$C$5000,0))</f>
        <v>1.1000000000000001</v>
      </c>
      <c r="AA767">
        <f>INDEX(pasteStatistics!AA$1:'pasteStatistics'!AA$5000,MATCH($C767,pasteStatistics!$C$1:'pasteStatistics'!$C$5000,0))</f>
        <v>7.8</v>
      </c>
      <c r="AB767">
        <f>pasteData!C766</f>
        <v>2</v>
      </c>
      <c r="AC767" t="str">
        <f>pasteData!D766</f>
        <v>FR</v>
      </c>
      <c r="AD767" t="str">
        <f>pasteData!E766</f>
        <v>G</v>
      </c>
      <c r="AE767">
        <f>pasteData!F766</f>
        <v>43594</v>
      </c>
      <c r="AF767">
        <f>pasteData!G766</f>
        <v>0</v>
      </c>
      <c r="AG767" t="str">
        <f>pasteData!H766</f>
        <v>Roxboro</v>
      </c>
      <c r="AH767" t="str">
        <f>pasteData!I766</f>
        <v xml:space="preserve"> NC</v>
      </c>
      <c r="AI767" t="str">
        <f>pasteData!J766</f>
        <v>Blue Ridge School</v>
      </c>
      <c r="AJ767" t="str">
        <f>pasteData!K766</f>
        <v xml:space="preserve"> 7.8 Pts</v>
      </c>
      <c r="AK767" t="str">
        <f>pasteData!L766</f>
        <v xml:space="preserve"> 2.7 Reb</v>
      </c>
      <c r="AL767" t="str">
        <f>pasteData!M766</f>
        <v xml:space="preserve"> 1.1 Ast</v>
      </c>
      <c r="AM767">
        <f>pasteData!N766</f>
        <v>0</v>
      </c>
    </row>
    <row r="768" spans="1:39" x14ac:dyDescent="0.3">
      <c r="A768">
        <v>766</v>
      </c>
      <c r="B768" t="str">
        <f>pasteData!A767</f>
        <v>liberty</v>
      </c>
      <c r="C768" t="str">
        <f>pasteData!B767</f>
        <v>Elijah Cuffee</v>
      </c>
      <c r="D768">
        <f>INDEX(pasteStatistics!D$1:'pasteStatistics'!D$5000,MATCH($C768,pasteStatistics!$C$1:'pasteStatistics'!$C$5000,0))</f>
        <v>36</v>
      </c>
      <c r="E768">
        <f>INDEX(pasteStatistics!E$1:'pasteStatistics'!E$5000,MATCH($C768,pasteStatistics!$C$1:'pasteStatistics'!$C$5000,0))</f>
        <v>36</v>
      </c>
      <c r="F768">
        <f>INDEX(pasteStatistics!F$1:'pasteStatistics'!F$5000,MATCH($C768,pasteStatistics!$C$1:'pasteStatistics'!$C$5000,0))</f>
        <v>26.7</v>
      </c>
      <c r="G768">
        <f>INDEX(pasteStatistics!G$1:'pasteStatistics'!G$5000,MATCH($C768,pasteStatistics!$C$1:'pasteStatistics'!$C$5000,0))</f>
        <v>2.6</v>
      </c>
      <c r="H768">
        <f>INDEX(pasteStatistics!H$1:'pasteStatistics'!H$5000,MATCH($C768,pasteStatistics!$C$1:'pasteStatistics'!$C$5000,0))</f>
        <v>5.8</v>
      </c>
      <c r="I768">
        <f>INDEX(pasteStatistics!I$1:'pasteStatistics'!I$5000,MATCH($C768,pasteStatistics!$C$1:'pasteStatistics'!$C$5000,0))</f>
        <v>0.44900000000000001</v>
      </c>
      <c r="J768">
        <f>INDEX(pasteStatistics!J$1:'pasteStatistics'!J$5000,MATCH($C768,pasteStatistics!$C$1:'pasteStatistics'!$C$5000,0))</f>
        <v>1</v>
      </c>
      <c r="K768">
        <f>INDEX(pasteStatistics!K$1:'pasteStatistics'!K$5000,MATCH($C768,pasteStatistics!$C$1:'pasteStatistics'!$C$5000,0))</f>
        <v>2.1</v>
      </c>
      <c r="L768">
        <f>INDEX(pasteStatistics!L$1:'pasteStatistics'!L$5000,MATCH($C768,pasteStatistics!$C$1:'pasteStatistics'!$C$5000,0))</f>
        <v>0.5</v>
      </c>
      <c r="M768">
        <f>INDEX(pasteStatistics!M$1:'pasteStatistics'!M$5000,MATCH($C768,pasteStatistics!$C$1:'pasteStatistics'!$C$5000,0))</f>
        <v>1.6</v>
      </c>
      <c r="N768">
        <f>INDEX(pasteStatistics!N$1:'pasteStatistics'!N$5000,MATCH($C768,pasteStatistics!$C$1:'pasteStatistics'!$C$5000,0))</f>
        <v>3.7</v>
      </c>
      <c r="O768">
        <f>INDEX(pasteStatistics!O$1:'pasteStatistics'!O$5000,MATCH($C768,pasteStatistics!$C$1:'pasteStatistics'!$C$5000,0))</f>
        <v>0.42099999999999999</v>
      </c>
      <c r="P768">
        <f>INDEX(pasteStatistics!P$1:'pasteStatistics'!P$5000,MATCH($C768,pasteStatistics!$C$1:'pasteStatistics'!$C$5000,0))</f>
        <v>0.9</v>
      </c>
      <c r="Q768">
        <f>INDEX(pasteStatistics!Q$1:'pasteStatistics'!Q$5000,MATCH($C768,pasteStatistics!$C$1:'pasteStatistics'!$C$5000,0))</f>
        <v>1</v>
      </c>
      <c r="R768">
        <f>INDEX(pasteStatistics!R$1:'pasteStatistics'!R$5000,MATCH($C768,pasteStatistics!$C$1:'pasteStatistics'!$C$5000,0))</f>
        <v>0.86499999999999999</v>
      </c>
      <c r="S768">
        <f>INDEX(pasteStatistics!S$1:'pasteStatistics'!S$5000,MATCH($C768,pasteStatistics!$C$1:'pasteStatistics'!$C$5000,0))</f>
        <v>0.2</v>
      </c>
      <c r="T768">
        <f>INDEX(pasteStatistics!T$1:'pasteStatistics'!T$5000,MATCH($C768,pasteStatistics!$C$1:'pasteStatistics'!$C$5000,0))</f>
        <v>1.8</v>
      </c>
      <c r="U768">
        <f>INDEX(pasteStatistics!U$1:'pasteStatistics'!U$5000,MATCH($C768,pasteStatistics!$C$1:'pasteStatistics'!$C$5000,0))</f>
        <v>2</v>
      </c>
      <c r="V768">
        <f>INDEX(pasteStatistics!V$1:'pasteStatistics'!V$5000,MATCH($C768,pasteStatistics!$C$1:'pasteStatistics'!$C$5000,0))</f>
        <v>1.9</v>
      </c>
      <c r="W768">
        <f>INDEX(pasteStatistics!W$1:'pasteStatistics'!W$5000,MATCH($C768,pasteStatistics!$C$1:'pasteStatistics'!$C$5000,0))</f>
        <v>0.7</v>
      </c>
      <c r="X768">
        <f>INDEX(pasteStatistics!X$1:'pasteStatistics'!X$5000,MATCH($C768,pasteStatistics!$C$1:'pasteStatistics'!$C$5000,0))</f>
        <v>0.5</v>
      </c>
      <c r="Y768">
        <f>INDEX(pasteStatistics!Y$1:'pasteStatistics'!Y$5000,MATCH($C768,pasteStatistics!$C$1:'pasteStatistics'!$C$5000,0))</f>
        <v>1.3</v>
      </c>
      <c r="Z768">
        <f>INDEX(pasteStatistics!Z$1:'pasteStatistics'!Z$5000,MATCH($C768,pasteStatistics!$C$1:'pasteStatistics'!$C$5000,0))</f>
        <v>2.4</v>
      </c>
      <c r="AA768">
        <f>INDEX(pasteStatistics!AA$1:'pasteStatistics'!AA$5000,MATCH($C768,pasteStatistics!$C$1:'pasteStatistics'!$C$5000,0))</f>
        <v>7.6</v>
      </c>
      <c r="AB768">
        <f>pasteData!C767</f>
        <v>10</v>
      </c>
      <c r="AC768" t="str">
        <f>pasteData!D767</f>
        <v>SO</v>
      </c>
      <c r="AD768" t="str">
        <f>pasteData!E767</f>
        <v>G</v>
      </c>
      <c r="AE768">
        <f>pasteData!F767</f>
        <v>43620</v>
      </c>
      <c r="AF768">
        <f>pasteData!G767</f>
        <v>185</v>
      </c>
      <c r="AG768" t="str">
        <f>pasteData!H767</f>
        <v>Poca</v>
      </c>
      <c r="AH768" t="str">
        <f>pasteData!I767</f>
        <v xml:space="preserve"> WV</v>
      </c>
      <c r="AI768" t="str">
        <f>pasteData!J767</f>
        <v>Poca High School</v>
      </c>
      <c r="AJ768" t="str">
        <f>pasteData!K767</f>
        <v xml:space="preserve"> 7.6 Pts</v>
      </c>
      <c r="AK768" t="str">
        <f>pasteData!L767</f>
        <v xml:space="preserve"> 2.0 Reb</v>
      </c>
      <c r="AL768" t="str">
        <f>pasteData!M767</f>
        <v xml:space="preserve"> 1.9 Ast</v>
      </c>
      <c r="AM768">
        <f>pasteData!N767</f>
        <v>0</v>
      </c>
    </row>
    <row r="769" spans="1:39" x14ac:dyDescent="0.3">
      <c r="A769">
        <v>767</v>
      </c>
      <c r="B769" t="str">
        <f>pasteData!A768</f>
        <v>liberty</v>
      </c>
      <c r="C769" t="str">
        <f>pasteData!B768</f>
        <v>Georgie Pacheco-Ortiz</v>
      </c>
      <c r="D769">
        <f>INDEX(pasteStatistics!D$1:'pasteStatistics'!D$5000,MATCH($C769,pasteStatistics!$C$1:'pasteStatistics'!$C$5000,0))</f>
        <v>36</v>
      </c>
      <c r="E769">
        <f>INDEX(pasteStatistics!E$1:'pasteStatistics'!E$5000,MATCH($C769,pasteStatistics!$C$1:'pasteStatistics'!$C$5000,0))</f>
        <v>35</v>
      </c>
      <c r="F769">
        <f>INDEX(pasteStatistics!F$1:'pasteStatistics'!F$5000,MATCH($C769,pasteStatistics!$C$1:'pasteStatistics'!$C$5000,0))</f>
        <v>25.6</v>
      </c>
      <c r="G769">
        <f>INDEX(pasteStatistics!G$1:'pasteStatistics'!G$5000,MATCH($C769,pasteStatistics!$C$1:'pasteStatistics'!$C$5000,0))</f>
        <v>2.2999999999999998</v>
      </c>
      <c r="H769">
        <f>INDEX(pasteStatistics!H$1:'pasteStatistics'!H$5000,MATCH($C769,pasteStatistics!$C$1:'pasteStatistics'!$C$5000,0))</f>
        <v>5</v>
      </c>
      <c r="I769">
        <f>INDEX(pasteStatistics!I$1:'pasteStatistics'!I$5000,MATCH($C769,pasteStatistics!$C$1:'pasteStatistics'!$C$5000,0))</f>
        <v>0.46700000000000003</v>
      </c>
      <c r="J769">
        <f>INDEX(pasteStatistics!J$1:'pasteStatistics'!J$5000,MATCH($C769,pasteStatistics!$C$1:'pasteStatistics'!$C$5000,0))</f>
        <v>1.1000000000000001</v>
      </c>
      <c r="K769">
        <f>INDEX(pasteStatistics!K$1:'pasteStatistics'!K$5000,MATCH($C769,pasteStatistics!$C$1:'pasteStatistics'!$C$5000,0))</f>
        <v>2.2999999999999998</v>
      </c>
      <c r="L769">
        <f>INDEX(pasteStatistics!L$1:'pasteStatistics'!L$5000,MATCH($C769,pasteStatistics!$C$1:'pasteStatistics'!$C$5000,0))</f>
        <v>0.45800000000000002</v>
      </c>
      <c r="M769">
        <f>INDEX(pasteStatistics!M$1:'pasteStatistics'!M$5000,MATCH($C769,pasteStatistics!$C$1:'pasteStatistics'!$C$5000,0))</f>
        <v>1.3</v>
      </c>
      <c r="N769">
        <f>INDEX(pasteStatistics!N$1:'pasteStatistics'!N$5000,MATCH($C769,pasteStatistics!$C$1:'pasteStatistics'!$C$5000,0))</f>
        <v>2.7</v>
      </c>
      <c r="O769">
        <f>INDEX(pasteStatistics!O$1:'pasteStatistics'!O$5000,MATCH($C769,pasteStatistics!$C$1:'pasteStatistics'!$C$5000,0))</f>
        <v>0.47399999999999998</v>
      </c>
      <c r="P769">
        <f>INDEX(pasteStatistics!P$1:'pasteStatistics'!P$5000,MATCH($C769,pasteStatistics!$C$1:'pasteStatistics'!$C$5000,0))</f>
        <v>1.3</v>
      </c>
      <c r="Q769">
        <f>INDEX(pasteStatistics!Q$1:'pasteStatistics'!Q$5000,MATCH($C769,pasteStatistics!$C$1:'pasteStatistics'!$C$5000,0))</f>
        <v>1.5</v>
      </c>
      <c r="R769">
        <f>INDEX(pasteStatistics!R$1:'pasteStatistics'!R$5000,MATCH($C769,pasteStatistics!$C$1:'pasteStatistics'!$C$5000,0))</f>
        <v>0.86799999999999999</v>
      </c>
      <c r="S769">
        <f>INDEX(pasteStatistics!S$1:'pasteStatistics'!S$5000,MATCH($C769,pasteStatistics!$C$1:'pasteStatistics'!$C$5000,0))</f>
        <v>0.2</v>
      </c>
      <c r="T769">
        <f>INDEX(pasteStatistics!T$1:'pasteStatistics'!T$5000,MATCH($C769,pasteStatistics!$C$1:'pasteStatistics'!$C$5000,0))</f>
        <v>1.4</v>
      </c>
      <c r="U769">
        <f>INDEX(pasteStatistics!U$1:'pasteStatistics'!U$5000,MATCH($C769,pasteStatistics!$C$1:'pasteStatistics'!$C$5000,0))</f>
        <v>1.6</v>
      </c>
      <c r="V769">
        <f>INDEX(pasteStatistics!V$1:'pasteStatistics'!V$5000,MATCH($C769,pasteStatistics!$C$1:'pasteStatistics'!$C$5000,0))</f>
        <v>2.2999999999999998</v>
      </c>
      <c r="W769">
        <f>INDEX(pasteStatistics!W$1:'pasteStatistics'!W$5000,MATCH($C769,pasteStatistics!$C$1:'pasteStatistics'!$C$5000,0))</f>
        <v>0.7</v>
      </c>
      <c r="X769">
        <f>INDEX(pasteStatistics!X$1:'pasteStatistics'!X$5000,MATCH($C769,pasteStatistics!$C$1:'pasteStatistics'!$C$5000,0))</f>
        <v>0.1</v>
      </c>
      <c r="Y769">
        <f>INDEX(pasteStatistics!Y$1:'pasteStatistics'!Y$5000,MATCH($C769,pasteStatistics!$C$1:'pasteStatistics'!$C$5000,0))</f>
        <v>0.9</v>
      </c>
      <c r="Z769">
        <f>INDEX(pasteStatistics!Z$1:'pasteStatistics'!Z$5000,MATCH($C769,pasteStatistics!$C$1:'pasteStatistics'!$C$5000,0))</f>
        <v>1</v>
      </c>
      <c r="AA769">
        <f>INDEX(pasteStatistics!AA$1:'pasteStatistics'!AA$5000,MATCH($C769,pasteStatistics!$C$1:'pasteStatistics'!$C$5000,0))</f>
        <v>7.2</v>
      </c>
      <c r="AB769">
        <f>pasteData!C768</f>
        <v>11</v>
      </c>
      <c r="AC769" t="str">
        <f>pasteData!D768</f>
        <v>JR</v>
      </c>
      <c r="AD769" t="str">
        <f>pasteData!E768</f>
        <v>G</v>
      </c>
      <c r="AE769">
        <f>pasteData!F768</f>
        <v>43617</v>
      </c>
      <c r="AF769">
        <f>pasteData!G768</f>
        <v>170</v>
      </c>
      <c r="AG769" t="str">
        <f>pasteData!H768</f>
        <v>Ponce</v>
      </c>
      <c r="AH769" t="str">
        <f>pasteData!I768</f>
        <v xml:space="preserve"> Puerto Rico</v>
      </c>
      <c r="AI769" t="str">
        <f>pasteData!J768</f>
        <v>Deep Run High School</v>
      </c>
      <c r="AJ769" t="str">
        <f>pasteData!K768</f>
        <v xml:space="preserve"> 7.2 Pts</v>
      </c>
      <c r="AK769" t="str">
        <f>pasteData!L768</f>
        <v xml:space="preserve"> 1.6 Reb</v>
      </c>
      <c r="AL769" t="str">
        <f>pasteData!M768</f>
        <v xml:space="preserve"> 2.3 Ast</v>
      </c>
      <c r="AM769">
        <f>pasteData!N768</f>
        <v>0</v>
      </c>
    </row>
    <row r="770" spans="1:39" x14ac:dyDescent="0.3">
      <c r="A770">
        <v>768</v>
      </c>
      <c r="B770" t="str">
        <f>pasteData!A769</f>
        <v>liberty</v>
      </c>
      <c r="C770" t="str">
        <f>pasteData!B769</f>
        <v>Keenan Gumbs</v>
      </c>
      <c r="D770">
        <f>INDEX(pasteStatistics!D$1:'pasteStatistics'!D$5000,MATCH($C770,pasteStatistics!$C$1:'pasteStatistics'!$C$5000,0))</f>
        <v>36</v>
      </c>
      <c r="E770">
        <f>INDEX(pasteStatistics!E$1:'pasteStatistics'!E$5000,MATCH($C770,pasteStatistics!$C$1:'pasteStatistics'!$C$5000,0))</f>
        <v>12</v>
      </c>
      <c r="F770">
        <f>INDEX(pasteStatistics!F$1:'pasteStatistics'!F$5000,MATCH($C770,pasteStatistics!$C$1:'pasteStatistics'!$C$5000,0))</f>
        <v>16.600000000000001</v>
      </c>
      <c r="G770">
        <f>INDEX(pasteStatistics!G$1:'pasteStatistics'!G$5000,MATCH($C770,pasteStatistics!$C$1:'pasteStatistics'!$C$5000,0))</f>
        <v>2.2000000000000002</v>
      </c>
      <c r="H770">
        <f>INDEX(pasteStatistics!H$1:'pasteStatistics'!H$5000,MATCH($C770,pasteStatistics!$C$1:'pasteStatistics'!$C$5000,0))</f>
        <v>4.5999999999999996</v>
      </c>
      <c r="I770">
        <f>INDEX(pasteStatistics!I$1:'pasteStatistics'!I$5000,MATCH($C770,pasteStatistics!$C$1:'pasteStatistics'!$C$5000,0))</f>
        <v>0.48199999999999998</v>
      </c>
      <c r="J770">
        <f>INDEX(pasteStatistics!J$1:'pasteStatistics'!J$5000,MATCH($C770,pasteStatistics!$C$1:'pasteStatistics'!$C$5000,0))</f>
        <v>1.6</v>
      </c>
      <c r="K770">
        <f>INDEX(pasteStatistics!K$1:'pasteStatistics'!K$5000,MATCH($C770,pasteStatistics!$C$1:'pasteStatistics'!$C$5000,0))</f>
        <v>3</v>
      </c>
      <c r="L770">
        <f>INDEX(pasteStatistics!L$1:'pasteStatistics'!L$5000,MATCH($C770,pasteStatistics!$C$1:'pasteStatistics'!$C$5000,0))</f>
        <v>0.54600000000000004</v>
      </c>
      <c r="M770">
        <f>INDEX(pasteStatistics!M$1:'pasteStatistics'!M$5000,MATCH($C770,pasteStatistics!$C$1:'pasteStatistics'!$C$5000,0))</f>
        <v>0.6</v>
      </c>
      <c r="N770">
        <f>INDEX(pasteStatistics!N$1:'pasteStatistics'!N$5000,MATCH($C770,pasteStatistics!$C$1:'pasteStatistics'!$C$5000,0))</f>
        <v>1.6</v>
      </c>
      <c r="O770">
        <f>INDEX(pasteStatistics!O$1:'pasteStatistics'!O$5000,MATCH($C770,pasteStatistics!$C$1:'pasteStatistics'!$C$5000,0))</f>
        <v>0.35699999999999998</v>
      </c>
      <c r="P770">
        <f>INDEX(pasteStatistics!P$1:'pasteStatistics'!P$5000,MATCH($C770,pasteStatistics!$C$1:'pasteStatistics'!$C$5000,0))</f>
        <v>1</v>
      </c>
      <c r="Q770">
        <f>INDEX(pasteStatistics!Q$1:'pasteStatistics'!Q$5000,MATCH($C770,pasteStatistics!$C$1:'pasteStatistics'!$C$5000,0))</f>
        <v>1.3</v>
      </c>
      <c r="R770">
        <f>INDEX(pasteStatistics!R$1:'pasteStatistics'!R$5000,MATCH($C770,pasteStatistics!$C$1:'pasteStatistics'!$C$5000,0))</f>
        <v>0.76100000000000001</v>
      </c>
      <c r="S770">
        <f>INDEX(pasteStatistics!S$1:'pasteStatistics'!S$5000,MATCH($C770,pasteStatistics!$C$1:'pasteStatistics'!$C$5000,0))</f>
        <v>0.8</v>
      </c>
      <c r="T770">
        <f>INDEX(pasteStatistics!T$1:'pasteStatistics'!T$5000,MATCH($C770,pasteStatistics!$C$1:'pasteStatistics'!$C$5000,0))</f>
        <v>1.4</v>
      </c>
      <c r="U770">
        <f>INDEX(pasteStatistics!U$1:'pasteStatistics'!U$5000,MATCH($C770,pasteStatistics!$C$1:'pasteStatistics'!$C$5000,0))</f>
        <v>2.2000000000000002</v>
      </c>
      <c r="V770">
        <f>INDEX(pasteStatistics!V$1:'pasteStatistics'!V$5000,MATCH($C770,pasteStatistics!$C$1:'pasteStatistics'!$C$5000,0))</f>
        <v>1.1000000000000001</v>
      </c>
      <c r="W770">
        <f>INDEX(pasteStatistics!W$1:'pasteStatistics'!W$5000,MATCH($C770,pasteStatistics!$C$1:'pasteStatistics'!$C$5000,0))</f>
        <v>0.7</v>
      </c>
      <c r="X770">
        <f>INDEX(pasteStatistics!X$1:'pasteStatistics'!X$5000,MATCH($C770,pasteStatistics!$C$1:'pasteStatistics'!$C$5000,0))</f>
        <v>0.1</v>
      </c>
      <c r="Y770">
        <f>INDEX(pasteStatistics!Y$1:'pasteStatistics'!Y$5000,MATCH($C770,pasteStatistics!$C$1:'pasteStatistics'!$C$5000,0))</f>
        <v>0.9</v>
      </c>
      <c r="Z770">
        <f>INDEX(pasteStatistics!Z$1:'pasteStatistics'!Z$5000,MATCH($C770,pasteStatistics!$C$1:'pasteStatistics'!$C$5000,0))</f>
        <v>1.3</v>
      </c>
      <c r="AA770">
        <f>INDEX(pasteStatistics!AA$1:'pasteStatistics'!AA$5000,MATCH($C770,pasteStatistics!$C$1:'pasteStatistics'!$C$5000,0))</f>
        <v>5.9</v>
      </c>
      <c r="AB770">
        <f>pasteData!C769</f>
        <v>5</v>
      </c>
      <c r="AC770" t="str">
        <f>pasteData!D769</f>
        <v>SR</v>
      </c>
      <c r="AD770" t="str">
        <f>pasteData!E769</f>
        <v>F</v>
      </c>
      <c r="AE770">
        <f>pasteData!F769</f>
        <v>43621</v>
      </c>
      <c r="AF770">
        <f>pasteData!G769</f>
        <v>0</v>
      </c>
      <c r="AG770" t="str">
        <f>pasteData!H769</f>
        <v>Cibolo</v>
      </c>
      <c r="AH770" t="str">
        <f>pasteData!I769</f>
        <v xml:space="preserve"> TX</v>
      </c>
      <c r="AI770">
        <f>pasteData!J769</f>
        <v>0</v>
      </c>
      <c r="AJ770" t="str">
        <f>pasteData!K769</f>
        <v xml:space="preserve"> 5.9 Pts</v>
      </c>
      <c r="AK770" t="str">
        <f>pasteData!L769</f>
        <v xml:space="preserve"> 2.2 Reb</v>
      </c>
      <c r="AL770" t="str">
        <f>pasteData!M769</f>
        <v xml:space="preserve"> 1.1 Ast</v>
      </c>
      <c r="AM770">
        <f>pasteData!N769</f>
        <v>0</v>
      </c>
    </row>
    <row r="771" spans="1:39" x14ac:dyDescent="0.3">
      <c r="A771">
        <v>769</v>
      </c>
      <c r="B771" t="str">
        <f>pasteData!A770</f>
        <v>liberty</v>
      </c>
      <c r="C771" t="str">
        <f>pasteData!B770</f>
        <v>Myo Baxter-Bell</v>
      </c>
      <c r="D771">
        <f>INDEX(pasteStatistics!D$1:'pasteStatistics'!D$5000,MATCH($C771,pasteStatistics!$C$1:'pasteStatistics'!$C$5000,0))</f>
        <v>36</v>
      </c>
      <c r="E771">
        <f>INDEX(pasteStatistics!E$1:'pasteStatistics'!E$5000,MATCH($C771,pasteStatistics!$C$1:'pasteStatistics'!$C$5000,0))</f>
        <v>1</v>
      </c>
      <c r="F771">
        <f>INDEX(pasteStatistics!F$1:'pasteStatistics'!F$5000,MATCH($C771,pasteStatistics!$C$1:'pasteStatistics'!$C$5000,0))</f>
        <v>15.3</v>
      </c>
      <c r="G771">
        <f>INDEX(pasteStatistics!G$1:'pasteStatistics'!G$5000,MATCH($C771,pasteStatistics!$C$1:'pasteStatistics'!$C$5000,0))</f>
        <v>2</v>
      </c>
      <c r="H771">
        <f>INDEX(pasteStatistics!H$1:'pasteStatistics'!H$5000,MATCH($C771,pasteStatistics!$C$1:'pasteStatistics'!$C$5000,0))</f>
        <v>4.0999999999999996</v>
      </c>
      <c r="I771">
        <f>INDEX(pasteStatistics!I$1:'pasteStatistics'!I$5000,MATCH($C771,pasteStatistics!$C$1:'pasteStatistics'!$C$5000,0))</f>
        <v>0.48299999999999998</v>
      </c>
      <c r="J771">
        <f>INDEX(pasteStatistics!J$1:'pasteStatistics'!J$5000,MATCH($C771,pasteStatistics!$C$1:'pasteStatistics'!$C$5000,0))</f>
        <v>2</v>
      </c>
      <c r="K771">
        <f>INDEX(pasteStatistics!K$1:'pasteStatistics'!K$5000,MATCH($C771,pasteStatistics!$C$1:'pasteStatistics'!$C$5000,0))</f>
        <v>3.8</v>
      </c>
      <c r="L771">
        <f>INDEX(pasteStatistics!L$1:'pasteStatistics'!L$5000,MATCH($C771,pasteStatistics!$C$1:'pasteStatistics'!$C$5000,0))</f>
        <v>0.52200000000000002</v>
      </c>
      <c r="M771">
        <f>INDEX(pasteStatistics!M$1:'pasteStatistics'!M$5000,MATCH($C771,pasteStatistics!$C$1:'pasteStatistics'!$C$5000,0))</f>
        <v>0</v>
      </c>
      <c r="N771">
        <f>INDEX(pasteStatistics!N$1:'pasteStatistics'!N$5000,MATCH($C771,pasteStatistics!$C$1:'pasteStatistics'!$C$5000,0))</f>
        <v>0.3</v>
      </c>
      <c r="O771">
        <f>INDEX(pasteStatistics!O$1:'pasteStatistics'!O$5000,MATCH($C771,pasteStatistics!$C$1:'pasteStatistics'!$C$5000,0))</f>
        <v>0</v>
      </c>
      <c r="P771">
        <f>INDEX(pasteStatistics!P$1:'pasteStatistics'!P$5000,MATCH($C771,pasteStatistics!$C$1:'pasteStatistics'!$C$5000,0))</f>
        <v>1.1000000000000001</v>
      </c>
      <c r="Q771">
        <f>INDEX(pasteStatistics!Q$1:'pasteStatistics'!Q$5000,MATCH($C771,pasteStatistics!$C$1:'pasteStatistics'!$C$5000,0))</f>
        <v>1.4</v>
      </c>
      <c r="R771">
        <f>INDEX(pasteStatistics!R$1:'pasteStatistics'!R$5000,MATCH($C771,pasteStatistics!$C$1:'pasteStatistics'!$C$5000,0))</f>
        <v>0.745</v>
      </c>
      <c r="S771">
        <f>INDEX(pasteStatistics!S$1:'pasteStatistics'!S$5000,MATCH($C771,pasteStatistics!$C$1:'pasteStatistics'!$C$5000,0))</f>
        <v>0.8</v>
      </c>
      <c r="T771">
        <f>INDEX(pasteStatistics!T$1:'pasteStatistics'!T$5000,MATCH($C771,pasteStatistics!$C$1:'pasteStatistics'!$C$5000,0))</f>
        <v>1.8</v>
      </c>
      <c r="U771">
        <f>INDEX(pasteStatistics!U$1:'pasteStatistics'!U$5000,MATCH($C771,pasteStatistics!$C$1:'pasteStatistics'!$C$5000,0))</f>
        <v>2.6</v>
      </c>
      <c r="V771">
        <f>INDEX(pasteStatistics!V$1:'pasteStatistics'!V$5000,MATCH($C771,pasteStatistics!$C$1:'pasteStatistics'!$C$5000,0))</f>
        <v>1.5</v>
      </c>
      <c r="W771">
        <f>INDEX(pasteStatistics!W$1:'pasteStatistics'!W$5000,MATCH($C771,pasteStatistics!$C$1:'pasteStatistics'!$C$5000,0))</f>
        <v>0.6</v>
      </c>
      <c r="X771">
        <f>INDEX(pasteStatistics!X$1:'pasteStatistics'!X$5000,MATCH($C771,pasteStatistics!$C$1:'pasteStatistics'!$C$5000,0))</f>
        <v>0.2</v>
      </c>
      <c r="Y771">
        <f>INDEX(pasteStatistics!Y$1:'pasteStatistics'!Y$5000,MATCH($C771,pasteStatistics!$C$1:'pasteStatistics'!$C$5000,0))</f>
        <v>1.2</v>
      </c>
      <c r="Z771">
        <f>INDEX(pasteStatistics!Z$1:'pasteStatistics'!Z$5000,MATCH($C771,pasteStatistics!$C$1:'pasteStatistics'!$C$5000,0))</f>
        <v>2.4</v>
      </c>
      <c r="AA771">
        <f>INDEX(pasteStatistics!AA$1:'pasteStatistics'!AA$5000,MATCH($C771,pasteStatistics!$C$1:'pasteStatistics'!$C$5000,0))</f>
        <v>5.0999999999999996</v>
      </c>
      <c r="AB771">
        <f>pasteData!C770</f>
        <v>0</v>
      </c>
      <c r="AC771" t="str">
        <f>pasteData!D770</f>
        <v>JR</v>
      </c>
      <c r="AD771" t="str">
        <f>pasteData!E770</f>
        <v>F</v>
      </c>
      <c r="AE771">
        <f>pasteData!F770</f>
        <v>43621</v>
      </c>
      <c r="AF771">
        <f>pasteData!G770</f>
        <v>255</v>
      </c>
      <c r="AG771" t="str">
        <f>pasteData!H770</f>
        <v>Cincinnati</v>
      </c>
      <c r="AH771" t="str">
        <f>pasteData!I770</f>
        <v xml:space="preserve"> OH</v>
      </c>
      <c r="AI771" t="str">
        <f>pasteData!J770</f>
        <v>Chaminade-Julienne High School</v>
      </c>
      <c r="AJ771" t="str">
        <f>pasteData!K770</f>
        <v xml:space="preserve"> 5.1 Pts</v>
      </c>
      <c r="AK771" t="str">
        <f>pasteData!L770</f>
        <v xml:space="preserve"> 2.6 Reb</v>
      </c>
      <c r="AL771" t="str">
        <f>pasteData!M770</f>
        <v xml:space="preserve"> 1.5 Ast</v>
      </c>
      <c r="AM771">
        <f>pasteData!N770</f>
        <v>0</v>
      </c>
    </row>
    <row r="772" spans="1:39" x14ac:dyDescent="0.3">
      <c r="A772">
        <v>770</v>
      </c>
      <c r="B772" t="str">
        <f>pasteData!A771</f>
        <v>liberty</v>
      </c>
      <c r="C772" t="str">
        <f>pasteData!B771</f>
        <v>Keegan McDowell</v>
      </c>
      <c r="D772">
        <f>INDEX(pasteStatistics!D$1:'pasteStatistics'!D$5000,MATCH($C772,pasteStatistics!$C$1:'pasteStatistics'!$C$5000,0))</f>
        <v>31</v>
      </c>
      <c r="E772">
        <f>INDEX(pasteStatistics!E$1:'pasteStatistics'!E$5000,MATCH($C772,pasteStatistics!$C$1:'pasteStatistics'!$C$5000,0))</f>
        <v>0</v>
      </c>
      <c r="F772">
        <f>INDEX(pasteStatistics!F$1:'pasteStatistics'!F$5000,MATCH($C772,pasteStatistics!$C$1:'pasteStatistics'!$C$5000,0))</f>
        <v>10.4</v>
      </c>
      <c r="G772">
        <f>INDEX(pasteStatistics!G$1:'pasteStatistics'!G$5000,MATCH($C772,pasteStatistics!$C$1:'pasteStatistics'!$C$5000,0))</f>
        <v>1</v>
      </c>
      <c r="H772">
        <f>INDEX(pasteStatistics!H$1:'pasteStatistics'!H$5000,MATCH($C772,pasteStatistics!$C$1:'pasteStatistics'!$C$5000,0))</f>
        <v>2.2000000000000002</v>
      </c>
      <c r="I772">
        <f>INDEX(pasteStatistics!I$1:'pasteStatistics'!I$5000,MATCH($C772,pasteStatistics!$C$1:'pasteStatistics'!$C$5000,0))</f>
        <v>0.47799999999999998</v>
      </c>
      <c r="J772">
        <f>INDEX(pasteStatistics!J$1:'pasteStatistics'!J$5000,MATCH($C772,pasteStatistics!$C$1:'pasteStatistics'!$C$5000,0))</f>
        <v>0.5</v>
      </c>
      <c r="K772">
        <f>INDEX(pasteStatistics!K$1:'pasteStatistics'!K$5000,MATCH($C772,pasteStatistics!$C$1:'pasteStatistics'!$C$5000,0))</f>
        <v>0.7</v>
      </c>
      <c r="L772">
        <f>INDEX(pasteStatistics!L$1:'pasteStatistics'!L$5000,MATCH($C772,pasteStatistics!$C$1:'pasteStatistics'!$C$5000,0))</f>
        <v>0.71399999999999997</v>
      </c>
      <c r="M772">
        <f>INDEX(pasteStatistics!M$1:'pasteStatistics'!M$5000,MATCH($C772,pasteStatistics!$C$1:'pasteStatistics'!$C$5000,0))</f>
        <v>0.5</v>
      </c>
      <c r="N772">
        <f>INDEX(pasteStatistics!N$1:'pasteStatistics'!N$5000,MATCH($C772,pasteStatistics!$C$1:'pasteStatistics'!$C$5000,0))</f>
        <v>1.5</v>
      </c>
      <c r="O772">
        <f>INDEX(pasteStatistics!O$1:'pasteStatistics'!O$5000,MATCH($C772,pasteStatistics!$C$1:'pasteStatistics'!$C$5000,0))</f>
        <v>0.37</v>
      </c>
      <c r="P772">
        <f>INDEX(pasteStatistics!P$1:'pasteStatistics'!P$5000,MATCH($C772,pasteStatistics!$C$1:'pasteStatistics'!$C$5000,0))</f>
        <v>0.1</v>
      </c>
      <c r="Q772">
        <f>INDEX(pasteStatistics!Q$1:'pasteStatistics'!Q$5000,MATCH($C772,pasteStatistics!$C$1:'pasteStatistics'!$C$5000,0))</f>
        <v>0.1</v>
      </c>
      <c r="R772">
        <f>INDEX(pasteStatistics!R$1:'pasteStatistics'!R$5000,MATCH($C772,pasteStatistics!$C$1:'pasteStatistics'!$C$5000,0))</f>
        <v>1</v>
      </c>
      <c r="S772">
        <f>INDEX(pasteStatistics!S$1:'pasteStatistics'!S$5000,MATCH($C772,pasteStatistics!$C$1:'pasteStatistics'!$C$5000,0))</f>
        <v>0.1</v>
      </c>
      <c r="T772">
        <f>INDEX(pasteStatistics!T$1:'pasteStatistics'!T$5000,MATCH($C772,pasteStatistics!$C$1:'pasteStatistics'!$C$5000,0))</f>
        <v>0.6</v>
      </c>
      <c r="U772">
        <f>INDEX(pasteStatistics!U$1:'pasteStatistics'!U$5000,MATCH($C772,pasteStatistics!$C$1:'pasteStatistics'!$C$5000,0))</f>
        <v>0.7</v>
      </c>
      <c r="V772">
        <f>INDEX(pasteStatistics!V$1:'pasteStatistics'!V$5000,MATCH($C772,pasteStatistics!$C$1:'pasteStatistics'!$C$5000,0))</f>
        <v>0.5</v>
      </c>
      <c r="W772">
        <f>INDEX(pasteStatistics!W$1:'pasteStatistics'!W$5000,MATCH($C772,pasteStatistics!$C$1:'pasteStatistics'!$C$5000,0))</f>
        <v>0.1</v>
      </c>
      <c r="X772">
        <f>INDEX(pasteStatistics!X$1:'pasteStatistics'!X$5000,MATCH($C772,pasteStatistics!$C$1:'pasteStatistics'!$C$5000,0))</f>
        <v>0</v>
      </c>
      <c r="Y772">
        <f>INDEX(pasteStatistics!Y$1:'pasteStatistics'!Y$5000,MATCH($C772,pasteStatistics!$C$1:'pasteStatistics'!$C$5000,0))</f>
        <v>0.4</v>
      </c>
      <c r="Z772">
        <f>INDEX(pasteStatistics!Z$1:'pasteStatistics'!Z$5000,MATCH($C772,pasteStatistics!$C$1:'pasteStatistics'!$C$5000,0))</f>
        <v>0.8</v>
      </c>
      <c r="AA772">
        <f>INDEX(pasteStatistics!AA$1:'pasteStatistics'!AA$5000,MATCH($C772,pasteStatistics!$C$1:'pasteStatistics'!$C$5000,0))</f>
        <v>2.7</v>
      </c>
      <c r="AB772">
        <f>pasteData!C771</f>
        <v>20</v>
      </c>
      <c r="AC772" t="str">
        <f>pasteData!D771</f>
        <v>SO</v>
      </c>
      <c r="AD772" t="str">
        <f>pasteData!E771</f>
        <v>G</v>
      </c>
      <c r="AE772">
        <f>pasteData!F771</f>
        <v>43622</v>
      </c>
      <c r="AF772">
        <f>pasteData!G771</f>
        <v>180</v>
      </c>
      <c r="AG772" t="str">
        <f>pasteData!H771</f>
        <v>Cincinnati</v>
      </c>
      <c r="AH772" t="str">
        <f>pasteData!I771</f>
        <v xml:space="preserve"> OH</v>
      </c>
      <c r="AI772" t="str">
        <f>pasteData!J771</f>
        <v>Moeller High School</v>
      </c>
      <c r="AJ772" t="str">
        <f>pasteData!K771</f>
        <v xml:space="preserve"> 2.7 Pts</v>
      </c>
      <c r="AK772" t="str">
        <f>pasteData!L771</f>
        <v xml:space="preserve"> 0.7 Reb</v>
      </c>
      <c r="AL772" t="str">
        <f>pasteData!M771</f>
        <v xml:space="preserve"> 0.5 Ast</v>
      </c>
      <c r="AM772">
        <f>pasteData!N771</f>
        <v>0</v>
      </c>
    </row>
    <row r="773" spans="1:39" x14ac:dyDescent="0.3">
      <c r="A773">
        <v>771</v>
      </c>
      <c r="B773" t="str">
        <f>pasteData!A772</f>
        <v>liberty</v>
      </c>
      <c r="C773" t="str">
        <f>pasteData!B772</f>
        <v>Brendan Newton</v>
      </c>
      <c r="D773">
        <f>INDEX(pasteStatistics!D$1:'pasteStatistics'!D$5000,MATCH($C773,pasteStatistics!$C$1:'pasteStatistics'!$C$5000,0))</f>
        <v>22</v>
      </c>
      <c r="E773">
        <f>INDEX(pasteStatistics!E$1:'pasteStatistics'!E$5000,MATCH($C773,pasteStatistics!$C$1:'pasteStatistics'!$C$5000,0))</f>
        <v>0</v>
      </c>
      <c r="F773">
        <f>INDEX(pasteStatistics!F$1:'pasteStatistics'!F$5000,MATCH($C773,pasteStatistics!$C$1:'pasteStatistics'!$C$5000,0))</f>
        <v>3</v>
      </c>
      <c r="G773">
        <f>INDEX(pasteStatistics!G$1:'pasteStatistics'!G$5000,MATCH($C773,pasteStatistics!$C$1:'pasteStatistics'!$C$5000,0))</f>
        <v>0.6</v>
      </c>
      <c r="H773">
        <f>INDEX(pasteStatistics!H$1:'pasteStatistics'!H$5000,MATCH($C773,pasteStatistics!$C$1:'pasteStatistics'!$C$5000,0))</f>
        <v>0.9</v>
      </c>
      <c r="I773">
        <f>INDEX(pasteStatistics!I$1:'pasteStatistics'!I$5000,MATCH($C773,pasteStatistics!$C$1:'pasteStatistics'!$C$5000,0))</f>
        <v>0.68400000000000005</v>
      </c>
      <c r="J773">
        <f>INDEX(pasteStatistics!J$1:'pasteStatistics'!J$5000,MATCH($C773,pasteStatistics!$C$1:'pasteStatistics'!$C$5000,0))</f>
        <v>0.6</v>
      </c>
      <c r="K773">
        <f>INDEX(pasteStatistics!K$1:'pasteStatistics'!K$5000,MATCH($C773,pasteStatistics!$C$1:'pasteStatistics'!$C$5000,0))</f>
        <v>0.8</v>
      </c>
      <c r="L773">
        <f>INDEX(pasteStatistics!L$1:'pasteStatistics'!L$5000,MATCH($C773,pasteStatistics!$C$1:'pasteStatistics'!$C$5000,0))</f>
        <v>0.72199999999999998</v>
      </c>
      <c r="M773">
        <f>INDEX(pasteStatistics!M$1:'pasteStatistics'!M$5000,MATCH($C773,pasteStatistics!$C$1:'pasteStatistics'!$C$5000,0))</f>
        <v>0</v>
      </c>
      <c r="N773">
        <f>INDEX(pasteStatistics!N$1:'pasteStatistics'!N$5000,MATCH($C773,pasteStatistics!$C$1:'pasteStatistics'!$C$5000,0))</f>
        <v>0</v>
      </c>
      <c r="O773">
        <f>INDEX(pasteStatistics!O$1:'pasteStatistics'!O$5000,MATCH($C773,pasteStatistics!$C$1:'pasteStatistics'!$C$5000,0))</f>
        <v>0</v>
      </c>
      <c r="P773">
        <f>INDEX(pasteStatistics!P$1:'pasteStatistics'!P$5000,MATCH($C773,pasteStatistics!$C$1:'pasteStatistics'!$C$5000,0))</f>
        <v>0.2</v>
      </c>
      <c r="Q773">
        <f>INDEX(pasteStatistics!Q$1:'pasteStatistics'!Q$5000,MATCH($C773,pasteStatistics!$C$1:'pasteStatistics'!$C$5000,0))</f>
        <v>0.7</v>
      </c>
      <c r="R773">
        <f>INDEX(pasteStatistics!R$1:'pasteStatistics'!R$5000,MATCH($C773,pasteStatistics!$C$1:'pasteStatistics'!$C$5000,0))</f>
        <v>0.313</v>
      </c>
      <c r="S773">
        <f>INDEX(pasteStatistics!S$1:'pasteStatistics'!S$5000,MATCH($C773,pasteStatistics!$C$1:'pasteStatistics'!$C$5000,0))</f>
        <v>0.4</v>
      </c>
      <c r="T773">
        <f>INDEX(pasteStatistics!T$1:'pasteStatistics'!T$5000,MATCH($C773,pasteStatistics!$C$1:'pasteStatistics'!$C$5000,0))</f>
        <v>0.3</v>
      </c>
      <c r="U773">
        <f>INDEX(pasteStatistics!U$1:'pasteStatistics'!U$5000,MATCH($C773,pasteStatistics!$C$1:'pasteStatistics'!$C$5000,0))</f>
        <v>0.7</v>
      </c>
      <c r="V773">
        <f>INDEX(pasteStatistics!V$1:'pasteStatistics'!V$5000,MATCH($C773,pasteStatistics!$C$1:'pasteStatistics'!$C$5000,0))</f>
        <v>0.1</v>
      </c>
      <c r="W773">
        <f>INDEX(pasteStatistics!W$1:'pasteStatistics'!W$5000,MATCH($C773,pasteStatistics!$C$1:'pasteStatistics'!$C$5000,0))</f>
        <v>0</v>
      </c>
      <c r="X773">
        <f>INDEX(pasteStatistics!X$1:'pasteStatistics'!X$5000,MATCH($C773,pasteStatistics!$C$1:'pasteStatistics'!$C$5000,0))</f>
        <v>0.2</v>
      </c>
      <c r="Y773">
        <f>INDEX(pasteStatistics!Y$1:'pasteStatistics'!Y$5000,MATCH($C773,pasteStatistics!$C$1:'pasteStatistics'!$C$5000,0))</f>
        <v>0.3</v>
      </c>
      <c r="Z773">
        <f>INDEX(pasteStatistics!Z$1:'pasteStatistics'!Z$5000,MATCH($C773,pasteStatistics!$C$1:'pasteStatistics'!$C$5000,0))</f>
        <v>0.5</v>
      </c>
      <c r="AA773">
        <f>INDEX(pasteStatistics!AA$1:'pasteStatistics'!AA$5000,MATCH($C773,pasteStatistics!$C$1:'pasteStatistics'!$C$5000,0))</f>
        <v>1.4</v>
      </c>
      <c r="AB773">
        <f>pasteData!C772</f>
        <v>55</v>
      </c>
      <c r="AC773" t="str">
        <f>pasteData!D772</f>
        <v>FR</v>
      </c>
      <c r="AD773" t="str">
        <f>pasteData!E772</f>
        <v>C</v>
      </c>
      <c r="AE773">
        <f>pasteData!F772</f>
        <v>43648</v>
      </c>
      <c r="AF773">
        <f>pasteData!G772</f>
        <v>235</v>
      </c>
      <c r="AG773" t="str">
        <f>pasteData!H772</f>
        <v>Roanoke</v>
      </c>
      <c r="AH773" t="str">
        <f>pasteData!I772</f>
        <v xml:space="preserve"> VA</v>
      </c>
      <c r="AI773" t="str">
        <f>pasteData!J772</f>
        <v>Faith Christian School</v>
      </c>
      <c r="AJ773" t="str">
        <f>pasteData!K772</f>
        <v xml:space="preserve"> 1.4 Pts</v>
      </c>
      <c r="AK773" t="str">
        <f>pasteData!L772</f>
        <v xml:space="preserve"> 0.7 Reb</v>
      </c>
      <c r="AL773" t="str">
        <f>pasteData!M772</f>
        <v xml:space="preserve"> 0.1 Ast</v>
      </c>
      <c r="AM773">
        <f>pasteData!N772</f>
        <v>0</v>
      </c>
    </row>
    <row r="774" spans="1:39" x14ac:dyDescent="0.3">
      <c r="A774">
        <v>772</v>
      </c>
      <c r="B774" t="str">
        <f>pasteData!A773</f>
        <v>liberty</v>
      </c>
      <c r="C774" t="str">
        <f>pasteData!B773</f>
        <v>Zach Farquhar</v>
      </c>
      <c r="D774">
        <f>INDEX(pasteStatistics!D$1:'pasteStatistics'!D$5000,MATCH($C774,pasteStatistics!$C$1:'pasteStatistics'!$C$5000,0))</f>
        <v>22</v>
      </c>
      <c r="E774">
        <f>INDEX(pasteStatistics!E$1:'pasteStatistics'!E$5000,MATCH($C774,pasteStatistics!$C$1:'pasteStatistics'!$C$5000,0))</f>
        <v>0</v>
      </c>
      <c r="F774">
        <f>INDEX(pasteStatistics!F$1:'pasteStatistics'!F$5000,MATCH($C774,pasteStatistics!$C$1:'pasteStatistics'!$C$5000,0))</f>
        <v>3.8</v>
      </c>
      <c r="G774">
        <f>INDEX(pasteStatistics!G$1:'pasteStatistics'!G$5000,MATCH($C774,pasteStatistics!$C$1:'pasteStatistics'!$C$5000,0))</f>
        <v>0.3</v>
      </c>
      <c r="H774">
        <f>INDEX(pasteStatistics!H$1:'pasteStatistics'!H$5000,MATCH($C774,pasteStatistics!$C$1:'pasteStatistics'!$C$5000,0))</f>
        <v>0.7</v>
      </c>
      <c r="I774">
        <f>INDEX(pasteStatistics!I$1:'pasteStatistics'!I$5000,MATCH($C774,pasteStatistics!$C$1:'pasteStatistics'!$C$5000,0))</f>
        <v>0.375</v>
      </c>
      <c r="J774">
        <f>INDEX(pasteStatistics!J$1:'pasteStatistics'!J$5000,MATCH($C774,pasteStatistics!$C$1:'pasteStatistics'!$C$5000,0))</f>
        <v>0</v>
      </c>
      <c r="K774">
        <f>INDEX(pasteStatistics!K$1:'pasteStatistics'!K$5000,MATCH($C774,pasteStatistics!$C$1:'pasteStatistics'!$C$5000,0))</f>
        <v>0</v>
      </c>
      <c r="L774">
        <f>INDEX(pasteStatistics!L$1:'pasteStatistics'!L$5000,MATCH($C774,pasteStatistics!$C$1:'pasteStatistics'!$C$5000,0))</f>
        <v>0</v>
      </c>
      <c r="M774">
        <f>INDEX(pasteStatistics!M$1:'pasteStatistics'!M$5000,MATCH($C774,pasteStatistics!$C$1:'pasteStatistics'!$C$5000,0))</f>
        <v>0.3</v>
      </c>
      <c r="N774">
        <f>INDEX(pasteStatistics!N$1:'pasteStatistics'!N$5000,MATCH($C774,pasteStatistics!$C$1:'pasteStatistics'!$C$5000,0))</f>
        <v>0.7</v>
      </c>
      <c r="O774">
        <f>INDEX(pasteStatistics!O$1:'pasteStatistics'!O$5000,MATCH($C774,pasteStatistics!$C$1:'pasteStatistics'!$C$5000,0))</f>
        <v>0.4</v>
      </c>
      <c r="P774">
        <f>INDEX(pasteStatistics!P$1:'pasteStatistics'!P$5000,MATCH($C774,pasteStatistics!$C$1:'pasteStatistics'!$C$5000,0))</f>
        <v>0.1</v>
      </c>
      <c r="Q774">
        <f>INDEX(pasteStatistics!Q$1:'pasteStatistics'!Q$5000,MATCH($C774,pasteStatistics!$C$1:'pasteStatistics'!$C$5000,0))</f>
        <v>0.2</v>
      </c>
      <c r="R774">
        <f>INDEX(pasteStatistics!R$1:'pasteStatistics'!R$5000,MATCH($C774,pasteStatistics!$C$1:'pasteStatistics'!$C$5000,0))</f>
        <v>0.75</v>
      </c>
      <c r="S774">
        <f>INDEX(pasteStatistics!S$1:'pasteStatistics'!S$5000,MATCH($C774,pasteStatistics!$C$1:'pasteStatistics'!$C$5000,0))</f>
        <v>0</v>
      </c>
      <c r="T774">
        <f>INDEX(pasteStatistics!T$1:'pasteStatistics'!T$5000,MATCH($C774,pasteStatistics!$C$1:'pasteStatistics'!$C$5000,0))</f>
        <v>0.4</v>
      </c>
      <c r="U774">
        <f>INDEX(pasteStatistics!U$1:'pasteStatistics'!U$5000,MATCH($C774,pasteStatistics!$C$1:'pasteStatistics'!$C$5000,0))</f>
        <v>0.4</v>
      </c>
      <c r="V774">
        <f>INDEX(pasteStatistics!V$1:'pasteStatistics'!V$5000,MATCH($C774,pasteStatistics!$C$1:'pasteStatistics'!$C$5000,0))</f>
        <v>0.2</v>
      </c>
      <c r="W774">
        <f>INDEX(pasteStatistics!W$1:'pasteStatistics'!W$5000,MATCH($C774,pasteStatistics!$C$1:'pasteStatistics'!$C$5000,0))</f>
        <v>0</v>
      </c>
      <c r="X774">
        <f>INDEX(pasteStatistics!X$1:'pasteStatistics'!X$5000,MATCH($C774,pasteStatistics!$C$1:'pasteStatistics'!$C$5000,0))</f>
        <v>0</v>
      </c>
      <c r="Y774">
        <f>INDEX(pasteStatistics!Y$1:'pasteStatistics'!Y$5000,MATCH($C774,pasteStatistics!$C$1:'pasteStatistics'!$C$5000,0))</f>
        <v>0</v>
      </c>
      <c r="Z774">
        <f>INDEX(pasteStatistics!Z$1:'pasteStatistics'!Z$5000,MATCH($C774,pasteStatistics!$C$1:'pasteStatistics'!$C$5000,0))</f>
        <v>0.2</v>
      </c>
      <c r="AA774">
        <f>INDEX(pasteStatistics!AA$1:'pasteStatistics'!AA$5000,MATCH($C774,pasteStatistics!$C$1:'pasteStatistics'!$C$5000,0))</f>
        <v>1</v>
      </c>
      <c r="AB774">
        <f>pasteData!C773</f>
        <v>15</v>
      </c>
      <c r="AC774" t="str">
        <f>pasteData!D773</f>
        <v>SR</v>
      </c>
      <c r="AD774" t="str">
        <f>pasteData!E773</f>
        <v>G</v>
      </c>
      <c r="AE774">
        <f>pasteData!F773</f>
        <v>43594</v>
      </c>
      <c r="AF774">
        <f>pasteData!G773</f>
        <v>160</v>
      </c>
      <c r="AG774" t="str">
        <f>pasteData!H773</f>
        <v>Cincinnati</v>
      </c>
      <c r="AH774" t="str">
        <f>pasteData!I773</f>
        <v xml:space="preserve"> OH</v>
      </c>
      <c r="AI774" t="str">
        <f>pasteData!J773</f>
        <v>Sycamore High School</v>
      </c>
      <c r="AJ774" t="str">
        <f>pasteData!K773</f>
        <v xml:space="preserve"> 1.0 Pts</v>
      </c>
      <c r="AK774" t="str">
        <f>pasteData!L773</f>
        <v xml:space="preserve"> 0.4 Reb</v>
      </c>
      <c r="AL774" t="str">
        <f>pasteData!M773</f>
        <v xml:space="preserve"> 0.2 Ast</v>
      </c>
      <c r="AM774">
        <f>pasteData!N773</f>
        <v>0</v>
      </c>
    </row>
    <row r="775" spans="1:39" x14ac:dyDescent="0.3">
      <c r="A775">
        <v>773</v>
      </c>
      <c r="B775" t="str">
        <f>pasteData!A774</f>
        <v>liberty</v>
      </c>
      <c r="C775" t="str">
        <f>pasteData!B774</f>
        <v>Tytist Dean</v>
      </c>
      <c r="D775" t="e">
        <f>INDEX(pasteStatistics!D$1:'pasteStatistics'!D$5000,MATCH($C775,pasteStatistics!$C$1:'pasteStatistics'!$C$5000,0))</f>
        <v>#N/A</v>
      </c>
      <c r="E775" t="e">
        <f>INDEX(pasteStatistics!E$1:'pasteStatistics'!E$5000,MATCH($C775,pasteStatistics!$C$1:'pasteStatistics'!$C$5000,0))</f>
        <v>#N/A</v>
      </c>
      <c r="F775" t="e">
        <f>INDEX(pasteStatistics!F$1:'pasteStatistics'!F$5000,MATCH($C775,pasteStatistics!$C$1:'pasteStatistics'!$C$5000,0))</f>
        <v>#N/A</v>
      </c>
      <c r="G775" t="e">
        <f>INDEX(pasteStatistics!G$1:'pasteStatistics'!G$5000,MATCH($C775,pasteStatistics!$C$1:'pasteStatistics'!$C$5000,0))</f>
        <v>#N/A</v>
      </c>
      <c r="H775" t="e">
        <f>INDEX(pasteStatistics!H$1:'pasteStatistics'!H$5000,MATCH($C775,pasteStatistics!$C$1:'pasteStatistics'!$C$5000,0))</f>
        <v>#N/A</v>
      </c>
      <c r="I775" t="e">
        <f>INDEX(pasteStatistics!I$1:'pasteStatistics'!I$5000,MATCH($C775,pasteStatistics!$C$1:'pasteStatistics'!$C$5000,0))</f>
        <v>#N/A</v>
      </c>
      <c r="J775" t="e">
        <f>INDEX(pasteStatistics!J$1:'pasteStatistics'!J$5000,MATCH($C775,pasteStatistics!$C$1:'pasteStatistics'!$C$5000,0))</f>
        <v>#N/A</v>
      </c>
      <c r="K775" t="e">
        <f>INDEX(pasteStatistics!K$1:'pasteStatistics'!K$5000,MATCH($C775,pasteStatistics!$C$1:'pasteStatistics'!$C$5000,0))</f>
        <v>#N/A</v>
      </c>
      <c r="L775" t="e">
        <f>INDEX(pasteStatistics!L$1:'pasteStatistics'!L$5000,MATCH($C775,pasteStatistics!$C$1:'pasteStatistics'!$C$5000,0))</f>
        <v>#N/A</v>
      </c>
      <c r="M775" t="e">
        <f>INDEX(pasteStatistics!M$1:'pasteStatistics'!M$5000,MATCH($C775,pasteStatistics!$C$1:'pasteStatistics'!$C$5000,0))</f>
        <v>#N/A</v>
      </c>
      <c r="N775" t="e">
        <f>INDEX(pasteStatistics!N$1:'pasteStatistics'!N$5000,MATCH($C775,pasteStatistics!$C$1:'pasteStatistics'!$C$5000,0))</f>
        <v>#N/A</v>
      </c>
      <c r="O775" t="e">
        <f>INDEX(pasteStatistics!O$1:'pasteStatistics'!O$5000,MATCH($C775,pasteStatistics!$C$1:'pasteStatistics'!$C$5000,0))</f>
        <v>#N/A</v>
      </c>
      <c r="P775" t="e">
        <f>INDEX(pasteStatistics!P$1:'pasteStatistics'!P$5000,MATCH($C775,pasteStatistics!$C$1:'pasteStatistics'!$C$5000,0))</f>
        <v>#N/A</v>
      </c>
      <c r="Q775" t="e">
        <f>INDEX(pasteStatistics!Q$1:'pasteStatistics'!Q$5000,MATCH($C775,pasteStatistics!$C$1:'pasteStatistics'!$C$5000,0))</f>
        <v>#N/A</v>
      </c>
      <c r="R775" t="e">
        <f>INDEX(pasteStatistics!R$1:'pasteStatistics'!R$5000,MATCH($C775,pasteStatistics!$C$1:'pasteStatistics'!$C$5000,0))</f>
        <v>#N/A</v>
      </c>
      <c r="S775" t="e">
        <f>INDEX(pasteStatistics!S$1:'pasteStatistics'!S$5000,MATCH($C775,pasteStatistics!$C$1:'pasteStatistics'!$C$5000,0))</f>
        <v>#N/A</v>
      </c>
      <c r="T775" t="e">
        <f>INDEX(pasteStatistics!T$1:'pasteStatistics'!T$5000,MATCH($C775,pasteStatistics!$C$1:'pasteStatistics'!$C$5000,0))</f>
        <v>#N/A</v>
      </c>
      <c r="U775" t="e">
        <f>INDEX(pasteStatistics!U$1:'pasteStatistics'!U$5000,MATCH($C775,pasteStatistics!$C$1:'pasteStatistics'!$C$5000,0))</f>
        <v>#N/A</v>
      </c>
      <c r="V775" t="e">
        <f>INDEX(pasteStatistics!V$1:'pasteStatistics'!V$5000,MATCH($C775,pasteStatistics!$C$1:'pasteStatistics'!$C$5000,0))</f>
        <v>#N/A</v>
      </c>
      <c r="W775" t="e">
        <f>INDEX(pasteStatistics!W$1:'pasteStatistics'!W$5000,MATCH($C775,pasteStatistics!$C$1:'pasteStatistics'!$C$5000,0))</f>
        <v>#N/A</v>
      </c>
      <c r="X775" t="e">
        <f>INDEX(pasteStatistics!X$1:'pasteStatistics'!X$5000,MATCH($C775,pasteStatistics!$C$1:'pasteStatistics'!$C$5000,0))</f>
        <v>#N/A</v>
      </c>
      <c r="Y775" t="e">
        <f>INDEX(pasteStatistics!Y$1:'pasteStatistics'!Y$5000,MATCH($C775,pasteStatistics!$C$1:'pasteStatistics'!$C$5000,0))</f>
        <v>#N/A</v>
      </c>
      <c r="Z775" t="e">
        <f>INDEX(pasteStatistics!Z$1:'pasteStatistics'!Z$5000,MATCH($C775,pasteStatistics!$C$1:'pasteStatistics'!$C$5000,0))</f>
        <v>#N/A</v>
      </c>
      <c r="AA775" t="e">
        <f>INDEX(pasteStatistics!AA$1:'pasteStatistics'!AA$5000,MATCH($C775,pasteStatistics!$C$1:'pasteStatistics'!$C$5000,0))</f>
        <v>#N/A</v>
      </c>
      <c r="AB775">
        <f>pasteData!C774</f>
        <v>4</v>
      </c>
      <c r="AC775" t="str">
        <f>pasteData!D774</f>
        <v>FR</v>
      </c>
      <c r="AD775" t="str">
        <f>pasteData!E774</f>
        <v>G</v>
      </c>
      <c r="AE775">
        <f>pasteData!F774</f>
        <v>36678</v>
      </c>
      <c r="AF775">
        <f>pasteData!G774</f>
        <v>180</v>
      </c>
      <c r="AG775" t="str">
        <f>pasteData!H774</f>
        <v>St. Paul</v>
      </c>
      <c r="AH775" t="str">
        <f>pasteData!I774</f>
        <v xml:space="preserve"> MN</v>
      </c>
      <c r="AI775" t="str">
        <f>pasteData!J774</f>
        <v>North St. Paul HS</v>
      </c>
      <c r="AJ775">
        <f>pasteData!K774</f>
        <v>0</v>
      </c>
      <c r="AK775">
        <f>pasteData!L774</f>
        <v>0</v>
      </c>
      <c r="AL775">
        <f>pasteData!M774</f>
        <v>0</v>
      </c>
      <c r="AM775">
        <f>pasteData!N774</f>
        <v>0</v>
      </c>
    </row>
    <row r="776" spans="1:39" x14ac:dyDescent="0.3">
      <c r="A776">
        <v>774</v>
      </c>
      <c r="B776" t="str">
        <f>pasteData!A775</f>
        <v>liberty</v>
      </c>
      <c r="C776" t="str">
        <f>pasteData!B775</f>
        <v>Blake Preston</v>
      </c>
      <c r="D776" t="e">
        <f>INDEX(pasteStatistics!D$1:'pasteStatistics'!D$5000,MATCH($C776,pasteStatistics!$C$1:'pasteStatistics'!$C$5000,0))</f>
        <v>#N/A</v>
      </c>
      <c r="E776" t="e">
        <f>INDEX(pasteStatistics!E$1:'pasteStatistics'!E$5000,MATCH($C776,pasteStatistics!$C$1:'pasteStatistics'!$C$5000,0))</f>
        <v>#N/A</v>
      </c>
      <c r="F776" t="e">
        <f>INDEX(pasteStatistics!F$1:'pasteStatistics'!F$5000,MATCH($C776,pasteStatistics!$C$1:'pasteStatistics'!$C$5000,0))</f>
        <v>#N/A</v>
      </c>
      <c r="G776" t="e">
        <f>INDEX(pasteStatistics!G$1:'pasteStatistics'!G$5000,MATCH($C776,pasteStatistics!$C$1:'pasteStatistics'!$C$5000,0))</f>
        <v>#N/A</v>
      </c>
      <c r="H776" t="e">
        <f>INDEX(pasteStatistics!H$1:'pasteStatistics'!H$5000,MATCH($C776,pasteStatistics!$C$1:'pasteStatistics'!$C$5000,0))</f>
        <v>#N/A</v>
      </c>
      <c r="I776" t="e">
        <f>INDEX(pasteStatistics!I$1:'pasteStatistics'!I$5000,MATCH($C776,pasteStatistics!$C$1:'pasteStatistics'!$C$5000,0))</f>
        <v>#N/A</v>
      </c>
      <c r="J776" t="e">
        <f>INDEX(pasteStatistics!J$1:'pasteStatistics'!J$5000,MATCH($C776,pasteStatistics!$C$1:'pasteStatistics'!$C$5000,0))</f>
        <v>#N/A</v>
      </c>
      <c r="K776" t="e">
        <f>INDEX(pasteStatistics!K$1:'pasteStatistics'!K$5000,MATCH($C776,pasteStatistics!$C$1:'pasteStatistics'!$C$5000,0))</f>
        <v>#N/A</v>
      </c>
      <c r="L776" t="e">
        <f>INDEX(pasteStatistics!L$1:'pasteStatistics'!L$5000,MATCH($C776,pasteStatistics!$C$1:'pasteStatistics'!$C$5000,0))</f>
        <v>#N/A</v>
      </c>
      <c r="M776" t="e">
        <f>INDEX(pasteStatistics!M$1:'pasteStatistics'!M$5000,MATCH($C776,pasteStatistics!$C$1:'pasteStatistics'!$C$5000,0))</f>
        <v>#N/A</v>
      </c>
      <c r="N776" t="e">
        <f>INDEX(pasteStatistics!N$1:'pasteStatistics'!N$5000,MATCH($C776,pasteStatistics!$C$1:'pasteStatistics'!$C$5000,0))</f>
        <v>#N/A</v>
      </c>
      <c r="O776" t="e">
        <f>INDEX(pasteStatistics!O$1:'pasteStatistics'!O$5000,MATCH($C776,pasteStatistics!$C$1:'pasteStatistics'!$C$5000,0))</f>
        <v>#N/A</v>
      </c>
      <c r="P776" t="e">
        <f>INDEX(pasteStatistics!P$1:'pasteStatistics'!P$5000,MATCH($C776,pasteStatistics!$C$1:'pasteStatistics'!$C$5000,0))</f>
        <v>#N/A</v>
      </c>
      <c r="Q776" t="e">
        <f>INDEX(pasteStatistics!Q$1:'pasteStatistics'!Q$5000,MATCH($C776,pasteStatistics!$C$1:'pasteStatistics'!$C$5000,0))</f>
        <v>#N/A</v>
      </c>
      <c r="R776" t="e">
        <f>INDEX(pasteStatistics!R$1:'pasteStatistics'!R$5000,MATCH($C776,pasteStatistics!$C$1:'pasteStatistics'!$C$5000,0))</f>
        <v>#N/A</v>
      </c>
      <c r="S776" t="e">
        <f>INDEX(pasteStatistics!S$1:'pasteStatistics'!S$5000,MATCH($C776,pasteStatistics!$C$1:'pasteStatistics'!$C$5000,0))</f>
        <v>#N/A</v>
      </c>
      <c r="T776" t="e">
        <f>INDEX(pasteStatistics!T$1:'pasteStatistics'!T$5000,MATCH($C776,pasteStatistics!$C$1:'pasteStatistics'!$C$5000,0))</f>
        <v>#N/A</v>
      </c>
      <c r="U776" t="e">
        <f>INDEX(pasteStatistics!U$1:'pasteStatistics'!U$5000,MATCH($C776,pasteStatistics!$C$1:'pasteStatistics'!$C$5000,0))</f>
        <v>#N/A</v>
      </c>
      <c r="V776" t="e">
        <f>INDEX(pasteStatistics!V$1:'pasteStatistics'!V$5000,MATCH($C776,pasteStatistics!$C$1:'pasteStatistics'!$C$5000,0))</f>
        <v>#N/A</v>
      </c>
      <c r="W776" t="e">
        <f>INDEX(pasteStatistics!W$1:'pasteStatistics'!W$5000,MATCH($C776,pasteStatistics!$C$1:'pasteStatistics'!$C$5000,0))</f>
        <v>#N/A</v>
      </c>
      <c r="X776" t="e">
        <f>INDEX(pasteStatistics!X$1:'pasteStatistics'!X$5000,MATCH($C776,pasteStatistics!$C$1:'pasteStatistics'!$C$5000,0))</f>
        <v>#N/A</v>
      </c>
      <c r="Y776" t="e">
        <f>INDEX(pasteStatistics!Y$1:'pasteStatistics'!Y$5000,MATCH($C776,pasteStatistics!$C$1:'pasteStatistics'!$C$5000,0))</f>
        <v>#N/A</v>
      </c>
      <c r="Z776" t="e">
        <f>INDEX(pasteStatistics!Z$1:'pasteStatistics'!Z$5000,MATCH($C776,pasteStatistics!$C$1:'pasteStatistics'!$C$5000,0))</f>
        <v>#N/A</v>
      </c>
      <c r="AA776" t="e">
        <f>INDEX(pasteStatistics!AA$1:'pasteStatistics'!AA$5000,MATCH($C776,pasteStatistics!$C$1:'pasteStatistics'!$C$5000,0))</f>
        <v>#N/A</v>
      </c>
      <c r="AB776">
        <f>pasteData!C775</f>
        <v>32</v>
      </c>
      <c r="AC776" t="str">
        <f>pasteData!D775</f>
        <v>FR</v>
      </c>
      <c r="AD776" t="str">
        <f>pasteData!E775</f>
        <v>F</v>
      </c>
      <c r="AE776">
        <f>pasteData!F775</f>
        <v>43625</v>
      </c>
      <c r="AF776">
        <f>pasteData!G775</f>
        <v>0</v>
      </c>
      <c r="AG776" t="str">
        <f>pasteData!H775</f>
        <v>Charlotte</v>
      </c>
      <c r="AH776" t="str">
        <f>pasteData!I775</f>
        <v xml:space="preserve"> NC</v>
      </c>
      <c r="AI776" t="str">
        <f>pasteData!J775</f>
        <v>Charlotte Christian School</v>
      </c>
      <c r="AJ776">
        <f>pasteData!K775</f>
        <v>0</v>
      </c>
      <c r="AK776">
        <f>pasteData!L775</f>
        <v>0</v>
      </c>
      <c r="AL776">
        <f>pasteData!M775</f>
        <v>0</v>
      </c>
      <c r="AM776">
        <f>pasteData!N775</f>
        <v>0</v>
      </c>
    </row>
    <row r="777" spans="1:39" x14ac:dyDescent="0.3">
      <c r="A777">
        <v>775</v>
      </c>
      <c r="B777" t="str">
        <f>pasteData!A776</f>
        <v>liberty</v>
      </c>
      <c r="C777" t="str">
        <f>pasteData!B776</f>
        <v>Josh Price</v>
      </c>
      <c r="D777" t="e">
        <f>INDEX(pasteStatistics!D$1:'pasteStatistics'!D$5000,MATCH($C777,pasteStatistics!$C$1:'pasteStatistics'!$C$5000,0))</f>
        <v>#N/A</v>
      </c>
      <c r="E777" t="e">
        <f>INDEX(pasteStatistics!E$1:'pasteStatistics'!E$5000,MATCH($C777,pasteStatistics!$C$1:'pasteStatistics'!$C$5000,0))</f>
        <v>#N/A</v>
      </c>
      <c r="F777" t="e">
        <f>INDEX(pasteStatistics!F$1:'pasteStatistics'!F$5000,MATCH($C777,pasteStatistics!$C$1:'pasteStatistics'!$C$5000,0))</f>
        <v>#N/A</v>
      </c>
      <c r="G777" t="e">
        <f>INDEX(pasteStatistics!G$1:'pasteStatistics'!G$5000,MATCH($C777,pasteStatistics!$C$1:'pasteStatistics'!$C$5000,0))</f>
        <v>#N/A</v>
      </c>
      <c r="H777" t="e">
        <f>INDEX(pasteStatistics!H$1:'pasteStatistics'!H$5000,MATCH($C777,pasteStatistics!$C$1:'pasteStatistics'!$C$5000,0))</f>
        <v>#N/A</v>
      </c>
      <c r="I777" t="e">
        <f>INDEX(pasteStatistics!I$1:'pasteStatistics'!I$5000,MATCH($C777,pasteStatistics!$C$1:'pasteStatistics'!$C$5000,0))</f>
        <v>#N/A</v>
      </c>
      <c r="J777" t="e">
        <f>INDEX(pasteStatistics!J$1:'pasteStatistics'!J$5000,MATCH($C777,pasteStatistics!$C$1:'pasteStatistics'!$C$5000,0))</f>
        <v>#N/A</v>
      </c>
      <c r="K777" t="e">
        <f>INDEX(pasteStatistics!K$1:'pasteStatistics'!K$5000,MATCH($C777,pasteStatistics!$C$1:'pasteStatistics'!$C$5000,0))</f>
        <v>#N/A</v>
      </c>
      <c r="L777" t="e">
        <f>INDEX(pasteStatistics!L$1:'pasteStatistics'!L$5000,MATCH($C777,pasteStatistics!$C$1:'pasteStatistics'!$C$5000,0))</f>
        <v>#N/A</v>
      </c>
      <c r="M777" t="e">
        <f>INDEX(pasteStatistics!M$1:'pasteStatistics'!M$5000,MATCH($C777,pasteStatistics!$C$1:'pasteStatistics'!$C$5000,0))</f>
        <v>#N/A</v>
      </c>
      <c r="N777" t="e">
        <f>INDEX(pasteStatistics!N$1:'pasteStatistics'!N$5000,MATCH($C777,pasteStatistics!$C$1:'pasteStatistics'!$C$5000,0))</f>
        <v>#N/A</v>
      </c>
      <c r="O777" t="e">
        <f>INDEX(pasteStatistics!O$1:'pasteStatistics'!O$5000,MATCH($C777,pasteStatistics!$C$1:'pasteStatistics'!$C$5000,0))</f>
        <v>#N/A</v>
      </c>
      <c r="P777" t="e">
        <f>INDEX(pasteStatistics!P$1:'pasteStatistics'!P$5000,MATCH($C777,pasteStatistics!$C$1:'pasteStatistics'!$C$5000,0))</f>
        <v>#N/A</v>
      </c>
      <c r="Q777" t="e">
        <f>INDEX(pasteStatistics!Q$1:'pasteStatistics'!Q$5000,MATCH($C777,pasteStatistics!$C$1:'pasteStatistics'!$C$5000,0))</f>
        <v>#N/A</v>
      </c>
      <c r="R777" t="e">
        <f>INDEX(pasteStatistics!R$1:'pasteStatistics'!R$5000,MATCH($C777,pasteStatistics!$C$1:'pasteStatistics'!$C$5000,0))</f>
        <v>#N/A</v>
      </c>
      <c r="S777" t="e">
        <f>INDEX(pasteStatistics!S$1:'pasteStatistics'!S$5000,MATCH($C777,pasteStatistics!$C$1:'pasteStatistics'!$C$5000,0))</f>
        <v>#N/A</v>
      </c>
      <c r="T777" t="e">
        <f>INDEX(pasteStatistics!T$1:'pasteStatistics'!T$5000,MATCH($C777,pasteStatistics!$C$1:'pasteStatistics'!$C$5000,0))</f>
        <v>#N/A</v>
      </c>
      <c r="U777" t="e">
        <f>INDEX(pasteStatistics!U$1:'pasteStatistics'!U$5000,MATCH($C777,pasteStatistics!$C$1:'pasteStatistics'!$C$5000,0))</f>
        <v>#N/A</v>
      </c>
      <c r="V777" t="e">
        <f>INDEX(pasteStatistics!V$1:'pasteStatistics'!V$5000,MATCH($C777,pasteStatistics!$C$1:'pasteStatistics'!$C$5000,0))</f>
        <v>#N/A</v>
      </c>
      <c r="W777" t="e">
        <f>INDEX(pasteStatistics!W$1:'pasteStatistics'!W$5000,MATCH($C777,pasteStatistics!$C$1:'pasteStatistics'!$C$5000,0))</f>
        <v>#N/A</v>
      </c>
      <c r="X777" t="e">
        <f>INDEX(pasteStatistics!X$1:'pasteStatistics'!X$5000,MATCH($C777,pasteStatistics!$C$1:'pasteStatistics'!$C$5000,0))</f>
        <v>#N/A</v>
      </c>
      <c r="Y777" t="e">
        <f>INDEX(pasteStatistics!Y$1:'pasteStatistics'!Y$5000,MATCH($C777,pasteStatistics!$C$1:'pasteStatistics'!$C$5000,0))</f>
        <v>#N/A</v>
      </c>
      <c r="Z777" t="e">
        <f>INDEX(pasteStatistics!Z$1:'pasteStatistics'!Z$5000,MATCH($C777,pasteStatistics!$C$1:'pasteStatistics'!$C$5000,0))</f>
        <v>#N/A</v>
      </c>
      <c r="AA777" t="e">
        <f>INDEX(pasteStatistics!AA$1:'pasteStatistics'!AA$5000,MATCH($C777,pasteStatistics!$C$1:'pasteStatistics'!$C$5000,0))</f>
        <v>#N/A</v>
      </c>
      <c r="AB777">
        <f>pasteData!C776</f>
        <v>25</v>
      </c>
      <c r="AC777" t="str">
        <f>pasteData!D776</f>
        <v>FR</v>
      </c>
      <c r="AD777" t="str">
        <f>pasteData!E776</f>
        <v>G</v>
      </c>
      <c r="AE777">
        <f>pasteData!F776</f>
        <v>43619</v>
      </c>
      <c r="AF777">
        <f>pasteData!G776</f>
        <v>0</v>
      </c>
      <c r="AG777" t="str">
        <f>pasteData!H776</f>
        <v>Charlotte</v>
      </c>
      <c r="AH777" t="str">
        <f>pasteData!I776</f>
        <v xml:space="preserve"> NC</v>
      </c>
      <c r="AI777" t="str">
        <f>pasteData!J776</f>
        <v>Carmel Christian School</v>
      </c>
      <c r="AJ777">
        <f>pasteData!K776</f>
        <v>0</v>
      </c>
      <c r="AK777">
        <f>pasteData!L776</f>
        <v>0</v>
      </c>
      <c r="AL777">
        <f>pasteData!M776</f>
        <v>0</v>
      </c>
      <c r="AM777">
        <f>pasteData!N776</f>
        <v>0</v>
      </c>
    </row>
    <row r="778" spans="1:39" x14ac:dyDescent="0.3">
      <c r="A778">
        <v>776</v>
      </c>
      <c r="B778" t="str">
        <f>pasteData!A777</f>
        <v>california-irvine</v>
      </c>
      <c r="C778" t="str">
        <f>pasteData!B777</f>
        <v>Max Hazzard</v>
      </c>
      <c r="D778">
        <f>INDEX(pasteStatistics!D$1:'pasteStatistics'!D$5000,MATCH($C778,pasteStatistics!$C$1:'pasteStatistics'!$C$5000,0))</f>
        <v>37</v>
      </c>
      <c r="E778">
        <f>INDEX(pasteStatistics!E$1:'pasteStatistics'!E$5000,MATCH($C778,pasteStatistics!$C$1:'pasteStatistics'!$C$5000,0))</f>
        <v>36</v>
      </c>
      <c r="F778">
        <f>INDEX(pasteStatistics!F$1:'pasteStatistics'!F$5000,MATCH($C778,pasteStatistics!$C$1:'pasteStatistics'!$C$5000,0))</f>
        <v>26.4</v>
      </c>
      <c r="G778">
        <f>INDEX(pasteStatistics!G$1:'pasteStatistics'!G$5000,MATCH($C778,pasteStatistics!$C$1:'pasteStatistics'!$C$5000,0))</f>
        <v>4.3</v>
      </c>
      <c r="H778">
        <f>INDEX(pasteStatistics!H$1:'pasteStatistics'!H$5000,MATCH($C778,pasteStatistics!$C$1:'pasteStatistics'!$C$5000,0))</f>
        <v>10.4</v>
      </c>
      <c r="I778">
        <f>INDEX(pasteStatistics!I$1:'pasteStatistics'!I$5000,MATCH($C778,pasteStatistics!$C$1:'pasteStatistics'!$C$5000,0))</f>
        <v>0.41199999999999998</v>
      </c>
      <c r="J778">
        <f>INDEX(pasteStatistics!J$1:'pasteStatistics'!J$5000,MATCH($C778,pasteStatistics!$C$1:'pasteStatistics'!$C$5000,0))</f>
        <v>1.8</v>
      </c>
      <c r="K778">
        <f>INDEX(pasteStatistics!K$1:'pasteStatistics'!K$5000,MATCH($C778,pasteStatistics!$C$1:'pasteStatistics'!$C$5000,0))</f>
        <v>3.9</v>
      </c>
      <c r="L778">
        <f>INDEX(pasteStatistics!L$1:'pasteStatistics'!L$5000,MATCH($C778,pasteStatistics!$C$1:'pasteStatistics'!$C$5000,0))</f>
        <v>0.45200000000000001</v>
      </c>
      <c r="M778">
        <f>INDEX(pasteStatistics!M$1:'pasteStatistics'!M$5000,MATCH($C778,pasteStatistics!$C$1:'pasteStatistics'!$C$5000,0))</f>
        <v>2.5</v>
      </c>
      <c r="N778">
        <f>INDEX(pasteStatistics!N$1:'pasteStatistics'!N$5000,MATCH($C778,pasteStatistics!$C$1:'pasteStatistics'!$C$5000,0))</f>
        <v>6.5</v>
      </c>
      <c r="O778">
        <f>INDEX(pasteStatistics!O$1:'pasteStatistics'!O$5000,MATCH($C778,pasteStatistics!$C$1:'pasteStatistics'!$C$5000,0))</f>
        <v>0.38800000000000001</v>
      </c>
      <c r="P778">
        <f>INDEX(pasteStatistics!P$1:'pasteStatistics'!P$5000,MATCH($C778,pasteStatistics!$C$1:'pasteStatistics'!$C$5000,0))</f>
        <v>1.4</v>
      </c>
      <c r="Q778">
        <f>INDEX(pasteStatistics!Q$1:'pasteStatistics'!Q$5000,MATCH($C778,pasteStatistics!$C$1:'pasteStatistics'!$C$5000,0))</f>
        <v>1.8</v>
      </c>
      <c r="R778">
        <f>INDEX(pasteStatistics!R$1:'pasteStatistics'!R$5000,MATCH($C778,pasteStatistics!$C$1:'pasteStatistics'!$C$5000,0))</f>
        <v>0.77900000000000003</v>
      </c>
      <c r="S778">
        <f>INDEX(pasteStatistics!S$1:'pasteStatistics'!S$5000,MATCH($C778,pasteStatistics!$C$1:'pasteStatistics'!$C$5000,0))</f>
        <v>0.5</v>
      </c>
      <c r="T778">
        <f>INDEX(pasteStatistics!T$1:'pasteStatistics'!T$5000,MATCH($C778,pasteStatistics!$C$1:'pasteStatistics'!$C$5000,0))</f>
        <v>1.5</v>
      </c>
      <c r="U778">
        <f>INDEX(pasteStatistics!U$1:'pasteStatistics'!U$5000,MATCH($C778,pasteStatistics!$C$1:'pasteStatistics'!$C$5000,0))</f>
        <v>2</v>
      </c>
      <c r="V778">
        <f>INDEX(pasteStatistics!V$1:'pasteStatistics'!V$5000,MATCH($C778,pasteStatistics!$C$1:'pasteStatistics'!$C$5000,0))</f>
        <v>2.1</v>
      </c>
      <c r="W778">
        <f>INDEX(pasteStatistics!W$1:'pasteStatistics'!W$5000,MATCH($C778,pasteStatistics!$C$1:'pasteStatistics'!$C$5000,0))</f>
        <v>0.7</v>
      </c>
      <c r="X778">
        <f>INDEX(pasteStatistics!X$1:'pasteStatistics'!X$5000,MATCH($C778,pasteStatistics!$C$1:'pasteStatistics'!$C$5000,0))</f>
        <v>0</v>
      </c>
      <c r="Y778">
        <f>INDEX(pasteStatistics!Y$1:'pasteStatistics'!Y$5000,MATCH($C778,pasteStatistics!$C$1:'pasteStatistics'!$C$5000,0))</f>
        <v>1.3</v>
      </c>
      <c r="Z778">
        <f>INDEX(pasteStatistics!Z$1:'pasteStatistics'!Z$5000,MATCH($C778,pasteStatistics!$C$1:'pasteStatistics'!$C$5000,0))</f>
        <v>1.3</v>
      </c>
      <c r="AA778">
        <f>INDEX(pasteStatistics!AA$1:'pasteStatistics'!AA$5000,MATCH($C778,pasteStatistics!$C$1:'pasteStatistics'!$C$5000,0))</f>
        <v>12.5</v>
      </c>
      <c r="AB778">
        <f>pasteData!C777</f>
        <v>2</v>
      </c>
      <c r="AC778" t="str">
        <f>pasteData!D777</f>
        <v>JR</v>
      </c>
      <c r="AD778" t="str">
        <f>pasteData!E777</f>
        <v>G</v>
      </c>
      <c r="AE778">
        <f>pasteData!F777</f>
        <v>43595</v>
      </c>
      <c r="AF778">
        <f>pasteData!G777</f>
        <v>170</v>
      </c>
      <c r="AG778" t="str">
        <f>pasteData!H777</f>
        <v>Los Angeles</v>
      </c>
      <c r="AH778" t="str">
        <f>pasteData!I777</f>
        <v xml:space="preserve"> CA</v>
      </c>
      <c r="AI778" t="str">
        <f>pasteData!J777</f>
        <v>Loyola HS</v>
      </c>
      <c r="AJ778">
        <f>pasteData!K777</f>
        <v>0</v>
      </c>
      <c r="AK778" t="str">
        <f>pasteData!L777</f>
        <v xml:space="preserve"> 12.5 Pts</v>
      </c>
      <c r="AL778" t="str">
        <f>pasteData!M777</f>
        <v xml:space="preserve"> 2.0 Reb</v>
      </c>
      <c r="AM778" t="str">
        <f>pasteData!N777</f>
        <v xml:space="preserve"> 2.1 Ast</v>
      </c>
    </row>
    <row r="779" spans="1:39" x14ac:dyDescent="0.3">
      <c r="A779">
        <v>777</v>
      </c>
      <c r="B779" t="str">
        <f>pasteData!A778</f>
        <v>california-irvine</v>
      </c>
      <c r="C779" t="str">
        <f>pasteData!B778</f>
        <v>Evan Leonard</v>
      </c>
      <c r="D779">
        <f>INDEX(pasteStatistics!D$1:'pasteStatistics'!D$5000,MATCH($C779,pasteStatistics!$C$1:'pasteStatistics'!$C$5000,0))</f>
        <v>32</v>
      </c>
      <c r="E779">
        <f>INDEX(pasteStatistics!E$1:'pasteStatistics'!E$5000,MATCH($C779,pasteStatistics!$C$1:'pasteStatistics'!$C$5000,0))</f>
        <v>26</v>
      </c>
      <c r="F779">
        <f>INDEX(pasteStatistics!F$1:'pasteStatistics'!F$5000,MATCH($C779,pasteStatistics!$C$1:'pasteStatistics'!$C$5000,0))</f>
        <v>24.2</v>
      </c>
      <c r="G779">
        <f>INDEX(pasteStatistics!G$1:'pasteStatistics'!G$5000,MATCH($C779,pasteStatistics!$C$1:'pasteStatistics'!$C$5000,0))</f>
        <v>3.5</v>
      </c>
      <c r="H779">
        <f>INDEX(pasteStatistics!H$1:'pasteStatistics'!H$5000,MATCH($C779,pasteStatistics!$C$1:'pasteStatistics'!$C$5000,0))</f>
        <v>7.8</v>
      </c>
      <c r="I779">
        <f>INDEX(pasteStatistics!I$1:'pasteStatistics'!I$5000,MATCH($C779,pasteStatistics!$C$1:'pasteStatistics'!$C$5000,0))</f>
        <v>0.44800000000000001</v>
      </c>
      <c r="J779">
        <f>INDEX(pasteStatistics!J$1:'pasteStatistics'!J$5000,MATCH($C779,pasteStatistics!$C$1:'pasteStatistics'!$C$5000,0))</f>
        <v>1.7</v>
      </c>
      <c r="K779">
        <f>INDEX(pasteStatistics!K$1:'pasteStatistics'!K$5000,MATCH($C779,pasteStatistics!$C$1:'pasteStatistics'!$C$5000,0))</f>
        <v>3.4</v>
      </c>
      <c r="L779">
        <f>INDEX(pasteStatistics!L$1:'pasteStatistics'!L$5000,MATCH($C779,pasteStatistics!$C$1:'pasteStatistics'!$C$5000,0))</f>
        <v>0.49099999999999999</v>
      </c>
      <c r="M779">
        <f>INDEX(pasteStatistics!M$1:'pasteStatistics'!M$5000,MATCH($C779,pasteStatistics!$C$1:'pasteStatistics'!$C$5000,0))</f>
        <v>1.8</v>
      </c>
      <c r="N779">
        <f>INDEX(pasteStatistics!N$1:'pasteStatistics'!N$5000,MATCH($C779,pasteStatistics!$C$1:'pasteStatistics'!$C$5000,0))</f>
        <v>4.4000000000000004</v>
      </c>
      <c r="O779">
        <f>INDEX(pasteStatistics!O$1:'pasteStatistics'!O$5000,MATCH($C779,pasteStatistics!$C$1:'pasteStatistics'!$C$5000,0))</f>
        <v>0.41399999999999998</v>
      </c>
      <c r="P779">
        <f>INDEX(pasteStatistics!P$1:'pasteStatistics'!P$5000,MATCH($C779,pasteStatistics!$C$1:'pasteStatistics'!$C$5000,0))</f>
        <v>2.6</v>
      </c>
      <c r="Q779">
        <f>INDEX(pasteStatistics!Q$1:'pasteStatistics'!Q$5000,MATCH($C779,pasteStatistics!$C$1:'pasteStatistics'!$C$5000,0))</f>
        <v>3</v>
      </c>
      <c r="R779">
        <f>INDEX(pasteStatistics!R$1:'pasteStatistics'!R$5000,MATCH($C779,pasteStatistics!$C$1:'pasteStatistics'!$C$5000,0))</f>
        <v>0.85399999999999998</v>
      </c>
      <c r="S779">
        <f>INDEX(pasteStatistics!S$1:'pasteStatistics'!S$5000,MATCH($C779,pasteStatistics!$C$1:'pasteStatistics'!$C$5000,0))</f>
        <v>0.3</v>
      </c>
      <c r="T779">
        <f>INDEX(pasteStatistics!T$1:'pasteStatistics'!T$5000,MATCH($C779,pasteStatistics!$C$1:'pasteStatistics'!$C$5000,0))</f>
        <v>2.2999999999999998</v>
      </c>
      <c r="U779">
        <f>INDEX(pasteStatistics!U$1:'pasteStatistics'!U$5000,MATCH($C779,pasteStatistics!$C$1:'pasteStatistics'!$C$5000,0))</f>
        <v>2.5</v>
      </c>
      <c r="V779">
        <f>INDEX(pasteStatistics!V$1:'pasteStatistics'!V$5000,MATCH($C779,pasteStatistics!$C$1:'pasteStatistics'!$C$5000,0))</f>
        <v>1.8</v>
      </c>
      <c r="W779">
        <f>INDEX(pasteStatistics!W$1:'pasteStatistics'!W$5000,MATCH($C779,pasteStatistics!$C$1:'pasteStatistics'!$C$5000,0))</f>
        <v>1.5</v>
      </c>
      <c r="X779">
        <f>INDEX(pasteStatistics!X$1:'pasteStatistics'!X$5000,MATCH($C779,pasteStatistics!$C$1:'pasteStatistics'!$C$5000,0))</f>
        <v>0.2</v>
      </c>
      <c r="Y779">
        <f>INDEX(pasteStatistics!Y$1:'pasteStatistics'!Y$5000,MATCH($C779,pasteStatistics!$C$1:'pasteStatistics'!$C$5000,0))</f>
        <v>1.3</v>
      </c>
      <c r="Z779">
        <f>INDEX(pasteStatistics!Z$1:'pasteStatistics'!Z$5000,MATCH($C779,pasteStatistics!$C$1:'pasteStatistics'!$C$5000,0))</f>
        <v>2.2999999999999998</v>
      </c>
      <c r="AA779">
        <f>INDEX(pasteStatistics!AA$1:'pasteStatistics'!AA$5000,MATCH($C779,pasteStatistics!$C$1:'pasteStatistics'!$C$5000,0))</f>
        <v>11.3</v>
      </c>
      <c r="AB779">
        <f>pasteData!C778</f>
        <v>14</v>
      </c>
      <c r="AC779" t="str">
        <f>pasteData!D778</f>
        <v>JR</v>
      </c>
      <c r="AD779" t="str">
        <f>pasteData!E778</f>
        <v>G</v>
      </c>
      <c r="AE779">
        <f>pasteData!F778</f>
        <v>43617</v>
      </c>
      <c r="AF779">
        <f>pasteData!G778</f>
        <v>190</v>
      </c>
      <c r="AG779" t="str">
        <f>pasteData!H778</f>
        <v>Cerritos</v>
      </c>
      <c r="AH779" t="str">
        <f>pasteData!I778</f>
        <v xml:space="preserve"> CA</v>
      </c>
      <c r="AI779" t="str">
        <f>pasteData!J778</f>
        <v>Cerritos High School</v>
      </c>
      <c r="AJ779">
        <f>pasteData!K778</f>
        <v>0</v>
      </c>
      <c r="AK779" t="str">
        <f>pasteData!L778</f>
        <v xml:space="preserve"> 11.3 Pts</v>
      </c>
      <c r="AL779" t="str">
        <f>pasteData!M778</f>
        <v xml:space="preserve"> 2.5 Reb</v>
      </c>
      <c r="AM779" t="str">
        <f>pasteData!N778</f>
        <v xml:space="preserve"> 1.8 Ast</v>
      </c>
    </row>
    <row r="780" spans="1:39" x14ac:dyDescent="0.3">
      <c r="A780">
        <v>778</v>
      </c>
      <c r="B780" t="str">
        <f>pasteData!A779</f>
        <v>california-irvine</v>
      </c>
      <c r="C780" t="str">
        <f>pasteData!B779</f>
        <v>Collin Welp</v>
      </c>
      <c r="D780">
        <f>INDEX(pasteStatistics!D$1:'pasteStatistics'!D$5000,MATCH($C780,pasteStatistics!$C$1:'pasteStatistics'!$C$5000,0))</f>
        <v>37</v>
      </c>
      <c r="E780">
        <f>INDEX(pasteStatistics!E$1:'pasteStatistics'!E$5000,MATCH($C780,pasteStatistics!$C$1:'pasteStatistics'!$C$5000,0))</f>
        <v>0</v>
      </c>
      <c r="F780">
        <f>INDEX(pasteStatistics!F$1:'pasteStatistics'!F$5000,MATCH($C780,pasteStatistics!$C$1:'pasteStatistics'!$C$5000,0))</f>
        <v>16</v>
      </c>
      <c r="G780">
        <f>INDEX(pasteStatistics!G$1:'pasteStatistics'!G$5000,MATCH($C780,pasteStatistics!$C$1:'pasteStatistics'!$C$5000,0))</f>
        <v>3.5</v>
      </c>
      <c r="H780">
        <f>INDEX(pasteStatistics!H$1:'pasteStatistics'!H$5000,MATCH($C780,pasteStatistics!$C$1:'pasteStatistics'!$C$5000,0))</f>
        <v>6.9</v>
      </c>
      <c r="I780">
        <f>INDEX(pasteStatistics!I$1:'pasteStatistics'!I$5000,MATCH($C780,pasteStatistics!$C$1:'pasteStatistics'!$C$5000,0))</f>
        <v>0.51200000000000001</v>
      </c>
      <c r="J780">
        <f>INDEX(pasteStatistics!J$1:'pasteStatistics'!J$5000,MATCH($C780,pasteStatistics!$C$1:'pasteStatistics'!$C$5000,0))</f>
        <v>2.9</v>
      </c>
      <c r="K780">
        <f>INDEX(pasteStatistics!K$1:'pasteStatistics'!K$5000,MATCH($C780,pasteStatistics!$C$1:'pasteStatistics'!$C$5000,0))</f>
        <v>5.2</v>
      </c>
      <c r="L780">
        <f>INDEX(pasteStatistics!L$1:'pasteStatistics'!L$5000,MATCH($C780,pasteStatistics!$C$1:'pasteStatistics'!$C$5000,0))</f>
        <v>0.56200000000000006</v>
      </c>
      <c r="M780">
        <f>INDEX(pasteStatistics!M$1:'pasteStatistics'!M$5000,MATCH($C780,pasteStatistics!$C$1:'pasteStatistics'!$C$5000,0))</f>
        <v>0.6</v>
      </c>
      <c r="N780">
        <f>INDEX(pasteStatistics!N$1:'pasteStatistics'!N$5000,MATCH($C780,pasteStatistics!$C$1:'pasteStatistics'!$C$5000,0))</f>
        <v>1.7</v>
      </c>
      <c r="O780">
        <f>INDEX(pasteStatistics!O$1:'pasteStatistics'!O$5000,MATCH($C780,pasteStatistics!$C$1:'pasteStatistics'!$C$5000,0))</f>
        <v>0.35499999999999998</v>
      </c>
      <c r="P780">
        <f>INDEX(pasteStatistics!P$1:'pasteStatistics'!P$5000,MATCH($C780,pasteStatistics!$C$1:'pasteStatistics'!$C$5000,0))</f>
        <v>0.9</v>
      </c>
      <c r="Q780">
        <f>INDEX(pasteStatistics!Q$1:'pasteStatistics'!Q$5000,MATCH($C780,pasteStatistics!$C$1:'pasteStatistics'!$C$5000,0))</f>
        <v>1.2</v>
      </c>
      <c r="R780">
        <f>INDEX(pasteStatistics!R$1:'pasteStatistics'!R$5000,MATCH($C780,pasteStatistics!$C$1:'pasteStatistics'!$C$5000,0))</f>
        <v>0.73899999999999999</v>
      </c>
      <c r="S780">
        <f>INDEX(pasteStatistics!S$1:'pasteStatistics'!S$5000,MATCH($C780,pasteStatistics!$C$1:'pasteStatistics'!$C$5000,0))</f>
        <v>1.1000000000000001</v>
      </c>
      <c r="T780">
        <f>INDEX(pasteStatistics!T$1:'pasteStatistics'!T$5000,MATCH($C780,pasteStatistics!$C$1:'pasteStatistics'!$C$5000,0))</f>
        <v>3.2</v>
      </c>
      <c r="U780">
        <f>INDEX(pasteStatistics!U$1:'pasteStatistics'!U$5000,MATCH($C780,pasteStatistics!$C$1:'pasteStatistics'!$C$5000,0))</f>
        <v>4.3</v>
      </c>
      <c r="V780">
        <f>INDEX(pasteStatistics!V$1:'pasteStatistics'!V$5000,MATCH($C780,pasteStatistics!$C$1:'pasteStatistics'!$C$5000,0))</f>
        <v>0.7</v>
      </c>
      <c r="W780">
        <f>INDEX(pasteStatistics!W$1:'pasteStatistics'!W$5000,MATCH($C780,pasteStatistics!$C$1:'pasteStatistics'!$C$5000,0))</f>
        <v>0.5</v>
      </c>
      <c r="X780">
        <f>INDEX(pasteStatistics!X$1:'pasteStatistics'!X$5000,MATCH($C780,pasteStatistics!$C$1:'pasteStatistics'!$C$5000,0))</f>
        <v>0.3</v>
      </c>
      <c r="Y780">
        <f>INDEX(pasteStatistics!Y$1:'pasteStatistics'!Y$5000,MATCH($C780,pasteStatistics!$C$1:'pasteStatistics'!$C$5000,0))</f>
        <v>1.1000000000000001</v>
      </c>
      <c r="Z780">
        <f>INDEX(pasteStatistics!Z$1:'pasteStatistics'!Z$5000,MATCH($C780,pasteStatistics!$C$1:'pasteStatistics'!$C$5000,0))</f>
        <v>1.5</v>
      </c>
      <c r="AA780">
        <f>INDEX(pasteStatistics!AA$1:'pasteStatistics'!AA$5000,MATCH($C780,pasteStatistics!$C$1:'pasteStatistics'!$C$5000,0))</f>
        <v>8.6</v>
      </c>
      <c r="AB780">
        <f>pasteData!C779</f>
        <v>40</v>
      </c>
      <c r="AC780" t="str">
        <f>pasteData!D779</f>
        <v>FR</v>
      </c>
      <c r="AD780" t="str">
        <f>pasteData!E779</f>
        <v>F</v>
      </c>
      <c r="AE780">
        <f>pasteData!F779</f>
        <v>43625</v>
      </c>
      <c r="AF780">
        <f>pasteData!G779</f>
        <v>235</v>
      </c>
      <c r="AG780" t="str">
        <f>pasteData!H779</f>
        <v>Seattle</v>
      </c>
      <c r="AH780" t="str">
        <f>pasteData!I779</f>
        <v xml:space="preserve"> WA</v>
      </c>
      <c r="AI780" t="str">
        <f>pasteData!J779</f>
        <v>Seattle Prep</v>
      </c>
      <c r="AJ780">
        <f>pasteData!K779</f>
        <v>0</v>
      </c>
      <c r="AK780" t="str">
        <f>pasteData!L779</f>
        <v xml:space="preserve"> 8.6 Pts</v>
      </c>
      <c r="AL780" t="str">
        <f>pasteData!M779</f>
        <v xml:space="preserve"> 4.3 Reb</v>
      </c>
      <c r="AM780" t="str">
        <f>pasteData!N779</f>
        <v xml:space="preserve"> 0.7 Ast</v>
      </c>
    </row>
    <row r="781" spans="1:39" x14ac:dyDescent="0.3">
      <c r="A781">
        <v>779</v>
      </c>
      <c r="B781" t="str">
        <f>pasteData!A780</f>
        <v>california-irvine</v>
      </c>
      <c r="C781" t="str">
        <f>pasteData!B780</f>
        <v>Robert Cartwright</v>
      </c>
      <c r="D781">
        <f>INDEX(pasteStatistics!D$1:'pasteStatistics'!D$5000,MATCH($C781,pasteStatistics!$C$1:'pasteStatistics'!$C$5000,0))</f>
        <v>37</v>
      </c>
      <c r="E781">
        <f>INDEX(pasteStatistics!E$1:'pasteStatistics'!E$5000,MATCH($C781,pasteStatistics!$C$1:'pasteStatistics'!$C$5000,0))</f>
        <v>11</v>
      </c>
      <c r="F781">
        <f>INDEX(pasteStatistics!F$1:'pasteStatistics'!F$5000,MATCH($C781,pasteStatistics!$C$1:'pasteStatistics'!$C$5000,0))</f>
        <v>22.1</v>
      </c>
      <c r="G781">
        <f>INDEX(pasteStatistics!G$1:'pasteStatistics'!G$5000,MATCH($C781,pasteStatistics!$C$1:'pasteStatistics'!$C$5000,0))</f>
        <v>2.2999999999999998</v>
      </c>
      <c r="H781">
        <f>INDEX(pasteStatistics!H$1:'pasteStatistics'!H$5000,MATCH($C781,pasteStatistics!$C$1:'pasteStatistics'!$C$5000,0))</f>
        <v>6</v>
      </c>
      <c r="I781">
        <f>INDEX(pasteStatistics!I$1:'pasteStatistics'!I$5000,MATCH($C781,pasteStatistics!$C$1:'pasteStatistics'!$C$5000,0))</f>
        <v>0.38</v>
      </c>
      <c r="J781">
        <f>INDEX(pasteStatistics!J$1:'pasteStatistics'!J$5000,MATCH($C781,pasteStatistics!$C$1:'pasteStatistics'!$C$5000,0))</f>
        <v>1.5</v>
      </c>
      <c r="K781">
        <f>INDEX(pasteStatistics!K$1:'pasteStatistics'!K$5000,MATCH($C781,pasteStatistics!$C$1:'pasteStatistics'!$C$5000,0))</f>
        <v>3.8</v>
      </c>
      <c r="L781">
        <f>INDEX(pasteStatistics!L$1:'pasteStatistics'!L$5000,MATCH($C781,pasteStatistics!$C$1:'pasteStatistics'!$C$5000,0))</f>
        <v>0.4</v>
      </c>
      <c r="M781">
        <f>INDEX(pasteStatistics!M$1:'pasteStatistics'!M$5000,MATCH($C781,pasteStatistics!$C$1:'pasteStatistics'!$C$5000,0))</f>
        <v>0.8</v>
      </c>
      <c r="N781">
        <f>INDEX(pasteStatistics!N$1:'pasteStatistics'!N$5000,MATCH($C781,pasteStatistics!$C$1:'pasteStatistics'!$C$5000,0))</f>
        <v>2.2000000000000002</v>
      </c>
      <c r="O781">
        <f>INDEX(pasteStatistics!O$1:'pasteStatistics'!O$5000,MATCH($C781,pasteStatistics!$C$1:'pasteStatistics'!$C$5000,0))</f>
        <v>0.34599999999999997</v>
      </c>
      <c r="P781">
        <f>INDEX(pasteStatistics!P$1:'pasteStatistics'!P$5000,MATCH($C781,pasteStatistics!$C$1:'pasteStatistics'!$C$5000,0))</f>
        <v>1.8</v>
      </c>
      <c r="Q781">
        <f>INDEX(pasteStatistics!Q$1:'pasteStatistics'!Q$5000,MATCH($C781,pasteStatistics!$C$1:'pasteStatistics'!$C$5000,0))</f>
        <v>2.2000000000000002</v>
      </c>
      <c r="R781">
        <f>INDEX(pasteStatistics!R$1:'pasteStatistics'!R$5000,MATCH($C781,pasteStatistics!$C$1:'pasteStatistics'!$C$5000,0))</f>
        <v>0.81499999999999995</v>
      </c>
      <c r="S781">
        <f>INDEX(pasteStatistics!S$1:'pasteStatistics'!S$5000,MATCH($C781,pasteStatistics!$C$1:'pasteStatistics'!$C$5000,0))</f>
        <v>0.4</v>
      </c>
      <c r="T781">
        <f>INDEX(pasteStatistics!T$1:'pasteStatistics'!T$5000,MATCH($C781,pasteStatistics!$C$1:'pasteStatistics'!$C$5000,0))</f>
        <v>1.9</v>
      </c>
      <c r="U781">
        <f>INDEX(pasteStatistics!U$1:'pasteStatistics'!U$5000,MATCH($C781,pasteStatistics!$C$1:'pasteStatistics'!$C$5000,0))</f>
        <v>2.2999999999999998</v>
      </c>
      <c r="V781">
        <f>INDEX(pasteStatistics!V$1:'pasteStatistics'!V$5000,MATCH($C781,pasteStatistics!$C$1:'pasteStatistics'!$C$5000,0))</f>
        <v>2.4</v>
      </c>
      <c r="W781">
        <f>INDEX(pasteStatistics!W$1:'pasteStatistics'!W$5000,MATCH($C781,pasteStatistics!$C$1:'pasteStatistics'!$C$5000,0))</f>
        <v>1.1000000000000001</v>
      </c>
      <c r="X781">
        <f>INDEX(pasteStatistics!X$1:'pasteStatistics'!X$5000,MATCH($C781,pasteStatistics!$C$1:'pasteStatistics'!$C$5000,0))</f>
        <v>0.1</v>
      </c>
      <c r="Y781">
        <f>INDEX(pasteStatistics!Y$1:'pasteStatistics'!Y$5000,MATCH($C781,pasteStatistics!$C$1:'pasteStatistics'!$C$5000,0))</f>
        <v>1.5</v>
      </c>
      <c r="Z781">
        <f>INDEX(pasteStatistics!Z$1:'pasteStatistics'!Z$5000,MATCH($C781,pasteStatistics!$C$1:'pasteStatistics'!$C$5000,0))</f>
        <v>1.9</v>
      </c>
      <c r="AA781">
        <f>INDEX(pasteStatistics!AA$1:'pasteStatistics'!AA$5000,MATCH($C781,pasteStatistics!$C$1:'pasteStatistics'!$C$5000,0))</f>
        <v>7.1</v>
      </c>
      <c r="AB781">
        <f>pasteData!C780</f>
        <v>3</v>
      </c>
      <c r="AC781" t="str">
        <f>pasteData!D780</f>
        <v>SR</v>
      </c>
      <c r="AD781" t="str">
        <f>pasteData!E780</f>
        <v>G</v>
      </c>
      <c r="AE781">
        <f>pasteData!F780</f>
        <v>43618</v>
      </c>
      <c r="AF781">
        <f>pasteData!G780</f>
        <v>180</v>
      </c>
      <c r="AG781" t="str">
        <f>pasteData!H780</f>
        <v>Pasadena</v>
      </c>
      <c r="AH781" t="str">
        <f>pasteData!I780</f>
        <v xml:space="preserve"> CA</v>
      </c>
      <c r="AI781" t="str">
        <f>pasteData!J780</f>
        <v>Flintridge Prepatory</v>
      </c>
      <c r="AJ781" t="str">
        <f>pasteData!K780</f>
        <v>69 (2014)</v>
      </c>
      <c r="AK781" t="str">
        <f>pasteData!L780</f>
        <v xml:space="preserve"> 7.1 Pts</v>
      </c>
      <c r="AL781" t="str">
        <f>pasteData!M780</f>
        <v xml:space="preserve"> 2.3 Reb</v>
      </c>
      <c r="AM781" t="str">
        <f>pasteData!N780</f>
        <v xml:space="preserve"> 2.4 Ast</v>
      </c>
    </row>
    <row r="782" spans="1:39" x14ac:dyDescent="0.3">
      <c r="A782">
        <v>780</v>
      </c>
      <c r="B782" t="str">
        <f>pasteData!A781</f>
        <v>california-irvine</v>
      </c>
      <c r="C782" t="str">
        <f>pasteData!B781</f>
        <v>Jonathan Galloway</v>
      </c>
      <c r="D782">
        <f>INDEX(pasteStatistics!D$1:'pasteStatistics'!D$5000,MATCH($C782,pasteStatistics!$C$1:'pasteStatistics'!$C$5000,0))</f>
        <v>37</v>
      </c>
      <c r="E782">
        <f>INDEX(pasteStatistics!E$1:'pasteStatistics'!E$5000,MATCH($C782,pasteStatistics!$C$1:'pasteStatistics'!$C$5000,0))</f>
        <v>37</v>
      </c>
      <c r="F782">
        <f>INDEX(pasteStatistics!F$1:'pasteStatistics'!F$5000,MATCH($C782,pasteStatistics!$C$1:'pasteStatistics'!$C$5000,0))</f>
        <v>24.6</v>
      </c>
      <c r="G782">
        <f>INDEX(pasteStatistics!G$1:'pasteStatistics'!G$5000,MATCH($C782,pasteStatistics!$C$1:'pasteStatistics'!$C$5000,0))</f>
        <v>2.5</v>
      </c>
      <c r="H782">
        <f>INDEX(pasteStatistics!H$1:'pasteStatistics'!H$5000,MATCH($C782,pasteStatistics!$C$1:'pasteStatistics'!$C$5000,0))</f>
        <v>4.2</v>
      </c>
      <c r="I782">
        <f>INDEX(pasteStatistics!I$1:'pasteStatistics'!I$5000,MATCH($C782,pasteStatistics!$C$1:'pasteStatistics'!$C$5000,0))</f>
        <v>0.60599999999999998</v>
      </c>
      <c r="J782">
        <f>INDEX(pasteStatistics!J$1:'pasteStatistics'!J$5000,MATCH($C782,pasteStatistics!$C$1:'pasteStatistics'!$C$5000,0))</f>
        <v>2.5</v>
      </c>
      <c r="K782">
        <f>INDEX(pasteStatistics!K$1:'pasteStatistics'!K$5000,MATCH($C782,pasteStatistics!$C$1:'pasteStatistics'!$C$5000,0))</f>
        <v>4.2</v>
      </c>
      <c r="L782">
        <f>INDEX(pasteStatistics!L$1:'pasteStatistics'!L$5000,MATCH($C782,pasteStatistics!$C$1:'pasteStatistics'!$C$5000,0))</f>
        <v>0.60599999999999998</v>
      </c>
      <c r="M782">
        <f>INDEX(pasteStatistics!M$1:'pasteStatistics'!M$5000,MATCH($C782,pasteStatistics!$C$1:'pasteStatistics'!$C$5000,0))</f>
        <v>0</v>
      </c>
      <c r="N782">
        <f>INDEX(pasteStatistics!N$1:'pasteStatistics'!N$5000,MATCH($C782,pasteStatistics!$C$1:'pasteStatistics'!$C$5000,0))</f>
        <v>0</v>
      </c>
      <c r="O782">
        <f>INDEX(pasteStatistics!O$1:'pasteStatistics'!O$5000,MATCH($C782,pasteStatistics!$C$1:'pasteStatistics'!$C$5000,0))</f>
        <v>0</v>
      </c>
      <c r="P782">
        <f>INDEX(pasteStatistics!P$1:'pasteStatistics'!P$5000,MATCH($C782,pasteStatistics!$C$1:'pasteStatistics'!$C$5000,0))</f>
        <v>1.8</v>
      </c>
      <c r="Q782">
        <f>INDEX(pasteStatistics!Q$1:'pasteStatistics'!Q$5000,MATCH($C782,pasteStatistics!$C$1:'pasteStatistics'!$C$5000,0))</f>
        <v>3</v>
      </c>
      <c r="R782">
        <f>INDEX(pasteStatistics!R$1:'pasteStatistics'!R$5000,MATCH($C782,pasteStatistics!$C$1:'pasteStatistics'!$C$5000,0))</f>
        <v>0.60699999999999998</v>
      </c>
      <c r="S782">
        <f>INDEX(pasteStatistics!S$1:'pasteStatistics'!S$5000,MATCH($C782,pasteStatistics!$C$1:'pasteStatistics'!$C$5000,0))</f>
        <v>2.8</v>
      </c>
      <c r="T782">
        <f>INDEX(pasteStatistics!T$1:'pasteStatistics'!T$5000,MATCH($C782,pasteStatistics!$C$1:'pasteStatistics'!$C$5000,0))</f>
        <v>5.0999999999999996</v>
      </c>
      <c r="U782">
        <f>INDEX(pasteStatistics!U$1:'pasteStatistics'!U$5000,MATCH($C782,pasteStatistics!$C$1:'pasteStatistics'!$C$5000,0))</f>
        <v>7.9</v>
      </c>
      <c r="V782">
        <f>INDEX(pasteStatistics!V$1:'pasteStatistics'!V$5000,MATCH($C782,pasteStatistics!$C$1:'pasteStatistics'!$C$5000,0))</f>
        <v>1.1000000000000001</v>
      </c>
      <c r="W782">
        <f>INDEX(pasteStatistics!W$1:'pasteStatistics'!W$5000,MATCH($C782,pasteStatistics!$C$1:'pasteStatistics'!$C$5000,0))</f>
        <v>0.4</v>
      </c>
      <c r="X782">
        <f>INDEX(pasteStatistics!X$1:'pasteStatistics'!X$5000,MATCH($C782,pasteStatistics!$C$1:'pasteStatistics'!$C$5000,0))</f>
        <v>1</v>
      </c>
      <c r="Y782">
        <f>INDEX(pasteStatistics!Y$1:'pasteStatistics'!Y$5000,MATCH($C782,pasteStatistics!$C$1:'pasteStatistics'!$C$5000,0))</f>
        <v>0.7</v>
      </c>
      <c r="Z782">
        <f>INDEX(pasteStatistics!Z$1:'pasteStatistics'!Z$5000,MATCH($C782,pasteStatistics!$C$1:'pasteStatistics'!$C$5000,0))</f>
        <v>2.1</v>
      </c>
      <c r="AA782">
        <f>INDEX(pasteStatistics!AA$1:'pasteStatistics'!AA$5000,MATCH($C782,pasteStatistics!$C$1:'pasteStatistics'!$C$5000,0))</f>
        <v>6.9</v>
      </c>
      <c r="AB782">
        <f>pasteData!C781</f>
        <v>5</v>
      </c>
      <c r="AC782" t="str">
        <f>pasteData!D781</f>
        <v>SR</v>
      </c>
      <c r="AD782" t="str">
        <f>pasteData!E781</f>
        <v>F</v>
      </c>
      <c r="AE782">
        <f>pasteData!F781</f>
        <v>43626</v>
      </c>
      <c r="AF782">
        <f>pasteData!G781</f>
        <v>235</v>
      </c>
      <c r="AG782" t="str">
        <f>pasteData!H781</f>
        <v>Brentwood</v>
      </c>
      <c r="AH782" t="str">
        <f>pasteData!I781</f>
        <v xml:space="preserve"> CA</v>
      </c>
      <c r="AI782" t="str">
        <f>pasteData!J781</f>
        <v>Salesian HS</v>
      </c>
      <c r="AJ782">
        <f>pasteData!K781</f>
        <v>0</v>
      </c>
      <c r="AK782" t="str">
        <f>pasteData!L781</f>
        <v xml:space="preserve"> 6.9 Pts</v>
      </c>
      <c r="AL782" t="str">
        <f>pasteData!M781</f>
        <v xml:space="preserve"> 7.9 Reb</v>
      </c>
      <c r="AM782" t="str">
        <f>pasteData!N781</f>
        <v xml:space="preserve"> 1.1 Ast</v>
      </c>
    </row>
    <row r="783" spans="1:39" x14ac:dyDescent="0.3">
      <c r="A783">
        <v>781</v>
      </c>
      <c r="B783" t="str">
        <f>pasteData!A782</f>
        <v>california-irvine</v>
      </c>
      <c r="C783" t="str">
        <f>pasteData!B782</f>
        <v>Tommy Rutherford</v>
      </c>
      <c r="D783">
        <f>INDEX(pasteStatistics!D$1:'pasteStatistics'!D$5000,MATCH($C783,pasteStatistics!$C$1:'pasteStatistics'!$C$5000,0))</f>
        <v>37</v>
      </c>
      <c r="E783">
        <f>INDEX(pasteStatistics!E$1:'pasteStatistics'!E$5000,MATCH($C783,pasteStatistics!$C$1:'pasteStatistics'!$C$5000,0))</f>
        <v>32</v>
      </c>
      <c r="F783">
        <f>INDEX(pasteStatistics!F$1:'pasteStatistics'!F$5000,MATCH($C783,pasteStatistics!$C$1:'pasteStatistics'!$C$5000,0))</f>
        <v>16.7</v>
      </c>
      <c r="G783">
        <f>INDEX(pasteStatistics!G$1:'pasteStatistics'!G$5000,MATCH($C783,pasteStatistics!$C$1:'pasteStatistics'!$C$5000,0))</f>
        <v>2.7</v>
      </c>
      <c r="H783">
        <f>INDEX(pasteStatistics!H$1:'pasteStatistics'!H$5000,MATCH($C783,pasteStatistics!$C$1:'pasteStatistics'!$C$5000,0))</f>
        <v>5.0999999999999996</v>
      </c>
      <c r="I783">
        <f>INDEX(pasteStatistics!I$1:'pasteStatistics'!I$5000,MATCH($C783,pasteStatistics!$C$1:'pasteStatistics'!$C$5000,0))</f>
        <v>0.53500000000000003</v>
      </c>
      <c r="J783">
        <f>INDEX(pasteStatistics!J$1:'pasteStatistics'!J$5000,MATCH($C783,pasteStatistics!$C$1:'pasteStatistics'!$C$5000,0))</f>
        <v>2.6</v>
      </c>
      <c r="K783">
        <f>INDEX(pasteStatistics!K$1:'pasteStatistics'!K$5000,MATCH($C783,pasteStatistics!$C$1:'pasteStatistics'!$C$5000,0))</f>
        <v>4.8</v>
      </c>
      <c r="L783">
        <f>INDEX(pasteStatistics!L$1:'pasteStatistics'!L$5000,MATCH($C783,pasteStatistics!$C$1:'pasteStatistics'!$C$5000,0))</f>
        <v>0.54500000000000004</v>
      </c>
      <c r="M783">
        <f>INDEX(pasteStatistics!M$1:'pasteStatistics'!M$5000,MATCH($C783,pasteStatistics!$C$1:'pasteStatistics'!$C$5000,0))</f>
        <v>0.1</v>
      </c>
      <c r="N783">
        <f>INDEX(pasteStatistics!N$1:'pasteStatistics'!N$5000,MATCH($C783,pasteStatistics!$C$1:'pasteStatistics'!$C$5000,0))</f>
        <v>0.3</v>
      </c>
      <c r="O783">
        <f>INDEX(pasteStatistics!O$1:'pasteStatistics'!O$5000,MATCH($C783,pasteStatistics!$C$1:'pasteStatistics'!$C$5000,0))</f>
        <v>0.36399999999999999</v>
      </c>
      <c r="P783">
        <f>INDEX(pasteStatistics!P$1:'pasteStatistics'!P$5000,MATCH($C783,pasteStatistics!$C$1:'pasteStatistics'!$C$5000,0))</f>
        <v>1.2</v>
      </c>
      <c r="Q783">
        <f>INDEX(pasteStatistics!Q$1:'pasteStatistics'!Q$5000,MATCH($C783,pasteStatistics!$C$1:'pasteStatistics'!$C$5000,0))</f>
        <v>1.7</v>
      </c>
      <c r="R783">
        <f>INDEX(pasteStatistics!R$1:'pasteStatistics'!R$5000,MATCH($C783,pasteStatistics!$C$1:'pasteStatistics'!$C$5000,0))</f>
        <v>0.70299999999999996</v>
      </c>
      <c r="S783">
        <f>INDEX(pasteStatistics!S$1:'pasteStatistics'!S$5000,MATCH($C783,pasteStatistics!$C$1:'pasteStatistics'!$C$5000,0))</f>
        <v>1.6</v>
      </c>
      <c r="T783">
        <f>INDEX(pasteStatistics!T$1:'pasteStatistics'!T$5000,MATCH($C783,pasteStatistics!$C$1:'pasteStatistics'!$C$5000,0))</f>
        <v>2.7</v>
      </c>
      <c r="U783">
        <f>INDEX(pasteStatistics!U$1:'pasteStatistics'!U$5000,MATCH($C783,pasteStatistics!$C$1:'pasteStatistics'!$C$5000,0))</f>
        <v>4.3</v>
      </c>
      <c r="V783">
        <f>INDEX(pasteStatistics!V$1:'pasteStatistics'!V$5000,MATCH($C783,pasteStatistics!$C$1:'pasteStatistics'!$C$5000,0))</f>
        <v>0.6</v>
      </c>
      <c r="W783">
        <f>INDEX(pasteStatistics!W$1:'pasteStatistics'!W$5000,MATCH($C783,pasteStatistics!$C$1:'pasteStatistics'!$C$5000,0))</f>
        <v>0.1</v>
      </c>
      <c r="X783">
        <f>INDEX(pasteStatistics!X$1:'pasteStatistics'!X$5000,MATCH($C783,pasteStatistics!$C$1:'pasteStatistics'!$C$5000,0))</f>
        <v>0.7</v>
      </c>
      <c r="Y783">
        <f>INDEX(pasteStatistics!Y$1:'pasteStatistics'!Y$5000,MATCH($C783,pasteStatistics!$C$1:'pasteStatistics'!$C$5000,0))</f>
        <v>1.4</v>
      </c>
      <c r="Z783">
        <f>INDEX(pasteStatistics!Z$1:'pasteStatistics'!Z$5000,MATCH($C783,pasteStatistics!$C$1:'pasteStatistics'!$C$5000,0))</f>
        <v>2.2000000000000002</v>
      </c>
      <c r="AA783">
        <f>INDEX(pasteStatistics!AA$1:'pasteStatistics'!AA$5000,MATCH($C783,pasteStatistics!$C$1:'pasteStatistics'!$C$5000,0))</f>
        <v>6.7</v>
      </c>
      <c r="AB783">
        <f>pasteData!C782</f>
        <v>42</v>
      </c>
      <c r="AC783" t="str">
        <f>pasteData!D782</f>
        <v>JR</v>
      </c>
      <c r="AD783" t="str">
        <f>pasteData!E782</f>
        <v>F</v>
      </c>
      <c r="AE783">
        <f>pasteData!F782</f>
        <v>43624</v>
      </c>
      <c r="AF783">
        <f>pasteData!G782</f>
        <v>220</v>
      </c>
      <c r="AG783" t="str">
        <f>pasteData!H782</f>
        <v>El Cajon</v>
      </c>
      <c r="AH783" t="str">
        <f>pasteData!I782</f>
        <v xml:space="preserve"> CA</v>
      </c>
      <c r="AI783" t="str">
        <f>pasteData!J782</f>
        <v>Grossmont High School</v>
      </c>
      <c r="AJ783">
        <f>pasteData!K782</f>
        <v>0</v>
      </c>
      <c r="AK783" t="str">
        <f>pasteData!L782</f>
        <v xml:space="preserve"> 6.7 Pts</v>
      </c>
      <c r="AL783" t="str">
        <f>pasteData!M782</f>
        <v xml:space="preserve"> 4.3 Reb</v>
      </c>
      <c r="AM783" t="str">
        <f>pasteData!N782</f>
        <v xml:space="preserve"> 0.6 Ast</v>
      </c>
    </row>
    <row r="784" spans="1:39" x14ac:dyDescent="0.3">
      <c r="A784">
        <v>782</v>
      </c>
      <c r="B784" t="str">
        <f>pasteData!A783</f>
        <v>california-irvine</v>
      </c>
      <c r="C784" t="str">
        <f>pasteData!B783</f>
        <v>Eyassu Worku</v>
      </c>
      <c r="D784">
        <f>INDEX(pasteStatistics!D$1:'pasteStatistics'!D$5000,MATCH($C784,pasteStatistics!$C$1:'pasteStatistics'!$C$5000,0))</f>
        <v>32</v>
      </c>
      <c r="E784">
        <f>INDEX(pasteStatistics!E$1:'pasteStatistics'!E$5000,MATCH($C784,pasteStatistics!$C$1:'pasteStatistics'!$C$5000,0))</f>
        <v>26</v>
      </c>
      <c r="F784">
        <f>INDEX(pasteStatistics!F$1:'pasteStatistics'!F$5000,MATCH($C784,pasteStatistics!$C$1:'pasteStatistics'!$C$5000,0))</f>
        <v>23.5</v>
      </c>
      <c r="G784">
        <f>INDEX(pasteStatistics!G$1:'pasteStatistics'!G$5000,MATCH($C784,pasteStatistics!$C$1:'pasteStatistics'!$C$5000,0))</f>
        <v>2.7</v>
      </c>
      <c r="H784">
        <f>INDEX(pasteStatistics!H$1:'pasteStatistics'!H$5000,MATCH($C784,pasteStatistics!$C$1:'pasteStatistics'!$C$5000,0))</f>
        <v>7.1</v>
      </c>
      <c r="I784">
        <f>INDEX(pasteStatistics!I$1:'pasteStatistics'!I$5000,MATCH($C784,pasteStatistics!$C$1:'pasteStatistics'!$C$5000,0))</f>
        <v>0.38300000000000001</v>
      </c>
      <c r="J784">
        <f>INDEX(pasteStatistics!J$1:'pasteStatistics'!J$5000,MATCH($C784,pasteStatistics!$C$1:'pasteStatistics'!$C$5000,0))</f>
        <v>2.2000000000000002</v>
      </c>
      <c r="K784">
        <f>INDEX(pasteStatistics!K$1:'pasteStatistics'!K$5000,MATCH($C784,pasteStatistics!$C$1:'pasteStatistics'!$C$5000,0))</f>
        <v>5.4</v>
      </c>
      <c r="L784">
        <f>INDEX(pasteStatistics!L$1:'pasteStatistics'!L$5000,MATCH($C784,pasteStatistics!$C$1:'pasteStatistics'!$C$5000,0))</f>
        <v>0.40500000000000003</v>
      </c>
      <c r="M784">
        <f>INDEX(pasteStatistics!M$1:'pasteStatistics'!M$5000,MATCH($C784,pasteStatistics!$C$1:'pasteStatistics'!$C$5000,0))</f>
        <v>0.5</v>
      </c>
      <c r="N784">
        <f>INDEX(pasteStatistics!N$1:'pasteStatistics'!N$5000,MATCH($C784,pasteStatistics!$C$1:'pasteStatistics'!$C$5000,0))</f>
        <v>1.7</v>
      </c>
      <c r="O784">
        <f>INDEX(pasteStatistics!O$1:'pasteStatistics'!O$5000,MATCH($C784,pasteStatistics!$C$1:'pasteStatistics'!$C$5000,0))</f>
        <v>0.315</v>
      </c>
      <c r="P784">
        <f>INDEX(pasteStatistics!P$1:'pasteStatistics'!P$5000,MATCH($C784,pasteStatistics!$C$1:'pasteStatistics'!$C$5000,0))</f>
        <v>1</v>
      </c>
      <c r="Q784">
        <f>INDEX(pasteStatistics!Q$1:'pasteStatistics'!Q$5000,MATCH($C784,pasteStatistics!$C$1:'pasteStatistics'!$C$5000,0))</f>
        <v>1.6</v>
      </c>
      <c r="R784">
        <f>INDEX(pasteStatistics!R$1:'pasteStatistics'!R$5000,MATCH($C784,pasteStatistics!$C$1:'pasteStatistics'!$C$5000,0))</f>
        <v>0.66</v>
      </c>
      <c r="S784">
        <f>INDEX(pasteStatistics!S$1:'pasteStatistics'!S$5000,MATCH($C784,pasteStatistics!$C$1:'pasteStatistics'!$C$5000,0))</f>
        <v>0.4</v>
      </c>
      <c r="T784">
        <f>INDEX(pasteStatistics!T$1:'pasteStatistics'!T$5000,MATCH($C784,pasteStatistics!$C$1:'pasteStatistics'!$C$5000,0))</f>
        <v>2</v>
      </c>
      <c r="U784">
        <f>INDEX(pasteStatistics!U$1:'pasteStatistics'!U$5000,MATCH($C784,pasteStatistics!$C$1:'pasteStatistics'!$C$5000,0))</f>
        <v>2.4</v>
      </c>
      <c r="V784">
        <f>INDEX(pasteStatistics!V$1:'pasteStatistics'!V$5000,MATCH($C784,pasteStatistics!$C$1:'pasteStatistics'!$C$5000,0))</f>
        <v>2.6</v>
      </c>
      <c r="W784">
        <f>INDEX(pasteStatistics!W$1:'pasteStatistics'!W$5000,MATCH($C784,pasteStatistics!$C$1:'pasteStatistics'!$C$5000,0))</f>
        <v>0.5</v>
      </c>
      <c r="X784">
        <f>INDEX(pasteStatistics!X$1:'pasteStatistics'!X$5000,MATCH($C784,pasteStatistics!$C$1:'pasteStatistics'!$C$5000,0))</f>
        <v>0</v>
      </c>
      <c r="Y784">
        <f>INDEX(pasteStatistics!Y$1:'pasteStatistics'!Y$5000,MATCH($C784,pasteStatistics!$C$1:'pasteStatistics'!$C$5000,0))</f>
        <v>1.8</v>
      </c>
      <c r="Z784">
        <f>INDEX(pasteStatistics!Z$1:'pasteStatistics'!Z$5000,MATCH($C784,pasteStatistics!$C$1:'pasteStatistics'!$C$5000,0))</f>
        <v>1.6</v>
      </c>
      <c r="AA784">
        <f>INDEX(pasteStatistics!AA$1:'pasteStatistics'!AA$5000,MATCH($C784,pasteStatistics!$C$1:'pasteStatistics'!$C$5000,0))</f>
        <v>7</v>
      </c>
      <c r="AB784">
        <f>pasteData!C783</f>
        <v>24</v>
      </c>
      <c r="AC784" t="str">
        <f>pasteData!D783</f>
        <v>JR</v>
      </c>
      <c r="AD784" t="str">
        <f>pasteData!E783</f>
        <v>G</v>
      </c>
      <c r="AE784">
        <f>pasteData!F783</f>
        <v>43618</v>
      </c>
      <c r="AF784">
        <f>pasteData!G783</f>
        <v>170</v>
      </c>
      <c r="AG784" t="str">
        <f>pasteData!H783</f>
        <v>Artesia</v>
      </c>
      <c r="AH784" t="str">
        <f>pasteData!I783</f>
        <v xml:space="preserve"> CA</v>
      </c>
      <c r="AI784" t="str">
        <f>pasteData!J783</f>
        <v>Los Alamitos High School</v>
      </c>
      <c r="AJ784">
        <f>pasteData!K783</f>
        <v>0</v>
      </c>
      <c r="AK784" t="str">
        <f>pasteData!L783</f>
        <v xml:space="preserve"> 7.0 Pts</v>
      </c>
      <c r="AL784" t="str">
        <f>pasteData!M783</f>
        <v xml:space="preserve"> 2.4 Reb</v>
      </c>
      <c r="AM784" t="str">
        <f>pasteData!N783</f>
        <v xml:space="preserve"> 2.6 Ast</v>
      </c>
    </row>
    <row r="785" spans="1:39" x14ac:dyDescent="0.3">
      <c r="A785">
        <v>783</v>
      </c>
      <c r="B785" t="str">
        <f>pasteData!A784</f>
        <v>california-irvine</v>
      </c>
      <c r="C785" t="str">
        <f>pasteData!B784</f>
        <v>Elston Jones</v>
      </c>
      <c r="D785">
        <f>INDEX(pasteStatistics!D$1:'pasteStatistics'!D$5000,MATCH($C785,pasteStatistics!$C$1:'pasteStatistics'!$C$5000,0))</f>
        <v>37</v>
      </c>
      <c r="E785">
        <f>INDEX(pasteStatistics!E$1:'pasteStatistics'!E$5000,MATCH($C785,pasteStatistics!$C$1:'pasteStatistics'!$C$5000,0))</f>
        <v>5</v>
      </c>
      <c r="F785">
        <f>INDEX(pasteStatistics!F$1:'pasteStatistics'!F$5000,MATCH($C785,pasteStatistics!$C$1:'pasteStatistics'!$C$5000,0))</f>
        <v>19.8</v>
      </c>
      <c r="G785">
        <f>INDEX(pasteStatistics!G$1:'pasteStatistics'!G$5000,MATCH($C785,pasteStatistics!$C$1:'pasteStatistics'!$C$5000,0))</f>
        <v>2.5</v>
      </c>
      <c r="H785">
        <f>INDEX(pasteStatistics!H$1:'pasteStatistics'!H$5000,MATCH($C785,pasteStatistics!$C$1:'pasteStatistics'!$C$5000,0))</f>
        <v>4.9000000000000004</v>
      </c>
      <c r="I785">
        <f>INDEX(pasteStatistics!I$1:'pasteStatistics'!I$5000,MATCH($C785,pasteStatistics!$C$1:'pasteStatistics'!$C$5000,0))</f>
        <v>0.51100000000000001</v>
      </c>
      <c r="J785">
        <f>INDEX(pasteStatistics!J$1:'pasteStatistics'!J$5000,MATCH($C785,pasteStatistics!$C$1:'pasteStatistics'!$C$5000,0))</f>
        <v>2.5</v>
      </c>
      <c r="K785">
        <f>INDEX(pasteStatistics!K$1:'pasteStatistics'!K$5000,MATCH($C785,pasteStatistics!$C$1:'pasteStatistics'!$C$5000,0))</f>
        <v>4.9000000000000004</v>
      </c>
      <c r="L785">
        <f>INDEX(pasteStatistics!L$1:'pasteStatistics'!L$5000,MATCH($C785,pasteStatistics!$C$1:'pasteStatistics'!$C$5000,0))</f>
        <v>0.51100000000000001</v>
      </c>
      <c r="M785">
        <f>INDEX(pasteStatistics!M$1:'pasteStatistics'!M$5000,MATCH($C785,pasteStatistics!$C$1:'pasteStatistics'!$C$5000,0))</f>
        <v>0</v>
      </c>
      <c r="N785">
        <f>INDEX(pasteStatistics!N$1:'pasteStatistics'!N$5000,MATCH($C785,pasteStatistics!$C$1:'pasteStatistics'!$C$5000,0))</f>
        <v>0</v>
      </c>
      <c r="O785">
        <f>INDEX(pasteStatistics!O$1:'pasteStatistics'!O$5000,MATCH($C785,pasteStatistics!$C$1:'pasteStatistics'!$C$5000,0))</f>
        <v>0</v>
      </c>
      <c r="P785">
        <f>INDEX(pasteStatistics!P$1:'pasteStatistics'!P$5000,MATCH($C785,pasteStatistics!$C$1:'pasteStatistics'!$C$5000,0))</f>
        <v>0.8</v>
      </c>
      <c r="Q785">
        <f>INDEX(pasteStatistics!Q$1:'pasteStatistics'!Q$5000,MATCH($C785,pasteStatistics!$C$1:'pasteStatistics'!$C$5000,0))</f>
        <v>1.6</v>
      </c>
      <c r="R785">
        <f>INDEX(pasteStatistics!R$1:'pasteStatistics'!R$5000,MATCH($C785,pasteStatistics!$C$1:'pasteStatistics'!$C$5000,0))</f>
        <v>0.52500000000000002</v>
      </c>
      <c r="S785">
        <f>INDEX(pasteStatistics!S$1:'pasteStatistics'!S$5000,MATCH($C785,pasteStatistics!$C$1:'pasteStatistics'!$C$5000,0))</f>
        <v>1.9</v>
      </c>
      <c r="T785">
        <f>INDEX(pasteStatistics!T$1:'pasteStatistics'!T$5000,MATCH($C785,pasteStatistics!$C$1:'pasteStatistics'!$C$5000,0))</f>
        <v>4.9000000000000004</v>
      </c>
      <c r="U785">
        <f>INDEX(pasteStatistics!U$1:'pasteStatistics'!U$5000,MATCH($C785,pasteStatistics!$C$1:'pasteStatistics'!$C$5000,0))</f>
        <v>6.8</v>
      </c>
      <c r="V785">
        <f>INDEX(pasteStatistics!V$1:'pasteStatistics'!V$5000,MATCH($C785,pasteStatistics!$C$1:'pasteStatistics'!$C$5000,0))</f>
        <v>0.9</v>
      </c>
      <c r="W785">
        <f>INDEX(pasteStatistics!W$1:'pasteStatistics'!W$5000,MATCH($C785,pasteStatistics!$C$1:'pasteStatistics'!$C$5000,0))</f>
        <v>0.4</v>
      </c>
      <c r="X785">
        <f>INDEX(pasteStatistics!X$1:'pasteStatistics'!X$5000,MATCH($C785,pasteStatistics!$C$1:'pasteStatistics'!$C$5000,0))</f>
        <v>1.5</v>
      </c>
      <c r="Y785">
        <f>INDEX(pasteStatistics!Y$1:'pasteStatistics'!Y$5000,MATCH($C785,pasteStatistics!$C$1:'pasteStatistics'!$C$5000,0))</f>
        <v>1.2</v>
      </c>
      <c r="Z785">
        <f>INDEX(pasteStatistics!Z$1:'pasteStatistics'!Z$5000,MATCH($C785,pasteStatistics!$C$1:'pasteStatistics'!$C$5000,0))</f>
        <v>2.5</v>
      </c>
      <c r="AA785">
        <f>INDEX(pasteStatistics!AA$1:'pasteStatistics'!AA$5000,MATCH($C785,pasteStatistics!$C$1:'pasteStatistics'!$C$5000,0))</f>
        <v>5.8</v>
      </c>
      <c r="AB785">
        <f>pasteData!C784</f>
        <v>50</v>
      </c>
      <c r="AC785" t="str">
        <f>pasteData!D784</f>
        <v>SR</v>
      </c>
      <c r="AD785" t="str">
        <f>pasteData!E784</f>
        <v>F</v>
      </c>
      <c r="AE785">
        <f>pasteData!F784</f>
        <v>43625</v>
      </c>
      <c r="AF785">
        <f>pasteData!G784</f>
        <v>275</v>
      </c>
      <c r="AG785" t="str">
        <f>pasteData!H784</f>
        <v>Goodyear</v>
      </c>
      <c r="AH785" t="str">
        <f>pasteData!I784</f>
        <v xml:space="preserve"> AZ</v>
      </c>
      <c r="AI785" t="str">
        <f>pasteData!J784</f>
        <v>Millennium</v>
      </c>
      <c r="AJ785">
        <f>pasteData!K784</f>
        <v>0</v>
      </c>
      <c r="AK785" t="str">
        <f>pasteData!L784</f>
        <v xml:space="preserve"> 5.8 Pts</v>
      </c>
      <c r="AL785" t="str">
        <f>pasteData!M784</f>
        <v xml:space="preserve"> 6.8 Reb</v>
      </c>
      <c r="AM785" t="str">
        <f>pasteData!N784</f>
        <v xml:space="preserve"> 0.9 Ast</v>
      </c>
    </row>
    <row r="786" spans="1:39" x14ac:dyDescent="0.3">
      <c r="A786">
        <v>784</v>
      </c>
      <c r="B786" t="str">
        <f>pasteData!A785</f>
        <v>california-irvine</v>
      </c>
      <c r="C786" t="str">
        <f>pasteData!B785</f>
        <v>John Edgar Jr.</v>
      </c>
      <c r="D786">
        <f>INDEX(pasteStatistics!D$1:'pasteStatistics'!D$5000,MATCH($C786,pasteStatistics!$C$1:'pasteStatistics'!$C$5000,0))</f>
        <v>27</v>
      </c>
      <c r="E786">
        <f>INDEX(pasteStatistics!E$1:'pasteStatistics'!E$5000,MATCH($C786,pasteStatistics!$C$1:'pasteStatistics'!$C$5000,0))</f>
        <v>11</v>
      </c>
      <c r="F786">
        <f>INDEX(pasteStatistics!F$1:'pasteStatistics'!F$5000,MATCH($C786,pasteStatistics!$C$1:'pasteStatistics'!$C$5000,0))</f>
        <v>20.100000000000001</v>
      </c>
      <c r="G786">
        <f>INDEX(pasteStatistics!G$1:'pasteStatistics'!G$5000,MATCH($C786,pasteStatistics!$C$1:'pasteStatistics'!$C$5000,0))</f>
        <v>2.6</v>
      </c>
      <c r="H786">
        <f>INDEX(pasteStatistics!H$1:'pasteStatistics'!H$5000,MATCH($C786,pasteStatistics!$C$1:'pasteStatistics'!$C$5000,0))</f>
        <v>5.7</v>
      </c>
      <c r="I786">
        <f>INDEX(pasteStatistics!I$1:'pasteStatistics'!I$5000,MATCH($C786,pasteStatistics!$C$1:'pasteStatistics'!$C$5000,0))</f>
        <v>0.46400000000000002</v>
      </c>
      <c r="J786">
        <f>INDEX(pasteStatistics!J$1:'pasteStatistics'!J$5000,MATCH($C786,pasteStatistics!$C$1:'pasteStatistics'!$C$5000,0))</f>
        <v>2.2999999999999998</v>
      </c>
      <c r="K786">
        <f>INDEX(pasteStatistics!K$1:'pasteStatistics'!K$5000,MATCH($C786,pasteStatistics!$C$1:'pasteStatistics'!$C$5000,0))</f>
        <v>4.3</v>
      </c>
      <c r="L786">
        <f>INDEX(pasteStatistics!L$1:'pasteStatistics'!L$5000,MATCH($C786,pasteStatistics!$C$1:'pasteStatistics'!$C$5000,0))</f>
        <v>0.53900000000000003</v>
      </c>
      <c r="M786">
        <f>INDEX(pasteStatistics!M$1:'pasteStatistics'!M$5000,MATCH($C786,pasteStatistics!$C$1:'pasteStatistics'!$C$5000,0))</f>
        <v>0.3</v>
      </c>
      <c r="N786">
        <f>INDEX(pasteStatistics!N$1:'pasteStatistics'!N$5000,MATCH($C786,pasteStatistics!$C$1:'pasteStatistics'!$C$5000,0))</f>
        <v>1.4</v>
      </c>
      <c r="O786">
        <f>INDEX(pasteStatistics!O$1:'pasteStatistics'!O$5000,MATCH($C786,pasteStatistics!$C$1:'pasteStatistics'!$C$5000,0))</f>
        <v>0.23699999999999999</v>
      </c>
      <c r="P786">
        <f>INDEX(pasteStatistics!P$1:'pasteStatistics'!P$5000,MATCH($C786,pasteStatistics!$C$1:'pasteStatistics'!$C$5000,0))</f>
        <v>0.8</v>
      </c>
      <c r="Q786">
        <f>INDEX(pasteStatistics!Q$1:'pasteStatistics'!Q$5000,MATCH($C786,pasteStatistics!$C$1:'pasteStatistics'!$C$5000,0))</f>
        <v>1.2</v>
      </c>
      <c r="R786">
        <f>INDEX(pasteStatistics!R$1:'pasteStatistics'!R$5000,MATCH($C786,pasteStatistics!$C$1:'pasteStatistics'!$C$5000,0))</f>
        <v>0.65600000000000003</v>
      </c>
      <c r="S786">
        <f>INDEX(pasteStatistics!S$1:'pasteStatistics'!S$5000,MATCH($C786,pasteStatistics!$C$1:'pasteStatistics'!$C$5000,0))</f>
        <v>0.6</v>
      </c>
      <c r="T786">
        <f>INDEX(pasteStatistics!T$1:'pasteStatistics'!T$5000,MATCH($C786,pasteStatistics!$C$1:'pasteStatistics'!$C$5000,0))</f>
        <v>2.4</v>
      </c>
      <c r="U786">
        <f>INDEX(pasteStatistics!U$1:'pasteStatistics'!U$5000,MATCH($C786,pasteStatistics!$C$1:'pasteStatistics'!$C$5000,0))</f>
        <v>3</v>
      </c>
      <c r="V786">
        <f>INDEX(pasteStatistics!V$1:'pasteStatistics'!V$5000,MATCH($C786,pasteStatistics!$C$1:'pasteStatistics'!$C$5000,0))</f>
        <v>0.7</v>
      </c>
      <c r="W786">
        <f>INDEX(pasteStatistics!W$1:'pasteStatistics'!W$5000,MATCH($C786,pasteStatistics!$C$1:'pasteStatistics'!$C$5000,0))</f>
        <v>0.3</v>
      </c>
      <c r="X786">
        <f>INDEX(pasteStatistics!X$1:'pasteStatistics'!X$5000,MATCH($C786,pasteStatistics!$C$1:'pasteStatistics'!$C$5000,0))</f>
        <v>0.1</v>
      </c>
      <c r="Y786">
        <f>INDEX(pasteStatistics!Y$1:'pasteStatistics'!Y$5000,MATCH($C786,pasteStatistics!$C$1:'pasteStatistics'!$C$5000,0))</f>
        <v>1.2</v>
      </c>
      <c r="Z786">
        <f>INDEX(pasteStatistics!Z$1:'pasteStatistics'!Z$5000,MATCH($C786,pasteStatistics!$C$1:'pasteStatistics'!$C$5000,0))</f>
        <v>1.4</v>
      </c>
      <c r="AA786">
        <f>INDEX(pasteStatistics!AA$1:'pasteStatistics'!AA$5000,MATCH($C786,pasteStatistics!$C$1:'pasteStatistics'!$C$5000,0))</f>
        <v>6.4</v>
      </c>
      <c r="AB786">
        <f>pasteData!C785</f>
        <v>11</v>
      </c>
      <c r="AC786" t="str">
        <f>pasteData!D785</f>
        <v>JR</v>
      </c>
      <c r="AD786" t="str">
        <f>pasteData!E785</f>
        <v>F</v>
      </c>
      <c r="AE786">
        <f>pasteData!F785</f>
        <v>43621</v>
      </c>
      <c r="AF786">
        <f>pasteData!G785</f>
        <v>217</v>
      </c>
      <c r="AG786" t="str">
        <f>pasteData!H785</f>
        <v>Chino Hills</v>
      </c>
      <c r="AH786" t="str">
        <f>pasteData!I785</f>
        <v xml:space="preserve"> CA</v>
      </c>
      <c r="AI786" t="str">
        <f>pasteData!J785</f>
        <v>Ayala High School</v>
      </c>
      <c r="AJ786">
        <f>pasteData!K785</f>
        <v>0</v>
      </c>
      <c r="AK786" t="str">
        <f>pasteData!L785</f>
        <v xml:space="preserve"> 6.4 Pts</v>
      </c>
      <c r="AL786" t="str">
        <f>pasteData!M785</f>
        <v xml:space="preserve"> 3.0 Reb</v>
      </c>
      <c r="AM786" t="str">
        <f>pasteData!N785</f>
        <v xml:space="preserve"> 0.7 Ast</v>
      </c>
    </row>
    <row r="787" spans="1:39" x14ac:dyDescent="0.3">
      <c r="A787">
        <v>785</v>
      </c>
      <c r="B787" t="str">
        <f>pasteData!A786</f>
        <v>california-irvine</v>
      </c>
      <c r="C787" t="str">
        <f>pasteData!B786</f>
        <v>Darrian Traylor</v>
      </c>
      <c r="D787">
        <f>INDEX(pasteStatistics!D$1:'pasteStatistics'!D$5000,MATCH($C787,pasteStatistics!$C$1:'pasteStatistics'!$C$5000,0))</f>
        <v>24</v>
      </c>
      <c r="E787">
        <f>INDEX(pasteStatistics!E$1:'pasteStatistics'!E$5000,MATCH($C787,pasteStatistics!$C$1:'pasteStatistics'!$C$5000,0))</f>
        <v>0</v>
      </c>
      <c r="F787">
        <f>INDEX(pasteStatistics!F$1:'pasteStatistics'!F$5000,MATCH($C787,pasteStatistics!$C$1:'pasteStatistics'!$C$5000,0))</f>
        <v>6.3</v>
      </c>
      <c r="G787">
        <f>INDEX(pasteStatistics!G$1:'pasteStatistics'!G$5000,MATCH($C787,pasteStatistics!$C$1:'pasteStatistics'!$C$5000,0))</f>
        <v>0.7</v>
      </c>
      <c r="H787">
        <f>INDEX(pasteStatistics!H$1:'pasteStatistics'!H$5000,MATCH($C787,pasteStatistics!$C$1:'pasteStatistics'!$C$5000,0))</f>
        <v>2.1</v>
      </c>
      <c r="I787">
        <f>INDEX(pasteStatistics!I$1:'pasteStatistics'!I$5000,MATCH($C787,pasteStatistics!$C$1:'pasteStatistics'!$C$5000,0))</f>
        <v>0.32</v>
      </c>
      <c r="J787">
        <f>INDEX(pasteStatistics!J$1:'pasteStatistics'!J$5000,MATCH($C787,pasteStatistics!$C$1:'pasteStatistics'!$C$5000,0))</f>
        <v>0.2</v>
      </c>
      <c r="K787">
        <f>INDEX(pasteStatistics!K$1:'pasteStatistics'!K$5000,MATCH($C787,pasteStatistics!$C$1:'pasteStatistics'!$C$5000,0))</f>
        <v>0.4</v>
      </c>
      <c r="L787">
        <f>INDEX(pasteStatistics!L$1:'pasteStatistics'!L$5000,MATCH($C787,pasteStatistics!$C$1:'pasteStatistics'!$C$5000,0))</f>
        <v>0.4</v>
      </c>
      <c r="M787">
        <f>INDEX(pasteStatistics!M$1:'pasteStatistics'!M$5000,MATCH($C787,pasteStatistics!$C$1:'pasteStatistics'!$C$5000,0))</f>
        <v>0.5</v>
      </c>
      <c r="N787">
        <f>INDEX(pasteStatistics!N$1:'pasteStatistics'!N$5000,MATCH($C787,pasteStatistics!$C$1:'pasteStatistics'!$C$5000,0))</f>
        <v>1.7</v>
      </c>
      <c r="O787">
        <f>INDEX(pasteStatistics!O$1:'pasteStatistics'!O$5000,MATCH($C787,pasteStatistics!$C$1:'pasteStatistics'!$C$5000,0))</f>
        <v>0.3</v>
      </c>
      <c r="P787">
        <f>INDEX(pasteStatistics!P$1:'pasteStatistics'!P$5000,MATCH($C787,pasteStatistics!$C$1:'pasteStatistics'!$C$5000,0))</f>
        <v>0</v>
      </c>
      <c r="Q787">
        <f>INDEX(pasteStatistics!Q$1:'pasteStatistics'!Q$5000,MATCH($C787,pasteStatistics!$C$1:'pasteStatistics'!$C$5000,0))</f>
        <v>0.1</v>
      </c>
      <c r="R787">
        <f>INDEX(pasteStatistics!R$1:'pasteStatistics'!R$5000,MATCH($C787,pasteStatistics!$C$1:'pasteStatistics'!$C$5000,0))</f>
        <v>0</v>
      </c>
      <c r="S787">
        <f>INDEX(pasteStatistics!S$1:'pasteStatistics'!S$5000,MATCH($C787,pasteStatistics!$C$1:'pasteStatistics'!$C$5000,0))</f>
        <v>0.3</v>
      </c>
      <c r="T787">
        <f>INDEX(pasteStatistics!T$1:'pasteStatistics'!T$5000,MATCH($C787,pasteStatistics!$C$1:'pasteStatistics'!$C$5000,0))</f>
        <v>0.8</v>
      </c>
      <c r="U787">
        <f>INDEX(pasteStatistics!U$1:'pasteStatistics'!U$5000,MATCH($C787,pasteStatistics!$C$1:'pasteStatistics'!$C$5000,0))</f>
        <v>1.1000000000000001</v>
      </c>
      <c r="V787">
        <f>INDEX(pasteStatistics!V$1:'pasteStatistics'!V$5000,MATCH($C787,pasteStatistics!$C$1:'pasteStatistics'!$C$5000,0))</f>
        <v>0.5</v>
      </c>
      <c r="W787">
        <f>INDEX(pasteStatistics!W$1:'pasteStatistics'!W$5000,MATCH($C787,pasteStatistics!$C$1:'pasteStatistics'!$C$5000,0))</f>
        <v>0.1</v>
      </c>
      <c r="X787">
        <f>INDEX(pasteStatistics!X$1:'pasteStatistics'!X$5000,MATCH($C787,pasteStatistics!$C$1:'pasteStatistics'!$C$5000,0))</f>
        <v>0.1</v>
      </c>
      <c r="Y787">
        <f>INDEX(pasteStatistics!Y$1:'pasteStatistics'!Y$5000,MATCH($C787,pasteStatistics!$C$1:'pasteStatistics'!$C$5000,0))</f>
        <v>0.3</v>
      </c>
      <c r="Z787">
        <f>INDEX(pasteStatistics!Z$1:'pasteStatistics'!Z$5000,MATCH($C787,pasteStatistics!$C$1:'pasteStatistics'!$C$5000,0))</f>
        <v>0.6</v>
      </c>
      <c r="AA787">
        <f>INDEX(pasteStatistics!AA$1:'pasteStatistics'!AA$5000,MATCH($C787,pasteStatistics!$C$1:'pasteStatistics'!$C$5000,0))</f>
        <v>1.8</v>
      </c>
      <c r="AB787">
        <f>pasteData!C786</f>
        <v>23</v>
      </c>
      <c r="AC787" t="str">
        <f>pasteData!D786</f>
        <v>JR</v>
      </c>
      <c r="AD787" t="str">
        <f>pasteData!E786</f>
        <v>G</v>
      </c>
      <c r="AE787">
        <f>pasteData!F786</f>
        <v>43620</v>
      </c>
      <c r="AF787">
        <f>pasteData!G786</f>
        <v>210</v>
      </c>
      <c r="AG787" t="str">
        <f>pasteData!H786</f>
        <v>Las Vegas</v>
      </c>
      <c r="AH787" t="str">
        <f>pasteData!I786</f>
        <v xml:space="preserve"> NV</v>
      </c>
      <c r="AI787" t="str">
        <f>pasteData!J786</f>
        <v>Centennial HS</v>
      </c>
      <c r="AJ787">
        <f>pasteData!K786</f>
        <v>0</v>
      </c>
      <c r="AK787" t="str">
        <f>pasteData!L786</f>
        <v xml:space="preserve"> 1.8 Pts</v>
      </c>
      <c r="AL787" t="str">
        <f>pasteData!M786</f>
        <v xml:space="preserve"> 1.1 Reb</v>
      </c>
      <c r="AM787" t="str">
        <f>pasteData!N786</f>
        <v xml:space="preserve"> 0.5 Ast</v>
      </c>
    </row>
    <row r="788" spans="1:39" x14ac:dyDescent="0.3">
      <c r="A788">
        <v>786</v>
      </c>
      <c r="B788" t="str">
        <f>pasteData!A787</f>
        <v>california-irvine</v>
      </c>
      <c r="C788" t="str">
        <f>pasteData!B787</f>
        <v>JC Butler</v>
      </c>
      <c r="D788">
        <f>INDEX(pasteStatistics!D$1:'pasteStatistics'!D$5000,MATCH($C788,pasteStatistics!$C$1:'pasteStatistics'!$C$5000,0))</f>
        <v>30</v>
      </c>
      <c r="E788">
        <f>INDEX(pasteStatistics!E$1:'pasteStatistics'!E$5000,MATCH($C788,pasteStatistics!$C$1:'pasteStatistics'!$C$5000,0))</f>
        <v>0</v>
      </c>
      <c r="F788">
        <f>INDEX(pasteStatistics!F$1:'pasteStatistics'!F$5000,MATCH($C788,pasteStatistics!$C$1:'pasteStatistics'!$C$5000,0))</f>
        <v>8.6999999999999993</v>
      </c>
      <c r="G788">
        <f>INDEX(pasteStatistics!G$1:'pasteStatistics'!G$5000,MATCH($C788,pasteStatistics!$C$1:'pasteStatistics'!$C$5000,0))</f>
        <v>0.5</v>
      </c>
      <c r="H788">
        <f>INDEX(pasteStatistics!H$1:'pasteStatistics'!H$5000,MATCH($C788,pasteStatistics!$C$1:'pasteStatistics'!$C$5000,0))</f>
        <v>1.4</v>
      </c>
      <c r="I788">
        <f>INDEX(pasteStatistics!I$1:'pasteStatistics'!I$5000,MATCH($C788,pasteStatistics!$C$1:'pasteStatistics'!$C$5000,0))</f>
        <v>0.38100000000000001</v>
      </c>
      <c r="J788">
        <f>INDEX(pasteStatistics!J$1:'pasteStatistics'!J$5000,MATCH($C788,pasteStatistics!$C$1:'pasteStatistics'!$C$5000,0))</f>
        <v>0.4</v>
      </c>
      <c r="K788">
        <f>INDEX(pasteStatistics!K$1:'pasteStatistics'!K$5000,MATCH($C788,pasteStatistics!$C$1:'pasteStatistics'!$C$5000,0))</f>
        <v>0.8</v>
      </c>
      <c r="L788">
        <f>INDEX(pasteStatistics!L$1:'pasteStatistics'!L$5000,MATCH($C788,pasteStatistics!$C$1:'pasteStatistics'!$C$5000,0))</f>
        <v>0.52200000000000002</v>
      </c>
      <c r="M788">
        <f>INDEX(pasteStatistics!M$1:'pasteStatistics'!M$5000,MATCH($C788,pasteStatistics!$C$1:'pasteStatistics'!$C$5000,0))</f>
        <v>0.1</v>
      </c>
      <c r="N788">
        <f>INDEX(pasteStatistics!N$1:'pasteStatistics'!N$5000,MATCH($C788,pasteStatistics!$C$1:'pasteStatistics'!$C$5000,0))</f>
        <v>0.6</v>
      </c>
      <c r="O788">
        <f>INDEX(pasteStatistics!O$1:'pasteStatistics'!O$5000,MATCH($C788,pasteStatistics!$C$1:'pasteStatistics'!$C$5000,0))</f>
        <v>0.21099999999999999</v>
      </c>
      <c r="P788">
        <f>INDEX(pasteStatistics!P$1:'pasteStatistics'!P$5000,MATCH($C788,pasteStatistics!$C$1:'pasteStatistics'!$C$5000,0))</f>
        <v>0.2</v>
      </c>
      <c r="Q788">
        <f>INDEX(pasteStatistics!Q$1:'pasteStatistics'!Q$5000,MATCH($C788,pasteStatistics!$C$1:'pasteStatistics'!$C$5000,0))</f>
        <v>0.3</v>
      </c>
      <c r="R788">
        <f>INDEX(pasteStatistics!R$1:'pasteStatistics'!R$5000,MATCH($C788,pasteStatistics!$C$1:'pasteStatistics'!$C$5000,0))</f>
        <v>0.7</v>
      </c>
      <c r="S788">
        <f>INDEX(pasteStatistics!S$1:'pasteStatistics'!S$5000,MATCH($C788,pasteStatistics!$C$1:'pasteStatistics'!$C$5000,0))</f>
        <v>0.6</v>
      </c>
      <c r="T788">
        <f>INDEX(pasteStatistics!T$1:'pasteStatistics'!T$5000,MATCH($C788,pasteStatistics!$C$1:'pasteStatistics'!$C$5000,0))</f>
        <v>0.7</v>
      </c>
      <c r="U788">
        <f>INDEX(pasteStatistics!U$1:'pasteStatistics'!U$5000,MATCH($C788,pasteStatistics!$C$1:'pasteStatistics'!$C$5000,0))</f>
        <v>1.3</v>
      </c>
      <c r="V788">
        <f>INDEX(pasteStatistics!V$1:'pasteStatistics'!V$5000,MATCH($C788,pasteStatistics!$C$1:'pasteStatistics'!$C$5000,0))</f>
        <v>0.2</v>
      </c>
      <c r="W788">
        <f>INDEX(pasteStatistics!W$1:'pasteStatistics'!W$5000,MATCH($C788,pasteStatistics!$C$1:'pasteStatistics'!$C$5000,0))</f>
        <v>0.3</v>
      </c>
      <c r="X788">
        <f>INDEX(pasteStatistics!X$1:'pasteStatistics'!X$5000,MATCH($C788,pasteStatistics!$C$1:'pasteStatistics'!$C$5000,0))</f>
        <v>0</v>
      </c>
      <c r="Y788">
        <f>INDEX(pasteStatistics!Y$1:'pasteStatistics'!Y$5000,MATCH($C788,pasteStatistics!$C$1:'pasteStatistics'!$C$5000,0))</f>
        <v>0.1</v>
      </c>
      <c r="Z788">
        <f>INDEX(pasteStatistics!Z$1:'pasteStatistics'!Z$5000,MATCH($C788,pasteStatistics!$C$1:'pasteStatistics'!$C$5000,0))</f>
        <v>0.9</v>
      </c>
      <c r="AA788">
        <f>INDEX(pasteStatistics!AA$1:'pasteStatistics'!AA$5000,MATCH($C788,pasteStatistics!$C$1:'pasteStatistics'!$C$5000,0))</f>
        <v>1.4</v>
      </c>
      <c r="AB788">
        <f>pasteData!C787</f>
        <v>0</v>
      </c>
      <c r="AC788" t="str">
        <f>pasteData!D787</f>
        <v>FR</v>
      </c>
      <c r="AD788" t="str">
        <f>pasteData!E787</f>
        <v>F</v>
      </c>
      <c r="AE788">
        <f>pasteData!F787</f>
        <v>43621</v>
      </c>
      <c r="AF788">
        <f>pasteData!G787</f>
        <v>200</v>
      </c>
      <c r="AG788" t="str">
        <f>pasteData!H787</f>
        <v>Racine</v>
      </c>
      <c r="AH788" t="str">
        <f>pasteData!I787</f>
        <v xml:space="preserve"> WI</v>
      </c>
      <c r="AI788" t="str">
        <f>pasteData!J787</f>
        <v>The Prairie School</v>
      </c>
      <c r="AJ788">
        <f>pasteData!K787</f>
        <v>0</v>
      </c>
      <c r="AK788" t="str">
        <f>pasteData!L787</f>
        <v xml:space="preserve"> 1.4 Pts</v>
      </c>
      <c r="AL788" t="str">
        <f>pasteData!M787</f>
        <v xml:space="preserve"> 1.3 Reb</v>
      </c>
      <c r="AM788" t="str">
        <f>pasteData!N787</f>
        <v xml:space="preserve"> 0.2 Ast</v>
      </c>
    </row>
    <row r="789" spans="1:39" x14ac:dyDescent="0.3">
      <c r="A789">
        <v>787</v>
      </c>
      <c r="B789" t="str">
        <f>pasteData!A788</f>
        <v>california-irvine</v>
      </c>
      <c r="C789" t="str">
        <f>pasteData!B788</f>
        <v>Spencer Rivers</v>
      </c>
      <c r="D789">
        <f>INDEX(pasteStatistics!D$1:'pasteStatistics'!D$5000,MATCH($C789,pasteStatistics!$C$1:'pasteStatistics'!$C$5000,0))</f>
        <v>32</v>
      </c>
      <c r="E789">
        <f>INDEX(pasteStatistics!E$1:'pasteStatistics'!E$5000,MATCH($C789,pasteStatistics!$C$1:'pasteStatistics'!$C$5000,0))</f>
        <v>1</v>
      </c>
      <c r="F789">
        <f>INDEX(pasteStatistics!F$1:'pasteStatistics'!F$5000,MATCH($C789,pasteStatistics!$C$1:'pasteStatistics'!$C$5000,0))</f>
        <v>9.3000000000000007</v>
      </c>
      <c r="G789">
        <f>INDEX(pasteStatistics!G$1:'pasteStatistics'!G$5000,MATCH($C789,pasteStatistics!$C$1:'pasteStatistics'!$C$5000,0))</f>
        <v>0.5</v>
      </c>
      <c r="H789">
        <f>INDEX(pasteStatistics!H$1:'pasteStatistics'!H$5000,MATCH($C789,pasteStatistics!$C$1:'pasteStatistics'!$C$5000,0))</f>
        <v>1.2</v>
      </c>
      <c r="I789">
        <f>INDEX(pasteStatistics!I$1:'pasteStatistics'!I$5000,MATCH($C789,pasteStatistics!$C$1:'pasteStatistics'!$C$5000,0))</f>
        <v>0.436</v>
      </c>
      <c r="J789">
        <f>INDEX(pasteStatistics!J$1:'pasteStatistics'!J$5000,MATCH($C789,pasteStatistics!$C$1:'pasteStatistics'!$C$5000,0))</f>
        <v>0.4</v>
      </c>
      <c r="K789">
        <f>INDEX(pasteStatistics!K$1:'pasteStatistics'!K$5000,MATCH($C789,pasteStatistics!$C$1:'pasteStatistics'!$C$5000,0))</f>
        <v>0.7</v>
      </c>
      <c r="L789">
        <f>INDEX(pasteStatistics!L$1:'pasteStatistics'!L$5000,MATCH($C789,pasteStatistics!$C$1:'pasteStatistics'!$C$5000,0))</f>
        <v>0.52200000000000002</v>
      </c>
      <c r="M789">
        <f>INDEX(pasteStatistics!M$1:'pasteStatistics'!M$5000,MATCH($C789,pasteStatistics!$C$1:'pasteStatistics'!$C$5000,0))</f>
        <v>0.2</v>
      </c>
      <c r="N789">
        <f>INDEX(pasteStatistics!N$1:'pasteStatistics'!N$5000,MATCH($C789,pasteStatistics!$C$1:'pasteStatistics'!$C$5000,0))</f>
        <v>0.5</v>
      </c>
      <c r="O789">
        <f>INDEX(pasteStatistics!O$1:'pasteStatistics'!O$5000,MATCH($C789,pasteStatistics!$C$1:'pasteStatistics'!$C$5000,0))</f>
        <v>0.313</v>
      </c>
      <c r="P789">
        <f>INDEX(pasteStatistics!P$1:'pasteStatistics'!P$5000,MATCH($C789,pasteStatistics!$C$1:'pasteStatistics'!$C$5000,0))</f>
        <v>0.1</v>
      </c>
      <c r="Q789">
        <f>INDEX(pasteStatistics!Q$1:'pasteStatistics'!Q$5000,MATCH($C789,pasteStatistics!$C$1:'pasteStatistics'!$C$5000,0))</f>
        <v>0.3</v>
      </c>
      <c r="R789">
        <f>INDEX(pasteStatistics!R$1:'pasteStatistics'!R$5000,MATCH($C789,pasteStatistics!$C$1:'pasteStatistics'!$C$5000,0))</f>
        <v>0.2</v>
      </c>
      <c r="S789">
        <f>INDEX(pasteStatistics!S$1:'pasteStatistics'!S$5000,MATCH($C789,pasteStatistics!$C$1:'pasteStatistics'!$C$5000,0))</f>
        <v>0</v>
      </c>
      <c r="T789">
        <f>INDEX(pasteStatistics!T$1:'pasteStatistics'!T$5000,MATCH($C789,pasteStatistics!$C$1:'pasteStatistics'!$C$5000,0))</f>
        <v>0.5</v>
      </c>
      <c r="U789">
        <f>INDEX(pasteStatistics!U$1:'pasteStatistics'!U$5000,MATCH($C789,pasteStatistics!$C$1:'pasteStatistics'!$C$5000,0))</f>
        <v>0.5</v>
      </c>
      <c r="V789">
        <f>INDEX(pasteStatistics!V$1:'pasteStatistics'!V$5000,MATCH($C789,pasteStatistics!$C$1:'pasteStatistics'!$C$5000,0))</f>
        <v>0.6</v>
      </c>
      <c r="W789">
        <f>INDEX(pasteStatistics!W$1:'pasteStatistics'!W$5000,MATCH($C789,pasteStatistics!$C$1:'pasteStatistics'!$C$5000,0))</f>
        <v>0.3</v>
      </c>
      <c r="X789">
        <f>INDEX(pasteStatistics!X$1:'pasteStatistics'!X$5000,MATCH($C789,pasteStatistics!$C$1:'pasteStatistics'!$C$5000,0))</f>
        <v>0</v>
      </c>
      <c r="Y789">
        <f>INDEX(pasteStatistics!Y$1:'pasteStatistics'!Y$5000,MATCH($C789,pasteStatistics!$C$1:'pasteStatistics'!$C$5000,0))</f>
        <v>0.3</v>
      </c>
      <c r="Z789">
        <f>INDEX(pasteStatistics!Z$1:'pasteStatistics'!Z$5000,MATCH($C789,pasteStatistics!$C$1:'pasteStatistics'!$C$5000,0))</f>
        <v>0.8</v>
      </c>
      <c r="AA789">
        <f>INDEX(pasteStatistics!AA$1:'pasteStatistics'!AA$5000,MATCH($C789,pasteStatistics!$C$1:'pasteStatistics'!$C$5000,0))</f>
        <v>1.3</v>
      </c>
      <c r="AB789">
        <f>pasteData!C788</f>
        <v>25</v>
      </c>
      <c r="AC789" t="str">
        <f>pasteData!D788</f>
        <v>SR</v>
      </c>
      <c r="AD789" t="str">
        <f>pasteData!E788</f>
        <v>G</v>
      </c>
      <c r="AE789">
        <f>pasteData!F788</f>
        <v>43618</v>
      </c>
      <c r="AF789">
        <f>pasteData!G788</f>
        <v>200</v>
      </c>
      <c r="AG789" t="str">
        <f>pasteData!H788</f>
        <v>Winter Park</v>
      </c>
      <c r="AH789" t="str">
        <f>pasteData!I788</f>
        <v xml:space="preserve"> FL</v>
      </c>
      <c r="AI789" t="str">
        <f>pasteData!J788</f>
        <v>Winter Park HS</v>
      </c>
      <c r="AJ789">
        <f>pasteData!K788</f>
        <v>0</v>
      </c>
      <c r="AK789" t="str">
        <f>pasteData!L788</f>
        <v xml:space="preserve"> 1.3 Pts</v>
      </c>
      <c r="AL789" t="str">
        <f>pasteData!M788</f>
        <v xml:space="preserve"> 0.5 Reb</v>
      </c>
      <c r="AM789" t="str">
        <f>pasteData!N788</f>
        <v xml:space="preserve"> 0.6 Ast</v>
      </c>
    </row>
    <row r="790" spans="1:39" x14ac:dyDescent="0.3">
      <c r="A790">
        <v>788</v>
      </c>
      <c r="B790" t="str">
        <f>pasteData!A789</f>
        <v>california-irvine</v>
      </c>
      <c r="C790" t="str">
        <f>pasteData!B789</f>
        <v>Solomon Ruddell</v>
      </c>
      <c r="D790">
        <f>INDEX(pasteStatistics!D$1:'pasteStatistics'!D$5000,MATCH($C790,pasteStatistics!$C$1:'pasteStatistics'!$C$5000,0))</f>
        <v>19</v>
      </c>
      <c r="E790">
        <f>INDEX(pasteStatistics!E$1:'pasteStatistics'!E$5000,MATCH($C790,pasteStatistics!$C$1:'pasteStatistics'!$C$5000,0))</f>
        <v>0</v>
      </c>
      <c r="F790">
        <f>INDEX(pasteStatistics!F$1:'pasteStatistics'!F$5000,MATCH($C790,pasteStatistics!$C$1:'pasteStatistics'!$C$5000,0))</f>
        <v>3.7</v>
      </c>
      <c r="G790">
        <f>INDEX(pasteStatistics!G$1:'pasteStatistics'!G$5000,MATCH($C790,pasteStatistics!$C$1:'pasteStatistics'!$C$5000,0))</f>
        <v>0.5</v>
      </c>
      <c r="H790">
        <f>INDEX(pasteStatistics!H$1:'pasteStatistics'!H$5000,MATCH($C790,pasteStatistics!$C$1:'pasteStatistics'!$C$5000,0))</f>
        <v>0.8</v>
      </c>
      <c r="I790">
        <f>INDEX(pasteStatistics!I$1:'pasteStatistics'!I$5000,MATCH($C790,pasteStatistics!$C$1:'pasteStatistics'!$C$5000,0))</f>
        <v>0.6</v>
      </c>
      <c r="J790">
        <f>INDEX(pasteStatistics!J$1:'pasteStatistics'!J$5000,MATCH($C790,pasteStatistics!$C$1:'pasteStatistics'!$C$5000,0))</f>
        <v>0.5</v>
      </c>
      <c r="K790">
        <f>INDEX(pasteStatistics!K$1:'pasteStatistics'!K$5000,MATCH($C790,pasteStatistics!$C$1:'pasteStatistics'!$C$5000,0))</f>
        <v>0.8</v>
      </c>
      <c r="L790">
        <f>INDEX(pasteStatistics!L$1:'pasteStatistics'!L$5000,MATCH($C790,pasteStatistics!$C$1:'pasteStatistics'!$C$5000,0))</f>
        <v>0.6</v>
      </c>
      <c r="M790">
        <f>INDEX(pasteStatistics!M$1:'pasteStatistics'!M$5000,MATCH($C790,pasteStatistics!$C$1:'pasteStatistics'!$C$5000,0))</f>
        <v>0</v>
      </c>
      <c r="N790">
        <f>INDEX(pasteStatistics!N$1:'pasteStatistics'!N$5000,MATCH($C790,pasteStatistics!$C$1:'pasteStatistics'!$C$5000,0))</f>
        <v>0</v>
      </c>
      <c r="O790">
        <f>INDEX(pasteStatistics!O$1:'pasteStatistics'!O$5000,MATCH($C790,pasteStatistics!$C$1:'pasteStatistics'!$C$5000,0))</f>
        <v>0</v>
      </c>
      <c r="P790">
        <f>INDEX(pasteStatistics!P$1:'pasteStatistics'!P$5000,MATCH($C790,pasteStatistics!$C$1:'pasteStatistics'!$C$5000,0))</f>
        <v>0.4</v>
      </c>
      <c r="Q790">
        <f>INDEX(pasteStatistics!Q$1:'pasteStatistics'!Q$5000,MATCH($C790,pasteStatistics!$C$1:'pasteStatistics'!$C$5000,0))</f>
        <v>0.5</v>
      </c>
      <c r="R790">
        <f>INDEX(pasteStatistics!R$1:'pasteStatistics'!R$5000,MATCH($C790,pasteStatistics!$C$1:'pasteStatistics'!$C$5000,0))</f>
        <v>0.7</v>
      </c>
      <c r="S790">
        <f>INDEX(pasteStatistics!S$1:'pasteStatistics'!S$5000,MATCH($C790,pasteStatistics!$C$1:'pasteStatistics'!$C$5000,0))</f>
        <v>0.2</v>
      </c>
      <c r="T790">
        <f>INDEX(pasteStatistics!T$1:'pasteStatistics'!T$5000,MATCH($C790,pasteStatistics!$C$1:'pasteStatistics'!$C$5000,0))</f>
        <v>0.4</v>
      </c>
      <c r="U790">
        <f>INDEX(pasteStatistics!U$1:'pasteStatistics'!U$5000,MATCH($C790,pasteStatistics!$C$1:'pasteStatistics'!$C$5000,0))</f>
        <v>0.6</v>
      </c>
      <c r="V790">
        <f>INDEX(pasteStatistics!V$1:'pasteStatistics'!V$5000,MATCH($C790,pasteStatistics!$C$1:'pasteStatistics'!$C$5000,0))</f>
        <v>0.1</v>
      </c>
      <c r="W790">
        <f>INDEX(pasteStatistics!W$1:'pasteStatistics'!W$5000,MATCH($C790,pasteStatistics!$C$1:'pasteStatistics'!$C$5000,0))</f>
        <v>0</v>
      </c>
      <c r="X790">
        <f>INDEX(pasteStatistics!X$1:'pasteStatistics'!X$5000,MATCH($C790,pasteStatistics!$C$1:'pasteStatistics'!$C$5000,0))</f>
        <v>0.3</v>
      </c>
      <c r="Y790">
        <f>INDEX(pasteStatistics!Y$1:'pasteStatistics'!Y$5000,MATCH($C790,pasteStatistics!$C$1:'pasteStatistics'!$C$5000,0))</f>
        <v>0.3</v>
      </c>
      <c r="Z790">
        <f>INDEX(pasteStatistics!Z$1:'pasteStatistics'!Z$5000,MATCH($C790,pasteStatistics!$C$1:'pasteStatistics'!$C$5000,0))</f>
        <v>1.1000000000000001</v>
      </c>
      <c r="AA790">
        <f>INDEX(pasteStatistics!AA$1:'pasteStatistics'!AA$5000,MATCH($C790,pasteStatistics!$C$1:'pasteStatistics'!$C$5000,0))</f>
        <v>1.3</v>
      </c>
      <c r="AB790">
        <f>pasteData!C789</f>
        <v>35</v>
      </c>
      <c r="AC790" t="str">
        <f>pasteData!D789</f>
        <v>FR</v>
      </c>
      <c r="AD790" t="str">
        <f>pasteData!E789</f>
        <v>C</v>
      </c>
      <c r="AE790">
        <f>pasteData!F789</f>
        <v>43647</v>
      </c>
      <c r="AF790">
        <f>pasteData!G789</f>
        <v>255</v>
      </c>
      <c r="AG790" t="str">
        <f>pasteData!H789</f>
        <v>Los Osos</v>
      </c>
      <c r="AH790" t="str">
        <f>pasteData!I789</f>
        <v xml:space="preserve"> CA</v>
      </c>
      <c r="AI790" t="str">
        <f>pasteData!J789</f>
        <v>The Hill School</v>
      </c>
      <c r="AJ790">
        <f>pasteData!K789</f>
        <v>0</v>
      </c>
      <c r="AK790" t="str">
        <f>pasteData!L789</f>
        <v xml:space="preserve"> 1.3 Pts</v>
      </c>
      <c r="AL790" t="str">
        <f>pasteData!M789</f>
        <v xml:space="preserve"> 0.6 Reb</v>
      </c>
      <c r="AM790" t="str">
        <f>pasteData!N789</f>
        <v xml:space="preserve"> 0.1 Ast</v>
      </c>
    </row>
    <row r="791" spans="1:39" x14ac:dyDescent="0.3">
      <c r="A791">
        <v>789</v>
      </c>
      <c r="B791" t="str">
        <f>pasteData!A790</f>
        <v>california-irvine</v>
      </c>
      <c r="C791" t="str">
        <f>pasteData!B790</f>
        <v>Devin Cole</v>
      </c>
      <c r="D791" t="e">
        <f>INDEX(pasteStatistics!D$1:'pasteStatistics'!D$5000,MATCH($C791,pasteStatistics!$C$1:'pasteStatistics'!$C$5000,0))</f>
        <v>#N/A</v>
      </c>
      <c r="E791" t="e">
        <f>INDEX(pasteStatistics!E$1:'pasteStatistics'!E$5000,MATCH($C791,pasteStatistics!$C$1:'pasteStatistics'!$C$5000,0))</f>
        <v>#N/A</v>
      </c>
      <c r="F791" t="e">
        <f>INDEX(pasteStatistics!F$1:'pasteStatistics'!F$5000,MATCH($C791,pasteStatistics!$C$1:'pasteStatistics'!$C$5000,0))</f>
        <v>#N/A</v>
      </c>
      <c r="G791" t="e">
        <f>INDEX(pasteStatistics!G$1:'pasteStatistics'!G$5000,MATCH($C791,pasteStatistics!$C$1:'pasteStatistics'!$C$5000,0))</f>
        <v>#N/A</v>
      </c>
      <c r="H791" t="e">
        <f>INDEX(pasteStatistics!H$1:'pasteStatistics'!H$5000,MATCH($C791,pasteStatistics!$C$1:'pasteStatistics'!$C$5000,0))</f>
        <v>#N/A</v>
      </c>
      <c r="I791" t="e">
        <f>INDEX(pasteStatistics!I$1:'pasteStatistics'!I$5000,MATCH($C791,pasteStatistics!$C$1:'pasteStatistics'!$C$5000,0))</f>
        <v>#N/A</v>
      </c>
      <c r="J791" t="e">
        <f>INDEX(pasteStatistics!J$1:'pasteStatistics'!J$5000,MATCH($C791,pasteStatistics!$C$1:'pasteStatistics'!$C$5000,0))</f>
        <v>#N/A</v>
      </c>
      <c r="K791" t="e">
        <f>INDEX(pasteStatistics!K$1:'pasteStatistics'!K$5000,MATCH($C791,pasteStatistics!$C$1:'pasteStatistics'!$C$5000,0))</f>
        <v>#N/A</v>
      </c>
      <c r="L791" t="e">
        <f>INDEX(pasteStatistics!L$1:'pasteStatistics'!L$5000,MATCH($C791,pasteStatistics!$C$1:'pasteStatistics'!$C$5000,0))</f>
        <v>#N/A</v>
      </c>
      <c r="M791" t="e">
        <f>INDEX(pasteStatistics!M$1:'pasteStatistics'!M$5000,MATCH($C791,pasteStatistics!$C$1:'pasteStatistics'!$C$5000,0))</f>
        <v>#N/A</v>
      </c>
      <c r="N791" t="e">
        <f>INDEX(pasteStatistics!N$1:'pasteStatistics'!N$5000,MATCH($C791,pasteStatistics!$C$1:'pasteStatistics'!$C$5000,0))</f>
        <v>#N/A</v>
      </c>
      <c r="O791" t="e">
        <f>INDEX(pasteStatistics!O$1:'pasteStatistics'!O$5000,MATCH($C791,pasteStatistics!$C$1:'pasteStatistics'!$C$5000,0))</f>
        <v>#N/A</v>
      </c>
      <c r="P791" t="e">
        <f>INDEX(pasteStatistics!P$1:'pasteStatistics'!P$5000,MATCH($C791,pasteStatistics!$C$1:'pasteStatistics'!$C$5000,0))</f>
        <v>#N/A</v>
      </c>
      <c r="Q791" t="e">
        <f>INDEX(pasteStatistics!Q$1:'pasteStatistics'!Q$5000,MATCH($C791,pasteStatistics!$C$1:'pasteStatistics'!$C$5000,0))</f>
        <v>#N/A</v>
      </c>
      <c r="R791" t="e">
        <f>INDEX(pasteStatistics!R$1:'pasteStatistics'!R$5000,MATCH($C791,pasteStatistics!$C$1:'pasteStatistics'!$C$5000,0))</f>
        <v>#N/A</v>
      </c>
      <c r="S791" t="e">
        <f>INDEX(pasteStatistics!S$1:'pasteStatistics'!S$5000,MATCH($C791,pasteStatistics!$C$1:'pasteStatistics'!$C$5000,0))</f>
        <v>#N/A</v>
      </c>
      <c r="T791" t="e">
        <f>INDEX(pasteStatistics!T$1:'pasteStatistics'!T$5000,MATCH($C791,pasteStatistics!$C$1:'pasteStatistics'!$C$5000,0))</f>
        <v>#N/A</v>
      </c>
      <c r="U791" t="e">
        <f>INDEX(pasteStatistics!U$1:'pasteStatistics'!U$5000,MATCH($C791,pasteStatistics!$C$1:'pasteStatistics'!$C$5000,0))</f>
        <v>#N/A</v>
      </c>
      <c r="V791" t="e">
        <f>INDEX(pasteStatistics!V$1:'pasteStatistics'!V$5000,MATCH($C791,pasteStatistics!$C$1:'pasteStatistics'!$C$5000,0))</f>
        <v>#N/A</v>
      </c>
      <c r="W791" t="e">
        <f>INDEX(pasteStatistics!W$1:'pasteStatistics'!W$5000,MATCH($C791,pasteStatistics!$C$1:'pasteStatistics'!$C$5000,0))</f>
        <v>#N/A</v>
      </c>
      <c r="X791" t="e">
        <f>INDEX(pasteStatistics!X$1:'pasteStatistics'!X$5000,MATCH($C791,pasteStatistics!$C$1:'pasteStatistics'!$C$5000,0))</f>
        <v>#N/A</v>
      </c>
      <c r="Y791" t="e">
        <f>INDEX(pasteStatistics!Y$1:'pasteStatistics'!Y$5000,MATCH($C791,pasteStatistics!$C$1:'pasteStatistics'!$C$5000,0))</f>
        <v>#N/A</v>
      </c>
      <c r="Z791" t="e">
        <f>INDEX(pasteStatistics!Z$1:'pasteStatistics'!Z$5000,MATCH($C791,pasteStatistics!$C$1:'pasteStatistics'!$C$5000,0))</f>
        <v>#N/A</v>
      </c>
      <c r="AA791" t="e">
        <f>INDEX(pasteStatistics!AA$1:'pasteStatistics'!AA$5000,MATCH($C791,pasteStatistics!$C$1:'pasteStatistics'!$C$5000,0))</f>
        <v>#N/A</v>
      </c>
      <c r="AB791">
        <f>pasteData!C790</f>
        <v>1</v>
      </c>
      <c r="AC791" t="str">
        <f>pasteData!D790</f>
        <v>FR</v>
      </c>
      <c r="AD791" t="str">
        <f>pasteData!E790</f>
        <v>G</v>
      </c>
      <c r="AE791">
        <f>pasteData!F790</f>
        <v>43596</v>
      </c>
      <c r="AF791">
        <f>pasteData!G790</f>
        <v>170</v>
      </c>
      <c r="AG791" t="str">
        <f>pasteData!H790</f>
        <v>Ventura</v>
      </c>
      <c r="AH791" t="str">
        <f>pasteData!I790</f>
        <v xml:space="preserve"> CA</v>
      </c>
      <c r="AI791" t="str">
        <f>pasteData!J790</f>
        <v>Buena HS</v>
      </c>
      <c r="AJ791">
        <f>pasteData!K790</f>
        <v>0</v>
      </c>
      <c r="AK791">
        <f>pasteData!L790</f>
        <v>0</v>
      </c>
      <c r="AL791">
        <f>pasteData!M790</f>
        <v>0</v>
      </c>
      <c r="AM791">
        <f>pasteData!N790</f>
        <v>0</v>
      </c>
    </row>
    <row r="792" spans="1:39" x14ac:dyDescent="0.3">
      <c r="A792">
        <v>790</v>
      </c>
      <c r="B792" t="str">
        <f>pasteData!A791</f>
        <v>california-irvine</v>
      </c>
      <c r="C792" t="str">
        <f>pasteData!B791</f>
        <v>Brad Greene</v>
      </c>
      <c r="D792" t="e">
        <f>INDEX(pasteStatistics!D$1:'pasteStatistics'!D$5000,MATCH($C792,pasteStatistics!$C$1:'pasteStatistics'!$C$5000,0))</f>
        <v>#N/A</v>
      </c>
      <c r="E792" t="e">
        <f>INDEX(pasteStatistics!E$1:'pasteStatistics'!E$5000,MATCH($C792,pasteStatistics!$C$1:'pasteStatistics'!$C$5000,0))</f>
        <v>#N/A</v>
      </c>
      <c r="F792" t="e">
        <f>INDEX(pasteStatistics!F$1:'pasteStatistics'!F$5000,MATCH($C792,pasteStatistics!$C$1:'pasteStatistics'!$C$5000,0))</f>
        <v>#N/A</v>
      </c>
      <c r="G792" t="e">
        <f>INDEX(pasteStatistics!G$1:'pasteStatistics'!G$5000,MATCH($C792,pasteStatistics!$C$1:'pasteStatistics'!$C$5000,0))</f>
        <v>#N/A</v>
      </c>
      <c r="H792" t="e">
        <f>INDEX(pasteStatistics!H$1:'pasteStatistics'!H$5000,MATCH($C792,pasteStatistics!$C$1:'pasteStatistics'!$C$5000,0))</f>
        <v>#N/A</v>
      </c>
      <c r="I792" t="e">
        <f>INDEX(pasteStatistics!I$1:'pasteStatistics'!I$5000,MATCH($C792,pasteStatistics!$C$1:'pasteStatistics'!$C$5000,0))</f>
        <v>#N/A</v>
      </c>
      <c r="J792" t="e">
        <f>INDEX(pasteStatistics!J$1:'pasteStatistics'!J$5000,MATCH($C792,pasteStatistics!$C$1:'pasteStatistics'!$C$5000,0))</f>
        <v>#N/A</v>
      </c>
      <c r="K792" t="e">
        <f>INDEX(pasteStatistics!K$1:'pasteStatistics'!K$5000,MATCH($C792,pasteStatistics!$C$1:'pasteStatistics'!$C$5000,0))</f>
        <v>#N/A</v>
      </c>
      <c r="L792" t="e">
        <f>INDEX(pasteStatistics!L$1:'pasteStatistics'!L$5000,MATCH($C792,pasteStatistics!$C$1:'pasteStatistics'!$C$5000,0))</f>
        <v>#N/A</v>
      </c>
      <c r="M792" t="e">
        <f>INDEX(pasteStatistics!M$1:'pasteStatistics'!M$5000,MATCH($C792,pasteStatistics!$C$1:'pasteStatistics'!$C$5000,0))</f>
        <v>#N/A</v>
      </c>
      <c r="N792" t="e">
        <f>INDEX(pasteStatistics!N$1:'pasteStatistics'!N$5000,MATCH($C792,pasteStatistics!$C$1:'pasteStatistics'!$C$5000,0))</f>
        <v>#N/A</v>
      </c>
      <c r="O792" t="e">
        <f>INDEX(pasteStatistics!O$1:'pasteStatistics'!O$5000,MATCH($C792,pasteStatistics!$C$1:'pasteStatistics'!$C$5000,0))</f>
        <v>#N/A</v>
      </c>
      <c r="P792" t="e">
        <f>INDEX(pasteStatistics!P$1:'pasteStatistics'!P$5000,MATCH($C792,pasteStatistics!$C$1:'pasteStatistics'!$C$5000,0))</f>
        <v>#N/A</v>
      </c>
      <c r="Q792" t="e">
        <f>INDEX(pasteStatistics!Q$1:'pasteStatistics'!Q$5000,MATCH($C792,pasteStatistics!$C$1:'pasteStatistics'!$C$5000,0))</f>
        <v>#N/A</v>
      </c>
      <c r="R792" t="e">
        <f>INDEX(pasteStatistics!R$1:'pasteStatistics'!R$5000,MATCH($C792,pasteStatistics!$C$1:'pasteStatistics'!$C$5000,0))</f>
        <v>#N/A</v>
      </c>
      <c r="S792" t="e">
        <f>INDEX(pasteStatistics!S$1:'pasteStatistics'!S$5000,MATCH($C792,pasteStatistics!$C$1:'pasteStatistics'!$C$5000,0))</f>
        <v>#N/A</v>
      </c>
      <c r="T792" t="e">
        <f>INDEX(pasteStatistics!T$1:'pasteStatistics'!T$5000,MATCH($C792,pasteStatistics!$C$1:'pasteStatistics'!$C$5000,0))</f>
        <v>#N/A</v>
      </c>
      <c r="U792" t="e">
        <f>INDEX(pasteStatistics!U$1:'pasteStatistics'!U$5000,MATCH($C792,pasteStatistics!$C$1:'pasteStatistics'!$C$5000,0))</f>
        <v>#N/A</v>
      </c>
      <c r="V792" t="e">
        <f>INDEX(pasteStatistics!V$1:'pasteStatistics'!V$5000,MATCH($C792,pasteStatistics!$C$1:'pasteStatistics'!$C$5000,0))</f>
        <v>#N/A</v>
      </c>
      <c r="W792" t="e">
        <f>INDEX(pasteStatistics!W$1:'pasteStatistics'!W$5000,MATCH($C792,pasteStatistics!$C$1:'pasteStatistics'!$C$5000,0))</f>
        <v>#N/A</v>
      </c>
      <c r="X792" t="e">
        <f>INDEX(pasteStatistics!X$1:'pasteStatistics'!X$5000,MATCH($C792,pasteStatistics!$C$1:'pasteStatistics'!$C$5000,0))</f>
        <v>#N/A</v>
      </c>
      <c r="Y792" t="e">
        <f>INDEX(pasteStatistics!Y$1:'pasteStatistics'!Y$5000,MATCH($C792,pasteStatistics!$C$1:'pasteStatistics'!$C$5000,0))</f>
        <v>#N/A</v>
      </c>
      <c r="Z792" t="e">
        <f>INDEX(pasteStatistics!Z$1:'pasteStatistics'!Z$5000,MATCH($C792,pasteStatistics!$C$1:'pasteStatistics'!$C$5000,0))</f>
        <v>#N/A</v>
      </c>
      <c r="AA792" t="e">
        <f>INDEX(pasteStatistics!AA$1:'pasteStatistics'!AA$5000,MATCH($C792,pasteStatistics!$C$1:'pasteStatistics'!$C$5000,0))</f>
        <v>#N/A</v>
      </c>
      <c r="AB792">
        <f>pasteData!C791</f>
        <v>55</v>
      </c>
      <c r="AC792" t="str">
        <f>pasteData!D791</f>
        <v>JR</v>
      </c>
      <c r="AD792" t="str">
        <f>pasteData!E791</f>
        <v>C</v>
      </c>
      <c r="AE792">
        <f>pasteData!F791</f>
        <v>43626</v>
      </c>
      <c r="AF792">
        <f>pasteData!G791</f>
        <v>320</v>
      </c>
      <c r="AG792" t="str">
        <f>pasteData!H791</f>
        <v>Lone Pine</v>
      </c>
      <c r="AH792" t="str">
        <f>pasteData!I791</f>
        <v xml:space="preserve"> CA</v>
      </c>
      <c r="AI792" t="str">
        <f>pasteData!J791</f>
        <v>Lone Pine High school</v>
      </c>
      <c r="AJ792">
        <f>pasteData!K791</f>
        <v>0</v>
      </c>
      <c r="AK792">
        <f>pasteData!L791</f>
        <v>0</v>
      </c>
      <c r="AL792">
        <f>pasteData!M791</f>
        <v>0</v>
      </c>
      <c r="AM792">
        <f>pasteData!N791</f>
        <v>0</v>
      </c>
    </row>
    <row r="793" spans="1:39" x14ac:dyDescent="0.3">
      <c r="A793">
        <v>791</v>
      </c>
      <c r="B793" t="str">
        <f>pasteData!A792</f>
        <v>california-irvine</v>
      </c>
      <c r="C793" t="str">
        <f>pasteData!B792</f>
        <v>Aiden Krause</v>
      </c>
      <c r="D793" t="e">
        <f>INDEX(pasteStatistics!D$1:'pasteStatistics'!D$5000,MATCH($C793,pasteStatistics!$C$1:'pasteStatistics'!$C$5000,0))</f>
        <v>#N/A</v>
      </c>
      <c r="E793" t="e">
        <f>INDEX(pasteStatistics!E$1:'pasteStatistics'!E$5000,MATCH($C793,pasteStatistics!$C$1:'pasteStatistics'!$C$5000,0))</f>
        <v>#N/A</v>
      </c>
      <c r="F793" t="e">
        <f>INDEX(pasteStatistics!F$1:'pasteStatistics'!F$5000,MATCH($C793,pasteStatistics!$C$1:'pasteStatistics'!$C$5000,0))</f>
        <v>#N/A</v>
      </c>
      <c r="G793" t="e">
        <f>INDEX(pasteStatistics!G$1:'pasteStatistics'!G$5000,MATCH($C793,pasteStatistics!$C$1:'pasteStatistics'!$C$5000,0))</f>
        <v>#N/A</v>
      </c>
      <c r="H793" t="e">
        <f>INDEX(pasteStatistics!H$1:'pasteStatistics'!H$5000,MATCH($C793,pasteStatistics!$C$1:'pasteStatistics'!$C$5000,0))</f>
        <v>#N/A</v>
      </c>
      <c r="I793" t="e">
        <f>INDEX(pasteStatistics!I$1:'pasteStatistics'!I$5000,MATCH($C793,pasteStatistics!$C$1:'pasteStatistics'!$C$5000,0))</f>
        <v>#N/A</v>
      </c>
      <c r="J793" t="e">
        <f>INDEX(pasteStatistics!J$1:'pasteStatistics'!J$5000,MATCH($C793,pasteStatistics!$C$1:'pasteStatistics'!$C$5000,0))</f>
        <v>#N/A</v>
      </c>
      <c r="K793" t="e">
        <f>INDEX(pasteStatistics!K$1:'pasteStatistics'!K$5000,MATCH($C793,pasteStatistics!$C$1:'pasteStatistics'!$C$5000,0))</f>
        <v>#N/A</v>
      </c>
      <c r="L793" t="e">
        <f>INDEX(pasteStatistics!L$1:'pasteStatistics'!L$5000,MATCH($C793,pasteStatistics!$C$1:'pasteStatistics'!$C$5000,0))</f>
        <v>#N/A</v>
      </c>
      <c r="M793" t="e">
        <f>INDEX(pasteStatistics!M$1:'pasteStatistics'!M$5000,MATCH($C793,pasteStatistics!$C$1:'pasteStatistics'!$C$5000,0))</f>
        <v>#N/A</v>
      </c>
      <c r="N793" t="e">
        <f>INDEX(pasteStatistics!N$1:'pasteStatistics'!N$5000,MATCH($C793,pasteStatistics!$C$1:'pasteStatistics'!$C$5000,0))</f>
        <v>#N/A</v>
      </c>
      <c r="O793" t="e">
        <f>INDEX(pasteStatistics!O$1:'pasteStatistics'!O$5000,MATCH($C793,pasteStatistics!$C$1:'pasteStatistics'!$C$5000,0))</f>
        <v>#N/A</v>
      </c>
      <c r="P793" t="e">
        <f>INDEX(pasteStatistics!P$1:'pasteStatistics'!P$5000,MATCH($C793,pasteStatistics!$C$1:'pasteStatistics'!$C$5000,0))</f>
        <v>#N/A</v>
      </c>
      <c r="Q793" t="e">
        <f>INDEX(pasteStatistics!Q$1:'pasteStatistics'!Q$5000,MATCH($C793,pasteStatistics!$C$1:'pasteStatistics'!$C$5000,0))</f>
        <v>#N/A</v>
      </c>
      <c r="R793" t="e">
        <f>INDEX(pasteStatistics!R$1:'pasteStatistics'!R$5000,MATCH($C793,pasteStatistics!$C$1:'pasteStatistics'!$C$5000,0))</f>
        <v>#N/A</v>
      </c>
      <c r="S793" t="e">
        <f>INDEX(pasteStatistics!S$1:'pasteStatistics'!S$5000,MATCH($C793,pasteStatistics!$C$1:'pasteStatistics'!$C$5000,0))</f>
        <v>#N/A</v>
      </c>
      <c r="T793" t="e">
        <f>INDEX(pasteStatistics!T$1:'pasteStatistics'!T$5000,MATCH($C793,pasteStatistics!$C$1:'pasteStatistics'!$C$5000,0))</f>
        <v>#N/A</v>
      </c>
      <c r="U793" t="e">
        <f>INDEX(pasteStatistics!U$1:'pasteStatistics'!U$5000,MATCH($C793,pasteStatistics!$C$1:'pasteStatistics'!$C$5000,0))</f>
        <v>#N/A</v>
      </c>
      <c r="V793" t="e">
        <f>INDEX(pasteStatistics!V$1:'pasteStatistics'!V$5000,MATCH($C793,pasteStatistics!$C$1:'pasteStatistics'!$C$5000,0))</f>
        <v>#N/A</v>
      </c>
      <c r="W793" t="e">
        <f>INDEX(pasteStatistics!W$1:'pasteStatistics'!W$5000,MATCH($C793,pasteStatistics!$C$1:'pasteStatistics'!$C$5000,0))</f>
        <v>#N/A</v>
      </c>
      <c r="X793" t="e">
        <f>INDEX(pasteStatistics!X$1:'pasteStatistics'!X$5000,MATCH($C793,pasteStatistics!$C$1:'pasteStatistics'!$C$5000,0))</f>
        <v>#N/A</v>
      </c>
      <c r="Y793" t="e">
        <f>INDEX(pasteStatistics!Y$1:'pasteStatistics'!Y$5000,MATCH($C793,pasteStatistics!$C$1:'pasteStatistics'!$C$5000,0))</f>
        <v>#N/A</v>
      </c>
      <c r="Z793" t="e">
        <f>INDEX(pasteStatistics!Z$1:'pasteStatistics'!Z$5000,MATCH($C793,pasteStatistics!$C$1:'pasteStatistics'!$C$5000,0))</f>
        <v>#N/A</v>
      </c>
      <c r="AA793" t="e">
        <f>INDEX(pasteStatistics!AA$1:'pasteStatistics'!AA$5000,MATCH($C793,pasteStatistics!$C$1:'pasteStatistics'!$C$5000,0))</f>
        <v>#N/A</v>
      </c>
      <c r="AB793">
        <f>pasteData!C792</f>
        <v>4</v>
      </c>
      <c r="AC793" t="str">
        <f>pasteData!D792</f>
        <v>FR</v>
      </c>
      <c r="AD793" t="str">
        <f>pasteData!E792</f>
        <v>G</v>
      </c>
      <c r="AE793">
        <f>pasteData!F792</f>
        <v>43620</v>
      </c>
      <c r="AF793">
        <f>pasteData!G792</f>
        <v>198</v>
      </c>
      <c r="AG793" t="str">
        <f>pasteData!H792</f>
        <v>Mackay</v>
      </c>
      <c r="AH793" t="str">
        <f>pasteData!I792</f>
        <v xml:space="preserve"> Australia</v>
      </c>
      <c r="AI793">
        <f>pasteData!J792</f>
        <v>0</v>
      </c>
      <c r="AJ793">
        <f>pasteData!K792</f>
        <v>0</v>
      </c>
      <c r="AK793">
        <f>pasteData!L792</f>
        <v>0</v>
      </c>
      <c r="AL793">
        <f>pasteData!M792</f>
        <v>0</v>
      </c>
      <c r="AM793">
        <f>pasteData!N792</f>
        <v>0</v>
      </c>
    </row>
    <row r="794" spans="1:39" x14ac:dyDescent="0.3">
      <c r="A794">
        <v>792</v>
      </c>
      <c r="B794" t="str">
        <f>pasteData!A793</f>
        <v>vermont</v>
      </c>
      <c r="C794" t="str">
        <f>pasteData!B793</f>
        <v>Anthony Lamb</v>
      </c>
      <c r="D794">
        <f>INDEX(pasteStatistics!D$1:'pasteStatistics'!D$5000,MATCH($C794,pasteStatistics!$C$1:'pasteStatistics'!$C$5000,0))</f>
        <v>32</v>
      </c>
      <c r="E794">
        <f>INDEX(pasteStatistics!E$1:'pasteStatistics'!E$5000,MATCH($C794,pasteStatistics!$C$1:'pasteStatistics'!$C$5000,0))</f>
        <v>32</v>
      </c>
      <c r="F794">
        <f>INDEX(pasteStatistics!F$1:'pasteStatistics'!F$5000,MATCH($C794,pasteStatistics!$C$1:'pasteStatistics'!$C$5000,0))</f>
        <v>31.6</v>
      </c>
      <c r="G794">
        <f>INDEX(pasteStatistics!G$1:'pasteStatistics'!G$5000,MATCH($C794,pasteStatistics!$C$1:'pasteStatistics'!$C$5000,0))</f>
        <v>7.6</v>
      </c>
      <c r="H794">
        <f>INDEX(pasteStatistics!H$1:'pasteStatistics'!H$5000,MATCH($C794,pasteStatistics!$C$1:'pasteStatistics'!$C$5000,0))</f>
        <v>14.7</v>
      </c>
      <c r="I794">
        <f>INDEX(pasteStatistics!I$1:'pasteStatistics'!I$5000,MATCH($C794,pasteStatistics!$C$1:'pasteStatistics'!$C$5000,0))</f>
        <v>0.51500000000000001</v>
      </c>
      <c r="J794">
        <f>INDEX(pasteStatistics!J$1:'pasteStatistics'!J$5000,MATCH($C794,pasteStatistics!$C$1:'pasteStatistics'!$C$5000,0))</f>
        <v>6</v>
      </c>
      <c r="K794">
        <f>INDEX(pasteStatistics!K$1:'pasteStatistics'!K$5000,MATCH($C794,pasteStatistics!$C$1:'pasteStatistics'!$C$5000,0))</f>
        <v>10.4</v>
      </c>
      <c r="L794">
        <f>INDEX(pasteStatistics!L$1:'pasteStatistics'!L$5000,MATCH($C794,pasteStatistics!$C$1:'pasteStatistics'!$C$5000,0))</f>
        <v>0.57699999999999996</v>
      </c>
      <c r="M794">
        <f>INDEX(pasteStatistics!M$1:'pasteStatistics'!M$5000,MATCH($C794,pasteStatistics!$C$1:'pasteStatistics'!$C$5000,0))</f>
        <v>1.6</v>
      </c>
      <c r="N794">
        <f>INDEX(pasteStatistics!N$1:'pasteStatistics'!N$5000,MATCH($C794,pasteStatistics!$C$1:'pasteStatistics'!$C$5000,0))</f>
        <v>4.3</v>
      </c>
      <c r="O794">
        <f>INDEX(pasteStatistics!O$1:'pasteStatistics'!O$5000,MATCH($C794,pasteStatistics!$C$1:'pasteStatistics'!$C$5000,0))</f>
        <v>0.36499999999999999</v>
      </c>
      <c r="P794">
        <f>INDEX(pasteStatistics!P$1:'pasteStatistics'!P$5000,MATCH($C794,pasteStatistics!$C$1:'pasteStatistics'!$C$5000,0))</f>
        <v>4.5</v>
      </c>
      <c r="Q794">
        <f>INDEX(pasteStatistics!Q$1:'pasteStatistics'!Q$5000,MATCH($C794,pasteStatistics!$C$1:'pasteStatistics'!$C$5000,0))</f>
        <v>5.9</v>
      </c>
      <c r="R794">
        <f>INDEX(pasteStatistics!R$1:'pasteStatistics'!R$5000,MATCH($C794,pasteStatistics!$C$1:'pasteStatistics'!$C$5000,0))</f>
        <v>0.76200000000000001</v>
      </c>
      <c r="S794">
        <f>INDEX(pasteStatistics!S$1:'pasteStatistics'!S$5000,MATCH($C794,pasteStatistics!$C$1:'pasteStatistics'!$C$5000,0))</f>
        <v>1.7</v>
      </c>
      <c r="T794">
        <f>INDEX(pasteStatistics!T$1:'pasteStatistics'!T$5000,MATCH($C794,pasteStatistics!$C$1:'pasteStatistics'!$C$5000,0))</f>
        <v>6.1</v>
      </c>
      <c r="U794">
        <f>INDEX(pasteStatistics!U$1:'pasteStatistics'!U$5000,MATCH($C794,pasteStatistics!$C$1:'pasteStatistics'!$C$5000,0))</f>
        <v>7.8</v>
      </c>
      <c r="V794">
        <f>INDEX(pasteStatistics!V$1:'pasteStatistics'!V$5000,MATCH($C794,pasteStatistics!$C$1:'pasteStatistics'!$C$5000,0))</f>
        <v>2.2999999999999998</v>
      </c>
      <c r="W794">
        <f>INDEX(pasteStatistics!W$1:'pasteStatistics'!W$5000,MATCH($C794,pasteStatistics!$C$1:'pasteStatistics'!$C$5000,0))</f>
        <v>0.9</v>
      </c>
      <c r="X794">
        <f>INDEX(pasteStatistics!X$1:'pasteStatistics'!X$5000,MATCH($C794,pasteStatistics!$C$1:'pasteStatistics'!$C$5000,0))</f>
        <v>1.9</v>
      </c>
      <c r="Y794">
        <f>INDEX(pasteStatistics!Y$1:'pasteStatistics'!Y$5000,MATCH($C794,pasteStatistics!$C$1:'pasteStatistics'!$C$5000,0))</f>
        <v>2.2000000000000002</v>
      </c>
      <c r="Z794">
        <f>INDEX(pasteStatistics!Z$1:'pasteStatistics'!Z$5000,MATCH($C794,pasteStatistics!$C$1:'pasteStatistics'!$C$5000,0))</f>
        <v>2</v>
      </c>
      <c r="AA794">
        <f>INDEX(pasteStatistics!AA$1:'pasteStatistics'!AA$5000,MATCH($C794,pasteStatistics!$C$1:'pasteStatistics'!$C$5000,0))</f>
        <v>21.2</v>
      </c>
      <c r="AB794">
        <f>pasteData!C793</f>
        <v>3</v>
      </c>
      <c r="AC794" t="str">
        <f>pasteData!D793</f>
        <v>JR</v>
      </c>
      <c r="AD794" t="str">
        <f>pasteData!E793</f>
        <v>F</v>
      </c>
      <c r="AE794">
        <f>pasteData!F793</f>
        <v>43622</v>
      </c>
      <c r="AF794">
        <f>pasteData!G793</f>
        <v>227</v>
      </c>
      <c r="AG794" t="str">
        <f>pasteData!H793</f>
        <v>Rochester</v>
      </c>
      <c r="AH794" t="str">
        <f>pasteData!I793</f>
        <v xml:space="preserve"> NY</v>
      </c>
      <c r="AI794" t="str">
        <f>pasteData!J793</f>
        <v>Greece Athena High School</v>
      </c>
      <c r="AJ794" t="str">
        <f>pasteData!K793</f>
        <v xml:space="preserve"> 21.2 Pts</v>
      </c>
      <c r="AK794" t="str">
        <f>pasteData!L793</f>
        <v xml:space="preserve"> 7.8 Reb</v>
      </c>
      <c r="AL794" t="str">
        <f>pasteData!M793</f>
        <v xml:space="preserve"> 2.3 Ast</v>
      </c>
      <c r="AM794">
        <f>pasteData!N793</f>
        <v>0</v>
      </c>
    </row>
    <row r="795" spans="1:39" x14ac:dyDescent="0.3">
      <c r="A795">
        <v>793</v>
      </c>
      <c r="B795" t="str">
        <f>pasteData!A794</f>
        <v>vermont</v>
      </c>
      <c r="C795" t="str">
        <f>pasteData!B794</f>
        <v>Ernie Duncan</v>
      </c>
      <c r="D795">
        <f>INDEX(pasteStatistics!D$1:'pasteStatistics'!D$5000,MATCH($C795,pasteStatistics!$C$1:'pasteStatistics'!$C$5000,0))</f>
        <v>32</v>
      </c>
      <c r="E795">
        <f>INDEX(pasteStatistics!E$1:'pasteStatistics'!E$5000,MATCH($C795,pasteStatistics!$C$1:'pasteStatistics'!$C$5000,0))</f>
        <v>32</v>
      </c>
      <c r="F795">
        <f>INDEX(pasteStatistics!F$1:'pasteStatistics'!F$5000,MATCH($C795,pasteStatistics!$C$1:'pasteStatistics'!$C$5000,0))</f>
        <v>29.6</v>
      </c>
      <c r="G795">
        <f>INDEX(pasteStatistics!G$1:'pasteStatistics'!G$5000,MATCH($C795,pasteStatistics!$C$1:'pasteStatistics'!$C$5000,0))</f>
        <v>4.4000000000000004</v>
      </c>
      <c r="H795">
        <f>INDEX(pasteStatistics!H$1:'pasteStatistics'!H$5000,MATCH($C795,pasteStatistics!$C$1:'pasteStatistics'!$C$5000,0))</f>
        <v>9.3000000000000007</v>
      </c>
      <c r="I795">
        <f>INDEX(pasteStatistics!I$1:'pasteStatistics'!I$5000,MATCH($C795,pasteStatistics!$C$1:'pasteStatistics'!$C$5000,0))</f>
        <v>0.47799999999999998</v>
      </c>
      <c r="J795">
        <f>INDEX(pasteStatistics!J$1:'pasteStatistics'!J$5000,MATCH($C795,pasteStatistics!$C$1:'pasteStatistics'!$C$5000,0))</f>
        <v>2</v>
      </c>
      <c r="K795">
        <f>INDEX(pasteStatistics!K$1:'pasteStatistics'!K$5000,MATCH($C795,pasteStatistics!$C$1:'pasteStatistics'!$C$5000,0))</f>
        <v>3.7</v>
      </c>
      <c r="L795">
        <f>INDEX(pasteStatistics!L$1:'pasteStatistics'!L$5000,MATCH($C795,pasteStatistics!$C$1:'pasteStatistics'!$C$5000,0))</f>
        <v>0.53800000000000003</v>
      </c>
      <c r="M795">
        <f>INDEX(pasteStatistics!M$1:'pasteStatistics'!M$5000,MATCH($C795,pasteStatistics!$C$1:'pasteStatistics'!$C$5000,0))</f>
        <v>2.5</v>
      </c>
      <c r="N795">
        <f>INDEX(pasteStatistics!N$1:'pasteStatistics'!N$5000,MATCH($C795,pasteStatistics!$C$1:'pasteStatistics'!$C$5000,0))</f>
        <v>5.6</v>
      </c>
      <c r="O795">
        <f>INDEX(pasteStatistics!O$1:'pasteStatistics'!O$5000,MATCH($C795,pasteStatistics!$C$1:'pasteStatistics'!$C$5000,0))</f>
        <v>0.439</v>
      </c>
      <c r="P795">
        <f>INDEX(pasteStatistics!P$1:'pasteStatistics'!P$5000,MATCH($C795,pasteStatistics!$C$1:'pasteStatistics'!$C$5000,0))</f>
        <v>2.5</v>
      </c>
      <c r="Q795">
        <f>INDEX(pasteStatistics!Q$1:'pasteStatistics'!Q$5000,MATCH($C795,pasteStatistics!$C$1:'pasteStatistics'!$C$5000,0))</f>
        <v>3</v>
      </c>
      <c r="R795">
        <f>INDEX(pasteStatistics!R$1:'pasteStatistics'!R$5000,MATCH($C795,pasteStatistics!$C$1:'pasteStatistics'!$C$5000,0))</f>
        <v>0.83199999999999996</v>
      </c>
      <c r="S795">
        <f>INDEX(pasteStatistics!S$1:'pasteStatistics'!S$5000,MATCH($C795,pasteStatistics!$C$1:'pasteStatistics'!$C$5000,0))</f>
        <v>0.2</v>
      </c>
      <c r="T795">
        <f>INDEX(pasteStatistics!T$1:'pasteStatistics'!T$5000,MATCH($C795,pasteStatistics!$C$1:'pasteStatistics'!$C$5000,0))</f>
        <v>1.5</v>
      </c>
      <c r="U795">
        <f>INDEX(pasteStatistics!U$1:'pasteStatistics'!U$5000,MATCH($C795,pasteStatistics!$C$1:'pasteStatistics'!$C$5000,0))</f>
        <v>1.7</v>
      </c>
      <c r="V795">
        <f>INDEX(pasteStatistics!V$1:'pasteStatistics'!V$5000,MATCH($C795,pasteStatistics!$C$1:'pasteStatistics'!$C$5000,0))</f>
        <v>2</v>
      </c>
      <c r="W795">
        <f>INDEX(pasteStatistics!W$1:'pasteStatistics'!W$5000,MATCH($C795,pasteStatistics!$C$1:'pasteStatistics'!$C$5000,0))</f>
        <v>0.7</v>
      </c>
      <c r="X795">
        <f>INDEX(pasteStatistics!X$1:'pasteStatistics'!X$5000,MATCH($C795,pasteStatistics!$C$1:'pasteStatistics'!$C$5000,0))</f>
        <v>0.3</v>
      </c>
      <c r="Y795">
        <f>INDEX(pasteStatistics!Y$1:'pasteStatistics'!Y$5000,MATCH($C795,pasteStatistics!$C$1:'pasteStatistics'!$C$5000,0))</f>
        <v>1.5</v>
      </c>
      <c r="Z795">
        <f>INDEX(pasteStatistics!Z$1:'pasteStatistics'!Z$5000,MATCH($C795,pasteStatistics!$C$1:'pasteStatistics'!$C$5000,0))</f>
        <v>1.9</v>
      </c>
      <c r="AA795">
        <f>INDEX(pasteStatistics!AA$1:'pasteStatistics'!AA$5000,MATCH($C795,pasteStatistics!$C$1:'pasteStatistics'!$C$5000,0))</f>
        <v>13.8</v>
      </c>
      <c r="AB795">
        <f>pasteData!C794</f>
        <v>20</v>
      </c>
      <c r="AC795" t="str">
        <f>pasteData!D794</f>
        <v>SR</v>
      </c>
      <c r="AD795" t="str">
        <f>pasteData!E794</f>
        <v>G</v>
      </c>
      <c r="AE795">
        <f>pasteData!F794</f>
        <v>43619</v>
      </c>
      <c r="AF795">
        <f>pasteData!G794</f>
        <v>190</v>
      </c>
      <c r="AG795" t="str">
        <f>pasteData!H794</f>
        <v>Evansville</v>
      </c>
      <c r="AH795" t="str">
        <f>pasteData!I794</f>
        <v xml:space="preserve"> IN</v>
      </c>
      <c r="AI795" t="str">
        <f>pasteData!J794</f>
        <v>Evansville Harrison HS</v>
      </c>
      <c r="AJ795" t="str">
        <f>pasteData!K794</f>
        <v xml:space="preserve"> 13.8 Pts</v>
      </c>
      <c r="AK795" t="str">
        <f>pasteData!L794</f>
        <v xml:space="preserve"> 1.7 Reb</v>
      </c>
      <c r="AL795" t="str">
        <f>pasteData!M794</f>
        <v xml:space="preserve"> 2.0 Ast</v>
      </c>
      <c r="AM795">
        <f>pasteData!N794</f>
        <v>0</v>
      </c>
    </row>
    <row r="796" spans="1:39" x14ac:dyDescent="0.3">
      <c r="A796">
        <v>794</v>
      </c>
      <c r="B796" t="str">
        <f>pasteData!A795</f>
        <v>vermont</v>
      </c>
      <c r="C796" t="str">
        <f>pasteData!B795</f>
        <v>Stef Smith</v>
      </c>
      <c r="D796">
        <f>INDEX(pasteStatistics!D$1:'pasteStatistics'!D$5000,MATCH($C796,pasteStatistics!$C$1:'pasteStatistics'!$C$5000,0))</f>
        <v>34</v>
      </c>
      <c r="E796">
        <f>INDEX(pasteStatistics!E$1:'pasteStatistics'!E$5000,MATCH($C796,pasteStatistics!$C$1:'pasteStatistics'!$C$5000,0))</f>
        <v>33</v>
      </c>
      <c r="F796">
        <f>INDEX(pasteStatistics!F$1:'pasteStatistics'!F$5000,MATCH($C796,pasteStatistics!$C$1:'pasteStatistics'!$C$5000,0))</f>
        <v>28</v>
      </c>
      <c r="G796">
        <f>INDEX(pasteStatistics!G$1:'pasteStatistics'!G$5000,MATCH($C796,pasteStatistics!$C$1:'pasteStatistics'!$C$5000,0))</f>
        <v>4.0999999999999996</v>
      </c>
      <c r="H796">
        <f>INDEX(pasteStatistics!H$1:'pasteStatistics'!H$5000,MATCH($C796,pasteStatistics!$C$1:'pasteStatistics'!$C$5000,0))</f>
        <v>10.1</v>
      </c>
      <c r="I796">
        <f>INDEX(pasteStatistics!I$1:'pasteStatistics'!I$5000,MATCH($C796,pasteStatistics!$C$1:'pasteStatistics'!$C$5000,0))</f>
        <v>0.40699999999999997</v>
      </c>
      <c r="J796">
        <f>INDEX(pasteStatistics!J$1:'pasteStatistics'!J$5000,MATCH($C796,pasteStatistics!$C$1:'pasteStatistics'!$C$5000,0))</f>
        <v>2.2999999999999998</v>
      </c>
      <c r="K796">
        <f>INDEX(pasteStatistics!K$1:'pasteStatistics'!K$5000,MATCH($C796,pasteStatistics!$C$1:'pasteStatistics'!$C$5000,0))</f>
        <v>5.2</v>
      </c>
      <c r="L796">
        <f>INDEX(pasteStatistics!L$1:'pasteStatistics'!L$5000,MATCH($C796,pasteStatistics!$C$1:'pasteStatistics'!$C$5000,0))</f>
        <v>0.441</v>
      </c>
      <c r="M796">
        <f>INDEX(pasteStatistics!M$1:'pasteStatistics'!M$5000,MATCH($C796,pasteStatistics!$C$1:'pasteStatistics'!$C$5000,0))</f>
        <v>1.8</v>
      </c>
      <c r="N796">
        <f>INDEX(pasteStatistics!N$1:'pasteStatistics'!N$5000,MATCH($C796,pasteStatistics!$C$1:'pasteStatistics'!$C$5000,0))</f>
        <v>4.9000000000000004</v>
      </c>
      <c r="O796">
        <f>INDEX(pasteStatistics!O$1:'pasteStatistics'!O$5000,MATCH($C796,pasteStatistics!$C$1:'pasteStatistics'!$C$5000,0))</f>
        <v>0.371</v>
      </c>
      <c r="P796">
        <f>INDEX(pasteStatistics!P$1:'pasteStatistics'!P$5000,MATCH($C796,pasteStatistics!$C$1:'pasteStatistics'!$C$5000,0))</f>
        <v>2.2999999999999998</v>
      </c>
      <c r="Q796">
        <f>INDEX(pasteStatistics!Q$1:'pasteStatistics'!Q$5000,MATCH($C796,pasteStatistics!$C$1:'pasteStatistics'!$C$5000,0))</f>
        <v>2.9</v>
      </c>
      <c r="R796">
        <f>INDEX(pasteStatistics!R$1:'pasteStatistics'!R$5000,MATCH($C796,pasteStatistics!$C$1:'pasteStatistics'!$C$5000,0))</f>
        <v>0.80400000000000005</v>
      </c>
      <c r="S796">
        <f>INDEX(pasteStatistics!S$1:'pasteStatistics'!S$5000,MATCH($C796,pasteStatistics!$C$1:'pasteStatistics'!$C$5000,0))</f>
        <v>0.6</v>
      </c>
      <c r="T796">
        <f>INDEX(pasteStatistics!T$1:'pasteStatistics'!T$5000,MATCH($C796,pasteStatistics!$C$1:'pasteStatistics'!$C$5000,0))</f>
        <v>3.6</v>
      </c>
      <c r="U796">
        <f>INDEX(pasteStatistics!U$1:'pasteStatistics'!U$5000,MATCH($C796,pasteStatistics!$C$1:'pasteStatistics'!$C$5000,0))</f>
        <v>4.2</v>
      </c>
      <c r="V796">
        <f>INDEX(pasteStatistics!V$1:'pasteStatistics'!V$5000,MATCH($C796,pasteStatistics!$C$1:'pasteStatistics'!$C$5000,0))</f>
        <v>1.5</v>
      </c>
      <c r="W796">
        <f>INDEX(pasteStatistics!W$1:'pasteStatistics'!W$5000,MATCH($C796,pasteStatistics!$C$1:'pasteStatistics'!$C$5000,0))</f>
        <v>0.9</v>
      </c>
      <c r="X796">
        <f>INDEX(pasteStatistics!X$1:'pasteStatistics'!X$5000,MATCH($C796,pasteStatistics!$C$1:'pasteStatistics'!$C$5000,0))</f>
        <v>0.1</v>
      </c>
      <c r="Y796">
        <f>INDEX(pasteStatistics!Y$1:'pasteStatistics'!Y$5000,MATCH($C796,pasteStatistics!$C$1:'pasteStatistics'!$C$5000,0))</f>
        <v>1.9</v>
      </c>
      <c r="Z796">
        <f>INDEX(pasteStatistics!Z$1:'pasteStatistics'!Z$5000,MATCH($C796,pasteStatistics!$C$1:'pasteStatistics'!$C$5000,0))</f>
        <v>2.2000000000000002</v>
      </c>
      <c r="AA796">
        <f>INDEX(pasteStatistics!AA$1:'pasteStatistics'!AA$5000,MATCH($C796,pasteStatistics!$C$1:'pasteStatistics'!$C$5000,0))</f>
        <v>12.4</v>
      </c>
      <c r="AB796">
        <f>pasteData!C795</f>
        <v>0</v>
      </c>
      <c r="AC796" t="str">
        <f>pasteData!D795</f>
        <v>SO</v>
      </c>
      <c r="AD796" t="str">
        <f>pasteData!E795</f>
        <v>G</v>
      </c>
      <c r="AE796">
        <f>pasteData!F795</f>
        <v>43617</v>
      </c>
      <c r="AF796">
        <f>pasteData!G795</f>
        <v>170</v>
      </c>
      <c r="AG796" t="str">
        <f>pasteData!H795</f>
        <v>Ajax</v>
      </c>
      <c r="AH796" t="str">
        <f>pasteData!I795</f>
        <v xml:space="preserve"> Canada</v>
      </c>
      <c r="AI796" t="str">
        <f>pasteData!J795</f>
        <v>Bill Crothers Secondary</v>
      </c>
      <c r="AJ796" t="str">
        <f>pasteData!K795</f>
        <v xml:space="preserve"> 12.4 Pts</v>
      </c>
      <c r="AK796" t="str">
        <f>pasteData!L795</f>
        <v xml:space="preserve"> 4.2 Reb</v>
      </c>
      <c r="AL796" t="str">
        <f>pasteData!M795</f>
        <v xml:space="preserve"> 1.5 Ast</v>
      </c>
      <c r="AM796">
        <f>pasteData!N795</f>
        <v>0</v>
      </c>
    </row>
    <row r="797" spans="1:39" x14ac:dyDescent="0.3">
      <c r="A797">
        <v>795</v>
      </c>
      <c r="B797" t="str">
        <f>pasteData!A796</f>
        <v>vermont</v>
      </c>
      <c r="C797" t="str">
        <f>pasteData!B796</f>
        <v>Everett Duncan</v>
      </c>
      <c r="D797">
        <f>INDEX(pasteStatistics!D$1:'pasteStatistics'!D$5000,MATCH($C797,pasteStatistics!$C$1:'pasteStatistics'!$C$5000,0))</f>
        <v>33</v>
      </c>
      <c r="E797">
        <f>INDEX(pasteStatistics!E$1:'pasteStatistics'!E$5000,MATCH($C797,pasteStatistics!$C$1:'pasteStatistics'!$C$5000,0))</f>
        <v>10</v>
      </c>
      <c r="F797">
        <f>INDEX(pasteStatistics!F$1:'pasteStatistics'!F$5000,MATCH($C797,pasteStatistics!$C$1:'pasteStatistics'!$C$5000,0))</f>
        <v>23.9</v>
      </c>
      <c r="G797">
        <f>INDEX(pasteStatistics!G$1:'pasteStatistics'!G$5000,MATCH($C797,pasteStatistics!$C$1:'pasteStatistics'!$C$5000,0))</f>
        <v>1.9</v>
      </c>
      <c r="H797">
        <f>INDEX(pasteStatistics!H$1:'pasteStatistics'!H$5000,MATCH($C797,pasteStatistics!$C$1:'pasteStatistics'!$C$5000,0))</f>
        <v>4.4000000000000004</v>
      </c>
      <c r="I797">
        <f>INDEX(pasteStatistics!I$1:'pasteStatistics'!I$5000,MATCH($C797,pasteStatistics!$C$1:'pasteStatistics'!$C$5000,0))</f>
        <v>0.42499999999999999</v>
      </c>
      <c r="J797">
        <f>INDEX(pasteStatistics!J$1:'pasteStatistics'!J$5000,MATCH($C797,pasteStatistics!$C$1:'pasteStatistics'!$C$5000,0))</f>
        <v>0.8</v>
      </c>
      <c r="K797">
        <f>INDEX(pasteStatistics!K$1:'pasteStatistics'!K$5000,MATCH($C797,pasteStatistics!$C$1:'pasteStatistics'!$C$5000,0))</f>
        <v>1.5</v>
      </c>
      <c r="L797">
        <f>INDEX(pasteStatistics!L$1:'pasteStatistics'!L$5000,MATCH($C797,pasteStatistics!$C$1:'pasteStatistics'!$C$5000,0))</f>
        <v>0.54200000000000004</v>
      </c>
      <c r="M797">
        <f>INDEX(pasteStatistics!M$1:'pasteStatistics'!M$5000,MATCH($C797,pasteStatistics!$C$1:'pasteStatistics'!$C$5000,0))</f>
        <v>1.1000000000000001</v>
      </c>
      <c r="N797">
        <f>INDEX(pasteStatistics!N$1:'pasteStatistics'!N$5000,MATCH($C797,pasteStatistics!$C$1:'pasteStatistics'!$C$5000,0))</f>
        <v>3</v>
      </c>
      <c r="O797">
        <f>INDEX(pasteStatistics!O$1:'pasteStatistics'!O$5000,MATCH($C797,pasteStatistics!$C$1:'pasteStatistics'!$C$5000,0))</f>
        <v>0.36699999999999999</v>
      </c>
      <c r="P797">
        <f>INDEX(pasteStatistics!P$1:'pasteStatistics'!P$5000,MATCH($C797,pasteStatistics!$C$1:'pasteStatistics'!$C$5000,0))</f>
        <v>1.4</v>
      </c>
      <c r="Q797">
        <f>INDEX(pasteStatistics!Q$1:'pasteStatistics'!Q$5000,MATCH($C797,pasteStatistics!$C$1:'pasteStatistics'!$C$5000,0))</f>
        <v>1.5</v>
      </c>
      <c r="R797">
        <f>INDEX(pasteStatistics!R$1:'pasteStatistics'!R$5000,MATCH($C797,pasteStatistics!$C$1:'pasteStatistics'!$C$5000,0))</f>
        <v>0.88200000000000001</v>
      </c>
      <c r="S797">
        <f>INDEX(pasteStatistics!S$1:'pasteStatistics'!S$5000,MATCH($C797,pasteStatistics!$C$1:'pasteStatistics'!$C$5000,0))</f>
        <v>0.5</v>
      </c>
      <c r="T797">
        <f>INDEX(pasteStatistics!T$1:'pasteStatistics'!T$5000,MATCH($C797,pasteStatistics!$C$1:'pasteStatistics'!$C$5000,0))</f>
        <v>3.1</v>
      </c>
      <c r="U797">
        <f>INDEX(pasteStatistics!U$1:'pasteStatistics'!U$5000,MATCH($C797,pasteStatistics!$C$1:'pasteStatistics'!$C$5000,0))</f>
        <v>3.6</v>
      </c>
      <c r="V797">
        <f>INDEX(pasteStatistics!V$1:'pasteStatistics'!V$5000,MATCH($C797,pasteStatistics!$C$1:'pasteStatistics'!$C$5000,0))</f>
        <v>0.8</v>
      </c>
      <c r="W797">
        <f>INDEX(pasteStatistics!W$1:'pasteStatistics'!W$5000,MATCH($C797,pasteStatistics!$C$1:'pasteStatistics'!$C$5000,0))</f>
        <v>0.6</v>
      </c>
      <c r="X797">
        <f>INDEX(pasteStatistics!X$1:'pasteStatistics'!X$5000,MATCH($C797,pasteStatistics!$C$1:'pasteStatistics'!$C$5000,0))</f>
        <v>0.2</v>
      </c>
      <c r="Y797">
        <f>INDEX(pasteStatistics!Y$1:'pasteStatistics'!Y$5000,MATCH($C797,pasteStatistics!$C$1:'pasteStatistics'!$C$5000,0))</f>
        <v>0.5</v>
      </c>
      <c r="Z797">
        <f>INDEX(pasteStatistics!Z$1:'pasteStatistics'!Z$5000,MATCH($C797,pasteStatistics!$C$1:'pasteStatistics'!$C$5000,0))</f>
        <v>1.8</v>
      </c>
      <c r="AA797">
        <f>INDEX(pasteStatistics!AA$1:'pasteStatistics'!AA$5000,MATCH($C797,pasteStatistics!$C$1:'pasteStatistics'!$C$5000,0))</f>
        <v>6.2</v>
      </c>
      <c r="AB797">
        <f>pasteData!C796</f>
        <v>21</v>
      </c>
      <c r="AC797" t="str">
        <f>pasteData!D796</f>
        <v>JR</v>
      </c>
      <c r="AD797" t="str">
        <f>pasteData!E796</f>
        <v>G</v>
      </c>
      <c r="AE797">
        <f>pasteData!F796</f>
        <v>43622</v>
      </c>
      <c r="AF797">
        <f>pasteData!G796</f>
        <v>190</v>
      </c>
      <c r="AG797" t="str">
        <f>pasteData!H796</f>
        <v>Evansville</v>
      </c>
      <c r="AH797" t="str">
        <f>pasteData!I796</f>
        <v xml:space="preserve"> IN</v>
      </c>
      <c r="AI797" t="str">
        <f>pasteData!J796</f>
        <v>Evansville Harrison HS</v>
      </c>
      <c r="AJ797" t="str">
        <f>pasteData!K796</f>
        <v xml:space="preserve"> 6.2 Pts</v>
      </c>
      <c r="AK797" t="str">
        <f>pasteData!L796</f>
        <v xml:space="preserve"> 3.6 Reb</v>
      </c>
      <c r="AL797" t="str">
        <f>pasteData!M796</f>
        <v xml:space="preserve"> 0.8 Ast</v>
      </c>
      <c r="AM797">
        <f>pasteData!N796</f>
        <v>0</v>
      </c>
    </row>
    <row r="798" spans="1:39" x14ac:dyDescent="0.3">
      <c r="A798">
        <v>796</v>
      </c>
      <c r="B798" t="str">
        <f>pasteData!A797</f>
        <v>vermont</v>
      </c>
      <c r="C798" t="str">
        <f>pasteData!B797</f>
        <v>Isaiah Moll</v>
      </c>
      <c r="D798">
        <f>INDEX(pasteStatistics!D$1:'pasteStatistics'!D$5000,MATCH($C798,pasteStatistics!$C$1:'pasteStatistics'!$C$5000,0))</f>
        <v>33</v>
      </c>
      <c r="E798">
        <f>INDEX(pasteStatistics!E$1:'pasteStatistics'!E$5000,MATCH($C798,pasteStatistics!$C$1:'pasteStatistics'!$C$5000,0))</f>
        <v>2</v>
      </c>
      <c r="F798">
        <f>INDEX(pasteStatistics!F$1:'pasteStatistics'!F$5000,MATCH($C798,pasteStatistics!$C$1:'pasteStatistics'!$C$5000,0))</f>
        <v>17.5</v>
      </c>
      <c r="G798">
        <f>INDEX(pasteStatistics!G$1:'pasteStatistics'!G$5000,MATCH($C798,pasteStatistics!$C$1:'pasteStatistics'!$C$5000,0))</f>
        <v>2.2000000000000002</v>
      </c>
      <c r="H798">
        <f>INDEX(pasteStatistics!H$1:'pasteStatistics'!H$5000,MATCH($C798,pasteStatistics!$C$1:'pasteStatistics'!$C$5000,0))</f>
        <v>5.6</v>
      </c>
      <c r="I798">
        <f>INDEX(pasteStatistics!I$1:'pasteStatistics'!I$5000,MATCH($C798,pasteStatistics!$C$1:'pasteStatistics'!$C$5000,0))</f>
        <v>0.39500000000000002</v>
      </c>
      <c r="J798">
        <f>INDEX(pasteStatistics!J$1:'pasteStatistics'!J$5000,MATCH($C798,pasteStatistics!$C$1:'pasteStatistics'!$C$5000,0))</f>
        <v>1.8</v>
      </c>
      <c r="K798">
        <f>INDEX(pasteStatistics!K$1:'pasteStatistics'!K$5000,MATCH($C798,pasteStatistics!$C$1:'pasteStatistics'!$C$5000,0))</f>
        <v>3.6</v>
      </c>
      <c r="L798">
        <f>INDEX(pasteStatistics!L$1:'pasteStatistics'!L$5000,MATCH($C798,pasteStatistics!$C$1:'pasteStatistics'!$C$5000,0))</f>
        <v>0.504</v>
      </c>
      <c r="M798">
        <f>INDEX(pasteStatistics!M$1:'pasteStatistics'!M$5000,MATCH($C798,pasteStatistics!$C$1:'pasteStatistics'!$C$5000,0))</f>
        <v>0.4</v>
      </c>
      <c r="N798">
        <f>INDEX(pasteStatistics!N$1:'pasteStatistics'!N$5000,MATCH($C798,pasteStatistics!$C$1:'pasteStatistics'!$C$5000,0))</f>
        <v>2</v>
      </c>
      <c r="O798">
        <f>INDEX(pasteStatistics!O$1:'pasteStatistics'!O$5000,MATCH($C798,pasteStatistics!$C$1:'pasteStatistics'!$C$5000,0))</f>
        <v>0.19700000000000001</v>
      </c>
      <c r="P798">
        <f>INDEX(pasteStatistics!P$1:'pasteStatistics'!P$5000,MATCH($C798,pasteStatistics!$C$1:'pasteStatistics'!$C$5000,0))</f>
        <v>0.6</v>
      </c>
      <c r="Q798">
        <f>INDEX(pasteStatistics!Q$1:'pasteStatistics'!Q$5000,MATCH($C798,pasteStatistics!$C$1:'pasteStatistics'!$C$5000,0))</f>
        <v>1</v>
      </c>
      <c r="R798">
        <f>INDEX(pasteStatistics!R$1:'pasteStatistics'!R$5000,MATCH($C798,pasteStatistics!$C$1:'pasteStatistics'!$C$5000,0))</f>
        <v>0.55900000000000005</v>
      </c>
      <c r="S798">
        <f>INDEX(pasteStatistics!S$1:'pasteStatistics'!S$5000,MATCH($C798,pasteStatistics!$C$1:'pasteStatistics'!$C$5000,0))</f>
        <v>0.7</v>
      </c>
      <c r="T798">
        <f>INDEX(pasteStatistics!T$1:'pasteStatistics'!T$5000,MATCH($C798,pasteStatistics!$C$1:'pasteStatistics'!$C$5000,0))</f>
        <v>2.2999999999999998</v>
      </c>
      <c r="U798">
        <f>INDEX(pasteStatistics!U$1:'pasteStatistics'!U$5000,MATCH($C798,pasteStatistics!$C$1:'pasteStatistics'!$C$5000,0))</f>
        <v>2.9</v>
      </c>
      <c r="V798">
        <f>INDEX(pasteStatistics!V$1:'pasteStatistics'!V$5000,MATCH($C798,pasteStatistics!$C$1:'pasteStatistics'!$C$5000,0))</f>
        <v>1</v>
      </c>
      <c r="W798">
        <f>INDEX(pasteStatistics!W$1:'pasteStatistics'!W$5000,MATCH($C798,pasteStatistics!$C$1:'pasteStatistics'!$C$5000,0))</f>
        <v>0.4</v>
      </c>
      <c r="X798">
        <f>INDEX(pasteStatistics!X$1:'pasteStatistics'!X$5000,MATCH($C798,pasteStatistics!$C$1:'pasteStatistics'!$C$5000,0))</f>
        <v>0.1</v>
      </c>
      <c r="Y798">
        <f>INDEX(pasteStatistics!Y$1:'pasteStatistics'!Y$5000,MATCH($C798,pasteStatistics!$C$1:'pasteStatistics'!$C$5000,0))</f>
        <v>1.4</v>
      </c>
      <c r="Z798">
        <f>INDEX(pasteStatistics!Z$1:'pasteStatistics'!Z$5000,MATCH($C798,pasteStatistics!$C$1:'pasteStatistics'!$C$5000,0))</f>
        <v>1</v>
      </c>
      <c r="AA798">
        <f>INDEX(pasteStatistics!AA$1:'pasteStatistics'!AA$5000,MATCH($C798,pasteStatistics!$C$1:'pasteStatistics'!$C$5000,0))</f>
        <v>5.4</v>
      </c>
      <c r="AB798">
        <f>pasteData!C797</f>
        <v>14</v>
      </c>
      <c r="AC798" t="str">
        <f>pasteData!D797</f>
        <v>FR</v>
      </c>
      <c r="AD798" t="str">
        <f>pasteData!E797</f>
        <v>F</v>
      </c>
      <c r="AE798">
        <f>pasteData!F797</f>
        <v>43622</v>
      </c>
      <c r="AF798">
        <f>pasteData!G797</f>
        <v>220</v>
      </c>
      <c r="AG798" t="str">
        <f>pasteData!H797</f>
        <v>Albany</v>
      </c>
      <c r="AH798" t="str">
        <f>pasteData!I797</f>
        <v xml:space="preserve"> NY</v>
      </c>
      <c r="AI798" t="str">
        <f>pasteData!J797</f>
        <v>Colonie HS</v>
      </c>
      <c r="AJ798" t="str">
        <f>pasteData!K797</f>
        <v xml:space="preserve"> 5.4 Pts</v>
      </c>
      <c r="AK798" t="str">
        <f>pasteData!L797</f>
        <v xml:space="preserve"> 2.9 Reb</v>
      </c>
      <c r="AL798" t="str">
        <f>pasteData!M797</f>
        <v xml:space="preserve"> 1.0 Ast</v>
      </c>
      <c r="AM798">
        <f>pasteData!N797</f>
        <v>0</v>
      </c>
    </row>
    <row r="799" spans="1:39" x14ac:dyDescent="0.3">
      <c r="A799">
        <v>797</v>
      </c>
      <c r="B799" t="str">
        <f>pasteData!A798</f>
        <v>vermont</v>
      </c>
      <c r="C799" t="str">
        <f>pasteData!B798</f>
        <v>Robin Duncan</v>
      </c>
      <c r="D799">
        <f>INDEX(pasteStatistics!D$1:'pasteStatistics'!D$5000,MATCH($C799,pasteStatistics!$C$1:'pasteStatistics'!$C$5000,0))</f>
        <v>34</v>
      </c>
      <c r="E799">
        <f>INDEX(pasteStatistics!E$1:'pasteStatistics'!E$5000,MATCH($C799,pasteStatistics!$C$1:'pasteStatistics'!$C$5000,0))</f>
        <v>22</v>
      </c>
      <c r="F799">
        <f>INDEX(pasteStatistics!F$1:'pasteStatistics'!F$5000,MATCH($C799,pasteStatistics!$C$1:'pasteStatistics'!$C$5000,0))</f>
        <v>23.8</v>
      </c>
      <c r="G799">
        <f>INDEX(pasteStatistics!G$1:'pasteStatistics'!G$5000,MATCH($C799,pasteStatistics!$C$1:'pasteStatistics'!$C$5000,0))</f>
        <v>1.4</v>
      </c>
      <c r="H799">
        <f>INDEX(pasteStatistics!H$1:'pasteStatistics'!H$5000,MATCH($C799,pasteStatistics!$C$1:'pasteStatistics'!$C$5000,0))</f>
        <v>3.7</v>
      </c>
      <c r="I799">
        <f>INDEX(pasteStatistics!I$1:'pasteStatistics'!I$5000,MATCH($C799,pasteStatistics!$C$1:'pasteStatistics'!$C$5000,0))</f>
        <v>0.38400000000000001</v>
      </c>
      <c r="J799">
        <f>INDEX(pasteStatistics!J$1:'pasteStatistics'!J$5000,MATCH($C799,pasteStatistics!$C$1:'pasteStatistics'!$C$5000,0))</f>
        <v>1.2</v>
      </c>
      <c r="K799">
        <f>INDEX(pasteStatistics!K$1:'pasteStatistics'!K$5000,MATCH($C799,pasteStatistics!$C$1:'pasteStatistics'!$C$5000,0))</f>
        <v>2.6</v>
      </c>
      <c r="L799">
        <f>INDEX(pasteStatistics!L$1:'pasteStatistics'!L$5000,MATCH($C799,pasteStatistics!$C$1:'pasteStatistics'!$C$5000,0))</f>
        <v>0.46700000000000003</v>
      </c>
      <c r="M799">
        <f>INDEX(pasteStatistics!M$1:'pasteStatistics'!M$5000,MATCH($C799,pasteStatistics!$C$1:'pasteStatistics'!$C$5000,0))</f>
        <v>0.2</v>
      </c>
      <c r="N799">
        <f>INDEX(pasteStatistics!N$1:'pasteStatistics'!N$5000,MATCH($C799,pasteStatistics!$C$1:'pasteStatistics'!$C$5000,0))</f>
        <v>1</v>
      </c>
      <c r="O799">
        <f>INDEX(pasteStatistics!O$1:'pasteStatistics'!O$5000,MATCH($C799,pasteStatistics!$C$1:'pasteStatistics'!$C$5000,0))</f>
        <v>0.17100000000000001</v>
      </c>
      <c r="P799">
        <f>INDEX(pasteStatistics!P$1:'pasteStatistics'!P$5000,MATCH($C799,pasteStatistics!$C$1:'pasteStatistics'!$C$5000,0))</f>
        <v>1.4</v>
      </c>
      <c r="Q799">
        <f>INDEX(pasteStatistics!Q$1:'pasteStatistics'!Q$5000,MATCH($C799,pasteStatistics!$C$1:'pasteStatistics'!$C$5000,0))</f>
        <v>1.9</v>
      </c>
      <c r="R799">
        <f>INDEX(pasteStatistics!R$1:'pasteStatistics'!R$5000,MATCH($C799,pasteStatistics!$C$1:'pasteStatistics'!$C$5000,0))</f>
        <v>0.75</v>
      </c>
      <c r="S799">
        <f>INDEX(pasteStatistics!S$1:'pasteStatistics'!S$5000,MATCH($C799,pasteStatistics!$C$1:'pasteStatistics'!$C$5000,0))</f>
        <v>1.1000000000000001</v>
      </c>
      <c r="T799">
        <f>INDEX(pasteStatistics!T$1:'pasteStatistics'!T$5000,MATCH($C799,pasteStatistics!$C$1:'pasteStatistics'!$C$5000,0))</f>
        <v>2.6</v>
      </c>
      <c r="U799">
        <f>INDEX(pasteStatistics!U$1:'pasteStatistics'!U$5000,MATCH($C799,pasteStatistics!$C$1:'pasteStatistics'!$C$5000,0))</f>
        <v>3.6</v>
      </c>
      <c r="V799">
        <f>INDEX(pasteStatistics!V$1:'pasteStatistics'!V$5000,MATCH($C799,pasteStatistics!$C$1:'pasteStatistics'!$C$5000,0))</f>
        <v>2.5</v>
      </c>
      <c r="W799">
        <f>INDEX(pasteStatistics!W$1:'pasteStatistics'!W$5000,MATCH($C799,pasteStatistics!$C$1:'pasteStatistics'!$C$5000,0))</f>
        <v>0.7</v>
      </c>
      <c r="X799">
        <f>INDEX(pasteStatistics!X$1:'pasteStatistics'!X$5000,MATCH($C799,pasteStatistics!$C$1:'pasteStatistics'!$C$5000,0))</f>
        <v>0.2</v>
      </c>
      <c r="Y799">
        <f>INDEX(pasteStatistics!Y$1:'pasteStatistics'!Y$5000,MATCH($C799,pasteStatistics!$C$1:'pasteStatistics'!$C$5000,0))</f>
        <v>1.4</v>
      </c>
      <c r="Z799">
        <f>INDEX(pasteStatistics!Z$1:'pasteStatistics'!Z$5000,MATCH($C799,pasteStatistics!$C$1:'pasteStatistics'!$C$5000,0))</f>
        <v>1.7</v>
      </c>
      <c r="AA799">
        <f>INDEX(pasteStatistics!AA$1:'pasteStatistics'!AA$5000,MATCH($C799,pasteStatistics!$C$1:'pasteStatistics'!$C$5000,0))</f>
        <v>4.4000000000000004</v>
      </c>
      <c r="AB799">
        <f>pasteData!C798</f>
        <v>4</v>
      </c>
      <c r="AC799" t="str">
        <f>pasteData!D798</f>
        <v>FR</v>
      </c>
      <c r="AD799" t="str">
        <f>pasteData!E798</f>
        <v>G</v>
      </c>
      <c r="AE799">
        <f>pasteData!F798</f>
        <v>43621</v>
      </c>
      <c r="AF799">
        <f>pasteData!G798</f>
        <v>190</v>
      </c>
      <c r="AG799" t="str">
        <f>pasteData!H798</f>
        <v>Evansville</v>
      </c>
      <c r="AH799" t="str">
        <f>pasteData!I798</f>
        <v xml:space="preserve"> IN</v>
      </c>
      <c r="AI799" t="str">
        <f>pasteData!J798</f>
        <v>Evansville Harrison HS</v>
      </c>
      <c r="AJ799" t="str">
        <f>pasteData!K798</f>
        <v xml:space="preserve"> 4.4 Pts</v>
      </c>
      <c r="AK799" t="str">
        <f>pasteData!L798</f>
        <v xml:space="preserve"> 3.6 Reb</v>
      </c>
      <c r="AL799" t="str">
        <f>pasteData!M798</f>
        <v xml:space="preserve"> 2.5 Ast</v>
      </c>
      <c r="AM799">
        <f>pasteData!N798</f>
        <v>0</v>
      </c>
    </row>
    <row r="800" spans="1:39" x14ac:dyDescent="0.3">
      <c r="A800">
        <v>798</v>
      </c>
      <c r="B800" t="str">
        <f>pasteData!A799</f>
        <v>vermont</v>
      </c>
      <c r="C800" t="str">
        <f>pasteData!B799</f>
        <v>Ben Shungu</v>
      </c>
      <c r="D800">
        <f>INDEX(pasteStatistics!D$1:'pasteStatistics'!D$5000,MATCH($C800,pasteStatistics!$C$1:'pasteStatistics'!$C$5000,0))</f>
        <v>33</v>
      </c>
      <c r="E800">
        <f>INDEX(pasteStatistics!E$1:'pasteStatistics'!E$5000,MATCH($C800,pasteStatistics!$C$1:'pasteStatistics'!$C$5000,0))</f>
        <v>7</v>
      </c>
      <c r="F800">
        <f>INDEX(pasteStatistics!F$1:'pasteStatistics'!F$5000,MATCH($C800,pasteStatistics!$C$1:'pasteStatistics'!$C$5000,0))</f>
        <v>18.7</v>
      </c>
      <c r="G800">
        <f>INDEX(pasteStatistics!G$1:'pasteStatistics'!G$5000,MATCH($C800,pasteStatistics!$C$1:'pasteStatistics'!$C$5000,0))</f>
        <v>1.5</v>
      </c>
      <c r="H800">
        <f>INDEX(pasteStatistics!H$1:'pasteStatistics'!H$5000,MATCH($C800,pasteStatistics!$C$1:'pasteStatistics'!$C$5000,0))</f>
        <v>2.8</v>
      </c>
      <c r="I800">
        <f>INDEX(pasteStatistics!I$1:'pasteStatistics'!I$5000,MATCH($C800,pasteStatistics!$C$1:'pasteStatistics'!$C$5000,0))</f>
        <v>0.52200000000000002</v>
      </c>
      <c r="J800">
        <f>INDEX(pasteStatistics!J$1:'pasteStatistics'!J$5000,MATCH($C800,pasteStatistics!$C$1:'pasteStatistics'!$C$5000,0))</f>
        <v>1</v>
      </c>
      <c r="K800">
        <f>INDEX(pasteStatistics!K$1:'pasteStatistics'!K$5000,MATCH($C800,pasteStatistics!$C$1:'pasteStatistics'!$C$5000,0))</f>
        <v>2</v>
      </c>
      <c r="L800">
        <f>INDEX(pasteStatistics!L$1:'pasteStatistics'!L$5000,MATCH($C800,pasteStatistics!$C$1:'pasteStatistics'!$C$5000,0))</f>
        <v>0.50800000000000001</v>
      </c>
      <c r="M800">
        <f>INDEX(pasteStatistics!M$1:'pasteStatistics'!M$5000,MATCH($C800,pasteStatistics!$C$1:'pasteStatistics'!$C$5000,0))</f>
        <v>0.5</v>
      </c>
      <c r="N800">
        <f>INDEX(pasteStatistics!N$1:'pasteStatistics'!N$5000,MATCH($C800,pasteStatistics!$C$1:'pasteStatistics'!$C$5000,0))</f>
        <v>0.8</v>
      </c>
      <c r="O800">
        <f>INDEX(pasteStatistics!O$1:'pasteStatistics'!O$5000,MATCH($C800,pasteStatistics!$C$1:'pasteStatistics'!$C$5000,0))</f>
        <v>0.55600000000000005</v>
      </c>
      <c r="P800">
        <f>INDEX(pasteStatistics!P$1:'pasteStatistics'!P$5000,MATCH($C800,pasteStatistics!$C$1:'pasteStatistics'!$C$5000,0))</f>
        <v>1</v>
      </c>
      <c r="Q800">
        <f>INDEX(pasteStatistics!Q$1:'pasteStatistics'!Q$5000,MATCH($C800,pasteStatistics!$C$1:'pasteStatistics'!$C$5000,0))</f>
        <v>1.5</v>
      </c>
      <c r="R800">
        <f>INDEX(pasteStatistics!R$1:'pasteStatistics'!R$5000,MATCH($C800,pasteStatistics!$C$1:'pasteStatistics'!$C$5000,0))</f>
        <v>0.66700000000000004</v>
      </c>
      <c r="S800">
        <f>INDEX(pasteStatistics!S$1:'pasteStatistics'!S$5000,MATCH($C800,pasteStatistics!$C$1:'pasteStatistics'!$C$5000,0))</f>
        <v>0.7</v>
      </c>
      <c r="T800">
        <f>INDEX(pasteStatistics!T$1:'pasteStatistics'!T$5000,MATCH($C800,pasteStatistics!$C$1:'pasteStatistics'!$C$5000,0))</f>
        <v>2.2000000000000002</v>
      </c>
      <c r="U800">
        <f>INDEX(pasteStatistics!U$1:'pasteStatistics'!U$5000,MATCH($C800,pasteStatistics!$C$1:'pasteStatistics'!$C$5000,0))</f>
        <v>2.9</v>
      </c>
      <c r="V800">
        <f>INDEX(pasteStatistics!V$1:'pasteStatistics'!V$5000,MATCH($C800,pasteStatistics!$C$1:'pasteStatistics'!$C$5000,0))</f>
        <v>1.2</v>
      </c>
      <c r="W800">
        <f>INDEX(pasteStatistics!W$1:'pasteStatistics'!W$5000,MATCH($C800,pasteStatistics!$C$1:'pasteStatistics'!$C$5000,0))</f>
        <v>0.6</v>
      </c>
      <c r="X800">
        <f>INDEX(pasteStatistics!X$1:'pasteStatistics'!X$5000,MATCH($C800,pasteStatistics!$C$1:'pasteStatistics'!$C$5000,0))</f>
        <v>0.2</v>
      </c>
      <c r="Y800">
        <f>INDEX(pasteStatistics!Y$1:'pasteStatistics'!Y$5000,MATCH($C800,pasteStatistics!$C$1:'pasteStatistics'!$C$5000,0))</f>
        <v>1</v>
      </c>
      <c r="Z800">
        <f>INDEX(pasteStatistics!Z$1:'pasteStatistics'!Z$5000,MATCH($C800,pasteStatistics!$C$1:'pasteStatistics'!$C$5000,0))</f>
        <v>2.1</v>
      </c>
      <c r="AA800">
        <f>INDEX(pasteStatistics!AA$1:'pasteStatistics'!AA$5000,MATCH($C800,pasteStatistics!$C$1:'pasteStatistics'!$C$5000,0))</f>
        <v>4.3</v>
      </c>
      <c r="AB800">
        <f>pasteData!C799</f>
        <v>24</v>
      </c>
      <c r="AC800" t="str">
        <f>pasteData!D799</f>
        <v>SO</v>
      </c>
      <c r="AD800" t="str">
        <f>pasteData!E799</f>
        <v>G</v>
      </c>
      <c r="AE800">
        <f>pasteData!F799</f>
        <v>43618</v>
      </c>
      <c r="AF800">
        <f>pasteData!G799</f>
        <v>200</v>
      </c>
      <c r="AG800" t="str">
        <f>pasteData!H799</f>
        <v>Burlington</v>
      </c>
      <c r="AH800" t="str">
        <f>pasteData!I799</f>
        <v xml:space="preserve"> VT</v>
      </c>
      <c r="AI800" t="str">
        <f>pasteData!J799</f>
        <v>Rice Memorial High School</v>
      </c>
      <c r="AJ800" t="str">
        <f>pasteData!K799</f>
        <v xml:space="preserve"> 4.3 Pts</v>
      </c>
      <c r="AK800" t="str">
        <f>pasteData!L799</f>
        <v xml:space="preserve"> 2.9 Reb</v>
      </c>
      <c r="AL800" t="str">
        <f>pasteData!M799</f>
        <v xml:space="preserve"> 1.2 Ast</v>
      </c>
      <c r="AM800">
        <f>pasteData!N799</f>
        <v>0</v>
      </c>
    </row>
    <row r="801" spans="1:39" x14ac:dyDescent="0.3">
      <c r="A801">
        <v>799</v>
      </c>
      <c r="B801" t="str">
        <f>pasteData!A800</f>
        <v>vermont</v>
      </c>
      <c r="C801" t="str">
        <f>pasteData!B800</f>
        <v>Samuel Dingba</v>
      </c>
      <c r="D801">
        <f>INDEX(pasteStatistics!D$1:'pasteStatistics'!D$5000,MATCH($C801,pasteStatistics!$C$1:'pasteStatistics'!$C$5000,0))</f>
        <v>31</v>
      </c>
      <c r="E801">
        <f>INDEX(pasteStatistics!E$1:'pasteStatistics'!E$5000,MATCH($C801,pasteStatistics!$C$1:'pasteStatistics'!$C$5000,0))</f>
        <v>24</v>
      </c>
      <c r="F801">
        <f>INDEX(pasteStatistics!F$1:'pasteStatistics'!F$5000,MATCH($C801,pasteStatistics!$C$1:'pasteStatistics'!$C$5000,0))</f>
        <v>14.3</v>
      </c>
      <c r="G801">
        <f>INDEX(pasteStatistics!G$1:'pasteStatistics'!G$5000,MATCH($C801,pasteStatistics!$C$1:'pasteStatistics'!$C$5000,0))</f>
        <v>1</v>
      </c>
      <c r="H801">
        <f>INDEX(pasteStatistics!H$1:'pasteStatistics'!H$5000,MATCH($C801,pasteStatistics!$C$1:'pasteStatistics'!$C$5000,0))</f>
        <v>1.9</v>
      </c>
      <c r="I801">
        <f>INDEX(pasteStatistics!I$1:'pasteStatistics'!I$5000,MATCH($C801,pasteStatistics!$C$1:'pasteStatistics'!$C$5000,0))</f>
        <v>0.53300000000000003</v>
      </c>
      <c r="J801">
        <f>INDEX(pasteStatistics!J$1:'pasteStatistics'!J$5000,MATCH($C801,pasteStatistics!$C$1:'pasteStatistics'!$C$5000,0))</f>
        <v>1</v>
      </c>
      <c r="K801">
        <f>INDEX(pasteStatistics!K$1:'pasteStatistics'!K$5000,MATCH($C801,pasteStatistics!$C$1:'pasteStatistics'!$C$5000,0))</f>
        <v>1.9</v>
      </c>
      <c r="L801">
        <f>INDEX(pasteStatistics!L$1:'pasteStatistics'!L$5000,MATCH($C801,pasteStatistics!$C$1:'pasteStatistics'!$C$5000,0))</f>
        <v>0.54200000000000004</v>
      </c>
      <c r="M801">
        <f>INDEX(pasteStatistics!M$1:'pasteStatistics'!M$5000,MATCH($C801,pasteStatistics!$C$1:'pasteStatistics'!$C$5000,0))</f>
        <v>0</v>
      </c>
      <c r="N801">
        <f>INDEX(pasteStatistics!N$1:'pasteStatistics'!N$5000,MATCH($C801,pasteStatistics!$C$1:'pasteStatistics'!$C$5000,0))</f>
        <v>0</v>
      </c>
      <c r="O801">
        <f>INDEX(pasteStatistics!O$1:'pasteStatistics'!O$5000,MATCH($C801,pasteStatistics!$C$1:'pasteStatistics'!$C$5000,0))</f>
        <v>0</v>
      </c>
      <c r="P801">
        <f>INDEX(pasteStatistics!P$1:'pasteStatistics'!P$5000,MATCH($C801,pasteStatistics!$C$1:'pasteStatistics'!$C$5000,0))</f>
        <v>0.8</v>
      </c>
      <c r="Q801">
        <f>INDEX(pasteStatistics!Q$1:'pasteStatistics'!Q$5000,MATCH($C801,pasteStatistics!$C$1:'pasteStatistics'!$C$5000,0))</f>
        <v>1.4</v>
      </c>
      <c r="R801">
        <f>INDEX(pasteStatistics!R$1:'pasteStatistics'!R$5000,MATCH($C801,pasteStatistics!$C$1:'pasteStatistics'!$C$5000,0))</f>
        <v>0.58099999999999996</v>
      </c>
      <c r="S801">
        <f>INDEX(pasteStatistics!S$1:'pasteStatistics'!S$5000,MATCH($C801,pasteStatistics!$C$1:'pasteStatistics'!$C$5000,0))</f>
        <v>1.4</v>
      </c>
      <c r="T801">
        <f>INDEX(pasteStatistics!T$1:'pasteStatistics'!T$5000,MATCH($C801,pasteStatistics!$C$1:'pasteStatistics'!$C$5000,0))</f>
        <v>1.9</v>
      </c>
      <c r="U801">
        <f>INDEX(pasteStatistics!U$1:'pasteStatistics'!U$5000,MATCH($C801,pasteStatistics!$C$1:'pasteStatistics'!$C$5000,0))</f>
        <v>3.3</v>
      </c>
      <c r="V801">
        <f>INDEX(pasteStatistics!V$1:'pasteStatistics'!V$5000,MATCH($C801,pasteStatistics!$C$1:'pasteStatistics'!$C$5000,0))</f>
        <v>0.2</v>
      </c>
      <c r="W801">
        <f>INDEX(pasteStatistics!W$1:'pasteStatistics'!W$5000,MATCH($C801,pasteStatistics!$C$1:'pasteStatistics'!$C$5000,0))</f>
        <v>0.5</v>
      </c>
      <c r="X801">
        <f>INDEX(pasteStatistics!X$1:'pasteStatistics'!X$5000,MATCH($C801,pasteStatistics!$C$1:'pasteStatistics'!$C$5000,0))</f>
        <v>0.8</v>
      </c>
      <c r="Y801">
        <f>INDEX(pasteStatistics!Y$1:'pasteStatistics'!Y$5000,MATCH($C801,pasteStatistics!$C$1:'pasteStatistics'!$C$5000,0))</f>
        <v>0.5</v>
      </c>
      <c r="Z801">
        <f>INDEX(pasteStatistics!Z$1:'pasteStatistics'!Z$5000,MATCH($C801,pasteStatistics!$C$1:'pasteStatistics'!$C$5000,0))</f>
        <v>2.2000000000000002</v>
      </c>
      <c r="AA801">
        <f>INDEX(pasteStatistics!AA$1:'pasteStatistics'!AA$5000,MATCH($C801,pasteStatistics!$C$1:'pasteStatistics'!$C$5000,0))</f>
        <v>2.9</v>
      </c>
      <c r="AB801">
        <f>pasteData!C800</f>
        <v>5</v>
      </c>
      <c r="AC801" t="str">
        <f>pasteData!D800</f>
        <v>SR</v>
      </c>
      <c r="AD801" t="str">
        <f>pasteData!E800</f>
        <v>F</v>
      </c>
      <c r="AE801">
        <f>pasteData!F800</f>
        <v>43621</v>
      </c>
      <c r="AF801">
        <f>pasteData!G800</f>
        <v>205</v>
      </c>
      <c r="AG801" t="str">
        <f>pasteData!H800</f>
        <v>Yaounde</v>
      </c>
      <c r="AH801" t="str">
        <f>pasteData!I800</f>
        <v xml:space="preserve"> Cameroon</v>
      </c>
      <c r="AI801" t="str">
        <f>pasteData!J800</f>
        <v>Salisbury School</v>
      </c>
      <c r="AJ801" t="str">
        <f>pasteData!K800</f>
        <v xml:space="preserve"> 2.9 Pts</v>
      </c>
      <c r="AK801" t="str">
        <f>pasteData!L800</f>
        <v xml:space="preserve"> 3.3 Reb</v>
      </c>
      <c r="AL801" t="str">
        <f>pasteData!M800</f>
        <v xml:space="preserve"> 0.2 Ast</v>
      </c>
      <c r="AM801">
        <f>pasteData!N800</f>
        <v>0</v>
      </c>
    </row>
    <row r="802" spans="1:39" x14ac:dyDescent="0.3">
      <c r="A802">
        <v>800</v>
      </c>
      <c r="B802" t="str">
        <f>pasteData!A801</f>
        <v>vermont</v>
      </c>
      <c r="C802" t="str">
        <f>pasteData!B801</f>
        <v>Ryan Davis</v>
      </c>
      <c r="D802">
        <f>INDEX(pasteStatistics!D$1:'pasteStatistics'!D$5000,MATCH($C802,pasteStatistics!$C$1:'pasteStatistics'!$C$5000,0))</f>
        <v>24</v>
      </c>
      <c r="E802">
        <f>INDEX(pasteStatistics!E$1:'pasteStatistics'!E$5000,MATCH($C802,pasteStatistics!$C$1:'pasteStatistics'!$C$5000,0))</f>
        <v>2</v>
      </c>
      <c r="F802">
        <f>INDEX(pasteStatistics!F$1:'pasteStatistics'!F$5000,MATCH($C802,pasteStatistics!$C$1:'pasteStatistics'!$C$5000,0))</f>
        <v>10.199999999999999</v>
      </c>
      <c r="G802">
        <f>INDEX(pasteStatistics!G$1:'pasteStatistics'!G$5000,MATCH($C802,pasteStatistics!$C$1:'pasteStatistics'!$C$5000,0))</f>
        <v>1.3</v>
      </c>
      <c r="H802">
        <f>INDEX(pasteStatistics!H$1:'pasteStatistics'!H$5000,MATCH($C802,pasteStatistics!$C$1:'pasteStatistics'!$C$5000,0))</f>
        <v>3.3</v>
      </c>
      <c r="I802">
        <f>INDEX(pasteStatistics!I$1:'pasteStatistics'!I$5000,MATCH($C802,pasteStatistics!$C$1:'pasteStatistics'!$C$5000,0))</f>
        <v>0.38800000000000001</v>
      </c>
      <c r="J802">
        <f>INDEX(pasteStatistics!J$1:'pasteStatistics'!J$5000,MATCH($C802,pasteStatistics!$C$1:'pasteStatistics'!$C$5000,0))</f>
        <v>1</v>
      </c>
      <c r="K802">
        <f>INDEX(pasteStatistics!K$1:'pasteStatistics'!K$5000,MATCH($C802,pasteStatistics!$C$1:'pasteStatistics'!$C$5000,0))</f>
        <v>2.2000000000000002</v>
      </c>
      <c r="L802">
        <f>INDEX(pasteStatistics!L$1:'pasteStatistics'!L$5000,MATCH($C802,pasteStatistics!$C$1:'pasteStatistics'!$C$5000,0))</f>
        <v>0.48099999999999998</v>
      </c>
      <c r="M802">
        <f>INDEX(pasteStatistics!M$1:'pasteStatistics'!M$5000,MATCH($C802,pasteStatistics!$C$1:'pasteStatistics'!$C$5000,0))</f>
        <v>0.3</v>
      </c>
      <c r="N802">
        <f>INDEX(pasteStatistics!N$1:'pasteStatistics'!N$5000,MATCH($C802,pasteStatistics!$C$1:'pasteStatistics'!$C$5000,0))</f>
        <v>1.2</v>
      </c>
      <c r="O802">
        <f>INDEX(pasteStatistics!O$1:'pasteStatistics'!O$5000,MATCH($C802,pasteStatistics!$C$1:'pasteStatistics'!$C$5000,0))</f>
        <v>0.214</v>
      </c>
      <c r="P802">
        <f>INDEX(pasteStatistics!P$1:'pasteStatistics'!P$5000,MATCH($C802,pasteStatistics!$C$1:'pasteStatistics'!$C$5000,0))</f>
        <v>0.5</v>
      </c>
      <c r="Q802">
        <f>INDEX(pasteStatistics!Q$1:'pasteStatistics'!Q$5000,MATCH($C802,pasteStatistics!$C$1:'pasteStatistics'!$C$5000,0))</f>
        <v>0.5</v>
      </c>
      <c r="R802">
        <f>INDEX(pasteStatistics!R$1:'pasteStatistics'!R$5000,MATCH($C802,pasteStatistics!$C$1:'pasteStatistics'!$C$5000,0))</f>
        <v>0.92300000000000004</v>
      </c>
      <c r="S802">
        <f>INDEX(pasteStatistics!S$1:'pasteStatistics'!S$5000,MATCH($C802,pasteStatistics!$C$1:'pasteStatistics'!$C$5000,0))</f>
        <v>1</v>
      </c>
      <c r="T802">
        <f>INDEX(pasteStatistics!T$1:'pasteStatistics'!T$5000,MATCH($C802,pasteStatistics!$C$1:'pasteStatistics'!$C$5000,0))</f>
        <v>0.8</v>
      </c>
      <c r="U802">
        <f>INDEX(pasteStatistics!U$1:'pasteStatistics'!U$5000,MATCH($C802,pasteStatistics!$C$1:'pasteStatistics'!$C$5000,0))</f>
        <v>1.8</v>
      </c>
      <c r="V802">
        <f>INDEX(pasteStatistics!V$1:'pasteStatistics'!V$5000,MATCH($C802,pasteStatistics!$C$1:'pasteStatistics'!$C$5000,0))</f>
        <v>0.3</v>
      </c>
      <c r="W802">
        <f>INDEX(pasteStatistics!W$1:'pasteStatistics'!W$5000,MATCH($C802,pasteStatistics!$C$1:'pasteStatistics'!$C$5000,0))</f>
        <v>0</v>
      </c>
      <c r="X802">
        <f>INDEX(pasteStatistics!X$1:'pasteStatistics'!X$5000,MATCH($C802,pasteStatistics!$C$1:'pasteStatistics'!$C$5000,0))</f>
        <v>0.3</v>
      </c>
      <c r="Y802">
        <f>INDEX(pasteStatistics!Y$1:'pasteStatistics'!Y$5000,MATCH($C802,pasteStatistics!$C$1:'pasteStatistics'!$C$5000,0))</f>
        <v>0.4</v>
      </c>
      <c r="Z802">
        <f>INDEX(pasteStatistics!Z$1:'pasteStatistics'!Z$5000,MATCH($C802,pasteStatistics!$C$1:'pasteStatistics'!$C$5000,0))</f>
        <v>1.6</v>
      </c>
      <c r="AA802">
        <f>INDEX(pasteStatistics!AA$1:'pasteStatistics'!AA$5000,MATCH($C802,pasteStatistics!$C$1:'pasteStatistics'!$C$5000,0))</f>
        <v>3.3</v>
      </c>
      <c r="AB802">
        <f>pasteData!C801</f>
        <v>35</v>
      </c>
      <c r="AC802" t="str">
        <f>pasteData!D801</f>
        <v>FR</v>
      </c>
      <c r="AD802" t="str">
        <f>pasteData!E801</f>
        <v>F</v>
      </c>
      <c r="AE802">
        <f>pasteData!F801</f>
        <v>43624</v>
      </c>
      <c r="AF802">
        <f>pasteData!G801</f>
        <v>250</v>
      </c>
      <c r="AG802" t="str">
        <f>pasteData!H801</f>
        <v>River Grove</v>
      </c>
      <c r="AH802" t="str">
        <f>pasteData!I801</f>
        <v xml:space="preserve"> IL</v>
      </c>
      <c r="AI802" t="str">
        <f>pasteData!J801</f>
        <v>Conant HS</v>
      </c>
      <c r="AJ802" t="str">
        <f>pasteData!K801</f>
        <v xml:space="preserve"> 3.3 Pts</v>
      </c>
      <c r="AK802" t="str">
        <f>pasteData!L801</f>
        <v xml:space="preserve"> 1.8 Reb</v>
      </c>
      <c r="AL802" t="str">
        <f>pasteData!M801</f>
        <v xml:space="preserve"> 0.3 Ast</v>
      </c>
      <c r="AM802">
        <f>pasteData!N801</f>
        <v>0</v>
      </c>
    </row>
    <row r="803" spans="1:39" x14ac:dyDescent="0.3">
      <c r="A803">
        <v>801</v>
      </c>
      <c r="B803" t="str">
        <f>pasteData!A802</f>
        <v>vermont</v>
      </c>
      <c r="C803" t="str">
        <f>pasteData!B802</f>
        <v>RA Kpedi</v>
      </c>
      <c r="D803">
        <f>INDEX(pasteStatistics!D$1:'pasteStatistics'!D$5000,MATCH($C803,pasteStatistics!$C$1:'pasteStatistics'!$C$5000,0))</f>
        <v>27</v>
      </c>
      <c r="E803">
        <f>INDEX(pasteStatistics!E$1:'pasteStatistics'!E$5000,MATCH($C803,pasteStatistics!$C$1:'pasteStatistics'!$C$5000,0))</f>
        <v>6</v>
      </c>
      <c r="F803">
        <f>INDEX(pasteStatistics!F$1:'pasteStatistics'!F$5000,MATCH($C803,pasteStatistics!$C$1:'pasteStatistics'!$C$5000,0))</f>
        <v>9</v>
      </c>
      <c r="G803">
        <f>INDEX(pasteStatistics!G$1:'pasteStatistics'!G$5000,MATCH($C803,pasteStatistics!$C$1:'pasteStatistics'!$C$5000,0))</f>
        <v>0.9</v>
      </c>
      <c r="H803">
        <f>INDEX(pasteStatistics!H$1:'pasteStatistics'!H$5000,MATCH($C803,pasteStatistics!$C$1:'pasteStatistics'!$C$5000,0))</f>
        <v>1.5</v>
      </c>
      <c r="I803">
        <f>INDEX(pasteStatistics!I$1:'pasteStatistics'!I$5000,MATCH($C803,pasteStatistics!$C$1:'pasteStatistics'!$C$5000,0))</f>
        <v>0.57499999999999996</v>
      </c>
      <c r="J803">
        <f>INDEX(pasteStatistics!J$1:'pasteStatistics'!J$5000,MATCH($C803,pasteStatistics!$C$1:'pasteStatistics'!$C$5000,0))</f>
        <v>0.9</v>
      </c>
      <c r="K803">
        <f>INDEX(pasteStatistics!K$1:'pasteStatistics'!K$5000,MATCH($C803,pasteStatistics!$C$1:'pasteStatistics'!$C$5000,0))</f>
        <v>1.5</v>
      </c>
      <c r="L803">
        <f>INDEX(pasteStatistics!L$1:'pasteStatistics'!L$5000,MATCH($C803,pasteStatistics!$C$1:'pasteStatistics'!$C$5000,0))</f>
        <v>0.57499999999999996</v>
      </c>
      <c r="M803">
        <f>INDEX(pasteStatistics!M$1:'pasteStatistics'!M$5000,MATCH($C803,pasteStatistics!$C$1:'pasteStatistics'!$C$5000,0))</f>
        <v>0</v>
      </c>
      <c r="N803">
        <f>INDEX(pasteStatistics!N$1:'pasteStatistics'!N$5000,MATCH($C803,pasteStatistics!$C$1:'pasteStatistics'!$C$5000,0))</f>
        <v>0</v>
      </c>
      <c r="O803">
        <f>INDEX(pasteStatistics!O$1:'pasteStatistics'!O$5000,MATCH($C803,pasteStatistics!$C$1:'pasteStatistics'!$C$5000,0))</f>
        <v>0</v>
      </c>
      <c r="P803">
        <f>INDEX(pasteStatistics!P$1:'pasteStatistics'!P$5000,MATCH($C803,pasteStatistics!$C$1:'pasteStatistics'!$C$5000,0))</f>
        <v>0.8</v>
      </c>
      <c r="Q803">
        <f>INDEX(pasteStatistics!Q$1:'pasteStatistics'!Q$5000,MATCH($C803,pasteStatistics!$C$1:'pasteStatistics'!$C$5000,0))</f>
        <v>1.4</v>
      </c>
      <c r="R803">
        <f>INDEX(pasteStatistics!R$1:'pasteStatistics'!R$5000,MATCH($C803,pasteStatistics!$C$1:'pasteStatistics'!$C$5000,0))</f>
        <v>0.53800000000000003</v>
      </c>
      <c r="S803">
        <f>INDEX(pasteStatistics!S$1:'pasteStatistics'!S$5000,MATCH($C803,pasteStatistics!$C$1:'pasteStatistics'!$C$5000,0))</f>
        <v>0.7</v>
      </c>
      <c r="T803">
        <f>INDEX(pasteStatistics!T$1:'pasteStatistics'!T$5000,MATCH($C803,pasteStatistics!$C$1:'pasteStatistics'!$C$5000,0))</f>
        <v>0.9</v>
      </c>
      <c r="U803">
        <f>INDEX(pasteStatistics!U$1:'pasteStatistics'!U$5000,MATCH($C803,pasteStatistics!$C$1:'pasteStatistics'!$C$5000,0))</f>
        <v>1.5</v>
      </c>
      <c r="V803">
        <f>INDEX(pasteStatistics!V$1:'pasteStatistics'!V$5000,MATCH($C803,pasteStatistics!$C$1:'pasteStatistics'!$C$5000,0))</f>
        <v>0.2</v>
      </c>
      <c r="W803">
        <f>INDEX(pasteStatistics!W$1:'pasteStatistics'!W$5000,MATCH($C803,pasteStatistics!$C$1:'pasteStatistics'!$C$5000,0))</f>
        <v>0.1</v>
      </c>
      <c r="X803">
        <f>INDEX(pasteStatistics!X$1:'pasteStatistics'!X$5000,MATCH($C803,pasteStatistics!$C$1:'pasteStatistics'!$C$5000,0))</f>
        <v>0.1</v>
      </c>
      <c r="Y803">
        <f>INDEX(pasteStatistics!Y$1:'pasteStatistics'!Y$5000,MATCH($C803,pasteStatistics!$C$1:'pasteStatistics'!$C$5000,0))</f>
        <v>0.4</v>
      </c>
      <c r="Z803">
        <f>INDEX(pasteStatistics!Z$1:'pasteStatistics'!Z$5000,MATCH($C803,pasteStatistics!$C$1:'pasteStatistics'!$C$5000,0))</f>
        <v>1.1000000000000001</v>
      </c>
      <c r="AA803">
        <f>INDEX(pasteStatistics!AA$1:'pasteStatistics'!AA$5000,MATCH($C803,pasteStatistics!$C$1:'pasteStatistics'!$C$5000,0))</f>
        <v>2.5</v>
      </c>
      <c r="AB803">
        <f>pasteData!C802</f>
        <v>15</v>
      </c>
      <c r="AC803" t="str">
        <f>pasteData!D802</f>
        <v>SO</v>
      </c>
      <c r="AD803" t="str">
        <f>pasteData!E802</f>
        <v>F</v>
      </c>
      <c r="AE803">
        <f>pasteData!F802</f>
        <v>43625</v>
      </c>
      <c r="AF803">
        <f>pasteData!G802</f>
        <v>220</v>
      </c>
      <c r="AG803" t="str">
        <f>pasteData!H802</f>
        <v>Indianapolis</v>
      </c>
      <c r="AH803" t="str">
        <f>pasteData!I802</f>
        <v xml:space="preserve"> IN</v>
      </c>
      <c r="AI803" t="str">
        <f>pasteData!J802</f>
        <v>Lawrence North High School</v>
      </c>
      <c r="AJ803" t="str">
        <f>pasteData!K802</f>
        <v xml:space="preserve"> 2.5 Pts</v>
      </c>
      <c r="AK803" t="str">
        <f>pasteData!L802</f>
        <v xml:space="preserve"> 1.5 Reb</v>
      </c>
      <c r="AL803" t="str">
        <f>pasteData!M802</f>
        <v xml:space="preserve"> 0.2 Ast</v>
      </c>
      <c r="AM803">
        <f>pasteData!N802</f>
        <v>0</v>
      </c>
    </row>
    <row r="804" spans="1:39" x14ac:dyDescent="0.3">
      <c r="A804">
        <v>802</v>
      </c>
      <c r="B804" t="str">
        <f>pasteData!A803</f>
        <v>vermont</v>
      </c>
      <c r="C804" t="str">
        <f>pasteData!B803</f>
        <v>Bailey Patella</v>
      </c>
      <c r="D804">
        <f>INDEX(pasteStatistics!D$1:'pasteStatistics'!D$5000,MATCH($C804,pasteStatistics!$C$1:'pasteStatistics'!$C$5000,0))</f>
        <v>21</v>
      </c>
      <c r="E804">
        <f>INDEX(pasteStatistics!E$1:'pasteStatistics'!E$5000,MATCH($C804,pasteStatistics!$C$1:'pasteStatistics'!$C$5000,0))</f>
        <v>0</v>
      </c>
      <c r="F804">
        <f>INDEX(pasteStatistics!F$1:'pasteStatistics'!F$5000,MATCH($C804,pasteStatistics!$C$1:'pasteStatistics'!$C$5000,0))</f>
        <v>7.6</v>
      </c>
      <c r="G804">
        <f>INDEX(pasteStatistics!G$1:'pasteStatistics'!G$5000,MATCH($C804,pasteStatistics!$C$1:'pasteStatistics'!$C$5000,0))</f>
        <v>0.7</v>
      </c>
      <c r="H804">
        <f>INDEX(pasteStatistics!H$1:'pasteStatistics'!H$5000,MATCH($C804,pasteStatistics!$C$1:'pasteStatistics'!$C$5000,0))</f>
        <v>1.4</v>
      </c>
      <c r="I804">
        <f>INDEX(pasteStatistics!I$1:'pasteStatistics'!I$5000,MATCH($C804,pasteStatistics!$C$1:'pasteStatistics'!$C$5000,0))</f>
        <v>0.5</v>
      </c>
      <c r="J804">
        <f>INDEX(pasteStatistics!J$1:'pasteStatistics'!J$5000,MATCH($C804,pasteStatistics!$C$1:'pasteStatistics'!$C$5000,0))</f>
        <v>0.6</v>
      </c>
      <c r="K804">
        <f>INDEX(pasteStatistics!K$1:'pasteStatistics'!K$5000,MATCH($C804,pasteStatistics!$C$1:'pasteStatistics'!$C$5000,0))</f>
        <v>0.8</v>
      </c>
      <c r="L804">
        <f>INDEX(pasteStatistics!L$1:'pasteStatistics'!L$5000,MATCH($C804,pasteStatistics!$C$1:'pasteStatistics'!$C$5000,0))</f>
        <v>0.70599999999999996</v>
      </c>
      <c r="M804">
        <f>INDEX(pasteStatistics!M$1:'pasteStatistics'!M$5000,MATCH($C804,pasteStatistics!$C$1:'pasteStatistics'!$C$5000,0))</f>
        <v>0.1</v>
      </c>
      <c r="N804">
        <f>INDEX(pasteStatistics!N$1:'pasteStatistics'!N$5000,MATCH($C804,pasteStatistics!$C$1:'pasteStatistics'!$C$5000,0))</f>
        <v>0.6</v>
      </c>
      <c r="O804">
        <f>INDEX(pasteStatistics!O$1:'pasteStatistics'!O$5000,MATCH($C804,pasteStatistics!$C$1:'pasteStatistics'!$C$5000,0))</f>
        <v>0.23100000000000001</v>
      </c>
      <c r="P804">
        <f>INDEX(pasteStatistics!P$1:'pasteStatistics'!P$5000,MATCH($C804,pasteStatistics!$C$1:'pasteStatistics'!$C$5000,0))</f>
        <v>0.2</v>
      </c>
      <c r="Q804">
        <f>INDEX(pasteStatistics!Q$1:'pasteStatistics'!Q$5000,MATCH($C804,pasteStatistics!$C$1:'pasteStatistics'!$C$5000,0))</f>
        <v>0.2</v>
      </c>
      <c r="R804">
        <f>INDEX(pasteStatistics!R$1:'pasteStatistics'!R$5000,MATCH($C804,pasteStatistics!$C$1:'pasteStatistics'!$C$5000,0))</f>
        <v>0.8</v>
      </c>
      <c r="S804">
        <f>INDEX(pasteStatistics!S$1:'pasteStatistics'!S$5000,MATCH($C804,pasteStatistics!$C$1:'pasteStatistics'!$C$5000,0))</f>
        <v>0.4</v>
      </c>
      <c r="T804">
        <f>INDEX(pasteStatistics!T$1:'pasteStatistics'!T$5000,MATCH($C804,pasteStatistics!$C$1:'pasteStatistics'!$C$5000,0))</f>
        <v>1</v>
      </c>
      <c r="U804">
        <f>INDEX(pasteStatistics!U$1:'pasteStatistics'!U$5000,MATCH($C804,pasteStatistics!$C$1:'pasteStatistics'!$C$5000,0))</f>
        <v>1.4</v>
      </c>
      <c r="V804">
        <f>INDEX(pasteStatistics!V$1:'pasteStatistics'!V$5000,MATCH($C804,pasteStatistics!$C$1:'pasteStatistics'!$C$5000,0))</f>
        <v>0.4</v>
      </c>
      <c r="W804">
        <f>INDEX(pasteStatistics!W$1:'pasteStatistics'!W$5000,MATCH($C804,pasteStatistics!$C$1:'pasteStatistics'!$C$5000,0))</f>
        <v>0.4</v>
      </c>
      <c r="X804">
        <f>INDEX(pasteStatistics!X$1:'pasteStatistics'!X$5000,MATCH($C804,pasteStatistics!$C$1:'pasteStatistics'!$C$5000,0))</f>
        <v>0.1</v>
      </c>
      <c r="Y804">
        <f>INDEX(pasteStatistics!Y$1:'pasteStatistics'!Y$5000,MATCH($C804,pasteStatistics!$C$1:'pasteStatistics'!$C$5000,0))</f>
        <v>0</v>
      </c>
      <c r="Z804">
        <f>INDEX(pasteStatistics!Z$1:'pasteStatistics'!Z$5000,MATCH($C804,pasteStatistics!$C$1:'pasteStatistics'!$C$5000,0))</f>
        <v>0.3</v>
      </c>
      <c r="AA804">
        <f>INDEX(pasteStatistics!AA$1:'pasteStatistics'!AA$5000,MATCH($C804,pasteStatistics!$C$1:'pasteStatistics'!$C$5000,0))</f>
        <v>1.8</v>
      </c>
      <c r="AB804">
        <f>pasteData!C803</f>
        <v>12</v>
      </c>
      <c r="AC804" t="str">
        <f>pasteData!D803</f>
        <v>SO</v>
      </c>
      <c r="AD804" t="str">
        <f>pasteData!E803</f>
        <v>F</v>
      </c>
      <c r="AE804">
        <f>pasteData!F803</f>
        <v>43621</v>
      </c>
      <c r="AF804">
        <f>pasteData!G803</f>
        <v>185</v>
      </c>
      <c r="AG804" t="str">
        <f>pasteData!H803</f>
        <v>Lenox</v>
      </c>
      <c r="AH804" t="str">
        <f>pasteData!I803</f>
        <v xml:space="preserve"> MA</v>
      </c>
      <c r="AI804" t="str">
        <f>pasteData!J803</f>
        <v>Vermont Academy</v>
      </c>
      <c r="AJ804" t="str">
        <f>pasteData!K803</f>
        <v xml:space="preserve"> 1.8 Pts</v>
      </c>
      <c r="AK804" t="str">
        <f>pasteData!L803</f>
        <v xml:space="preserve"> 1.4 Reb</v>
      </c>
      <c r="AL804" t="str">
        <f>pasteData!M803</f>
        <v xml:space="preserve"> 0.4 Ast</v>
      </c>
      <c r="AM804">
        <f>pasteData!N803</f>
        <v>0</v>
      </c>
    </row>
    <row r="805" spans="1:39" x14ac:dyDescent="0.3">
      <c r="A805">
        <v>803</v>
      </c>
      <c r="B805" t="str">
        <f>pasteData!A804</f>
        <v>vermont</v>
      </c>
      <c r="C805" t="str">
        <f>pasteData!B804</f>
        <v>Kevin Garrison</v>
      </c>
      <c r="D805">
        <f>INDEX(pasteStatistics!D$1:'pasteStatistics'!D$5000,MATCH($C805,pasteStatistics!$C$1:'pasteStatistics'!$C$5000,0))</f>
        <v>7</v>
      </c>
      <c r="E805">
        <f>INDEX(pasteStatistics!E$1:'pasteStatistics'!E$5000,MATCH($C805,pasteStatistics!$C$1:'pasteStatistics'!$C$5000,0))</f>
        <v>0</v>
      </c>
      <c r="F805">
        <f>INDEX(pasteStatistics!F$1:'pasteStatistics'!F$5000,MATCH($C805,pasteStatistics!$C$1:'pasteStatistics'!$C$5000,0))</f>
        <v>3.3</v>
      </c>
      <c r="G805">
        <f>INDEX(pasteStatistics!G$1:'pasteStatistics'!G$5000,MATCH($C805,pasteStatistics!$C$1:'pasteStatistics'!$C$5000,0))</f>
        <v>0.6</v>
      </c>
      <c r="H805">
        <f>INDEX(pasteStatistics!H$1:'pasteStatistics'!H$5000,MATCH($C805,pasteStatistics!$C$1:'pasteStatistics'!$C$5000,0))</f>
        <v>0.9</v>
      </c>
      <c r="I805">
        <f>INDEX(pasteStatistics!I$1:'pasteStatistics'!I$5000,MATCH($C805,pasteStatistics!$C$1:'pasteStatistics'!$C$5000,0))</f>
        <v>0.66700000000000004</v>
      </c>
      <c r="J805">
        <f>INDEX(pasteStatistics!J$1:'pasteStatistics'!J$5000,MATCH($C805,pasteStatistics!$C$1:'pasteStatistics'!$C$5000,0))</f>
        <v>0.3</v>
      </c>
      <c r="K805">
        <f>INDEX(pasteStatistics!K$1:'pasteStatistics'!K$5000,MATCH($C805,pasteStatistics!$C$1:'pasteStatistics'!$C$5000,0))</f>
        <v>0.6</v>
      </c>
      <c r="L805">
        <f>INDEX(pasteStatistics!L$1:'pasteStatistics'!L$5000,MATCH($C805,pasteStatistics!$C$1:'pasteStatistics'!$C$5000,0))</f>
        <v>0.5</v>
      </c>
      <c r="M805">
        <f>INDEX(pasteStatistics!M$1:'pasteStatistics'!M$5000,MATCH($C805,pasteStatistics!$C$1:'pasteStatistics'!$C$5000,0))</f>
        <v>0.3</v>
      </c>
      <c r="N805">
        <f>INDEX(pasteStatistics!N$1:'pasteStatistics'!N$5000,MATCH($C805,pasteStatistics!$C$1:'pasteStatistics'!$C$5000,0))</f>
        <v>0.3</v>
      </c>
      <c r="O805">
        <f>INDEX(pasteStatistics!O$1:'pasteStatistics'!O$5000,MATCH($C805,pasteStatistics!$C$1:'pasteStatistics'!$C$5000,0))</f>
        <v>1</v>
      </c>
      <c r="P805">
        <f>INDEX(pasteStatistics!P$1:'pasteStatistics'!P$5000,MATCH($C805,pasteStatistics!$C$1:'pasteStatistics'!$C$5000,0))</f>
        <v>0</v>
      </c>
      <c r="Q805">
        <f>INDEX(pasteStatistics!Q$1:'pasteStatistics'!Q$5000,MATCH($C805,pasteStatistics!$C$1:'pasteStatistics'!$C$5000,0))</f>
        <v>0</v>
      </c>
      <c r="R805">
        <f>INDEX(pasteStatistics!R$1:'pasteStatistics'!R$5000,MATCH($C805,pasteStatistics!$C$1:'pasteStatistics'!$C$5000,0))</f>
        <v>0</v>
      </c>
      <c r="S805">
        <f>INDEX(pasteStatistics!S$1:'pasteStatistics'!S$5000,MATCH($C805,pasteStatistics!$C$1:'pasteStatistics'!$C$5000,0))</f>
        <v>0</v>
      </c>
      <c r="T805">
        <f>INDEX(pasteStatistics!T$1:'pasteStatistics'!T$5000,MATCH($C805,pasteStatistics!$C$1:'pasteStatistics'!$C$5000,0))</f>
        <v>0</v>
      </c>
      <c r="U805">
        <f>INDEX(pasteStatistics!U$1:'pasteStatistics'!U$5000,MATCH($C805,pasteStatistics!$C$1:'pasteStatistics'!$C$5000,0))</f>
        <v>0</v>
      </c>
      <c r="V805">
        <f>INDEX(pasteStatistics!V$1:'pasteStatistics'!V$5000,MATCH($C805,pasteStatistics!$C$1:'pasteStatistics'!$C$5000,0))</f>
        <v>0.1</v>
      </c>
      <c r="W805">
        <f>INDEX(pasteStatistics!W$1:'pasteStatistics'!W$5000,MATCH($C805,pasteStatistics!$C$1:'pasteStatistics'!$C$5000,0))</f>
        <v>0</v>
      </c>
      <c r="X805">
        <f>INDEX(pasteStatistics!X$1:'pasteStatistics'!X$5000,MATCH($C805,pasteStatistics!$C$1:'pasteStatistics'!$C$5000,0))</f>
        <v>0</v>
      </c>
      <c r="Y805">
        <f>INDEX(pasteStatistics!Y$1:'pasteStatistics'!Y$5000,MATCH($C805,pasteStatistics!$C$1:'pasteStatistics'!$C$5000,0))</f>
        <v>0.3</v>
      </c>
      <c r="Z805">
        <f>INDEX(pasteStatistics!Z$1:'pasteStatistics'!Z$5000,MATCH($C805,pasteStatistics!$C$1:'pasteStatistics'!$C$5000,0))</f>
        <v>0.1</v>
      </c>
      <c r="AA805">
        <f>INDEX(pasteStatistics!AA$1:'pasteStatistics'!AA$5000,MATCH($C805,pasteStatistics!$C$1:'pasteStatistics'!$C$5000,0))</f>
        <v>1.4</v>
      </c>
      <c r="AB805">
        <f>pasteData!C804</f>
        <v>25</v>
      </c>
      <c r="AC805" t="str">
        <f>pasteData!D804</f>
        <v>FR</v>
      </c>
      <c r="AD805" t="str">
        <f>pasteData!E804</f>
        <v>G</v>
      </c>
      <c r="AE805">
        <f>pasteData!F804</f>
        <v>36678</v>
      </c>
      <c r="AF805">
        <f>pasteData!G804</f>
        <v>180</v>
      </c>
      <c r="AG805" t="str">
        <f>pasteData!H804</f>
        <v>Burlington</v>
      </c>
      <c r="AH805" t="str">
        <f>pasteData!I804</f>
        <v xml:space="preserve"> VT</v>
      </c>
      <c r="AI805" t="str">
        <f>pasteData!J804</f>
        <v>Burlington HS</v>
      </c>
      <c r="AJ805" t="str">
        <f>pasteData!K804</f>
        <v xml:space="preserve"> 1.4 Pts</v>
      </c>
      <c r="AK805" t="str">
        <f>pasteData!L804</f>
        <v xml:space="preserve"> 0.0 Reb</v>
      </c>
      <c r="AL805" t="str">
        <f>pasteData!M804</f>
        <v xml:space="preserve"> 0.1 Ast</v>
      </c>
      <c r="AM805">
        <f>pasteData!N804</f>
        <v>0</v>
      </c>
    </row>
    <row r="806" spans="1:39" x14ac:dyDescent="0.3">
      <c r="A806">
        <v>804</v>
      </c>
      <c r="B806" t="str">
        <f>pasteData!A805</f>
        <v>vermont</v>
      </c>
      <c r="C806" t="str">
        <f>pasteData!B805</f>
        <v>Skyler Nash</v>
      </c>
      <c r="D806">
        <f>INDEX(pasteStatistics!D$1:'pasteStatistics'!D$5000,MATCH($C806,pasteStatistics!$C$1:'pasteStatistics'!$C$5000,0))</f>
        <v>2</v>
      </c>
      <c r="E806">
        <f>INDEX(pasteStatistics!E$1:'pasteStatistics'!E$5000,MATCH($C806,pasteStatistics!$C$1:'pasteStatistics'!$C$5000,0))</f>
        <v>0</v>
      </c>
      <c r="F806">
        <f>INDEX(pasteStatistics!F$1:'pasteStatistics'!F$5000,MATCH($C806,pasteStatistics!$C$1:'pasteStatistics'!$C$5000,0))</f>
        <v>12.5</v>
      </c>
      <c r="G806">
        <f>INDEX(pasteStatistics!G$1:'pasteStatistics'!G$5000,MATCH($C806,pasteStatistics!$C$1:'pasteStatistics'!$C$5000,0))</f>
        <v>1</v>
      </c>
      <c r="H806">
        <f>INDEX(pasteStatistics!H$1:'pasteStatistics'!H$5000,MATCH($C806,pasteStatistics!$C$1:'pasteStatistics'!$C$5000,0))</f>
        <v>5</v>
      </c>
      <c r="I806">
        <f>INDEX(pasteStatistics!I$1:'pasteStatistics'!I$5000,MATCH($C806,pasteStatistics!$C$1:'pasteStatistics'!$C$5000,0))</f>
        <v>0.2</v>
      </c>
      <c r="J806">
        <f>INDEX(pasteStatistics!J$1:'pasteStatistics'!J$5000,MATCH($C806,pasteStatistics!$C$1:'pasteStatistics'!$C$5000,0))</f>
        <v>0.5</v>
      </c>
      <c r="K806">
        <f>INDEX(pasteStatistics!K$1:'pasteStatistics'!K$5000,MATCH($C806,pasteStatistics!$C$1:'pasteStatistics'!$C$5000,0))</f>
        <v>1.5</v>
      </c>
      <c r="L806">
        <f>INDEX(pasteStatistics!L$1:'pasteStatistics'!L$5000,MATCH($C806,pasteStatistics!$C$1:'pasteStatistics'!$C$5000,0))</f>
        <v>0.33300000000000002</v>
      </c>
      <c r="M806">
        <f>INDEX(pasteStatistics!M$1:'pasteStatistics'!M$5000,MATCH($C806,pasteStatistics!$C$1:'pasteStatistics'!$C$5000,0))</f>
        <v>0.5</v>
      </c>
      <c r="N806">
        <f>INDEX(pasteStatistics!N$1:'pasteStatistics'!N$5000,MATCH($C806,pasteStatistics!$C$1:'pasteStatistics'!$C$5000,0))</f>
        <v>3.5</v>
      </c>
      <c r="O806">
        <f>INDEX(pasteStatistics!O$1:'pasteStatistics'!O$5000,MATCH($C806,pasteStatistics!$C$1:'pasteStatistics'!$C$5000,0))</f>
        <v>0.14299999999999999</v>
      </c>
      <c r="P806">
        <f>INDEX(pasteStatistics!P$1:'pasteStatistics'!P$5000,MATCH($C806,pasteStatistics!$C$1:'pasteStatistics'!$C$5000,0))</f>
        <v>0</v>
      </c>
      <c r="Q806">
        <f>INDEX(pasteStatistics!Q$1:'pasteStatistics'!Q$5000,MATCH($C806,pasteStatistics!$C$1:'pasteStatistics'!$C$5000,0))</f>
        <v>0</v>
      </c>
      <c r="R806">
        <f>INDEX(pasteStatistics!R$1:'pasteStatistics'!R$5000,MATCH($C806,pasteStatistics!$C$1:'pasteStatistics'!$C$5000,0))</f>
        <v>0</v>
      </c>
      <c r="S806">
        <f>INDEX(pasteStatistics!S$1:'pasteStatistics'!S$5000,MATCH($C806,pasteStatistics!$C$1:'pasteStatistics'!$C$5000,0))</f>
        <v>1</v>
      </c>
      <c r="T806">
        <f>INDEX(pasteStatistics!T$1:'pasteStatistics'!T$5000,MATCH($C806,pasteStatistics!$C$1:'pasteStatistics'!$C$5000,0))</f>
        <v>1</v>
      </c>
      <c r="U806">
        <f>INDEX(pasteStatistics!U$1:'pasteStatistics'!U$5000,MATCH($C806,pasteStatistics!$C$1:'pasteStatistics'!$C$5000,0))</f>
        <v>2</v>
      </c>
      <c r="V806">
        <f>INDEX(pasteStatistics!V$1:'pasteStatistics'!V$5000,MATCH($C806,pasteStatistics!$C$1:'pasteStatistics'!$C$5000,0))</f>
        <v>0.5</v>
      </c>
      <c r="W806">
        <f>INDEX(pasteStatistics!W$1:'pasteStatistics'!W$5000,MATCH($C806,pasteStatistics!$C$1:'pasteStatistics'!$C$5000,0))</f>
        <v>0.5</v>
      </c>
      <c r="X806">
        <f>INDEX(pasteStatistics!X$1:'pasteStatistics'!X$5000,MATCH($C806,pasteStatistics!$C$1:'pasteStatistics'!$C$5000,0))</f>
        <v>0</v>
      </c>
      <c r="Y806">
        <f>INDEX(pasteStatistics!Y$1:'pasteStatistics'!Y$5000,MATCH($C806,pasteStatistics!$C$1:'pasteStatistics'!$C$5000,0))</f>
        <v>1</v>
      </c>
      <c r="Z806">
        <f>INDEX(pasteStatistics!Z$1:'pasteStatistics'!Z$5000,MATCH($C806,pasteStatistics!$C$1:'pasteStatistics'!$C$5000,0))</f>
        <v>1.5</v>
      </c>
      <c r="AA806">
        <f>INDEX(pasteStatistics!AA$1:'pasteStatistics'!AA$5000,MATCH($C806,pasteStatistics!$C$1:'pasteStatistics'!$C$5000,0))</f>
        <v>2.5</v>
      </c>
      <c r="AB806">
        <f>pasteData!C805</f>
        <v>1</v>
      </c>
      <c r="AC806" t="str">
        <f>pasteData!D805</f>
        <v>SO</v>
      </c>
      <c r="AD806" t="str">
        <f>pasteData!E805</f>
        <v>G</v>
      </c>
      <c r="AE806">
        <f>pasteData!F805</f>
        <v>43622</v>
      </c>
      <c r="AF806">
        <f>pasteData!G805</f>
        <v>215</v>
      </c>
      <c r="AG806" t="str">
        <f>pasteData!H805</f>
        <v>Chicago</v>
      </c>
      <c r="AH806" t="str">
        <f>pasteData!I805</f>
        <v xml:space="preserve"> IL</v>
      </c>
      <c r="AI806" t="str">
        <f>pasteData!J805</f>
        <v>Whitney Young High School</v>
      </c>
      <c r="AJ806" t="str">
        <f>pasteData!K805</f>
        <v xml:space="preserve"> 2.5 Pts</v>
      </c>
      <c r="AK806" t="str">
        <f>pasteData!L805</f>
        <v xml:space="preserve"> 2.0 Reb</v>
      </c>
      <c r="AL806" t="str">
        <f>pasteData!M805</f>
        <v xml:space="preserve"> 0.5 Ast</v>
      </c>
      <c r="AM806">
        <f>pasteData!N805</f>
        <v>0</v>
      </c>
    </row>
    <row r="807" spans="1:39" x14ac:dyDescent="0.3">
      <c r="A807">
        <v>805</v>
      </c>
      <c r="B807" t="str">
        <f>pasteData!A806</f>
        <v>vermont</v>
      </c>
      <c r="C807" t="str">
        <f>pasteData!B806</f>
        <v>Jake Lorenzo</v>
      </c>
      <c r="D807">
        <f>INDEX(pasteStatistics!D$1:'pasteStatistics'!D$5000,MATCH($C807,pasteStatistics!$C$1:'pasteStatistics'!$C$5000,0))</f>
        <v>4</v>
      </c>
      <c r="E807">
        <f>INDEX(pasteStatistics!E$1:'pasteStatistics'!E$5000,MATCH($C807,pasteStatistics!$C$1:'pasteStatistics'!$C$5000,0))</f>
        <v>0</v>
      </c>
      <c r="F807">
        <f>INDEX(pasteStatistics!F$1:'pasteStatistics'!F$5000,MATCH($C807,pasteStatistics!$C$1:'pasteStatistics'!$C$5000,0))</f>
        <v>2.8</v>
      </c>
      <c r="G807">
        <f>INDEX(pasteStatistics!G$1:'pasteStatistics'!G$5000,MATCH($C807,pasteStatistics!$C$1:'pasteStatistics'!$C$5000,0))</f>
        <v>0.5</v>
      </c>
      <c r="H807">
        <f>INDEX(pasteStatistics!H$1:'pasteStatistics'!H$5000,MATCH($C807,pasteStatistics!$C$1:'pasteStatistics'!$C$5000,0))</f>
        <v>0.5</v>
      </c>
      <c r="I807">
        <f>INDEX(pasteStatistics!I$1:'pasteStatistics'!I$5000,MATCH($C807,pasteStatistics!$C$1:'pasteStatistics'!$C$5000,0))</f>
        <v>1</v>
      </c>
      <c r="J807">
        <f>INDEX(pasteStatistics!J$1:'pasteStatistics'!J$5000,MATCH($C807,pasteStatistics!$C$1:'pasteStatistics'!$C$5000,0))</f>
        <v>0.5</v>
      </c>
      <c r="K807">
        <f>INDEX(pasteStatistics!K$1:'pasteStatistics'!K$5000,MATCH($C807,pasteStatistics!$C$1:'pasteStatistics'!$C$5000,0))</f>
        <v>0.5</v>
      </c>
      <c r="L807">
        <f>INDEX(pasteStatistics!L$1:'pasteStatistics'!L$5000,MATCH($C807,pasteStatistics!$C$1:'pasteStatistics'!$C$5000,0))</f>
        <v>1</v>
      </c>
      <c r="M807">
        <f>INDEX(pasteStatistics!M$1:'pasteStatistics'!M$5000,MATCH($C807,pasteStatistics!$C$1:'pasteStatistics'!$C$5000,0))</f>
        <v>0</v>
      </c>
      <c r="N807">
        <f>INDEX(pasteStatistics!N$1:'pasteStatistics'!N$5000,MATCH($C807,pasteStatistics!$C$1:'pasteStatistics'!$C$5000,0))</f>
        <v>0</v>
      </c>
      <c r="O807">
        <f>INDEX(pasteStatistics!O$1:'pasteStatistics'!O$5000,MATCH($C807,pasteStatistics!$C$1:'pasteStatistics'!$C$5000,0))</f>
        <v>0</v>
      </c>
      <c r="P807">
        <f>INDEX(pasteStatistics!P$1:'pasteStatistics'!P$5000,MATCH($C807,pasteStatistics!$C$1:'pasteStatistics'!$C$5000,0))</f>
        <v>0</v>
      </c>
      <c r="Q807">
        <f>INDEX(pasteStatistics!Q$1:'pasteStatistics'!Q$5000,MATCH($C807,pasteStatistics!$C$1:'pasteStatistics'!$C$5000,0))</f>
        <v>0</v>
      </c>
      <c r="R807">
        <f>INDEX(pasteStatistics!R$1:'pasteStatistics'!R$5000,MATCH($C807,pasteStatistics!$C$1:'pasteStatistics'!$C$5000,0))</f>
        <v>0</v>
      </c>
      <c r="S807">
        <f>INDEX(pasteStatistics!S$1:'pasteStatistics'!S$5000,MATCH($C807,pasteStatistics!$C$1:'pasteStatistics'!$C$5000,0))</f>
        <v>0</v>
      </c>
      <c r="T807">
        <f>INDEX(pasteStatistics!T$1:'pasteStatistics'!T$5000,MATCH($C807,pasteStatistics!$C$1:'pasteStatistics'!$C$5000,0))</f>
        <v>0.3</v>
      </c>
      <c r="U807">
        <f>INDEX(pasteStatistics!U$1:'pasteStatistics'!U$5000,MATCH($C807,pasteStatistics!$C$1:'pasteStatistics'!$C$5000,0))</f>
        <v>0.3</v>
      </c>
      <c r="V807">
        <f>INDEX(pasteStatistics!V$1:'pasteStatistics'!V$5000,MATCH($C807,pasteStatistics!$C$1:'pasteStatistics'!$C$5000,0))</f>
        <v>0</v>
      </c>
      <c r="W807">
        <f>INDEX(pasteStatistics!W$1:'pasteStatistics'!W$5000,MATCH($C807,pasteStatistics!$C$1:'pasteStatistics'!$C$5000,0))</f>
        <v>0</v>
      </c>
      <c r="X807">
        <f>INDEX(pasteStatistics!X$1:'pasteStatistics'!X$5000,MATCH($C807,pasteStatistics!$C$1:'pasteStatistics'!$C$5000,0))</f>
        <v>0.3</v>
      </c>
      <c r="Y807">
        <f>INDEX(pasteStatistics!Y$1:'pasteStatistics'!Y$5000,MATCH($C807,pasteStatistics!$C$1:'pasteStatistics'!$C$5000,0))</f>
        <v>0</v>
      </c>
      <c r="Z807">
        <f>INDEX(pasteStatistics!Z$1:'pasteStatistics'!Z$5000,MATCH($C807,pasteStatistics!$C$1:'pasteStatistics'!$C$5000,0))</f>
        <v>0.3</v>
      </c>
      <c r="AA807">
        <f>INDEX(pasteStatistics!AA$1:'pasteStatistics'!AA$5000,MATCH($C807,pasteStatistics!$C$1:'pasteStatistics'!$C$5000,0))</f>
        <v>1</v>
      </c>
      <c r="AB807">
        <f>pasteData!C806</f>
        <v>44</v>
      </c>
      <c r="AC807" t="str">
        <f>pasteData!D806</f>
        <v>FR</v>
      </c>
      <c r="AD807" t="str">
        <f>pasteData!E806</f>
        <v>C</v>
      </c>
      <c r="AE807">
        <f>pasteData!F806</f>
        <v>36708</v>
      </c>
      <c r="AF807">
        <f>pasteData!G806</f>
        <v>220</v>
      </c>
      <c r="AG807" t="str">
        <f>pasteData!H806</f>
        <v>Englishtown</v>
      </c>
      <c r="AH807" t="str">
        <f>pasteData!I806</f>
        <v xml:space="preserve"> NJ</v>
      </c>
      <c r="AI807" t="str">
        <f>pasteData!J806</f>
        <v>Point Pleasant Beach HS</v>
      </c>
      <c r="AJ807" t="str">
        <f>pasteData!K806</f>
        <v xml:space="preserve"> 1.0 Pts</v>
      </c>
      <c r="AK807" t="str">
        <f>pasteData!L806</f>
        <v xml:space="preserve"> 0.3 Reb</v>
      </c>
      <c r="AL807" t="str">
        <f>pasteData!M806</f>
        <v xml:space="preserve"> 0.0 Ast</v>
      </c>
      <c r="AM807">
        <f>pasteData!N806</f>
        <v>0</v>
      </c>
    </row>
    <row r="808" spans="1:39" x14ac:dyDescent="0.3">
      <c r="A808">
        <v>806</v>
      </c>
      <c r="B808" t="str">
        <f>pasteData!A807</f>
        <v>vermont</v>
      </c>
      <c r="C808" t="str">
        <f>pasteData!B807</f>
        <v>Josh Speidel</v>
      </c>
      <c r="D808" t="e">
        <f>INDEX(pasteStatistics!D$1:'pasteStatistics'!D$5000,MATCH($C808,pasteStatistics!$C$1:'pasteStatistics'!$C$5000,0))</f>
        <v>#N/A</v>
      </c>
      <c r="E808" t="e">
        <f>INDEX(pasteStatistics!E$1:'pasteStatistics'!E$5000,MATCH($C808,pasteStatistics!$C$1:'pasteStatistics'!$C$5000,0))</f>
        <v>#N/A</v>
      </c>
      <c r="F808" t="e">
        <f>INDEX(pasteStatistics!F$1:'pasteStatistics'!F$5000,MATCH($C808,pasteStatistics!$C$1:'pasteStatistics'!$C$5000,0))</f>
        <v>#N/A</v>
      </c>
      <c r="G808" t="e">
        <f>INDEX(pasteStatistics!G$1:'pasteStatistics'!G$5000,MATCH($C808,pasteStatistics!$C$1:'pasteStatistics'!$C$5000,0))</f>
        <v>#N/A</v>
      </c>
      <c r="H808" t="e">
        <f>INDEX(pasteStatistics!H$1:'pasteStatistics'!H$5000,MATCH($C808,pasteStatistics!$C$1:'pasteStatistics'!$C$5000,0))</f>
        <v>#N/A</v>
      </c>
      <c r="I808" t="e">
        <f>INDEX(pasteStatistics!I$1:'pasteStatistics'!I$5000,MATCH($C808,pasteStatistics!$C$1:'pasteStatistics'!$C$5000,0))</f>
        <v>#N/A</v>
      </c>
      <c r="J808" t="e">
        <f>INDEX(pasteStatistics!J$1:'pasteStatistics'!J$5000,MATCH($C808,pasteStatistics!$C$1:'pasteStatistics'!$C$5000,0))</f>
        <v>#N/A</v>
      </c>
      <c r="K808" t="e">
        <f>INDEX(pasteStatistics!K$1:'pasteStatistics'!K$5000,MATCH($C808,pasteStatistics!$C$1:'pasteStatistics'!$C$5000,0))</f>
        <v>#N/A</v>
      </c>
      <c r="L808" t="e">
        <f>INDEX(pasteStatistics!L$1:'pasteStatistics'!L$5000,MATCH($C808,pasteStatistics!$C$1:'pasteStatistics'!$C$5000,0))</f>
        <v>#N/A</v>
      </c>
      <c r="M808" t="e">
        <f>INDEX(pasteStatistics!M$1:'pasteStatistics'!M$5000,MATCH($C808,pasteStatistics!$C$1:'pasteStatistics'!$C$5000,0))</f>
        <v>#N/A</v>
      </c>
      <c r="N808" t="e">
        <f>INDEX(pasteStatistics!N$1:'pasteStatistics'!N$5000,MATCH($C808,pasteStatistics!$C$1:'pasteStatistics'!$C$5000,0))</f>
        <v>#N/A</v>
      </c>
      <c r="O808" t="e">
        <f>INDEX(pasteStatistics!O$1:'pasteStatistics'!O$5000,MATCH($C808,pasteStatistics!$C$1:'pasteStatistics'!$C$5000,0))</f>
        <v>#N/A</v>
      </c>
      <c r="P808" t="e">
        <f>INDEX(pasteStatistics!P$1:'pasteStatistics'!P$5000,MATCH($C808,pasteStatistics!$C$1:'pasteStatistics'!$C$5000,0))</f>
        <v>#N/A</v>
      </c>
      <c r="Q808" t="e">
        <f>INDEX(pasteStatistics!Q$1:'pasteStatistics'!Q$5000,MATCH($C808,pasteStatistics!$C$1:'pasteStatistics'!$C$5000,0))</f>
        <v>#N/A</v>
      </c>
      <c r="R808" t="e">
        <f>INDEX(pasteStatistics!R$1:'pasteStatistics'!R$5000,MATCH($C808,pasteStatistics!$C$1:'pasteStatistics'!$C$5000,0))</f>
        <v>#N/A</v>
      </c>
      <c r="S808" t="e">
        <f>INDEX(pasteStatistics!S$1:'pasteStatistics'!S$5000,MATCH($C808,pasteStatistics!$C$1:'pasteStatistics'!$C$5000,0))</f>
        <v>#N/A</v>
      </c>
      <c r="T808" t="e">
        <f>INDEX(pasteStatistics!T$1:'pasteStatistics'!T$5000,MATCH($C808,pasteStatistics!$C$1:'pasteStatistics'!$C$5000,0))</f>
        <v>#N/A</v>
      </c>
      <c r="U808" t="e">
        <f>INDEX(pasteStatistics!U$1:'pasteStatistics'!U$5000,MATCH($C808,pasteStatistics!$C$1:'pasteStatistics'!$C$5000,0))</f>
        <v>#N/A</v>
      </c>
      <c r="V808" t="e">
        <f>INDEX(pasteStatistics!V$1:'pasteStatistics'!V$5000,MATCH($C808,pasteStatistics!$C$1:'pasteStatistics'!$C$5000,0))</f>
        <v>#N/A</v>
      </c>
      <c r="W808" t="e">
        <f>INDEX(pasteStatistics!W$1:'pasteStatistics'!W$5000,MATCH($C808,pasteStatistics!$C$1:'pasteStatistics'!$C$5000,0))</f>
        <v>#N/A</v>
      </c>
      <c r="X808" t="e">
        <f>INDEX(pasteStatistics!X$1:'pasteStatistics'!X$5000,MATCH($C808,pasteStatistics!$C$1:'pasteStatistics'!$C$5000,0))</f>
        <v>#N/A</v>
      </c>
      <c r="Y808" t="e">
        <f>INDEX(pasteStatistics!Y$1:'pasteStatistics'!Y$5000,MATCH($C808,pasteStatistics!$C$1:'pasteStatistics'!$C$5000,0))</f>
        <v>#N/A</v>
      </c>
      <c r="Z808" t="e">
        <f>INDEX(pasteStatistics!Z$1:'pasteStatistics'!Z$5000,MATCH($C808,pasteStatistics!$C$1:'pasteStatistics'!$C$5000,0))</f>
        <v>#N/A</v>
      </c>
      <c r="AA808" t="e">
        <f>INDEX(pasteStatistics!AA$1:'pasteStatistics'!AA$5000,MATCH($C808,pasteStatistics!$C$1:'pasteStatistics'!$C$5000,0))</f>
        <v>#N/A</v>
      </c>
      <c r="AB808">
        <f>pasteData!C807</f>
        <v>32</v>
      </c>
      <c r="AC808" t="str">
        <f>pasteData!D807</f>
        <v>SO</v>
      </c>
      <c r="AD808" t="str">
        <f>pasteData!E807</f>
        <v>F</v>
      </c>
      <c r="AE808">
        <f>pasteData!F807</f>
        <v>43623</v>
      </c>
      <c r="AF808">
        <f>pasteData!G807</f>
        <v>210</v>
      </c>
      <c r="AG808" t="str">
        <f>pasteData!H807</f>
        <v>Columbus</v>
      </c>
      <c r="AH808" t="str">
        <f>pasteData!I807</f>
        <v xml:space="preserve"> IN</v>
      </c>
      <c r="AI808" t="str">
        <f>pasteData!J807</f>
        <v>Columbus North HS</v>
      </c>
      <c r="AJ808">
        <f>pasteData!K807</f>
        <v>0</v>
      </c>
      <c r="AK808">
        <f>pasteData!L807</f>
        <v>0</v>
      </c>
      <c r="AL808">
        <f>pasteData!M807</f>
        <v>0</v>
      </c>
      <c r="AM808">
        <f>pasteData!N807</f>
        <v>0</v>
      </c>
    </row>
    <row r="809" spans="1:39" x14ac:dyDescent="0.3">
      <c r="A809">
        <v>807</v>
      </c>
      <c r="B809" t="str">
        <f>pasteData!A808</f>
        <v>saint-louis</v>
      </c>
      <c r="C809" t="str">
        <f>pasteData!B808</f>
        <v>Javon Bess</v>
      </c>
      <c r="D809">
        <f>INDEX(pasteStatistics!D$1:'pasteStatistics'!D$5000,MATCH($C809,pasteStatistics!$C$1:'pasteStatistics'!$C$5000,0))</f>
        <v>36</v>
      </c>
      <c r="E809">
        <f>INDEX(pasteStatistics!E$1:'pasteStatistics'!E$5000,MATCH($C809,pasteStatistics!$C$1:'pasteStatistics'!$C$5000,0))</f>
        <v>36</v>
      </c>
      <c r="F809">
        <f>INDEX(pasteStatistics!F$1:'pasteStatistics'!F$5000,MATCH($C809,pasteStatistics!$C$1:'pasteStatistics'!$C$5000,0))</f>
        <v>36.799999999999997</v>
      </c>
      <c r="G809">
        <f>INDEX(pasteStatistics!G$1:'pasteStatistics'!G$5000,MATCH($C809,pasteStatistics!$C$1:'pasteStatistics'!$C$5000,0))</f>
        <v>4.8</v>
      </c>
      <c r="H809">
        <f>INDEX(pasteStatistics!H$1:'pasteStatistics'!H$5000,MATCH($C809,pasteStatistics!$C$1:'pasteStatistics'!$C$5000,0))</f>
        <v>12.1</v>
      </c>
      <c r="I809">
        <f>INDEX(pasteStatistics!I$1:'pasteStatistics'!I$5000,MATCH($C809,pasteStatistics!$C$1:'pasteStatistics'!$C$5000,0))</f>
        <v>0.39400000000000002</v>
      </c>
      <c r="J809">
        <f>INDEX(pasteStatistics!J$1:'pasteStatistics'!J$5000,MATCH($C809,pasteStatistics!$C$1:'pasteStatistics'!$C$5000,0))</f>
        <v>2.9</v>
      </c>
      <c r="K809">
        <f>INDEX(pasteStatistics!K$1:'pasteStatistics'!K$5000,MATCH($C809,pasteStatistics!$C$1:'pasteStatistics'!$C$5000,0))</f>
        <v>6.5</v>
      </c>
      <c r="L809">
        <f>INDEX(pasteStatistics!L$1:'pasteStatistics'!L$5000,MATCH($C809,pasteStatistics!$C$1:'pasteStatistics'!$C$5000,0))</f>
        <v>0.45300000000000001</v>
      </c>
      <c r="M809">
        <f>INDEX(pasteStatistics!M$1:'pasteStatistics'!M$5000,MATCH($C809,pasteStatistics!$C$1:'pasteStatistics'!$C$5000,0))</f>
        <v>1.8</v>
      </c>
      <c r="N809">
        <f>INDEX(pasteStatistics!N$1:'pasteStatistics'!N$5000,MATCH($C809,pasteStatistics!$C$1:'pasteStatistics'!$C$5000,0))</f>
        <v>5.6</v>
      </c>
      <c r="O809">
        <f>INDEX(pasteStatistics!O$1:'pasteStatistics'!O$5000,MATCH($C809,pasteStatistics!$C$1:'pasteStatistics'!$C$5000,0))</f>
        <v>0.32500000000000001</v>
      </c>
      <c r="P809">
        <f>INDEX(pasteStatistics!P$1:'pasteStatistics'!P$5000,MATCH($C809,pasteStatistics!$C$1:'pasteStatistics'!$C$5000,0))</f>
        <v>3.9</v>
      </c>
      <c r="Q809">
        <f>INDEX(pasteStatistics!Q$1:'pasteStatistics'!Q$5000,MATCH($C809,pasteStatistics!$C$1:'pasteStatistics'!$C$5000,0))</f>
        <v>4.9000000000000004</v>
      </c>
      <c r="R809">
        <f>INDEX(pasteStatistics!R$1:'pasteStatistics'!R$5000,MATCH($C809,pasteStatistics!$C$1:'pasteStatistics'!$C$5000,0))</f>
        <v>0.79</v>
      </c>
      <c r="S809">
        <f>INDEX(pasteStatistics!S$1:'pasteStatistics'!S$5000,MATCH($C809,pasteStatistics!$C$1:'pasteStatistics'!$C$5000,0))</f>
        <v>1.1000000000000001</v>
      </c>
      <c r="T809">
        <f>INDEX(pasteStatistics!T$1:'pasteStatistics'!T$5000,MATCH($C809,pasteStatistics!$C$1:'pasteStatistics'!$C$5000,0))</f>
        <v>5.7</v>
      </c>
      <c r="U809">
        <f>INDEX(pasteStatistics!U$1:'pasteStatistics'!U$5000,MATCH($C809,pasteStatistics!$C$1:'pasteStatistics'!$C$5000,0))</f>
        <v>6.8</v>
      </c>
      <c r="V809">
        <f>INDEX(pasteStatistics!V$1:'pasteStatistics'!V$5000,MATCH($C809,pasteStatistics!$C$1:'pasteStatistics'!$C$5000,0))</f>
        <v>1.8</v>
      </c>
      <c r="W809">
        <f>INDEX(pasteStatistics!W$1:'pasteStatistics'!W$5000,MATCH($C809,pasteStatistics!$C$1:'pasteStatistics'!$C$5000,0))</f>
        <v>1.4</v>
      </c>
      <c r="X809">
        <f>INDEX(pasteStatistics!X$1:'pasteStatistics'!X$5000,MATCH($C809,pasteStatistics!$C$1:'pasteStatistics'!$C$5000,0))</f>
        <v>0.2</v>
      </c>
      <c r="Y809">
        <f>INDEX(pasteStatistics!Y$1:'pasteStatistics'!Y$5000,MATCH($C809,pasteStatistics!$C$1:'pasteStatistics'!$C$5000,0))</f>
        <v>1.3</v>
      </c>
      <c r="Z809">
        <f>INDEX(pasteStatistics!Z$1:'pasteStatistics'!Z$5000,MATCH($C809,pasteStatistics!$C$1:'pasteStatistics'!$C$5000,0))</f>
        <v>2.2999999999999998</v>
      </c>
      <c r="AA809">
        <f>INDEX(pasteStatistics!AA$1:'pasteStatistics'!AA$5000,MATCH($C809,pasteStatistics!$C$1:'pasteStatistics'!$C$5000,0))</f>
        <v>15.3</v>
      </c>
      <c r="AB809">
        <f>pasteData!C808</f>
        <v>3</v>
      </c>
      <c r="AC809" t="str">
        <f>pasteData!D808</f>
        <v>SR</v>
      </c>
      <c r="AD809" t="str">
        <f>pasteData!E808</f>
        <v>G</v>
      </c>
      <c r="AE809">
        <f>pasteData!F808</f>
        <v>43622</v>
      </c>
      <c r="AF809">
        <f>pasteData!G808</f>
        <v>220</v>
      </c>
      <c r="AG809" t="str">
        <f>pasteData!H808</f>
        <v>Columbus</v>
      </c>
      <c r="AH809" t="str">
        <f>pasteData!I808</f>
        <v xml:space="preserve"> OH</v>
      </c>
      <c r="AI809" t="str">
        <f>pasteData!J808</f>
        <v>Gahanna Lincoln HS</v>
      </c>
      <c r="AJ809">
        <f>pasteData!K808</f>
        <v>0</v>
      </c>
      <c r="AK809" t="str">
        <f>pasteData!L808</f>
        <v xml:space="preserve"> 15.3 Pts</v>
      </c>
      <c r="AL809" t="str">
        <f>pasteData!M808</f>
        <v xml:space="preserve"> 6.8 Reb</v>
      </c>
      <c r="AM809" t="str">
        <f>pasteData!N808</f>
        <v xml:space="preserve"> 1.8 Ast</v>
      </c>
    </row>
    <row r="810" spans="1:39" x14ac:dyDescent="0.3">
      <c r="A810">
        <v>808</v>
      </c>
      <c r="B810" t="str">
        <f>pasteData!A809</f>
        <v>saint-louis</v>
      </c>
      <c r="C810" t="str">
        <f>pasteData!B809</f>
        <v>Tramaine Isabell</v>
      </c>
      <c r="D810">
        <f>INDEX(pasteStatistics!D$1:'pasteStatistics'!D$5000,MATCH($C810,pasteStatistics!$C$1:'pasteStatistics'!$C$5000,0))</f>
        <v>35</v>
      </c>
      <c r="E810">
        <f>INDEX(pasteStatistics!E$1:'pasteStatistics'!E$5000,MATCH($C810,pasteStatistics!$C$1:'pasteStatistics'!$C$5000,0))</f>
        <v>33</v>
      </c>
      <c r="F810">
        <f>INDEX(pasteStatistics!F$1:'pasteStatistics'!F$5000,MATCH($C810,pasteStatistics!$C$1:'pasteStatistics'!$C$5000,0))</f>
        <v>32.5</v>
      </c>
      <c r="G810">
        <f>INDEX(pasteStatistics!G$1:'pasteStatistics'!G$5000,MATCH($C810,pasteStatistics!$C$1:'pasteStatistics'!$C$5000,0))</f>
        <v>4.7</v>
      </c>
      <c r="H810">
        <f>INDEX(pasteStatistics!H$1:'pasteStatistics'!H$5000,MATCH($C810,pasteStatistics!$C$1:'pasteStatistics'!$C$5000,0))</f>
        <v>11.4</v>
      </c>
      <c r="I810">
        <f>INDEX(pasteStatistics!I$1:'pasteStatistics'!I$5000,MATCH($C810,pasteStatistics!$C$1:'pasteStatistics'!$C$5000,0))</f>
        <v>0.41099999999999998</v>
      </c>
      <c r="J810">
        <f>INDEX(pasteStatistics!J$1:'pasteStatistics'!J$5000,MATCH($C810,pasteStatistics!$C$1:'pasteStatistics'!$C$5000,0))</f>
        <v>3.1</v>
      </c>
      <c r="K810">
        <f>INDEX(pasteStatistics!K$1:'pasteStatistics'!K$5000,MATCH($C810,pasteStatistics!$C$1:'pasteStatistics'!$C$5000,0))</f>
        <v>6.7</v>
      </c>
      <c r="L810">
        <f>INDEX(pasteStatistics!L$1:'pasteStatistics'!L$5000,MATCH($C810,pasteStatistics!$C$1:'pasteStatistics'!$C$5000,0))</f>
        <v>0.47199999999999998</v>
      </c>
      <c r="M810">
        <f>INDEX(pasteStatistics!M$1:'pasteStatistics'!M$5000,MATCH($C810,pasteStatistics!$C$1:'pasteStatistics'!$C$5000,0))</f>
        <v>1.5</v>
      </c>
      <c r="N810">
        <f>INDEX(pasteStatistics!N$1:'pasteStatistics'!N$5000,MATCH($C810,pasteStatistics!$C$1:'pasteStatistics'!$C$5000,0))</f>
        <v>4.7</v>
      </c>
      <c r="O810">
        <f>INDEX(pasteStatistics!O$1:'pasteStatistics'!O$5000,MATCH($C810,pasteStatistics!$C$1:'pasteStatistics'!$C$5000,0))</f>
        <v>0.32500000000000001</v>
      </c>
      <c r="P810">
        <f>INDEX(pasteStatistics!P$1:'pasteStatistics'!P$5000,MATCH($C810,pasteStatistics!$C$1:'pasteStatistics'!$C$5000,0))</f>
        <v>2.8</v>
      </c>
      <c r="Q810">
        <f>INDEX(pasteStatistics!Q$1:'pasteStatistics'!Q$5000,MATCH($C810,pasteStatistics!$C$1:'pasteStatistics'!$C$5000,0))</f>
        <v>3.9</v>
      </c>
      <c r="R810">
        <f>INDEX(pasteStatistics!R$1:'pasteStatistics'!R$5000,MATCH($C810,pasteStatistics!$C$1:'pasteStatistics'!$C$5000,0))</f>
        <v>0.71</v>
      </c>
      <c r="S810">
        <f>INDEX(pasteStatistics!S$1:'pasteStatistics'!S$5000,MATCH($C810,pasteStatistics!$C$1:'pasteStatistics'!$C$5000,0))</f>
        <v>1.1000000000000001</v>
      </c>
      <c r="T810">
        <f>INDEX(pasteStatistics!T$1:'pasteStatistics'!T$5000,MATCH($C810,pasteStatistics!$C$1:'pasteStatistics'!$C$5000,0))</f>
        <v>3</v>
      </c>
      <c r="U810">
        <f>INDEX(pasteStatistics!U$1:'pasteStatistics'!U$5000,MATCH($C810,pasteStatistics!$C$1:'pasteStatistics'!$C$5000,0))</f>
        <v>4.0999999999999996</v>
      </c>
      <c r="V810">
        <f>INDEX(pasteStatistics!V$1:'pasteStatistics'!V$5000,MATCH($C810,pasteStatistics!$C$1:'pasteStatistics'!$C$5000,0))</f>
        <v>3.6</v>
      </c>
      <c r="W810">
        <f>INDEX(pasteStatistics!W$1:'pasteStatistics'!W$5000,MATCH($C810,pasteStatistics!$C$1:'pasteStatistics'!$C$5000,0))</f>
        <v>1.2</v>
      </c>
      <c r="X810">
        <f>INDEX(pasteStatistics!X$1:'pasteStatistics'!X$5000,MATCH($C810,pasteStatistics!$C$1:'pasteStatistics'!$C$5000,0))</f>
        <v>0.1</v>
      </c>
      <c r="Y810">
        <f>INDEX(pasteStatistics!Y$1:'pasteStatistics'!Y$5000,MATCH($C810,pasteStatistics!$C$1:'pasteStatistics'!$C$5000,0))</f>
        <v>3</v>
      </c>
      <c r="Z810">
        <f>INDEX(pasteStatistics!Z$1:'pasteStatistics'!Z$5000,MATCH($C810,pasteStatistics!$C$1:'pasteStatistics'!$C$5000,0))</f>
        <v>1.7</v>
      </c>
      <c r="AA810">
        <f>INDEX(pasteStatistics!AA$1:'pasteStatistics'!AA$5000,MATCH($C810,pasteStatistics!$C$1:'pasteStatistics'!$C$5000,0))</f>
        <v>13.7</v>
      </c>
      <c r="AB810">
        <f>pasteData!C809</f>
        <v>2</v>
      </c>
      <c r="AC810" t="str">
        <f>pasteData!D809</f>
        <v>SR</v>
      </c>
      <c r="AD810" t="str">
        <f>pasteData!E809</f>
        <v>G</v>
      </c>
      <c r="AE810">
        <f>pasteData!F809</f>
        <v>43617</v>
      </c>
      <c r="AF810">
        <f>pasteData!G809</f>
        <v>180</v>
      </c>
      <c r="AG810" t="str">
        <f>pasteData!H809</f>
        <v>Seattle</v>
      </c>
      <c r="AH810" t="str">
        <f>pasteData!I809</f>
        <v xml:space="preserve"> WA</v>
      </c>
      <c r="AI810" t="str">
        <f>pasteData!J809</f>
        <v>Garfield HS</v>
      </c>
      <c r="AJ810">
        <f>pasteData!K809</f>
        <v>0</v>
      </c>
      <c r="AK810" t="str">
        <f>pasteData!L809</f>
        <v xml:space="preserve"> 13.7 Pts</v>
      </c>
      <c r="AL810" t="str">
        <f>pasteData!M809</f>
        <v xml:space="preserve"> 4.1 Reb</v>
      </c>
      <c r="AM810" t="str">
        <f>pasteData!N809</f>
        <v xml:space="preserve"> 3.6 Ast</v>
      </c>
    </row>
    <row r="811" spans="1:39" x14ac:dyDescent="0.3">
      <c r="A811">
        <v>809</v>
      </c>
      <c r="B811" t="str">
        <f>pasteData!A810</f>
        <v>saint-louis</v>
      </c>
      <c r="C811" t="str">
        <f>pasteData!B810</f>
        <v>Jordan Goodwin</v>
      </c>
      <c r="D811">
        <f>INDEX(pasteStatistics!D$1:'pasteStatistics'!D$5000,MATCH($C811,pasteStatistics!$C$1:'pasteStatistics'!$C$5000,0))</f>
        <v>36</v>
      </c>
      <c r="E811">
        <f>INDEX(pasteStatistics!E$1:'pasteStatistics'!E$5000,MATCH($C811,pasteStatistics!$C$1:'pasteStatistics'!$C$5000,0))</f>
        <v>35</v>
      </c>
      <c r="F811">
        <f>INDEX(pasteStatistics!F$1:'pasteStatistics'!F$5000,MATCH($C811,pasteStatistics!$C$1:'pasteStatistics'!$C$5000,0))</f>
        <v>34.200000000000003</v>
      </c>
      <c r="G811">
        <f>INDEX(pasteStatistics!G$1:'pasteStatistics'!G$5000,MATCH($C811,pasteStatistics!$C$1:'pasteStatistics'!$C$5000,0))</f>
        <v>3.9</v>
      </c>
      <c r="H811">
        <f>INDEX(pasteStatistics!H$1:'pasteStatistics'!H$5000,MATCH($C811,pasteStatistics!$C$1:'pasteStatistics'!$C$5000,0))</f>
        <v>9.6</v>
      </c>
      <c r="I811">
        <f>INDEX(pasteStatistics!I$1:'pasteStatistics'!I$5000,MATCH($C811,pasteStatistics!$C$1:'pasteStatistics'!$C$5000,0))</f>
        <v>0.40300000000000002</v>
      </c>
      <c r="J811">
        <f>INDEX(pasteStatistics!J$1:'pasteStatistics'!J$5000,MATCH($C811,pasteStatistics!$C$1:'pasteStatistics'!$C$5000,0))</f>
        <v>3.2</v>
      </c>
      <c r="K811">
        <f>INDEX(pasteStatistics!K$1:'pasteStatistics'!K$5000,MATCH($C811,pasteStatistics!$C$1:'pasteStatistics'!$C$5000,0))</f>
        <v>7</v>
      </c>
      <c r="L811">
        <f>INDEX(pasteStatistics!L$1:'pasteStatistics'!L$5000,MATCH($C811,pasteStatistics!$C$1:'pasteStatistics'!$C$5000,0))</f>
        <v>0.45600000000000002</v>
      </c>
      <c r="M811">
        <f>INDEX(pasteStatistics!M$1:'pasteStatistics'!M$5000,MATCH($C811,pasteStatistics!$C$1:'pasteStatistics'!$C$5000,0))</f>
        <v>0.7</v>
      </c>
      <c r="N811">
        <f>INDEX(pasteStatistics!N$1:'pasteStatistics'!N$5000,MATCH($C811,pasteStatistics!$C$1:'pasteStatistics'!$C$5000,0))</f>
        <v>2.6</v>
      </c>
      <c r="O811">
        <f>INDEX(pasteStatistics!O$1:'pasteStatistics'!O$5000,MATCH($C811,pasteStatistics!$C$1:'pasteStatistics'!$C$5000,0))</f>
        <v>0.26300000000000001</v>
      </c>
      <c r="P811">
        <f>INDEX(pasteStatistics!P$1:'pasteStatistics'!P$5000,MATCH($C811,pasteStatistics!$C$1:'pasteStatistics'!$C$5000,0))</f>
        <v>2</v>
      </c>
      <c r="Q811">
        <f>INDEX(pasteStatistics!Q$1:'pasteStatistics'!Q$5000,MATCH($C811,pasteStatistics!$C$1:'pasteStatistics'!$C$5000,0))</f>
        <v>3.9</v>
      </c>
      <c r="R811">
        <f>INDEX(pasteStatistics!R$1:'pasteStatistics'!R$5000,MATCH($C811,pasteStatistics!$C$1:'pasteStatistics'!$C$5000,0))</f>
        <v>0.51100000000000001</v>
      </c>
      <c r="S811">
        <f>INDEX(pasteStatistics!S$1:'pasteStatistics'!S$5000,MATCH($C811,pasteStatistics!$C$1:'pasteStatistics'!$C$5000,0))</f>
        <v>3.5</v>
      </c>
      <c r="T811">
        <f>INDEX(pasteStatistics!T$1:'pasteStatistics'!T$5000,MATCH($C811,pasteStatistics!$C$1:'pasteStatistics'!$C$5000,0))</f>
        <v>4</v>
      </c>
      <c r="U811">
        <f>INDEX(pasteStatistics!U$1:'pasteStatistics'!U$5000,MATCH($C811,pasteStatistics!$C$1:'pasteStatistics'!$C$5000,0))</f>
        <v>7.5</v>
      </c>
      <c r="V811">
        <f>INDEX(pasteStatistics!V$1:'pasteStatistics'!V$5000,MATCH($C811,pasteStatistics!$C$1:'pasteStatistics'!$C$5000,0))</f>
        <v>3.4</v>
      </c>
      <c r="W811">
        <f>INDEX(pasteStatistics!W$1:'pasteStatistics'!W$5000,MATCH($C811,pasteStatistics!$C$1:'pasteStatistics'!$C$5000,0))</f>
        <v>1.8</v>
      </c>
      <c r="X811">
        <f>INDEX(pasteStatistics!X$1:'pasteStatistics'!X$5000,MATCH($C811,pasteStatistics!$C$1:'pasteStatistics'!$C$5000,0))</f>
        <v>0.3</v>
      </c>
      <c r="Y811">
        <f>INDEX(pasteStatistics!Y$1:'pasteStatistics'!Y$5000,MATCH($C811,pasteStatistics!$C$1:'pasteStatistics'!$C$5000,0))</f>
        <v>2.4</v>
      </c>
      <c r="Z811">
        <f>INDEX(pasteStatistics!Z$1:'pasteStatistics'!Z$5000,MATCH($C811,pasteStatistics!$C$1:'pasteStatistics'!$C$5000,0))</f>
        <v>2.7</v>
      </c>
      <c r="AA811">
        <f>INDEX(pasteStatistics!AA$1:'pasteStatistics'!AA$5000,MATCH($C811,pasteStatistics!$C$1:'pasteStatistics'!$C$5000,0))</f>
        <v>10.5</v>
      </c>
      <c r="AB811">
        <f>pasteData!C810</f>
        <v>0</v>
      </c>
      <c r="AC811" t="str">
        <f>pasteData!D810</f>
        <v>SO</v>
      </c>
      <c r="AD811" t="str">
        <f>pasteData!E810</f>
        <v>G</v>
      </c>
      <c r="AE811">
        <f>pasteData!F810</f>
        <v>43619</v>
      </c>
      <c r="AF811">
        <f>pasteData!G810</f>
        <v>210</v>
      </c>
      <c r="AG811" t="str">
        <f>pasteData!H810</f>
        <v>Centreville</v>
      </c>
      <c r="AH811" t="str">
        <f>pasteData!I810</f>
        <v xml:space="preserve"> IL</v>
      </c>
      <c r="AI811" t="str">
        <f>pasteData!J810</f>
        <v>Althoff Catholic High School</v>
      </c>
      <c r="AJ811" t="str">
        <f>pasteData!K810</f>
        <v>52 (2017)</v>
      </c>
      <c r="AK811" t="str">
        <f>pasteData!L810</f>
        <v xml:space="preserve"> 10.5 Pts</v>
      </c>
      <c r="AL811" t="str">
        <f>pasteData!M810</f>
        <v xml:space="preserve"> 7.5 Reb</v>
      </c>
      <c r="AM811" t="str">
        <f>pasteData!N810</f>
        <v xml:space="preserve"> 3.4 Ast</v>
      </c>
    </row>
    <row r="812" spans="1:39" x14ac:dyDescent="0.3">
      <c r="A812">
        <v>810</v>
      </c>
      <c r="B812" t="str">
        <f>pasteData!A811</f>
        <v>saint-louis</v>
      </c>
      <c r="C812" t="str">
        <f>pasteData!B811</f>
        <v>Hasahn French</v>
      </c>
      <c r="D812">
        <f>INDEX(pasteStatistics!D$1:'pasteStatistics'!D$5000,MATCH($C812,pasteStatistics!$C$1:'pasteStatistics'!$C$5000,0))</f>
        <v>36</v>
      </c>
      <c r="E812">
        <f>INDEX(pasteStatistics!E$1:'pasteStatistics'!E$5000,MATCH($C812,pasteStatistics!$C$1:'pasteStatistics'!$C$5000,0))</f>
        <v>35</v>
      </c>
      <c r="F812">
        <f>INDEX(pasteStatistics!F$1:'pasteStatistics'!F$5000,MATCH($C812,pasteStatistics!$C$1:'pasteStatistics'!$C$5000,0))</f>
        <v>30.6</v>
      </c>
      <c r="G812">
        <f>INDEX(pasteStatistics!G$1:'pasteStatistics'!G$5000,MATCH($C812,pasteStatistics!$C$1:'pasteStatistics'!$C$5000,0))</f>
        <v>4.0999999999999996</v>
      </c>
      <c r="H812">
        <f>INDEX(pasteStatistics!H$1:'pasteStatistics'!H$5000,MATCH($C812,pasteStatistics!$C$1:'pasteStatistics'!$C$5000,0))</f>
        <v>8.4</v>
      </c>
      <c r="I812">
        <f>INDEX(pasteStatistics!I$1:'pasteStatistics'!I$5000,MATCH($C812,pasteStatistics!$C$1:'pasteStatistics'!$C$5000,0))</f>
        <v>0.49199999999999999</v>
      </c>
      <c r="J812">
        <f>INDEX(pasteStatistics!J$1:'pasteStatistics'!J$5000,MATCH($C812,pasteStatistics!$C$1:'pasteStatistics'!$C$5000,0))</f>
        <v>4.0999999999999996</v>
      </c>
      <c r="K812">
        <f>INDEX(pasteStatistics!K$1:'pasteStatistics'!K$5000,MATCH($C812,pasteStatistics!$C$1:'pasteStatistics'!$C$5000,0))</f>
        <v>8.4</v>
      </c>
      <c r="L812">
        <f>INDEX(pasteStatistics!L$1:'pasteStatistics'!L$5000,MATCH($C812,pasteStatistics!$C$1:'pasteStatistics'!$C$5000,0))</f>
        <v>0.49199999999999999</v>
      </c>
      <c r="M812">
        <f>INDEX(pasteStatistics!M$1:'pasteStatistics'!M$5000,MATCH($C812,pasteStatistics!$C$1:'pasteStatistics'!$C$5000,0))</f>
        <v>0</v>
      </c>
      <c r="N812">
        <f>INDEX(pasteStatistics!N$1:'pasteStatistics'!N$5000,MATCH($C812,pasteStatistics!$C$1:'pasteStatistics'!$C$5000,0))</f>
        <v>0</v>
      </c>
      <c r="O812">
        <f>INDEX(pasteStatistics!O$1:'pasteStatistics'!O$5000,MATCH($C812,pasteStatistics!$C$1:'pasteStatistics'!$C$5000,0))</f>
        <v>0</v>
      </c>
      <c r="P812">
        <f>INDEX(pasteStatistics!P$1:'pasteStatistics'!P$5000,MATCH($C812,pasteStatistics!$C$1:'pasteStatistics'!$C$5000,0))</f>
        <v>1</v>
      </c>
      <c r="Q812">
        <f>INDEX(pasteStatistics!Q$1:'pasteStatistics'!Q$5000,MATCH($C812,pasteStatistics!$C$1:'pasteStatistics'!$C$5000,0))</f>
        <v>2.9</v>
      </c>
      <c r="R812">
        <f>INDEX(pasteStatistics!R$1:'pasteStatistics'!R$5000,MATCH($C812,pasteStatistics!$C$1:'pasteStatistics'!$C$5000,0))</f>
        <v>0.34899999999999998</v>
      </c>
      <c r="S812">
        <f>INDEX(pasteStatistics!S$1:'pasteStatistics'!S$5000,MATCH($C812,pasteStatistics!$C$1:'pasteStatistics'!$C$5000,0))</f>
        <v>2.8</v>
      </c>
      <c r="T812">
        <f>INDEX(pasteStatistics!T$1:'pasteStatistics'!T$5000,MATCH($C812,pasteStatistics!$C$1:'pasteStatistics'!$C$5000,0))</f>
        <v>5.6</v>
      </c>
      <c r="U812">
        <f>INDEX(pasteStatistics!U$1:'pasteStatistics'!U$5000,MATCH($C812,pasteStatistics!$C$1:'pasteStatistics'!$C$5000,0))</f>
        <v>8.4</v>
      </c>
      <c r="V812">
        <f>INDEX(pasteStatistics!V$1:'pasteStatistics'!V$5000,MATCH($C812,pasteStatistics!$C$1:'pasteStatistics'!$C$5000,0))</f>
        <v>1.5</v>
      </c>
      <c r="W812">
        <f>INDEX(pasteStatistics!W$1:'pasteStatistics'!W$5000,MATCH($C812,pasteStatistics!$C$1:'pasteStatistics'!$C$5000,0))</f>
        <v>1</v>
      </c>
      <c r="X812">
        <f>INDEX(pasteStatistics!X$1:'pasteStatistics'!X$5000,MATCH($C812,pasteStatistics!$C$1:'pasteStatistics'!$C$5000,0))</f>
        <v>1.8</v>
      </c>
      <c r="Y812">
        <f>INDEX(pasteStatistics!Y$1:'pasteStatistics'!Y$5000,MATCH($C812,pasteStatistics!$C$1:'pasteStatistics'!$C$5000,0))</f>
        <v>2.1</v>
      </c>
      <c r="Z812">
        <f>INDEX(pasteStatistics!Z$1:'pasteStatistics'!Z$5000,MATCH($C812,pasteStatistics!$C$1:'pasteStatistics'!$C$5000,0))</f>
        <v>3.3</v>
      </c>
      <c r="AA812">
        <f>INDEX(pasteStatistics!AA$1:'pasteStatistics'!AA$5000,MATCH($C812,pasteStatistics!$C$1:'pasteStatistics'!$C$5000,0))</f>
        <v>9.3000000000000007</v>
      </c>
      <c r="AB812">
        <f>pasteData!C811</f>
        <v>11</v>
      </c>
      <c r="AC812" t="str">
        <f>pasteData!D811</f>
        <v>SO</v>
      </c>
      <c r="AD812" t="str">
        <f>pasteData!E811</f>
        <v>F</v>
      </c>
      <c r="AE812">
        <f>pasteData!F811</f>
        <v>43623</v>
      </c>
      <c r="AF812">
        <f>pasteData!G811</f>
        <v>235</v>
      </c>
      <c r="AG812" t="str">
        <f>pasteData!H811</f>
        <v>Middletown</v>
      </c>
      <c r="AH812" t="str">
        <f>pasteData!I811</f>
        <v xml:space="preserve"> NY</v>
      </c>
      <c r="AI812" t="str">
        <f>pasteData!J811</f>
        <v>Commonwealth School</v>
      </c>
      <c r="AJ812">
        <f>pasteData!K811</f>
        <v>0</v>
      </c>
      <c r="AK812" t="str">
        <f>pasteData!L811</f>
        <v xml:space="preserve"> 9.3 Pts</v>
      </c>
      <c r="AL812" t="str">
        <f>pasteData!M811</f>
        <v xml:space="preserve"> 8.4 Reb</v>
      </c>
      <c r="AM812" t="str">
        <f>pasteData!N811</f>
        <v xml:space="preserve"> 1.5 Ast</v>
      </c>
    </row>
    <row r="813" spans="1:39" x14ac:dyDescent="0.3">
      <c r="A813">
        <v>811</v>
      </c>
      <c r="B813" t="str">
        <f>pasteData!A812</f>
        <v>saint-louis</v>
      </c>
      <c r="C813" t="str">
        <f>pasteData!B812</f>
        <v>D.J. Foreman</v>
      </c>
      <c r="D813">
        <f>INDEX(pasteStatistics!D$1:'pasteStatistics'!D$5000,MATCH($C813,pasteStatistics!$C$1:'pasteStatistics'!$C$5000,0))</f>
        <v>36</v>
      </c>
      <c r="E813">
        <f>INDEX(pasteStatistics!E$1:'pasteStatistics'!E$5000,MATCH($C813,pasteStatistics!$C$1:'pasteStatistics'!$C$5000,0))</f>
        <v>27</v>
      </c>
      <c r="F813">
        <f>INDEX(pasteStatistics!F$1:'pasteStatistics'!F$5000,MATCH($C813,pasteStatistics!$C$1:'pasteStatistics'!$C$5000,0))</f>
        <v>21.2</v>
      </c>
      <c r="G813">
        <f>INDEX(pasteStatistics!G$1:'pasteStatistics'!G$5000,MATCH($C813,pasteStatistics!$C$1:'pasteStatistics'!$C$5000,0))</f>
        <v>2.2000000000000002</v>
      </c>
      <c r="H813">
        <f>INDEX(pasteStatistics!H$1:'pasteStatistics'!H$5000,MATCH($C813,pasteStatistics!$C$1:'pasteStatistics'!$C$5000,0))</f>
        <v>4.5</v>
      </c>
      <c r="I813">
        <f>INDEX(pasteStatistics!I$1:'pasteStatistics'!I$5000,MATCH($C813,pasteStatistics!$C$1:'pasteStatistics'!$C$5000,0))</f>
        <v>0.497</v>
      </c>
      <c r="J813">
        <f>INDEX(pasteStatistics!J$1:'pasteStatistics'!J$5000,MATCH($C813,pasteStatistics!$C$1:'pasteStatistics'!$C$5000,0))</f>
        <v>2.2000000000000002</v>
      </c>
      <c r="K813">
        <f>INDEX(pasteStatistics!K$1:'pasteStatistics'!K$5000,MATCH($C813,pasteStatistics!$C$1:'pasteStatistics'!$C$5000,0))</f>
        <v>4.4000000000000004</v>
      </c>
      <c r="L813">
        <f>INDEX(pasteStatistics!L$1:'pasteStatistics'!L$5000,MATCH($C813,pasteStatistics!$C$1:'pasteStatistics'!$C$5000,0))</f>
        <v>0.5</v>
      </c>
      <c r="M813">
        <f>INDEX(pasteStatistics!M$1:'pasteStatistics'!M$5000,MATCH($C813,pasteStatistics!$C$1:'pasteStatistics'!$C$5000,0))</f>
        <v>0</v>
      </c>
      <c r="N813">
        <f>INDEX(pasteStatistics!N$1:'pasteStatistics'!N$5000,MATCH($C813,pasteStatistics!$C$1:'pasteStatistics'!$C$5000,0))</f>
        <v>0</v>
      </c>
      <c r="O813">
        <f>INDEX(pasteStatistics!O$1:'pasteStatistics'!O$5000,MATCH($C813,pasteStatistics!$C$1:'pasteStatistics'!$C$5000,0))</f>
        <v>0</v>
      </c>
      <c r="P813">
        <f>INDEX(pasteStatistics!P$1:'pasteStatistics'!P$5000,MATCH($C813,pasteStatistics!$C$1:'pasteStatistics'!$C$5000,0))</f>
        <v>1.6</v>
      </c>
      <c r="Q813">
        <f>INDEX(pasteStatistics!Q$1:'pasteStatistics'!Q$5000,MATCH($C813,pasteStatistics!$C$1:'pasteStatistics'!$C$5000,0))</f>
        <v>3</v>
      </c>
      <c r="R813">
        <f>INDEX(pasteStatistics!R$1:'pasteStatistics'!R$5000,MATCH($C813,pasteStatistics!$C$1:'pasteStatistics'!$C$5000,0))</f>
        <v>0.54200000000000004</v>
      </c>
      <c r="S813">
        <f>INDEX(pasteStatistics!S$1:'pasteStatistics'!S$5000,MATCH($C813,pasteStatistics!$C$1:'pasteStatistics'!$C$5000,0))</f>
        <v>1.6</v>
      </c>
      <c r="T813">
        <f>INDEX(pasteStatistics!T$1:'pasteStatistics'!T$5000,MATCH($C813,pasteStatistics!$C$1:'pasteStatistics'!$C$5000,0))</f>
        <v>2.7</v>
      </c>
      <c r="U813">
        <f>INDEX(pasteStatistics!U$1:'pasteStatistics'!U$5000,MATCH($C813,pasteStatistics!$C$1:'pasteStatistics'!$C$5000,0))</f>
        <v>4.3</v>
      </c>
      <c r="V813">
        <f>INDEX(pasteStatistics!V$1:'pasteStatistics'!V$5000,MATCH($C813,pasteStatistics!$C$1:'pasteStatistics'!$C$5000,0))</f>
        <v>0.7</v>
      </c>
      <c r="W813">
        <f>INDEX(pasteStatistics!W$1:'pasteStatistics'!W$5000,MATCH($C813,pasteStatistics!$C$1:'pasteStatistics'!$C$5000,0))</f>
        <v>0.3</v>
      </c>
      <c r="X813">
        <f>INDEX(pasteStatistics!X$1:'pasteStatistics'!X$5000,MATCH($C813,pasteStatistics!$C$1:'pasteStatistics'!$C$5000,0))</f>
        <v>0.5</v>
      </c>
      <c r="Y813">
        <f>INDEX(pasteStatistics!Y$1:'pasteStatistics'!Y$5000,MATCH($C813,pasteStatistics!$C$1:'pasteStatistics'!$C$5000,0))</f>
        <v>1.7</v>
      </c>
      <c r="Z813">
        <f>INDEX(pasteStatistics!Z$1:'pasteStatistics'!Z$5000,MATCH($C813,pasteStatistics!$C$1:'pasteStatistics'!$C$5000,0))</f>
        <v>2.6</v>
      </c>
      <c r="AA813">
        <f>INDEX(pasteStatistics!AA$1:'pasteStatistics'!AA$5000,MATCH($C813,pasteStatistics!$C$1:'pasteStatistics'!$C$5000,0))</f>
        <v>6.1</v>
      </c>
      <c r="AB813">
        <f>pasteData!C812</f>
        <v>1</v>
      </c>
      <c r="AC813" t="str">
        <f>pasteData!D812</f>
        <v>SR</v>
      </c>
      <c r="AD813" t="str">
        <f>pasteData!E812</f>
        <v>F</v>
      </c>
      <c r="AE813">
        <f>pasteData!F812</f>
        <v>43624</v>
      </c>
      <c r="AF813">
        <f>pasteData!G812</f>
        <v>240</v>
      </c>
      <c r="AG813" t="str">
        <f>pasteData!H812</f>
        <v>Spring Valley</v>
      </c>
      <c r="AH813" t="str">
        <f>pasteData!I812</f>
        <v xml:space="preserve"> NY</v>
      </c>
      <c r="AI813" t="str">
        <f>pasteData!J812</f>
        <v>Massanutten Military Academy</v>
      </c>
      <c r="AJ813">
        <f>pasteData!K812</f>
        <v>0</v>
      </c>
      <c r="AK813" t="str">
        <f>pasteData!L812</f>
        <v xml:space="preserve"> 6.1 Pts</v>
      </c>
      <c r="AL813" t="str">
        <f>pasteData!M812</f>
        <v xml:space="preserve"> 4.3 Reb</v>
      </c>
      <c r="AM813" t="str">
        <f>pasteData!N812</f>
        <v xml:space="preserve"> 0.7 Ast</v>
      </c>
    </row>
    <row r="814" spans="1:39" x14ac:dyDescent="0.3">
      <c r="A814">
        <v>812</v>
      </c>
      <c r="B814" t="str">
        <f>pasteData!A813</f>
        <v>saint-louis</v>
      </c>
      <c r="C814" t="str">
        <f>pasteData!B813</f>
        <v>Fred Thatch Jr</v>
      </c>
      <c r="D814">
        <f>INDEX(pasteStatistics!D$1:'pasteStatistics'!D$5000,MATCH($C814,pasteStatistics!$C$1:'pasteStatistics'!$C$5000,0))</f>
        <v>36</v>
      </c>
      <c r="E814">
        <f>INDEX(pasteStatistics!E$1:'pasteStatistics'!E$5000,MATCH($C814,pasteStatistics!$C$1:'pasteStatistics'!$C$5000,0))</f>
        <v>2</v>
      </c>
      <c r="F814">
        <f>INDEX(pasteStatistics!F$1:'pasteStatistics'!F$5000,MATCH($C814,pasteStatistics!$C$1:'pasteStatistics'!$C$5000,0))</f>
        <v>19.399999999999999</v>
      </c>
      <c r="G814">
        <f>INDEX(pasteStatistics!G$1:'pasteStatistics'!G$5000,MATCH($C814,pasteStatistics!$C$1:'pasteStatistics'!$C$5000,0))</f>
        <v>1.4</v>
      </c>
      <c r="H814">
        <f>INDEX(pasteStatistics!H$1:'pasteStatistics'!H$5000,MATCH($C814,pasteStatistics!$C$1:'pasteStatistics'!$C$5000,0))</f>
        <v>3.9</v>
      </c>
      <c r="I814">
        <f>INDEX(pasteStatistics!I$1:'pasteStatistics'!I$5000,MATCH($C814,pasteStatistics!$C$1:'pasteStatistics'!$C$5000,0))</f>
        <v>0.35899999999999999</v>
      </c>
      <c r="J814">
        <f>INDEX(pasteStatistics!J$1:'pasteStatistics'!J$5000,MATCH($C814,pasteStatistics!$C$1:'pasteStatistics'!$C$5000,0))</f>
        <v>0.9</v>
      </c>
      <c r="K814">
        <f>INDEX(pasteStatistics!K$1:'pasteStatistics'!K$5000,MATCH($C814,pasteStatistics!$C$1:'pasteStatistics'!$C$5000,0))</f>
        <v>2.1</v>
      </c>
      <c r="L814">
        <f>INDEX(pasteStatistics!L$1:'pasteStatistics'!L$5000,MATCH($C814,pasteStatistics!$C$1:'pasteStatistics'!$C$5000,0))</f>
        <v>0.44</v>
      </c>
      <c r="M814">
        <f>INDEX(pasteStatistics!M$1:'pasteStatistics'!M$5000,MATCH($C814,pasteStatistics!$C$1:'pasteStatistics'!$C$5000,0))</f>
        <v>0.5</v>
      </c>
      <c r="N814">
        <f>INDEX(pasteStatistics!N$1:'pasteStatistics'!N$5000,MATCH($C814,pasteStatistics!$C$1:'pasteStatistics'!$C$5000,0))</f>
        <v>1.9</v>
      </c>
      <c r="O814">
        <f>INDEX(pasteStatistics!O$1:'pasteStatistics'!O$5000,MATCH($C814,pasteStatistics!$C$1:'pasteStatistics'!$C$5000,0))</f>
        <v>0.26900000000000002</v>
      </c>
      <c r="P814">
        <f>INDEX(pasteStatistics!P$1:'pasteStatistics'!P$5000,MATCH($C814,pasteStatistics!$C$1:'pasteStatistics'!$C$5000,0))</f>
        <v>0.9</v>
      </c>
      <c r="Q814">
        <f>INDEX(pasteStatistics!Q$1:'pasteStatistics'!Q$5000,MATCH($C814,pasteStatistics!$C$1:'pasteStatistics'!$C$5000,0))</f>
        <v>1.5</v>
      </c>
      <c r="R814">
        <f>INDEX(pasteStatistics!R$1:'pasteStatistics'!R$5000,MATCH($C814,pasteStatistics!$C$1:'pasteStatistics'!$C$5000,0))</f>
        <v>0.61099999999999999</v>
      </c>
      <c r="S814">
        <f>INDEX(pasteStatistics!S$1:'pasteStatistics'!S$5000,MATCH($C814,pasteStatistics!$C$1:'pasteStatistics'!$C$5000,0))</f>
        <v>1.2</v>
      </c>
      <c r="T814">
        <f>INDEX(pasteStatistics!T$1:'pasteStatistics'!T$5000,MATCH($C814,pasteStatistics!$C$1:'pasteStatistics'!$C$5000,0))</f>
        <v>1.5</v>
      </c>
      <c r="U814">
        <f>INDEX(pasteStatistics!U$1:'pasteStatistics'!U$5000,MATCH($C814,pasteStatistics!$C$1:'pasteStatistics'!$C$5000,0))</f>
        <v>2.7</v>
      </c>
      <c r="V814">
        <f>INDEX(pasteStatistics!V$1:'pasteStatistics'!V$5000,MATCH($C814,pasteStatistics!$C$1:'pasteStatistics'!$C$5000,0))</f>
        <v>0.8</v>
      </c>
      <c r="W814">
        <f>INDEX(pasteStatistics!W$1:'pasteStatistics'!W$5000,MATCH($C814,pasteStatistics!$C$1:'pasteStatistics'!$C$5000,0))</f>
        <v>0.8</v>
      </c>
      <c r="X814">
        <f>INDEX(pasteStatistics!X$1:'pasteStatistics'!X$5000,MATCH($C814,pasteStatistics!$C$1:'pasteStatistics'!$C$5000,0))</f>
        <v>0.3</v>
      </c>
      <c r="Y814">
        <f>INDEX(pasteStatistics!Y$1:'pasteStatistics'!Y$5000,MATCH($C814,pasteStatistics!$C$1:'pasteStatistics'!$C$5000,0))</f>
        <v>0.8</v>
      </c>
      <c r="Z814">
        <f>INDEX(pasteStatistics!Z$1:'pasteStatistics'!Z$5000,MATCH($C814,pasteStatistics!$C$1:'pasteStatistics'!$C$5000,0))</f>
        <v>2.4</v>
      </c>
      <c r="AA814">
        <f>INDEX(pasteStatistics!AA$1:'pasteStatistics'!AA$5000,MATCH($C814,pasteStatistics!$C$1:'pasteStatistics'!$C$5000,0))</f>
        <v>4.3</v>
      </c>
      <c r="AB814">
        <f>pasteData!C813</f>
        <v>20</v>
      </c>
      <c r="AC814" t="str">
        <f>pasteData!D813</f>
        <v>FR</v>
      </c>
      <c r="AD814" t="str">
        <f>pasteData!E813</f>
        <v>G</v>
      </c>
      <c r="AE814">
        <f>pasteData!F813</f>
        <v>43619</v>
      </c>
      <c r="AF814">
        <f>pasteData!G813</f>
        <v>210</v>
      </c>
      <c r="AG814" t="str">
        <f>pasteData!H813</f>
        <v>Sikeston</v>
      </c>
      <c r="AH814" t="str">
        <f>pasteData!I813</f>
        <v xml:space="preserve"> MO</v>
      </c>
      <c r="AI814">
        <f>pasteData!J813</f>
        <v>0</v>
      </c>
      <c r="AJ814">
        <f>pasteData!K813</f>
        <v>0</v>
      </c>
      <c r="AK814" t="str">
        <f>pasteData!L813</f>
        <v xml:space="preserve"> 4.3 Pts</v>
      </c>
      <c r="AL814" t="str">
        <f>pasteData!M813</f>
        <v xml:space="preserve"> 2.7 Reb</v>
      </c>
      <c r="AM814" t="str">
        <f>pasteData!N813</f>
        <v xml:space="preserve"> 0.8 Ast</v>
      </c>
    </row>
    <row r="815" spans="1:39" x14ac:dyDescent="0.3">
      <c r="A815">
        <v>813</v>
      </c>
      <c r="B815" t="str">
        <f>pasteData!A814</f>
        <v>saint-louis</v>
      </c>
      <c r="C815" t="str">
        <f>pasteData!B814</f>
        <v>Dion Wiley</v>
      </c>
      <c r="D815">
        <f>INDEX(pasteStatistics!D$1:'pasteStatistics'!D$5000,MATCH($C815,pasteStatistics!$C$1:'pasteStatistics'!$C$5000,0))</f>
        <v>27</v>
      </c>
      <c r="E815">
        <f>INDEX(pasteStatistics!E$1:'pasteStatistics'!E$5000,MATCH($C815,pasteStatistics!$C$1:'pasteStatistics'!$C$5000,0))</f>
        <v>2</v>
      </c>
      <c r="F815">
        <f>INDEX(pasteStatistics!F$1:'pasteStatistics'!F$5000,MATCH($C815,pasteStatistics!$C$1:'pasteStatistics'!$C$5000,0))</f>
        <v>14.9</v>
      </c>
      <c r="G815">
        <f>INDEX(pasteStatistics!G$1:'pasteStatistics'!G$5000,MATCH($C815,pasteStatistics!$C$1:'pasteStatistics'!$C$5000,0))</f>
        <v>1.4</v>
      </c>
      <c r="H815">
        <f>INDEX(pasteStatistics!H$1:'pasteStatistics'!H$5000,MATCH($C815,pasteStatistics!$C$1:'pasteStatistics'!$C$5000,0))</f>
        <v>4.5</v>
      </c>
      <c r="I815">
        <f>INDEX(pasteStatistics!I$1:'pasteStatistics'!I$5000,MATCH($C815,pasteStatistics!$C$1:'pasteStatistics'!$C$5000,0))</f>
        <v>0.314</v>
      </c>
      <c r="J815">
        <f>INDEX(pasteStatistics!J$1:'pasteStatistics'!J$5000,MATCH($C815,pasteStatistics!$C$1:'pasteStatistics'!$C$5000,0))</f>
        <v>0.3</v>
      </c>
      <c r="K815">
        <f>INDEX(pasteStatistics!K$1:'pasteStatistics'!K$5000,MATCH($C815,pasteStatistics!$C$1:'pasteStatistics'!$C$5000,0))</f>
        <v>0.6</v>
      </c>
      <c r="L815">
        <f>INDEX(pasteStatistics!L$1:'pasteStatistics'!L$5000,MATCH($C815,pasteStatistics!$C$1:'pasteStatistics'!$C$5000,0))</f>
        <v>0.41199999999999998</v>
      </c>
      <c r="M815">
        <f>INDEX(pasteStatistics!M$1:'pasteStatistics'!M$5000,MATCH($C815,pasteStatistics!$C$1:'pasteStatistics'!$C$5000,0))</f>
        <v>1.1000000000000001</v>
      </c>
      <c r="N815">
        <f>INDEX(pasteStatistics!N$1:'pasteStatistics'!N$5000,MATCH($C815,pasteStatistics!$C$1:'pasteStatistics'!$C$5000,0))</f>
        <v>3.9</v>
      </c>
      <c r="O815">
        <f>INDEX(pasteStatistics!O$1:'pasteStatistics'!O$5000,MATCH($C815,pasteStatistics!$C$1:'pasteStatistics'!$C$5000,0))</f>
        <v>0.29799999999999999</v>
      </c>
      <c r="P815">
        <f>INDEX(pasteStatistics!P$1:'pasteStatistics'!P$5000,MATCH($C815,pasteStatistics!$C$1:'pasteStatistics'!$C$5000,0))</f>
        <v>0.5</v>
      </c>
      <c r="Q815">
        <f>INDEX(pasteStatistics!Q$1:'pasteStatistics'!Q$5000,MATCH($C815,pasteStatistics!$C$1:'pasteStatistics'!$C$5000,0))</f>
        <v>0.9</v>
      </c>
      <c r="R815">
        <f>INDEX(pasteStatistics!R$1:'pasteStatistics'!R$5000,MATCH($C815,pasteStatistics!$C$1:'pasteStatistics'!$C$5000,0))</f>
        <v>0.60899999999999999</v>
      </c>
      <c r="S815">
        <f>INDEX(pasteStatistics!S$1:'pasteStatistics'!S$5000,MATCH($C815,pasteStatistics!$C$1:'pasteStatistics'!$C$5000,0))</f>
        <v>0.1</v>
      </c>
      <c r="T815">
        <f>INDEX(pasteStatistics!T$1:'pasteStatistics'!T$5000,MATCH($C815,pasteStatistics!$C$1:'pasteStatistics'!$C$5000,0))</f>
        <v>0.7</v>
      </c>
      <c r="U815">
        <f>INDEX(pasteStatistics!U$1:'pasteStatistics'!U$5000,MATCH($C815,pasteStatistics!$C$1:'pasteStatistics'!$C$5000,0))</f>
        <v>0.9</v>
      </c>
      <c r="V815">
        <f>INDEX(pasteStatistics!V$1:'pasteStatistics'!V$5000,MATCH($C815,pasteStatistics!$C$1:'pasteStatistics'!$C$5000,0))</f>
        <v>0.5</v>
      </c>
      <c r="W815">
        <f>INDEX(pasteStatistics!W$1:'pasteStatistics'!W$5000,MATCH($C815,pasteStatistics!$C$1:'pasteStatistics'!$C$5000,0))</f>
        <v>0.1</v>
      </c>
      <c r="X815">
        <f>INDEX(pasteStatistics!X$1:'pasteStatistics'!X$5000,MATCH($C815,pasteStatistics!$C$1:'pasteStatistics'!$C$5000,0))</f>
        <v>0.1</v>
      </c>
      <c r="Y815">
        <f>INDEX(pasteStatistics!Y$1:'pasteStatistics'!Y$5000,MATCH($C815,pasteStatistics!$C$1:'pasteStatistics'!$C$5000,0))</f>
        <v>0.4</v>
      </c>
      <c r="Z815">
        <f>INDEX(pasteStatistics!Z$1:'pasteStatistics'!Z$5000,MATCH($C815,pasteStatistics!$C$1:'pasteStatistics'!$C$5000,0))</f>
        <v>1.2</v>
      </c>
      <c r="AA815">
        <f>INDEX(pasteStatistics!AA$1:'pasteStatistics'!AA$5000,MATCH($C815,pasteStatistics!$C$1:'pasteStatistics'!$C$5000,0))</f>
        <v>4.5</v>
      </c>
      <c r="AB815">
        <f>pasteData!C814</f>
        <v>4</v>
      </c>
      <c r="AC815" t="str">
        <f>pasteData!D814</f>
        <v>SR</v>
      </c>
      <c r="AD815" t="str">
        <f>pasteData!E814</f>
        <v>G</v>
      </c>
      <c r="AE815">
        <f>pasteData!F814</f>
        <v>43620</v>
      </c>
      <c r="AF815">
        <f>pasteData!G814</f>
        <v>210</v>
      </c>
      <c r="AG815" t="str">
        <f>pasteData!H814</f>
        <v>Oxon Hill</v>
      </c>
      <c r="AH815" t="str">
        <f>pasteData!I814</f>
        <v xml:space="preserve"> MD</v>
      </c>
      <c r="AI815" t="str">
        <f>pasteData!J814</f>
        <v>Potomac HS</v>
      </c>
      <c r="AJ815" t="str">
        <f>pasteData!K814</f>
        <v>53 (2014)</v>
      </c>
      <c r="AK815" t="str">
        <f>pasteData!L814</f>
        <v xml:space="preserve"> 4.5 Pts</v>
      </c>
      <c r="AL815" t="str">
        <f>pasteData!M814</f>
        <v xml:space="preserve"> 0.9 Reb</v>
      </c>
      <c r="AM815" t="str">
        <f>pasteData!N814</f>
        <v xml:space="preserve"> 0.5 Ast</v>
      </c>
    </row>
    <row r="816" spans="1:39" x14ac:dyDescent="0.3">
      <c r="A816">
        <v>814</v>
      </c>
      <c r="B816" t="str">
        <f>pasteData!A815</f>
        <v>saint-louis</v>
      </c>
      <c r="C816" t="str">
        <f>pasteData!B815</f>
        <v>Carte'Are Gordon</v>
      </c>
      <c r="D816">
        <f>INDEX(pasteStatistics!D$1:'pasteStatistics'!D$5000,MATCH($C816,pasteStatistics!$C$1:'pasteStatistics'!$C$5000,0))</f>
        <v>13</v>
      </c>
      <c r="E816">
        <f>INDEX(pasteStatistics!E$1:'pasteStatistics'!E$5000,MATCH($C816,pasteStatistics!$C$1:'pasteStatistics'!$C$5000,0))</f>
        <v>9</v>
      </c>
      <c r="F816">
        <f>INDEX(pasteStatistics!F$1:'pasteStatistics'!F$5000,MATCH($C816,pasteStatistics!$C$1:'pasteStatistics'!$C$5000,0))</f>
        <v>24.5</v>
      </c>
      <c r="G816">
        <f>INDEX(pasteStatistics!G$1:'pasteStatistics'!G$5000,MATCH($C816,pasteStatistics!$C$1:'pasteStatistics'!$C$5000,0))</f>
        <v>3.5</v>
      </c>
      <c r="H816">
        <f>INDEX(pasteStatistics!H$1:'pasteStatistics'!H$5000,MATCH($C816,pasteStatistics!$C$1:'pasteStatistics'!$C$5000,0))</f>
        <v>6.4</v>
      </c>
      <c r="I816">
        <f>INDEX(pasteStatistics!I$1:'pasteStatistics'!I$5000,MATCH($C816,pasteStatistics!$C$1:'pasteStatistics'!$C$5000,0))</f>
        <v>0.54200000000000004</v>
      </c>
      <c r="J816">
        <f>INDEX(pasteStatistics!J$1:'pasteStatistics'!J$5000,MATCH($C816,pasteStatistics!$C$1:'pasteStatistics'!$C$5000,0))</f>
        <v>3.3</v>
      </c>
      <c r="K816">
        <f>INDEX(pasteStatistics!K$1:'pasteStatistics'!K$5000,MATCH($C816,pasteStatistics!$C$1:'pasteStatistics'!$C$5000,0))</f>
        <v>6</v>
      </c>
      <c r="L816">
        <f>INDEX(pasteStatistics!L$1:'pasteStatistics'!L$5000,MATCH($C816,pasteStatistics!$C$1:'pasteStatistics'!$C$5000,0))</f>
        <v>0.55100000000000005</v>
      </c>
      <c r="M816">
        <f>INDEX(pasteStatistics!M$1:'pasteStatistics'!M$5000,MATCH($C816,pasteStatistics!$C$1:'pasteStatistics'!$C$5000,0))</f>
        <v>0.2</v>
      </c>
      <c r="N816">
        <f>INDEX(pasteStatistics!N$1:'pasteStatistics'!N$5000,MATCH($C816,pasteStatistics!$C$1:'pasteStatistics'!$C$5000,0))</f>
        <v>0.4</v>
      </c>
      <c r="O816">
        <f>INDEX(pasteStatistics!O$1:'pasteStatistics'!O$5000,MATCH($C816,pasteStatistics!$C$1:'pasteStatistics'!$C$5000,0))</f>
        <v>0.4</v>
      </c>
      <c r="P816">
        <f>INDEX(pasteStatistics!P$1:'pasteStatistics'!P$5000,MATCH($C816,pasteStatistics!$C$1:'pasteStatistics'!$C$5000,0))</f>
        <v>1.8</v>
      </c>
      <c r="Q816">
        <f>INDEX(pasteStatistics!Q$1:'pasteStatistics'!Q$5000,MATCH($C816,pasteStatistics!$C$1:'pasteStatistics'!$C$5000,0))</f>
        <v>3.7</v>
      </c>
      <c r="R816">
        <f>INDEX(pasteStatistics!R$1:'pasteStatistics'!R$5000,MATCH($C816,pasteStatistics!$C$1:'pasteStatistics'!$C$5000,0))</f>
        <v>0.5</v>
      </c>
      <c r="S816">
        <f>INDEX(pasteStatistics!S$1:'pasteStatistics'!S$5000,MATCH($C816,pasteStatistics!$C$1:'pasteStatistics'!$C$5000,0))</f>
        <v>1.2</v>
      </c>
      <c r="T816">
        <f>INDEX(pasteStatistics!T$1:'pasteStatistics'!T$5000,MATCH($C816,pasteStatistics!$C$1:'pasteStatistics'!$C$5000,0))</f>
        <v>2.8</v>
      </c>
      <c r="U816">
        <f>INDEX(pasteStatistics!U$1:'pasteStatistics'!U$5000,MATCH($C816,pasteStatistics!$C$1:'pasteStatistics'!$C$5000,0))</f>
        <v>4.0999999999999996</v>
      </c>
      <c r="V816">
        <f>INDEX(pasteStatistics!V$1:'pasteStatistics'!V$5000,MATCH($C816,pasteStatistics!$C$1:'pasteStatistics'!$C$5000,0))</f>
        <v>1.2</v>
      </c>
      <c r="W816">
        <f>INDEX(pasteStatistics!W$1:'pasteStatistics'!W$5000,MATCH($C816,pasteStatistics!$C$1:'pasteStatistics'!$C$5000,0))</f>
        <v>1.1000000000000001</v>
      </c>
      <c r="X816">
        <f>INDEX(pasteStatistics!X$1:'pasteStatistics'!X$5000,MATCH($C816,pasteStatistics!$C$1:'pasteStatistics'!$C$5000,0))</f>
        <v>1.8</v>
      </c>
      <c r="Y816">
        <f>INDEX(pasteStatistics!Y$1:'pasteStatistics'!Y$5000,MATCH($C816,pasteStatistics!$C$1:'pasteStatistics'!$C$5000,0))</f>
        <v>2.1</v>
      </c>
      <c r="Z816">
        <f>INDEX(pasteStatistics!Z$1:'pasteStatistics'!Z$5000,MATCH($C816,pasteStatistics!$C$1:'pasteStatistics'!$C$5000,0))</f>
        <v>2.6</v>
      </c>
      <c r="AA816">
        <f>INDEX(pasteStatistics!AA$1:'pasteStatistics'!AA$5000,MATCH($C816,pasteStatistics!$C$1:'pasteStatistics'!$C$5000,0))</f>
        <v>8.9</v>
      </c>
      <c r="AB816">
        <f>pasteData!C815</f>
        <v>5</v>
      </c>
      <c r="AC816" t="str">
        <f>pasteData!D815</f>
        <v>FR</v>
      </c>
      <c r="AD816" t="str">
        <f>pasteData!E815</f>
        <v>F</v>
      </c>
      <c r="AE816">
        <f>pasteData!F815</f>
        <v>43625</v>
      </c>
      <c r="AF816">
        <f>pasteData!G815</f>
        <v>230</v>
      </c>
      <c r="AG816" t="str">
        <f>pasteData!H815</f>
        <v>St. Louis</v>
      </c>
      <c r="AH816" t="str">
        <f>pasteData!I815</f>
        <v xml:space="preserve"> MO</v>
      </c>
      <c r="AI816">
        <f>pasteData!J815</f>
        <v>0</v>
      </c>
      <c r="AJ816" t="str">
        <f>pasteData!K815</f>
        <v>65 (2018)</v>
      </c>
      <c r="AK816" t="str">
        <f>pasteData!L815</f>
        <v xml:space="preserve"> 8.9 Pts</v>
      </c>
      <c r="AL816" t="str">
        <f>pasteData!M815</f>
        <v xml:space="preserve"> 4.1 Reb</v>
      </c>
      <c r="AM816" t="str">
        <f>pasteData!N815</f>
        <v xml:space="preserve"> 1.2 Ast</v>
      </c>
    </row>
    <row r="817" spans="1:39" x14ac:dyDescent="0.3">
      <c r="A817">
        <v>815</v>
      </c>
      <c r="B817" t="str">
        <f>pasteData!A816</f>
        <v>saint-louis</v>
      </c>
      <c r="C817" t="str">
        <f>pasteData!B816</f>
        <v>KC Hankton</v>
      </c>
      <c r="D817">
        <f>INDEX(pasteStatistics!D$1:'pasteStatistics'!D$5000,MATCH($C817,pasteStatistics!$C$1:'pasteStatistics'!$C$5000,0))</f>
        <v>22</v>
      </c>
      <c r="E817">
        <f>INDEX(pasteStatistics!E$1:'pasteStatistics'!E$5000,MATCH($C817,pasteStatistics!$C$1:'pasteStatistics'!$C$5000,0))</f>
        <v>0</v>
      </c>
      <c r="F817">
        <f>INDEX(pasteStatistics!F$1:'pasteStatistics'!F$5000,MATCH($C817,pasteStatistics!$C$1:'pasteStatistics'!$C$5000,0))</f>
        <v>5.6</v>
      </c>
      <c r="G817">
        <f>INDEX(pasteStatistics!G$1:'pasteStatistics'!G$5000,MATCH($C817,pasteStatistics!$C$1:'pasteStatistics'!$C$5000,0))</f>
        <v>0.5</v>
      </c>
      <c r="H817">
        <f>INDEX(pasteStatistics!H$1:'pasteStatistics'!H$5000,MATCH($C817,pasteStatistics!$C$1:'pasteStatistics'!$C$5000,0))</f>
        <v>1.9</v>
      </c>
      <c r="I817">
        <f>INDEX(pasteStatistics!I$1:'pasteStatistics'!I$5000,MATCH($C817,pasteStatistics!$C$1:'pasteStatistics'!$C$5000,0))</f>
        <v>0.29299999999999998</v>
      </c>
      <c r="J817">
        <f>INDEX(pasteStatistics!J$1:'pasteStatistics'!J$5000,MATCH($C817,pasteStatistics!$C$1:'pasteStatistics'!$C$5000,0))</f>
        <v>0.2</v>
      </c>
      <c r="K817">
        <f>INDEX(pasteStatistics!K$1:'pasteStatistics'!K$5000,MATCH($C817,pasteStatistics!$C$1:'pasteStatistics'!$C$5000,0))</f>
        <v>0.7</v>
      </c>
      <c r="L817">
        <f>INDEX(pasteStatistics!L$1:'pasteStatistics'!L$5000,MATCH($C817,pasteStatistics!$C$1:'pasteStatistics'!$C$5000,0))</f>
        <v>0.313</v>
      </c>
      <c r="M817">
        <f>INDEX(pasteStatistics!M$1:'pasteStatistics'!M$5000,MATCH($C817,pasteStatistics!$C$1:'pasteStatistics'!$C$5000,0))</f>
        <v>0.3</v>
      </c>
      <c r="N817">
        <f>INDEX(pasteStatistics!N$1:'pasteStatistics'!N$5000,MATCH($C817,pasteStatistics!$C$1:'pasteStatistics'!$C$5000,0))</f>
        <v>1.1000000000000001</v>
      </c>
      <c r="O817">
        <f>INDEX(pasteStatistics!O$1:'pasteStatistics'!O$5000,MATCH($C817,pasteStatistics!$C$1:'pasteStatistics'!$C$5000,0))</f>
        <v>0.28000000000000003</v>
      </c>
      <c r="P817">
        <f>INDEX(pasteStatistics!P$1:'pasteStatistics'!P$5000,MATCH($C817,pasteStatistics!$C$1:'pasteStatistics'!$C$5000,0))</f>
        <v>0.3</v>
      </c>
      <c r="Q817">
        <f>INDEX(pasteStatistics!Q$1:'pasteStatistics'!Q$5000,MATCH($C817,pasteStatistics!$C$1:'pasteStatistics'!$C$5000,0))</f>
        <v>0.4</v>
      </c>
      <c r="R817">
        <f>INDEX(pasteStatistics!R$1:'pasteStatistics'!R$5000,MATCH($C817,pasteStatistics!$C$1:'pasteStatistics'!$C$5000,0))</f>
        <v>0.75</v>
      </c>
      <c r="S817">
        <f>INDEX(pasteStatistics!S$1:'pasteStatistics'!S$5000,MATCH($C817,pasteStatistics!$C$1:'pasteStatistics'!$C$5000,0))</f>
        <v>0.4</v>
      </c>
      <c r="T817">
        <f>INDEX(pasteStatistics!T$1:'pasteStatistics'!T$5000,MATCH($C817,pasteStatistics!$C$1:'pasteStatistics'!$C$5000,0))</f>
        <v>0.6</v>
      </c>
      <c r="U817">
        <f>INDEX(pasteStatistics!U$1:'pasteStatistics'!U$5000,MATCH($C817,pasteStatistics!$C$1:'pasteStatistics'!$C$5000,0))</f>
        <v>1</v>
      </c>
      <c r="V817">
        <f>INDEX(pasteStatistics!V$1:'pasteStatistics'!V$5000,MATCH($C817,pasteStatistics!$C$1:'pasteStatistics'!$C$5000,0))</f>
        <v>0.1</v>
      </c>
      <c r="W817">
        <f>INDEX(pasteStatistics!W$1:'pasteStatistics'!W$5000,MATCH($C817,pasteStatistics!$C$1:'pasteStatistics'!$C$5000,0))</f>
        <v>0.1</v>
      </c>
      <c r="X817">
        <f>INDEX(pasteStatistics!X$1:'pasteStatistics'!X$5000,MATCH($C817,pasteStatistics!$C$1:'pasteStatistics'!$C$5000,0))</f>
        <v>0</v>
      </c>
      <c r="Y817">
        <f>INDEX(pasteStatistics!Y$1:'pasteStatistics'!Y$5000,MATCH($C817,pasteStatistics!$C$1:'pasteStatistics'!$C$5000,0))</f>
        <v>0.1</v>
      </c>
      <c r="Z817">
        <f>INDEX(pasteStatistics!Z$1:'pasteStatistics'!Z$5000,MATCH($C817,pasteStatistics!$C$1:'pasteStatistics'!$C$5000,0))</f>
        <v>0.5</v>
      </c>
      <c r="AA817">
        <f>INDEX(pasteStatistics!AA$1:'pasteStatistics'!AA$5000,MATCH($C817,pasteStatistics!$C$1:'pasteStatistics'!$C$5000,0))</f>
        <v>1.7</v>
      </c>
      <c r="AB817">
        <f>pasteData!C816</f>
        <v>23</v>
      </c>
      <c r="AC817" t="str">
        <f>pasteData!D816</f>
        <v>FR</v>
      </c>
      <c r="AD817" t="str">
        <f>pasteData!E816</f>
        <v>F</v>
      </c>
      <c r="AE817">
        <f>pasteData!F816</f>
        <v>43623</v>
      </c>
      <c r="AF817">
        <f>pasteData!G816</f>
        <v>205</v>
      </c>
      <c r="AG817" t="str">
        <f>pasteData!H816</f>
        <v>Charlotte</v>
      </c>
      <c r="AH817" t="str">
        <f>pasteData!I816</f>
        <v xml:space="preserve"> NC</v>
      </c>
      <c r="AI817">
        <f>pasteData!J816</f>
        <v>0</v>
      </c>
      <c r="AJ817">
        <f>pasteData!K816</f>
        <v>0</v>
      </c>
      <c r="AK817" t="str">
        <f>pasteData!L816</f>
        <v xml:space="preserve"> 1.7 Pts</v>
      </c>
      <c r="AL817" t="str">
        <f>pasteData!M816</f>
        <v xml:space="preserve"> 1.0 Reb</v>
      </c>
      <c r="AM817" t="str">
        <f>pasteData!N816</f>
        <v xml:space="preserve"> 0.1 Ast</v>
      </c>
    </row>
    <row r="818" spans="1:39" x14ac:dyDescent="0.3">
      <c r="A818">
        <v>816</v>
      </c>
      <c r="B818" t="str">
        <f>pasteData!A817</f>
        <v>saint-louis</v>
      </c>
      <c r="C818" t="str">
        <f>pasteData!B817</f>
        <v>Demarius Jacobs</v>
      </c>
      <c r="D818">
        <f>INDEX(pasteStatistics!D$1:'pasteStatistics'!D$5000,MATCH($C818,pasteStatistics!$C$1:'pasteStatistics'!$C$5000,0))</f>
        <v>19</v>
      </c>
      <c r="E818">
        <f>INDEX(pasteStatistics!E$1:'pasteStatistics'!E$5000,MATCH($C818,pasteStatistics!$C$1:'pasteStatistics'!$C$5000,0))</f>
        <v>0</v>
      </c>
      <c r="F818">
        <f>INDEX(pasteStatistics!F$1:'pasteStatistics'!F$5000,MATCH($C818,pasteStatistics!$C$1:'pasteStatistics'!$C$5000,0))</f>
        <v>4.5999999999999996</v>
      </c>
      <c r="G818">
        <f>INDEX(pasteStatistics!G$1:'pasteStatistics'!G$5000,MATCH($C818,pasteStatistics!$C$1:'pasteStatistics'!$C$5000,0))</f>
        <v>0.1</v>
      </c>
      <c r="H818">
        <f>INDEX(pasteStatistics!H$1:'pasteStatistics'!H$5000,MATCH($C818,pasteStatistics!$C$1:'pasteStatistics'!$C$5000,0))</f>
        <v>0.6</v>
      </c>
      <c r="I818">
        <f>INDEX(pasteStatistics!I$1:'pasteStatistics'!I$5000,MATCH($C818,pasteStatistics!$C$1:'pasteStatistics'!$C$5000,0))</f>
        <v>0.182</v>
      </c>
      <c r="J818">
        <f>INDEX(pasteStatistics!J$1:'pasteStatistics'!J$5000,MATCH($C818,pasteStatistics!$C$1:'pasteStatistics'!$C$5000,0))</f>
        <v>0.1</v>
      </c>
      <c r="K818">
        <f>INDEX(pasteStatistics!K$1:'pasteStatistics'!K$5000,MATCH($C818,pasteStatistics!$C$1:'pasteStatistics'!$C$5000,0))</f>
        <v>0.3</v>
      </c>
      <c r="L818">
        <f>INDEX(pasteStatistics!L$1:'pasteStatistics'!L$5000,MATCH($C818,pasteStatistics!$C$1:'pasteStatistics'!$C$5000,0))</f>
        <v>0.2</v>
      </c>
      <c r="M818">
        <f>INDEX(pasteStatistics!M$1:'pasteStatistics'!M$5000,MATCH($C818,pasteStatistics!$C$1:'pasteStatistics'!$C$5000,0))</f>
        <v>0.1</v>
      </c>
      <c r="N818">
        <f>INDEX(pasteStatistics!N$1:'pasteStatistics'!N$5000,MATCH($C818,pasteStatistics!$C$1:'pasteStatistics'!$C$5000,0))</f>
        <v>0.3</v>
      </c>
      <c r="O818">
        <f>INDEX(pasteStatistics!O$1:'pasteStatistics'!O$5000,MATCH($C818,pasteStatistics!$C$1:'pasteStatistics'!$C$5000,0))</f>
        <v>0.16700000000000001</v>
      </c>
      <c r="P818">
        <f>INDEX(pasteStatistics!P$1:'pasteStatistics'!P$5000,MATCH($C818,pasteStatistics!$C$1:'pasteStatistics'!$C$5000,0))</f>
        <v>0.2</v>
      </c>
      <c r="Q818">
        <f>INDEX(pasteStatistics!Q$1:'pasteStatistics'!Q$5000,MATCH($C818,pasteStatistics!$C$1:'pasteStatistics'!$C$5000,0))</f>
        <v>0.4</v>
      </c>
      <c r="R818">
        <f>INDEX(pasteStatistics!R$1:'pasteStatistics'!R$5000,MATCH($C818,pasteStatistics!$C$1:'pasteStatistics'!$C$5000,0))</f>
        <v>0.375</v>
      </c>
      <c r="S818">
        <f>INDEX(pasteStatistics!S$1:'pasteStatistics'!S$5000,MATCH($C818,pasteStatistics!$C$1:'pasteStatistics'!$C$5000,0))</f>
        <v>0.1</v>
      </c>
      <c r="T818">
        <f>INDEX(pasteStatistics!T$1:'pasteStatistics'!T$5000,MATCH($C818,pasteStatistics!$C$1:'pasteStatistics'!$C$5000,0))</f>
        <v>0.3</v>
      </c>
      <c r="U818">
        <f>INDEX(pasteStatistics!U$1:'pasteStatistics'!U$5000,MATCH($C818,pasteStatistics!$C$1:'pasteStatistics'!$C$5000,0))</f>
        <v>0.4</v>
      </c>
      <c r="V818">
        <f>INDEX(pasteStatistics!V$1:'pasteStatistics'!V$5000,MATCH($C818,pasteStatistics!$C$1:'pasteStatistics'!$C$5000,0))</f>
        <v>0.3</v>
      </c>
      <c r="W818">
        <f>INDEX(pasteStatistics!W$1:'pasteStatistics'!W$5000,MATCH($C818,pasteStatistics!$C$1:'pasteStatistics'!$C$5000,0))</f>
        <v>0.2</v>
      </c>
      <c r="X818">
        <f>INDEX(pasteStatistics!X$1:'pasteStatistics'!X$5000,MATCH($C818,pasteStatistics!$C$1:'pasteStatistics'!$C$5000,0))</f>
        <v>0.1</v>
      </c>
      <c r="Y818">
        <f>INDEX(pasteStatistics!Y$1:'pasteStatistics'!Y$5000,MATCH($C818,pasteStatistics!$C$1:'pasteStatistics'!$C$5000,0))</f>
        <v>0.4</v>
      </c>
      <c r="Z818">
        <f>INDEX(pasteStatistics!Z$1:'pasteStatistics'!Z$5000,MATCH($C818,pasteStatistics!$C$1:'pasteStatistics'!$C$5000,0))</f>
        <v>0.9</v>
      </c>
      <c r="AA818">
        <f>INDEX(pasteStatistics!AA$1:'pasteStatistics'!AA$5000,MATCH($C818,pasteStatistics!$C$1:'pasteStatistics'!$C$5000,0))</f>
        <v>0.4</v>
      </c>
      <c r="AB818">
        <f>pasteData!C817</f>
        <v>15</v>
      </c>
      <c r="AC818" t="str">
        <f>pasteData!D817</f>
        <v>FR</v>
      </c>
      <c r="AD818" t="str">
        <f>pasteData!E817</f>
        <v>G</v>
      </c>
      <c r="AE818">
        <f>pasteData!F817</f>
        <v>43618</v>
      </c>
      <c r="AF818">
        <f>pasteData!G817</f>
        <v>175</v>
      </c>
      <c r="AG818" t="str">
        <f>pasteData!H817</f>
        <v>Chicago</v>
      </c>
      <c r="AH818" t="str">
        <f>pasteData!I817</f>
        <v xml:space="preserve"> IL</v>
      </c>
      <c r="AI818">
        <f>pasteData!J817</f>
        <v>0</v>
      </c>
      <c r="AJ818">
        <f>pasteData!K817</f>
        <v>0</v>
      </c>
      <c r="AK818" t="str">
        <f>pasteData!L817</f>
        <v xml:space="preserve"> 0.4 Pts</v>
      </c>
      <c r="AL818" t="str">
        <f>pasteData!M817</f>
        <v xml:space="preserve"> 0.4 Reb</v>
      </c>
      <c r="AM818" t="str">
        <f>pasteData!N817</f>
        <v xml:space="preserve"> 0.3 Ast</v>
      </c>
    </row>
    <row r="819" spans="1:39" x14ac:dyDescent="0.3">
      <c r="A819">
        <v>817</v>
      </c>
      <c r="B819" t="str">
        <f>pasteData!A818</f>
        <v>saint-louis</v>
      </c>
      <c r="C819" t="str">
        <f>pasteData!B818</f>
        <v>Jack Raboin</v>
      </c>
      <c r="D819">
        <f>INDEX(pasteStatistics!D$1:'pasteStatistics'!D$5000,MATCH($C819,pasteStatistics!$C$1:'pasteStatistics'!$C$5000,0))</f>
        <v>3</v>
      </c>
      <c r="E819">
        <f>INDEX(pasteStatistics!E$1:'pasteStatistics'!E$5000,MATCH($C819,pasteStatistics!$C$1:'pasteStatistics'!$C$5000,0))</f>
        <v>0</v>
      </c>
      <c r="F819">
        <f>INDEX(pasteStatistics!F$1:'pasteStatistics'!F$5000,MATCH($C819,pasteStatistics!$C$1:'pasteStatistics'!$C$5000,0))</f>
        <v>1</v>
      </c>
      <c r="G819">
        <f>INDEX(pasteStatistics!G$1:'pasteStatistics'!G$5000,MATCH($C819,pasteStatistics!$C$1:'pasteStatistics'!$C$5000,0))</f>
        <v>0.7</v>
      </c>
      <c r="H819">
        <f>INDEX(pasteStatistics!H$1:'pasteStatistics'!H$5000,MATCH($C819,pasteStatistics!$C$1:'pasteStatistics'!$C$5000,0))</f>
        <v>0.7</v>
      </c>
      <c r="I819">
        <f>INDEX(pasteStatistics!I$1:'pasteStatistics'!I$5000,MATCH($C819,pasteStatistics!$C$1:'pasteStatistics'!$C$5000,0))</f>
        <v>1</v>
      </c>
      <c r="J819">
        <f>INDEX(pasteStatistics!J$1:'pasteStatistics'!J$5000,MATCH($C819,pasteStatistics!$C$1:'pasteStatistics'!$C$5000,0))</f>
        <v>0.3</v>
      </c>
      <c r="K819">
        <f>INDEX(pasteStatistics!K$1:'pasteStatistics'!K$5000,MATCH($C819,pasteStatistics!$C$1:'pasteStatistics'!$C$5000,0))</f>
        <v>0.3</v>
      </c>
      <c r="L819">
        <f>INDEX(pasteStatistics!L$1:'pasteStatistics'!L$5000,MATCH($C819,pasteStatistics!$C$1:'pasteStatistics'!$C$5000,0))</f>
        <v>1</v>
      </c>
      <c r="M819">
        <f>INDEX(pasteStatistics!M$1:'pasteStatistics'!M$5000,MATCH($C819,pasteStatistics!$C$1:'pasteStatistics'!$C$5000,0))</f>
        <v>0.3</v>
      </c>
      <c r="N819">
        <f>INDEX(pasteStatistics!N$1:'pasteStatistics'!N$5000,MATCH($C819,pasteStatistics!$C$1:'pasteStatistics'!$C$5000,0))</f>
        <v>0.3</v>
      </c>
      <c r="O819">
        <f>INDEX(pasteStatistics!O$1:'pasteStatistics'!O$5000,MATCH($C819,pasteStatistics!$C$1:'pasteStatistics'!$C$5000,0))</f>
        <v>1</v>
      </c>
      <c r="P819">
        <f>INDEX(pasteStatistics!P$1:'pasteStatistics'!P$5000,MATCH($C819,pasteStatistics!$C$1:'pasteStatistics'!$C$5000,0))</f>
        <v>0</v>
      </c>
      <c r="Q819">
        <f>INDEX(pasteStatistics!Q$1:'pasteStatistics'!Q$5000,MATCH($C819,pasteStatistics!$C$1:'pasteStatistics'!$C$5000,0))</f>
        <v>0</v>
      </c>
      <c r="R819">
        <f>INDEX(pasteStatistics!R$1:'pasteStatistics'!R$5000,MATCH($C819,pasteStatistics!$C$1:'pasteStatistics'!$C$5000,0))</f>
        <v>0</v>
      </c>
      <c r="S819">
        <f>INDEX(pasteStatistics!S$1:'pasteStatistics'!S$5000,MATCH($C819,pasteStatistics!$C$1:'pasteStatistics'!$C$5000,0))</f>
        <v>0.3</v>
      </c>
      <c r="T819">
        <f>INDEX(pasteStatistics!T$1:'pasteStatistics'!T$5000,MATCH($C819,pasteStatistics!$C$1:'pasteStatistics'!$C$5000,0))</f>
        <v>0</v>
      </c>
      <c r="U819">
        <f>INDEX(pasteStatistics!U$1:'pasteStatistics'!U$5000,MATCH($C819,pasteStatistics!$C$1:'pasteStatistics'!$C$5000,0))</f>
        <v>0.3</v>
      </c>
      <c r="V819">
        <f>INDEX(pasteStatistics!V$1:'pasteStatistics'!V$5000,MATCH($C819,pasteStatistics!$C$1:'pasteStatistics'!$C$5000,0))</f>
        <v>0</v>
      </c>
      <c r="W819">
        <f>INDEX(pasteStatistics!W$1:'pasteStatistics'!W$5000,MATCH($C819,pasteStatistics!$C$1:'pasteStatistics'!$C$5000,0))</f>
        <v>0</v>
      </c>
      <c r="X819">
        <f>INDEX(pasteStatistics!X$1:'pasteStatistics'!X$5000,MATCH($C819,pasteStatistics!$C$1:'pasteStatistics'!$C$5000,0))</f>
        <v>0</v>
      </c>
      <c r="Y819">
        <f>INDEX(pasteStatistics!Y$1:'pasteStatistics'!Y$5000,MATCH($C819,pasteStatistics!$C$1:'pasteStatistics'!$C$5000,0))</f>
        <v>0</v>
      </c>
      <c r="Z819">
        <f>INDEX(pasteStatistics!Z$1:'pasteStatistics'!Z$5000,MATCH($C819,pasteStatistics!$C$1:'pasteStatistics'!$C$5000,0))</f>
        <v>0</v>
      </c>
      <c r="AA819">
        <f>INDEX(pasteStatistics!AA$1:'pasteStatistics'!AA$5000,MATCH($C819,pasteStatistics!$C$1:'pasteStatistics'!$C$5000,0))</f>
        <v>1.7</v>
      </c>
      <c r="AB819">
        <f>pasteData!C818</f>
        <v>31</v>
      </c>
      <c r="AC819" t="str">
        <f>pasteData!D818</f>
        <v>JR</v>
      </c>
      <c r="AD819" t="str">
        <f>pasteData!E818</f>
        <v>G</v>
      </c>
      <c r="AE819">
        <f>pasteData!F818</f>
        <v>43622</v>
      </c>
      <c r="AF819">
        <f>pasteData!G818</f>
        <v>205</v>
      </c>
      <c r="AG819" t="str">
        <f>pasteData!H818</f>
        <v>Mattoon</v>
      </c>
      <c r="AH819" t="str">
        <f>pasteData!I818</f>
        <v xml:space="preserve"> IL</v>
      </c>
      <c r="AI819">
        <f>pasteData!J818</f>
        <v>0</v>
      </c>
      <c r="AJ819">
        <f>pasteData!K818</f>
        <v>0</v>
      </c>
      <c r="AK819" t="str">
        <f>pasteData!L818</f>
        <v xml:space="preserve"> 1.7 Pts</v>
      </c>
      <c r="AL819" t="str">
        <f>pasteData!M818</f>
        <v xml:space="preserve"> 0.3 Reb</v>
      </c>
      <c r="AM819" t="str">
        <f>pasteData!N818</f>
        <v xml:space="preserve"> 0.0 Ast</v>
      </c>
    </row>
    <row r="820" spans="1:39" x14ac:dyDescent="0.3">
      <c r="A820">
        <v>818</v>
      </c>
      <c r="B820" t="str">
        <f>pasteData!A819</f>
        <v>saint-louis</v>
      </c>
      <c r="C820" t="str">
        <f>pasteData!B819</f>
        <v>Brandon Courtney</v>
      </c>
      <c r="D820">
        <f>INDEX(pasteStatistics!D$1:'pasteStatistics'!D$5000,MATCH($C820,pasteStatistics!$C$1:'pasteStatistics'!$C$5000,0))</f>
        <v>1</v>
      </c>
      <c r="E820">
        <f>INDEX(pasteStatistics!E$1:'pasteStatistics'!E$5000,MATCH($C820,pasteStatistics!$C$1:'pasteStatistics'!$C$5000,0))</f>
        <v>0</v>
      </c>
      <c r="F820">
        <f>INDEX(pasteStatistics!F$1:'pasteStatistics'!F$5000,MATCH($C820,pasteStatistics!$C$1:'pasteStatistics'!$C$5000,0))</f>
        <v>2</v>
      </c>
      <c r="G820">
        <f>INDEX(pasteStatistics!G$1:'pasteStatistics'!G$5000,MATCH($C820,pasteStatistics!$C$1:'pasteStatistics'!$C$5000,0))</f>
        <v>0</v>
      </c>
      <c r="H820">
        <f>INDEX(pasteStatistics!H$1:'pasteStatistics'!H$5000,MATCH($C820,pasteStatistics!$C$1:'pasteStatistics'!$C$5000,0))</f>
        <v>1</v>
      </c>
      <c r="I820">
        <f>INDEX(pasteStatistics!I$1:'pasteStatistics'!I$5000,MATCH($C820,pasteStatistics!$C$1:'pasteStatistics'!$C$5000,0))</f>
        <v>0</v>
      </c>
      <c r="J820">
        <f>INDEX(pasteStatistics!J$1:'pasteStatistics'!J$5000,MATCH($C820,pasteStatistics!$C$1:'pasteStatistics'!$C$5000,0))</f>
        <v>0</v>
      </c>
      <c r="K820">
        <f>INDEX(pasteStatistics!K$1:'pasteStatistics'!K$5000,MATCH($C820,pasteStatistics!$C$1:'pasteStatistics'!$C$5000,0))</f>
        <v>1</v>
      </c>
      <c r="L820">
        <f>INDEX(pasteStatistics!L$1:'pasteStatistics'!L$5000,MATCH($C820,pasteStatistics!$C$1:'pasteStatistics'!$C$5000,0))</f>
        <v>0</v>
      </c>
      <c r="M820">
        <f>INDEX(pasteStatistics!M$1:'pasteStatistics'!M$5000,MATCH($C820,pasteStatistics!$C$1:'pasteStatistics'!$C$5000,0))</f>
        <v>0</v>
      </c>
      <c r="N820">
        <f>INDEX(pasteStatistics!N$1:'pasteStatistics'!N$5000,MATCH($C820,pasteStatistics!$C$1:'pasteStatistics'!$C$5000,0))</f>
        <v>0</v>
      </c>
      <c r="O820">
        <f>INDEX(pasteStatistics!O$1:'pasteStatistics'!O$5000,MATCH($C820,pasteStatistics!$C$1:'pasteStatistics'!$C$5000,0))</f>
        <v>0</v>
      </c>
      <c r="P820">
        <f>INDEX(pasteStatistics!P$1:'pasteStatistics'!P$5000,MATCH($C820,pasteStatistics!$C$1:'pasteStatistics'!$C$5000,0))</f>
        <v>0</v>
      </c>
      <c r="Q820">
        <f>INDEX(pasteStatistics!Q$1:'pasteStatistics'!Q$5000,MATCH($C820,pasteStatistics!$C$1:'pasteStatistics'!$C$5000,0))</f>
        <v>0</v>
      </c>
      <c r="R820">
        <f>INDEX(pasteStatistics!R$1:'pasteStatistics'!R$5000,MATCH($C820,pasteStatistics!$C$1:'pasteStatistics'!$C$5000,0))</f>
        <v>0</v>
      </c>
      <c r="S820">
        <f>INDEX(pasteStatistics!S$1:'pasteStatistics'!S$5000,MATCH($C820,pasteStatistics!$C$1:'pasteStatistics'!$C$5000,0))</f>
        <v>0</v>
      </c>
      <c r="T820">
        <f>INDEX(pasteStatistics!T$1:'pasteStatistics'!T$5000,MATCH($C820,pasteStatistics!$C$1:'pasteStatistics'!$C$5000,0))</f>
        <v>0</v>
      </c>
      <c r="U820">
        <f>INDEX(pasteStatistics!U$1:'pasteStatistics'!U$5000,MATCH($C820,pasteStatistics!$C$1:'pasteStatistics'!$C$5000,0))</f>
        <v>0</v>
      </c>
      <c r="V820">
        <f>INDEX(pasteStatistics!V$1:'pasteStatistics'!V$5000,MATCH($C820,pasteStatistics!$C$1:'pasteStatistics'!$C$5000,0))</f>
        <v>0</v>
      </c>
      <c r="W820">
        <f>INDEX(pasteStatistics!W$1:'pasteStatistics'!W$5000,MATCH($C820,pasteStatistics!$C$1:'pasteStatistics'!$C$5000,0))</f>
        <v>0</v>
      </c>
      <c r="X820">
        <f>INDEX(pasteStatistics!X$1:'pasteStatistics'!X$5000,MATCH($C820,pasteStatistics!$C$1:'pasteStatistics'!$C$5000,0))</f>
        <v>0</v>
      </c>
      <c r="Y820">
        <f>INDEX(pasteStatistics!Y$1:'pasteStatistics'!Y$5000,MATCH($C820,pasteStatistics!$C$1:'pasteStatistics'!$C$5000,0))</f>
        <v>0</v>
      </c>
      <c r="Z820">
        <f>INDEX(pasteStatistics!Z$1:'pasteStatistics'!Z$5000,MATCH($C820,pasteStatistics!$C$1:'pasteStatistics'!$C$5000,0))</f>
        <v>0</v>
      </c>
      <c r="AA820">
        <f>INDEX(pasteStatistics!AA$1:'pasteStatistics'!AA$5000,MATCH($C820,pasteStatistics!$C$1:'pasteStatistics'!$C$5000,0))</f>
        <v>0</v>
      </c>
      <c r="AB820">
        <f>pasteData!C819</f>
        <v>12</v>
      </c>
      <c r="AC820" t="str">
        <f>pasteData!D819</f>
        <v>FR</v>
      </c>
      <c r="AD820" t="str">
        <f>pasteData!E819</f>
        <v>G</v>
      </c>
      <c r="AE820">
        <f>pasteData!F819</f>
        <v>43619</v>
      </c>
      <c r="AF820">
        <f>pasteData!G819</f>
        <v>175</v>
      </c>
      <c r="AG820" t="str">
        <f>pasteData!H819</f>
        <v>Tremont</v>
      </c>
      <c r="AH820" t="str">
        <f>pasteData!I819</f>
        <v xml:space="preserve"> IL</v>
      </c>
      <c r="AI820">
        <f>pasteData!J819</f>
        <v>0</v>
      </c>
      <c r="AJ820">
        <f>pasteData!K819</f>
        <v>0</v>
      </c>
      <c r="AK820" t="str">
        <f>pasteData!L819</f>
        <v xml:space="preserve"> 0.0 Pts</v>
      </c>
      <c r="AL820" t="str">
        <f>pasteData!M819</f>
        <v xml:space="preserve"> 0.0 Reb</v>
      </c>
      <c r="AM820" t="str">
        <f>pasteData!N819</f>
        <v xml:space="preserve"> 0.0 Ast</v>
      </c>
    </row>
    <row r="821" spans="1:39" x14ac:dyDescent="0.3">
      <c r="A821">
        <v>819</v>
      </c>
      <c r="B821" t="str">
        <f>pasteData!A820</f>
        <v>saint-louis</v>
      </c>
      <c r="C821" t="str">
        <f>pasteData!B820</f>
        <v>Ingvi Gudmundsson</v>
      </c>
      <c r="D821">
        <f>INDEX(pasteStatistics!D$1:'pasteStatistics'!D$5000,MATCH($C821,pasteStatistics!$C$1:'pasteStatistics'!$C$5000,0))</f>
        <v>2</v>
      </c>
      <c r="E821">
        <f>INDEX(pasteStatistics!E$1:'pasteStatistics'!E$5000,MATCH($C821,pasteStatistics!$C$1:'pasteStatistics'!$C$5000,0))</f>
        <v>0</v>
      </c>
      <c r="F821">
        <f>INDEX(pasteStatistics!F$1:'pasteStatistics'!F$5000,MATCH($C821,pasteStatistics!$C$1:'pasteStatistics'!$C$5000,0))</f>
        <v>2.5</v>
      </c>
      <c r="G821">
        <f>INDEX(pasteStatistics!G$1:'pasteStatistics'!G$5000,MATCH($C821,pasteStatistics!$C$1:'pasteStatistics'!$C$5000,0))</f>
        <v>0</v>
      </c>
      <c r="H821">
        <f>INDEX(pasteStatistics!H$1:'pasteStatistics'!H$5000,MATCH($C821,pasteStatistics!$C$1:'pasteStatistics'!$C$5000,0))</f>
        <v>1</v>
      </c>
      <c r="I821">
        <f>INDEX(pasteStatistics!I$1:'pasteStatistics'!I$5000,MATCH($C821,pasteStatistics!$C$1:'pasteStatistics'!$C$5000,0))</f>
        <v>0</v>
      </c>
      <c r="J821">
        <f>INDEX(pasteStatistics!J$1:'pasteStatistics'!J$5000,MATCH($C821,pasteStatistics!$C$1:'pasteStatistics'!$C$5000,0))</f>
        <v>0</v>
      </c>
      <c r="K821">
        <f>INDEX(pasteStatistics!K$1:'pasteStatistics'!K$5000,MATCH($C821,pasteStatistics!$C$1:'pasteStatistics'!$C$5000,0))</f>
        <v>0</v>
      </c>
      <c r="L821">
        <f>INDEX(pasteStatistics!L$1:'pasteStatistics'!L$5000,MATCH($C821,pasteStatistics!$C$1:'pasteStatistics'!$C$5000,0))</f>
        <v>0</v>
      </c>
      <c r="M821">
        <f>INDEX(pasteStatistics!M$1:'pasteStatistics'!M$5000,MATCH($C821,pasteStatistics!$C$1:'pasteStatistics'!$C$5000,0))</f>
        <v>0</v>
      </c>
      <c r="N821">
        <f>INDEX(pasteStatistics!N$1:'pasteStatistics'!N$5000,MATCH($C821,pasteStatistics!$C$1:'pasteStatistics'!$C$5000,0))</f>
        <v>1</v>
      </c>
      <c r="O821">
        <f>INDEX(pasteStatistics!O$1:'pasteStatistics'!O$5000,MATCH($C821,pasteStatistics!$C$1:'pasteStatistics'!$C$5000,0))</f>
        <v>0</v>
      </c>
      <c r="P821">
        <f>INDEX(pasteStatistics!P$1:'pasteStatistics'!P$5000,MATCH($C821,pasteStatistics!$C$1:'pasteStatistics'!$C$5000,0))</f>
        <v>0</v>
      </c>
      <c r="Q821">
        <f>INDEX(pasteStatistics!Q$1:'pasteStatistics'!Q$5000,MATCH($C821,pasteStatistics!$C$1:'pasteStatistics'!$C$5000,0))</f>
        <v>0</v>
      </c>
      <c r="R821">
        <f>INDEX(pasteStatistics!R$1:'pasteStatistics'!R$5000,MATCH($C821,pasteStatistics!$C$1:'pasteStatistics'!$C$5000,0))</f>
        <v>0</v>
      </c>
      <c r="S821">
        <f>INDEX(pasteStatistics!S$1:'pasteStatistics'!S$5000,MATCH($C821,pasteStatistics!$C$1:'pasteStatistics'!$C$5000,0))</f>
        <v>0</v>
      </c>
      <c r="T821">
        <f>INDEX(pasteStatistics!T$1:'pasteStatistics'!T$5000,MATCH($C821,pasteStatistics!$C$1:'pasteStatistics'!$C$5000,0))</f>
        <v>0.5</v>
      </c>
      <c r="U821">
        <f>INDEX(pasteStatistics!U$1:'pasteStatistics'!U$5000,MATCH($C821,pasteStatistics!$C$1:'pasteStatistics'!$C$5000,0))</f>
        <v>0.5</v>
      </c>
      <c r="V821">
        <f>INDEX(pasteStatistics!V$1:'pasteStatistics'!V$5000,MATCH($C821,pasteStatistics!$C$1:'pasteStatistics'!$C$5000,0))</f>
        <v>0</v>
      </c>
      <c r="W821">
        <f>INDEX(pasteStatistics!W$1:'pasteStatistics'!W$5000,MATCH($C821,pasteStatistics!$C$1:'pasteStatistics'!$C$5000,0))</f>
        <v>0</v>
      </c>
      <c r="X821">
        <f>INDEX(pasteStatistics!X$1:'pasteStatistics'!X$5000,MATCH($C821,pasteStatistics!$C$1:'pasteStatistics'!$C$5000,0))</f>
        <v>0</v>
      </c>
      <c r="Y821">
        <f>INDEX(pasteStatistics!Y$1:'pasteStatistics'!Y$5000,MATCH($C821,pasteStatistics!$C$1:'pasteStatistics'!$C$5000,0))</f>
        <v>0</v>
      </c>
      <c r="Z821">
        <f>INDEX(pasteStatistics!Z$1:'pasteStatistics'!Z$5000,MATCH($C821,pasteStatistics!$C$1:'pasteStatistics'!$C$5000,0))</f>
        <v>0.5</v>
      </c>
      <c r="AA821">
        <f>INDEX(pasteStatistics!AA$1:'pasteStatistics'!AA$5000,MATCH($C821,pasteStatistics!$C$1:'pasteStatistics'!$C$5000,0))</f>
        <v>0</v>
      </c>
      <c r="AB821">
        <f>pasteData!C820</f>
        <v>24</v>
      </c>
      <c r="AC821" t="str">
        <f>pasteData!D820</f>
        <v>FR</v>
      </c>
      <c r="AD821" t="str">
        <f>pasteData!E820</f>
        <v>G</v>
      </c>
      <c r="AE821">
        <f>pasteData!F820</f>
        <v>43620</v>
      </c>
      <c r="AF821">
        <f>pasteData!G820</f>
        <v>180</v>
      </c>
      <c r="AG821" t="str">
        <f>pasteData!H820</f>
        <v>Grindavik</v>
      </c>
      <c r="AH821" t="str">
        <f>pasteData!I820</f>
        <v xml:space="preserve"> Iceland</v>
      </c>
      <c r="AI821">
        <f>pasteData!J820</f>
        <v>0</v>
      </c>
      <c r="AJ821">
        <f>pasteData!K820</f>
        <v>0</v>
      </c>
      <c r="AK821" t="str">
        <f>pasteData!L820</f>
        <v xml:space="preserve"> 0.0 Pts</v>
      </c>
      <c r="AL821" t="str">
        <f>pasteData!M820</f>
        <v xml:space="preserve"> 0.5 Reb</v>
      </c>
      <c r="AM821" t="str">
        <f>pasteData!N820</f>
        <v xml:space="preserve"> 0.0 Ast</v>
      </c>
    </row>
    <row r="822" spans="1:39" x14ac:dyDescent="0.3">
      <c r="A822">
        <v>820</v>
      </c>
      <c r="B822" t="str">
        <f>pasteData!A821</f>
        <v>saint-louis</v>
      </c>
      <c r="C822" t="str">
        <f>pasteData!B821</f>
        <v>Elliott Welmer</v>
      </c>
      <c r="D822">
        <f>INDEX(pasteStatistics!D$1:'pasteStatistics'!D$5000,MATCH($C822,pasteStatistics!$C$1:'pasteStatistics'!$C$5000,0))</f>
        <v>3</v>
      </c>
      <c r="E822">
        <f>INDEX(pasteStatistics!E$1:'pasteStatistics'!E$5000,MATCH($C822,pasteStatistics!$C$1:'pasteStatistics'!$C$5000,0))</f>
        <v>1</v>
      </c>
      <c r="F822">
        <f>INDEX(pasteStatistics!F$1:'pasteStatistics'!F$5000,MATCH($C822,pasteStatistics!$C$1:'pasteStatistics'!$C$5000,0))</f>
        <v>1</v>
      </c>
      <c r="G822">
        <f>INDEX(pasteStatistics!G$1:'pasteStatistics'!G$5000,MATCH($C822,pasteStatistics!$C$1:'pasteStatistics'!$C$5000,0))</f>
        <v>0</v>
      </c>
      <c r="H822">
        <f>INDEX(pasteStatistics!H$1:'pasteStatistics'!H$5000,MATCH($C822,pasteStatistics!$C$1:'pasteStatistics'!$C$5000,0))</f>
        <v>0.7</v>
      </c>
      <c r="I822">
        <f>INDEX(pasteStatistics!I$1:'pasteStatistics'!I$5000,MATCH($C822,pasteStatistics!$C$1:'pasteStatistics'!$C$5000,0))</f>
        <v>0</v>
      </c>
      <c r="J822">
        <f>INDEX(pasteStatistics!J$1:'pasteStatistics'!J$5000,MATCH($C822,pasteStatistics!$C$1:'pasteStatistics'!$C$5000,0))</f>
        <v>0</v>
      </c>
      <c r="K822">
        <f>INDEX(pasteStatistics!K$1:'pasteStatistics'!K$5000,MATCH($C822,pasteStatistics!$C$1:'pasteStatistics'!$C$5000,0))</f>
        <v>0.7</v>
      </c>
      <c r="L822">
        <f>INDEX(pasteStatistics!L$1:'pasteStatistics'!L$5000,MATCH($C822,pasteStatistics!$C$1:'pasteStatistics'!$C$5000,0))</f>
        <v>0</v>
      </c>
      <c r="M822">
        <f>INDEX(pasteStatistics!M$1:'pasteStatistics'!M$5000,MATCH($C822,pasteStatistics!$C$1:'pasteStatistics'!$C$5000,0))</f>
        <v>0</v>
      </c>
      <c r="N822">
        <f>INDEX(pasteStatistics!N$1:'pasteStatistics'!N$5000,MATCH($C822,pasteStatistics!$C$1:'pasteStatistics'!$C$5000,0))</f>
        <v>0</v>
      </c>
      <c r="O822">
        <f>INDEX(pasteStatistics!O$1:'pasteStatistics'!O$5000,MATCH($C822,pasteStatistics!$C$1:'pasteStatistics'!$C$5000,0))</f>
        <v>0</v>
      </c>
      <c r="P822">
        <f>INDEX(pasteStatistics!P$1:'pasteStatistics'!P$5000,MATCH($C822,pasteStatistics!$C$1:'pasteStatistics'!$C$5000,0))</f>
        <v>0</v>
      </c>
      <c r="Q822">
        <f>INDEX(pasteStatistics!Q$1:'pasteStatistics'!Q$5000,MATCH($C822,pasteStatistics!$C$1:'pasteStatistics'!$C$5000,0))</f>
        <v>0</v>
      </c>
      <c r="R822">
        <f>INDEX(pasteStatistics!R$1:'pasteStatistics'!R$5000,MATCH($C822,pasteStatistics!$C$1:'pasteStatistics'!$C$5000,0))</f>
        <v>0</v>
      </c>
      <c r="S822">
        <f>INDEX(pasteStatistics!S$1:'pasteStatistics'!S$5000,MATCH($C822,pasteStatistics!$C$1:'pasteStatistics'!$C$5000,0))</f>
        <v>0</v>
      </c>
      <c r="T822">
        <f>INDEX(pasteStatistics!T$1:'pasteStatistics'!T$5000,MATCH($C822,pasteStatistics!$C$1:'pasteStatistics'!$C$5000,0))</f>
        <v>0</v>
      </c>
      <c r="U822">
        <f>INDEX(pasteStatistics!U$1:'pasteStatistics'!U$5000,MATCH($C822,pasteStatistics!$C$1:'pasteStatistics'!$C$5000,0))</f>
        <v>0</v>
      </c>
      <c r="V822">
        <f>INDEX(pasteStatistics!V$1:'pasteStatistics'!V$5000,MATCH($C822,pasteStatistics!$C$1:'pasteStatistics'!$C$5000,0))</f>
        <v>0</v>
      </c>
      <c r="W822">
        <f>INDEX(pasteStatistics!W$1:'pasteStatistics'!W$5000,MATCH($C822,pasteStatistics!$C$1:'pasteStatistics'!$C$5000,0))</f>
        <v>0</v>
      </c>
      <c r="X822">
        <f>INDEX(pasteStatistics!X$1:'pasteStatistics'!X$5000,MATCH($C822,pasteStatistics!$C$1:'pasteStatistics'!$C$5000,0))</f>
        <v>0</v>
      </c>
      <c r="Y822">
        <f>INDEX(pasteStatistics!Y$1:'pasteStatistics'!Y$5000,MATCH($C822,pasteStatistics!$C$1:'pasteStatistics'!$C$5000,0))</f>
        <v>0.3</v>
      </c>
      <c r="Z822">
        <f>INDEX(pasteStatistics!Z$1:'pasteStatistics'!Z$5000,MATCH($C822,pasteStatistics!$C$1:'pasteStatistics'!$C$5000,0))</f>
        <v>0.7</v>
      </c>
      <c r="AA822">
        <f>INDEX(pasteStatistics!AA$1:'pasteStatistics'!AA$5000,MATCH($C822,pasteStatistics!$C$1:'pasteStatistics'!$C$5000,0))</f>
        <v>0</v>
      </c>
      <c r="AB822">
        <f>pasteData!C821</f>
        <v>33</v>
      </c>
      <c r="AC822" t="str">
        <f>pasteData!D821</f>
        <v>SO</v>
      </c>
      <c r="AD822" t="str">
        <f>pasteData!E821</f>
        <v>F</v>
      </c>
      <c r="AE822">
        <f>pasteData!F821</f>
        <v>43625</v>
      </c>
      <c r="AF822">
        <f>pasteData!G821</f>
        <v>220</v>
      </c>
      <c r="AG822" t="str">
        <f>pasteData!H821</f>
        <v>Columbus</v>
      </c>
      <c r="AH822" t="str">
        <f>pasteData!I821</f>
        <v xml:space="preserve"> IN</v>
      </c>
      <c r="AI822" t="str">
        <f>pasteData!J821</f>
        <v>Bridgton Academy</v>
      </c>
      <c r="AJ822">
        <f>pasteData!K821</f>
        <v>0</v>
      </c>
      <c r="AK822" t="str">
        <f>pasteData!L821</f>
        <v xml:space="preserve"> 0.0 Pts</v>
      </c>
      <c r="AL822" t="str">
        <f>pasteData!M821</f>
        <v xml:space="preserve"> 0.0 Reb</v>
      </c>
      <c r="AM822" t="str">
        <f>pasteData!N821</f>
        <v xml:space="preserve"> 0.0 Ast</v>
      </c>
    </row>
    <row r="823" spans="1:39" x14ac:dyDescent="0.3">
      <c r="A823">
        <v>821</v>
      </c>
      <c r="B823" t="str">
        <f>pasteData!A822</f>
        <v>northeastern</v>
      </c>
      <c r="C823" t="str">
        <f>pasteData!B822</f>
        <v>Jordan Roland</v>
      </c>
      <c r="D823">
        <f>INDEX(pasteStatistics!D$1:'pasteStatistics'!D$5000,MATCH($C823,pasteStatistics!$C$1:'pasteStatistics'!$C$5000,0))</f>
        <v>34</v>
      </c>
      <c r="E823">
        <f>INDEX(pasteStatistics!E$1:'pasteStatistics'!E$5000,MATCH($C823,pasteStatistics!$C$1:'pasteStatistics'!$C$5000,0))</f>
        <v>24</v>
      </c>
      <c r="F823">
        <f>INDEX(pasteStatistics!F$1:'pasteStatistics'!F$5000,MATCH($C823,pasteStatistics!$C$1:'pasteStatistics'!$C$5000,0))</f>
        <v>30.5</v>
      </c>
      <c r="G823">
        <f>INDEX(pasteStatistics!G$1:'pasteStatistics'!G$5000,MATCH($C823,pasteStatistics!$C$1:'pasteStatistics'!$C$5000,0))</f>
        <v>4.9000000000000004</v>
      </c>
      <c r="H823">
        <f>INDEX(pasteStatistics!H$1:'pasteStatistics'!H$5000,MATCH($C823,pasteStatistics!$C$1:'pasteStatistics'!$C$5000,0))</f>
        <v>10.9</v>
      </c>
      <c r="I823">
        <f>INDEX(pasteStatistics!I$1:'pasteStatistics'!I$5000,MATCH($C823,pasteStatistics!$C$1:'pasteStatistics'!$C$5000,0))</f>
        <v>0.45100000000000001</v>
      </c>
      <c r="J823">
        <f>INDEX(pasteStatistics!J$1:'pasteStatistics'!J$5000,MATCH($C823,pasteStatistics!$C$1:'pasteStatistics'!$C$5000,0))</f>
        <v>2</v>
      </c>
      <c r="K823">
        <f>INDEX(pasteStatistics!K$1:'pasteStatistics'!K$5000,MATCH($C823,pasteStatistics!$C$1:'pasteStatistics'!$C$5000,0))</f>
        <v>3.6</v>
      </c>
      <c r="L823">
        <f>INDEX(pasteStatistics!L$1:'pasteStatistics'!L$5000,MATCH($C823,pasteStatistics!$C$1:'pasteStatistics'!$C$5000,0))</f>
        <v>0.54800000000000004</v>
      </c>
      <c r="M823">
        <f>INDEX(pasteStatistics!M$1:'pasteStatistics'!M$5000,MATCH($C823,pasteStatistics!$C$1:'pasteStatistics'!$C$5000,0))</f>
        <v>2.9</v>
      </c>
      <c r="N823">
        <f>INDEX(pasteStatistics!N$1:'pasteStatistics'!N$5000,MATCH($C823,pasteStatistics!$C$1:'pasteStatistics'!$C$5000,0))</f>
        <v>7.2</v>
      </c>
      <c r="O823">
        <f>INDEX(pasteStatistics!O$1:'pasteStatistics'!O$5000,MATCH($C823,pasteStatistics!$C$1:'pasteStatistics'!$C$5000,0))</f>
        <v>0.40200000000000002</v>
      </c>
      <c r="P823">
        <f>INDEX(pasteStatistics!P$1:'pasteStatistics'!P$5000,MATCH($C823,pasteStatistics!$C$1:'pasteStatistics'!$C$5000,0))</f>
        <v>1.9</v>
      </c>
      <c r="Q823">
        <f>INDEX(pasteStatistics!Q$1:'pasteStatistics'!Q$5000,MATCH($C823,pasteStatistics!$C$1:'pasteStatistics'!$C$5000,0))</f>
        <v>2.1</v>
      </c>
      <c r="R823">
        <f>INDEX(pasteStatistics!R$1:'pasteStatistics'!R$5000,MATCH($C823,pasteStatistics!$C$1:'pasteStatistics'!$C$5000,0))</f>
        <v>0.90300000000000002</v>
      </c>
      <c r="S823">
        <f>INDEX(pasteStatistics!S$1:'pasteStatistics'!S$5000,MATCH($C823,pasteStatistics!$C$1:'pasteStatistics'!$C$5000,0))</f>
        <v>0.5</v>
      </c>
      <c r="T823">
        <f>INDEX(pasteStatistics!T$1:'pasteStatistics'!T$5000,MATCH($C823,pasteStatistics!$C$1:'pasteStatistics'!$C$5000,0))</f>
        <v>1.9</v>
      </c>
      <c r="U823">
        <f>INDEX(pasteStatistics!U$1:'pasteStatistics'!U$5000,MATCH($C823,pasteStatistics!$C$1:'pasteStatistics'!$C$5000,0))</f>
        <v>2.4</v>
      </c>
      <c r="V823">
        <f>INDEX(pasteStatistics!V$1:'pasteStatistics'!V$5000,MATCH($C823,pasteStatistics!$C$1:'pasteStatistics'!$C$5000,0))</f>
        <v>1.7</v>
      </c>
      <c r="W823">
        <f>INDEX(pasteStatistics!W$1:'pasteStatistics'!W$5000,MATCH($C823,pasteStatistics!$C$1:'pasteStatistics'!$C$5000,0))</f>
        <v>1.2</v>
      </c>
      <c r="X823">
        <f>INDEX(pasteStatistics!X$1:'pasteStatistics'!X$5000,MATCH($C823,pasteStatistics!$C$1:'pasteStatistics'!$C$5000,0))</f>
        <v>0.2</v>
      </c>
      <c r="Y823">
        <f>INDEX(pasteStatistics!Y$1:'pasteStatistics'!Y$5000,MATCH($C823,pasteStatistics!$C$1:'pasteStatistics'!$C$5000,0))</f>
        <v>0.9</v>
      </c>
      <c r="Z823">
        <f>INDEX(pasteStatistics!Z$1:'pasteStatistics'!Z$5000,MATCH($C823,pasteStatistics!$C$1:'pasteStatistics'!$C$5000,0))</f>
        <v>2</v>
      </c>
      <c r="AA823">
        <f>INDEX(pasteStatistics!AA$1:'pasteStatistics'!AA$5000,MATCH($C823,pasteStatistics!$C$1:'pasteStatistics'!$C$5000,0))</f>
        <v>14.6</v>
      </c>
      <c r="AB823">
        <f>pasteData!C822</f>
        <v>12</v>
      </c>
      <c r="AC823" t="str">
        <f>pasteData!D822</f>
        <v>JR</v>
      </c>
      <c r="AD823" t="str">
        <f>pasteData!E822</f>
        <v>G</v>
      </c>
      <c r="AE823">
        <f>pasteData!F822</f>
        <v>43617</v>
      </c>
      <c r="AF823">
        <f>pasteData!G822</f>
        <v>171</v>
      </c>
      <c r="AG823" t="str">
        <f>pasteData!H822</f>
        <v>Syracuse</v>
      </c>
      <c r="AH823" t="str">
        <f>pasteData!I822</f>
        <v xml:space="preserve"> NY</v>
      </c>
      <c r="AI823" t="str">
        <f>pasteData!J822</f>
        <v>Westhill HS</v>
      </c>
      <c r="AJ823" t="str">
        <f>pasteData!K822</f>
        <v xml:space="preserve"> 14.6 Pts</v>
      </c>
      <c r="AK823" t="str">
        <f>pasteData!L822</f>
        <v xml:space="preserve"> 2.4 Reb</v>
      </c>
      <c r="AL823" t="str">
        <f>pasteData!M822</f>
        <v xml:space="preserve"> 1.7 Ast</v>
      </c>
      <c r="AM823">
        <f>pasteData!N822</f>
        <v>0</v>
      </c>
    </row>
    <row r="824" spans="1:39" x14ac:dyDescent="0.3">
      <c r="A824">
        <v>822</v>
      </c>
      <c r="B824" t="str">
        <f>pasteData!A823</f>
        <v>northeastern</v>
      </c>
      <c r="C824" t="str">
        <f>pasteData!B823</f>
        <v>Vasa Pusica</v>
      </c>
      <c r="D824">
        <f>INDEX(pasteStatistics!D$1:'pasteStatistics'!D$5000,MATCH($C824,pasteStatistics!$C$1:'pasteStatistics'!$C$5000,0))</f>
        <v>27</v>
      </c>
      <c r="E824">
        <f>INDEX(pasteStatistics!E$1:'pasteStatistics'!E$5000,MATCH($C824,pasteStatistics!$C$1:'pasteStatistics'!$C$5000,0))</f>
        <v>26</v>
      </c>
      <c r="F824">
        <f>INDEX(pasteStatistics!F$1:'pasteStatistics'!F$5000,MATCH($C824,pasteStatistics!$C$1:'pasteStatistics'!$C$5000,0))</f>
        <v>34.9</v>
      </c>
      <c r="G824">
        <f>INDEX(pasteStatistics!G$1:'pasteStatistics'!G$5000,MATCH($C824,pasteStatistics!$C$1:'pasteStatistics'!$C$5000,0))</f>
        <v>5.6</v>
      </c>
      <c r="H824">
        <f>INDEX(pasteStatistics!H$1:'pasteStatistics'!H$5000,MATCH($C824,pasteStatistics!$C$1:'pasteStatistics'!$C$5000,0))</f>
        <v>11.6</v>
      </c>
      <c r="I824">
        <f>INDEX(pasteStatistics!I$1:'pasteStatistics'!I$5000,MATCH($C824,pasteStatistics!$C$1:'pasteStatistics'!$C$5000,0))</f>
        <v>0.48199999999999998</v>
      </c>
      <c r="J824">
        <f>INDEX(pasteStatistics!J$1:'pasteStatistics'!J$5000,MATCH($C824,pasteStatistics!$C$1:'pasteStatistics'!$C$5000,0))</f>
        <v>3.4</v>
      </c>
      <c r="K824">
        <f>INDEX(pasteStatistics!K$1:'pasteStatistics'!K$5000,MATCH($C824,pasteStatistics!$C$1:'pasteStatistics'!$C$5000,0))</f>
        <v>6.1</v>
      </c>
      <c r="L824">
        <f>INDEX(pasteStatistics!L$1:'pasteStatistics'!L$5000,MATCH($C824,pasteStatistics!$C$1:'pasteStatistics'!$C$5000,0))</f>
        <v>0.55800000000000005</v>
      </c>
      <c r="M824">
        <f>INDEX(pasteStatistics!M$1:'pasteStatistics'!M$5000,MATCH($C824,pasteStatistics!$C$1:'pasteStatistics'!$C$5000,0))</f>
        <v>2.2000000000000002</v>
      </c>
      <c r="N824">
        <f>INDEX(pasteStatistics!N$1:'pasteStatistics'!N$5000,MATCH($C824,pasteStatistics!$C$1:'pasteStatistics'!$C$5000,0))</f>
        <v>5.5</v>
      </c>
      <c r="O824">
        <f>INDEX(pasteStatistics!O$1:'pasteStatistics'!O$5000,MATCH($C824,pasteStatistics!$C$1:'pasteStatistics'!$C$5000,0))</f>
        <v>0.39900000000000002</v>
      </c>
      <c r="P824">
        <f>INDEX(pasteStatistics!P$1:'pasteStatistics'!P$5000,MATCH($C824,pasteStatistics!$C$1:'pasteStatistics'!$C$5000,0))</f>
        <v>4</v>
      </c>
      <c r="Q824">
        <f>INDEX(pasteStatistics!Q$1:'pasteStatistics'!Q$5000,MATCH($C824,pasteStatistics!$C$1:'pasteStatistics'!$C$5000,0))</f>
        <v>4.8</v>
      </c>
      <c r="R824">
        <f>INDEX(pasteStatistics!R$1:'pasteStatistics'!R$5000,MATCH($C824,pasteStatistics!$C$1:'pasteStatistics'!$C$5000,0))</f>
        <v>0.83699999999999997</v>
      </c>
      <c r="S824">
        <f>INDEX(pasteStatistics!S$1:'pasteStatistics'!S$5000,MATCH($C824,pasteStatistics!$C$1:'pasteStatistics'!$C$5000,0))</f>
        <v>0.4</v>
      </c>
      <c r="T824">
        <f>INDEX(pasteStatistics!T$1:'pasteStatistics'!T$5000,MATCH($C824,pasteStatistics!$C$1:'pasteStatistics'!$C$5000,0))</f>
        <v>3.4</v>
      </c>
      <c r="U824">
        <f>INDEX(pasteStatistics!U$1:'pasteStatistics'!U$5000,MATCH($C824,pasteStatistics!$C$1:'pasteStatistics'!$C$5000,0))</f>
        <v>3.8</v>
      </c>
      <c r="V824">
        <f>INDEX(pasteStatistics!V$1:'pasteStatistics'!V$5000,MATCH($C824,pasteStatistics!$C$1:'pasteStatistics'!$C$5000,0))</f>
        <v>4.0999999999999996</v>
      </c>
      <c r="W824">
        <f>INDEX(pasteStatistics!W$1:'pasteStatistics'!W$5000,MATCH($C824,pasteStatistics!$C$1:'pasteStatistics'!$C$5000,0))</f>
        <v>1.5</v>
      </c>
      <c r="X824">
        <f>INDEX(pasteStatistics!X$1:'pasteStatistics'!X$5000,MATCH($C824,pasteStatistics!$C$1:'pasteStatistics'!$C$5000,0))</f>
        <v>0.2</v>
      </c>
      <c r="Y824">
        <f>INDEX(pasteStatistics!Y$1:'pasteStatistics'!Y$5000,MATCH($C824,pasteStatistics!$C$1:'pasteStatistics'!$C$5000,0))</f>
        <v>3.1</v>
      </c>
      <c r="Z824">
        <f>INDEX(pasteStatistics!Z$1:'pasteStatistics'!Z$5000,MATCH($C824,pasteStatistics!$C$1:'pasteStatistics'!$C$5000,0))</f>
        <v>2.1</v>
      </c>
      <c r="AA824">
        <f>INDEX(pasteStatistics!AA$1:'pasteStatistics'!AA$5000,MATCH($C824,pasteStatistics!$C$1:'pasteStatistics'!$C$5000,0))</f>
        <v>17.399999999999999</v>
      </c>
      <c r="AB824">
        <f>pasteData!C823</f>
        <v>4</v>
      </c>
      <c r="AC824" t="str">
        <f>pasteData!D823</f>
        <v>SR</v>
      </c>
      <c r="AD824" t="str">
        <f>pasteData!E823</f>
        <v>G</v>
      </c>
      <c r="AE824">
        <f>pasteData!F823</f>
        <v>43621</v>
      </c>
      <c r="AF824">
        <f>pasteData!G823</f>
        <v>210</v>
      </c>
      <c r="AG824" t="str">
        <f>pasteData!H823</f>
        <v>Belgrade</v>
      </c>
      <c r="AH824" t="str">
        <f>pasteData!I823</f>
        <v xml:space="preserve"> Serbia</v>
      </c>
      <c r="AI824" t="str">
        <f>pasteData!J823</f>
        <v>Sunrise Christian Academy</v>
      </c>
      <c r="AJ824" t="str">
        <f>pasteData!K823</f>
        <v xml:space="preserve"> 17.4 Pts</v>
      </c>
      <c r="AK824" t="str">
        <f>pasteData!L823</f>
        <v xml:space="preserve"> 3.8 Reb</v>
      </c>
      <c r="AL824" t="str">
        <f>pasteData!M823</f>
        <v xml:space="preserve"> 4.1 Ast</v>
      </c>
      <c r="AM824">
        <f>pasteData!N823</f>
        <v>0</v>
      </c>
    </row>
    <row r="825" spans="1:39" x14ac:dyDescent="0.3">
      <c r="A825">
        <v>823</v>
      </c>
      <c r="B825" t="str">
        <f>pasteData!A824</f>
        <v>northeastern</v>
      </c>
      <c r="C825" t="str">
        <f>pasteData!B824</f>
        <v>Bolden Brace</v>
      </c>
      <c r="D825">
        <f>INDEX(pasteStatistics!D$1:'pasteStatistics'!D$5000,MATCH($C825,pasteStatistics!$C$1:'pasteStatistics'!$C$5000,0))</f>
        <v>34</v>
      </c>
      <c r="E825">
        <f>INDEX(pasteStatistics!E$1:'pasteStatistics'!E$5000,MATCH($C825,pasteStatistics!$C$1:'pasteStatistics'!$C$5000,0))</f>
        <v>34</v>
      </c>
      <c r="F825">
        <f>INDEX(pasteStatistics!F$1:'pasteStatistics'!F$5000,MATCH($C825,pasteStatistics!$C$1:'pasteStatistics'!$C$5000,0))</f>
        <v>31.4</v>
      </c>
      <c r="G825">
        <f>INDEX(pasteStatistics!G$1:'pasteStatistics'!G$5000,MATCH($C825,pasteStatistics!$C$1:'pasteStatistics'!$C$5000,0))</f>
        <v>3.3</v>
      </c>
      <c r="H825">
        <f>INDEX(pasteStatistics!H$1:'pasteStatistics'!H$5000,MATCH($C825,pasteStatistics!$C$1:'pasteStatistics'!$C$5000,0))</f>
        <v>6.9</v>
      </c>
      <c r="I825">
        <f>INDEX(pasteStatistics!I$1:'pasteStatistics'!I$5000,MATCH($C825,pasteStatistics!$C$1:'pasteStatistics'!$C$5000,0))</f>
        <v>0.47199999999999998</v>
      </c>
      <c r="J825">
        <f>INDEX(pasteStatistics!J$1:'pasteStatistics'!J$5000,MATCH($C825,pasteStatistics!$C$1:'pasteStatistics'!$C$5000,0))</f>
        <v>1.6</v>
      </c>
      <c r="K825">
        <f>INDEX(pasteStatistics!K$1:'pasteStatistics'!K$5000,MATCH($C825,pasteStatistics!$C$1:'pasteStatistics'!$C$5000,0))</f>
        <v>2.9</v>
      </c>
      <c r="L825">
        <f>INDEX(pasteStatistics!L$1:'pasteStatistics'!L$5000,MATCH($C825,pasteStatistics!$C$1:'pasteStatistics'!$C$5000,0))</f>
        <v>0.55700000000000005</v>
      </c>
      <c r="M825">
        <f>INDEX(pasteStatistics!M$1:'pasteStatistics'!M$5000,MATCH($C825,pasteStatistics!$C$1:'pasteStatistics'!$C$5000,0))</f>
        <v>1.7</v>
      </c>
      <c r="N825">
        <f>INDEX(pasteStatistics!N$1:'pasteStatistics'!N$5000,MATCH($C825,pasteStatistics!$C$1:'pasteStatistics'!$C$5000,0))</f>
        <v>4.0999999999999996</v>
      </c>
      <c r="O825">
        <f>INDEX(pasteStatistics!O$1:'pasteStatistics'!O$5000,MATCH($C825,pasteStatistics!$C$1:'pasteStatistics'!$C$5000,0))</f>
        <v>0.41299999999999998</v>
      </c>
      <c r="P825">
        <f>INDEX(pasteStatistics!P$1:'pasteStatistics'!P$5000,MATCH($C825,pasteStatistics!$C$1:'pasteStatistics'!$C$5000,0))</f>
        <v>1.7</v>
      </c>
      <c r="Q825">
        <f>INDEX(pasteStatistics!Q$1:'pasteStatistics'!Q$5000,MATCH($C825,pasteStatistics!$C$1:'pasteStatistics'!$C$5000,0))</f>
        <v>2.2000000000000002</v>
      </c>
      <c r="R825">
        <f>INDEX(pasteStatistics!R$1:'pasteStatistics'!R$5000,MATCH($C825,pasteStatistics!$C$1:'pasteStatistics'!$C$5000,0))</f>
        <v>0.79700000000000004</v>
      </c>
      <c r="S825">
        <f>INDEX(pasteStatistics!S$1:'pasteStatistics'!S$5000,MATCH($C825,pasteStatistics!$C$1:'pasteStatistics'!$C$5000,0))</f>
        <v>0.8</v>
      </c>
      <c r="T825">
        <f>INDEX(pasteStatistics!T$1:'pasteStatistics'!T$5000,MATCH($C825,pasteStatistics!$C$1:'pasteStatistics'!$C$5000,0))</f>
        <v>5.3</v>
      </c>
      <c r="U825">
        <f>INDEX(pasteStatistics!U$1:'pasteStatistics'!U$5000,MATCH($C825,pasteStatistics!$C$1:'pasteStatistics'!$C$5000,0))</f>
        <v>6.1</v>
      </c>
      <c r="V825">
        <f>INDEX(pasteStatistics!V$1:'pasteStatistics'!V$5000,MATCH($C825,pasteStatistics!$C$1:'pasteStatistics'!$C$5000,0))</f>
        <v>2.7</v>
      </c>
      <c r="W825">
        <f>INDEX(pasteStatistics!W$1:'pasteStatistics'!W$5000,MATCH($C825,pasteStatistics!$C$1:'pasteStatistics'!$C$5000,0))</f>
        <v>0.9</v>
      </c>
      <c r="X825">
        <f>INDEX(pasteStatistics!X$1:'pasteStatistics'!X$5000,MATCH($C825,pasteStatistics!$C$1:'pasteStatistics'!$C$5000,0))</f>
        <v>0.3</v>
      </c>
      <c r="Y825">
        <f>INDEX(pasteStatistics!Y$1:'pasteStatistics'!Y$5000,MATCH($C825,pasteStatistics!$C$1:'pasteStatistics'!$C$5000,0))</f>
        <v>1.3</v>
      </c>
      <c r="Z825">
        <f>INDEX(pasteStatistics!Z$1:'pasteStatistics'!Z$5000,MATCH($C825,pasteStatistics!$C$1:'pasteStatistics'!$C$5000,0))</f>
        <v>2.2000000000000002</v>
      </c>
      <c r="AA825">
        <f>INDEX(pasteStatistics!AA$1:'pasteStatistics'!AA$5000,MATCH($C825,pasteStatistics!$C$1:'pasteStatistics'!$C$5000,0))</f>
        <v>9.9</v>
      </c>
      <c r="AB825">
        <f>pasteData!C824</f>
        <v>20</v>
      </c>
      <c r="AC825" t="str">
        <f>pasteData!D824</f>
        <v>JR</v>
      </c>
      <c r="AD825" t="str">
        <f>pasteData!E824</f>
        <v>G</v>
      </c>
      <c r="AE825">
        <f>pasteData!F824</f>
        <v>43622</v>
      </c>
      <c r="AF825">
        <f>pasteData!G824</f>
        <v>227</v>
      </c>
      <c r="AG825" t="str">
        <f>pasteData!H824</f>
        <v>Santa Barbara</v>
      </c>
      <c r="AH825" t="str">
        <f>pasteData!I824</f>
        <v xml:space="preserve"> CA</v>
      </c>
      <c r="AI825" t="str">
        <f>pasteData!J824</f>
        <v>Santa Barbara High School</v>
      </c>
      <c r="AJ825" t="str">
        <f>pasteData!K824</f>
        <v xml:space="preserve"> 9.9 Pts</v>
      </c>
      <c r="AK825" t="str">
        <f>pasteData!L824</f>
        <v xml:space="preserve"> 6.1 Reb</v>
      </c>
      <c r="AL825" t="str">
        <f>pasteData!M824</f>
        <v xml:space="preserve"> 2.7 Ast</v>
      </c>
      <c r="AM825">
        <f>pasteData!N824</f>
        <v>0</v>
      </c>
    </row>
    <row r="826" spans="1:39" x14ac:dyDescent="0.3">
      <c r="A826">
        <v>824</v>
      </c>
      <c r="B826" t="str">
        <f>pasteData!A825</f>
        <v>northeastern</v>
      </c>
      <c r="C826" t="str">
        <f>pasteData!B825</f>
        <v>Donnell Gresham Jr.</v>
      </c>
      <c r="D826">
        <f>INDEX(pasteStatistics!D$1:'pasteStatistics'!D$5000,MATCH($C826,pasteStatistics!$C$1:'pasteStatistics'!$C$5000,0))</f>
        <v>34</v>
      </c>
      <c r="E826">
        <f>INDEX(pasteStatistics!E$1:'pasteStatistics'!E$5000,MATCH($C826,pasteStatistics!$C$1:'pasteStatistics'!$C$5000,0))</f>
        <v>33</v>
      </c>
      <c r="F826">
        <f>INDEX(pasteStatistics!F$1:'pasteStatistics'!F$5000,MATCH($C826,pasteStatistics!$C$1:'pasteStatistics'!$C$5000,0))</f>
        <v>33.6</v>
      </c>
      <c r="G826">
        <f>INDEX(pasteStatistics!G$1:'pasteStatistics'!G$5000,MATCH($C826,pasteStatistics!$C$1:'pasteStatistics'!$C$5000,0))</f>
        <v>2.9</v>
      </c>
      <c r="H826">
        <f>INDEX(pasteStatistics!H$1:'pasteStatistics'!H$5000,MATCH($C826,pasteStatistics!$C$1:'pasteStatistics'!$C$5000,0))</f>
        <v>7</v>
      </c>
      <c r="I826">
        <f>INDEX(pasteStatistics!I$1:'pasteStatistics'!I$5000,MATCH($C826,pasteStatistics!$C$1:'pasteStatistics'!$C$5000,0))</f>
        <v>0.41</v>
      </c>
      <c r="J826">
        <f>INDEX(pasteStatistics!J$1:'pasteStatistics'!J$5000,MATCH($C826,pasteStatistics!$C$1:'pasteStatistics'!$C$5000,0))</f>
        <v>1.3</v>
      </c>
      <c r="K826">
        <f>INDEX(pasteStatistics!K$1:'pasteStatistics'!K$5000,MATCH($C826,pasteStatistics!$C$1:'pasteStatistics'!$C$5000,0))</f>
        <v>2.8</v>
      </c>
      <c r="L826">
        <f>INDEX(pasteStatistics!L$1:'pasteStatistics'!L$5000,MATCH($C826,pasteStatistics!$C$1:'pasteStatistics'!$C$5000,0))</f>
        <v>0.45700000000000002</v>
      </c>
      <c r="M826">
        <f>INDEX(pasteStatistics!M$1:'pasteStatistics'!M$5000,MATCH($C826,pasteStatistics!$C$1:'pasteStatistics'!$C$5000,0))</f>
        <v>1.6</v>
      </c>
      <c r="N826">
        <f>INDEX(pasteStatistics!N$1:'pasteStatistics'!N$5000,MATCH($C826,pasteStatistics!$C$1:'pasteStatistics'!$C$5000,0))</f>
        <v>4.3</v>
      </c>
      <c r="O826">
        <f>INDEX(pasteStatistics!O$1:'pasteStatistics'!O$5000,MATCH($C826,pasteStatistics!$C$1:'pasteStatistics'!$C$5000,0))</f>
        <v>0.379</v>
      </c>
      <c r="P826">
        <f>INDEX(pasteStatistics!P$1:'pasteStatistics'!P$5000,MATCH($C826,pasteStatistics!$C$1:'pasteStatistics'!$C$5000,0))</f>
        <v>2.4</v>
      </c>
      <c r="Q826">
        <f>INDEX(pasteStatistics!Q$1:'pasteStatistics'!Q$5000,MATCH($C826,pasteStatistics!$C$1:'pasteStatistics'!$C$5000,0))</f>
        <v>2.9</v>
      </c>
      <c r="R826">
        <f>INDEX(pasteStatistics!R$1:'pasteStatistics'!R$5000,MATCH($C826,pasteStatistics!$C$1:'pasteStatistics'!$C$5000,0))</f>
        <v>0.81599999999999995</v>
      </c>
      <c r="S826">
        <f>INDEX(pasteStatistics!S$1:'pasteStatistics'!S$5000,MATCH($C826,pasteStatistics!$C$1:'pasteStatistics'!$C$5000,0))</f>
        <v>0.6</v>
      </c>
      <c r="T826">
        <f>INDEX(pasteStatistics!T$1:'pasteStatistics'!T$5000,MATCH($C826,pasteStatistics!$C$1:'pasteStatistics'!$C$5000,0))</f>
        <v>4.3</v>
      </c>
      <c r="U826">
        <f>INDEX(pasteStatistics!U$1:'pasteStatistics'!U$5000,MATCH($C826,pasteStatistics!$C$1:'pasteStatistics'!$C$5000,0))</f>
        <v>4.9000000000000004</v>
      </c>
      <c r="V826">
        <f>INDEX(pasteStatistics!V$1:'pasteStatistics'!V$5000,MATCH($C826,pasteStatistics!$C$1:'pasteStatistics'!$C$5000,0))</f>
        <v>3.1</v>
      </c>
      <c r="W826">
        <f>INDEX(pasteStatistics!W$1:'pasteStatistics'!W$5000,MATCH($C826,pasteStatistics!$C$1:'pasteStatistics'!$C$5000,0))</f>
        <v>1.1000000000000001</v>
      </c>
      <c r="X826">
        <f>INDEX(pasteStatistics!X$1:'pasteStatistics'!X$5000,MATCH($C826,pasteStatistics!$C$1:'pasteStatistics'!$C$5000,0))</f>
        <v>0</v>
      </c>
      <c r="Y826">
        <f>INDEX(pasteStatistics!Y$1:'pasteStatistics'!Y$5000,MATCH($C826,pasteStatistics!$C$1:'pasteStatistics'!$C$5000,0))</f>
        <v>1.3</v>
      </c>
      <c r="Z826">
        <f>INDEX(pasteStatistics!Z$1:'pasteStatistics'!Z$5000,MATCH($C826,pasteStatistics!$C$1:'pasteStatistics'!$C$5000,0))</f>
        <v>1.6</v>
      </c>
      <c r="AA826">
        <f>INDEX(pasteStatistics!AA$1:'pasteStatistics'!AA$5000,MATCH($C826,pasteStatistics!$C$1:'pasteStatistics'!$C$5000,0))</f>
        <v>9.6999999999999993</v>
      </c>
      <c r="AB826">
        <f>pasteData!C825</f>
        <v>22</v>
      </c>
      <c r="AC826" t="str">
        <f>pasteData!D825</f>
        <v>JR</v>
      </c>
      <c r="AD826" t="str">
        <f>pasteData!E825</f>
        <v>G</v>
      </c>
      <c r="AE826">
        <f>pasteData!F825</f>
        <v>43617</v>
      </c>
      <c r="AF826">
        <f>pasteData!G825</f>
        <v>203</v>
      </c>
      <c r="AG826" t="str">
        <f>pasteData!H825</f>
        <v>St. Paul</v>
      </c>
      <c r="AH826" t="str">
        <f>pasteData!I825</f>
        <v xml:space="preserve"> MN</v>
      </c>
      <c r="AI826" t="str">
        <f>pasteData!J825</f>
        <v>Cretin-Derham Hall HS</v>
      </c>
      <c r="AJ826" t="str">
        <f>pasteData!K825</f>
        <v xml:space="preserve"> 9.7 Pts</v>
      </c>
      <c r="AK826" t="str">
        <f>pasteData!L825</f>
        <v xml:space="preserve"> 4.9 Reb</v>
      </c>
      <c r="AL826" t="str">
        <f>pasteData!M825</f>
        <v xml:space="preserve"> 3.1 Ast</v>
      </c>
      <c r="AM826">
        <f>pasteData!N825</f>
        <v>0</v>
      </c>
    </row>
    <row r="827" spans="1:39" x14ac:dyDescent="0.3">
      <c r="A827">
        <v>825</v>
      </c>
      <c r="B827" t="str">
        <f>pasteData!A826</f>
        <v>northeastern</v>
      </c>
      <c r="C827" t="str">
        <f>pasteData!B826</f>
        <v>Anthony Green</v>
      </c>
      <c r="D827">
        <f>INDEX(pasteStatistics!D$1:'pasteStatistics'!D$5000,MATCH($C827,pasteStatistics!$C$1:'pasteStatistics'!$C$5000,0))</f>
        <v>34</v>
      </c>
      <c r="E827">
        <f>INDEX(pasteStatistics!E$1:'pasteStatistics'!E$5000,MATCH($C827,pasteStatistics!$C$1:'pasteStatistics'!$C$5000,0))</f>
        <v>34</v>
      </c>
      <c r="F827">
        <f>INDEX(pasteStatistics!F$1:'pasteStatistics'!F$5000,MATCH($C827,pasteStatistics!$C$1:'pasteStatistics'!$C$5000,0))</f>
        <v>23.2</v>
      </c>
      <c r="G827">
        <f>INDEX(pasteStatistics!G$1:'pasteStatistics'!G$5000,MATCH($C827,pasteStatistics!$C$1:'pasteStatistics'!$C$5000,0))</f>
        <v>3.5</v>
      </c>
      <c r="H827">
        <f>INDEX(pasteStatistics!H$1:'pasteStatistics'!H$5000,MATCH($C827,pasteStatistics!$C$1:'pasteStatistics'!$C$5000,0))</f>
        <v>5.2</v>
      </c>
      <c r="I827">
        <f>INDEX(pasteStatistics!I$1:'pasteStatistics'!I$5000,MATCH($C827,pasteStatistics!$C$1:'pasteStatistics'!$C$5000,0))</f>
        <v>0.68200000000000005</v>
      </c>
      <c r="J827">
        <f>INDEX(pasteStatistics!J$1:'pasteStatistics'!J$5000,MATCH($C827,pasteStatistics!$C$1:'pasteStatistics'!$C$5000,0))</f>
        <v>3.5</v>
      </c>
      <c r="K827">
        <f>INDEX(pasteStatistics!K$1:'pasteStatistics'!K$5000,MATCH($C827,pasteStatistics!$C$1:'pasteStatistics'!$C$5000,0))</f>
        <v>5.2</v>
      </c>
      <c r="L827">
        <f>INDEX(pasteStatistics!L$1:'pasteStatistics'!L$5000,MATCH($C827,pasteStatistics!$C$1:'pasteStatistics'!$C$5000,0))</f>
        <v>0.68200000000000005</v>
      </c>
      <c r="M827">
        <f>INDEX(pasteStatistics!M$1:'pasteStatistics'!M$5000,MATCH($C827,pasteStatistics!$C$1:'pasteStatistics'!$C$5000,0))</f>
        <v>0</v>
      </c>
      <c r="N827">
        <f>INDEX(pasteStatistics!N$1:'pasteStatistics'!N$5000,MATCH($C827,pasteStatistics!$C$1:'pasteStatistics'!$C$5000,0))</f>
        <v>0</v>
      </c>
      <c r="O827">
        <f>INDEX(pasteStatistics!O$1:'pasteStatistics'!O$5000,MATCH($C827,pasteStatistics!$C$1:'pasteStatistics'!$C$5000,0))</f>
        <v>0</v>
      </c>
      <c r="P827">
        <f>INDEX(pasteStatistics!P$1:'pasteStatistics'!P$5000,MATCH($C827,pasteStatistics!$C$1:'pasteStatistics'!$C$5000,0))</f>
        <v>1.7</v>
      </c>
      <c r="Q827">
        <f>INDEX(pasteStatistics!Q$1:'pasteStatistics'!Q$5000,MATCH($C827,pasteStatistics!$C$1:'pasteStatistics'!$C$5000,0))</f>
        <v>3.2</v>
      </c>
      <c r="R827">
        <f>INDEX(pasteStatistics!R$1:'pasteStatistics'!R$5000,MATCH($C827,pasteStatistics!$C$1:'pasteStatistics'!$C$5000,0))</f>
        <v>0.54600000000000004</v>
      </c>
      <c r="S827">
        <f>INDEX(pasteStatistics!S$1:'pasteStatistics'!S$5000,MATCH($C827,pasteStatistics!$C$1:'pasteStatistics'!$C$5000,0))</f>
        <v>1.7</v>
      </c>
      <c r="T827">
        <f>INDEX(pasteStatistics!T$1:'pasteStatistics'!T$5000,MATCH($C827,pasteStatistics!$C$1:'pasteStatistics'!$C$5000,0))</f>
        <v>3.6</v>
      </c>
      <c r="U827">
        <f>INDEX(pasteStatistics!U$1:'pasteStatistics'!U$5000,MATCH($C827,pasteStatistics!$C$1:'pasteStatistics'!$C$5000,0))</f>
        <v>5.3</v>
      </c>
      <c r="V827">
        <f>INDEX(pasteStatistics!V$1:'pasteStatistics'!V$5000,MATCH($C827,pasteStatistics!$C$1:'pasteStatistics'!$C$5000,0))</f>
        <v>0.4</v>
      </c>
      <c r="W827">
        <f>INDEX(pasteStatistics!W$1:'pasteStatistics'!W$5000,MATCH($C827,pasteStatistics!$C$1:'pasteStatistics'!$C$5000,0))</f>
        <v>0.5</v>
      </c>
      <c r="X827">
        <f>INDEX(pasteStatistics!X$1:'pasteStatistics'!X$5000,MATCH($C827,pasteStatistics!$C$1:'pasteStatistics'!$C$5000,0))</f>
        <v>0.8</v>
      </c>
      <c r="Y827">
        <f>INDEX(pasteStatistics!Y$1:'pasteStatistics'!Y$5000,MATCH($C827,pasteStatistics!$C$1:'pasteStatistics'!$C$5000,0))</f>
        <v>1.5</v>
      </c>
      <c r="Z827">
        <f>INDEX(pasteStatistics!Z$1:'pasteStatistics'!Z$5000,MATCH($C827,pasteStatistics!$C$1:'pasteStatistics'!$C$5000,0))</f>
        <v>2.5</v>
      </c>
      <c r="AA827">
        <f>INDEX(pasteStatistics!AA$1:'pasteStatistics'!AA$5000,MATCH($C827,pasteStatistics!$C$1:'pasteStatistics'!$C$5000,0))</f>
        <v>8.8000000000000007</v>
      </c>
      <c r="AB827">
        <f>pasteData!C826</f>
        <v>30</v>
      </c>
      <c r="AC827" t="str">
        <f>pasteData!D826</f>
        <v>SR</v>
      </c>
      <c r="AD827" t="str">
        <f>pasteData!E826</f>
        <v>C</v>
      </c>
      <c r="AE827">
        <f>pasteData!F826</f>
        <v>43626</v>
      </c>
      <c r="AF827">
        <f>pasteData!G826</f>
        <v>252</v>
      </c>
      <c r="AG827" t="str">
        <f>pasteData!H826</f>
        <v>Quincy</v>
      </c>
      <c r="AH827" t="str">
        <f>pasteData!I826</f>
        <v xml:space="preserve"> MA</v>
      </c>
      <c r="AI827" t="str">
        <f>pasteData!J826</f>
        <v>Tilton School</v>
      </c>
      <c r="AJ827" t="str">
        <f>pasteData!K826</f>
        <v xml:space="preserve"> 8.8 Pts</v>
      </c>
      <c r="AK827" t="str">
        <f>pasteData!L826</f>
        <v xml:space="preserve"> 5.3 Reb</v>
      </c>
      <c r="AL827" t="str">
        <f>pasteData!M826</f>
        <v xml:space="preserve"> 0.4 Ast</v>
      </c>
      <c r="AM827">
        <f>pasteData!N826</f>
        <v>0</v>
      </c>
    </row>
    <row r="828" spans="1:39" x14ac:dyDescent="0.3">
      <c r="A828">
        <v>826</v>
      </c>
      <c r="B828" t="str">
        <f>pasteData!A827</f>
        <v>northeastern</v>
      </c>
      <c r="C828" t="str">
        <f>pasteData!B827</f>
        <v>Tomas Murphy</v>
      </c>
      <c r="D828">
        <f>INDEX(pasteStatistics!D$1:'pasteStatistics'!D$5000,MATCH($C828,pasteStatistics!$C$1:'pasteStatistics'!$C$5000,0))</f>
        <v>31</v>
      </c>
      <c r="E828">
        <f>INDEX(pasteStatistics!E$1:'pasteStatistics'!E$5000,MATCH($C828,pasteStatistics!$C$1:'pasteStatistics'!$C$5000,0))</f>
        <v>8</v>
      </c>
      <c r="F828">
        <f>INDEX(pasteStatistics!F$1:'pasteStatistics'!F$5000,MATCH($C828,pasteStatistics!$C$1:'pasteStatistics'!$C$5000,0))</f>
        <v>19</v>
      </c>
      <c r="G828">
        <f>INDEX(pasteStatistics!G$1:'pasteStatistics'!G$5000,MATCH($C828,pasteStatistics!$C$1:'pasteStatistics'!$C$5000,0))</f>
        <v>3.2</v>
      </c>
      <c r="H828">
        <f>INDEX(pasteStatistics!H$1:'pasteStatistics'!H$5000,MATCH($C828,pasteStatistics!$C$1:'pasteStatistics'!$C$5000,0))</f>
        <v>6</v>
      </c>
      <c r="I828">
        <f>INDEX(pasteStatistics!I$1:'pasteStatistics'!I$5000,MATCH($C828,pasteStatistics!$C$1:'pasteStatistics'!$C$5000,0))</f>
        <v>0.53500000000000003</v>
      </c>
      <c r="J828">
        <f>INDEX(pasteStatistics!J$1:'pasteStatistics'!J$5000,MATCH($C828,pasteStatistics!$C$1:'pasteStatistics'!$C$5000,0))</f>
        <v>2.8</v>
      </c>
      <c r="K828">
        <f>INDEX(pasteStatistics!K$1:'pasteStatistics'!K$5000,MATCH($C828,pasteStatistics!$C$1:'pasteStatistics'!$C$5000,0))</f>
        <v>5.0999999999999996</v>
      </c>
      <c r="L828">
        <f>INDEX(pasteStatistics!L$1:'pasteStatistics'!L$5000,MATCH($C828,pasteStatistics!$C$1:'pasteStatistics'!$C$5000,0))</f>
        <v>0.54700000000000004</v>
      </c>
      <c r="M828">
        <f>INDEX(pasteStatistics!M$1:'pasteStatistics'!M$5000,MATCH($C828,pasteStatistics!$C$1:'pasteStatistics'!$C$5000,0))</f>
        <v>0.4</v>
      </c>
      <c r="N828">
        <f>INDEX(pasteStatistics!N$1:'pasteStatistics'!N$5000,MATCH($C828,pasteStatistics!$C$1:'pasteStatistics'!$C$5000,0))</f>
        <v>0.9</v>
      </c>
      <c r="O828">
        <f>INDEX(pasteStatistics!O$1:'pasteStatistics'!O$5000,MATCH($C828,pasteStatistics!$C$1:'pasteStatistics'!$C$5000,0))</f>
        <v>0.46400000000000002</v>
      </c>
      <c r="P828">
        <f>INDEX(pasteStatistics!P$1:'pasteStatistics'!P$5000,MATCH($C828,pasteStatistics!$C$1:'pasteStatistics'!$C$5000,0))</f>
        <v>1.2</v>
      </c>
      <c r="Q828">
        <f>INDEX(pasteStatistics!Q$1:'pasteStatistics'!Q$5000,MATCH($C828,pasteStatistics!$C$1:'pasteStatistics'!$C$5000,0))</f>
        <v>1.6</v>
      </c>
      <c r="R828">
        <f>INDEX(pasteStatistics!R$1:'pasteStatistics'!R$5000,MATCH($C828,pasteStatistics!$C$1:'pasteStatistics'!$C$5000,0))</f>
        <v>0.74</v>
      </c>
      <c r="S828">
        <f>INDEX(pasteStatistics!S$1:'pasteStatistics'!S$5000,MATCH($C828,pasteStatistics!$C$1:'pasteStatistics'!$C$5000,0))</f>
        <v>1.1000000000000001</v>
      </c>
      <c r="T828">
        <f>INDEX(pasteStatistics!T$1:'pasteStatistics'!T$5000,MATCH($C828,pasteStatistics!$C$1:'pasteStatistics'!$C$5000,0))</f>
        <v>2.2999999999999998</v>
      </c>
      <c r="U828">
        <f>INDEX(pasteStatistics!U$1:'pasteStatistics'!U$5000,MATCH($C828,pasteStatistics!$C$1:'pasteStatistics'!$C$5000,0))</f>
        <v>3.4</v>
      </c>
      <c r="V828">
        <f>INDEX(pasteStatistics!V$1:'pasteStatistics'!V$5000,MATCH($C828,pasteStatistics!$C$1:'pasteStatistics'!$C$5000,0))</f>
        <v>0.9</v>
      </c>
      <c r="W828">
        <f>INDEX(pasteStatistics!W$1:'pasteStatistics'!W$5000,MATCH($C828,pasteStatistics!$C$1:'pasteStatistics'!$C$5000,0))</f>
        <v>0.4</v>
      </c>
      <c r="X828">
        <f>INDEX(pasteStatistics!X$1:'pasteStatistics'!X$5000,MATCH($C828,pasteStatistics!$C$1:'pasteStatistics'!$C$5000,0))</f>
        <v>0.1</v>
      </c>
      <c r="Y828">
        <f>INDEX(pasteStatistics!Y$1:'pasteStatistics'!Y$5000,MATCH($C828,pasteStatistics!$C$1:'pasteStatistics'!$C$5000,0))</f>
        <v>1.3</v>
      </c>
      <c r="Z828">
        <f>INDEX(pasteStatistics!Z$1:'pasteStatistics'!Z$5000,MATCH($C828,pasteStatistics!$C$1:'pasteStatistics'!$C$5000,0))</f>
        <v>1.9</v>
      </c>
      <c r="AA828">
        <f>INDEX(pasteStatistics!AA$1:'pasteStatistics'!AA$5000,MATCH($C828,pasteStatistics!$C$1:'pasteStatistics'!$C$5000,0))</f>
        <v>8.1</v>
      </c>
      <c r="AB828">
        <f>pasteData!C827</f>
        <v>33</v>
      </c>
      <c r="AC828" t="str">
        <f>pasteData!D827</f>
        <v>SO</v>
      </c>
      <c r="AD828" t="str">
        <f>pasteData!E827</f>
        <v>F</v>
      </c>
      <c r="AE828">
        <f>pasteData!F827</f>
        <v>43624</v>
      </c>
      <c r="AF828">
        <f>pasteData!G827</f>
        <v>220</v>
      </c>
      <c r="AG828" t="str">
        <f>pasteData!H827</f>
        <v>Wakefield</v>
      </c>
      <c r="AH828" t="str">
        <f>pasteData!I827</f>
        <v xml:space="preserve"> RI</v>
      </c>
      <c r="AI828" t="str">
        <f>pasteData!J827</f>
        <v>Northfield Mount Hermon School</v>
      </c>
      <c r="AJ828" t="str">
        <f>pasteData!K827</f>
        <v xml:space="preserve"> 8.1 Pts</v>
      </c>
      <c r="AK828" t="str">
        <f>pasteData!L827</f>
        <v xml:space="preserve"> 3.4 Reb</v>
      </c>
      <c r="AL828" t="str">
        <f>pasteData!M827</f>
        <v xml:space="preserve"> 0.9 Ast</v>
      </c>
      <c r="AM828">
        <f>pasteData!N827</f>
        <v>0</v>
      </c>
    </row>
    <row r="829" spans="1:39" x14ac:dyDescent="0.3">
      <c r="A829">
        <v>827</v>
      </c>
      <c r="B829" t="str">
        <f>pasteData!A828</f>
        <v>northeastern</v>
      </c>
      <c r="C829" t="str">
        <f>pasteData!B828</f>
        <v>Shawn Occeus</v>
      </c>
      <c r="D829">
        <f>INDEX(pasteStatistics!D$1:'pasteStatistics'!D$5000,MATCH($C829,pasteStatistics!$C$1:'pasteStatistics'!$C$5000,0))</f>
        <v>15</v>
      </c>
      <c r="E829">
        <f>INDEX(pasteStatistics!E$1:'pasteStatistics'!E$5000,MATCH($C829,pasteStatistics!$C$1:'pasteStatistics'!$C$5000,0))</f>
        <v>7</v>
      </c>
      <c r="F829">
        <f>INDEX(pasteStatistics!F$1:'pasteStatistics'!F$5000,MATCH($C829,pasteStatistics!$C$1:'pasteStatistics'!$C$5000,0))</f>
        <v>26.5</v>
      </c>
      <c r="G829">
        <f>INDEX(pasteStatistics!G$1:'pasteStatistics'!G$5000,MATCH($C829,pasteStatistics!$C$1:'pasteStatistics'!$C$5000,0))</f>
        <v>3.4</v>
      </c>
      <c r="H829">
        <f>INDEX(pasteStatistics!H$1:'pasteStatistics'!H$5000,MATCH($C829,pasteStatistics!$C$1:'pasteStatistics'!$C$5000,0))</f>
        <v>8.6999999999999993</v>
      </c>
      <c r="I829">
        <f>INDEX(pasteStatistics!I$1:'pasteStatistics'!I$5000,MATCH($C829,pasteStatistics!$C$1:'pasteStatistics'!$C$5000,0))</f>
        <v>0.39200000000000002</v>
      </c>
      <c r="J829">
        <f>INDEX(pasteStatistics!J$1:'pasteStatistics'!J$5000,MATCH($C829,pasteStatistics!$C$1:'pasteStatistics'!$C$5000,0))</f>
        <v>1.9</v>
      </c>
      <c r="K829">
        <f>INDEX(pasteStatistics!K$1:'pasteStatistics'!K$5000,MATCH($C829,pasteStatistics!$C$1:'pasteStatistics'!$C$5000,0))</f>
        <v>3.9</v>
      </c>
      <c r="L829">
        <f>INDEX(pasteStatistics!L$1:'pasteStatistics'!L$5000,MATCH($C829,pasteStatistics!$C$1:'pasteStatistics'!$C$5000,0))</f>
        <v>0.48299999999999998</v>
      </c>
      <c r="M829">
        <f>INDEX(pasteStatistics!M$1:'pasteStatistics'!M$5000,MATCH($C829,pasteStatistics!$C$1:'pasteStatistics'!$C$5000,0))</f>
        <v>1.5</v>
      </c>
      <c r="N829">
        <f>INDEX(pasteStatistics!N$1:'pasteStatistics'!N$5000,MATCH($C829,pasteStatistics!$C$1:'pasteStatistics'!$C$5000,0))</f>
        <v>4.8</v>
      </c>
      <c r="O829">
        <f>INDEX(pasteStatistics!O$1:'pasteStatistics'!O$5000,MATCH($C829,pasteStatistics!$C$1:'pasteStatistics'!$C$5000,0))</f>
        <v>0.31900000000000001</v>
      </c>
      <c r="P829">
        <f>INDEX(pasteStatistics!P$1:'pasteStatistics'!P$5000,MATCH($C829,pasteStatistics!$C$1:'pasteStatistics'!$C$5000,0))</f>
        <v>1.5</v>
      </c>
      <c r="Q829">
        <f>INDEX(pasteStatistics!Q$1:'pasteStatistics'!Q$5000,MATCH($C829,pasteStatistics!$C$1:'pasteStatistics'!$C$5000,0))</f>
        <v>2.5</v>
      </c>
      <c r="R829">
        <f>INDEX(pasteStatistics!R$1:'pasteStatistics'!R$5000,MATCH($C829,pasteStatistics!$C$1:'pasteStatistics'!$C$5000,0))</f>
        <v>0.60499999999999998</v>
      </c>
      <c r="S829">
        <f>INDEX(pasteStatistics!S$1:'pasteStatistics'!S$5000,MATCH($C829,pasteStatistics!$C$1:'pasteStatistics'!$C$5000,0))</f>
        <v>0.5</v>
      </c>
      <c r="T829">
        <f>INDEX(pasteStatistics!T$1:'pasteStatistics'!T$5000,MATCH($C829,pasteStatistics!$C$1:'pasteStatistics'!$C$5000,0))</f>
        <v>2.1</v>
      </c>
      <c r="U829">
        <f>INDEX(pasteStatistics!U$1:'pasteStatistics'!U$5000,MATCH($C829,pasteStatistics!$C$1:'pasteStatistics'!$C$5000,0))</f>
        <v>2.7</v>
      </c>
      <c r="V829">
        <f>INDEX(pasteStatistics!V$1:'pasteStatistics'!V$5000,MATCH($C829,pasteStatistics!$C$1:'pasteStatistics'!$C$5000,0))</f>
        <v>1.9</v>
      </c>
      <c r="W829">
        <f>INDEX(pasteStatistics!W$1:'pasteStatistics'!W$5000,MATCH($C829,pasteStatistics!$C$1:'pasteStatistics'!$C$5000,0))</f>
        <v>1.3</v>
      </c>
      <c r="X829">
        <f>INDEX(pasteStatistics!X$1:'pasteStatistics'!X$5000,MATCH($C829,pasteStatistics!$C$1:'pasteStatistics'!$C$5000,0))</f>
        <v>0.6</v>
      </c>
      <c r="Y829">
        <f>INDEX(pasteStatistics!Y$1:'pasteStatistics'!Y$5000,MATCH($C829,pasteStatistics!$C$1:'pasteStatistics'!$C$5000,0))</f>
        <v>1.4</v>
      </c>
      <c r="Z829">
        <f>INDEX(pasteStatistics!Z$1:'pasteStatistics'!Z$5000,MATCH($C829,pasteStatistics!$C$1:'pasteStatistics'!$C$5000,0))</f>
        <v>2.7</v>
      </c>
      <c r="AA829">
        <f>INDEX(pasteStatistics!AA$1:'pasteStatistics'!AA$5000,MATCH($C829,pasteStatistics!$C$1:'pasteStatistics'!$C$5000,0))</f>
        <v>9.9</v>
      </c>
      <c r="AB829">
        <f>pasteData!C828</f>
        <v>1</v>
      </c>
      <c r="AC829" t="str">
        <f>pasteData!D828</f>
        <v>JR</v>
      </c>
      <c r="AD829" t="str">
        <f>pasteData!E828</f>
        <v>G</v>
      </c>
      <c r="AE829">
        <f>pasteData!F828</f>
        <v>43620</v>
      </c>
      <c r="AF829">
        <f>pasteData!G828</f>
        <v>208</v>
      </c>
      <c r="AG829" t="str">
        <f>pasteData!H828</f>
        <v>Boynton Beach</v>
      </c>
      <c r="AH829" t="str">
        <f>pasteData!I828</f>
        <v xml:space="preserve"> FL</v>
      </c>
      <c r="AI829" t="str">
        <f>pasteData!J828</f>
        <v>Grandview Prep</v>
      </c>
      <c r="AJ829" t="str">
        <f>pasteData!K828</f>
        <v xml:space="preserve"> 9.9 Pts</v>
      </c>
      <c r="AK829" t="str">
        <f>pasteData!L828</f>
        <v xml:space="preserve"> 2.7 Reb</v>
      </c>
      <c r="AL829" t="str">
        <f>pasteData!M828</f>
        <v xml:space="preserve"> 1.9 Ast</v>
      </c>
      <c r="AM829">
        <f>pasteData!N828</f>
        <v>0</v>
      </c>
    </row>
    <row r="830" spans="1:39" x14ac:dyDescent="0.3">
      <c r="A830">
        <v>828</v>
      </c>
      <c r="B830" t="str">
        <f>pasteData!A829</f>
        <v>northeastern</v>
      </c>
      <c r="C830" t="str">
        <f>pasteData!B829</f>
        <v>Jason Strong</v>
      </c>
      <c r="D830">
        <f>INDEX(pasteStatistics!D$1:'pasteStatistics'!D$5000,MATCH($C830,pasteStatistics!$C$1:'pasteStatistics'!$C$5000,0))</f>
        <v>29</v>
      </c>
      <c r="E830">
        <f>INDEX(pasteStatistics!E$1:'pasteStatistics'!E$5000,MATCH($C830,pasteStatistics!$C$1:'pasteStatistics'!$C$5000,0))</f>
        <v>3</v>
      </c>
      <c r="F830">
        <f>INDEX(pasteStatistics!F$1:'pasteStatistics'!F$5000,MATCH($C830,pasteStatistics!$C$1:'pasteStatistics'!$C$5000,0))</f>
        <v>9.6</v>
      </c>
      <c r="G830">
        <f>INDEX(pasteStatistics!G$1:'pasteStatistics'!G$5000,MATCH($C830,pasteStatistics!$C$1:'pasteStatistics'!$C$5000,0))</f>
        <v>1.4</v>
      </c>
      <c r="H830">
        <f>INDEX(pasteStatistics!H$1:'pasteStatistics'!H$5000,MATCH($C830,pasteStatistics!$C$1:'pasteStatistics'!$C$5000,0))</f>
        <v>2.9</v>
      </c>
      <c r="I830">
        <f>INDEX(pasteStatistics!I$1:'pasteStatistics'!I$5000,MATCH($C830,pasteStatistics!$C$1:'pasteStatistics'!$C$5000,0))</f>
        <v>0.48199999999999998</v>
      </c>
      <c r="J830">
        <f>INDEX(pasteStatistics!J$1:'pasteStatistics'!J$5000,MATCH($C830,pasteStatistics!$C$1:'pasteStatistics'!$C$5000,0))</f>
        <v>1</v>
      </c>
      <c r="K830">
        <f>INDEX(pasteStatistics!K$1:'pasteStatistics'!K$5000,MATCH($C830,pasteStatistics!$C$1:'pasteStatistics'!$C$5000,0))</f>
        <v>1.8</v>
      </c>
      <c r="L830">
        <f>INDEX(pasteStatistics!L$1:'pasteStatistics'!L$5000,MATCH($C830,pasteStatistics!$C$1:'pasteStatistics'!$C$5000,0))</f>
        <v>0.56599999999999995</v>
      </c>
      <c r="M830">
        <f>INDEX(pasteStatistics!M$1:'pasteStatistics'!M$5000,MATCH($C830,pasteStatistics!$C$1:'pasteStatistics'!$C$5000,0))</f>
        <v>0.3</v>
      </c>
      <c r="N830">
        <f>INDEX(pasteStatistics!N$1:'pasteStatistics'!N$5000,MATCH($C830,pasteStatistics!$C$1:'pasteStatistics'!$C$5000,0))</f>
        <v>1</v>
      </c>
      <c r="O830">
        <f>INDEX(pasteStatistics!O$1:'pasteStatistics'!O$5000,MATCH($C830,pasteStatistics!$C$1:'pasteStatistics'!$C$5000,0))</f>
        <v>0.33300000000000002</v>
      </c>
      <c r="P830">
        <f>INDEX(pasteStatistics!P$1:'pasteStatistics'!P$5000,MATCH($C830,pasteStatistics!$C$1:'pasteStatistics'!$C$5000,0))</f>
        <v>0.2</v>
      </c>
      <c r="Q830">
        <f>INDEX(pasteStatistics!Q$1:'pasteStatistics'!Q$5000,MATCH($C830,pasteStatistics!$C$1:'pasteStatistics'!$C$5000,0))</f>
        <v>0.3</v>
      </c>
      <c r="R830">
        <f>INDEX(pasteStatistics!R$1:'pasteStatistics'!R$5000,MATCH($C830,pasteStatistics!$C$1:'pasteStatistics'!$C$5000,0))</f>
        <v>0.7</v>
      </c>
      <c r="S830">
        <f>INDEX(pasteStatistics!S$1:'pasteStatistics'!S$5000,MATCH($C830,pasteStatistics!$C$1:'pasteStatistics'!$C$5000,0))</f>
        <v>0.4</v>
      </c>
      <c r="T830">
        <f>INDEX(pasteStatistics!T$1:'pasteStatistics'!T$5000,MATCH($C830,pasteStatistics!$C$1:'pasteStatistics'!$C$5000,0))</f>
        <v>1.1000000000000001</v>
      </c>
      <c r="U830">
        <f>INDEX(pasteStatistics!U$1:'pasteStatistics'!U$5000,MATCH($C830,pasteStatistics!$C$1:'pasteStatistics'!$C$5000,0))</f>
        <v>1.5</v>
      </c>
      <c r="V830">
        <f>INDEX(pasteStatistics!V$1:'pasteStatistics'!V$5000,MATCH($C830,pasteStatistics!$C$1:'pasteStatistics'!$C$5000,0))</f>
        <v>0.2</v>
      </c>
      <c r="W830">
        <f>INDEX(pasteStatistics!W$1:'pasteStatistics'!W$5000,MATCH($C830,pasteStatistics!$C$1:'pasteStatistics'!$C$5000,0))</f>
        <v>0.1</v>
      </c>
      <c r="X830">
        <f>INDEX(pasteStatistics!X$1:'pasteStatistics'!X$5000,MATCH($C830,pasteStatistics!$C$1:'pasteStatistics'!$C$5000,0))</f>
        <v>0.1</v>
      </c>
      <c r="Y830">
        <f>INDEX(pasteStatistics!Y$1:'pasteStatistics'!Y$5000,MATCH($C830,pasteStatistics!$C$1:'pasteStatistics'!$C$5000,0))</f>
        <v>0.6</v>
      </c>
      <c r="Z830">
        <f>INDEX(pasteStatistics!Z$1:'pasteStatistics'!Z$5000,MATCH($C830,pasteStatistics!$C$1:'pasteStatistics'!$C$5000,0))</f>
        <v>0.9</v>
      </c>
      <c r="AA830">
        <f>INDEX(pasteStatistics!AA$1:'pasteStatistics'!AA$5000,MATCH($C830,pasteStatistics!$C$1:'pasteStatistics'!$C$5000,0))</f>
        <v>3.3</v>
      </c>
      <c r="AB830">
        <f>pasteData!C829</f>
        <v>0</v>
      </c>
      <c r="AC830" t="str">
        <f>pasteData!D829</f>
        <v>FR</v>
      </c>
      <c r="AD830" t="str">
        <f>pasteData!E829</f>
        <v>F</v>
      </c>
      <c r="AE830">
        <f>pasteData!F829</f>
        <v>43624</v>
      </c>
      <c r="AF830">
        <f>pasteData!G829</f>
        <v>217</v>
      </c>
      <c r="AG830" t="str">
        <f>pasteData!H829</f>
        <v>Coconut Creek</v>
      </c>
      <c r="AH830" t="str">
        <f>pasteData!I829</f>
        <v xml:space="preserve"> FL</v>
      </c>
      <c r="AI830" t="str">
        <f>pasteData!J829</f>
        <v>Westminster Academy</v>
      </c>
      <c r="AJ830" t="str">
        <f>pasteData!K829</f>
        <v xml:space="preserve"> 3.3 Pts</v>
      </c>
      <c r="AK830" t="str">
        <f>pasteData!L829</f>
        <v xml:space="preserve"> 1.5 Reb</v>
      </c>
      <c r="AL830" t="str">
        <f>pasteData!M829</f>
        <v xml:space="preserve"> 0.2 Ast</v>
      </c>
      <c r="AM830">
        <f>pasteData!N829</f>
        <v>0</v>
      </c>
    </row>
    <row r="831" spans="1:39" x14ac:dyDescent="0.3">
      <c r="A831">
        <v>829</v>
      </c>
      <c r="B831" t="str">
        <f>pasteData!A830</f>
        <v>northeastern</v>
      </c>
      <c r="C831" t="str">
        <f>pasteData!B830</f>
        <v>Jeremy Miller</v>
      </c>
      <c r="D831">
        <f>INDEX(pasteStatistics!D$1:'pasteStatistics'!D$5000,MATCH($C831,pasteStatistics!$C$1:'pasteStatistics'!$C$5000,0))</f>
        <v>28</v>
      </c>
      <c r="E831">
        <f>INDEX(pasteStatistics!E$1:'pasteStatistics'!E$5000,MATCH($C831,pasteStatistics!$C$1:'pasteStatistics'!$C$5000,0))</f>
        <v>0</v>
      </c>
      <c r="F831">
        <f>INDEX(pasteStatistics!F$1:'pasteStatistics'!F$5000,MATCH($C831,pasteStatistics!$C$1:'pasteStatistics'!$C$5000,0))</f>
        <v>9.6</v>
      </c>
      <c r="G831">
        <f>INDEX(pasteStatistics!G$1:'pasteStatistics'!G$5000,MATCH($C831,pasteStatistics!$C$1:'pasteStatistics'!$C$5000,0))</f>
        <v>0.9</v>
      </c>
      <c r="H831">
        <f>INDEX(pasteStatistics!H$1:'pasteStatistics'!H$5000,MATCH($C831,pasteStatistics!$C$1:'pasteStatistics'!$C$5000,0))</f>
        <v>2</v>
      </c>
      <c r="I831">
        <f>INDEX(pasteStatistics!I$1:'pasteStatistics'!I$5000,MATCH($C831,pasteStatistics!$C$1:'pasteStatistics'!$C$5000,0))</f>
        <v>0.46400000000000002</v>
      </c>
      <c r="J831">
        <f>INDEX(pasteStatistics!J$1:'pasteStatistics'!J$5000,MATCH($C831,pasteStatistics!$C$1:'pasteStatistics'!$C$5000,0))</f>
        <v>0.8</v>
      </c>
      <c r="K831">
        <f>INDEX(pasteStatistics!K$1:'pasteStatistics'!K$5000,MATCH($C831,pasteStatistics!$C$1:'pasteStatistics'!$C$5000,0))</f>
        <v>1.2</v>
      </c>
      <c r="L831">
        <f>INDEX(pasteStatistics!L$1:'pasteStatistics'!L$5000,MATCH($C831,pasteStatistics!$C$1:'pasteStatistics'!$C$5000,0))</f>
        <v>0.63600000000000001</v>
      </c>
      <c r="M831">
        <f>INDEX(pasteStatistics!M$1:'pasteStatistics'!M$5000,MATCH($C831,pasteStatistics!$C$1:'pasteStatistics'!$C$5000,0))</f>
        <v>0.2</v>
      </c>
      <c r="N831">
        <f>INDEX(pasteStatistics!N$1:'pasteStatistics'!N$5000,MATCH($C831,pasteStatistics!$C$1:'pasteStatistics'!$C$5000,0))</f>
        <v>0.8</v>
      </c>
      <c r="O831">
        <f>INDEX(pasteStatistics!O$1:'pasteStatistics'!O$5000,MATCH($C831,pasteStatistics!$C$1:'pasteStatistics'!$C$5000,0))</f>
        <v>0.217</v>
      </c>
      <c r="P831">
        <f>INDEX(pasteStatistics!P$1:'pasteStatistics'!P$5000,MATCH($C831,pasteStatistics!$C$1:'pasteStatistics'!$C$5000,0))</f>
        <v>0.4</v>
      </c>
      <c r="Q831">
        <f>INDEX(pasteStatistics!Q$1:'pasteStatistics'!Q$5000,MATCH($C831,pasteStatistics!$C$1:'pasteStatistics'!$C$5000,0))</f>
        <v>0.5</v>
      </c>
      <c r="R831">
        <f>INDEX(pasteStatistics!R$1:'pasteStatistics'!R$5000,MATCH($C831,pasteStatistics!$C$1:'pasteStatistics'!$C$5000,0))</f>
        <v>0.8</v>
      </c>
      <c r="S831">
        <f>INDEX(pasteStatistics!S$1:'pasteStatistics'!S$5000,MATCH($C831,pasteStatistics!$C$1:'pasteStatistics'!$C$5000,0))</f>
        <v>0.5</v>
      </c>
      <c r="T831">
        <f>INDEX(pasteStatistics!T$1:'pasteStatistics'!T$5000,MATCH($C831,pasteStatistics!$C$1:'pasteStatistics'!$C$5000,0))</f>
        <v>1.1000000000000001</v>
      </c>
      <c r="U831">
        <f>INDEX(pasteStatistics!U$1:'pasteStatistics'!U$5000,MATCH($C831,pasteStatistics!$C$1:'pasteStatistics'!$C$5000,0))</f>
        <v>1.7</v>
      </c>
      <c r="V831">
        <f>INDEX(pasteStatistics!V$1:'pasteStatistics'!V$5000,MATCH($C831,pasteStatistics!$C$1:'pasteStatistics'!$C$5000,0))</f>
        <v>0.4</v>
      </c>
      <c r="W831">
        <f>INDEX(pasteStatistics!W$1:'pasteStatistics'!W$5000,MATCH($C831,pasteStatistics!$C$1:'pasteStatistics'!$C$5000,0))</f>
        <v>0.1</v>
      </c>
      <c r="X831">
        <f>INDEX(pasteStatistics!X$1:'pasteStatistics'!X$5000,MATCH($C831,pasteStatistics!$C$1:'pasteStatistics'!$C$5000,0))</f>
        <v>0.3</v>
      </c>
      <c r="Y831">
        <f>INDEX(pasteStatistics!Y$1:'pasteStatistics'!Y$5000,MATCH($C831,pasteStatistics!$C$1:'pasteStatistics'!$C$5000,0))</f>
        <v>0.4</v>
      </c>
      <c r="Z831">
        <f>INDEX(pasteStatistics!Z$1:'pasteStatistics'!Z$5000,MATCH($C831,pasteStatistics!$C$1:'pasteStatistics'!$C$5000,0))</f>
        <v>1.4</v>
      </c>
      <c r="AA831">
        <f>INDEX(pasteStatistics!AA$1:'pasteStatistics'!AA$5000,MATCH($C831,pasteStatistics!$C$1:'pasteStatistics'!$C$5000,0))</f>
        <v>2.5</v>
      </c>
      <c r="AB831">
        <f>pasteData!C830</f>
        <v>11</v>
      </c>
      <c r="AC831" t="str">
        <f>pasteData!D830</f>
        <v>SR</v>
      </c>
      <c r="AD831" t="str">
        <f>pasteData!E830</f>
        <v>F</v>
      </c>
      <c r="AE831">
        <f>pasteData!F830</f>
        <v>43626</v>
      </c>
      <c r="AF831">
        <f>pasteData!G830</f>
        <v>225</v>
      </c>
      <c r="AG831" t="str">
        <f>pasteData!H830</f>
        <v>Milton</v>
      </c>
      <c r="AH831" t="str">
        <f>pasteData!I830</f>
        <v xml:space="preserve"> MA</v>
      </c>
      <c r="AI831" t="str">
        <f>pasteData!J830</f>
        <v>New Hampton School</v>
      </c>
      <c r="AJ831" t="str">
        <f>pasteData!K830</f>
        <v xml:space="preserve"> 2.5 Pts</v>
      </c>
      <c r="AK831" t="str">
        <f>pasteData!L830</f>
        <v xml:space="preserve"> 1.7 Reb</v>
      </c>
      <c r="AL831" t="str">
        <f>pasteData!M830</f>
        <v xml:space="preserve"> 0.4 Ast</v>
      </c>
      <c r="AM831">
        <f>pasteData!N830</f>
        <v>0</v>
      </c>
    </row>
    <row r="832" spans="1:39" x14ac:dyDescent="0.3">
      <c r="A832">
        <v>830</v>
      </c>
      <c r="B832" t="str">
        <f>pasteData!A831</f>
        <v>northeastern</v>
      </c>
      <c r="C832" t="str">
        <f>pasteData!B831</f>
        <v>Myles Franklin</v>
      </c>
      <c r="D832">
        <f>INDEX(pasteStatistics!D$1:'pasteStatistics'!D$5000,MATCH($C832,pasteStatistics!$C$1:'pasteStatistics'!$C$5000,0))</f>
        <v>28</v>
      </c>
      <c r="E832">
        <f>INDEX(pasteStatistics!E$1:'pasteStatistics'!E$5000,MATCH($C832,pasteStatistics!$C$1:'pasteStatistics'!$C$5000,0))</f>
        <v>1</v>
      </c>
      <c r="F832">
        <f>INDEX(pasteStatistics!F$1:'pasteStatistics'!F$5000,MATCH($C832,pasteStatistics!$C$1:'pasteStatistics'!$C$5000,0))</f>
        <v>10.3</v>
      </c>
      <c r="G832">
        <f>INDEX(pasteStatistics!G$1:'pasteStatistics'!G$5000,MATCH($C832,pasteStatistics!$C$1:'pasteStatistics'!$C$5000,0))</f>
        <v>0.5</v>
      </c>
      <c r="H832">
        <f>INDEX(pasteStatistics!H$1:'pasteStatistics'!H$5000,MATCH($C832,pasteStatistics!$C$1:'pasteStatistics'!$C$5000,0))</f>
        <v>1.5</v>
      </c>
      <c r="I832">
        <f>INDEX(pasteStatistics!I$1:'pasteStatistics'!I$5000,MATCH($C832,pasteStatistics!$C$1:'pasteStatistics'!$C$5000,0))</f>
        <v>0.31</v>
      </c>
      <c r="J832">
        <f>INDEX(pasteStatistics!J$1:'pasteStatistics'!J$5000,MATCH($C832,pasteStatistics!$C$1:'pasteStatistics'!$C$5000,0))</f>
        <v>0.2</v>
      </c>
      <c r="K832">
        <f>INDEX(pasteStatistics!K$1:'pasteStatistics'!K$5000,MATCH($C832,pasteStatistics!$C$1:'pasteStatistics'!$C$5000,0))</f>
        <v>0.6</v>
      </c>
      <c r="L832">
        <f>INDEX(pasteStatistics!L$1:'pasteStatistics'!L$5000,MATCH($C832,pasteStatistics!$C$1:'pasteStatistics'!$C$5000,0))</f>
        <v>0.33300000000000002</v>
      </c>
      <c r="M832">
        <f>INDEX(pasteStatistics!M$1:'pasteStatistics'!M$5000,MATCH($C832,pasteStatistics!$C$1:'pasteStatistics'!$C$5000,0))</f>
        <v>0.3</v>
      </c>
      <c r="N832">
        <f>INDEX(pasteStatistics!N$1:'pasteStatistics'!N$5000,MATCH($C832,pasteStatistics!$C$1:'pasteStatistics'!$C$5000,0))</f>
        <v>0.9</v>
      </c>
      <c r="O832">
        <f>INDEX(pasteStatistics!O$1:'pasteStatistics'!O$5000,MATCH($C832,pasteStatistics!$C$1:'pasteStatistics'!$C$5000,0))</f>
        <v>0.29199999999999998</v>
      </c>
      <c r="P832">
        <f>INDEX(pasteStatistics!P$1:'pasteStatistics'!P$5000,MATCH($C832,pasteStatistics!$C$1:'pasteStatistics'!$C$5000,0))</f>
        <v>0.6</v>
      </c>
      <c r="Q832">
        <f>INDEX(pasteStatistics!Q$1:'pasteStatistics'!Q$5000,MATCH($C832,pasteStatistics!$C$1:'pasteStatistics'!$C$5000,0))</f>
        <v>0.9</v>
      </c>
      <c r="R832">
        <f>INDEX(pasteStatistics!R$1:'pasteStatistics'!R$5000,MATCH($C832,pasteStatistics!$C$1:'pasteStatistics'!$C$5000,0))</f>
        <v>0.61499999999999999</v>
      </c>
      <c r="S832">
        <f>INDEX(pasteStatistics!S$1:'pasteStatistics'!S$5000,MATCH($C832,pasteStatistics!$C$1:'pasteStatistics'!$C$5000,0))</f>
        <v>0.3</v>
      </c>
      <c r="T832">
        <f>INDEX(pasteStatistics!T$1:'pasteStatistics'!T$5000,MATCH($C832,pasteStatistics!$C$1:'pasteStatistics'!$C$5000,0))</f>
        <v>0.5</v>
      </c>
      <c r="U832">
        <f>INDEX(pasteStatistics!U$1:'pasteStatistics'!U$5000,MATCH($C832,pasteStatistics!$C$1:'pasteStatistics'!$C$5000,0))</f>
        <v>0.9</v>
      </c>
      <c r="V832">
        <f>INDEX(pasteStatistics!V$1:'pasteStatistics'!V$5000,MATCH($C832,pasteStatistics!$C$1:'pasteStatistics'!$C$5000,0))</f>
        <v>0.8</v>
      </c>
      <c r="W832">
        <f>INDEX(pasteStatistics!W$1:'pasteStatistics'!W$5000,MATCH($C832,pasteStatistics!$C$1:'pasteStatistics'!$C$5000,0))</f>
        <v>0.1</v>
      </c>
      <c r="X832">
        <f>INDEX(pasteStatistics!X$1:'pasteStatistics'!X$5000,MATCH($C832,pasteStatistics!$C$1:'pasteStatistics'!$C$5000,0))</f>
        <v>0</v>
      </c>
      <c r="Y832">
        <f>INDEX(pasteStatistics!Y$1:'pasteStatistics'!Y$5000,MATCH($C832,pasteStatistics!$C$1:'pasteStatistics'!$C$5000,0))</f>
        <v>0.6</v>
      </c>
      <c r="Z832">
        <f>INDEX(pasteStatistics!Z$1:'pasteStatistics'!Z$5000,MATCH($C832,pasteStatistics!$C$1:'pasteStatistics'!$C$5000,0))</f>
        <v>1</v>
      </c>
      <c r="AA832">
        <f>INDEX(pasteStatistics!AA$1:'pasteStatistics'!AA$5000,MATCH($C832,pasteStatistics!$C$1:'pasteStatistics'!$C$5000,0))</f>
        <v>1.8</v>
      </c>
      <c r="AB832">
        <f>pasteData!C831</f>
        <v>13</v>
      </c>
      <c r="AC832" t="str">
        <f>pasteData!D831</f>
        <v>SO</v>
      </c>
      <c r="AD832" t="str">
        <f>pasteData!E831</f>
        <v>G</v>
      </c>
      <c r="AE832">
        <f>pasteData!F831</f>
        <v>43620</v>
      </c>
      <c r="AF832">
        <f>pasteData!G831</f>
        <v>170</v>
      </c>
      <c r="AG832" t="str">
        <f>pasteData!H831</f>
        <v>Brea</v>
      </c>
      <c r="AH832" t="str">
        <f>pasteData!I831</f>
        <v xml:space="preserve"> CA</v>
      </c>
      <c r="AI832" t="str">
        <f>pasteData!J831</f>
        <v>Villa Park High School</v>
      </c>
      <c r="AJ832" t="str">
        <f>pasteData!K831</f>
        <v xml:space="preserve"> 1.8 Pts</v>
      </c>
      <c r="AK832" t="str">
        <f>pasteData!L831</f>
        <v xml:space="preserve"> 0.9 Reb</v>
      </c>
      <c r="AL832" t="str">
        <f>pasteData!M831</f>
        <v xml:space="preserve"> 0.8 Ast</v>
      </c>
      <c r="AM832">
        <f>pasteData!N831</f>
        <v>0</v>
      </c>
    </row>
    <row r="833" spans="1:39" x14ac:dyDescent="0.3">
      <c r="A833">
        <v>831</v>
      </c>
      <c r="B833" t="str">
        <f>pasteData!A832</f>
        <v>northeastern</v>
      </c>
      <c r="C833" t="str">
        <f>pasteData!B832</f>
        <v>Shaquille Walters</v>
      </c>
      <c r="D833">
        <f>INDEX(pasteStatistics!D$1:'pasteStatistics'!D$5000,MATCH($C833,pasteStatistics!$C$1:'pasteStatistics'!$C$5000,0))</f>
        <v>10</v>
      </c>
      <c r="E833">
        <f>INDEX(pasteStatistics!E$1:'pasteStatistics'!E$5000,MATCH($C833,pasteStatistics!$C$1:'pasteStatistics'!$C$5000,0))</f>
        <v>0</v>
      </c>
      <c r="F833">
        <f>INDEX(pasteStatistics!F$1:'pasteStatistics'!F$5000,MATCH($C833,pasteStatistics!$C$1:'pasteStatistics'!$C$5000,0))</f>
        <v>12.4</v>
      </c>
      <c r="G833">
        <f>INDEX(pasteStatistics!G$1:'pasteStatistics'!G$5000,MATCH($C833,pasteStatistics!$C$1:'pasteStatistics'!$C$5000,0))</f>
        <v>0.3</v>
      </c>
      <c r="H833">
        <f>INDEX(pasteStatistics!H$1:'pasteStatistics'!H$5000,MATCH($C833,pasteStatistics!$C$1:'pasteStatistics'!$C$5000,0))</f>
        <v>1.7</v>
      </c>
      <c r="I833">
        <f>INDEX(pasteStatistics!I$1:'pasteStatistics'!I$5000,MATCH($C833,pasteStatistics!$C$1:'pasteStatistics'!$C$5000,0))</f>
        <v>0.17599999999999999</v>
      </c>
      <c r="J833">
        <f>INDEX(pasteStatistics!J$1:'pasteStatistics'!J$5000,MATCH($C833,pasteStatistics!$C$1:'pasteStatistics'!$C$5000,0))</f>
        <v>0.3</v>
      </c>
      <c r="K833">
        <f>INDEX(pasteStatistics!K$1:'pasteStatistics'!K$5000,MATCH($C833,pasteStatistics!$C$1:'pasteStatistics'!$C$5000,0))</f>
        <v>1.3</v>
      </c>
      <c r="L833">
        <f>INDEX(pasteStatistics!L$1:'pasteStatistics'!L$5000,MATCH($C833,pasteStatistics!$C$1:'pasteStatistics'!$C$5000,0))</f>
        <v>0.23100000000000001</v>
      </c>
      <c r="M833">
        <f>INDEX(pasteStatistics!M$1:'pasteStatistics'!M$5000,MATCH($C833,pasteStatistics!$C$1:'pasteStatistics'!$C$5000,0))</f>
        <v>0</v>
      </c>
      <c r="N833">
        <f>INDEX(pasteStatistics!N$1:'pasteStatistics'!N$5000,MATCH($C833,pasteStatistics!$C$1:'pasteStatistics'!$C$5000,0))</f>
        <v>0.4</v>
      </c>
      <c r="O833">
        <f>INDEX(pasteStatistics!O$1:'pasteStatistics'!O$5000,MATCH($C833,pasteStatistics!$C$1:'pasteStatistics'!$C$5000,0))</f>
        <v>0</v>
      </c>
      <c r="P833">
        <f>INDEX(pasteStatistics!P$1:'pasteStatistics'!P$5000,MATCH($C833,pasteStatistics!$C$1:'pasteStatistics'!$C$5000,0))</f>
        <v>1</v>
      </c>
      <c r="Q833">
        <f>INDEX(pasteStatistics!Q$1:'pasteStatistics'!Q$5000,MATCH($C833,pasteStatistics!$C$1:'pasteStatistics'!$C$5000,0))</f>
        <v>1.4</v>
      </c>
      <c r="R833">
        <f>INDEX(pasteStatistics!R$1:'pasteStatistics'!R$5000,MATCH($C833,pasteStatistics!$C$1:'pasteStatistics'!$C$5000,0))</f>
        <v>0.71399999999999997</v>
      </c>
      <c r="S833">
        <f>INDEX(pasteStatistics!S$1:'pasteStatistics'!S$5000,MATCH($C833,pasteStatistics!$C$1:'pasteStatistics'!$C$5000,0))</f>
        <v>0.1</v>
      </c>
      <c r="T833">
        <f>INDEX(pasteStatistics!T$1:'pasteStatistics'!T$5000,MATCH($C833,pasteStatistics!$C$1:'pasteStatistics'!$C$5000,0))</f>
        <v>1.2</v>
      </c>
      <c r="U833">
        <f>INDEX(pasteStatistics!U$1:'pasteStatistics'!U$5000,MATCH($C833,pasteStatistics!$C$1:'pasteStatistics'!$C$5000,0))</f>
        <v>1.3</v>
      </c>
      <c r="V833">
        <f>INDEX(pasteStatistics!V$1:'pasteStatistics'!V$5000,MATCH($C833,pasteStatistics!$C$1:'pasteStatistics'!$C$5000,0))</f>
        <v>0.8</v>
      </c>
      <c r="W833">
        <f>INDEX(pasteStatistics!W$1:'pasteStatistics'!W$5000,MATCH($C833,pasteStatistics!$C$1:'pasteStatistics'!$C$5000,0))</f>
        <v>0.3</v>
      </c>
      <c r="X833">
        <f>INDEX(pasteStatistics!X$1:'pasteStatistics'!X$5000,MATCH($C833,pasteStatistics!$C$1:'pasteStatistics'!$C$5000,0))</f>
        <v>0.1</v>
      </c>
      <c r="Y833">
        <f>INDEX(pasteStatistics!Y$1:'pasteStatistics'!Y$5000,MATCH($C833,pasteStatistics!$C$1:'pasteStatistics'!$C$5000,0))</f>
        <v>0.9</v>
      </c>
      <c r="Z833">
        <f>INDEX(pasteStatistics!Z$1:'pasteStatistics'!Z$5000,MATCH($C833,pasteStatistics!$C$1:'pasteStatistics'!$C$5000,0))</f>
        <v>1</v>
      </c>
      <c r="AA833">
        <f>INDEX(pasteStatistics!AA$1:'pasteStatistics'!AA$5000,MATCH($C833,pasteStatistics!$C$1:'pasteStatistics'!$C$5000,0))</f>
        <v>1.6</v>
      </c>
      <c r="AB833">
        <f>pasteData!C832</f>
        <v>24</v>
      </c>
      <c r="AC833" t="str">
        <f>pasteData!D832</f>
        <v>FR</v>
      </c>
      <c r="AD833" t="str">
        <f>pasteData!E832</f>
        <v>G</v>
      </c>
      <c r="AE833">
        <f>pasteData!F832</f>
        <v>43622</v>
      </c>
      <c r="AF833">
        <f>pasteData!G832</f>
        <v>190</v>
      </c>
      <c r="AG833" t="str">
        <f>pasteData!H832</f>
        <v>London</v>
      </c>
      <c r="AH833" t="str">
        <f>pasteData!I832</f>
        <v xml:space="preserve"> United Kingdom</v>
      </c>
      <c r="AI833" t="str">
        <f>pasteData!J832</f>
        <v>Lee Academy Prep</v>
      </c>
      <c r="AJ833" t="str">
        <f>pasteData!K832</f>
        <v xml:space="preserve"> 1.6 Pts</v>
      </c>
      <c r="AK833" t="str">
        <f>pasteData!L832</f>
        <v xml:space="preserve"> 1.3 Reb</v>
      </c>
      <c r="AL833" t="str">
        <f>pasteData!M832</f>
        <v xml:space="preserve"> 0.8 Ast</v>
      </c>
      <c r="AM833">
        <f>pasteData!N832</f>
        <v>0</v>
      </c>
    </row>
    <row r="834" spans="1:39" x14ac:dyDescent="0.3">
      <c r="A834">
        <v>832</v>
      </c>
      <c r="B834" t="str">
        <f>pasteData!A833</f>
        <v>northeastern</v>
      </c>
      <c r="C834" t="str">
        <f>pasteData!B833</f>
        <v>Maxime Boursiquot</v>
      </c>
      <c r="D834" t="e">
        <f>INDEX(pasteStatistics!D$1:'pasteStatistics'!D$5000,MATCH($C834,pasteStatistics!$C$1:'pasteStatistics'!$C$5000,0))</f>
        <v>#N/A</v>
      </c>
      <c r="E834" t="e">
        <f>INDEX(pasteStatistics!E$1:'pasteStatistics'!E$5000,MATCH($C834,pasteStatistics!$C$1:'pasteStatistics'!$C$5000,0))</f>
        <v>#N/A</v>
      </c>
      <c r="F834" t="e">
        <f>INDEX(pasteStatistics!F$1:'pasteStatistics'!F$5000,MATCH($C834,pasteStatistics!$C$1:'pasteStatistics'!$C$5000,0))</f>
        <v>#N/A</v>
      </c>
      <c r="G834" t="e">
        <f>INDEX(pasteStatistics!G$1:'pasteStatistics'!G$5000,MATCH($C834,pasteStatistics!$C$1:'pasteStatistics'!$C$5000,0))</f>
        <v>#N/A</v>
      </c>
      <c r="H834" t="e">
        <f>INDEX(pasteStatistics!H$1:'pasteStatistics'!H$5000,MATCH($C834,pasteStatistics!$C$1:'pasteStatistics'!$C$5000,0))</f>
        <v>#N/A</v>
      </c>
      <c r="I834" t="e">
        <f>INDEX(pasteStatistics!I$1:'pasteStatistics'!I$5000,MATCH($C834,pasteStatistics!$C$1:'pasteStatistics'!$C$5000,0))</f>
        <v>#N/A</v>
      </c>
      <c r="J834" t="e">
        <f>INDEX(pasteStatistics!J$1:'pasteStatistics'!J$5000,MATCH($C834,pasteStatistics!$C$1:'pasteStatistics'!$C$5000,0))</f>
        <v>#N/A</v>
      </c>
      <c r="K834" t="e">
        <f>INDEX(pasteStatistics!K$1:'pasteStatistics'!K$5000,MATCH($C834,pasteStatistics!$C$1:'pasteStatistics'!$C$5000,0))</f>
        <v>#N/A</v>
      </c>
      <c r="L834" t="e">
        <f>INDEX(pasteStatistics!L$1:'pasteStatistics'!L$5000,MATCH($C834,pasteStatistics!$C$1:'pasteStatistics'!$C$5000,0))</f>
        <v>#N/A</v>
      </c>
      <c r="M834" t="e">
        <f>INDEX(pasteStatistics!M$1:'pasteStatistics'!M$5000,MATCH($C834,pasteStatistics!$C$1:'pasteStatistics'!$C$5000,0))</f>
        <v>#N/A</v>
      </c>
      <c r="N834" t="e">
        <f>INDEX(pasteStatistics!N$1:'pasteStatistics'!N$5000,MATCH($C834,pasteStatistics!$C$1:'pasteStatistics'!$C$5000,0))</f>
        <v>#N/A</v>
      </c>
      <c r="O834" t="e">
        <f>INDEX(pasteStatistics!O$1:'pasteStatistics'!O$5000,MATCH($C834,pasteStatistics!$C$1:'pasteStatistics'!$C$5000,0))</f>
        <v>#N/A</v>
      </c>
      <c r="P834" t="e">
        <f>INDEX(pasteStatistics!P$1:'pasteStatistics'!P$5000,MATCH($C834,pasteStatistics!$C$1:'pasteStatistics'!$C$5000,0))</f>
        <v>#N/A</v>
      </c>
      <c r="Q834" t="e">
        <f>INDEX(pasteStatistics!Q$1:'pasteStatistics'!Q$5000,MATCH($C834,pasteStatistics!$C$1:'pasteStatistics'!$C$5000,0))</f>
        <v>#N/A</v>
      </c>
      <c r="R834" t="e">
        <f>INDEX(pasteStatistics!R$1:'pasteStatistics'!R$5000,MATCH($C834,pasteStatistics!$C$1:'pasteStatistics'!$C$5000,0))</f>
        <v>#N/A</v>
      </c>
      <c r="S834" t="e">
        <f>INDEX(pasteStatistics!S$1:'pasteStatistics'!S$5000,MATCH($C834,pasteStatistics!$C$1:'pasteStatistics'!$C$5000,0))</f>
        <v>#N/A</v>
      </c>
      <c r="T834" t="e">
        <f>INDEX(pasteStatistics!T$1:'pasteStatistics'!T$5000,MATCH($C834,pasteStatistics!$C$1:'pasteStatistics'!$C$5000,0))</f>
        <v>#N/A</v>
      </c>
      <c r="U834" t="e">
        <f>INDEX(pasteStatistics!U$1:'pasteStatistics'!U$5000,MATCH($C834,pasteStatistics!$C$1:'pasteStatistics'!$C$5000,0))</f>
        <v>#N/A</v>
      </c>
      <c r="V834" t="e">
        <f>INDEX(pasteStatistics!V$1:'pasteStatistics'!V$5000,MATCH($C834,pasteStatistics!$C$1:'pasteStatistics'!$C$5000,0))</f>
        <v>#N/A</v>
      </c>
      <c r="W834" t="e">
        <f>INDEX(pasteStatistics!W$1:'pasteStatistics'!W$5000,MATCH($C834,pasteStatistics!$C$1:'pasteStatistics'!$C$5000,0))</f>
        <v>#N/A</v>
      </c>
      <c r="X834" t="e">
        <f>INDEX(pasteStatistics!X$1:'pasteStatistics'!X$5000,MATCH($C834,pasteStatistics!$C$1:'pasteStatistics'!$C$5000,0))</f>
        <v>#N/A</v>
      </c>
      <c r="Y834" t="e">
        <f>INDEX(pasteStatistics!Y$1:'pasteStatistics'!Y$5000,MATCH($C834,pasteStatistics!$C$1:'pasteStatistics'!$C$5000,0))</f>
        <v>#N/A</v>
      </c>
      <c r="Z834" t="e">
        <f>INDEX(pasteStatistics!Z$1:'pasteStatistics'!Z$5000,MATCH($C834,pasteStatistics!$C$1:'pasteStatistics'!$C$5000,0))</f>
        <v>#N/A</v>
      </c>
      <c r="AA834" t="e">
        <f>INDEX(pasteStatistics!AA$1:'pasteStatistics'!AA$5000,MATCH($C834,pasteStatistics!$C$1:'pasteStatistics'!$C$5000,0))</f>
        <v>#N/A</v>
      </c>
      <c r="AB834">
        <f>pasteData!C833</f>
        <v>14</v>
      </c>
      <c r="AC834" t="str">
        <f>pasteData!D833</f>
        <v>JR</v>
      </c>
      <c r="AD834" t="str">
        <f>pasteData!E833</f>
        <v>G</v>
      </c>
      <c r="AE834">
        <f>pasteData!F833</f>
        <v>43621</v>
      </c>
      <c r="AF834">
        <f>pasteData!G833</f>
        <v>211</v>
      </c>
      <c r="AG834" t="str">
        <f>pasteData!H833</f>
        <v>Ottawa</v>
      </c>
      <c r="AH834" t="str">
        <f>pasteData!I833</f>
        <v xml:space="preserve"> Canada</v>
      </c>
      <c r="AI834" t="str">
        <f>pasteData!J833</f>
        <v>Kent School</v>
      </c>
      <c r="AJ834">
        <f>pasteData!K833</f>
        <v>0</v>
      </c>
      <c r="AK834">
        <f>pasteData!L833</f>
        <v>0</v>
      </c>
      <c r="AL834">
        <f>pasteData!M833</f>
        <v>0</v>
      </c>
      <c r="AM834">
        <f>pasteData!N833</f>
        <v>0</v>
      </c>
    </row>
    <row r="835" spans="1:39" x14ac:dyDescent="0.3">
      <c r="A835">
        <v>833</v>
      </c>
      <c r="B835" t="str">
        <f>pasteData!A834</f>
        <v>northeastern</v>
      </c>
      <c r="C835" t="str">
        <f>pasteData!B834</f>
        <v>Greg Eboigbodin</v>
      </c>
      <c r="D835" t="e">
        <f>INDEX(pasteStatistics!D$1:'pasteStatistics'!D$5000,MATCH($C835,pasteStatistics!$C$1:'pasteStatistics'!$C$5000,0))</f>
        <v>#N/A</v>
      </c>
      <c r="E835" t="e">
        <f>INDEX(pasteStatistics!E$1:'pasteStatistics'!E$5000,MATCH($C835,pasteStatistics!$C$1:'pasteStatistics'!$C$5000,0))</f>
        <v>#N/A</v>
      </c>
      <c r="F835" t="e">
        <f>INDEX(pasteStatistics!F$1:'pasteStatistics'!F$5000,MATCH($C835,pasteStatistics!$C$1:'pasteStatistics'!$C$5000,0))</f>
        <v>#N/A</v>
      </c>
      <c r="G835" t="e">
        <f>INDEX(pasteStatistics!G$1:'pasteStatistics'!G$5000,MATCH($C835,pasteStatistics!$C$1:'pasteStatistics'!$C$5000,0))</f>
        <v>#N/A</v>
      </c>
      <c r="H835" t="e">
        <f>INDEX(pasteStatistics!H$1:'pasteStatistics'!H$5000,MATCH($C835,pasteStatistics!$C$1:'pasteStatistics'!$C$5000,0))</f>
        <v>#N/A</v>
      </c>
      <c r="I835" t="e">
        <f>INDEX(pasteStatistics!I$1:'pasteStatistics'!I$5000,MATCH($C835,pasteStatistics!$C$1:'pasteStatistics'!$C$5000,0))</f>
        <v>#N/A</v>
      </c>
      <c r="J835" t="e">
        <f>INDEX(pasteStatistics!J$1:'pasteStatistics'!J$5000,MATCH($C835,pasteStatistics!$C$1:'pasteStatistics'!$C$5000,0))</f>
        <v>#N/A</v>
      </c>
      <c r="K835" t="e">
        <f>INDEX(pasteStatistics!K$1:'pasteStatistics'!K$5000,MATCH($C835,pasteStatistics!$C$1:'pasteStatistics'!$C$5000,0))</f>
        <v>#N/A</v>
      </c>
      <c r="L835" t="e">
        <f>INDEX(pasteStatistics!L$1:'pasteStatistics'!L$5000,MATCH($C835,pasteStatistics!$C$1:'pasteStatistics'!$C$5000,0))</f>
        <v>#N/A</v>
      </c>
      <c r="M835" t="e">
        <f>INDEX(pasteStatistics!M$1:'pasteStatistics'!M$5000,MATCH($C835,pasteStatistics!$C$1:'pasteStatistics'!$C$5000,0))</f>
        <v>#N/A</v>
      </c>
      <c r="N835" t="e">
        <f>INDEX(pasteStatistics!N$1:'pasteStatistics'!N$5000,MATCH($C835,pasteStatistics!$C$1:'pasteStatistics'!$C$5000,0))</f>
        <v>#N/A</v>
      </c>
      <c r="O835" t="e">
        <f>INDEX(pasteStatistics!O$1:'pasteStatistics'!O$5000,MATCH($C835,pasteStatistics!$C$1:'pasteStatistics'!$C$5000,0))</f>
        <v>#N/A</v>
      </c>
      <c r="P835" t="e">
        <f>INDEX(pasteStatistics!P$1:'pasteStatistics'!P$5000,MATCH($C835,pasteStatistics!$C$1:'pasteStatistics'!$C$5000,0))</f>
        <v>#N/A</v>
      </c>
      <c r="Q835" t="e">
        <f>INDEX(pasteStatistics!Q$1:'pasteStatistics'!Q$5000,MATCH($C835,pasteStatistics!$C$1:'pasteStatistics'!$C$5000,0))</f>
        <v>#N/A</v>
      </c>
      <c r="R835" t="e">
        <f>INDEX(pasteStatistics!R$1:'pasteStatistics'!R$5000,MATCH($C835,pasteStatistics!$C$1:'pasteStatistics'!$C$5000,0))</f>
        <v>#N/A</v>
      </c>
      <c r="S835" t="e">
        <f>INDEX(pasteStatistics!S$1:'pasteStatistics'!S$5000,MATCH($C835,pasteStatistics!$C$1:'pasteStatistics'!$C$5000,0))</f>
        <v>#N/A</v>
      </c>
      <c r="T835" t="e">
        <f>INDEX(pasteStatistics!T$1:'pasteStatistics'!T$5000,MATCH($C835,pasteStatistics!$C$1:'pasteStatistics'!$C$5000,0))</f>
        <v>#N/A</v>
      </c>
      <c r="U835" t="e">
        <f>INDEX(pasteStatistics!U$1:'pasteStatistics'!U$5000,MATCH($C835,pasteStatistics!$C$1:'pasteStatistics'!$C$5000,0))</f>
        <v>#N/A</v>
      </c>
      <c r="V835" t="e">
        <f>INDEX(pasteStatistics!V$1:'pasteStatistics'!V$5000,MATCH($C835,pasteStatistics!$C$1:'pasteStatistics'!$C$5000,0))</f>
        <v>#N/A</v>
      </c>
      <c r="W835" t="e">
        <f>INDEX(pasteStatistics!W$1:'pasteStatistics'!W$5000,MATCH($C835,pasteStatistics!$C$1:'pasteStatistics'!$C$5000,0))</f>
        <v>#N/A</v>
      </c>
      <c r="X835" t="e">
        <f>INDEX(pasteStatistics!X$1:'pasteStatistics'!X$5000,MATCH($C835,pasteStatistics!$C$1:'pasteStatistics'!$C$5000,0))</f>
        <v>#N/A</v>
      </c>
      <c r="Y835" t="e">
        <f>INDEX(pasteStatistics!Y$1:'pasteStatistics'!Y$5000,MATCH($C835,pasteStatistics!$C$1:'pasteStatistics'!$C$5000,0))</f>
        <v>#N/A</v>
      </c>
      <c r="Z835" t="e">
        <f>INDEX(pasteStatistics!Z$1:'pasteStatistics'!Z$5000,MATCH($C835,pasteStatistics!$C$1:'pasteStatistics'!$C$5000,0))</f>
        <v>#N/A</v>
      </c>
      <c r="AA835" t="e">
        <f>INDEX(pasteStatistics!AA$1:'pasteStatistics'!AA$5000,MATCH($C835,pasteStatistics!$C$1:'pasteStatistics'!$C$5000,0))</f>
        <v>#N/A</v>
      </c>
      <c r="AB835">
        <f>pasteData!C834</f>
        <v>10</v>
      </c>
      <c r="AC835" t="str">
        <f>pasteData!D834</f>
        <v>FR</v>
      </c>
      <c r="AD835" t="str">
        <f>pasteData!E834</f>
        <v>F</v>
      </c>
      <c r="AE835">
        <f>pasteData!F834</f>
        <v>43625</v>
      </c>
      <c r="AF835">
        <f>pasteData!G834</f>
        <v>225</v>
      </c>
      <c r="AG835" t="str">
        <f>pasteData!H834</f>
        <v>Benin City</v>
      </c>
      <c r="AH835" t="str">
        <f>pasteData!I834</f>
        <v xml:space="preserve"> Nigeria</v>
      </c>
      <c r="AI835" t="str">
        <f>pasteData!J834</f>
        <v>University of Detroit Jesuit High School and Academy</v>
      </c>
      <c r="AJ835">
        <f>pasteData!K834</f>
        <v>0</v>
      </c>
      <c r="AK835">
        <f>pasteData!L834</f>
        <v>0</v>
      </c>
      <c r="AL835">
        <f>pasteData!M834</f>
        <v>0</v>
      </c>
      <c r="AM835">
        <f>pasteData!N834</f>
        <v>0</v>
      </c>
    </row>
    <row r="836" spans="1:39" x14ac:dyDescent="0.3">
      <c r="A836">
        <v>834</v>
      </c>
      <c r="B836" t="str">
        <f>pasteData!A835</f>
        <v>yale</v>
      </c>
      <c r="C836" t="str">
        <f>pasteData!B835</f>
        <v>Miye Oni</v>
      </c>
      <c r="D836">
        <f>INDEX(pasteStatistics!D$1:'pasteStatistics'!D$5000,MATCH($C836,pasteStatistics!$C$1:'pasteStatistics'!$C$5000,0))</f>
        <v>29</v>
      </c>
      <c r="E836">
        <f>INDEX(pasteStatistics!E$1:'pasteStatistics'!E$5000,MATCH($C836,pasteStatistics!$C$1:'pasteStatistics'!$C$5000,0))</f>
        <v>28</v>
      </c>
      <c r="F836">
        <f>INDEX(pasteStatistics!F$1:'pasteStatistics'!F$5000,MATCH($C836,pasteStatistics!$C$1:'pasteStatistics'!$C$5000,0))</f>
        <v>31</v>
      </c>
      <c r="G836">
        <f>INDEX(pasteStatistics!G$1:'pasteStatistics'!G$5000,MATCH($C836,pasteStatistics!$C$1:'pasteStatistics'!$C$5000,0))</f>
        <v>5.8</v>
      </c>
      <c r="H836">
        <f>INDEX(pasteStatistics!H$1:'pasteStatistics'!H$5000,MATCH($C836,pasteStatistics!$C$1:'pasteStatistics'!$C$5000,0))</f>
        <v>13.1</v>
      </c>
      <c r="I836">
        <f>INDEX(pasteStatistics!I$1:'pasteStatistics'!I$5000,MATCH($C836,pasteStatistics!$C$1:'pasteStatistics'!$C$5000,0))</f>
        <v>0.441</v>
      </c>
      <c r="J836">
        <f>INDEX(pasteStatistics!J$1:'pasteStatistics'!J$5000,MATCH($C836,pasteStatistics!$C$1:'pasteStatistics'!$C$5000,0))</f>
        <v>3.8</v>
      </c>
      <c r="K836">
        <f>INDEX(pasteStatistics!K$1:'pasteStatistics'!K$5000,MATCH($C836,pasteStatistics!$C$1:'pasteStatistics'!$C$5000,0))</f>
        <v>7.9</v>
      </c>
      <c r="L836">
        <f>INDEX(pasteStatistics!L$1:'pasteStatistics'!L$5000,MATCH($C836,pasteStatistics!$C$1:'pasteStatistics'!$C$5000,0))</f>
        <v>0.48699999999999999</v>
      </c>
      <c r="M836">
        <f>INDEX(pasteStatistics!M$1:'pasteStatistics'!M$5000,MATCH($C836,pasteStatistics!$C$1:'pasteStatistics'!$C$5000,0))</f>
        <v>1.9</v>
      </c>
      <c r="N836">
        <f>INDEX(pasteStatistics!N$1:'pasteStatistics'!N$5000,MATCH($C836,pasteStatistics!$C$1:'pasteStatistics'!$C$5000,0))</f>
        <v>5.2</v>
      </c>
      <c r="O836">
        <f>INDEX(pasteStatistics!O$1:'pasteStatistics'!O$5000,MATCH($C836,pasteStatistics!$C$1:'pasteStatistics'!$C$5000,0))</f>
        <v>0.371</v>
      </c>
      <c r="P836">
        <f>INDEX(pasteStatistics!P$1:'pasteStatistics'!P$5000,MATCH($C836,pasteStatistics!$C$1:'pasteStatistics'!$C$5000,0))</f>
        <v>3.7</v>
      </c>
      <c r="Q836">
        <f>INDEX(pasteStatistics!Q$1:'pasteStatistics'!Q$5000,MATCH($C836,pasteStatistics!$C$1:'pasteStatistics'!$C$5000,0))</f>
        <v>4.7</v>
      </c>
      <c r="R836">
        <f>INDEX(pasteStatistics!R$1:'pasteStatistics'!R$5000,MATCH($C836,pasteStatistics!$C$1:'pasteStatistics'!$C$5000,0))</f>
        <v>0.79300000000000004</v>
      </c>
      <c r="S836">
        <f>INDEX(pasteStatistics!S$1:'pasteStatistics'!S$5000,MATCH($C836,pasteStatistics!$C$1:'pasteStatistics'!$C$5000,0))</f>
        <v>0.7</v>
      </c>
      <c r="T836">
        <f>INDEX(pasteStatistics!T$1:'pasteStatistics'!T$5000,MATCH($C836,pasteStatistics!$C$1:'pasteStatistics'!$C$5000,0))</f>
        <v>5.6</v>
      </c>
      <c r="U836">
        <f>INDEX(pasteStatistics!U$1:'pasteStatistics'!U$5000,MATCH($C836,pasteStatistics!$C$1:'pasteStatistics'!$C$5000,0))</f>
        <v>6.3</v>
      </c>
      <c r="V836">
        <f>INDEX(pasteStatistics!V$1:'pasteStatistics'!V$5000,MATCH($C836,pasteStatistics!$C$1:'pasteStatistics'!$C$5000,0))</f>
        <v>3.6</v>
      </c>
      <c r="W836">
        <f>INDEX(pasteStatistics!W$1:'pasteStatistics'!W$5000,MATCH($C836,pasteStatistics!$C$1:'pasteStatistics'!$C$5000,0))</f>
        <v>0.9</v>
      </c>
      <c r="X836">
        <f>INDEX(pasteStatistics!X$1:'pasteStatistics'!X$5000,MATCH($C836,pasteStatistics!$C$1:'pasteStatistics'!$C$5000,0))</f>
        <v>1.3</v>
      </c>
      <c r="Y836">
        <f>INDEX(pasteStatistics!Y$1:'pasteStatistics'!Y$5000,MATCH($C836,pasteStatistics!$C$1:'pasteStatistics'!$C$5000,0))</f>
        <v>2.6</v>
      </c>
      <c r="Z836">
        <f>INDEX(pasteStatistics!Z$1:'pasteStatistics'!Z$5000,MATCH($C836,pasteStatistics!$C$1:'pasteStatistics'!$C$5000,0))</f>
        <v>2.7</v>
      </c>
      <c r="AA836">
        <f>INDEX(pasteStatistics!AA$1:'pasteStatistics'!AA$5000,MATCH($C836,pasteStatistics!$C$1:'pasteStatistics'!$C$5000,0))</f>
        <v>17.100000000000001</v>
      </c>
      <c r="AB836">
        <f>pasteData!C835</f>
        <v>25</v>
      </c>
      <c r="AC836" t="str">
        <f>pasteData!D835</f>
        <v>JR</v>
      </c>
      <c r="AD836" t="str">
        <f>pasteData!E835</f>
        <v>G</v>
      </c>
      <c r="AE836">
        <f>pasteData!F835</f>
        <v>43622</v>
      </c>
      <c r="AF836">
        <f>pasteData!G835</f>
        <v>210</v>
      </c>
      <c r="AG836" t="str">
        <f>pasteData!H835</f>
        <v>Northridge</v>
      </c>
      <c r="AH836" t="str">
        <f>pasteData!I835</f>
        <v xml:space="preserve"> CA</v>
      </c>
      <c r="AI836" t="str">
        <f>pasteData!J835</f>
        <v>Suffield Academy</v>
      </c>
      <c r="AJ836" t="str">
        <f>pasteData!K835</f>
        <v xml:space="preserve"> 17.1 Pts</v>
      </c>
      <c r="AK836" t="str">
        <f>pasteData!L835</f>
        <v xml:space="preserve"> 6.3 Reb</v>
      </c>
      <c r="AL836" t="str">
        <f>pasteData!M835</f>
        <v xml:space="preserve"> 3.6 Ast</v>
      </c>
      <c r="AM836">
        <f>pasteData!N835</f>
        <v>0</v>
      </c>
    </row>
    <row r="837" spans="1:39" x14ac:dyDescent="0.3">
      <c r="A837">
        <v>835</v>
      </c>
      <c r="B837" t="str">
        <f>pasteData!A836</f>
        <v>yale</v>
      </c>
      <c r="C837" t="str">
        <f>pasteData!B836</f>
        <v>Alex Copeland</v>
      </c>
      <c r="D837">
        <f>INDEX(pasteStatistics!D$1:'pasteStatistics'!D$5000,MATCH($C837,pasteStatistics!$C$1:'pasteStatistics'!$C$5000,0))</f>
        <v>30</v>
      </c>
      <c r="E837">
        <f>INDEX(pasteStatistics!E$1:'pasteStatistics'!E$5000,MATCH($C837,pasteStatistics!$C$1:'pasteStatistics'!$C$5000,0))</f>
        <v>30</v>
      </c>
      <c r="F837">
        <f>INDEX(pasteStatistics!F$1:'pasteStatistics'!F$5000,MATCH($C837,pasteStatistics!$C$1:'pasteStatistics'!$C$5000,0))</f>
        <v>28.7</v>
      </c>
      <c r="G837">
        <f>INDEX(pasteStatistics!G$1:'pasteStatistics'!G$5000,MATCH($C837,pasteStatistics!$C$1:'pasteStatistics'!$C$5000,0))</f>
        <v>5.3</v>
      </c>
      <c r="H837">
        <f>INDEX(pasteStatistics!H$1:'pasteStatistics'!H$5000,MATCH($C837,pasteStatistics!$C$1:'pasteStatistics'!$C$5000,0))</f>
        <v>10.4</v>
      </c>
      <c r="I837">
        <f>INDEX(pasteStatistics!I$1:'pasteStatistics'!I$5000,MATCH($C837,pasteStatistics!$C$1:'pasteStatistics'!$C$5000,0))</f>
        <v>0.51400000000000001</v>
      </c>
      <c r="J837">
        <f>INDEX(pasteStatistics!J$1:'pasteStatistics'!J$5000,MATCH($C837,pasteStatistics!$C$1:'pasteStatistics'!$C$5000,0))</f>
        <v>4.4000000000000004</v>
      </c>
      <c r="K837">
        <f>INDEX(pasteStatistics!K$1:'pasteStatistics'!K$5000,MATCH($C837,pasteStatistics!$C$1:'pasteStatistics'!$C$5000,0))</f>
        <v>8</v>
      </c>
      <c r="L837">
        <f>INDEX(pasteStatistics!L$1:'pasteStatistics'!L$5000,MATCH($C837,pasteStatistics!$C$1:'pasteStatistics'!$C$5000,0))</f>
        <v>0.55600000000000005</v>
      </c>
      <c r="M837">
        <f>INDEX(pasteStatistics!M$1:'pasteStatistics'!M$5000,MATCH($C837,pasteStatistics!$C$1:'pasteStatistics'!$C$5000,0))</f>
        <v>0.9</v>
      </c>
      <c r="N837">
        <f>INDEX(pasteStatistics!N$1:'pasteStatistics'!N$5000,MATCH($C837,pasteStatistics!$C$1:'pasteStatistics'!$C$5000,0))</f>
        <v>2.4</v>
      </c>
      <c r="O837">
        <f>INDEX(pasteStatistics!O$1:'pasteStatistics'!O$5000,MATCH($C837,pasteStatistics!$C$1:'pasteStatistics'!$C$5000,0))</f>
        <v>0.375</v>
      </c>
      <c r="P837">
        <f>INDEX(pasteStatistics!P$1:'pasteStatistics'!P$5000,MATCH($C837,pasteStatistics!$C$1:'pasteStatistics'!$C$5000,0))</f>
        <v>2.6</v>
      </c>
      <c r="Q837">
        <f>INDEX(pasteStatistics!Q$1:'pasteStatistics'!Q$5000,MATCH($C837,pasteStatistics!$C$1:'pasteStatistics'!$C$5000,0))</f>
        <v>3.1</v>
      </c>
      <c r="R837">
        <f>INDEX(pasteStatistics!R$1:'pasteStatistics'!R$5000,MATCH($C837,pasteStatistics!$C$1:'pasteStatistics'!$C$5000,0))</f>
        <v>0.83699999999999997</v>
      </c>
      <c r="S837">
        <f>INDEX(pasteStatistics!S$1:'pasteStatistics'!S$5000,MATCH($C837,pasteStatistics!$C$1:'pasteStatistics'!$C$5000,0))</f>
        <v>0.3</v>
      </c>
      <c r="T837">
        <f>INDEX(pasteStatistics!T$1:'pasteStatistics'!T$5000,MATCH($C837,pasteStatistics!$C$1:'pasteStatistics'!$C$5000,0))</f>
        <v>2</v>
      </c>
      <c r="U837">
        <f>INDEX(pasteStatistics!U$1:'pasteStatistics'!U$5000,MATCH($C837,pasteStatistics!$C$1:'pasteStatistics'!$C$5000,0))</f>
        <v>2.2999999999999998</v>
      </c>
      <c r="V837">
        <f>INDEX(pasteStatistics!V$1:'pasteStatistics'!V$5000,MATCH($C837,pasteStatistics!$C$1:'pasteStatistics'!$C$5000,0))</f>
        <v>3.4</v>
      </c>
      <c r="W837">
        <f>INDEX(pasteStatistics!W$1:'pasteStatistics'!W$5000,MATCH($C837,pasteStatistics!$C$1:'pasteStatistics'!$C$5000,0))</f>
        <v>1.2</v>
      </c>
      <c r="X837">
        <f>INDEX(pasteStatistics!X$1:'pasteStatistics'!X$5000,MATCH($C837,pasteStatistics!$C$1:'pasteStatistics'!$C$5000,0))</f>
        <v>0</v>
      </c>
      <c r="Y837">
        <f>INDEX(pasteStatistics!Y$1:'pasteStatistics'!Y$5000,MATCH($C837,pasteStatistics!$C$1:'pasteStatistics'!$C$5000,0))</f>
        <v>1.8</v>
      </c>
      <c r="Z837">
        <f>INDEX(pasteStatistics!Z$1:'pasteStatistics'!Z$5000,MATCH($C837,pasteStatistics!$C$1:'pasteStatistics'!$C$5000,0))</f>
        <v>1.3</v>
      </c>
      <c r="AA837">
        <f>INDEX(pasteStatistics!AA$1:'pasteStatistics'!AA$5000,MATCH($C837,pasteStatistics!$C$1:'pasteStatistics'!$C$5000,0))</f>
        <v>14.1</v>
      </c>
      <c r="AB837">
        <f>pasteData!C836</f>
        <v>3</v>
      </c>
      <c r="AC837" t="str">
        <f>pasteData!D836</f>
        <v>SR</v>
      </c>
      <c r="AD837" t="str">
        <f>pasteData!E836</f>
        <v>G</v>
      </c>
      <c r="AE837">
        <f>pasteData!F836</f>
        <v>43619</v>
      </c>
      <c r="AF837">
        <f>pasteData!G836</f>
        <v>175</v>
      </c>
      <c r="AG837" t="str">
        <f>pasteData!H836</f>
        <v>Los Angeles</v>
      </c>
      <c r="AH837" t="str">
        <f>pasteData!I836</f>
        <v xml:space="preserve"> CA</v>
      </c>
      <c r="AI837" t="str">
        <f>pasteData!J836</f>
        <v>Harvard-Westlake School</v>
      </c>
      <c r="AJ837" t="str">
        <f>pasteData!K836</f>
        <v xml:space="preserve"> 14.1 Pts</v>
      </c>
      <c r="AK837" t="str">
        <f>pasteData!L836</f>
        <v xml:space="preserve"> 2.3 Reb</v>
      </c>
      <c r="AL837" t="str">
        <f>pasteData!M836</f>
        <v xml:space="preserve"> 3.4 Ast</v>
      </c>
      <c r="AM837">
        <f>pasteData!N836</f>
        <v>0</v>
      </c>
    </row>
    <row r="838" spans="1:39" x14ac:dyDescent="0.3">
      <c r="A838">
        <v>836</v>
      </c>
      <c r="B838" t="str">
        <f>pasteData!A837</f>
        <v>yale</v>
      </c>
      <c r="C838" t="str">
        <f>pasteData!B837</f>
        <v>Blake Reynolds</v>
      </c>
      <c r="D838">
        <f>INDEX(pasteStatistics!D$1:'pasteStatistics'!D$5000,MATCH($C838,pasteStatistics!$C$1:'pasteStatistics'!$C$5000,0))</f>
        <v>29</v>
      </c>
      <c r="E838">
        <f>INDEX(pasteStatistics!E$1:'pasteStatistics'!E$5000,MATCH($C838,pasteStatistics!$C$1:'pasteStatistics'!$C$5000,0))</f>
        <v>29</v>
      </c>
      <c r="F838">
        <f>INDEX(pasteStatistics!F$1:'pasteStatistics'!F$5000,MATCH($C838,pasteStatistics!$C$1:'pasteStatistics'!$C$5000,0))</f>
        <v>26.4</v>
      </c>
      <c r="G838">
        <f>INDEX(pasteStatistics!G$1:'pasteStatistics'!G$5000,MATCH($C838,pasteStatistics!$C$1:'pasteStatistics'!$C$5000,0))</f>
        <v>4.5</v>
      </c>
      <c r="H838">
        <f>INDEX(pasteStatistics!H$1:'pasteStatistics'!H$5000,MATCH($C838,pasteStatistics!$C$1:'pasteStatistics'!$C$5000,0))</f>
        <v>8.1999999999999993</v>
      </c>
      <c r="I838">
        <f>INDEX(pasteStatistics!I$1:'pasteStatistics'!I$5000,MATCH($C838,pasteStatistics!$C$1:'pasteStatistics'!$C$5000,0))</f>
        <v>0.54600000000000004</v>
      </c>
      <c r="J838">
        <f>INDEX(pasteStatistics!J$1:'pasteStatistics'!J$5000,MATCH($C838,pasteStatistics!$C$1:'pasteStatistics'!$C$5000,0))</f>
        <v>3.3</v>
      </c>
      <c r="K838">
        <f>INDEX(pasteStatistics!K$1:'pasteStatistics'!K$5000,MATCH($C838,pasteStatistics!$C$1:'pasteStatistics'!$C$5000,0))</f>
        <v>5.4</v>
      </c>
      <c r="L838">
        <f>INDEX(pasteStatistics!L$1:'pasteStatistics'!L$5000,MATCH($C838,pasteStatistics!$C$1:'pasteStatistics'!$C$5000,0))</f>
        <v>0.61099999999999999</v>
      </c>
      <c r="M838">
        <f>INDEX(pasteStatistics!M$1:'pasteStatistics'!M$5000,MATCH($C838,pasteStatistics!$C$1:'pasteStatistics'!$C$5000,0))</f>
        <v>1.2</v>
      </c>
      <c r="N838">
        <f>INDEX(pasteStatistics!N$1:'pasteStatistics'!N$5000,MATCH($C838,pasteStatistics!$C$1:'pasteStatistics'!$C$5000,0))</f>
        <v>2.8</v>
      </c>
      <c r="O838">
        <f>INDEX(pasteStatistics!O$1:'pasteStatistics'!O$5000,MATCH($C838,pasteStatistics!$C$1:'pasteStatistics'!$C$5000,0))</f>
        <v>0.42</v>
      </c>
      <c r="P838">
        <f>INDEX(pasteStatistics!P$1:'pasteStatistics'!P$5000,MATCH($C838,pasteStatistics!$C$1:'pasteStatistics'!$C$5000,0))</f>
        <v>1</v>
      </c>
      <c r="Q838">
        <f>INDEX(pasteStatistics!Q$1:'pasteStatistics'!Q$5000,MATCH($C838,pasteStatistics!$C$1:'pasteStatistics'!$C$5000,0))</f>
        <v>1.4</v>
      </c>
      <c r="R838">
        <f>INDEX(pasteStatistics!R$1:'pasteStatistics'!R$5000,MATCH($C838,pasteStatistics!$C$1:'pasteStatistics'!$C$5000,0))</f>
        <v>0.70699999999999996</v>
      </c>
      <c r="S838">
        <f>INDEX(pasteStatistics!S$1:'pasteStatistics'!S$5000,MATCH($C838,pasteStatistics!$C$1:'pasteStatistics'!$C$5000,0))</f>
        <v>1.3</v>
      </c>
      <c r="T838">
        <f>INDEX(pasteStatistics!T$1:'pasteStatistics'!T$5000,MATCH($C838,pasteStatistics!$C$1:'pasteStatistics'!$C$5000,0))</f>
        <v>3.3</v>
      </c>
      <c r="U838">
        <f>INDEX(pasteStatistics!U$1:'pasteStatistics'!U$5000,MATCH($C838,pasteStatistics!$C$1:'pasteStatistics'!$C$5000,0))</f>
        <v>4.5999999999999996</v>
      </c>
      <c r="V838">
        <f>INDEX(pasteStatistics!V$1:'pasteStatistics'!V$5000,MATCH($C838,pasteStatistics!$C$1:'pasteStatistics'!$C$5000,0))</f>
        <v>1.9</v>
      </c>
      <c r="W838">
        <f>INDEX(pasteStatistics!W$1:'pasteStatistics'!W$5000,MATCH($C838,pasteStatistics!$C$1:'pasteStatistics'!$C$5000,0))</f>
        <v>0.6</v>
      </c>
      <c r="X838">
        <f>INDEX(pasteStatistics!X$1:'pasteStatistics'!X$5000,MATCH($C838,pasteStatistics!$C$1:'pasteStatistics'!$C$5000,0))</f>
        <v>0.4</v>
      </c>
      <c r="Y838">
        <f>INDEX(pasteStatistics!Y$1:'pasteStatistics'!Y$5000,MATCH($C838,pasteStatistics!$C$1:'pasteStatistics'!$C$5000,0))</f>
        <v>1.4</v>
      </c>
      <c r="Z838">
        <f>INDEX(pasteStatistics!Z$1:'pasteStatistics'!Z$5000,MATCH($C838,pasteStatistics!$C$1:'pasteStatistics'!$C$5000,0))</f>
        <v>2.2999999999999998</v>
      </c>
      <c r="AA838">
        <f>INDEX(pasteStatistics!AA$1:'pasteStatistics'!AA$5000,MATCH($C838,pasteStatistics!$C$1:'pasteStatistics'!$C$5000,0))</f>
        <v>11.1</v>
      </c>
      <c r="AB838">
        <f>pasteData!C837</f>
        <v>32</v>
      </c>
      <c r="AC838" t="str">
        <f>pasteData!D837</f>
        <v>SR</v>
      </c>
      <c r="AD838" t="str">
        <f>pasteData!E837</f>
        <v>F</v>
      </c>
      <c r="AE838">
        <f>pasteData!F837</f>
        <v>43623</v>
      </c>
      <c r="AF838">
        <f>pasteData!G837</f>
        <v>240</v>
      </c>
      <c r="AG838" t="str">
        <f>pasteData!H837</f>
        <v>Jackson</v>
      </c>
      <c r="AH838" t="str">
        <f>pasteData!I837</f>
        <v xml:space="preserve"> MO</v>
      </c>
      <c r="AI838" t="str">
        <f>pasteData!J837</f>
        <v>Jackson</v>
      </c>
      <c r="AJ838" t="str">
        <f>pasteData!K837</f>
        <v xml:space="preserve"> 11.1 Pts</v>
      </c>
      <c r="AK838" t="str">
        <f>pasteData!L837</f>
        <v xml:space="preserve"> 4.6 Reb</v>
      </c>
      <c r="AL838" t="str">
        <f>pasteData!M837</f>
        <v xml:space="preserve"> 1.9 Ast</v>
      </c>
      <c r="AM838">
        <f>pasteData!N837</f>
        <v>0</v>
      </c>
    </row>
    <row r="839" spans="1:39" x14ac:dyDescent="0.3">
      <c r="A839">
        <v>837</v>
      </c>
      <c r="B839" t="str">
        <f>pasteData!A838</f>
        <v>yale</v>
      </c>
      <c r="C839" t="str">
        <f>pasteData!B838</f>
        <v>Jordan Bruner</v>
      </c>
      <c r="D839">
        <f>INDEX(pasteStatistics!D$1:'pasteStatistics'!D$5000,MATCH($C839,pasteStatistics!$C$1:'pasteStatistics'!$C$5000,0))</f>
        <v>30</v>
      </c>
      <c r="E839">
        <f>INDEX(pasteStatistics!E$1:'pasteStatistics'!E$5000,MATCH($C839,pasteStatistics!$C$1:'pasteStatistics'!$C$5000,0))</f>
        <v>30</v>
      </c>
      <c r="F839">
        <f>INDEX(pasteStatistics!F$1:'pasteStatistics'!F$5000,MATCH($C839,pasteStatistics!$C$1:'pasteStatistics'!$C$5000,0))</f>
        <v>28</v>
      </c>
      <c r="G839">
        <f>INDEX(pasteStatistics!G$1:'pasteStatistics'!G$5000,MATCH($C839,pasteStatistics!$C$1:'pasteStatistics'!$C$5000,0))</f>
        <v>4</v>
      </c>
      <c r="H839">
        <f>INDEX(pasteStatistics!H$1:'pasteStatistics'!H$5000,MATCH($C839,pasteStatistics!$C$1:'pasteStatistics'!$C$5000,0))</f>
        <v>7.9</v>
      </c>
      <c r="I839">
        <f>INDEX(pasteStatistics!I$1:'pasteStatistics'!I$5000,MATCH($C839,pasteStatistics!$C$1:'pasteStatistics'!$C$5000,0))</f>
        <v>0.51100000000000001</v>
      </c>
      <c r="J839">
        <f>INDEX(pasteStatistics!J$1:'pasteStatistics'!J$5000,MATCH($C839,pasteStatistics!$C$1:'pasteStatistics'!$C$5000,0))</f>
        <v>3.3</v>
      </c>
      <c r="K839">
        <f>INDEX(pasteStatistics!K$1:'pasteStatistics'!K$5000,MATCH($C839,pasteStatistics!$C$1:'pasteStatistics'!$C$5000,0))</f>
        <v>5.3</v>
      </c>
      <c r="L839">
        <f>INDEX(pasteStatistics!L$1:'pasteStatistics'!L$5000,MATCH($C839,pasteStatistics!$C$1:'pasteStatistics'!$C$5000,0))</f>
        <v>0.627</v>
      </c>
      <c r="M839">
        <f>INDEX(pasteStatistics!M$1:'pasteStatistics'!M$5000,MATCH($C839,pasteStatistics!$C$1:'pasteStatistics'!$C$5000,0))</f>
        <v>0.7</v>
      </c>
      <c r="N839">
        <f>INDEX(pasteStatistics!N$1:'pasteStatistics'!N$5000,MATCH($C839,pasteStatistics!$C$1:'pasteStatistics'!$C$5000,0))</f>
        <v>2.6</v>
      </c>
      <c r="O839">
        <f>INDEX(pasteStatistics!O$1:'pasteStatistics'!O$5000,MATCH($C839,pasteStatistics!$C$1:'pasteStatistics'!$C$5000,0))</f>
        <v>0.27800000000000002</v>
      </c>
      <c r="P839">
        <f>INDEX(pasteStatistics!P$1:'pasteStatistics'!P$5000,MATCH($C839,pasteStatistics!$C$1:'pasteStatistics'!$C$5000,0))</f>
        <v>1.6</v>
      </c>
      <c r="Q839">
        <f>INDEX(pasteStatistics!Q$1:'pasteStatistics'!Q$5000,MATCH($C839,pasteStatistics!$C$1:'pasteStatistics'!$C$5000,0))</f>
        <v>2.1</v>
      </c>
      <c r="R839">
        <f>INDEX(pasteStatistics!R$1:'pasteStatistics'!R$5000,MATCH($C839,pasteStatistics!$C$1:'pasteStatistics'!$C$5000,0))</f>
        <v>0.73399999999999999</v>
      </c>
      <c r="S839">
        <f>INDEX(pasteStatistics!S$1:'pasteStatistics'!S$5000,MATCH($C839,pasteStatistics!$C$1:'pasteStatistics'!$C$5000,0))</f>
        <v>2.1</v>
      </c>
      <c r="T839">
        <f>INDEX(pasteStatistics!T$1:'pasteStatistics'!T$5000,MATCH($C839,pasteStatistics!$C$1:'pasteStatistics'!$C$5000,0))</f>
        <v>6.2</v>
      </c>
      <c r="U839">
        <f>INDEX(pasteStatistics!U$1:'pasteStatistics'!U$5000,MATCH($C839,pasteStatistics!$C$1:'pasteStatistics'!$C$5000,0))</f>
        <v>8.3000000000000007</v>
      </c>
      <c r="V839">
        <f>INDEX(pasteStatistics!V$1:'pasteStatistics'!V$5000,MATCH($C839,pasteStatistics!$C$1:'pasteStatistics'!$C$5000,0))</f>
        <v>3</v>
      </c>
      <c r="W839">
        <f>INDEX(pasteStatistics!W$1:'pasteStatistics'!W$5000,MATCH($C839,pasteStatistics!$C$1:'pasteStatistics'!$C$5000,0))</f>
        <v>1</v>
      </c>
      <c r="X839">
        <f>INDEX(pasteStatistics!X$1:'pasteStatistics'!X$5000,MATCH($C839,pasteStatistics!$C$1:'pasteStatistics'!$C$5000,0))</f>
        <v>1.5</v>
      </c>
      <c r="Y839">
        <f>INDEX(pasteStatistics!Y$1:'pasteStatistics'!Y$5000,MATCH($C839,pasteStatistics!$C$1:'pasteStatistics'!$C$5000,0))</f>
        <v>1.9</v>
      </c>
      <c r="Z839">
        <f>INDEX(pasteStatistics!Z$1:'pasteStatistics'!Z$5000,MATCH($C839,pasteStatistics!$C$1:'pasteStatistics'!$C$5000,0))</f>
        <v>1.9</v>
      </c>
      <c r="AA839">
        <f>INDEX(pasteStatistics!AA$1:'pasteStatistics'!AA$5000,MATCH($C839,pasteStatistics!$C$1:'pasteStatistics'!$C$5000,0))</f>
        <v>10.4</v>
      </c>
      <c r="AB839">
        <f>pasteData!C838</f>
        <v>23</v>
      </c>
      <c r="AC839" t="str">
        <f>pasteData!D838</f>
        <v>JR</v>
      </c>
      <c r="AD839" t="str">
        <f>pasteData!E838</f>
        <v>F</v>
      </c>
      <c r="AE839">
        <f>pasteData!F838</f>
        <v>43625</v>
      </c>
      <c r="AF839">
        <f>pasteData!G838</f>
        <v>205</v>
      </c>
      <c r="AG839" t="str">
        <f>pasteData!H838</f>
        <v>Columbia</v>
      </c>
      <c r="AH839" t="str">
        <f>pasteData!I838</f>
        <v xml:space="preserve"> SC</v>
      </c>
      <c r="AI839" t="str">
        <f>pasteData!J838</f>
        <v>Spring Valley High School</v>
      </c>
      <c r="AJ839" t="str">
        <f>pasteData!K838</f>
        <v xml:space="preserve"> 10.4 Pts</v>
      </c>
      <c r="AK839" t="str">
        <f>pasteData!L838</f>
        <v xml:space="preserve"> 8.3 Reb</v>
      </c>
      <c r="AL839" t="str">
        <f>pasteData!M838</f>
        <v xml:space="preserve"> 3.0 Ast</v>
      </c>
      <c r="AM839">
        <f>pasteData!N838</f>
        <v>0</v>
      </c>
    </row>
    <row r="840" spans="1:39" x14ac:dyDescent="0.3">
      <c r="A840">
        <v>838</v>
      </c>
      <c r="B840" t="str">
        <f>pasteData!A839</f>
        <v>yale</v>
      </c>
      <c r="C840" t="str">
        <f>pasteData!B839</f>
        <v>Paul Atkinson</v>
      </c>
      <c r="D840">
        <f>INDEX(pasteStatistics!D$1:'pasteStatistics'!D$5000,MATCH($C840,pasteStatistics!$C$1:'pasteStatistics'!$C$5000,0))</f>
        <v>30</v>
      </c>
      <c r="E840">
        <f>INDEX(pasteStatistics!E$1:'pasteStatistics'!E$5000,MATCH($C840,pasteStatistics!$C$1:'pasteStatistics'!$C$5000,0))</f>
        <v>1</v>
      </c>
      <c r="F840">
        <f>INDEX(pasteStatistics!F$1:'pasteStatistics'!F$5000,MATCH($C840,pasteStatistics!$C$1:'pasteStatistics'!$C$5000,0))</f>
        <v>20.2</v>
      </c>
      <c r="G840">
        <f>INDEX(pasteStatistics!G$1:'pasteStatistics'!G$5000,MATCH($C840,pasteStatistics!$C$1:'pasteStatistics'!$C$5000,0))</f>
        <v>3.5</v>
      </c>
      <c r="H840">
        <f>INDEX(pasteStatistics!H$1:'pasteStatistics'!H$5000,MATCH($C840,pasteStatistics!$C$1:'pasteStatistics'!$C$5000,0))</f>
        <v>5.0999999999999996</v>
      </c>
      <c r="I840">
        <f>INDEX(pasteStatistics!I$1:'pasteStatistics'!I$5000,MATCH($C840,pasteStatistics!$C$1:'pasteStatistics'!$C$5000,0))</f>
        <v>0.69699999999999995</v>
      </c>
      <c r="J840">
        <f>INDEX(pasteStatistics!J$1:'pasteStatistics'!J$5000,MATCH($C840,pasteStatistics!$C$1:'pasteStatistics'!$C$5000,0))</f>
        <v>3.5</v>
      </c>
      <c r="K840">
        <f>INDEX(pasteStatistics!K$1:'pasteStatistics'!K$5000,MATCH($C840,pasteStatistics!$C$1:'pasteStatistics'!$C$5000,0))</f>
        <v>5</v>
      </c>
      <c r="L840">
        <f>INDEX(pasteStatistics!L$1:'pasteStatistics'!L$5000,MATCH($C840,pasteStatistics!$C$1:'pasteStatistics'!$C$5000,0))</f>
        <v>0.70199999999999996</v>
      </c>
      <c r="M840">
        <f>INDEX(pasteStatistics!M$1:'pasteStatistics'!M$5000,MATCH($C840,pasteStatistics!$C$1:'pasteStatistics'!$C$5000,0))</f>
        <v>0</v>
      </c>
      <c r="N840">
        <f>INDEX(pasteStatistics!N$1:'pasteStatistics'!N$5000,MATCH($C840,pasteStatistics!$C$1:'pasteStatistics'!$C$5000,0))</f>
        <v>0</v>
      </c>
      <c r="O840">
        <f>INDEX(pasteStatistics!O$1:'pasteStatistics'!O$5000,MATCH($C840,pasteStatistics!$C$1:'pasteStatistics'!$C$5000,0))</f>
        <v>0</v>
      </c>
      <c r="P840">
        <f>INDEX(pasteStatistics!P$1:'pasteStatistics'!P$5000,MATCH($C840,pasteStatistics!$C$1:'pasteStatistics'!$C$5000,0))</f>
        <v>2.1</v>
      </c>
      <c r="Q840">
        <f>INDEX(pasteStatistics!Q$1:'pasteStatistics'!Q$5000,MATCH($C840,pasteStatistics!$C$1:'pasteStatistics'!$C$5000,0))</f>
        <v>3.2</v>
      </c>
      <c r="R840">
        <f>INDEX(pasteStatistics!R$1:'pasteStatistics'!R$5000,MATCH($C840,pasteStatistics!$C$1:'pasteStatistics'!$C$5000,0))</f>
        <v>0.65300000000000002</v>
      </c>
      <c r="S840">
        <f>INDEX(pasteStatistics!S$1:'pasteStatistics'!S$5000,MATCH($C840,pasteStatistics!$C$1:'pasteStatistics'!$C$5000,0))</f>
        <v>1.7</v>
      </c>
      <c r="T840">
        <f>INDEX(pasteStatistics!T$1:'pasteStatistics'!T$5000,MATCH($C840,pasteStatistics!$C$1:'pasteStatistics'!$C$5000,0))</f>
        <v>3.3</v>
      </c>
      <c r="U840">
        <f>INDEX(pasteStatistics!U$1:'pasteStatistics'!U$5000,MATCH($C840,pasteStatistics!$C$1:'pasteStatistics'!$C$5000,0))</f>
        <v>5</v>
      </c>
      <c r="V840">
        <f>INDEX(pasteStatistics!V$1:'pasteStatistics'!V$5000,MATCH($C840,pasteStatistics!$C$1:'pasteStatistics'!$C$5000,0))</f>
        <v>1</v>
      </c>
      <c r="W840">
        <f>INDEX(pasteStatistics!W$1:'pasteStatistics'!W$5000,MATCH($C840,pasteStatistics!$C$1:'pasteStatistics'!$C$5000,0))</f>
        <v>0.5</v>
      </c>
      <c r="X840">
        <f>INDEX(pasteStatistics!X$1:'pasteStatistics'!X$5000,MATCH($C840,pasteStatistics!$C$1:'pasteStatistics'!$C$5000,0))</f>
        <v>0.6</v>
      </c>
      <c r="Y840">
        <f>INDEX(pasteStatistics!Y$1:'pasteStatistics'!Y$5000,MATCH($C840,pasteStatistics!$C$1:'pasteStatistics'!$C$5000,0))</f>
        <v>1.1000000000000001</v>
      </c>
      <c r="Z840">
        <f>INDEX(pasteStatistics!Z$1:'pasteStatistics'!Z$5000,MATCH($C840,pasteStatistics!$C$1:'pasteStatistics'!$C$5000,0))</f>
        <v>1.8</v>
      </c>
      <c r="AA840">
        <f>INDEX(pasteStatistics!AA$1:'pasteStatistics'!AA$5000,MATCH($C840,pasteStatistics!$C$1:'pasteStatistics'!$C$5000,0))</f>
        <v>9.1</v>
      </c>
      <c r="AB840">
        <f>pasteData!C839</f>
        <v>20</v>
      </c>
      <c r="AC840" t="str">
        <f>pasteData!D839</f>
        <v>SO</v>
      </c>
      <c r="AD840" t="str">
        <f>pasteData!E839</f>
        <v>F</v>
      </c>
      <c r="AE840">
        <f>pasteData!F839</f>
        <v>43626</v>
      </c>
      <c r="AF840">
        <f>pasteData!G839</f>
        <v>220</v>
      </c>
      <c r="AG840" t="str">
        <f>pasteData!H839</f>
        <v>West Palm Beach</v>
      </c>
      <c r="AH840" t="str">
        <f>pasteData!I839</f>
        <v xml:space="preserve"> FL</v>
      </c>
      <c r="AI840" t="str">
        <f>pasteData!J839</f>
        <v>Westminster Academy</v>
      </c>
      <c r="AJ840" t="str">
        <f>pasteData!K839</f>
        <v xml:space="preserve"> 9.1 Pts</v>
      </c>
      <c r="AK840" t="str">
        <f>pasteData!L839</f>
        <v xml:space="preserve"> 5.0 Reb</v>
      </c>
      <c r="AL840" t="str">
        <f>pasteData!M839</f>
        <v xml:space="preserve"> 1.0 Ast</v>
      </c>
      <c r="AM840">
        <f>pasteData!N839</f>
        <v>0</v>
      </c>
    </row>
    <row r="841" spans="1:39" x14ac:dyDescent="0.3">
      <c r="A841">
        <v>839</v>
      </c>
      <c r="B841" t="str">
        <f>pasteData!A840</f>
        <v>yale</v>
      </c>
      <c r="C841" t="str">
        <f>pasteData!B840</f>
        <v>Azar Swain</v>
      </c>
      <c r="D841">
        <f>INDEX(pasteStatistics!D$1:'pasteStatistics'!D$5000,MATCH($C841,pasteStatistics!$C$1:'pasteStatistics'!$C$5000,0))</f>
        <v>30</v>
      </c>
      <c r="E841">
        <f>INDEX(pasteStatistics!E$1:'pasteStatistics'!E$5000,MATCH($C841,pasteStatistics!$C$1:'pasteStatistics'!$C$5000,0))</f>
        <v>1</v>
      </c>
      <c r="F841">
        <f>INDEX(pasteStatistics!F$1:'pasteStatistics'!F$5000,MATCH($C841,pasteStatistics!$C$1:'pasteStatistics'!$C$5000,0))</f>
        <v>19.899999999999999</v>
      </c>
      <c r="G841">
        <f>INDEX(pasteStatistics!G$1:'pasteStatistics'!G$5000,MATCH($C841,pasteStatistics!$C$1:'pasteStatistics'!$C$5000,0))</f>
        <v>2.6</v>
      </c>
      <c r="H841">
        <f>INDEX(pasteStatistics!H$1:'pasteStatistics'!H$5000,MATCH($C841,pasteStatistics!$C$1:'pasteStatistics'!$C$5000,0))</f>
        <v>6.2</v>
      </c>
      <c r="I841">
        <f>INDEX(pasteStatistics!I$1:'pasteStatistics'!I$5000,MATCH($C841,pasteStatistics!$C$1:'pasteStatistics'!$C$5000,0))</f>
        <v>0.42699999999999999</v>
      </c>
      <c r="J841">
        <f>INDEX(pasteStatistics!J$1:'pasteStatistics'!J$5000,MATCH($C841,pasteStatistics!$C$1:'pasteStatistics'!$C$5000,0))</f>
        <v>0.8</v>
      </c>
      <c r="K841">
        <f>INDEX(pasteStatistics!K$1:'pasteStatistics'!K$5000,MATCH($C841,pasteStatistics!$C$1:'pasteStatistics'!$C$5000,0))</f>
        <v>1.8</v>
      </c>
      <c r="L841">
        <f>INDEX(pasteStatistics!L$1:'pasteStatistics'!L$5000,MATCH($C841,pasteStatistics!$C$1:'pasteStatistics'!$C$5000,0))</f>
        <v>0.47199999999999998</v>
      </c>
      <c r="M841">
        <f>INDEX(pasteStatistics!M$1:'pasteStatistics'!M$5000,MATCH($C841,pasteStatistics!$C$1:'pasteStatistics'!$C$5000,0))</f>
        <v>1.8</v>
      </c>
      <c r="N841">
        <f>INDEX(pasteStatistics!N$1:'pasteStatistics'!N$5000,MATCH($C841,pasteStatistics!$C$1:'pasteStatistics'!$C$5000,0))</f>
        <v>4.4000000000000004</v>
      </c>
      <c r="O841">
        <f>INDEX(pasteStatistics!O$1:'pasteStatistics'!O$5000,MATCH($C841,pasteStatistics!$C$1:'pasteStatistics'!$C$5000,0))</f>
        <v>0.40899999999999997</v>
      </c>
      <c r="P841">
        <f>INDEX(pasteStatistics!P$1:'pasteStatistics'!P$5000,MATCH($C841,pasteStatistics!$C$1:'pasteStatistics'!$C$5000,0))</f>
        <v>0.8</v>
      </c>
      <c r="Q841">
        <f>INDEX(pasteStatistics!Q$1:'pasteStatistics'!Q$5000,MATCH($C841,pasteStatistics!$C$1:'pasteStatistics'!$C$5000,0))</f>
        <v>1</v>
      </c>
      <c r="R841">
        <f>INDEX(pasteStatistics!R$1:'pasteStatistics'!R$5000,MATCH($C841,pasteStatistics!$C$1:'pasteStatistics'!$C$5000,0))</f>
        <v>0.77400000000000002</v>
      </c>
      <c r="S841">
        <f>INDEX(pasteStatistics!S$1:'pasteStatistics'!S$5000,MATCH($C841,pasteStatistics!$C$1:'pasteStatistics'!$C$5000,0))</f>
        <v>0.3</v>
      </c>
      <c r="T841">
        <f>INDEX(pasteStatistics!T$1:'pasteStatistics'!T$5000,MATCH($C841,pasteStatistics!$C$1:'pasteStatistics'!$C$5000,0))</f>
        <v>2.6</v>
      </c>
      <c r="U841">
        <f>INDEX(pasteStatistics!U$1:'pasteStatistics'!U$5000,MATCH($C841,pasteStatistics!$C$1:'pasteStatistics'!$C$5000,0))</f>
        <v>2.9</v>
      </c>
      <c r="V841">
        <f>INDEX(pasteStatistics!V$1:'pasteStatistics'!V$5000,MATCH($C841,pasteStatistics!$C$1:'pasteStatistics'!$C$5000,0))</f>
        <v>1.1000000000000001</v>
      </c>
      <c r="W841">
        <f>INDEX(pasteStatistics!W$1:'pasteStatistics'!W$5000,MATCH($C841,pasteStatistics!$C$1:'pasteStatistics'!$C$5000,0))</f>
        <v>0.3</v>
      </c>
      <c r="X841">
        <f>INDEX(pasteStatistics!X$1:'pasteStatistics'!X$5000,MATCH($C841,pasteStatistics!$C$1:'pasteStatistics'!$C$5000,0))</f>
        <v>0.1</v>
      </c>
      <c r="Y841">
        <f>INDEX(pasteStatistics!Y$1:'pasteStatistics'!Y$5000,MATCH($C841,pasteStatistics!$C$1:'pasteStatistics'!$C$5000,0))</f>
        <v>1.2</v>
      </c>
      <c r="Z841">
        <f>INDEX(pasteStatistics!Z$1:'pasteStatistics'!Z$5000,MATCH($C841,pasteStatistics!$C$1:'pasteStatistics'!$C$5000,0))</f>
        <v>1.6</v>
      </c>
      <c r="AA841">
        <f>INDEX(pasteStatistics!AA$1:'pasteStatistics'!AA$5000,MATCH($C841,pasteStatistics!$C$1:'pasteStatistics'!$C$5000,0))</f>
        <v>7.9</v>
      </c>
      <c r="AB841">
        <f>pasteData!C840</f>
        <v>5</v>
      </c>
      <c r="AC841" t="str">
        <f>pasteData!D840</f>
        <v>SO</v>
      </c>
      <c r="AD841" t="str">
        <f>pasteData!E840</f>
        <v>G</v>
      </c>
      <c r="AE841">
        <f>pasteData!F840</f>
        <v>36678</v>
      </c>
      <c r="AF841">
        <f>pasteData!G840</f>
        <v>185</v>
      </c>
      <c r="AG841" t="str">
        <f>pasteData!H840</f>
        <v>Brockton</v>
      </c>
      <c r="AH841" t="str">
        <f>pasteData!I840</f>
        <v xml:space="preserve"> MA</v>
      </c>
      <c r="AI841" t="str">
        <f>pasteData!J840</f>
        <v>Rivers School</v>
      </c>
      <c r="AJ841" t="str">
        <f>pasteData!K840</f>
        <v xml:space="preserve"> 7.9 Pts</v>
      </c>
      <c r="AK841" t="str">
        <f>pasteData!L840</f>
        <v xml:space="preserve"> 2.9 Reb</v>
      </c>
      <c r="AL841" t="str">
        <f>pasteData!M840</f>
        <v xml:space="preserve"> 1.1 Ast</v>
      </c>
      <c r="AM841">
        <f>pasteData!N840</f>
        <v>0</v>
      </c>
    </row>
    <row r="842" spans="1:39" x14ac:dyDescent="0.3">
      <c r="A842">
        <v>840</v>
      </c>
      <c r="B842" t="str">
        <f>pasteData!A841</f>
        <v>yale</v>
      </c>
      <c r="C842" t="str">
        <f>pasteData!B841</f>
        <v>Trey Phills</v>
      </c>
      <c r="D842">
        <f>INDEX(pasteStatistics!D$1:'pasteStatistics'!D$5000,MATCH($C842,pasteStatistics!$C$1:'pasteStatistics'!$C$5000,0))</f>
        <v>29</v>
      </c>
      <c r="E842">
        <f>INDEX(pasteStatistics!E$1:'pasteStatistics'!E$5000,MATCH($C842,pasteStatistics!$C$1:'pasteStatistics'!$C$5000,0))</f>
        <v>29</v>
      </c>
      <c r="F842">
        <f>INDEX(pasteStatistics!F$1:'pasteStatistics'!F$5000,MATCH($C842,pasteStatistics!$C$1:'pasteStatistics'!$C$5000,0))</f>
        <v>26.4</v>
      </c>
      <c r="G842">
        <f>INDEX(pasteStatistics!G$1:'pasteStatistics'!G$5000,MATCH($C842,pasteStatistics!$C$1:'pasteStatistics'!$C$5000,0))</f>
        <v>2.5</v>
      </c>
      <c r="H842">
        <f>INDEX(pasteStatistics!H$1:'pasteStatistics'!H$5000,MATCH($C842,pasteStatistics!$C$1:'pasteStatistics'!$C$5000,0))</f>
        <v>5.3</v>
      </c>
      <c r="I842">
        <f>INDEX(pasteStatistics!I$1:'pasteStatistics'!I$5000,MATCH($C842,pasteStatistics!$C$1:'pasteStatistics'!$C$5000,0))</f>
        <v>0.46800000000000003</v>
      </c>
      <c r="J842">
        <f>INDEX(pasteStatistics!J$1:'pasteStatistics'!J$5000,MATCH($C842,pasteStatistics!$C$1:'pasteStatistics'!$C$5000,0))</f>
        <v>2</v>
      </c>
      <c r="K842">
        <f>INDEX(pasteStatistics!K$1:'pasteStatistics'!K$5000,MATCH($C842,pasteStatistics!$C$1:'pasteStatistics'!$C$5000,0))</f>
        <v>3.8</v>
      </c>
      <c r="L842">
        <f>INDEX(pasteStatistics!L$1:'pasteStatistics'!L$5000,MATCH($C842,pasteStatistics!$C$1:'pasteStatistics'!$C$5000,0))</f>
        <v>0.52300000000000002</v>
      </c>
      <c r="M842">
        <f>INDEX(pasteStatistics!M$1:'pasteStatistics'!M$5000,MATCH($C842,pasteStatistics!$C$1:'pasteStatistics'!$C$5000,0))</f>
        <v>0.5</v>
      </c>
      <c r="N842">
        <f>INDEX(pasteStatistics!N$1:'pasteStatistics'!N$5000,MATCH($C842,pasteStatistics!$C$1:'pasteStatistics'!$C$5000,0))</f>
        <v>1.6</v>
      </c>
      <c r="O842">
        <f>INDEX(pasteStatistics!O$1:'pasteStatistics'!O$5000,MATCH($C842,pasteStatistics!$C$1:'pasteStatistics'!$C$5000,0))</f>
        <v>0.33300000000000002</v>
      </c>
      <c r="P842">
        <f>INDEX(pasteStatistics!P$1:'pasteStatistics'!P$5000,MATCH($C842,pasteStatistics!$C$1:'pasteStatistics'!$C$5000,0))</f>
        <v>1.5</v>
      </c>
      <c r="Q842">
        <f>INDEX(pasteStatistics!Q$1:'pasteStatistics'!Q$5000,MATCH($C842,pasteStatistics!$C$1:'pasteStatistics'!$C$5000,0))</f>
        <v>2.2000000000000002</v>
      </c>
      <c r="R842">
        <f>INDEX(pasteStatistics!R$1:'pasteStatistics'!R$5000,MATCH($C842,pasteStatistics!$C$1:'pasteStatistics'!$C$5000,0))</f>
        <v>0.67200000000000004</v>
      </c>
      <c r="S842">
        <f>INDEX(pasteStatistics!S$1:'pasteStatistics'!S$5000,MATCH($C842,pasteStatistics!$C$1:'pasteStatistics'!$C$5000,0))</f>
        <v>0.4</v>
      </c>
      <c r="T842">
        <f>INDEX(pasteStatistics!T$1:'pasteStatistics'!T$5000,MATCH($C842,pasteStatistics!$C$1:'pasteStatistics'!$C$5000,0))</f>
        <v>2.8</v>
      </c>
      <c r="U842">
        <f>INDEX(pasteStatistics!U$1:'pasteStatistics'!U$5000,MATCH($C842,pasteStatistics!$C$1:'pasteStatistics'!$C$5000,0))</f>
        <v>3.2</v>
      </c>
      <c r="V842">
        <f>INDEX(pasteStatistics!V$1:'pasteStatistics'!V$5000,MATCH($C842,pasteStatistics!$C$1:'pasteStatistics'!$C$5000,0))</f>
        <v>1.7</v>
      </c>
      <c r="W842">
        <f>INDEX(pasteStatistics!W$1:'pasteStatistics'!W$5000,MATCH($C842,pasteStatistics!$C$1:'pasteStatistics'!$C$5000,0))</f>
        <v>0.8</v>
      </c>
      <c r="X842">
        <f>INDEX(pasteStatistics!X$1:'pasteStatistics'!X$5000,MATCH($C842,pasteStatistics!$C$1:'pasteStatistics'!$C$5000,0))</f>
        <v>0.5</v>
      </c>
      <c r="Y842">
        <f>INDEX(pasteStatistics!Y$1:'pasteStatistics'!Y$5000,MATCH($C842,pasteStatistics!$C$1:'pasteStatistics'!$C$5000,0))</f>
        <v>1.4</v>
      </c>
      <c r="Z842">
        <f>INDEX(pasteStatistics!Z$1:'pasteStatistics'!Z$5000,MATCH($C842,pasteStatistics!$C$1:'pasteStatistics'!$C$5000,0))</f>
        <v>2.1</v>
      </c>
      <c r="AA842">
        <f>INDEX(pasteStatistics!AA$1:'pasteStatistics'!AA$5000,MATCH($C842,pasteStatistics!$C$1:'pasteStatistics'!$C$5000,0))</f>
        <v>7</v>
      </c>
      <c r="AB842">
        <f>pasteData!C841</f>
        <v>13</v>
      </c>
      <c r="AC842" t="str">
        <f>pasteData!D841</f>
        <v>SR</v>
      </c>
      <c r="AD842" t="str">
        <f>pasteData!E841</f>
        <v>G</v>
      </c>
      <c r="AE842">
        <f>pasteData!F841</f>
        <v>43618</v>
      </c>
      <c r="AF842">
        <f>pasteData!G841</f>
        <v>185</v>
      </c>
      <c r="AG842" t="str">
        <f>pasteData!H841</f>
        <v>Charlotte</v>
      </c>
      <c r="AH842" t="str">
        <f>pasteData!I841</f>
        <v xml:space="preserve"> NC</v>
      </c>
      <c r="AI842" t="str">
        <f>pasteData!J841</f>
        <v>Charlotte Christian</v>
      </c>
      <c r="AJ842" t="str">
        <f>pasteData!K841</f>
        <v xml:space="preserve"> 7.0 Pts</v>
      </c>
      <c r="AK842" t="str">
        <f>pasteData!L841</f>
        <v xml:space="preserve"> 3.2 Reb</v>
      </c>
      <c r="AL842" t="str">
        <f>pasteData!M841</f>
        <v xml:space="preserve"> 1.7 Ast</v>
      </c>
      <c r="AM842">
        <f>pasteData!N841</f>
        <v>0</v>
      </c>
    </row>
    <row r="843" spans="1:39" x14ac:dyDescent="0.3">
      <c r="A843">
        <v>841</v>
      </c>
      <c r="B843" t="str">
        <f>pasteData!A842</f>
        <v>yale</v>
      </c>
      <c r="C843" t="str">
        <f>pasteData!B842</f>
        <v>Eric Monroe</v>
      </c>
      <c r="D843">
        <f>INDEX(pasteStatistics!D$1:'pasteStatistics'!D$5000,MATCH($C843,pasteStatistics!$C$1:'pasteStatistics'!$C$5000,0))</f>
        <v>21</v>
      </c>
      <c r="E843">
        <f>INDEX(pasteStatistics!E$1:'pasteStatistics'!E$5000,MATCH($C843,pasteStatistics!$C$1:'pasteStatistics'!$C$5000,0))</f>
        <v>0</v>
      </c>
      <c r="F843">
        <f>INDEX(pasteStatistics!F$1:'pasteStatistics'!F$5000,MATCH($C843,pasteStatistics!$C$1:'pasteStatistics'!$C$5000,0))</f>
        <v>10.199999999999999</v>
      </c>
      <c r="G843">
        <f>INDEX(pasteStatistics!G$1:'pasteStatistics'!G$5000,MATCH($C843,pasteStatistics!$C$1:'pasteStatistics'!$C$5000,0))</f>
        <v>0.6</v>
      </c>
      <c r="H843">
        <f>INDEX(pasteStatistics!H$1:'pasteStatistics'!H$5000,MATCH($C843,pasteStatistics!$C$1:'pasteStatistics'!$C$5000,0))</f>
        <v>1.5</v>
      </c>
      <c r="I843">
        <f>INDEX(pasteStatistics!I$1:'pasteStatistics'!I$5000,MATCH($C843,pasteStatistics!$C$1:'pasteStatistics'!$C$5000,0))</f>
        <v>0.41899999999999998</v>
      </c>
      <c r="J843">
        <f>INDEX(pasteStatistics!J$1:'pasteStatistics'!J$5000,MATCH($C843,pasteStatistics!$C$1:'pasteStatistics'!$C$5000,0))</f>
        <v>0.1</v>
      </c>
      <c r="K843">
        <f>INDEX(pasteStatistics!K$1:'pasteStatistics'!K$5000,MATCH($C843,pasteStatistics!$C$1:'pasteStatistics'!$C$5000,0))</f>
        <v>0.4</v>
      </c>
      <c r="L843">
        <f>INDEX(pasteStatistics!L$1:'pasteStatistics'!L$5000,MATCH($C843,pasteStatistics!$C$1:'pasteStatistics'!$C$5000,0))</f>
        <v>0.33300000000000002</v>
      </c>
      <c r="M843">
        <f>INDEX(pasteStatistics!M$1:'pasteStatistics'!M$5000,MATCH($C843,pasteStatistics!$C$1:'pasteStatistics'!$C$5000,0))</f>
        <v>0.5</v>
      </c>
      <c r="N843">
        <f>INDEX(pasteStatistics!N$1:'pasteStatistics'!N$5000,MATCH($C843,pasteStatistics!$C$1:'pasteStatistics'!$C$5000,0))</f>
        <v>1</v>
      </c>
      <c r="O843">
        <f>INDEX(pasteStatistics!O$1:'pasteStatistics'!O$5000,MATCH($C843,pasteStatistics!$C$1:'pasteStatistics'!$C$5000,0))</f>
        <v>0.45500000000000002</v>
      </c>
      <c r="P843">
        <f>INDEX(pasteStatistics!P$1:'pasteStatistics'!P$5000,MATCH($C843,pasteStatistics!$C$1:'pasteStatistics'!$C$5000,0))</f>
        <v>0.2</v>
      </c>
      <c r="Q843">
        <f>INDEX(pasteStatistics!Q$1:'pasteStatistics'!Q$5000,MATCH($C843,pasteStatistics!$C$1:'pasteStatistics'!$C$5000,0))</f>
        <v>0.2</v>
      </c>
      <c r="R843">
        <f>INDEX(pasteStatistics!R$1:'pasteStatistics'!R$5000,MATCH($C843,pasteStatistics!$C$1:'pasteStatistics'!$C$5000,0))</f>
        <v>1</v>
      </c>
      <c r="S843">
        <f>INDEX(pasteStatistics!S$1:'pasteStatistics'!S$5000,MATCH($C843,pasteStatistics!$C$1:'pasteStatistics'!$C$5000,0))</f>
        <v>0.2</v>
      </c>
      <c r="T843">
        <f>INDEX(pasteStatistics!T$1:'pasteStatistics'!T$5000,MATCH($C843,pasteStatistics!$C$1:'pasteStatistics'!$C$5000,0))</f>
        <v>1.2</v>
      </c>
      <c r="U843">
        <f>INDEX(pasteStatistics!U$1:'pasteStatistics'!U$5000,MATCH($C843,pasteStatistics!$C$1:'pasteStatistics'!$C$5000,0))</f>
        <v>1.4</v>
      </c>
      <c r="V843">
        <f>INDEX(pasteStatistics!V$1:'pasteStatistics'!V$5000,MATCH($C843,pasteStatistics!$C$1:'pasteStatistics'!$C$5000,0))</f>
        <v>1.2</v>
      </c>
      <c r="W843">
        <f>INDEX(pasteStatistics!W$1:'pasteStatistics'!W$5000,MATCH($C843,pasteStatistics!$C$1:'pasteStatistics'!$C$5000,0))</f>
        <v>0.1</v>
      </c>
      <c r="X843">
        <f>INDEX(pasteStatistics!X$1:'pasteStatistics'!X$5000,MATCH($C843,pasteStatistics!$C$1:'pasteStatistics'!$C$5000,0))</f>
        <v>0</v>
      </c>
      <c r="Y843">
        <f>INDEX(pasteStatistics!Y$1:'pasteStatistics'!Y$5000,MATCH($C843,pasteStatistics!$C$1:'pasteStatistics'!$C$5000,0))</f>
        <v>0.7</v>
      </c>
      <c r="Z843">
        <f>INDEX(pasteStatistics!Z$1:'pasteStatistics'!Z$5000,MATCH($C843,pasteStatistics!$C$1:'pasteStatistics'!$C$5000,0))</f>
        <v>1</v>
      </c>
      <c r="AA843">
        <f>INDEX(pasteStatistics!AA$1:'pasteStatistics'!AA$5000,MATCH($C843,pasteStatistics!$C$1:'pasteStatistics'!$C$5000,0))</f>
        <v>2</v>
      </c>
      <c r="AB843">
        <f>pasteData!C842</f>
        <v>2</v>
      </c>
      <c r="AC843" t="str">
        <f>pasteData!D842</f>
        <v>JR</v>
      </c>
      <c r="AD843" t="str">
        <f>pasteData!E842</f>
        <v>G</v>
      </c>
      <c r="AE843">
        <f>pasteData!F842</f>
        <v>43618</v>
      </c>
      <c r="AF843">
        <f>pasteData!G842</f>
        <v>175</v>
      </c>
      <c r="AG843" t="str">
        <f>pasteData!H842</f>
        <v>San Diego</v>
      </c>
      <c r="AH843" t="str">
        <f>pasteData!I842</f>
        <v xml:space="preserve"> CA</v>
      </c>
      <c r="AI843" t="str">
        <f>pasteData!J842</f>
        <v>St. Augustine High School</v>
      </c>
      <c r="AJ843" t="str">
        <f>pasteData!K842</f>
        <v xml:space="preserve"> 2.0 Pts</v>
      </c>
      <c r="AK843" t="str">
        <f>pasteData!L842</f>
        <v xml:space="preserve"> 1.4 Reb</v>
      </c>
      <c r="AL843" t="str">
        <f>pasteData!M842</f>
        <v xml:space="preserve"> 1.2 Ast</v>
      </c>
      <c r="AM843">
        <f>pasteData!N842</f>
        <v>0</v>
      </c>
    </row>
    <row r="844" spans="1:39" x14ac:dyDescent="0.3">
      <c r="A844">
        <v>842</v>
      </c>
      <c r="B844" t="str">
        <f>pasteData!A843</f>
        <v>yale</v>
      </c>
      <c r="C844" t="str">
        <f>pasteData!B843</f>
        <v>Austin Williams</v>
      </c>
      <c r="D844">
        <f>INDEX(pasteStatistics!D$1:'pasteStatistics'!D$5000,MATCH($C844,pasteStatistics!$C$1:'pasteStatistics'!$C$5000,0))</f>
        <v>17</v>
      </c>
      <c r="E844">
        <f>INDEX(pasteStatistics!E$1:'pasteStatistics'!E$5000,MATCH($C844,pasteStatistics!$C$1:'pasteStatistics'!$C$5000,0))</f>
        <v>0</v>
      </c>
      <c r="F844">
        <f>INDEX(pasteStatistics!F$1:'pasteStatistics'!F$5000,MATCH($C844,pasteStatistics!$C$1:'pasteStatistics'!$C$5000,0))</f>
        <v>5.8</v>
      </c>
      <c r="G844">
        <f>INDEX(pasteStatistics!G$1:'pasteStatistics'!G$5000,MATCH($C844,pasteStatistics!$C$1:'pasteStatistics'!$C$5000,0))</f>
        <v>0.8</v>
      </c>
      <c r="H844">
        <f>INDEX(pasteStatistics!H$1:'pasteStatistics'!H$5000,MATCH($C844,pasteStatistics!$C$1:'pasteStatistics'!$C$5000,0))</f>
        <v>1.1000000000000001</v>
      </c>
      <c r="I844">
        <f>INDEX(pasteStatistics!I$1:'pasteStatistics'!I$5000,MATCH($C844,pasteStatistics!$C$1:'pasteStatistics'!$C$5000,0))</f>
        <v>0.72199999999999998</v>
      </c>
      <c r="J844">
        <f>INDEX(pasteStatistics!J$1:'pasteStatistics'!J$5000,MATCH($C844,pasteStatistics!$C$1:'pasteStatistics'!$C$5000,0))</f>
        <v>0.6</v>
      </c>
      <c r="K844">
        <f>INDEX(pasteStatistics!K$1:'pasteStatistics'!K$5000,MATCH($C844,pasteStatistics!$C$1:'pasteStatistics'!$C$5000,0))</f>
        <v>0.9</v>
      </c>
      <c r="L844">
        <f>INDEX(pasteStatistics!L$1:'pasteStatistics'!L$5000,MATCH($C844,pasteStatistics!$C$1:'pasteStatistics'!$C$5000,0))</f>
        <v>0.73299999999999998</v>
      </c>
      <c r="M844">
        <f>INDEX(pasteStatistics!M$1:'pasteStatistics'!M$5000,MATCH($C844,pasteStatistics!$C$1:'pasteStatistics'!$C$5000,0))</f>
        <v>0.1</v>
      </c>
      <c r="N844">
        <f>INDEX(pasteStatistics!N$1:'pasteStatistics'!N$5000,MATCH($C844,pasteStatistics!$C$1:'pasteStatistics'!$C$5000,0))</f>
        <v>0.2</v>
      </c>
      <c r="O844">
        <f>INDEX(pasteStatistics!O$1:'pasteStatistics'!O$5000,MATCH($C844,pasteStatistics!$C$1:'pasteStatistics'!$C$5000,0))</f>
        <v>0.66700000000000004</v>
      </c>
      <c r="P844">
        <f>INDEX(pasteStatistics!P$1:'pasteStatistics'!P$5000,MATCH($C844,pasteStatistics!$C$1:'pasteStatistics'!$C$5000,0))</f>
        <v>0.1</v>
      </c>
      <c r="Q844">
        <f>INDEX(pasteStatistics!Q$1:'pasteStatistics'!Q$5000,MATCH($C844,pasteStatistics!$C$1:'pasteStatistics'!$C$5000,0))</f>
        <v>0.2</v>
      </c>
      <c r="R844">
        <f>INDEX(pasteStatistics!R$1:'pasteStatistics'!R$5000,MATCH($C844,pasteStatistics!$C$1:'pasteStatistics'!$C$5000,0))</f>
        <v>0.33300000000000002</v>
      </c>
      <c r="S844">
        <f>INDEX(pasteStatistics!S$1:'pasteStatistics'!S$5000,MATCH($C844,pasteStatistics!$C$1:'pasteStatistics'!$C$5000,0))</f>
        <v>0.3</v>
      </c>
      <c r="T844">
        <f>INDEX(pasteStatistics!T$1:'pasteStatistics'!T$5000,MATCH($C844,pasteStatistics!$C$1:'pasteStatistics'!$C$5000,0))</f>
        <v>0.5</v>
      </c>
      <c r="U844">
        <f>INDEX(pasteStatistics!U$1:'pasteStatistics'!U$5000,MATCH($C844,pasteStatistics!$C$1:'pasteStatistics'!$C$5000,0))</f>
        <v>0.8</v>
      </c>
      <c r="V844">
        <f>INDEX(pasteStatistics!V$1:'pasteStatistics'!V$5000,MATCH($C844,pasteStatistics!$C$1:'pasteStatistics'!$C$5000,0))</f>
        <v>0</v>
      </c>
      <c r="W844">
        <f>INDEX(pasteStatistics!W$1:'pasteStatistics'!W$5000,MATCH($C844,pasteStatistics!$C$1:'pasteStatistics'!$C$5000,0))</f>
        <v>0.1</v>
      </c>
      <c r="X844">
        <f>INDEX(pasteStatistics!X$1:'pasteStatistics'!X$5000,MATCH($C844,pasteStatistics!$C$1:'pasteStatistics'!$C$5000,0))</f>
        <v>0</v>
      </c>
      <c r="Y844">
        <f>INDEX(pasteStatistics!Y$1:'pasteStatistics'!Y$5000,MATCH($C844,pasteStatistics!$C$1:'pasteStatistics'!$C$5000,0))</f>
        <v>0.2</v>
      </c>
      <c r="Z844">
        <f>INDEX(pasteStatistics!Z$1:'pasteStatistics'!Z$5000,MATCH($C844,pasteStatistics!$C$1:'pasteStatistics'!$C$5000,0))</f>
        <v>0.8</v>
      </c>
      <c r="AA844">
        <f>INDEX(pasteStatistics!AA$1:'pasteStatistics'!AA$5000,MATCH($C844,pasteStatistics!$C$1:'pasteStatistics'!$C$5000,0))</f>
        <v>1.7</v>
      </c>
      <c r="AB844">
        <f>pasteData!C843</f>
        <v>22</v>
      </c>
      <c r="AC844" t="str">
        <f>pasteData!D843</f>
        <v>JR</v>
      </c>
      <c r="AD844" t="str">
        <f>pasteData!E843</f>
        <v>F</v>
      </c>
      <c r="AE844">
        <f>pasteData!F843</f>
        <v>43624</v>
      </c>
      <c r="AF844">
        <f>pasteData!G843</f>
        <v>235</v>
      </c>
      <c r="AG844" t="str">
        <f>pasteData!H843</f>
        <v>Jacksonville</v>
      </c>
      <c r="AH844" t="str">
        <f>pasteData!I843</f>
        <v xml:space="preserve"> FL</v>
      </c>
      <c r="AI844" t="str">
        <f>pasteData!J843</f>
        <v>The Bolles School</v>
      </c>
      <c r="AJ844" t="str">
        <f>pasteData!K843</f>
        <v xml:space="preserve"> 1.7 Pts</v>
      </c>
      <c r="AK844" t="str">
        <f>pasteData!L843</f>
        <v xml:space="preserve"> 0.8 Reb</v>
      </c>
      <c r="AL844" t="str">
        <f>pasteData!M843</f>
        <v xml:space="preserve"> 0.0 Ast</v>
      </c>
      <c r="AM844">
        <f>pasteData!N843</f>
        <v>0</v>
      </c>
    </row>
    <row r="845" spans="1:39" x14ac:dyDescent="0.3">
      <c r="A845">
        <v>843</v>
      </c>
      <c r="B845" t="str">
        <f>pasteData!A844</f>
        <v>yale</v>
      </c>
      <c r="C845" t="str">
        <f>pasteData!B844</f>
        <v>Isaiah Kelly</v>
      </c>
      <c r="D845">
        <f>INDEX(pasteStatistics!D$1:'pasteStatistics'!D$5000,MATCH($C845,pasteStatistics!$C$1:'pasteStatistics'!$C$5000,0))</f>
        <v>15</v>
      </c>
      <c r="E845">
        <f>INDEX(pasteStatistics!E$1:'pasteStatistics'!E$5000,MATCH($C845,pasteStatistics!$C$1:'pasteStatistics'!$C$5000,0))</f>
        <v>0</v>
      </c>
      <c r="F845">
        <f>INDEX(pasteStatistics!F$1:'pasteStatistics'!F$5000,MATCH($C845,pasteStatistics!$C$1:'pasteStatistics'!$C$5000,0))</f>
        <v>4.5</v>
      </c>
      <c r="G845">
        <f>INDEX(pasteStatistics!G$1:'pasteStatistics'!G$5000,MATCH($C845,pasteStatistics!$C$1:'pasteStatistics'!$C$5000,0))</f>
        <v>0.6</v>
      </c>
      <c r="H845">
        <f>INDEX(pasteStatistics!H$1:'pasteStatistics'!H$5000,MATCH($C845,pasteStatistics!$C$1:'pasteStatistics'!$C$5000,0))</f>
        <v>1.5</v>
      </c>
      <c r="I845">
        <f>INDEX(pasteStatistics!I$1:'pasteStatistics'!I$5000,MATCH($C845,pasteStatistics!$C$1:'pasteStatistics'!$C$5000,0))</f>
        <v>0.40899999999999997</v>
      </c>
      <c r="J845">
        <f>INDEX(pasteStatistics!J$1:'pasteStatistics'!J$5000,MATCH($C845,pasteStatistics!$C$1:'pasteStatistics'!$C$5000,0))</f>
        <v>0.5</v>
      </c>
      <c r="K845">
        <f>INDEX(pasteStatistics!K$1:'pasteStatistics'!K$5000,MATCH($C845,pasteStatistics!$C$1:'pasteStatistics'!$C$5000,0))</f>
        <v>1.1000000000000001</v>
      </c>
      <c r="L845">
        <f>INDEX(pasteStatistics!L$1:'pasteStatistics'!L$5000,MATCH($C845,pasteStatistics!$C$1:'pasteStatistics'!$C$5000,0))</f>
        <v>0.47099999999999997</v>
      </c>
      <c r="M845">
        <f>INDEX(pasteStatistics!M$1:'pasteStatistics'!M$5000,MATCH($C845,pasteStatistics!$C$1:'pasteStatistics'!$C$5000,0))</f>
        <v>0.1</v>
      </c>
      <c r="N845">
        <f>INDEX(pasteStatistics!N$1:'pasteStatistics'!N$5000,MATCH($C845,pasteStatistics!$C$1:'pasteStatistics'!$C$5000,0))</f>
        <v>0.3</v>
      </c>
      <c r="O845">
        <f>INDEX(pasteStatistics!O$1:'pasteStatistics'!O$5000,MATCH($C845,pasteStatistics!$C$1:'pasteStatistics'!$C$5000,0))</f>
        <v>0.2</v>
      </c>
      <c r="P845">
        <f>INDEX(pasteStatistics!P$1:'pasteStatistics'!P$5000,MATCH($C845,pasteStatistics!$C$1:'pasteStatistics'!$C$5000,0))</f>
        <v>0.3</v>
      </c>
      <c r="Q845">
        <f>INDEX(pasteStatistics!Q$1:'pasteStatistics'!Q$5000,MATCH($C845,pasteStatistics!$C$1:'pasteStatistics'!$C$5000,0))</f>
        <v>0.4</v>
      </c>
      <c r="R845">
        <f>INDEX(pasteStatistics!R$1:'pasteStatistics'!R$5000,MATCH($C845,pasteStatistics!$C$1:'pasteStatistics'!$C$5000,0))</f>
        <v>0.66700000000000004</v>
      </c>
      <c r="S845">
        <f>INDEX(pasteStatistics!S$1:'pasteStatistics'!S$5000,MATCH($C845,pasteStatistics!$C$1:'pasteStatistics'!$C$5000,0))</f>
        <v>0.1</v>
      </c>
      <c r="T845">
        <f>INDEX(pasteStatistics!T$1:'pasteStatistics'!T$5000,MATCH($C845,pasteStatistics!$C$1:'pasteStatistics'!$C$5000,0))</f>
        <v>0.6</v>
      </c>
      <c r="U845">
        <f>INDEX(pasteStatistics!U$1:'pasteStatistics'!U$5000,MATCH($C845,pasteStatistics!$C$1:'pasteStatistics'!$C$5000,0))</f>
        <v>0.7</v>
      </c>
      <c r="V845">
        <f>INDEX(pasteStatistics!V$1:'pasteStatistics'!V$5000,MATCH($C845,pasteStatistics!$C$1:'pasteStatistics'!$C$5000,0))</f>
        <v>0.1</v>
      </c>
      <c r="W845">
        <f>INDEX(pasteStatistics!W$1:'pasteStatistics'!W$5000,MATCH($C845,pasteStatistics!$C$1:'pasteStatistics'!$C$5000,0))</f>
        <v>0.2</v>
      </c>
      <c r="X845">
        <f>INDEX(pasteStatistics!X$1:'pasteStatistics'!X$5000,MATCH($C845,pasteStatistics!$C$1:'pasteStatistics'!$C$5000,0))</f>
        <v>0.1</v>
      </c>
      <c r="Y845">
        <f>INDEX(pasteStatistics!Y$1:'pasteStatistics'!Y$5000,MATCH($C845,pasteStatistics!$C$1:'pasteStatistics'!$C$5000,0))</f>
        <v>0.3</v>
      </c>
      <c r="Z845">
        <f>INDEX(pasteStatistics!Z$1:'pasteStatistics'!Z$5000,MATCH($C845,pasteStatistics!$C$1:'pasteStatistics'!$C$5000,0))</f>
        <v>0.9</v>
      </c>
      <c r="AA845">
        <f>INDEX(pasteStatistics!AA$1:'pasteStatistics'!AA$5000,MATCH($C845,pasteStatistics!$C$1:'pasteStatistics'!$C$5000,0))</f>
        <v>1.5</v>
      </c>
      <c r="AB845">
        <f>pasteData!C844</f>
        <v>35</v>
      </c>
      <c r="AC845" t="str">
        <f>pasteData!D844</f>
        <v>FR</v>
      </c>
      <c r="AD845" t="str">
        <f>pasteData!E844</f>
        <v>F</v>
      </c>
      <c r="AE845">
        <f>pasteData!F844</f>
        <v>43623</v>
      </c>
      <c r="AF845">
        <f>pasteData!G844</f>
        <v>215</v>
      </c>
      <c r="AG845" t="str">
        <f>pasteData!H844</f>
        <v>Augusta</v>
      </c>
      <c r="AH845" t="str">
        <f>pasteData!I844</f>
        <v xml:space="preserve"> GA</v>
      </c>
      <c r="AI845" t="str">
        <f>pasteData!J844</f>
        <v>Pace Academy</v>
      </c>
      <c r="AJ845" t="str">
        <f>pasteData!K844</f>
        <v xml:space="preserve"> 1.5 Pts</v>
      </c>
      <c r="AK845" t="str">
        <f>pasteData!L844</f>
        <v xml:space="preserve"> 0.7 Reb</v>
      </c>
      <c r="AL845" t="str">
        <f>pasteData!M844</f>
        <v xml:space="preserve"> 0.1 Ast</v>
      </c>
      <c r="AM845">
        <f>pasteData!N844</f>
        <v>0</v>
      </c>
    </row>
    <row r="846" spans="1:39" x14ac:dyDescent="0.3">
      <c r="A846">
        <v>844</v>
      </c>
      <c r="B846" t="str">
        <f>pasteData!A845</f>
        <v>yale</v>
      </c>
      <c r="C846" t="str">
        <f>pasteData!B845</f>
        <v>Jalen Gabbidon</v>
      </c>
      <c r="D846">
        <f>INDEX(pasteStatistics!D$1:'pasteStatistics'!D$5000,MATCH($C846,pasteStatistics!$C$1:'pasteStatistics'!$C$5000,0))</f>
        <v>17</v>
      </c>
      <c r="E846">
        <f>INDEX(pasteStatistics!E$1:'pasteStatistics'!E$5000,MATCH($C846,pasteStatistics!$C$1:'pasteStatistics'!$C$5000,0))</f>
        <v>1</v>
      </c>
      <c r="F846">
        <f>INDEX(pasteStatistics!F$1:'pasteStatistics'!F$5000,MATCH($C846,pasteStatistics!$C$1:'pasteStatistics'!$C$5000,0))</f>
        <v>7.6</v>
      </c>
      <c r="G846">
        <f>INDEX(pasteStatistics!G$1:'pasteStatistics'!G$5000,MATCH($C846,pasteStatistics!$C$1:'pasteStatistics'!$C$5000,0))</f>
        <v>0.4</v>
      </c>
      <c r="H846">
        <f>INDEX(pasteStatistics!H$1:'pasteStatistics'!H$5000,MATCH($C846,pasteStatistics!$C$1:'pasteStatistics'!$C$5000,0))</f>
        <v>1.2</v>
      </c>
      <c r="I846">
        <f>INDEX(pasteStatistics!I$1:'pasteStatistics'!I$5000,MATCH($C846,pasteStatistics!$C$1:'pasteStatistics'!$C$5000,0))</f>
        <v>0.35</v>
      </c>
      <c r="J846">
        <f>INDEX(pasteStatistics!J$1:'pasteStatistics'!J$5000,MATCH($C846,pasteStatistics!$C$1:'pasteStatistics'!$C$5000,0))</f>
        <v>0.1</v>
      </c>
      <c r="K846">
        <f>INDEX(pasteStatistics!K$1:'pasteStatistics'!K$5000,MATCH($C846,pasteStatistics!$C$1:'pasteStatistics'!$C$5000,0))</f>
        <v>0.4</v>
      </c>
      <c r="L846">
        <f>INDEX(pasteStatistics!L$1:'pasteStatistics'!L$5000,MATCH($C846,pasteStatistics!$C$1:'pasteStatistics'!$C$5000,0))</f>
        <v>0.33300000000000002</v>
      </c>
      <c r="M846">
        <f>INDEX(pasteStatistics!M$1:'pasteStatistics'!M$5000,MATCH($C846,pasteStatistics!$C$1:'pasteStatistics'!$C$5000,0))</f>
        <v>0.3</v>
      </c>
      <c r="N846">
        <f>INDEX(pasteStatistics!N$1:'pasteStatistics'!N$5000,MATCH($C846,pasteStatistics!$C$1:'pasteStatistics'!$C$5000,0))</f>
        <v>0.8</v>
      </c>
      <c r="O846">
        <f>INDEX(pasteStatistics!O$1:'pasteStatistics'!O$5000,MATCH($C846,pasteStatistics!$C$1:'pasteStatistics'!$C$5000,0))</f>
        <v>0.35699999999999998</v>
      </c>
      <c r="P846">
        <f>INDEX(pasteStatistics!P$1:'pasteStatistics'!P$5000,MATCH($C846,pasteStatistics!$C$1:'pasteStatistics'!$C$5000,0))</f>
        <v>0.1</v>
      </c>
      <c r="Q846">
        <f>INDEX(pasteStatistics!Q$1:'pasteStatistics'!Q$5000,MATCH($C846,pasteStatistics!$C$1:'pasteStatistics'!$C$5000,0))</f>
        <v>0.2</v>
      </c>
      <c r="R846">
        <f>INDEX(pasteStatistics!R$1:'pasteStatistics'!R$5000,MATCH($C846,pasteStatistics!$C$1:'pasteStatistics'!$C$5000,0))</f>
        <v>0.5</v>
      </c>
      <c r="S846">
        <f>INDEX(pasteStatistics!S$1:'pasteStatistics'!S$5000,MATCH($C846,pasteStatistics!$C$1:'pasteStatistics'!$C$5000,0))</f>
        <v>0.2</v>
      </c>
      <c r="T846">
        <f>INDEX(pasteStatistics!T$1:'pasteStatistics'!T$5000,MATCH($C846,pasteStatistics!$C$1:'pasteStatistics'!$C$5000,0))</f>
        <v>1.1000000000000001</v>
      </c>
      <c r="U846">
        <f>INDEX(pasteStatistics!U$1:'pasteStatistics'!U$5000,MATCH($C846,pasteStatistics!$C$1:'pasteStatistics'!$C$5000,0))</f>
        <v>1.3</v>
      </c>
      <c r="V846">
        <f>INDEX(pasteStatistics!V$1:'pasteStatistics'!V$5000,MATCH($C846,pasteStatistics!$C$1:'pasteStatistics'!$C$5000,0))</f>
        <v>0.3</v>
      </c>
      <c r="W846">
        <f>INDEX(pasteStatistics!W$1:'pasteStatistics'!W$5000,MATCH($C846,pasteStatistics!$C$1:'pasteStatistics'!$C$5000,0))</f>
        <v>0.4</v>
      </c>
      <c r="X846">
        <f>INDEX(pasteStatistics!X$1:'pasteStatistics'!X$5000,MATCH($C846,pasteStatistics!$C$1:'pasteStatistics'!$C$5000,0))</f>
        <v>0</v>
      </c>
      <c r="Y846">
        <f>INDEX(pasteStatistics!Y$1:'pasteStatistics'!Y$5000,MATCH($C846,pasteStatistics!$C$1:'pasteStatistics'!$C$5000,0))</f>
        <v>0.3</v>
      </c>
      <c r="Z846">
        <f>INDEX(pasteStatistics!Z$1:'pasteStatistics'!Z$5000,MATCH($C846,pasteStatistics!$C$1:'pasteStatistics'!$C$5000,0))</f>
        <v>1.2</v>
      </c>
      <c r="AA846">
        <f>INDEX(pasteStatistics!AA$1:'pasteStatistics'!AA$5000,MATCH($C846,pasteStatistics!$C$1:'pasteStatistics'!$C$5000,0))</f>
        <v>1.2</v>
      </c>
      <c r="AB846">
        <f>pasteData!C845</f>
        <v>0</v>
      </c>
      <c r="AC846" t="str">
        <f>pasteData!D845</f>
        <v>SO</v>
      </c>
      <c r="AD846" t="str">
        <f>pasteData!E845</f>
        <v>G</v>
      </c>
      <c r="AE846">
        <f>pasteData!F845</f>
        <v>43621</v>
      </c>
      <c r="AF846">
        <f>pasteData!G845</f>
        <v>190</v>
      </c>
      <c r="AG846" t="str">
        <f>pasteData!H845</f>
        <v>Harrisburg</v>
      </c>
      <c r="AH846" t="str">
        <f>pasteData!I845</f>
        <v xml:space="preserve"> PA</v>
      </c>
      <c r="AI846" t="str">
        <f>pasteData!J845</f>
        <v>Glenelg Country School</v>
      </c>
      <c r="AJ846" t="str">
        <f>pasteData!K845</f>
        <v xml:space="preserve"> 1.2 Pts</v>
      </c>
      <c r="AK846" t="str">
        <f>pasteData!L845</f>
        <v xml:space="preserve"> 1.3 Reb</v>
      </c>
      <c r="AL846" t="str">
        <f>pasteData!M845</f>
        <v xml:space="preserve"> 0.3 Ast</v>
      </c>
      <c r="AM846">
        <f>pasteData!N845</f>
        <v>0</v>
      </c>
    </row>
    <row r="847" spans="1:39" x14ac:dyDescent="0.3">
      <c r="A847">
        <v>845</v>
      </c>
      <c r="B847" t="str">
        <f>pasteData!A846</f>
        <v>yale</v>
      </c>
      <c r="C847" t="str">
        <f>pasteData!B846</f>
        <v>Matthue Cotton</v>
      </c>
      <c r="D847">
        <f>INDEX(pasteStatistics!D$1:'pasteStatistics'!D$5000,MATCH($C847,pasteStatistics!$C$1:'pasteStatistics'!$C$5000,0))</f>
        <v>16</v>
      </c>
      <c r="E847">
        <f>INDEX(pasteStatistics!E$1:'pasteStatistics'!E$5000,MATCH($C847,pasteStatistics!$C$1:'pasteStatistics'!$C$5000,0))</f>
        <v>0</v>
      </c>
      <c r="F847">
        <f>INDEX(pasteStatistics!F$1:'pasteStatistics'!F$5000,MATCH($C847,pasteStatistics!$C$1:'pasteStatistics'!$C$5000,0))</f>
        <v>5.6</v>
      </c>
      <c r="G847">
        <f>INDEX(pasteStatistics!G$1:'pasteStatistics'!G$5000,MATCH($C847,pasteStatistics!$C$1:'pasteStatistics'!$C$5000,0))</f>
        <v>0.3</v>
      </c>
      <c r="H847">
        <f>INDEX(pasteStatistics!H$1:'pasteStatistics'!H$5000,MATCH($C847,pasteStatistics!$C$1:'pasteStatistics'!$C$5000,0))</f>
        <v>1.6</v>
      </c>
      <c r="I847">
        <f>INDEX(pasteStatistics!I$1:'pasteStatistics'!I$5000,MATCH($C847,pasteStatistics!$C$1:'pasteStatistics'!$C$5000,0))</f>
        <v>0.2</v>
      </c>
      <c r="J847">
        <f>INDEX(pasteStatistics!J$1:'pasteStatistics'!J$5000,MATCH($C847,pasteStatistics!$C$1:'pasteStatistics'!$C$5000,0))</f>
        <v>0.2</v>
      </c>
      <c r="K847">
        <f>INDEX(pasteStatistics!K$1:'pasteStatistics'!K$5000,MATCH($C847,pasteStatistics!$C$1:'pasteStatistics'!$C$5000,0))</f>
        <v>0.6</v>
      </c>
      <c r="L847">
        <f>INDEX(pasteStatistics!L$1:'pasteStatistics'!L$5000,MATCH($C847,pasteStatistics!$C$1:'pasteStatistics'!$C$5000,0))</f>
        <v>0.33300000000000002</v>
      </c>
      <c r="M847">
        <f>INDEX(pasteStatistics!M$1:'pasteStatistics'!M$5000,MATCH($C847,pasteStatistics!$C$1:'pasteStatistics'!$C$5000,0))</f>
        <v>0.1</v>
      </c>
      <c r="N847">
        <f>INDEX(pasteStatistics!N$1:'pasteStatistics'!N$5000,MATCH($C847,pasteStatistics!$C$1:'pasteStatistics'!$C$5000,0))</f>
        <v>1</v>
      </c>
      <c r="O847">
        <f>INDEX(pasteStatistics!O$1:'pasteStatistics'!O$5000,MATCH($C847,pasteStatistics!$C$1:'pasteStatistics'!$C$5000,0))</f>
        <v>0.125</v>
      </c>
      <c r="P847">
        <f>INDEX(pasteStatistics!P$1:'pasteStatistics'!P$5000,MATCH($C847,pasteStatistics!$C$1:'pasteStatistics'!$C$5000,0))</f>
        <v>0.1</v>
      </c>
      <c r="Q847">
        <f>INDEX(pasteStatistics!Q$1:'pasteStatistics'!Q$5000,MATCH($C847,pasteStatistics!$C$1:'pasteStatistics'!$C$5000,0))</f>
        <v>0.1</v>
      </c>
      <c r="R847">
        <f>INDEX(pasteStatistics!R$1:'pasteStatistics'!R$5000,MATCH($C847,pasteStatistics!$C$1:'pasteStatistics'!$C$5000,0))</f>
        <v>0.5</v>
      </c>
      <c r="S847">
        <f>INDEX(pasteStatistics!S$1:'pasteStatistics'!S$5000,MATCH($C847,pasteStatistics!$C$1:'pasteStatistics'!$C$5000,0))</f>
        <v>0.3</v>
      </c>
      <c r="T847">
        <f>INDEX(pasteStatistics!T$1:'pasteStatistics'!T$5000,MATCH($C847,pasteStatistics!$C$1:'pasteStatistics'!$C$5000,0))</f>
        <v>0.7</v>
      </c>
      <c r="U847">
        <f>INDEX(pasteStatistics!U$1:'pasteStatistics'!U$5000,MATCH($C847,pasteStatistics!$C$1:'pasteStatistics'!$C$5000,0))</f>
        <v>1</v>
      </c>
      <c r="V847">
        <f>INDEX(pasteStatistics!V$1:'pasteStatistics'!V$5000,MATCH($C847,pasteStatistics!$C$1:'pasteStatistics'!$C$5000,0))</f>
        <v>0.3</v>
      </c>
      <c r="W847">
        <f>INDEX(pasteStatistics!W$1:'pasteStatistics'!W$5000,MATCH($C847,pasteStatistics!$C$1:'pasteStatistics'!$C$5000,0))</f>
        <v>0.1</v>
      </c>
      <c r="X847">
        <f>INDEX(pasteStatistics!X$1:'pasteStatistics'!X$5000,MATCH($C847,pasteStatistics!$C$1:'pasteStatistics'!$C$5000,0))</f>
        <v>0.1</v>
      </c>
      <c r="Y847">
        <f>INDEX(pasteStatistics!Y$1:'pasteStatistics'!Y$5000,MATCH($C847,pasteStatistics!$C$1:'pasteStatistics'!$C$5000,0))</f>
        <v>0.3</v>
      </c>
      <c r="Z847">
        <f>INDEX(pasteStatistics!Z$1:'pasteStatistics'!Z$5000,MATCH($C847,pasteStatistics!$C$1:'pasteStatistics'!$C$5000,0))</f>
        <v>0.6</v>
      </c>
      <c r="AA847">
        <f>INDEX(pasteStatistics!AA$1:'pasteStatistics'!AA$5000,MATCH($C847,pasteStatistics!$C$1:'pasteStatistics'!$C$5000,0))</f>
        <v>0.8</v>
      </c>
      <c r="AB847">
        <f>pasteData!C846</f>
        <v>10</v>
      </c>
      <c r="AC847" t="str">
        <f>pasteData!D846</f>
        <v>FR</v>
      </c>
      <c r="AD847" t="str">
        <f>pasteData!E846</f>
        <v>G</v>
      </c>
      <c r="AE847">
        <f>pasteData!F846</f>
        <v>43621</v>
      </c>
      <c r="AF847">
        <f>pasteData!G846</f>
        <v>200</v>
      </c>
      <c r="AG847" t="str">
        <f>pasteData!H846</f>
        <v>Voorhees</v>
      </c>
      <c r="AH847" t="str">
        <f>pasteData!I846</f>
        <v xml:space="preserve"> NJ</v>
      </c>
      <c r="AI847" t="str">
        <f>pasteData!J846</f>
        <v>Eastern Regional HS</v>
      </c>
      <c r="AJ847" t="str">
        <f>pasteData!K846</f>
        <v xml:space="preserve"> 0.8 Pts</v>
      </c>
      <c r="AK847" t="str">
        <f>pasteData!L846</f>
        <v xml:space="preserve"> 1.0 Reb</v>
      </c>
      <c r="AL847" t="str">
        <f>pasteData!M846</f>
        <v xml:space="preserve"> 0.3 Ast</v>
      </c>
      <c r="AM847">
        <f>pasteData!N846</f>
        <v>0</v>
      </c>
    </row>
    <row r="848" spans="1:39" x14ac:dyDescent="0.3">
      <c r="A848">
        <v>846</v>
      </c>
      <c r="B848" t="str">
        <f>pasteData!A847</f>
        <v>yale</v>
      </c>
      <c r="C848" t="str">
        <f>pasteData!B847</f>
        <v>Jameel Alausa</v>
      </c>
      <c r="D848">
        <f>INDEX(pasteStatistics!D$1:'pasteStatistics'!D$5000,MATCH($C848,pasteStatistics!$C$1:'pasteStatistics'!$C$5000,0))</f>
        <v>9</v>
      </c>
      <c r="E848">
        <f>INDEX(pasteStatistics!E$1:'pasteStatistics'!E$5000,MATCH($C848,pasteStatistics!$C$1:'pasteStatistics'!$C$5000,0))</f>
        <v>0</v>
      </c>
      <c r="F848">
        <f>INDEX(pasteStatistics!F$1:'pasteStatistics'!F$5000,MATCH($C848,pasteStatistics!$C$1:'pasteStatistics'!$C$5000,0))</f>
        <v>2.7</v>
      </c>
      <c r="G848">
        <f>INDEX(pasteStatistics!G$1:'pasteStatistics'!G$5000,MATCH($C848,pasteStatistics!$C$1:'pasteStatistics'!$C$5000,0))</f>
        <v>0.7</v>
      </c>
      <c r="H848">
        <f>INDEX(pasteStatistics!H$1:'pasteStatistics'!H$5000,MATCH($C848,pasteStatistics!$C$1:'pasteStatistics'!$C$5000,0))</f>
        <v>1.3</v>
      </c>
      <c r="I848">
        <f>INDEX(pasteStatistics!I$1:'pasteStatistics'!I$5000,MATCH($C848,pasteStatistics!$C$1:'pasteStatistics'!$C$5000,0))</f>
        <v>0.5</v>
      </c>
      <c r="J848">
        <f>INDEX(pasteStatistics!J$1:'pasteStatistics'!J$5000,MATCH($C848,pasteStatistics!$C$1:'pasteStatistics'!$C$5000,0))</f>
        <v>0.7</v>
      </c>
      <c r="K848">
        <f>INDEX(pasteStatistics!K$1:'pasteStatistics'!K$5000,MATCH($C848,pasteStatistics!$C$1:'pasteStatistics'!$C$5000,0))</f>
        <v>1.2</v>
      </c>
      <c r="L848">
        <f>INDEX(pasteStatistics!L$1:'pasteStatistics'!L$5000,MATCH($C848,pasteStatistics!$C$1:'pasteStatistics'!$C$5000,0))</f>
        <v>0.54500000000000004</v>
      </c>
      <c r="M848">
        <f>INDEX(pasteStatistics!M$1:'pasteStatistics'!M$5000,MATCH($C848,pasteStatistics!$C$1:'pasteStatistics'!$C$5000,0))</f>
        <v>0</v>
      </c>
      <c r="N848">
        <f>INDEX(pasteStatistics!N$1:'pasteStatistics'!N$5000,MATCH($C848,pasteStatistics!$C$1:'pasteStatistics'!$C$5000,0))</f>
        <v>0.1</v>
      </c>
      <c r="O848">
        <f>INDEX(pasteStatistics!O$1:'pasteStatistics'!O$5000,MATCH($C848,pasteStatistics!$C$1:'pasteStatistics'!$C$5000,0))</f>
        <v>0</v>
      </c>
      <c r="P848">
        <f>INDEX(pasteStatistics!P$1:'pasteStatistics'!P$5000,MATCH($C848,pasteStatistics!$C$1:'pasteStatistics'!$C$5000,0))</f>
        <v>0</v>
      </c>
      <c r="Q848">
        <f>INDEX(pasteStatistics!Q$1:'pasteStatistics'!Q$5000,MATCH($C848,pasteStatistics!$C$1:'pasteStatistics'!$C$5000,0))</f>
        <v>0</v>
      </c>
      <c r="R848">
        <f>INDEX(pasteStatistics!R$1:'pasteStatistics'!R$5000,MATCH($C848,pasteStatistics!$C$1:'pasteStatistics'!$C$5000,0))</f>
        <v>0</v>
      </c>
      <c r="S848">
        <f>INDEX(pasteStatistics!S$1:'pasteStatistics'!S$5000,MATCH($C848,pasteStatistics!$C$1:'pasteStatistics'!$C$5000,0))</f>
        <v>0.3</v>
      </c>
      <c r="T848">
        <f>INDEX(pasteStatistics!T$1:'pasteStatistics'!T$5000,MATCH($C848,pasteStatistics!$C$1:'pasteStatistics'!$C$5000,0))</f>
        <v>0.3</v>
      </c>
      <c r="U848">
        <f>INDEX(pasteStatistics!U$1:'pasteStatistics'!U$5000,MATCH($C848,pasteStatistics!$C$1:'pasteStatistics'!$C$5000,0))</f>
        <v>0.7</v>
      </c>
      <c r="V848">
        <f>INDEX(pasteStatistics!V$1:'pasteStatistics'!V$5000,MATCH($C848,pasteStatistics!$C$1:'pasteStatistics'!$C$5000,0))</f>
        <v>0.1</v>
      </c>
      <c r="W848">
        <f>INDEX(pasteStatistics!W$1:'pasteStatistics'!W$5000,MATCH($C848,pasteStatistics!$C$1:'pasteStatistics'!$C$5000,0))</f>
        <v>0.2</v>
      </c>
      <c r="X848">
        <f>INDEX(pasteStatistics!X$1:'pasteStatistics'!X$5000,MATCH($C848,pasteStatistics!$C$1:'pasteStatistics'!$C$5000,0))</f>
        <v>0</v>
      </c>
      <c r="Y848">
        <f>INDEX(pasteStatistics!Y$1:'pasteStatistics'!Y$5000,MATCH($C848,pasteStatistics!$C$1:'pasteStatistics'!$C$5000,0))</f>
        <v>0.2</v>
      </c>
      <c r="Z848">
        <f>INDEX(pasteStatistics!Z$1:'pasteStatistics'!Z$5000,MATCH($C848,pasteStatistics!$C$1:'pasteStatistics'!$C$5000,0))</f>
        <v>0.7</v>
      </c>
      <c r="AA848">
        <f>INDEX(pasteStatistics!AA$1:'pasteStatistics'!AA$5000,MATCH($C848,pasteStatistics!$C$1:'pasteStatistics'!$C$5000,0))</f>
        <v>1.3</v>
      </c>
      <c r="AB848">
        <f>pasteData!C847</f>
        <v>14</v>
      </c>
      <c r="AC848" t="str">
        <f>pasteData!D847</f>
        <v>SO</v>
      </c>
      <c r="AD848" t="str">
        <f>pasteData!E847</f>
        <v>F</v>
      </c>
      <c r="AE848">
        <f>pasteData!F847</f>
        <v>43623</v>
      </c>
      <c r="AF848">
        <f>pasteData!G847</f>
        <v>210</v>
      </c>
      <c r="AG848" t="str">
        <f>pasteData!H847</f>
        <v>Chicago</v>
      </c>
      <c r="AH848" t="str">
        <f>pasteData!I847</f>
        <v xml:space="preserve"> IL</v>
      </c>
      <c r="AI848" t="str">
        <f>pasteData!J847</f>
        <v>University of Chicago Laboratory Schools</v>
      </c>
      <c r="AJ848" t="str">
        <f>pasteData!K847</f>
        <v xml:space="preserve"> 1.3 Pts</v>
      </c>
      <c r="AK848" t="str">
        <f>pasteData!L847</f>
        <v xml:space="preserve"> 0.7 Reb</v>
      </c>
      <c r="AL848" t="str">
        <f>pasteData!M847</f>
        <v xml:space="preserve"> 0.1 Ast</v>
      </c>
      <c r="AM848">
        <f>pasteData!N847</f>
        <v>0</v>
      </c>
    </row>
    <row r="849" spans="1:39" x14ac:dyDescent="0.3">
      <c r="A849">
        <v>847</v>
      </c>
      <c r="B849" t="str">
        <f>pasteData!A848</f>
        <v>yale</v>
      </c>
      <c r="C849" t="str">
        <f>pasteData!B848</f>
        <v>Eze Dike</v>
      </c>
      <c r="D849">
        <f>INDEX(pasteStatistics!D$1:'pasteStatistics'!D$5000,MATCH($C849,pasteStatistics!$C$1:'pasteStatistics'!$C$5000,0))</f>
        <v>10</v>
      </c>
      <c r="E849">
        <f>INDEX(pasteStatistics!E$1:'pasteStatistics'!E$5000,MATCH($C849,pasteStatistics!$C$1:'pasteStatistics'!$C$5000,0))</f>
        <v>0</v>
      </c>
      <c r="F849">
        <f>INDEX(pasteStatistics!F$1:'pasteStatistics'!F$5000,MATCH($C849,pasteStatistics!$C$1:'pasteStatistics'!$C$5000,0))</f>
        <v>2.2999999999999998</v>
      </c>
      <c r="G849">
        <f>INDEX(pasteStatistics!G$1:'pasteStatistics'!G$5000,MATCH($C849,pasteStatistics!$C$1:'pasteStatistics'!$C$5000,0))</f>
        <v>0.1</v>
      </c>
      <c r="H849">
        <f>INDEX(pasteStatistics!H$1:'pasteStatistics'!H$5000,MATCH($C849,pasteStatistics!$C$1:'pasteStatistics'!$C$5000,0))</f>
        <v>0.7</v>
      </c>
      <c r="I849">
        <f>INDEX(pasteStatistics!I$1:'pasteStatistics'!I$5000,MATCH($C849,pasteStatistics!$C$1:'pasteStatistics'!$C$5000,0))</f>
        <v>0.14299999999999999</v>
      </c>
      <c r="J849">
        <f>INDEX(pasteStatistics!J$1:'pasteStatistics'!J$5000,MATCH($C849,pasteStatistics!$C$1:'pasteStatistics'!$C$5000,0))</f>
        <v>0</v>
      </c>
      <c r="K849">
        <f>INDEX(pasteStatistics!K$1:'pasteStatistics'!K$5000,MATCH($C849,pasteStatistics!$C$1:'pasteStatistics'!$C$5000,0))</f>
        <v>0.4</v>
      </c>
      <c r="L849">
        <f>INDEX(pasteStatistics!L$1:'pasteStatistics'!L$5000,MATCH($C849,pasteStatistics!$C$1:'pasteStatistics'!$C$5000,0))</f>
        <v>0</v>
      </c>
      <c r="M849">
        <f>INDEX(pasteStatistics!M$1:'pasteStatistics'!M$5000,MATCH($C849,pasteStatistics!$C$1:'pasteStatistics'!$C$5000,0))</f>
        <v>0.1</v>
      </c>
      <c r="N849">
        <f>INDEX(pasteStatistics!N$1:'pasteStatistics'!N$5000,MATCH($C849,pasteStatistics!$C$1:'pasteStatistics'!$C$5000,0))</f>
        <v>0.3</v>
      </c>
      <c r="O849">
        <f>INDEX(pasteStatistics!O$1:'pasteStatistics'!O$5000,MATCH($C849,pasteStatistics!$C$1:'pasteStatistics'!$C$5000,0))</f>
        <v>0.33300000000000002</v>
      </c>
      <c r="P849">
        <f>INDEX(pasteStatistics!P$1:'pasteStatistics'!P$5000,MATCH($C849,pasteStatistics!$C$1:'pasteStatistics'!$C$5000,0))</f>
        <v>0.3</v>
      </c>
      <c r="Q849">
        <f>INDEX(pasteStatistics!Q$1:'pasteStatistics'!Q$5000,MATCH($C849,pasteStatistics!$C$1:'pasteStatistics'!$C$5000,0))</f>
        <v>0.4</v>
      </c>
      <c r="R849">
        <f>INDEX(pasteStatistics!R$1:'pasteStatistics'!R$5000,MATCH($C849,pasteStatistics!$C$1:'pasteStatistics'!$C$5000,0))</f>
        <v>0.75</v>
      </c>
      <c r="S849">
        <f>INDEX(pasteStatistics!S$1:'pasteStatistics'!S$5000,MATCH($C849,pasteStatistics!$C$1:'pasteStatistics'!$C$5000,0))</f>
        <v>0.1</v>
      </c>
      <c r="T849">
        <f>INDEX(pasteStatistics!T$1:'pasteStatistics'!T$5000,MATCH($C849,pasteStatistics!$C$1:'pasteStatistics'!$C$5000,0))</f>
        <v>0.2</v>
      </c>
      <c r="U849">
        <f>INDEX(pasteStatistics!U$1:'pasteStatistics'!U$5000,MATCH($C849,pasteStatistics!$C$1:'pasteStatistics'!$C$5000,0))</f>
        <v>0.3</v>
      </c>
      <c r="V849">
        <f>INDEX(pasteStatistics!V$1:'pasteStatistics'!V$5000,MATCH($C849,pasteStatistics!$C$1:'pasteStatistics'!$C$5000,0))</f>
        <v>0.1</v>
      </c>
      <c r="W849">
        <f>INDEX(pasteStatistics!W$1:'pasteStatistics'!W$5000,MATCH($C849,pasteStatistics!$C$1:'pasteStatistics'!$C$5000,0))</f>
        <v>0</v>
      </c>
      <c r="X849">
        <f>INDEX(pasteStatistics!X$1:'pasteStatistics'!X$5000,MATCH($C849,pasteStatistics!$C$1:'pasteStatistics'!$C$5000,0))</f>
        <v>0</v>
      </c>
      <c r="Y849">
        <f>INDEX(pasteStatistics!Y$1:'pasteStatistics'!Y$5000,MATCH($C849,pasteStatistics!$C$1:'pasteStatistics'!$C$5000,0))</f>
        <v>0.4</v>
      </c>
      <c r="Z849">
        <f>INDEX(pasteStatistics!Z$1:'pasteStatistics'!Z$5000,MATCH($C849,pasteStatistics!$C$1:'pasteStatistics'!$C$5000,0))</f>
        <v>0.7</v>
      </c>
      <c r="AA849">
        <f>INDEX(pasteStatistics!AA$1:'pasteStatistics'!AA$5000,MATCH($C849,pasteStatistics!$C$1:'pasteStatistics'!$C$5000,0))</f>
        <v>0.6</v>
      </c>
      <c r="AB849">
        <f>pasteData!C848</f>
        <v>1</v>
      </c>
      <c r="AC849" t="str">
        <f>pasteData!D848</f>
        <v>FR</v>
      </c>
      <c r="AD849" t="str">
        <f>pasteData!E848</f>
        <v>G</v>
      </c>
      <c r="AE849">
        <f>pasteData!F848</f>
        <v>43618</v>
      </c>
      <c r="AF849">
        <f>pasteData!G848</f>
        <v>195</v>
      </c>
      <c r="AG849" t="str">
        <f>pasteData!H848</f>
        <v>Montreal</v>
      </c>
      <c r="AH849" t="str">
        <f>pasteData!I848</f>
        <v xml:space="preserve"> Canada</v>
      </c>
      <c r="AI849" t="str">
        <f>pasteData!J848</f>
        <v>Kimball Union Academy</v>
      </c>
      <c r="AJ849" t="str">
        <f>pasteData!K848</f>
        <v xml:space="preserve"> 0.6 Pts</v>
      </c>
      <c r="AK849" t="str">
        <f>pasteData!L848</f>
        <v xml:space="preserve"> 0.3 Reb</v>
      </c>
      <c r="AL849" t="str">
        <f>pasteData!M848</f>
        <v xml:space="preserve"> 0.1 Ast</v>
      </c>
      <c r="AM849">
        <f>pasteData!N848</f>
        <v>0</v>
      </c>
    </row>
    <row r="850" spans="1:39" x14ac:dyDescent="0.3">
      <c r="A850">
        <v>848</v>
      </c>
      <c r="B850" t="str">
        <f>pasteData!A849</f>
        <v>yale</v>
      </c>
      <c r="C850" t="str">
        <f>pasteData!B849</f>
        <v>Thomas Ryan</v>
      </c>
      <c r="D850">
        <f>INDEX(pasteStatistics!D$1:'pasteStatistics'!D$5000,MATCH($C850,pasteStatistics!$C$1:'pasteStatistics'!$C$5000,0))</f>
        <v>15</v>
      </c>
      <c r="E850">
        <f>INDEX(pasteStatistics!E$1:'pasteStatistics'!E$5000,MATCH($C850,pasteStatistics!$C$1:'pasteStatistics'!$C$5000,0))</f>
        <v>1</v>
      </c>
      <c r="F850">
        <f>INDEX(pasteStatistics!F$1:'pasteStatistics'!F$5000,MATCH($C850,pasteStatistics!$C$1:'pasteStatistics'!$C$5000,0))</f>
        <v>3.1</v>
      </c>
      <c r="G850">
        <f>INDEX(pasteStatistics!G$1:'pasteStatistics'!G$5000,MATCH($C850,pasteStatistics!$C$1:'pasteStatistics'!$C$5000,0))</f>
        <v>0.1</v>
      </c>
      <c r="H850">
        <f>INDEX(pasteStatistics!H$1:'pasteStatistics'!H$5000,MATCH($C850,pasteStatistics!$C$1:'pasteStatistics'!$C$5000,0))</f>
        <v>0.6</v>
      </c>
      <c r="I850">
        <f>INDEX(pasteStatistics!I$1:'pasteStatistics'!I$5000,MATCH($C850,pasteStatistics!$C$1:'pasteStatistics'!$C$5000,0))</f>
        <v>0.111</v>
      </c>
      <c r="J850">
        <f>INDEX(pasteStatistics!J$1:'pasteStatistics'!J$5000,MATCH($C850,pasteStatistics!$C$1:'pasteStatistics'!$C$5000,0))</f>
        <v>0</v>
      </c>
      <c r="K850">
        <f>INDEX(pasteStatistics!K$1:'pasteStatistics'!K$5000,MATCH($C850,pasteStatistics!$C$1:'pasteStatistics'!$C$5000,0))</f>
        <v>0.1</v>
      </c>
      <c r="L850">
        <f>INDEX(pasteStatistics!L$1:'pasteStatistics'!L$5000,MATCH($C850,pasteStatistics!$C$1:'pasteStatistics'!$C$5000,0))</f>
        <v>0</v>
      </c>
      <c r="M850">
        <f>INDEX(pasteStatistics!M$1:'pasteStatistics'!M$5000,MATCH($C850,pasteStatistics!$C$1:'pasteStatistics'!$C$5000,0))</f>
        <v>0.1</v>
      </c>
      <c r="N850">
        <f>INDEX(pasteStatistics!N$1:'pasteStatistics'!N$5000,MATCH($C850,pasteStatistics!$C$1:'pasteStatistics'!$C$5000,0))</f>
        <v>0.5</v>
      </c>
      <c r="O850">
        <f>INDEX(pasteStatistics!O$1:'pasteStatistics'!O$5000,MATCH($C850,pasteStatistics!$C$1:'pasteStatistics'!$C$5000,0))</f>
        <v>0.14299999999999999</v>
      </c>
      <c r="P850">
        <f>INDEX(pasteStatistics!P$1:'pasteStatistics'!P$5000,MATCH($C850,pasteStatistics!$C$1:'pasteStatistics'!$C$5000,0))</f>
        <v>0.2</v>
      </c>
      <c r="Q850">
        <f>INDEX(pasteStatistics!Q$1:'pasteStatistics'!Q$5000,MATCH($C850,pasteStatistics!$C$1:'pasteStatistics'!$C$5000,0))</f>
        <v>0.3</v>
      </c>
      <c r="R850">
        <f>INDEX(pasteStatistics!R$1:'pasteStatistics'!R$5000,MATCH($C850,pasteStatistics!$C$1:'pasteStatistics'!$C$5000,0))</f>
        <v>0.6</v>
      </c>
      <c r="S850">
        <f>INDEX(pasteStatistics!S$1:'pasteStatistics'!S$5000,MATCH($C850,pasteStatistics!$C$1:'pasteStatistics'!$C$5000,0))</f>
        <v>0.1</v>
      </c>
      <c r="T850">
        <f>INDEX(pasteStatistics!T$1:'pasteStatistics'!T$5000,MATCH($C850,pasteStatistics!$C$1:'pasteStatistics'!$C$5000,0))</f>
        <v>0</v>
      </c>
      <c r="U850">
        <f>INDEX(pasteStatistics!U$1:'pasteStatistics'!U$5000,MATCH($C850,pasteStatistics!$C$1:'pasteStatistics'!$C$5000,0))</f>
        <v>0.1</v>
      </c>
      <c r="V850">
        <f>INDEX(pasteStatistics!V$1:'pasteStatistics'!V$5000,MATCH($C850,pasteStatistics!$C$1:'pasteStatistics'!$C$5000,0))</f>
        <v>0.1</v>
      </c>
      <c r="W850">
        <f>INDEX(pasteStatistics!W$1:'pasteStatistics'!W$5000,MATCH($C850,pasteStatistics!$C$1:'pasteStatistics'!$C$5000,0))</f>
        <v>0.1</v>
      </c>
      <c r="X850">
        <f>INDEX(pasteStatistics!X$1:'pasteStatistics'!X$5000,MATCH($C850,pasteStatistics!$C$1:'pasteStatistics'!$C$5000,0))</f>
        <v>0</v>
      </c>
      <c r="Y850">
        <f>INDEX(pasteStatistics!Y$1:'pasteStatistics'!Y$5000,MATCH($C850,pasteStatistics!$C$1:'pasteStatistics'!$C$5000,0))</f>
        <v>0.3</v>
      </c>
      <c r="Z850">
        <f>INDEX(pasteStatistics!Z$1:'pasteStatistics'!Z$5000,MATCH($C850,pasteStatistics!$C$1:'pasteStatistics'!$C$5000,0))</f>
        <v>0.6</v>
      </c>
      <c r="AA850">
        <f>INDEX(pasteStatistics!AA$1:'pasteStatistics'!AA$5000,MATCH($C850,pasteStatistics!$C$1:'pasteStatistics'!$C$5000,0))</f>
        <v>0.4</v>
      </c>
      <c r="AB850">
        <f>pasteData!C849</f>
        <v>34</v>
      </c>
      <c r="AC850" t="str">
        <f>pasteData!D849</f>
        <v>SR</v>
      </c>
      <c r="AD850" t="str">
        <f>pasteData!E849</f>
        <v>F</v>
      </c>
      <c r="AE850">
        <f>pasteData!F849</f>
        <v>43620</v>
      </c>
      <c r="AF850">
        <f>pasteData!G849</f>
        <v>185</v>
      </c>
      <c r="AG850" t="str">
        <f>pasteData!H849</f>
        <v>New York</v>
      </c>
      <c r="AH850" t="str">
        <f>pasteData!I849</f>
        <v xml:space="preserve"> NY</v>
      </c>
      <c r="AI850" t="str">
        <f>pasteData!J849</f>
        <v>Hotchkiss School</v>
      </c>
      <c r="AJ850" t="str">
        <f>pasteData!K849</f>
        <v xml:space="preserve"> 0.4 Pts</v>
      </c>
      <c r="AK850" t="str">
        <f>pasteData!L849</f>
        <v xml:space="preserve"> 0.1 Reb</v>
      </c>
      <c r="AL850" t="str">
        <f>pasteData!M849</f>
        <v xml:space="preserve"> 0.1 Ast</v>
      </c>
      <c r="AM850">
        <f>pasteData!N849</f>
        <v>0</v>
      </c>
    </row>
    <row r="851" spans="1:39" x14ac:dyDescent="0.3">
      <c r="A851">
        <v>849</v>
      </c>
      <c r="B851" t="str">
        <f>pasteData!A850</f>
        <v>yale</v>
      </c>
      <c r="C851" t="str">
        <f>pasteData!B850</f>
        <v>Wyatt Yess</v>
      </c>
      <c r="D851">
        <f>INDEX(pasteStatistics!D$1:'pasteStatistics'!D$5000,MATCH($C851,pasteStatistics!$C$1:'pasteStatistics'!$C$5000,0))</f>
        <v>13</v>
      </c>
      <c r="E851">
        <f>INDEX(pasteStatistics!E$1:'pasteStatistics'!E$5000,MATCH($C851,pasteStatistics!$C$1:'pasteStatistics'!$C$5000,0))</f>
        <v>0</v>
      </c>
      <c r="F851">
        <f>INDEX(pasteStatistics!F$1:'pasteStatistics'!F$5000,MATCH($C851,pasteStatistics!$C$1:'pasteStatistics'!$C$5000,0))</f>
        <v>2.2999999999999998</v>
      </c>
      <c r="G851">
        <f>INDEX(pasteStatistics!G$1:'pasteStatistics'!G$5000,MATCH($C851,pasteStatistics!$C$1:'pasteStatistics'!$C$5000,0))</f>
        <v>0.2</v>
      </c>
      <c r="H851">
        <f>INDEX(pasteStatistics!H$1:'pasteStatistics'!H$5000,MATCH($C851,pasteStatistics!$C$1:'pasteStatistics'!$C$5000,0))</f>
        <v>0.6</v>
      </c>
      <c r="I851">
        <f>INDEX(pasteStatistics!I$1:'pasteStatistics'!I$5000,MATCH($C851,pasteStatistics!$C$1:'pasteStatistics'!$C$5000,0))</f>
        <v>0.25</v>
      </c>
      <c r="J851">
        <f>INDEX(pasteStatistics!J$1:'pasteStatistics'!J$5000,MATCH($C851,pasteStatistics!$C$1:'pasteStatistics'!$C$5000,0))</f>
        <v>0.2</v>
      </c>
      <c r="K851">
        <f>INDEX(pasteStatistics!K$1:'pasteStatistics'!K$5000,MATCH($C851,pasteStatistics!$C$1:'pasteStatistics'!$C$5000,0))</f>
        <v>0.5</v>
      </c>
      <c r="L851">
        <f>INDEX(pasteStatistics!L$1:'pasteStatistics'!L$5000,MATCH($C851,pasteStatistics!$C$1:'pasteStatistics'!$C$5000,0))</f>
        <v>0.33300000000000002</v>
      </c>
      <c r="M851">
        <f>INDEX(pasteStatistics!M$1:'pasteStatistics'!M$5000,MATCH($C851,pasteStatistics!$C$1:'pasteStatistics'!$C$5000,0))</f>
        <v>0</v>
      </c>
      <c r="N851">
        <f>INDEX(pasteStatistics!N$1:'pasteStatistics'!N$5000,MATCH($C851,pasteStatistics!$C$1:'pasteStatistics'!$C$5000,0))</f>
        <v>0.2</v>
      </c>
      <c r="O851">
        <f>INDEX(pasteStatistics!O$1:'pasteStatistics'!O$5000,MATCH($C851,pasteStatistics!$C$1:'pasteStatistics'!$C$5000,0))</f>
        <v>0</v>
      </c>
      <c r="P851">
        <f>INDEX(pasteStatistics!P$1:'pasteStatistics'!P$5000,MATCH($C851,pasteStatistics!$C$1:'pasteStatistics'!$C$5000,0))</f>
        <v>0.1</v>
      </c>
      <c r="Q851">
        <f>INDEX(pasteStatistics!Q$1:'pasteStatistics'!Q$5000,MATCH($C851,pasteStatistics!$C$1:'pasteStatistics'!$C$5000,0))</f>
        <v>0.2</v>
      </c>
      <c r="R851">
        <f>INDEX(pasteStatistics!R$1:'pasteStatistics'!R$5000,MATCH($C851,pasteStatistics!$C$1:'pasteStatistics'!$C$5000,0))</f>
        <v>0.5</v>
      </c>
      <c r="S851">
        <f>INDEX(pasteStatistics!S$1:'pasteStatistics'!S$5000,MATCH($C851,pasteStatistics!$C$1:'pasteStatistics'!$C$5000,0))</f>
        <v>0.4</v>
      </c>
      <c r="T851">
        <f>INDEX(pasteStatistics!T$1:'pasteStatistics'!T$5000,MATCH($C851,pasteStatistics!$C$1:'pasteStatistics'!$C$5000,0))</f>
        <v>0.6</v>
      </c>
      <c r="U851">
        <f>INDEX(pasteStatistics!U$1:'pasteStatistics'!U$5000,MATCH($C851,pasteStatistics!$C$1:'pasteStatistics'!$C$5000,0))</f>
        <v>1</v>
      </c>
      <c r="V851">
        <f>INDEX(pasteStatistics!V$1:'pasteStatistics'!V$5000,MATCH($C851,pasteStatistics!$C$1:'pasteStatistics'!$C$5000,0))</f>
        <v>0</v>
      </c>
      <c r="W851">
        <f>INDEX(pasteStatistics!W$1:'pasteStatistics'!W$5000,MATCH($C851,pasteStatistics!$C$1:'pasteStatistics'!$C$5000,0))</f>
        <v>0</v>
      </c>
      <c r="X851">
        <f>INDEX(pasteStatistics!X$1:'pasteStatistics'!X$5000,MATCH($C851,pasteStatistics!$C$1:'pasteStatistics'!$C$5000,0))</f>
        <v>0</v>
      </c>
      <c r="Y851">
        <f>INDEX(pasteStatistics!Y$1:'pasteStatistics'!Y$5000,MATCH($C851,pasteStatistics!$C$1:'pasteStatistics'!$C$5000,0))</f>
        <v>0.1</v>
      </c>
      <c r="Z851">
        <f>INDEX(pasteStatistics!Z$1:'pasteStatistics'!Z$5000,MATCH($C851,pasteStatistics!$C$1:'pasteStatistics'!$C$5000,0))</f>
        <v>0.1</v>
      </c>
      <c r="AA851">
        <f>INDEX(pasteStatistics!AA$1:'pasteStatistics'!AA$5000,MATCH($C851,pasteStatistics!$C$1:'pasteStatistics'!$C$5000,0))</f>
        <v>0.4</v>
      </c>
      <c r="AB851">
        <f>pasteData!C850</f>
        <v>33</v>
      </c>
      <c r="AC851" t="str">
        <f>pasteData!D850</f>
        <v>SO</v>
      </c>
      <c r="AD851" t="str">
        <f>pasteData!E850</f>
        <v>F</v>
      </c>
      <c r="AE851">
        <f>pasteData!F850</f>
        <v>43624</v>
      </c>
      <c r="AF851">
        <f>pasteData!G850</f>
        <v>220</v>
      </c>
      <c r="AG851" t="str">
        <f>pasteData!H850</f>
        <v>St. Louis</v>
      </c>
      <c r="AH851" t="str">
        <f>pasteData!I850</f>
        <v xml:space="preserve"> MO</v>
      </c>
      <c r="AI851" t="str">
        <f>pasteData!J850</f>
        <v>Parkway West High School</v>
      </c>
      <c r="AJ851" t="str">
        <f>pasteData!K850</f>
        <v xml:space="preserve"> 0.4 Pts</v>
      </c>
      <c r="AK851" t="str">
        <f>pasteData!L850</f>
        <v xml:space="preserve"> 1.0 Reb</v>
      </c>
      <c r="AL851" t="str">
        <f>pasteData!M850</f>
        <v xml:space="preserve"> 0.0 Ast</v>
      </c>
      <c r="AM851">
        <f>pasteData!N850</f>
        <v>0</v>
      </c>
    </row>
    <row r="852" spans="1:39" x14ac:dyDescent="0.3">
      <c r="A852">
        <v>850</v>
      </c>
      <c r="B852" t="str">
        <f>pasteData!A851</f>
        <v>yale</v>
      </c>
      <c r="C852" t="str">
        <f>pasteData!B851</f>
        <v>Michael Feinberg</v>
      </c>
      <c r="D852">
        <f>INDEX(pasteStatistics!D$1:'pasteStatistics'!D$5000,MATCH($C852,pasteStatistics!$C$1:'pasteStatistics'!$C$5000,0))</f>
        <v>8</v>
      </c>
      <c r="E852">
        <f>INDEX(pasteStatistics!E$1:'pasteStatistics'!E$5000,MATCH($C852,pasteStatistics!$C$1:'pasteStatistics'!$C$5000,0))</f>
        <v>0</v>
      </c>
      <c r="F852">
        <f>INDEX(pasteStatistics!F$1:'pasteStatistics'!F$5000,MATCH($C852,pasteStatistics!$C$1:'pasteStatistics'!$C$5000,0))</f>
        <v>1.6</v>
      </c>
      <c r="G852">
        <f>INDEX(pasteStatistics!G$1:'pasteStatistics'!G$5000,MATCH($C852,pasteStatistics!$C$1:'pasteStatistics'!$C$5000,0))</f>
        <v>0</v>
      </c>
      <c r="H852">
        <f>INDEX(pasteStatistics!H$1:'pasteStatistics'!H$5000,MATCH($C852,pasteStatistics!$C$1:'pasteStatistics'!$C$5000,0))</f>
        <v>0.4</v>
      </c>
      <c r="I852">
        <f>INDEX(pasteStatistics!I$1:'pasteStatistics'!I$5000,MATCH($C852,pasteStatistics!$C$1:'pasteStatistics'!$C$5000,0))</f>
        <v>0</v>
      </c>
      <c r="J852">
        <f>INDEX(pasteStatistics!J$1:'pasteStatistics'!J$5000,MATCH($C852,pasteStatistics!$C$1:'pasteStatistics'!$C$5000,0))</f>
        <v>0</v>
      </c>
      <c r="K852">
        <f>INDEX(pasteStatistics!K$1:'pasteStatistics'!K$5000,MATCH($C852,pasteStatistics!$C$1:'pasteStatistics'!$C$5000,0))</f>
        <v>0.4</v>
      </c>
      <c r="L852">
        <f>INDEX(pasteStatistics!L$1:'pasteStatistics'!L$5000,MATCH($C852,pasteStatistics!$C$1:'pasteStatistics'!$C$5000,0))</f>
        <v>0</v>
      </c>
      <c r="M852">
        <f>INDEX(pasteStatistics!M$1:'pasteStatistics'!M$5000,MATCH($C852,pasteStatistics!$C$1:'pasteStatistics'!$C$5000,0))</f>
        <v>0</v>
      </c>
      <c r="N852">
        <f>INDEX(pasteStatistics!N$1:'pasteStatistics'!N$5000,MATCH($C852,pasteStatistics!$C$1:'pasteStatistics'!$C$5000,0))</f>
        <v>0</v>
      </c>
      <c r="O852">
        <f>INDEX(pasteStatistics!O$1:'pasteStatistics'!O$5000,MATCH($C852,pasteStatistics!$C$1:'pasteStatistics'!$C$5000,0))</f>
        <v>0</v>
      </c>
      <c r="P852">
        <f>INDEX(pasteStatistics!P$1:'pasteStatistics'!P$5000,MATCH($C852,pasteStatistics!$C$1:'pasteStatistics'!$C$5000,0))</f>
        <v>0.3</v>
      </c>
      <c r="Q852">
        <f>INDEX(pasteStatistics!Q$1:'pasteStatistics'!Q$5000,MATCH($C852,pasteStatistics!$C$1:'pasteStatistics'!$C$5000,0))</f>
        <v>0.3</v>
      </c>
      <c r="R852">
        <f>INDEX(pasteStatistics!R$1:'pasteStatistics'!R$5000,MATCH($C852,pasteStatistics!$C$1:'pasteStatistics'!$C$5000,0))</f>
        <v>1</v>
      </c>
      <c r="S852">
        <f>INDEX(pasteStatistics!S$1:'pasteStatistics'!S$5000,MATCH($C852,pasteStatistics!$C$1:'pasteStatistics'!$C$5000,0))</f>
        <v>0.1</v>
      </c>
      <c r="T852">
        <f>INDEX(pasteStatistics!T$1:'pasteStatistics'!T$5000,MATCH($C852,pasteStatistics!$C$1:'pasteStatistics'!$C$5000,0))</f>
        <v>0.3</v>
      </c>
      <c r="U852">
        <f>INDEX(pasteStatistics!U$1:'pasteStatistics'!U$5000,MATCH($C852,pasteStatistics!$C$1:'pasteStatistics'!$C$5000,0))</f>
        <v>0.4</v>
      </c>
      <c r="V852">
        <f>INDEX(pasteStatistics!V$1:'pasteStatistics'!V$5000,MATCH($C852,pasteStatistics!$C$1:'pasteStatistics'!$C$5000,0))</f>
        <v>0.3</v>
      </c>
      <c r="W852">
        <f>INDEX(pasteStatistics!W$1:'pasteStatistics'!W$5000,MATCH($C852,pasteStatistics!$C$1:'pasteStatistics'!$C$5000,0))</f>
        <v>0</v>
      </c>
      <c r="X852">
        <f>INDEX(pasteStatistics!X$1:'pasteStatistics'!X$5000,MATCH($C852,pasteStatistics!$C$1:'pasteStatistics'!$C$5000,0))</f>
        <v>0</v>
      </c>
      <c r="Y852">
        <f>INDEX(pasteStatistics!Y$1:'pasteStatistics'!Y$5000,MATCH($C852,pasteStatistics!$C$1:'pasteStatistics'!$C$5000,0))</f>
        <v>0.1</v>
      </c>
      <c r="Z852">
        <f>INDEX(pasteStatistics!Z$1:'pasteStatistics'!Z$5000,MATCH($C852,pasteStatistics!$C$1:'pasteStatistics'!$C$5000,0))</f>
        <v>0.1</v>
      </c>
      <c r="AA852">
        <f>INDEX(pasteStatistics!AA$1:'pasteStatistics'!AA$5000,MATCH($C852,pasteStatistics!$C$1:'pasteStatistics'!$C$5000,0))</f>
        <v>0.3</v>
      </c>
      <c r="AB852">
        <f>pasteData!C851</f>
        <v>11</v>
      </c>
      <c r="AC852" t="str">
        <f>pasteData!D851</f>
        <v>FR</v>
      </c>
      <c r="AD852" t="str">
        <f>pasteData!E851</f>
        <v>G</v>
      </c>
      <c r="AE852">
        <f>pasteData!F851</f>
        <v>43620</v>
      </c>
      <c r="AF852">
        <f>pasteData!G851</f>
        <v>195</v>
      </c>
      <c r="AG852" t="str">
        <f>pasteData!H851</f>
        <v>Hidden Hills</v>
      </c>
      <c r="AH852" t="str">
        <f>pasteData!I851</f>
        <v xml:space="preserve"> CA</v>
      </c>
      <c r="AI852" t="str">
        <f>pasteData!J851</f>
        <v>Sierra Canyon HS</v>
      </c>
      <c r="AJ852" t="str">
        <f>pasteData!K851</f>
        <v xml:space="preserve"> 0.3 Pts</v>
      </c>
      <c r="AK852" t="str">
        <f>pasteData!L851</f>
        <v xml:space="preserve"> 0.4 Reb</v>
      </c>
      <c r="AL852" t="str">
        <f>pasteData!M851</f>
        <v xml:space="preserve"> 0.3 Ast</v>
      </c>
      <c r="AM852">
        <f>pasteData!N851</f>
        <v>0</v>
      </c>
    </row>
    <row r="853" spans="1:39" x14ac:dyDescent="0.3">
      <c r="A853">
        <v>851</v>
      </c>
      <c r="B853" t="str">
        <f>pasteData!A852</f>
        <v>yale</v>
      </c>
      <c r="C853" t="str">
        <f>pasteData!B852</f>
        <v>Jake Lanford</v>
      </c>
      <c r="D853">
        <f>INDEX(pasteStatistics!D$1:'pasteStatistics'!D$5000,MATCH($C853,pasteStatistics!$C$1:'pasteStatistics'!$C$5000,0))</f>
        <v>6</v>
      </c>
      <c r="E853">
        <f>INDEX(pasteStatistics!E$1:'pasteStatistics'!E$5000,MATCH($C853,pasteStatistics!$C$1:'pasteStatistics'!$C$5000,0))</f>
        <v>0</v>
      </c>
      <c r="F853">
        <f>INDEX(pasteStatistics!F$1:'pasteStatistics'!F$5000,MATCH($C853,pasteStatistics!$C$1:'pasteStatistics'!$C$5000,0))</f>
        <v>1.2</v>
      </c>
      <c r="G853">
        <f>INDEX(pasteStatistics!G$1:'pasteStatistics'!G$5000,MATCH($C853,pasteStatistics!$C$1:'pasteStatistics'!$C$5000,0))</f>
        <v>0.2</v>
      </c>
      <c r="H853">
        <f>INDEX(pasteStatistics!H$1:'pasteStatistics'!H$5000,MATCH($C853,pasteStatistics!$C$1:'pasteStatistics'!$C$5000,0))</f>
        <v>0.2</v>
      </c>
      <c r="I853">
        <f>INDEX(pasteStatistics!I$1:'pasteStatistics'!I$5000,MATCH($C853,pasteStatistics!$C$1:'pasteStatistics'!$C$5000,0))</f>
        <v>1</v>
      </c>
      <c r="J853">
        <f>INDEX(pasteStatistics!J$1:'pasteStatistics'!J$5000,MATCH($C853,pasteStatistics!$C$1:'pasteStatistics'!$C$5000,0))</f>
        <v>0.2</v>
      </c>
      <c r="K853">
        <f>INDEX(pasteStatistics!K$1:'pasteStatistics'!K$5000,MATCH($C853,pasteStatistics!$C$1:'pasteStatistics'!$C$5000,0))</f>
        <v>0.2</v>
      </c>
      <c r="L853">
        <f>INDEX(pasteStatistics!L$1:'pasteStatistics'!L$5000,MATCH($C853,pasteStatistics!$C$1:'pasteStatistics'!$C$5000,0))</f>
        <v>1</v>
      </c>
      <c r="M853">
        <f>INDEX(pasteStatistics!M$1:'pasteStatistics'!M$5000,MATCH($C853,pasteStatistics!$C$1:'pasteStatistics'!$C$5000,0))</f>
        <v>0</v>
      </c>
      <c r="N853">
        <f>INDEX(pasteStatistics!N$1:'pasteStatistics'!N$5000,MATCH($C853,pasteStatistics!$C$1:'pasteStatistics'!$C$5000,0))</f>
        <v>0</v>
      </c>
      <c r="O853">
        <f>INDEX(pasteStatistics!O$1:'pasteStatistics'!O$5000,MATCH($C853,pasteStatistics!$C$1:'pasteStatistics'!$C$5000,0))</f>
        <v>0</v>
      </c>
      <c r="P853">
        <f>INDEX(pasteStatistics!P$1:'pasteStatistics'!P$5000,MATCH($C853,pasteStatistics!$C$1:'pasteStatistics'!$C$5000,0))</f>
        <v>0</v>
      </c>
      <c r="Q853">
        <f>INDEX(pasteStatistics!Q$1:'pasteStatistics'!Q$5000,MATCH($C853,pasteStatistics!$C$1:'pasteStatistics'!$C$5000,0))</f>
        <v>0.3</v>
      </c>
      <c r="R853">
        <f>INDEX(pasteStatistics!R$1:'pasteStatistics'!R$5000,MATCH($C853,pasteStatistics!$C$1:'pasteStatistics'!$C$5000,0))</f>
        <v>0</v>
      </c>
      <c r="S853">
        <f>INDEX(pasteStatistics!S$1:'pasteStatistics'!S$5000,MATCH($C853,pasteStatistics!$C$1:'pasteStatistics'!$C$5000,0))</f>
        <v>0.3</v>
      </c>
      <c r="T853">
        <f>INDEX(pasteStatistics!T$1:'pasteStatistics'!T$5000,MATCH($C853,pasteStatistics!$C$1:'pasteStatistics'!$C$5000,0))</f>
        <v>0.2</v>
      </c>
      <c r="U853">
        <f>INDEX(pasteStatistics!U$1:'pasteStatistics'!U$5000,MATCH($C853,pasteStatistics!$C$1:'pasteStatistics'!$C$5000,0))</f>
        <v>0.5</v>
      </c>
      <c r="V853">
        <f>INDEX(pasteStatistics!V$1:'pasteStatistics'!V$5000,MATCH($C853,pasteStatistics!$C$1:'pasteStatistics'!$C$5000,0))</f>
        <v>0</v>
      </c>
      <c r="W853">
        <f>INDEX(pasteStatistics!W$1:'pasteStatistics'!W$5000,MATCH($C853,pasteStatistics!$C$1:'pasteStatistics'!$C$5000,0))</f>
        <v>0</v>
      </c>
      <c r="X853">
        <f>INDEX(pasteStatistics!X$1:'pasteStatistics'!X$5000,MATCH($C853,pasteStatistics!$C$1:'pasteStatistics'!$C$5000,0))</f>
        <v>0.2</v>
      </c>
      <c r="Y853">
        <f>INDEX(pasteStatistics!Y$1:'pasteStatistics'!Y$5000,MATCH($C853,pasteStatistics!$C$1:'pasteStatistics'!$C$5000,0))</f>
        <v>0.3</v>
      </c>
      <c r="Z853">
        <f>INDEX(pasteStatistics!Z$1:'pasteStatistics'!Z$5000,MATCH($C853,pasteStatistics!$C$1:'pasteStatistics'!$C$5000,0))</f>
        <v>0.3</v>
      </c>
      <c r="AA853">
        <f>INDEX(pasteStatistics!AA$1:'pasteStatistics'!AA$5000,MATCH($C853,pasteStatistics!$C$1:'pasteStatistics'!$C$5000,0))</f>
        <v>0.3</v>
      </c>
      <c r="AB853">
        <f>pasteData!C852</f>
        <v>30</v>
      </c>
      <c r="AC853" t="str">
        <f>pasteData!D852</f>
        <v>FR</v>
      </c>
      <c r="AD853" t="str">
        <f>pasteData!E852</f>
        <v>F</v>
      </c>
      <c r="AE853">
        <f>pasteData!F852</f>
        <v>43626</v>
      </c>
      <c r="AF853">
        <f>pasteData!G852</f>
        <v>230</v>
      </c>
      <c r="AG853" t="str">
        <f>pasteData!H852</f>
        <v>Charleston</v>
      </c>
      <c r="AH853" t="str">
        <f>pasteData!I852</f>
        <v xml:space="preserve"> SC</v>
      </c>
      <c r="AI853" t="str">
        <f>pasteData!J852</f>
        <v>Porter-Gaud HS</v>
      </c>
      <c r="AJ853" t="str">
        <f>pasteData!K852</f>
        <v xml:space="preserve"> 0.3 Pts</v>
      </c>
      <c r="AK853" t="str">
        <f>pasteData!L852</f>
        <v xml:space="preserve"> 0.5 Reb</v>
      </c>
      <c r="AL853" t="str">
        <f>pasteData!M852</f>
        <v xml:space="preserve"> 0.0 Ast</v>
      </c>
      <c r="AM853">
        <f>pasteData!N852</f>
        <v>0</v>
      </c>
    </row>
    <row r="854" spans="1:39" x14ac:dyDescent="0.3">
      <c r="A854">
        <v>852</v>
      </c>
      <c r="B854" t="str">
        <f>pasteData!A853</f>
        <v>old-dominion</v>
      </c>
      <c r="C854" t="str">
        <f>pasteData!B853</f>
        <v>B.J. Stith</v>
      </c>
      <c r="D854">
        <f>INDEX(pasteStatistics!D$1:'pasteStatistics'!D$5000,MATCH($C854,pasteStatistics!$C$1:'pasteStatistics'!$C$5000,0))</f>
        <v>35</v>
      </c>
      <c r="E854">
        <f>INDEX(pasteStatistics!E$1:'pasteStatistics'!E$5000,MATCH($C854,pasteStatistics!$C$1:'pasteStatistics'!$C$5000,0))</f>
        <v>35</v>
      </c>
      <c r="F854">
        <f>INDEX(pasteStatistics!F$1:'pasteStatistics'!F$5000,MATCH($C854,pasteStatistics!$C$1:'pasteStatistics'!$C$5000,0))</f>
        <v>34.5</v>
      </c>
      <c r="G854">
        <f>INDEX(pasteStatistics!G$1:'pasteStatistics'!G$5000,MATCH($C854,pasteStatistics!$C$1:'pasteStatistics'!$C$5000,0))</f>
        <v>5.9</v>
      </c>
      <c r="H854">
        <f>INDEX(pasteStatistics!H$1:'pasteStatistics'!H$5000,MATCH($C854,pasteStatistics!$C$1:'pasteStatistics'!$C$5000,0))</f>
        <v>14.4</v>
      </c>
      <c r="I854">
        <f>INDEX(pasteStatistics!I$1:'pasteStatistics'!I$5000,MATCH($C854,pasteStatistics!$C$1:'pasteStatistics'!$C$5000,0))</f>
        <v>0.41</v>
      </c>
      <c r="J854">
        <f>INDEX(pasteStatistics!J$1:'pasteStatistics'!J$5000,MATCH($C854,pasteStatistics!$C$1:'pasteStatistics'!$C$5000,0))</f>
        <v>3.8</v>
      </c>
      <c r="K854">
        <f>INDEX(pasteStatistics!K$1:'pasteStatistics'!K$5000,MATCH($C854,pasteStatistics!$C$1:'pasteStatistics'!$C$5000,0))</f>
        <v>8.8000000000000007</v>
      </c>
      <c r="L854">
        <f>INDEX(pasteStatistics!L$1:'pasteStatistics'!L$5000,MATCH($C854,pasteStatistics!$C$1:'pasteStatistics'!$C$5000,0))</f>
        <v>0.436</v>
      </c>
      <c r="M854">
        <f>INDEX(pasteStatistics!M$1:'pasteStatistics'!M$5000,MATCH($C854,pasteStatistics!$C$1:'pasteStatistics'!$C$5000,0))</f>
        <v>2.1</v>
      </c>
      <c r="N854">
        <f>INDEX(pasteStatistics!N$1:'pasteStatistics'!N$5000,MATCH($C854,pasteStatistics!$C$1:'pasteStatistics'!$C$5000,0))</f>
        <v>5.7</v>
      </c>
      <c r="O854">
        <f>INDEX(pasteStatistics!O$1:'pasteStatistics'!O$5000,MATCH($C854,pasteStatistics!$C$1:'pasteStatistics'!$C$5000,0))</f>
        <v>0.36899999999999999</v>
      </c>
      <c r="P854">
        <f>INDEX(pasteStatistics!P$1:'pasteStatistics'!P$5000,MATCH($C854,pasteStatistics!$C$1:'pasteStatistics'!$C$5000,0))</f>
        <v>2.9</v>
      </c>
      <c r="Q854">
        <f>INDEX(pasteStatistics!Q$1:'pasteStatistics'!Q$5000,MATCH($C854,pasteStatistics!$C$1:'pasteStatistics'!$C$5000,0))</f>
        <v>3.4</v>
      </c>
      <c r="R854">
        <f>INDEX(pasteStatistics!R$1:'pasteStatistics'!R$5000,MATCH($C854,pasteStatistics!$C$1:'pasteStatistics'!$C$5000,0))</f>
        <v>0.84699999999999998</v>
      </c>
      <c r="S854">
        <f>INDEX(pasteStatistics!S$1:'pasteStatistics'!S$5000,MATCH($C854,pasteStatistics!$C$1:'pasteStatistics'!$C$5000,0))</f>
        <v>1.4</v>
      </c>
      <c r="T854">
        <f>INDEX(pasteStatistics!T$1:'pasteStatistics'!T$5000,MATCH($C854,pasteStatistics!$C$1:'pasteStatistics'!$C$5000,0))</f>
        <v>6.1</v>
      </c>
      <c r="U854">
        <f>INDEX(pasteStatistics!U$1:'pasteStatistics'!U$5000,MATCH($C854,pasteStatistics!$C$1:'pasteStatistics'!$C$5000,0))</f>
        <v>7.5</v>
      </c>
      <c r="V854">
        <f>INDEX(pasteStatistics!V$1:'pasteStatistics'!V$5000,MATCH($C854,pasteStatistics!$C$1:'pasteStatistics'!$C$5000,0))</f>
        <v>1</v>
      </c>
      <c r="W854">
        <f>INDEX(pasteStatistics!W$1:'pasteStatistics'!W$5000,MATCH($C854,pasteStatistics!$C$1:'pasteStatistics'!$C$5000,0))</f>
        <v>0.9</v>
      </c>
      <c r="X854">
        <f>INDEX(pasteStatistics!X$1:'pasteStatistics'!X$5000,MATCH($C854,pasteStatistics!$C$1:'pasteStatistics'!$C$5000,0))</f>
        <v>0.3</v>
      </c>
      <c r="Y854">
        <f>INDEX(pasteStatistics!Y$1:'pasteStatistics'!Y$5000,MATCH($C854,pasteStatistics!$C$1:'pasteStatistics'!$C$5000,0))</f>
        <v>1.8</v>
      </c>
      <c r="Z854">
        <f>INDEX(pasteStatistics!Z$1:'pasteStatistics'!Z$5000,MATCH($C854,pasteStatistics!$C$1:'pasteStatistics'!$C$5000,0))</f>
        <v>1.8</v>
      </c>
      <c r="AA854">
        <f>INDEX(pasteStatistics!AA$1:'pasteStatistics'!AA$5000,MATCH($C854,pasteStatistics!$C$1:'pasteStatistics'!$C$5000,0))</f>
        <v>16.8</v>
      </c>
      <c r="AB854">
        <f>pasteData!C853</f>
        <v>3</v>
      </c>
      <c r="AC854" t="str">
        <f>pasteData!D853</f>
        <v>SR</v>
      </c>
      <c r="AD854" t="str">
        <f>pasteData!E853</f>
        <v>G</v>
      </c>
      <c r="AE854">
        <f>pasteData!F853</f>
        <v>43621</v>
      </c>
      <c r="AF854">
        <f>pasteData!G853</f>
        <v>205</v>
      </c>
      <c r="AG854" t="str">
        <f>pasteData!H853</f>
        <v>Lawrenceville</v>
      </c>
      <c r="AH854" t="str">
        <f>pasteData!I853</f>
        <v xml:space="preserve"> VA</v>
      </c>
      <c r="AI854" t="str">
        <f>pasteData!J853</f>
        <v>Oak Hill Academy</v>
      </c>
      <c r="AJ854" t="str">
        <f>pasteData!K853</f>
        <v>83 (2014)</v>
      </c>
      <c r="AK854" t="str">
        <f>pasteData!L853</f>
        <v xml:space="preserve"> 16.8 Pts</v>
      </c>
      <c r="AL854" t="str">
        <f>pasteData!M853</f>
        <v xml:space="preserve"> 7.5 Reb</v>
      </c>
      <c r="AM854" t="str">
        <f>pasteData!N853</f>
        <v xml:space="preserve"> 1.0 Ast</v>
      </c>
    </row>
    <row r="855" spans="1:39" x14ac:dyDescent="0.3">
      <c r="A855">
        <v>853</v>
      </c>
      <c r="B855" t="str">
        <f>pasteData!A854</f>
        <v>old-dominion</v>
      </c>
      <c r="C855" t="str">
        <f>pasteData!B854</f>
        <v>Ahmad Caver</v>
      </c>
      <c r="D855">
        <f>INDEX(pasteStatistics!D$1:'pasteStatistics'!D$5000,MATCH($C855,pasteStatistics!$C$1:'pasteStatistics'!$C$5000,0))</f>
        <v>35</v>
      </c>
      <c r="E855">
        <f>INDEX(pasteStatistics!E$1:'pasteStatistics'!E$5000,MATCH($C855,pasteStatistics!$C$1:'pasteStatistics'!$C$5000,0))</f>
        <v>35</v>
      </c>
      <c r="F855">
        <f>INDEX(pasteStatistics!F$1:'pasteStatistics'!F$5000,MATCH($C855,pasteStatistics!$C$1:'pasteStatistics'!$C$5000,0))</f>
        <v>37.6</v>
      </c>
      <c r="G855">
        <f>INDEX(pasteStatistics!G$1:'pasteStatistics'!G$5000,MATCH($C855,pasteStatistics!$C$1:'pasteStatistics'!$C$5000,0))</f>
        <v>5.6</v>
      </c>
      <c r="H855">
        <f>INDEX(pasteStatistics!H$1:'pasteStatistics'!H$5000,MATCH($C855,pasteStatistics!$C$1:'pasteStatistics'!$C$5000,0))</f>
        <v>14.7</v>
      </c>
      <c r="I855">
        <f>INDEX(pasteStatistics!I$1:'pasteStatistics'!I$5000,MATCH($C855,pasteStatistics!$C$1:'pasteStatistics'!$C$5000,0))</f>
        <v>0.38100000000000001</v>
      </c>
      <c r="J855">
        <f>INDEX(pasteStatistics!J$1:'pasteStatistics'!J$5000,MATCH($C855,pasteStatistics!$C$1:'pasteStatistics'!$C$5000,0))</f>
        <v>3.6</v>
      </c>
      <c r="K855">
        <f>INDEX(pasteStatistics!K$1:'pasteStatistics'!K$5000,MATCH($C855,pasteStatistics!$C$1:'pasteStatistics'!$C$5000,0))</f>
        <v>8.1</v>
      </c>
      <c r="L855">
        <f>INDEX(pasteStatistics!L$1:'pasteStatistics'!L$5000,MATCH($C855,pasteStatistics!$C$1:'pasteStatistics'!$C$5000,0))</f>
        <v>0.44500000000000001</v>
      </c>
      <c r="M855">
        <f>INDEX(pasteStatistics!M$1:'pasteStatistics'!M$5000,MATCH($C855,pasteStatistics!$C$1:'pasteStatistics'!$C$5000,0))</f>
        <v>2</v>
      </c>
      <c r="N855">
        <f>INDEX(pasteStatistics!N$1:'pasteStatistics'!N$5000,MATCH($C855,pasteStatistics!$C$1:'pasteStatistics'!$C$5000,0))</f>
        <v>6.6</v>
      </c>
      <c r="O855">
        <f>INDEX(pasteStatistics!O$1:'pasteStatistics'!O$5000,MATCH($C855,pasteStatistics!$C$1:'pasteStatistics'!$C$5000,0))</f>
        <v>0.30299999999999999</v>
      </c>
      <c r="P855">
        <f>INDEX(pasteStatistics!P$1:'pasteStatistics'!P$5000,MATCH($C855,pasteStatistics!$C$1:'pasteStatistics'!$C$5000,0))</f>
        <v>3.4</v>
      </c>
      <c r="Q855">
        <f>INDEX(pasteStatistics!Q$1:'pasteStatistics'!Q$5000,MATCH($C855,pasteStatistics!$C$1:'pasteStatistics'!$C$5000,0))</f>
        <v>4.9000000000000004</v>
      </c>
      <c r="R855">
        <f>INDEX(pasteStatistics!R$1:'pasteStatistics'!R$5000,MATCH($C855,pasteStatistics!$C$1:'pasteStatistics'!$C$5000,0))</f>
        <v>0.69199999999999995</v>
      </c>
      <c r="S855">
        <f>INDEX(pasteStatistics!S$1:'pasteStatistics'!S$5000,MATCH($C855,pasteStatistics!$C$1:'pasteStatistics'!$C$5000,0))</f>
        <v>0.5</v>
      </c>
      <c r="T855">
        <f>INDEX(pasteStatistics!T$1:'pasteStatistics'!T$5000,MATCH($C855,pasteStatistics!$C$1:'pasteStatistics'!$C$5000,0))</f>
        <v>3.8</v>
      </c>
      <c r="U855">
        <f>INDEX(pasteStatistics!U$1:'pasteStatistics'!U$5000,MATCH($C855,pasteStatistics!$C$1:'pasteStatistics'!$C$5000,0))</f>
        <v>4.3</v>
      </c>
      <c r="V855">
        <f>INDEX(pasteStatistics!V$1:'pasteStatistics'!V$5000,MATCH($C855,pasteStatistics!$C$1:'pasteStatistics'!$C$5000,0))</f>
        <v>5.5</v>
      </c>
      <c r="W855">
        <f>INDEX(pasteStatistics!W$1:'pasteStatistics'!W$5000,MATCH($C855,pasteStatistics!$C$1:'pasteStatistics'!$C$5000,0))</f>
        <v>1.4</v>
      </c>
      <c r="X855">
        <f>INDEX(pasteStatistics!X$1:'pasteStatistics'!X$5000,MATCH($C855,pasteStatistics!$C$1:'pasteStatistics'!$C$5000,0))</f>
        <v>0.3</v>
      </c>
      <c r="Y855">
        <f>INDEX(pasteStatistics!Y$1:'pasteStatistics'!Y$5000,MATCH($C855,pasteStatistics!$C$1:'pasteStatistics'!$C$5000,0))</f>
        <v>2.2000000000000002</v>
      </c>
      <c r="Z855">
        <f>INDEX(pasteStatistics!Z$1:'pasteStatistics'!Z$5000,MATCH($C855,pasteStatistics!$C$1:'pasteStatistics'!$C$5000,0))</f>
        <v>2</v>
      </c>
      <c r="AA855">
        <f>INDEX(pasteStatistics!AA$1:'pasteStatistics'!AA$5000,MATCH($C855,pasteStatistics!$C$1:'pasteStatistics'!$C$5000,0))</f>
        <v>16.600000000000001</v>
      </c>
      <c r="AB855">
        <f>pasteData!C854</f>
        <v>4</v>
      </c>
      <c r="AC855" t="str">
        <f>pasteData!D854</f>
        <v>SR</v>
      </c>
      <c r="AD855" t="str">
        <f>pasteData!E854</f>
        <v>G</v>
      </c>
      <c r="AE855">
        <f>pasteData!F854</f>
        <v>43618</v>
      </c>
      <c r="AF855">
        <f>pasteData!G854</f>
        <v>175</v>
      </c>
      <c r="AG855" t="str">
        <f>pasteData!H854</f>
        <v>Atlanta</v>
      </c>
      <c r="AH855" t="str">
        <f>pasteData!I854</f>
        <v xml:space="preserve"> GA</v>
      </c>
      <c r="AI855" t="str">
        <f>pasteData!J854</f>
        <v>St. John's Northwest Military Academy</v>
      </c>
      <c r="AJ855">
        <f>pasteData!K854</f>
        <v>0</v>
      </c>
      <c r="AK855" t="str">
        <f>pasteData!L854</f>
        <v xml:space="preserve"> 16.6 Pts</v>
      </c>
      <c r="AL855" t="str">
        <f>pasteData!M854</f>
        <v xml:space="preserve"> 4.3 Reb</v>
      </c>
      <c r="AM855" t="str">
        <f>pasteData!N854</f>
        <v xml:space="preserve"> 5.5 Ast</v>
      </c>
    </row>
    <row r="856" spans="1:39" x14ac:dyDescent="0.3">
      <c r="A856">
        <v>854</v>
      </c>
      <c r="B856" t="str">
        <f>pasteData!A855</f>
        <v>old-dominion</v>
      </c>
      <c r="C856" t="str">
        <f>pasteData!B855</f>
        <v>Xavier Green</v>
      </c>
      <c r="D856">
        <f>INDEX(pasteStatistics!D$1:'pasteStatistics'!D$5000,MATCH($C856,pasteStatistics!$C$1:'pasteStatistics'!$C$5000,0))</f>
        <v>35</v>
      </c>
      <c r="E856">
        <f>INDEX(pasteStatistics!E$1:'pasteStatistics'!E$5000,MATCH($C856,pasteStatistics!$C$1:'pasteStatistics'!$C$5000,0))</f>
        <v>35</v>
      </c>
      <c r="F856">
        <f>INDEX(pasteStatistics!F$1:'pasteStatistics'!F$5000,MATCH($C856,pasteStatistics!$C$1:'pasteStatistics'!$C$5000,0))</f>
        <v>30.3</v>
      </c>
      <c r="G856">
        <f>INDEX(pasteStatistics!G$1:'pasteStatistics'!G$5000,MATCH($C856,pasteStatistics!$C$1:'pasteStatistics'!$C$5000,0))</f>
        <v>3.5</v>
      </c>
      <c r="H856">
        <f>INDEX(pasteStatistics!H$1:'pasteStatistics'!H$5000,MATCH($C856,pasteStatistics!$C$1:'pasteStatistics'!$C$5000,0))</f>
        <v>8.8000000000000007</v>
      </c>
      <c r="I856">
        <f>INDEX(pasteStatistics!I$1:'pasteStatistics'!I$5000,MATCH($C856,pasteStatistics!$C$1:'pasteStatistics'!$C$5000,0))</f>
        <v>0.39500000000000002</v>
      </c>
      <c r="J856">
        <f>INDEX(pasteStatistics!J$1:'pasteStatistics'!J$5000,MATCH($C856,pasteStatistics!$C$1:'pasteStatistics'!$C$5000,0))</f>
        <v>1.9</v>
      </c>
      <c r="K856">
        <f>INDEX(pasteStatistics!K$1:'pasteStatistics'!K$5000,MATCH($C856,pasteStatistics!$C$1:'pasteStatistics'!$C$5000,0))</f>
        <v>5</v>
      </c>
      <c r="L856">
        <f>INDEX(pasteStatistics!L$1:'pasteStatistics'!L$5000,MATCH($C856,pasteStatistics!$C$1:'pasteStatistics'!$C$5000,0))</f>
        <v>0.38600000000000001</v>
      </c>
      <c r="M856">
        <f>INDEX(pasteStatistics!M$1:'pasteStatistics'!M$5000,MATCH($C856,pasteStatistics!$C$1:'pasteStatistics'!$C$5000,0))</f>
        <v>1.5</v>
      </c>
      <c r="N856">
        <f>INDEX(pasteStatistics!N$1:'pasteStatistics'!N$5000,MATCH($C856,pasteStatistics!$C$1:'pasteStatistics'!$C$5000,0))</f>
        <v>3.8</v>
      </c>
      <c r="O856">
        <f>INDEX(pasteStatistics!O$1:'pasteStatistics'!O$5000,MATCH($C856,pasteStatistics!$C$1:'pasteStatistics'!$C$5000,0))</f>
        <v>0.40600000000000003</v>
      </c>
      <c r="P856">
        <f>INDEX(pasteStatistics!P$1:'pasteStatistics'!P$5000,MATCH($C856,pasteStatistics!$C$1:'pasteStatistics'!$C$5000,0))</f>
        <v>1.1000000000000001</v>
      </c>
      <c r="Q856">
        <f>INDEX(pasteStatistics!Q$1:'pasteStatistics'!Q$5000,MATCH($C856,pasteStatistics!$C$1:'pasteStatistics'!$C$5000,0))</f>
        <v>1.6</v>
      </c>
      <c r="R856">
        <f>INDEX(pasteStatistics!R$1:'pasteStatistics'!R$5000,MATCH($C856,pasteStatistics!$C$1:'pasteStatistics'!$C$5000,0))</f>
        <v>0.68400000000000005</v>
      </c>
      <c r="S856">
        <f>INDEX(pasteStatistics!S$1:'pasteStatistics'!S$5000,MATCH($C856,pasteStatistics!$C$1:'pasteStatistics'!$C$5000,0))</f>
        <v>0.5</v>
      </c>
      <c r="T856">
        <f>INDEX(pasteStatistics!T$1:'pasteStatistics'!T$5000,MATCH($C856,pasteStatistics!$C$1:'pasteStatistics'!$C$5000,0))</f>
        <v>3.3</v>
      </c>
      <c r="U856">
        <f>INDEX(pasteStatistics!U$1:'pasteStatistics'!U$5000,MATCH($C856,pasteStatistics!$C$1:'pasteStatistics'!$C$5000,0))</f>
        <v>3.8</v>
      </c>
      <c r="V856">
        <f>INDEX(pasteStatistics!V$1:'pasteStatistics'!V$5000,MATCH($C856,pasteStatistics!$C$1:'pasteStatistics'!$C$5000,0))</f>
        <v>1.9</v>
      </c>
      <c r="W856">
        <f>INDEX(pasteStatistics!W$1:'pasteStatistics'!W$5000,MATCH($C856,pasteStatistics!$C$1:'pasteStatistics'!$C$5000,0))</f>
        <v>0.7</v>
      </c>
      <c r="X856">
        <f>INDEX(pasteStatistics!X$1:'pasteStatistics'!X$5000,MATCH($C856,pasteStatistics!$C$1:'pasteStatistics'!$C$5000,0))</f>
        <v>0.2</v>
      </c>
      <c r="Y856">
        <f>INDEX(pasteStatistics!Y$1:'pasteStatistics'!Y$5000,MATCH($C856,pasteStatistics!$C$1:'pasteStatistics'!$C$5000,0))</f>
        <v>1.8</v>
      </c>
      <c r="Z856">
        <f>INDEX(pasteStatistics!Z$1:'pasteStatistics'!Z$5000,MATCH($C856,pasteStatistics!$C$1:'pasteStatistics'!$C$5000,0))</f>
        <v>2.2000000000000002</v>
      </c>
      <c r="AA856">
        <f>INDEX(pasteStatistics!AA$1:'pasteStatistics'!AA$5000,MATCH($C856,pasteStatistics!$C$1:'pasteStatistics'!$C$5000,0))</f>
        <v>9.6</v>
      </c>
      <c r="AB856">
        <f>pasteData!C855</f>
        <v>10</v>
      </c>
      <c r="AC856" t="str">
        <f>pasteData!D855</f>
        <v>SO</v>
      </c>
      <c r="AD856" t="str">
        <f>pasteData!E855</f>
        <v>G</v>
      </c>
      <c r="AE856">
        <f>pasteData!F855</f>
        <v>43622</v>
      </c>
      <c r="AF856">
        <f>pasteData!G855</f>
        <v>200</v>
      </c>
      <c r="AG856" t="str">
        <f>pasteData!H855</f>
        <v>Williamsburg</v>
      </c>
      <c r="AH856" t="str">
        <f>pasteData!I855</f>
        <v xml:space="preserve"> VA</v>
      </c>
      <c r="AI856" t="str">
        <f>pasteData!J855</f>
        <v>Williamsburg Christian Academy</v>
      </c>
      <c r="AJ856">
        <f>pasteData!K855</f>
        <v>0</v>
      </c>
      <c r="AK856" t="str">
        <f>pasteData!L855</f>
        <v xml:space="preserve"> 9.6 Pts</v>
      </c>
      <c r="AL856" t="str">
        <f>pasteData!M855</f>
        <v xml:space="preserve"> 3.8 Reb</v>
      </c>
      <c r="AM856" t="str">
        <f>pasteData!N855</f>
        <v xml:space="preserve"> 1.9 Ast</v>
      </c>
    </row>
    <row r="857" spans="1:39" x14ac:dyDescent="0.3">
      <c r="A857">
        <v>855</v>
      </c>
      <c r="B857" t="str">
        <f>pasteData!A856</f>
        <v>old-dominion</v>
      </c>
      <c r="C857" t="str">
        <f>pasteData!B856</f>
        <v>Justice Kithcart</v>
      </c>
      <c r="D857">
        <f>INDEX(pasteStatistics!D$1:'pasteStatistics'!D$5000,MATCH($C857,pasteStatistics!$C$1:'pasteStatistics'!$C$5000,0))</f>
        <v>29</v>
      </c>
      <c r="E857">
        <f>INDEX(pasteStatistics!E$1:'pasteStatistics'!E$5000,MATCH($C857,pasteStatistics!$C$1:'pasteStatistics'!$C$5000,0))</f>
        <v>0</v>
      </c>
      <c r="F857">
        <f>INDEX(pasteStatistics!F$1:'pasteStatistics'!F$5000,MATCH($C857,pasteStatistics!$C$1:'pasteStatistics'!$C$5000,0))</f>
        <v>14.9</v>
      </c>
      <c r="G857">
        <f>INDEX(pasteStatistics!G$1:'pasteStatistics'!G$5000,MATCH($C857,pasteStatistics!$C$1:'pasteStatistics'!$C$5000,0))</f>
        <v>1.9</v>
      </c>
      <c r="H857">
        <f>INDEX(pasteStatistics!H$1:'pasteStatistics'!H$5000,MATCH($C857,pasteStatistics!$C$1:'pasteStatistics'!$C$5000,0))</f>
        <v>4.5999999999999996</v>
      </c>
      <c r="I857">
        <f>INDEX(pasteStatistics!I$1:'pasteStatistics'!I$5000,MATCH($C857,pasteStatistics!$C$1:'pasteStatistics'!$C$5000,0))</f>
        <v>0.40600000000000003</v>
      </c>
      <c r="J857">
        <f>INDEX(pasteStatistics!J$1:'pasteStatistics'!J$5000,MATCH($C857,pasteStatistics!$C$1:'pasteStatistics'!$C$5000,0))</f>
        <v>0.7</v>
      </c>
      <c r="K857">
        <f>INDEX(pasteStatistics!K$1:'pasteStatistics'!K$5000,MATCH($C857,pasteStatistics!$C$1:'pasteStatistics'!$C$5000,0))</f>
        <v>1.5</v>
      </c>
      <c r="L857">
        <f>INDEX(pasteStatistics!L$1:'pasteStatistics'!L$5000,MATCH($C857,pasteStatistics!$C$1:'pasteStatistics'!$C$5000,0))</f>
        <v>0.432</v>
      </c>
      <c r="M857">
        <f>INDEX(pasteStatistics!M$1:'pasteStatistics'!M$5000,MATCH($C857,pasteStatistics!$C$1:'pasteStatistics'!$C$5000,0))</f>
        <v>1.2</v>
      </c>
      <c r="N857">
        <f>INDEX(pasteStatistics!N$1:'pasteStatistics'!N$5000,MATCH($C857,pasteStatistics!$C$1:'pasteStatistics'!$C$5000,0))</f>
        <v>3.1</v>
      </c>
      <c r="O857">
        <f>INDEX(pasteStatistics!O$1:'pasteStatistics'!O$5000,MATCH($C857,pasteStatistics!$C$1:'pasteStatistics'!$C$5000,0))</f>
        <v>0.39300000000000002</v>
      </c>
      <c r="P857">
        <f>INDEX(pasteStatistics!P$1:'pasteStatistics'!P$5000,MATCH($C857,pasteStatistics!$C$1:'pasteStatistics'!$C$5000,0))</f>
        <v>0.5</v>
      </c>
      <c r="Q857">
        <f>INDEX(pasteStatistics!Q$1:'pasteStatistics'!Q$5000,MATCH($C857,pasteStatistics!$C$1:'pasteStatistics'!$C$5000,0))</f>
        <v>0.9</v>
      </c>
      <c r="R857">
        <f>INDEX(pasteStatistics!R$1:'pasteStatistics'!R$5000,MATCH($C857,pasteStatistics!$C$1:'pasteStatistics'!$C$5000,0))</f>
        <v>0.57699999999999996</v>
      </c>
      <c r="S857">
        <f>INDEX(pasteStatistics!S$1:'pasteStatistics'!S$5000,MATCH($C857,pasteStatistics!$C$1:'pasteStatistics'!$C$5000,0))</f>
        <v>0.3</v>
      </c>
      <c r="T857">
        <f>INDEX(pasteStatistics!T$1:'pasteStatistics'!T$5000,MATCH($C857,pasteStatistics!$C$1:'pasteStatistics'!$C$5000,0))</f>
        <v>1.2</v>
      </c>
      <c r="U857">
        <f>INDEX(pasteStatistics!U$1:'pasteStatistics'!U$5000,MATCH($C857,pasteStatistics!$C$1:'pasteStatistics'!$C$5000,0))</f>
        <v>1.5</v>
      </c>
      <c r="V857">
        <f>INDEX(pasteStatistics!V$1:'pasteStatistics'!V$5000,MATCH($C857,pasteStatistics!$C$1:'pasteStatistics'!$C$5000,0))</f>
        <v>1.2</v>
      </c>
      <c r="W857">
        <f>INDEX(pasteStatistics!W$1:'pasteStatistics'!W$5000,MATCH($C857,pasteStatistics!$C$1:'pasteStatistics'!$C$5000,0))</f>
        <v>0.4</v>
      </c>
      <c r="X857">
        <f>INDEX(pasteStatistics!X$1:'pasteStatistics'!X$5000,MATCH($C857,pasteStatistics!$C$1:'pasteStatistics'!$C$5000,0))</f>
        <v>0</v>
      </c>
      <c r="Y857">
        <f>INDEX(pasteStatistics!Y$1:'pasteStatistics'!Y$5000,MATCH($C857,pasteStatistics!$C$1:'pasteStatistics'!$C$5000,0))</f>
        <v>0.6</v>
      </c>
      <c r="Z857">
        <f>INDEX(pasteStatistics!Z$1:'pasteStatistics'!Z$5000,MATCH($C857,pasteStatistics!$C$1:'pasteStatistics'!$C$5000,0))</f>
        <v>0.9</v>
      </c>
      <c r="AA857">
        <f>INDEX(pasteStatistics!AA$1:'pasteStatistics'!AA$5000,MATCH($C857,pasteStatistics!$C$1:'pasteStatistics'!$C$5000,0))</f>
        <v>5.4</v>
      </c>
      <c r="AB857">
        <f>pasteData!C856</f>
        <v>2</v>
      </c>
      <c r="AC857" t="str">
        <f>pasteData!D856</f>
        <v>SO</v>
      </c>
      <c r="AD857" t="str">
        <f>pasteData!E856</f>
        <v>G</v>
      </c>
      <c r="AE857">
        <f>pasteData!F856</f>
        <v>43617</v>
      </c>
      <c r="AF857">
        <f>pasteData!G856</f>
        <v>185</v>
      </c>
      <c r="AG857" t="str">
        <f>pasteData!H856</f>
        <v>Durham</v>
      </c>
      <c r="AH857" t="str">
        <f>pasteData!I856</f>
        <v xml:space="preserve"> NC</v>
      </c>
      <c r="AI857" t="str">
        <f>pasteData!J856</f>
        <v>Virginia Episcopal School</v>
      </c>
      <c r="AJ857">
        <f>pasteData!K856</f>
        <v>0</v>
      </c>
      <c r="AK857" t="str">
        <f>pasteData!L856</f>
        <v xml:space="preserve"> 5.4 Pts</v>
      </c>
      <c r="AL857" t="str">
        <f>pasteData!M856</f>
        <v xml:space="preserve"> 1.5 Reb</v>
      </c>
      <c r="AM857" t="str">
        <f>pasteData!N856</f>
        <v xml:space="preserve"> 1.2 Ast</v>
      </c>
    </row>
    <row r="858" spans="1:39" x14ac:dyDescent="0.3">
      <c r="A858">
        <v>856</v>
      </c>
      <c r="B858" t="str">
        <f>pasteData!A857</f>
        <v>old-dominion</v>
      </c>
      <c r="C858" t="str">
        <f>pasteData!B857</f>
        <v>Kalu Ezikpe</v>
      </c>
      <c r="D858">
        <f>INDEX(pasteStatistics!D$1:'pasteStatistics'!D$5000,MATCH($C858,pasteStatistics!$C$1:'pasteStatistics'!$C$5000,0))</f>
        <v>34</v>
      </c>
      <c r="E858">
        <f>INDEX(pasteStatistics!E$1:'pasteStatistics'!E$5000,MATCH($C858,pasteStatistics!$C$1:'pasteStatistics'!$C$5000,0))</f>
        <v>1</v>
      </c>
      <c r="F858">
        <f>INDEX(pasteStatistics!F$1:'pasteStatistics'!F$5000,MATCH($C858,pasteStatistics!$C$1:'pasteStatistics'!$C$5000,0))</f>
        <v>10.6</v>
      </c>
      <c r="G858">
        <f>INDEX(pasteStatistics!G$1:'pasteStatistics'!G$5000,MATCH($C858,pasteStatistics!$C$1:'pasteStatistics'!$C$5000,0))</f>
        <v>1.4</v>
      </c>
      <c r="H858">
        <f>INDEX(pasteStatistics!H$1:'pasteStatistics'!H$5000,MATCH($C858,pasteStatistics!$C$1:'pasteStatistics'!$C$5000,0))</f>
        <v>2.7</v>
      </c>
      <c r="I858">
        <f>INDEX(pasteStatistics!I$1:'pasteStatistics'!I$5000,MATCH($C858,pasteStatistics!$C$1:'pasteStatistics'!$C$5000,0))</f>
        <v>0.53800000000000003</v>
      </c>
      <c r="J858">
        <f>INDEX(pasteStatistics!J$1:'pasteStatistics'!J$5000,MATCH($C858,pasteStatistics!$C$1:'pasteStatistics'!$C$5000,0))</f>
        <v>1.4</v>
      </c>
      <c r="K858">
        <f>INDEX(pasteStatistics!K$1:'pasteStatistics'!K$5000,MATCH($C858,pasteStatistics!$C$1:'pasteStatistics'!$C$5000,0))</f>
        <v>2.7</v>
      </c>
      <c r="L858">
        <f>INDEX(pasteStatistics!L$1:'pasteStatistics'!L$5000,MATCH($C858,pasteStatistics!$C$1:'pasteStatistics'!$C$5000,0))</f>
        <v>0.53800000000000003</v>
      </c>
      <c r="M858">
        <f>INDEX(pasteStatistics!M$1:'pasteStatistics'!M$5000,MATCH($C858,pasteStatistics!$C$1:'pasteStatistics'!$C$5000,0))</f>
        <v>0</v>
      </c>
      <c r="N858">
        <f>INDEX(pasteStatistics!N$1:'pasteStatistics'!N$5000,MATCH($C858,pasteStatistics!$C$1:'pasteStatistics'!$C$5000,0))</f>
        <v>0</v>
      </c>
      <c r="O858">
        <f>INDEX(pasteStatistics!O$1:'pasteStatistics'!O$5000,MATCH($C858,pasteStatistics!$C$1:'pasteStatistics'!$C$5000,0))</f>
        <v>0</v>
      </c>
      <c r="P858">
        <f>INDEX(pasteStatistics!P$1:'pasteStatistics'!P$5000,MATCH($C858,pasteStatistics!$C$1:'pasteStatistics'!$C$5000,0))</f>
        <v>1.1000000000000001</v>
      </c>
      <c r="Q858">
        <f>INDEX(pasteStatistics!Q$1:'pasteStatistics'!Q$5000,MATCH($C858,pasteStatistics!$C$1:'pasteStatistics'!$C$5000,0))</f>
        <v>1.6</v>
      </c>
      <c r="R858">
        <f>INDEX(pasteStatistics!R$1:'pasteStatistics'!R$5000,MATCH($C858,pasteStatistics!$C$1:'pasteStatistics'!$C$5000,0))</f>
        <v>0.69799999999999995</v>
      </c>
      <c r="S858">
        <f>INDEX(pasteStatistics!S$1:'pasteStatistics'!S$5000,MATCH($C858,pasteStatistics!$C$1:'pasteStatistics'!$C$5000,0))</f>
        <v>1.6</v>
      </c>
      <c r="T858">
        <f>INDEX(pasteStatistics!T$1:'pasteStatistics'!T$5000,MATCH($C858,pasteStatistics!$C$1:'pasteStatistics'!$C$5000,0))</f>
        <v>1.3</v>
      </c>
      <c r="U858">
        <f>INDEX(pasteStatistics!U$1:'pasteStatistics'!U$5000,MATCH($C858,pasteStatistics!$C$1:'pasteStatistics'!$C$5000,0))</f>
        <v>2.9</v>
      </c>
      <c r="V858">
        <f>INDEX(pasteStatistics!V$1:'pasteStatistics'!V$5000,MATCH($C858,pasteStatistics!$C$1:'pasteStatistics'!$C$5000,0))</f>
        <v>0.2</v>
      </c>
      <c r="W858">
        <f>INDEX(pasteStatistics!W$1:'pasteStatistics'!W$5000,MATCH($C858,pasteStatistics!$C$1:'pasteStatistics'!$C$5000,0))</f>
        <v>0.3</v>
      </c>
      <c r="X858">
        <f>INDEX(pasteStatistics!X$1:'pasteStatistics'!X$5000,MATCH($C858,pasteStatistics!$C$1:'pasteStatistics'!$C$5000,0))</f>
        <v>0.8</v>
      </c>
      <c r="Y858">
        <f>INDEX(pasteStatistics!Y$1:'pasteStatistics'!Y$5000,MATCH($C858,pasteStatistics!$C$1:'pasteStatistics'!$C$5000,0))</f>
        <v>0.8</v>
      </c>
      <c r="Z858">
        <f>INDEX(pasteStatistics!Z$1:'pasteStatistics'!Z$5000,MATCH($C858,pasteStatistics!$C$1:'pasteStatistics'!$C$5000,0))</f>
        <v>1.9</v>
      </c>
      <c r="AA858">
        <f>INDEX(pasteStatistics!AA$1:'pasteStatistics'!AA$5000,MATCH($C858,pasteStatistics!$C$1:'pasteStatistics'!$C$5000,0))</f>
        <v>4</v>
      </c>
      <c r="AB858">
        <f>pasteData!C857</f>
        <v>22</v>
      </c>
      <c r="AC858" t="str">
        <f>pasteData!D857</f>
        <v>FR</v>
      </c>
      <c r="AD858" t="str">
        <f>pasteData!E857</f>
        <v>F</v>
      </c>
      <c r="AE858">
        <f>pasteData!F857</f>
        <v>43623</v>
      </c>
      <c r="AF858">
        <f>pasteData!G857</f>
        <v>245</v>
      </c>
      <c r="AG858" t="str">
        <f>pasteData!H857</f>
        <v>Lawrenceville</v>
      </c>
      <c r="AH858" t="str">
        <f>pasteData!I857</f>
        <v xml:space="preserve"> GA</v>
      </c>
      <c r="AI858" t="str">
        <f>pasteData!J857</f>
        <v>Discovery HS</v>
      </c>
      <c r="AJ858">
        <f>pasteData!K857</f>
        <v>0</v>
      </c>
      <c r="AK858" t="str">
        <f>pasteData!L857</f>
        <v xml:space="preserve"> 4.0 Pts</v>
      </c>
      <c r="AL858" t="str">
        <f>pasteData!M857</f>
        <v xml:space="preserve"> 2.9 Reb</v>
      </c>
      <c r="AM858" t="str">
        <f>pasteData!N857</f>
        <v xml:space="preserve"> 0.2 Ast</v>
      </c>
    </row>
    <row r="859" spans="1:39" x14ac:dyDescent="0.3">
      <c r="A859">
        <v>857</v>
      </c>
      <c r="B859" t="str">
        <f>pasteData!A858</f>
        <v>old-dominion</v>
      </c>
      <c r="C859" t="str">
        <f>pasteData!B858</f>
        <v>Jason Wade</v>
      </c>
      <c r="D859">
        <f>INDEX(pasteStatistics!D$1:'pasteStatistics'!D$5000,MATCH($C859,pasteStatistics!$C$1:'pasteStatistics'!$C$5000,0))</f>
        <v>35</v>
      </c>
      <c r="E859">
        <f>INDEX(pasteStatistics!E$1:'pasteStatistics'!E$5000,MATCH($C859,pasteStatistics!$C$1:'pasteStatistics'!$C$5000,0))</f>
        <v>1</v>
      </c>
      <c r="F859">
        <f>INDEX(pasteStatistics!F$1:'pasteStatistics'!F$5000,MATCH($C859,pasteStatistics!$C$1:'pasteStatistics'!$C$5000,0))</f>
        <v>19</v>
      </c>
      <c r="G859">
        <f>INDEX(pasteStatistics!G$1:'pasteStatistics'!G$5000,MATCH($C859,pasteStatistics!$C$1:'pasteStatistics'!$C$5000,0))</f>
        <v>1.6</v>
      </c>
      <c r="H859">
        <f>INDEX(pasteStatistics!H$1:'pasteStatistics'!H$5000,MATCH($C859,pasteStatistics!$C$1:'pasteStatistics'!$C$5000,0))</f>
        <v>3.7</v>
      </c>
      <c r="I859">
        <f>INDEX(pasteStatistics!I$1:'pasteStatistics'!I$5000,MATCH($C859,pasteStatistics!$C$1:'pasteStatistics'!$C$5000,0))</f>
        <v>0.43</v>
      </c>
      <c r="J859">
        <f>INDEX(pasteStatistics!J$1:'pasteStatistics'!J$5000,MATCH($C859,pasteStatistics!$C$1:'pasteStatistics'!$C$5000,0))</f>
        <v>1.4</v>
      </c>
      <c r="K859">
        <f>INDEX(pasteStatistics!K$1:'pasteStatistics'!K$5000,MATCH($C859,pasteStatistics!$C$1:'pasteStatistics'!$C$5000,0))</f>
        <v>3.2</v>
      </c>
      <c r="L859">
        <f>INDEX(pasteStatistics!L$1:'pasteStatistics'!L$5000,MATCH($C859,pasteStatistics!$C$1:'pasteStatistics'!$C$5000,0))</f>
        <v>0.44600000000000001</v>
      </c>
      <c r="M859">
        <f>INDEX(pasteStatistics!M$1:'pasteStatistics'!M$5000,MATCH($C859,pasteStatistics!$C$1:'pasteStatistics'!$C$5000,0))</f>
        <v>0.1</v>
      </c>
      <c r="N859">
        <f>INDEX(pasteStatistics!N$1:'pasteStatistics'!N$5000,MATCH($C859,pasteStatistics!$C$1:'pasteStatistics'!$C$5000,0))</f>
        <v>0.5</v>
      </c>
      <c r="O859">
        <f>INDEX(pasteStatistics!O$1:'pasteStatistics'!O$5000,MATCH($C859,pasteStatistics!$C$1:'pasteStatistics'!$C$5000,0))</f>
        <v>0.313</v>
      </c>
      <c r="P859">
        <f>INDEX(pasteStatistics!P$1:'pasteStatistics'!P$5000,MATCH($C859,pasteStatistics!$C$1:'pasteStatistics'!$C$5000,0))</f>
        <v>0.5</v>
      </c>
      <c r="Q859">
        <f>INDEX(pasteStatistics!Q$1:'pasteStatistics'!Q$5000,MATCH($C859,pasteStatistics!$C$1:'pasteStatistics'!$C$5000,0))</f>
        <v>1.1000000000000001</v>
      </c>
      <c r="R859">
        <f>INDEX(pasteStatistics!R$1:'pasteStatistics'!R$5000,MATCH($C859,pasteStatistics!$C$1:'pasteStatistics'!$C$5000,0))</f>
        <v>0.48599999999999999</v>
      </c>
      <c r="S859">
        <f>INDEX(pasteStatistics!S$1:'pasteStatistics'!S$5000,MATCH($C859,pasteStatistics!$C$1:'pasteStatistics'!$C$5000,0))</f>
        <v>1.8</v>
      </c>
      <c r="T859">
        <f>INDEX(pasteStatistics!T$1:'pasteStatistics'!T$5000,MATCH($C859,pasteStatistics!$C$1:'pasteStatistics'!$C$5000,0))</f>
        <v>1.7</v>
      </c>
      <c r="U859">
        <f>INDEX(pasteStatistics!U$1:'pasteStatistics'!U$5000,MATCH($C859,pasteStatistics!$C$1:'pasteStatistics'!$C$5000,0))</f>
        <v>3.6</v>
      </c>
      <c r="V859">
        <f>INDEX(pasteStatistics!V$1:'pasteStatistics'!V$5000,MATCH($C859,pasteStatistics!$C$1:'pasteStatistics'!$C$5000,0))</f>
        <v>1.6</v>
      </c>
      <c r="W859">
        <f>INDEX(pasteStatistics!W$1:'pasteStatistics'!W$5000,MATCH($C859,pasteStatistics!$C$1:'pasteStatistics'!$C$5000,0))</f>
        <v>0.9</v>
      </c>
      <c r="X859">
        <f>INDEX(pasteStatistics!X$1:'pasteStatistics'!X$5000,MATCH($C859,pasteStatistics!$C$1:'pasteStatistics'!$C$5000,0))</f>
        <v>0.4</v>
      </c>
      <c r="Y859">
        <f>INDEX(pasteStatistics!Y$1:'pasteStatistics'!Y$5000,MATCH($C859,pasteStatistics!$C$1:'pasteStatistics'!$C$5000,0))</f>
        <v>1.2</v>
      </c>
      <c r="Z859">
        <f>INDEX(pasteStatistics!Z$1:'pasteStatistics'!Z$5000,MATCH($C859,pasteStatistics!$C$1:'pasteStatistics'!$C$5000,0))</f>
        <v>2</v>
      </c>
      <c r="AA859">
        <f>INDEX(pasteStatistics!AA$1:'pasteStatistics'!AA$5000,MATCH($C859,pasteStatistics!$C$1:'pasteStatistics'!$C$5000,0))</f>
        <v>3.8</v>
      </c>
      <c r="AB859">
        <f>pasteData!C858</f>
        <v>1</v>
      </c>
      <c r="AC859" t="str">
        <f>pasteData!D858</f>
        <v>FR</v>
      </c>
      <c r="AD859" t="str">
        <f>pasteData!E858</f>
        <v>G</v>
      </c>
      <c r="AE859">
        <f>pasteData!F858</f>
        <v>43621</v>
      </c>
      <c r="AF859">
        <f>pasteData!G858</f>
        <v>205</v>
      </c>
      <c r="AG859" t="str">
        <f>pasteData!H858</f>
        <v>Richmond</v>
      </c>
      <c r="AH859" t="str">
        <f>pasteData!I858</f>
        <v xml:space="preserve"> VA</v>
      </c>
      <c r="AI859" t="str">
        <f>pasteData!J858</f>
        <v>Trinity Episcopal HS</v>
      </c>
      <c r="AJ859">
        <f>pasteData!K858</f>
        <v>0</v>
      </c>
      <c r="AK859" t="str">
        <f>pasteData!L858</f>
        <v xml:space="preserve"> 3.8 Pts</v>
      </c>
      <c r="AL859" t="str">
        <f>pasteData!M858</f>
        <v xml:space="preserve"> 3.6 Reb</v>
      </c>
      <c r="AM859" t="str">
        <f>pasteData!N858</f>
        <v xml:space="preserve"> 1.6 Ast</v>
      </c>
    </row>
    <row r="860" spans="1:39" x14ac:dyDescent="0.3">
      <c r="A860">
        <v>858</v>
      </c>
      <c r="B860" t="str">
        <f>pasteData!A859</f>
        <v>old-dominion</v>
      </c>
      <c r="C860" t="str">
        <f>pasteData!B859</f>
        <v>Dajour Dickens</v>
      </c>
      <c r="D860">
        <f>INDEX(pasteStatistics!D$1:'pasteStatistics'!D$5000,MATCH($C860,pasteStatistics!$C$1:'pasteStatistics'!$C$5000,0))</f>
        <v>35</v>
      </c>
      <c r="E860">
        <f>INDEX(pasteStatistics!E$1:'pasteStatistics'!E$5000,MATCH($C860,pasteStatistics!$C$1:'pasteStatistics'!$C$5000,0))</f>
        <v>6</v>
      </c>
      <c r="F860">
        <f>INDEX(pasteStatistics!F$1:'pasteStatistics'!F$5000,MATCH($C860,pasteStatistics!$C$1:'pasteStatistics'!$C$5000,0))</f>
        <v>16.7</v>
      </c>
      <c r="G860">
        <f>INDEX(pasteStatistics!G$1:'pasteStatistics'!G$5000,MATCH($C860,pasteStatistics!$C$1:'pasteStatistics'!$C$5000,0))</f>
        <v>1.2</v>
      </c>
      <c r="H860">
        <f>INDEX(pasteStatistics!H$1:'pasteStatistics'!H$5000,MATCH($C860,pasteStatistics!$C$1:'pasteStatistics'!$C$5000,0))</f>
        <v>2.6</v>
      </c>
      <c r="I860">
        <f>INDEX(pasteStatistics!I$1:'pasteStatistics'!I$5000,MATCH($C860,pasteStatistics!$C$1:'pasteStatistics'!$C$5000,0))</f>
        <v>0.46700000000000003</v>
      </c>
      <c r="J860">
        <f>INDEX(pasteStatistics!J$1:'pasteStatistics'!J$5000,MATCH($C860,pasteStatistics!$C$1:'pasteStatistics'!$C$5000,0))</f>
        <v>1.2</v>
      </c>
      <c r="K860">
        <f>INDEX(pasteStatistics!K$1:'pasteStatistics'!K$5000,MATCH($C860,pasteStatistics!$C$1:'pasteStatistics'!$C$5000,0))</f>
        <v>2.5</v>
      </c>
      <c r="L860">
        <f>INDEX(pasteStatistics!L$1:'pasteStatistics'!L$5000,MATCH($C860,pasteStatistics!$C$1:'pasteStatistics'!$C$5000,0))</f>
        <v>0.47699999999999998</v>
      </c>
      <c r="M860">
        <f>INDEX(pasteStatistics!M$1:'pasteStatistics'!M$5000,MATCH($C860,pasteStatistics!$C$1:'pasteStatistics'!$C$5000,0))</f>
        <v>0</v>
      </c>
      <c r="N860">
        <f>INDEX(pasteStatistics!N$1:'pasteStatistics'!N$5000,MATCH($C860,pasteStatistics!$C$1:'pasteStatistics'!$C$5000,0))</f>
        <v>0.1</v>
      </c>
      <c r="O860">
        <f>INDEX(pasteStatistics!O$1:'pasteStatistics'!O$5000,MATCH($C860,pasteStatistics!$C$1:'pasteStatistics'!$C$5000,0))</f>
        <v>0</v>
      </c>
      <c r="P860">
        <f>INDEX(pasteStatistics!P$1:'pasteStatistics'!P$5000,MATCH($C860,pasteStatistics!$C$1:'pasteStatistics'!$C$5000,0))</f>
        <v>0.8</v>
      </c>
      <c r="Q860">
        <f>INDEX(pasteStatistics!Q$1:'pasteStatistics'!Q$5000,MATCH($C860,pasteStatistics!$C$1:'pasteStatistics'!$C$5000,0))</f>
        <v>1.3</v>
      </c>
      <c r="R860">
        <f>INDEX(pasteStatistics!R$1:'pasteStatistics'!R$5000,MATCH($C860,pasteStatistics!$C$1:'pasteStatistics'!$C$5000,0))</f>
        <v>0.63</v>
      </c>
      <c r="S860">
        <f>INDEX(pasteStatistics!S$1:'pasteStatistics'!S$5000,MATCH($C860,pasteStatistics!$C$1:'pasteStatistics'!$C$5000,0))</f>
        <v>1.2</v>
      </c>
      <c r="T860">
        <f>INDEX(pasteStatistics!T$1:'pasteStatistics'!T$5000,MATCH($C860,pasteStatistics!$C$1:'pasteStatistics'!$C$5000,0))</f>
        <v>2.2999999999999998</v>
      </c>
      <c r="U860">
        <f>INDEX(pasteStatistics!U$1:'pasteStatistics'!U$5000,MATCH($C860,pasteStatistics!$C$1:'pasteStatistics'!$C$5000,0))</f>
        <v>3.6</v>
      </c>
      <c r="V860">
        <f>INDEX(pasteStatistics!V$1:'pasteStatistics'!V$5000,MATCH($C860,pasteStatistics!$C$1:'pasteStatistics'!$C$5000,0))</f>
        <v>0.3</v>
      </c>
      <c r="W860">
        <f>INDEX(pasteStatistics!W$1:'pasteStatistics'!W$5000,MATCH($C860,pasteStatistics!$C$1:'pasteStatistics'!$C$5000,0))</f>
        <v>0.2</v>
      </c>
      <c r="X860">
        <f>INDEX(pasteStatistics!X$1:'pasteStatistics'!X$5000,MATCH($C860,pasteStatistics!$C$1:'pasteStatistics'!$C$5000,0))</f>
        <v>1.7</v>
      </c>
      <c r="Y860">
        <f>INDEX(pasteStatistics!Y$1:'pasteStatistics'!Y$5000,MATCH($C860,pasteStatistics!$C$1:'pasteStatistics'!$C$5000,0))</f>
        <v>0.9</v>
      </c>
      <c r="Z860">
        <f>INDEX(pasteStatistics!Z$1:'pasteStatistics'!Z$5000,MATCH($C860,pasteStatistics!$C$1:'pasteStatistics'!$C$5000,0))</f>
        <v>2.2999999999999998</v>
      </c>
      <c r="AA860">
        <f>INDEX(pasteStatistics!AA$1:'pasteStatistics'!AA$5000,MATCH($C860,pasteStatistics!$C$1:'pasteStatistics'!$C$5000,0))</f>
        <v>3.2</v>
      </c>
      <c r="AB860">
        <f>pasteData!C859</f>
        <v>23</v>
      </c>
      <c r="AC860" t="str">
        <f>pasteData!D859</f>
        <v>SO</v>
      </c>
      <c r="AD860" t="str">
        <f>pasteData!E859</f>
        <v>F</v>
      </c>
      <c r="AE860">
        <f>pasteData!F859</f>
        <v>36708</v>
      </c>
      <c r="AF860">
        <f>pasteData!G859</f>
        <v>215</v>
      </c>
      <c r="AG860" t="str">
        <f>pasteData!H859</f>
        <v>Hampton</v>
      </c>
      <c r="AH860" t="str">
        <f>pasteData!I859</f>
        <v xml:space="preserve"> VA</v>
      </c>
      <c r="AI860" t="str">
        <f>pasteData!J859</f>
        <v>Bethel High School</v>
      </c>
      <c r="AJ860">
        <f>pasteData!K859</f>
        <v>0</v>
      </c>
      <c r="AK860" t="str">
        <f>pasteData!L859</f>
        <v xml:space="preserve"> 3.2 Pts</v>
      </c>
      <c r="AL860" t="str">
        <f>pasteData!M859</f>
        <v xml:space="preserve"> 3.6 Reb</v>
      </c>
      <c r="AM860" t="str">
        <f>pasteData!N859</f>
        <v xml:space="preserve"> 0.3 Ast</v>
      </c>
    </row>
    <row r="861" spans="1:39" x14ac:dyDescent="0.3">
      <c r="A861">
        <v>859</v>
      </c>
      <c r="B861" t="str">
        <f>pasteData!A860</f>
        <v>old-dominion</v>
      </c>
      <c r="C861" t="str">
        <f>pasteData!B860</f>
        <v>Marquis Godwin</v>
      </c>
      <c r="D861">
        <f>INDEX(pasteStatistics!D$1:'pasteStatistics'!D$5000,MATCH($C861,pasteStatistics!$C$1:'pasteStatistics'!$C$5000,0))</f>
        <v>13</v>
      </c>
      <c r="E861">
        <f>INDEX(pasteStatistics!E$1:'pasteStatistics'!E$5000,MATCH($C861,pasteStatistics!$C$1:'pasteStatistics'!$C$5000,0))</f>
        <v>0</v>
      </c>
      <c r="F861">
        <f>INDEX(pasteStatistics!F$1:'pasteStatistics'!F$5000,MATCH($C861,pasteStatistics!$C$1:'pasteStatistics'!$C$5000,0))</f>
        <v>22.2</v>
      </c>
      <c r="G861">
        <f>INDEX(pasteStatistics!G$1:'pasteStatistics'!G$5000,MATCH($C861,pasteStatistics!$C$1:'pasteStatistics'!$C$5000,0))</f>
        <v>2.5</v>
      </c>
      <c r="H861">
        <f>INDEX(pasteStatistics!H$1:'pasteStatistics'!H$5000,MATCH($C861,pasteStatistics!$C$1:'pasteStatistics'!$C$5000,0))</f>
        <v>7.3</v>
      </c>
      <c r="I861">
        <f>INDEX(pasteStatistics!I$1:'pasteStatistics'!I$5000,MATCH($C861,pasteStatistics!$C$1:'pasteStatistics'!$C$5000,0))</f>
        <v>0.34699999999999998</v>
      </c>
      <c r="J861">
        <f>INDEX(pasteStatistics!J$1:'pasteStatistics'!J$5000,MATCH($C861,pasteStatistics!$C$1:'pasteStatistics'!$C$5000,0))</f>
        <v>0.5</v>
      </c>
      <c r="K861">
        <f>INDEX(pasteStatistics!K$1:'pasteStatistics'!K$5000,MATCH($C861,pasteStatistics!$C$1:'pasteStatistics'!$C$5000,0))</f>
        <v>1.5</v>
      </c>
      <c r="L861">
        <f>INDEX(pasteStatistics!L$1:'pasteStatistics'!L$5000,MATCH($C861,pasteStatistics!$C$1:'pasteStatistics'!$C$5000,0))</f>
        <v>0.35</v>
      </c>
      <c r="M861">
        <f>INDEX(pasteStatistics!M$1:'pasteStatistics'!M$5000,MATCH($C861,pasteStatistics!$C$1:'pasteStatistics'!$C$5000,0))</f>
        <v>2</v>
      </c>
      <c r="N861">
        <f>INDEX(pasteStatistics!N$1:'pasteStatistics'!N$5000,MATCH($C861,pasteStatistics!$C$1:'pasteStatistics'!$C$5000,0))</f>
        <v>5.8</v>
      </c>
      <c r="O861">
        <f>INDEX(pasteStatistics!O$1:'pasteStatistics'!O$5000,MATCH($C861,pasteStatistics!$C$1:'pasteStatistics'!$C$5000,0))</f>
        <v>0.34699999999999998</v>
      </c>
      <c r="P861">
        <f>INDEX(pasteStatistics!P$1:'pasteStatistics'!P$5000,MATCH($C861,pasteStatistics!$C$1:'pasteStatistics'!$C$5000,0))</f>
        <v>0.1</v>
      </c>
      <c r="Q861">
        <f>INDEX(pasteStatistics!Q$1:'pasteStatistics'!Q$5000,MATCH($C861,pasteStatistics!$C$1:'pasteStatistics'!$C$5000,0))</f>
        <v>0.2</v>
      </c>
      <c r="R861">
        <f>INDEX(pasteStatistics!R$1:'pasteStatistics'!R$5000,MATCH($C861,pasteStatistics!$C$1:'pasteStatistics'!$C$5000,0))</f>
        <v>0.5</v>
      </c>
      <c r="S861">
        <f>INDEX(pasteStatistics!S$1:'pasteStatistics'!S$5000,MATCH($C861,pasteStatistics!$C$1:'pasteStatistics'!$C$5000,0))</f>
        <v>0.2</v>
      </c>
      <c r="T861">
        <f>INDEX(pasteStatistics!T$1:'pasteStatistics'!T$5000,MATCH($C861,pasteStatistics!$C$1:'pasteStatistics'!$C$5000,0))</f>
        <v>2.2999999999999998</v>
      </c>
      <c r="U861">
        <f>INDEX(pasteStatistics!U$1:'pasteStatistics'!U$5000,MATCH($C861,pasteStatistics!$C$1:'pasteStatistics'!$C$5000,0))</f>
        <v>2.5</v>
      </c>
      <c r="V861">
        <f>INDEX(pasteStatistics!V$1:'pasteStatistics'!V$5000,MATCH($C861,pasteStatistics!$C$1:'pasteStatistics'!$C$5000,0))</f>
        <v>0.2</v>
      </c>
      <c r="W861">
        <f>INDEX(pasteStatistics!W$1:'pasteStatistics'!W$5000,MATCH($C861,pasteStatistics!$C$1:'pasteStatistics'!$C$5000,0))</f>
        <v>0.2</v>
      </c>
      <c r="X861">
        <f>INDEX(pasteStatistics!X$1:'pasteStatistics'!X$5000,MATCH($C861,pasteStatistics!$C$1:'pasteStatistics'!$C$5000,0))</f>
        <v>0.1</v>
      </c>
      <c r="Y861">
        <f>INDEX(pasteStatistics!Y$1:'pasteStatistics'!Y$5000,MATCH($C861,pasteStatistics!$C$1:'pasteStatistics'!$C$5000,0))</f>
        <v>0.7</v>
      </c>
      <c r="Z861">
        <f>INDEX(pasteStatistics!Z$1:'pasteStatistics'!Z$5000,MATCH($C861,pasteStatistics!$C$1:'pasteStatistics'!$C$5000,0))</f>
        <v>1</v>
      </c>
      <c r="AA861">
        <f>INDEX(pasteStatistics!AA$1:'pasteStatistics'!AA$5000,MATCH($C861,pasteStatistics!$C$1:'pasteStatistics'!$C$5000,0))</f>
        <v>7.2</v>
      </c>
      <c r="AB861">
        <f>pasteData!C860</f>
        <v>0</v>
      </c>
      <c r="AC861" t="str">
        <f>pasteData!D860</f>
        <v>SO</v>
      </c>
      <c r="AD861" t="str">
        <f>pasteData!E860</f>
        <v>G</v>
      </c>
      <c r="AE861">
        <f>pasteData!F860</f>
        <v>43621</v>
      </c>
      <c r="AF861">
        <f>pasteData!G860</f>
        <v>195</v>
      </c>
      <c r="AG861" t="str">
        <f>pasteData!H860</f>
        <v>Hampton</v>
      </c>
      <c r="AH861" t="str">
        <f>pasteData!I860</f>
        <v xml:space="preserve"> VA</v>
      </c>
      <c r="AI861" t="str">
        <f>pasteData!J860</f>
        <v>Hampton High School</v>
      </c>
      <c r="AJ861">
        <f>pasteData!K860</f>
        <v>0</v>
      </c>
      <c r="AK861" t="str">
        <f>pasteData!L860</f>
        <v xml:space="preserve"> 7.2 Pts</v>
      </c>
      <c r="AL861" t="str">
        <f>pasteData!M860</f>
        <v xml:space="preserve"> 2.5 Reb</v>
      </c>
      <c r="AM861" t="str">
        <f>pasteData!N860</f>
        <v xml:space="preserve"> 0.2 Ast</v>
      </c>
    </row>
    <row r="862" spans="1:39" x14ac:dyDescent="0.3">
      <c r="A862">
        <v>860</v>
      </c>
      <c r="B862" t="str">
        <f>pasteData!A861</f>
        <v>old-dominion</v>
      </c>
      <c r="C862" t="str">
        <f>pasteData!B861</f>
        <v>Aaron Carver</v>
      </c>
      <c r="D862">
        <f>INDEX(pasteStatistics!D$1:'pasteStatistics'!D$5000,MATCH($C862,pasteStatistics!$C$1:'pasteStatistics'!$C$5000,0))</f>
        <v>35</v>
      </c>
      <c r="E862">
        <f>INDEX(pasteStatistics!E$1:'pasteStatistics'!E$5000,MATCH($C862,pasteStatistics!$C$1:'pasteStatistics'!$C$5000,0))</f>
        <v>35</v>
      </c>
      <c r="F862">
        <f>INDEX(pasteStatistics!F$1:'pasteStatistics'!F$5000,MATCH($C862,pasteStatistics!$C$1:'pasteStatistics'!$C$5000,0))</f>
        <v>21.7</v>
      </c>
      <c r="G862">
        <f>INDEX(pasteStatistics!G$1:'pasteStatistics'!G$5000,MATCH($C862,pasteStatistics!$C$1:'pasteStatistics'!$C$5000,0))</f>
        <v>0.9</v>
      </c>
      <c r="H862">
        <f>INDEX(pasteStatistics!H$1:'pasteStatistics'!H$5000,MATCH($C862,pasteStatistics!$C$1:'pasteStatistics'!$C$5000,0))</f>
        <v>2.7</v>
      </c>
      <c r="I862">
        <f>INDEX(pasteStatistics!I$1:'pasteStatistics'!I$5000,MATCH($C862,pasteStatistics!$C$1:'pasteStatistics'!$C$5000,0))</f>
        <v>0.35499999999999998</v>
      </c>
      <c r="J862">
        <f>INDEX(pasteStatistics!J$1:'pasteStatistics'!J$5000,MATCH($C862,pasteStatistics!$C$1:'pasteStatistics'!$C$5000,0))</f>
        <v>0.9</v>
      </c>
      <c r="K862">
        <f>INDEX(pasteStatistics!K$1:'pasteStatistics'!K$5000,MATCH($C862,pasteStatistics!$C$1:'pasteStatistics'!$C$5000,0))</f>
        <v>2.4</v>
      </c>
      <c r="L862">
        <f>INDEX(pasteStatistics!L$1:'pasteStatistics'!L$5000,MATCH($C862,pasteStatistics!$C$1:'pasteStatistics'!$C$5000,0))</f>
        <v>0.38100000000000001</v>
      </c>
      <c r="M862">
        <f>INDEX(pasteStatistics!M$1:'pasteStatistics'!M$5000,MATCH($C862,pasteStatistics!$C$1:'pasteStatistics'!$C$5000,0))</f>
        <v>0</v>
      </c>
      <c r="N862">
        <f>INDEX(pasteStatistics!N$1:'pasteStatistics'!N$5000,MATCH($C862,pasteStatistics!$C$1:'pasteStatistics'!$C$5000,0))</f>
        <v>0.3</v>
      </c>
      <c r="O862">
        <f>INDEX(pasteStatistics!O$1:'pasteStatistics'!O$5000,MATCH($C862,pasteStatistics!$C$1:'pasteStatistics'!$C$5000,0))</f>
        <v>0.111</v>
      </c>
      <c r="P862">
        <f>INDEX(pasteStatistics!P$1:'pasteStatistics'!P$5000,MATCH($C862,pasteStatistics!$C$1:'pasteStatistics'!$C$5000,0))</f>
        <v>0.5</v>
      </c>
      <c r="Q862">
        <f>INDEX(pasteStatistics!Q$1:'pasteStatistics'!Q$5000,MATCH($C862,pasteStatistics!$C$1:'pasteStatistics'!$C$5000,0))</f>
        <v>1.1000000000000001</v>
      </c>
      <c r="R862">
        <f>INDEX(pasteStatistics!R$1:'pasteStatistics'!R$5000,MATCH($C862,pasteStatistics!$C$1:'pasteStatistics'!$C$5000,0))</f>
        <v>0.4</v>
      </c>
      <c r="S862">
        <f>INDEX(pasteStatistics!S$1:'pasteStatistics'!S$5000,MATCH($C862,pasteStatistics!$C$1:'pasteStatistics'!$C$5000,0))</f>
        <v>2.2999999999999998</v>
      </c>
      <c r="T862">
        <f>INDEX(pasteStatistics!T$1:'pasteStatistics'!T$5000,MATCH($C862,pasteStatistics!$C$1:'pasteStatistics'!$C$5000,0))</f>
        <v>3.6</v>
      </c>
      <c r="U862">
        <f>INDEX(pasteStatistics!U$1:'pasteStatistics'!U$5000,MATCH($C862,pasteStatistics!$C$1:'pasteStatistics'!$C$5000,0))</f>
        <v>5.9</v>
      </c>
      <c r="V862">
        <f>INDEX(pasteStatistics!V$1:'pasteStatistics'!V$5000,MATCH($C862,pasteStatistics!$C$1:'pasteStatistics'!$C$5000,0))</f>
        <v>0.8</v>
      </c>
      <c r="W862">
        <f>INDEX(pasteStatistics!W$1:'pasteStatistics'!W$5000,MATCH($C862,pasteStatistics!$C$1:'pasteStatistics'!$C$5000,0))</f>
        <v>0.5</v>
      </c>
      <c r="X862">
        <f>INDEX(pasteStatistics!X$1:'pasteStatistics'!X$5000,MATCH($C862,pasteStatistics!$C$1:'pasteStatistics'!$C$5000,0))</f>
        <v>0.5</v>
      </c>
      <c r="Y862">
        <f>INDEX(pasteStatistics!Y$1:'pasteStatistics'!Y$5000,MATCH($C862,pasteStatistics!$C$1:'pasteStatistics'!$C$5000,0))</f>
        <v>0.9</v>
      </c>
      <c r="Z862">
        <f>INDEX(pasteStatistics!Z$1:'pasteStatistics'!Z$5000,MATCH($C862,pasteStatistics!$C$1:'pasteStatistics'!$C$5000,0))</f>
        <v>1.7</v>
      </c>
      <c r="AA862">
        <f>INDEX(pasteStatistics!AA$1:'pasteStatistics'!AA$5000,MATCH($C862,pasteStatistics!$C$1:'pasteStatistics'!$C$5000,0))</f>
        <v>2.4</v>
      </c>
      <c r="AB862">
        <f>pasteData!C861</f>
        <v>13</v>
      </c>
      <c r="AC862" t="str">
        <f>pasteData!D861</f>
        <v>JR</v>
      </c>
      <c r="AD862" t="str">
        <f>pasteData!E861</f>
        <v>F</v>
      </c>
      <c r="AE862">
        <f>pasteData!F861</f>
        <v>43623</v>
      </c>
      <c r="AF862">
        <f>pasteData!G861</f>
        <v>225</v>
      </c>
      <c r="AG862" t="str">
        <f>pasteData!H861</f>
        <v>Elizabeth City</v>
      </c>
      <c r="AH862" t="str">
        <f>pasteData!I861</f>
        <v xml:space="preserve"> NC</v>
      </c>
      <c r="AI862" t="str">
        <f>pasteData!J861</f>
        <v>South Kent School</v>
      </c>
      <c r="AJ862">
        <f>pasteData!K861</f>
        <v>0</v>
      </c>
      <c r="AK862" t="str">
        <f>pasteData!L861</f>
        <v xml:space="preserve"> 2.4 Pts</v>
      </c>
      <c r="AL862" t="str">
        <f>pasteData!M861</f>
        <v xml:space="preserve"> 5.9 Reb</v>
      </c>
      <c r="AM862" t="str">
        <f>pasteData!N861</f>
        <v xml:space="preserve"> 0.8 Ast</v>
      </c>
    </row>
    <row r="863" spans="1:39" x14ac:dyDescent="0.3">
      <c r="A863">
        <v>861</v>
      </c>
      <c r="B863" t="str">
        <f>pasteData!A862</f>
        <v>old-dominion</v>
      </c>
      <c r="C863" t="str">
        <f>pasteData!B862</f>
        <v>Elbert Robinson</v>
      </c>
      <c r="D863">
        <f>INDEX(pasteStatistics!D$1:'pasteStatistics'!D$5000,MATCH($C863,pasteStatistics!$C$1:'pasteStatistics'!$C$5000,0))</f>
        <v>33</v>
      </c>
      <c r="E863">
        <f>INDEX(pasteStatistics!E$1:'pasteStatistics'!E$5000,MATCH($C863,pasteStatistics!$C$1:'pasteStatistics'!$C$5000,0))</f>
        <v>27</v>
      </c>
      <c r="F863">
        <f>INDEX(pasteStatistics!F$1:'pasteStatistics'!F$5000,MATCH($C863,pasteStatistics!$C$1:'pasteStatistics'!$C$5000,0))</f>
        <v>9</v>
      </c>
      <c r="G863">
        <f>INDEX(pasteStatistics!G$1:'pasteStatistics'!G$5000,MATCH($C863,pasteStatistics!$C$1:'pasteStatistics'!$C$5000,0))</f>
        <v>0.9</v>
      </c>
      <c r="H863">
        <f>INDEX(pasteStatistics!H$1:'pasteStatistics'!H$5000,MATCH($C863,pasteStatistics!$C$1:'pasteStatistics'!$C$5000,0))</f>
        <v>1.8</v>
      </c>
      <c r="I863">
        <f>INDEX(pasteStatistics!I$1:'pasteStatistics'!I$5000,MATCH($C863,pasteStatistics!$C$1:'pasteStatistics'!$C$5000,0))</f>
        <v>0.53400000000000003</v>
      </c>
      <c r="J863">
        <f>INDEX(pasteStatistics!J$1:'pasteStatistics'!J$5000,MATCH($C863,pasteStatistics!$C$1:'pasteStatistics'!$C$5000,0))</f>
        <v>0.9</v>
      </c>
      <c r="K863">
        <f>INDEX(pasteStatistics!K$1:'pasteStatistics'!K$5000,MATCH($C863,pasteStatistics!$C$1:'pasteStatistics'!$C$5000,0))</f>
        <v>1.8</v>
      </c>
      <c r="L863">
        <f>INDEX(pasteStatistics!L$1:'pasteStatistics'!L$5000,MATCH($C863,pasteStatistics!$C$1:'pasteStatistics'!$C$5000,0))</f>
        <v>0.53400000000000003</v>
      </c>
      <c r="M863">
        <f>INDEX(pasteStatistics!M$1:'pasteStatistics'!M$5000,MATCH($C863,pasteStatistics!$C$1:'pasteStatistics'!$C$5000,0))</f>
        <v>0</v>
      </c>
      <c r="N863">
        <f>INDEX(pasteStatistics!N$1:'pasteStatistics'!N$5000,MATCH($C863,pasteStatistics!$C$1:'pasteStatistics'!$C$5000,0))</f>
        <v>0</v>
      </c>
      <c r="O863">
        <f>INDEX(pasteStatistics!O$1:'pasteStatistics'!O$5000,MATCH($C863,pasteStatistics!$C$1:'pasteStatistics'!$C$5000,0))</f>
        <v>0</v>
      </c>
      <c r="P863">
        <f>INDEX(pasteStatistics!P$1:'pasteStatistics'!P$5000,MATCH($C863,pasteStatistics!$C$1:'pasteStatistics'!$C$5000,0))</f>
        <v>0.4</v>
      </c>
      <c r="Q863">
        <f>INDEX(pasteStatistics!Q$1:'pasteStatistics'!Q$5000,MATCH($C863,pasteStatistics!$C$1:'pasteStatistics'!$C$5000,0))</f>
        <v>0.9</v>
      </c>
      <c r="R863">
        <f>INDEX(pasteStatistics!R$1:'pasteStatistics'!R$5000,MATCH($C863,pasteStatistics!$C$1:'pasteStatistics'!$C$5000,0))</f>
        <v>0.44800000000000001</v>
      </c>
      <c r="S863">
        <f>INDEX(pasteStatistics!S$1:'pasteStatistics'!S$5000,MATCH($C863,pasteStatistics!$C$1:'pasteStatistics'!$C$5000,0))</f>
        <v>0.8</v>
      </c>
      <c r="T863">
        <f>INDEX(pasteStatistics!T$1:'pasteStatistics'!T$5000,MATCH($C863,pasteStatistics!$C$1:'pasteStatistics'!$C$5000,0))</f>
        <v>1.3</v>
      </c>
      <c r="U863">
        <f>INDEX(pasteStatistics!U$1:'pasteStatistics'!U$5000,MATCH($C863,pasteStatistics!$C$1:'pasteStatistics'!$C$5000,0))</f>
        <v>2.1</v>
      </c>
      <c r="V863">
        <f>INDEX(pasteStatistics!V$1:'pasteStatistics'!V$5000,MATCH($C863,pasteStatistics!$C$1:'pasteStatistics'!$C$5000,0))</f>
        <v>0.2</v>
      </c>
      <c r="W863">
        <f>INDEX(pasteStatistics!W$1:'pasteStatistics'!W$5000,MATCH($C863,pasteStatistics!$C$1:'pasteStatistics'!$C$5000,0))</f>
        <v>0.3</v>
      </c>
      <c r="X863">
        <f>INDEX(pasteStatistics!X$1:'pasteStatistics'!X$5000,MATCH($C863,pasteStatistics!$C$1:'pasteStatistics'!$C$5000,0))</f>
        <v>0.5</v>
      </c>
      <c r="Y863">
        <f>INDEX(pasteStatistics!Y$1:'pasteStatistics'!Y$5000,MATCH($C863,pasteStatistics!$C$1:'pasteStatistics'!$C$5000,0))</f>
        <v>0.9</v>
      </c>
      <c r="Z863">
        <f>INDEX(pasteStatistics!Z$1:'pasteStatistics'!Z$5000,MATCH($C863,pasteStatistics!$C$1:'pasteStatistics'!$C$5000,0))</f>
        <v>1.7</v>
      </c>
      <c r="AA863">
        <f>INDEX(pasteStatistics!AA$1:'pasteStatistics'!AA$5000,MATCH($C863,pasteStatistics!$C$1:'pasteStatistics'!$C$5000,0))</f>
        <v>2.2999999999999998</v>
      </c>
      <c r="AB863">
        <f>pasteData!C862</f>
        <v>25</v>
      </c>
      <c r="AC863" t="str">
        <f>pasteData!D862</f>
        <v>SR</v>
      </c>
      <c r="AD863" t="str">
        <f>pasteData!E862</f>
        <v>C</v>
      </c>
      <c r="AE863">
        <f>pasteData!F862</f>
        <v>43647</v>
      </c>
      <c r="AF863">
        <f>pasteData!G862</f>
        <v>285</v>
      </c>
      <c r="AG863" t="str">
        <f>pasteData!H862</f>
        <v>Garland</v>
      </c>
      <c r="AH863" t="str">
        <f>pasteData!I862</f>
        <v xml:space="preserve"> TX</v>
      </c>
      <c r="AI863" t="str">
        <f>pasteData!J862</f>
        <v>Lakeview Centennial HS</v>
      </c>
      <c r="AJ863" t="str">
        <f>pasteData!K862</f>
        <v>56 (2014)</v>
      </c>
      <c r="AK863" t="str">
        <f>pasteData!L862</f>
        <v xml:space="preserve"> 2.3 Pts</v>
      </c>
      <c r="AL863" t="str">
        <f>pasteData!M862</f>
        <v xml:space="preserve"> 2.1 Reb</v>
      </c>
      <c r="AM863" t="str">
        <f>pasteData!N862</f>
        <v xml:space="preserve"> 0.2 Ast</v>
      </c>
    </row>
    <row r="864" spans="1:39" x14ac:dyDescent="0.3">
      <c r="A864">
        <v>862</v>
      </c>
      <c r="B864" t="str">
        <f>pasteData!A863</f>
        <v>old-dominion</v>
      </c>
      <c r="C864" t="str">
        <f>pasteData!B863</f>
        <v>Joseph Reece</v>
      </c>
      <c r="D864">
        <f>INDEX(pasteStatistics!D$1:'pasteStatistics'!D$5000,MATCH($C864,pasteStatistics!$C$1:'pasteStatistics'!$C$5000,0))</f>
        <v>6</v>
      </c>
      <c r="E864">
        <f>INDEX(pasteStatistics!E$1:'pasteStatistics'!E$5000,MATCH($C864,pasteStatistics!$C$1:'pasteStatistics'!$C$5000,0))</f>
        <v>0</v>
      </c>
      <c r="F864">
        <f>INDEX(pasteStatistics!F$1:'pasteStatistics'!F$5000,MATCH($C864,pasteStatistics!$C$1:'pasteStatistics'!$C$5000,0))</f>
        <v>2.5</v>
      </c>
      <c r="G864">
        <f>INDEX(pasteStatistics!G$1:'pasteStatistics'!G$5000,MATCH($C864,pasteStatistics!$C$1:'pasteStatistics'!$C$5000,0))</f>
        <v>0.2</v>
      </c>
      <c r="H864">
        <f>INDEX(pasteStatistics!H$1:'pasteStatistics'!H$5000,MATCH($C864,pasteStatistics!$C$1:'pasteStatistics'!$C$5000,0))</f>
        <v>1</v>
      </c>
      <c r="I864">
        <f>INDEX(pasteStatistics!I$1:'pasteStatistics'!I$5000,MATCH($C864,pasteStatistics!$C$1:'pasteStatistics'!$C$5000,0))</f>
        <v>0.16700000000000001</v>
      </c>
      <c r="J864">
        <f>INDEX(pasteStatistics!J$1:'pasteStatistics'!J$5000,MATCH($C864,pasteStatistics!$C$1:'pasteStatistics'!$C$5000,0))</f>
        <v>0.2</v>
      </c>
      <c r="K864">
        <f>INDEX(pasteStatistics!K$1:'pasteStatistics'!K$5000,MATCH($C864,pasteStatistics!$C$1:'pasteStatistics'!$C$5000,0))</f>
        <v>0.8</v>
      </c>
      <c r="L864">
        <f>INDEX(pasteStatistics!L$1:'pasteStatistics'!L$5000,MATCH($C864,pasteStatistics!$C$1:'pasteStatistics'!$C$5000,0))</f>
        <v>0.2</v>
      </c>
      <c r="M864">
        <f>INDEX(pasteStatistics!M$1:'pasteStatistics'!M$5000,MATCH($C864,pasteStatistics!$C$1:'pasteStatistics'!$C$5000,0))</f>
        <v>0</v>
      </c>
      <c r="N864">
        <f>INDEX(pasteStatistics!N$1:'pasteStatistics'!N$5000,MATCH($C864,pasteStatistics!$C$1:'pasteStatistics'!$C$5000,0))</f>
        <v>0.2</v>
      </c>
      <c r="O864">
        <f>INDEX(pasteStatistics!O$1:'pasteStatistics'!O$5000,MATCH($C864,pasteStatistics!$C$1:'pasteStatistics'!$C$5000,0))</f>
        <v>0</v>
      </c>
      <c r="P864">
        <f>INDEX(pasteStatistics!P$1:'pasteStatistics'!P$5000,MATCH($C864,pasteStatistics!$C$1:'pasteStatistics'!$C$5000,0))</f>
        <v>0</v>
      </c>
      <c r="Q864">
        <f>INDEX(pasteStatistics!Q$1:'pasteStatistics'!Q$5000,MATCH($C864,pasteStatistics!$C$1:'pasteStatistics'!$C$5000,0))</f>
        <v>0.2</v>
      </c>
      <c r="R864">
        <f>INDEX(pasteStatistics!R$1:'pasteStatistics'!R$5000,MATCH($C864,pasteStatistics!$C$1:'pasteStatistics'!$C$5000,0))</f>
        <v>0</v>
      </c>
      <c r="S864">
        <f>INDEX(pasteStatistics!S$1:'pasteStatistics'!S$5000,MATCH($C864,pasteStatistics!$C$1:'pasteStatistics'!$C$5000,0))</f>
        <v>0.5</v>
      </c>
      <c r="T864">
        <f>INDEX(pasteStatistics!T$1:'pasteStatistics'!T$5000,MATCH($C864,pasteStatistics!$C$1:'pasteStatistics'!$C$5000,0))</f>
        <v>0.2</v>
      </c>
      <c r="U864">
        <f>INDEX(pasteStatistics!U$1:'pasteStatistics'!U$5000,MATCH($C864,pasteStatistics!$C$1:'pasteStatistics'!$C$5000,0))</f>
        <v>0.7</v>
      </c>
      <c r="V864">
        <f>INDEX(pasteStatistics!V$1:'pasteStatistics'!V$5000,MATCH($C864,pasteStatistics!$C$1:'pasteStatistics'!$C$5000,0))</f>
        <v>0</v>
      </c>
      <c r="W864">
        <f>INDEX(pasteStatistics!W$1:'pasteStatistics'!W$5000,MATCH($C864,pasteStatistics!$C$1:'pasteStatistics'!$C$5000,0))</f>
        <v>0</v>
      </c>
      <c r="X864">
        <f>INDEX(pasteStatistics!X$1:'pasteStatistics'!X$5000,MATCH($C864,pasteStatistics!$C$1:'pasteStatistics'!$C$5000,0))</f>
        <v>0.5</v>
      </c>
      <c r="Y864">
        <f>INDEX(pasteStatistics!Y$1:'pasteStatistics'!Y$5000,MATCH($C864,pasteStatistics!$C$1:'pasteStatistics'!$C$5000,0))</f>
        <v>0.3</v>
      </c>
      <c r="Z864">
        <f>INDEX(pasteStatistics!Z$1:'pasteStatistics'!Z$5000,MATCH($C864,pasteStatistics!$C$1:'pasteStatistics'!$C$5000,0))</f>
        <v>0.2</v>
      </c>
      <c r="AA864">
        <f>INDEX(pasteStatistics!AA$1:'pasteStatistics'!AA$5000,MATCH($C864,pasteStatistics!$C$1:'pasteStatistics'!$C$5000,0))</f>
        <v>0.3</v>
      </c>
      <c r="AB864">
        <f>pasteData!C863</f>
        <v>15</v>
      </c>
      <c r="AC864" t="str">
        <f>pasteData!D863</f>
        <v>FR</v>
      </c>
      <c r="AD864" t="str">
        <f>pasteData!E863</f>
        <v>F</v>
      </c>
      <c r="AE864">
        <f>pasteData!F863</f>
        <v>43624</v>
      </c>
      <c r="AF864">
        <f>pasteData!G863</f>
        <v>195</v>
      </c>
      <c r="AG864" t="str">
        <f>pasteData!H863</f>
        <v>St. Louis</v>
      </c>
      <c r="AH864" t="str">
        <f>pasteData!I863</f>
        <v xml:space="preserve"> MO</v>
      </c>
      <c r="AI864" t="str">
        <f>pasteData!J863</f>
        <v>East St. Louis HS</v>
      </c>
      <c r="AJ864">
        <f>pasteData!K863</f>
        <v>0</v>
      </c>
      <c r="AK864" t="str">
        <f>pasteData!L863</f>
        <v xml:space="preserve"> 0.3 Pts</v>
      </c>
      <c r="AL864" t="str">
        <f>pasteData!M863</f>
        <v xml:space="preserve"> 0.7 Reb</v>
      </c>
      <c r="AM864" t="str">
        <f>pasteData!N863</f>
        <v xml:space="preserve"> 0.0 Ast</v>
      </c>
    </row>
    <row r="865" spans="1:39" x14ac:dyDescent="0.3">
      <c r="A865">
        <v>863</v>
      </c>
      <c r="B865" t="str">
        <f>pasteData!A864</f>
        <v>old-dominion</v>
      </c>
      <c r="C865" t="str">
        <f>pasteData!B864</f>
        <v>Loren Brill</v>
      </c>
      <c r="D865">
        <f>INDEX(pasteStatistics!D$1:'pasteStatistics'!D$5000,MATCH($C865,pasteStatistics!$C$1:'pasteStatistics'!$C$5000,0))</f>
        <v>7</v>
      </c>
      <c r="E865">
        <f>INDEX(pasteStatistics!E$1:'pasteStatistics'!E$5000,MATCH($C865,pasteStatistics!$C$1:'pasteStatistics'!$C$5000,0))</f>
        <v>0</v>
      </c>
      <c r="F865">
        <f>INDEX(pasteStatistics!F$1:'pasteStatistics'!F$5000,MATCH($C865,pasteStatistics!$C$1:'pasteStatistics'!$C$5000,0))</f>
        <v>1.6</v>
      </c>
      <c r="G865">
        <f>INDEX(pasteStatistics!G$1:'pasteStatistics'!G$5000,MATCH($C865,pasteStatistics!$C$1:'pasteStatistics'!$C$5000,0))</f>
        <v>0</v>
      </c>
      <c r="H865">
        <f>INDEX(pasteStatistics!H$1:'pasteStatistics'!H$5000,MATCH($C865,pasteStatistics!$C$1:'pasteStatistics'!$C$5000,0))</f>
        <v>0.4</v>
      </c>
      <c r="I865">
        <f>INDEX(pasteStatistics!I$1:'pasteStatistics'!I$5000,MATCH($C865,pasteStatistics!$C$1:'pasteStatistics'!$C$5000,0))</f>
        <v>0</v>
      </c>
      <c r="J865">
        <f>INDEX(pasteStatistics!J$1:'pasteStatistics'!J$5000,MATCH($C865,pasteStatistics!$C$1:'pasteStatistics'!$C$5000,0))</f>
        <v>0</v>
      </c>
      <c r="K865">
        <f>INDEX(pasteStatistics!K$1:'pasteStatistics'!K$5000,MATCH($C865,pasteStatistics!$C$1:'pasteStatistics'!$C$5000,0))</f>
        <v>0.1</v>
      </c>
      <c r="L865">
        <f>INDEX(pasteStatistics!L$1:'pasteStatistics'!L$5000,MATCH($C865,pasteStatistics!$C$1:'pasteStatistics'!$C$5000,0))</f>
        <v>0</v>
      </c>
      <c r="M865">
        <f>INDEX(pasteStatistics!M$1:'pasteStatistics'!M$5000,MATCH($C865,pasteStatistics!$C$1:'pasteStatistics'!$C$5000,0))</f>
        <v>0</v>
      </c>
      <c r="N865">
        <f>INDEX(pasteStatistics!N$1:'pasteStatistics'!N$5000,MATCH($C865,pasteStatistics!$C$1:'pasteStatistics'!$C$5000,0))</f>
        <v>0.3</v>
      </c>
      <c r="O865">
        <f>INDEX(pasteStatistics!O$1:'pasteStatistics'!O$5000,MATCH($C865,pasteStatistics!$C$1:'pasteStatistics'!$C$5000,0))</f>
        <v>0</v>
      </c>
      <c r="P865">
        <f>INDEX(pasteStatistics!P$1:'pasteStatistics'!P$5000,MATCH($C865,pasteStatistics!$C$1:'pasteStatistics'!$C$5000,0))</f>
        <v>0.1</v>
      </c>
      <c r="Q865">
        <f>INDEX(pasteStatistics!Q$1:'pasteStatistics'!Q$5000,MATCH($C865,pasteStatistics!$C$1:'pasteStatistics'!$C$5000,0))</f>
        <v>0.3</v>
      </c>
      <c r="R865">
        <f>INDEX(pasteStatistics!R$1:'pasteStatistics'!R$5000,MATCH($C865,pasteStatistics!$C$1:'pasteStatistics'!$C$5000,0))</f>
        <v>0.5</v>
      </c>
      <c r="S865">
        <f>INDEX(pasteStatistics!S$1:'pasteStatistics'!S$5000,MATCH($C865,pasteStatistics!$C$1:'pasteStatistics'!$C$5000,0))</f>
        <v>0.1</v>
      </c>
      <c r="T865">
        <f>INDEX(pasteStatistics!T$1:'pasteStatistics'!T$5000,MATCH($C865,pasteStatistics!$C$1:'pasteStatistics'!$C$5000,0))</f>
        <v>0</v>
      </c>
      <c r="U865">
        <f>INDEX(pasteStatistics!U$1:'pasteStatistics'!U$5000,MATCH($C865,pasteStatistics!$C$1:'pasteStatistics'!$C$5000,0))</f>
        <v>0.1</v>
      </c>
      <c r="V865">
        <f>INDEX(pasteStatistics!V$1:'pasteStatistics'!V$5000,MATCH($C865,pasteStatistics!$C$1:'pasteStatistics'!$C$5000,0))</f>
        <v>0</v>
      </c>
      <c r="W865">
        <f>INDEX(pasteStatistics!W$1:'pasteStatistics'!W$5000,MATCH($C865,pasteStatistics!$C$1:'pasteStatistics'!$C$5000,0))</f>
        <v>0.1</v>
      </c>
      <c r="X865">
        <f>INDEX(pasteStatistics!X$1:'pasteStatistics'!X$5000,MATCH($C865,pasteStatistics!$C$1:'pasteStatistics'!$C$5000,0))</f>
        <v>0</v>
      </c>
      <c r="Y865">
        <f>INDEX(pasteStatistics!Y$1:'pasteStatistics'!Y$5000,MATCH($C865,pasteStatistics!$C$1:'pasteStatistics'!$C$5000,0))</f>
        <v>0.3</v>
      </c>
      <c r="Z865">
        <f>INDEX(pasteStatistics!Z$1:'pasteStatistics'!Z$5000,MATCH($C865,pasteStatistics!$C$1:'pasteStatistics'!$C$5000,0))</f>
        <v>0.1</v>
      </c>
      <c r="AA865">
        <f>INDEX(pasteStatistics!AA$1:'pasteStatistics'!AA$5000,MATCH($C865,pasteStatistics!$C$1:'pasteStatistics'!$C$5000,0))</f>
        <v>0.1</v>
      </c>
      <c r="AB865">
        <f>pasteData!C864</f>
        <v>20</v>
      </c>
      <c r="AC865" t="str">
        <f>pasteData!D864</f>
        <v>SO</v>
      </c>
      <c r="AD865" t="str">
        <f>pasteData!E864</f>
        <v>G</v>
      </c>
      <c r="AE865">
        <f>pasteData!F864</f>
        <v>36678</v>
      </c>
      <c r="AF865">
        <f>pasteData!G864</f>
        <v>185</v>
      </c>
      <c r="AG865" t="str">
        <f>pasteData!H864</f>
        <v>Gaithersburg</v>
      </c>
      <c r="AH865" t="str">
        <f>pasteData!I864</f>
        <v xml:space="preserve"> MD</v>
      </c>
      <c r="AI865" t="str">
        <f>pasteData!J864</f>
        <v>Georgetown Preparatory School</v>
      </c>
      <c r="AJ865">
        <f>pasteData!K864</f>
        <v>0</v>
      </c>
      <c r="AK865" t="str">
        <f>pasteData!L864</f>
        <v xml:space="preserve"> 0.1 Pts</v>
      </c>
      <c r="AL865" t="str">
        <f>pasteData!M864</f>
        <v xml:space="preserve"> 0.1 Reb</v>
      </c>
      <c r="AM865" t="str">
        <f>pasteData!N864</f>
        <v xml:space="preserve"> 0.0 Ast</v>
      </c>
    </row>
    <row r="866" spans="1:39" x14ac:dyDescent="0.3">
      <c r="A866">
        <v>864</v>
      </c>
      <c r="B866" t="str">
        <f>pasteData!A865</f>
        <v>old-dominion</v>
      </c>
      <c r="C866" t="str">
        <f>pasteData!B865</f>
        <v>Quishon Harris</v>
      </c>
      <c r="D866">
        <f>INDEX(pasteStatistics!D$1:'pasteStatistics'!D$5000,MATCH($C866,pasteStatistics!$C$1:'pasteStatistics'!$C$5000,0))</f>
        <v>3</v>
      </c>
      <c r="E866">
        <f>INDEX(pasteStatistics!E$1:'pasteStatistics'!E$5000,MATCH($C866,pasteStatistics!$C$1:'pasteStatistics'!$C$5000,0))</f>
        <v>0</v>
      </c>
      <c r="F866">
        <f>INDEX(pasteStatistics!F$1:'pasteStatistics'!F$5000,MATCH($C866,pasteStatistics!$C$1:'pasteStatistics'!$C$5000,0))</f>
        <v>1.7</v>
      </c>
      <c r="G866">
        <f>INDEX(pasteStatistics!G$1:'pasteStatistics'!G$5000,MATCH($C866,pasteStatistics!$C$1:'pasteStatistics'!$C$5000,0))</f>
        <v>0</v>
      </c>
      <c r="H866">
        <f>INDEX(pasteStatistics!H$1:'pasteStatistics'!H$5000,MATCH($C866,pasteStatistics!$C$1:'pasteStatistics'!$C$5000,0))</f>
        <v>0.3</v>
      </c>
      <c r="I866">
        <f>INDEX(pasteStatistics!I$1:'pasteStatistics'!I$5000,MATCH($C866,pasteStatistics!$C$1:'pasteStatistics'!$C$5000,0))</f>
        <v>0</v>
      </c>
      <c r="J866">
        <f>INDEX(pasteStatistics!J$1:'pasteStatistics'!J$5000,MATCH($C866,pasteStatistics!$C$1:'pasteStatistics'!$C$5000,0))</f>
        <v>0</v>
      </c>
      <c r="K866">
        <f>INDEX(pasteStatistics!K$1:'pasteStatistics'!K$5000,MATCH($C866,pasteStatistics!$C$1:'pasteStatistics'!$C$5000,0))</f>
        <v>0.3</v>
      </c>
      <c r="L866">
        <f>INDEX(pasteStatistics!L$1:'pasteStatistics'!L$5000,MATCH($C866,pasteStatistics!$C$1:'pasteStatistics'!$C$5000,0))</f>
        <v>0</v>
      </c>
      <c r="M866">
        <f>INDEX(pasteStatistics!M$1:'pasteStatistics'!M$5000,MATCH($C866,pasteStatistics!$C$1:'pasteStatistics'!$C$5000,0))</f>
        <v>0</v>
      </c>
      <c r="N866">
        <f>INDEX(pasteStatistics!N$1:'pasteStatistics'!N$5000,MATCH($C866,pasteStatistics!$C$1:'pasteStatistics'!$C$5000,0))</f>
        <v>0</v>
      </c>
      <c r="O866">
        <f>INDEX(pasteStatistics!O$1:'pasteStatistics'!O$5000,MATCH($C866,pasteStatistics!$C$1:'pasteStatistics'!$C$5000,0))</f>
        <v>0</v>
      </c>
      <c r="P866">
        <f>INDEX(pasteStatistics!P$1:'pasteStatistics'!P$5000,MATCH($C866,pasteStatistics!$C$1:'pasteStatistics'!$C$5000,0))</f>
        <v>0</v>
      </c>
      <c r="Q866">
        <f>INDEX(pasteStatistics!Q$1:'pasteStatistics'!Q$5000,MATCH($C866,pasteStatistics!$C$1:'pasteStatistics'!$C$5000,0))</f>
        <v>0.7</v>
      </c>
      <c r="R866">
        <f>INDEX(pasteStatistics!R$1:'pasteStatistics'!R$5000,MATCH($C866,pasteStatistics!$C$1:'pasteStatistics'!$C$5000,0))</f>
        <v>0</v>
      </c>
      <c r="S866">
        <f>INDEX(pasteStatistics!S$1:'pasteStatistics'!S$5000,MATCH($C866,pasteStatistics!$C$1:'pasteStatistics'!$C$5000,0))</f>
        <v>0</v>
      </c>
      <c r="T866">
        <f>INDEX(pasteStatistics!T$1:'pasteStatistics'!T$5000,MATCH($C866,pasteStatistics!$C$1:'pasteStatistics'!$C$5000,0))</f>
        <v>0</v>
      </c>
      <c r="U866">
        <f>INDEX(pasteStatistics!U$1:'pasteStatistics'!U$5000,MATCH($C866,pasteStatistics!$C$1:'pasteStatistics'!$C$5000,0))</f>
        <v>0</v>
      </c>
      <c r="V866">
        <f>INDEX(pasteStatistics!V$1:'pasteStatistics'!V$5000,MATCH($C866,pasteStatistics!$C$1:'pasteStatistics'!$C$5000,0))</f>
        <v>0</v>
      </c>
      <c r="W866">
        <f>INDEX(pasteStatistics!W$1:'pasteStatistics'!W$5000,MATCH($C866,pasteStatistics!$C$1:'pasteStatistics'!$C$5000,0))</f>
        <v>0</v>
      </c>
      <c r="X866">
        <f>INDEX(pasteStatistics!X$1:'pasteStatistics'!X$5000,MATCH($C866,pasteStatistics!$C$1:'pasteStatistics'!$C$5000,0))</f>
        <v>0</v>
      </c>
      <c r="Y866">
        <f>INDEX(pasteStatistics!Y$1:'pasteStatistics'!Y$5000,MATCH($C866,pasteStatistics!$C$1:'pasteStatistics'!$C$5000,0))</f>
        <v>0</v>
      </c>
      <c r="Z866">
        <f>INDEX(pasteStatistics!Z$1:'pasteStatistics'!Z$5000,MATCH($C866,pasteStatistics!$C$1:'pasteStatistics'!$C$5000,0))</f>
        <v>0</v>
      </c>
      <c r="AA866">
        <f>INDEX(pasteStatistics!AA$1:'pasteStatistics'!AA$5000,MATCH($C866,pasteStatistics!$C$1:'pasteStatistics'!$C$5000,0))</f>
        <v>0</v>
      </c>
      <c r="AB866">
        <f>pasteData!C865</f>
        <v>12</v>
      </c>
      <c r="AC866" t="str">
        <f>pasteData!D865</f>
        <v>FR</v>
      </c>
      <c r="AD866" t="str">
        <f>pasteData!E865</f>
        <v>G</v>
      </c>
      <c r="AE866">
        <f>pasteData!F865</f>
        <v>43595</v>
      </c>
      <c r="AF866">
        <f>pasteData!G865</f>
        <v>140</v>
      </c>
      <c r="AG866" t="str">
        <f>pasteData!H865</f>
        <v>Hampton</v>
      </c>
      <c r="AH866" t="str">
        <f>pasteData!I865</f>
        <v xml:space="preserve"> VA</v>
      </c>
      <c r="AI866" t="str">
        <f>pasteData!J865</f>
        <v>Hampton HS</v>
      </c>
      <c r="AJ866">
        <f>pasteData!K865</f>
        <v>0</v>
      </c>
      <c r="AK866" t="str">
        <f>pasteData!L865</f>
        <v xml:space="preserve"> 0.0 Pts</v>
      </c>
      <c r="AL866" t="str">
        <f>pasteData!M865</f>
        <v xml:space="preserve"> 0.0 Reb</v>
      </c>
      <c r="AM866" t="str">
        <f>pasteData!N865</f>
        <v xml:space="preserve"> 0.0 Ast</v>
      </c>
    </row>
    <row r="867" spans="1:39" x14ac:dyDescent="0.3">
      <c r="A867">
        <v>865</v>
      </c>
      <c r="B867" t="str">
        <f>pasteData!A866</f>
        <v>old-dominion</v>
      </c>
      <c r="C867" t="str">
        <f>pasteData!B866</f>
        <v>Alfis Pilavios</v>
      </c>
      <c r="D867" t="e">
        <f>INDEX(pasteStatistics!D$1:'pasteStatistics'!D$5000,MATCH($C867,pasteStatistics!$C$1:'pasteStatistics'!$C$5000,0))</f>
        <v>#N/A</v>
      </c>
      <c r="E867" t="e">
        <f>INDEX(pasteStatistics!E$1:'pasteStatistics'!E$5000,MATCH($C867,pasteStatistics!$C$1:'pasteStatistics'!$C$5000,0))</f>
        <v>#N/A</v>
      </c>
      <c r="F867" t="e">
        <f>INDEX(pasteStatistics!F$1:'pasteStatistics'!F$5000,MATCH($C867,pasteStatistics!$C$1:'pasteStatistics'!$C$5000,0))</f>
        <v>#N/A</v>
      </c>
      <c r="G867" t="e">
        <f>INDEX(pasteStatistics!G$1:'pasteStatistics'!G$5000,MATCH($C867,pasteStatistics!$C$1:'pasteStatistics'!$C$5000,0))</f>
        <v>#N/A</v>
      </c>
      <c r="H867" t="e">
        <f>INDEX(pasteStatistics!H$1:'pasteStatistics'!H$5000,MATCH($C867,pasteStatistics!$C$1:'pasteStatistics'!$C$5000,0))</f>
        <v>#N/A</v>
      </c>
      <c r="I867" t="e">
        <f>INDEX(pasteStatistics!I$1:'pasteStatistics'!I$5000,MATCH($C867,pasteStatistics!$C$1:'pasteStatistics'!$C$5000,0))</f>
        <v>#N/A</v>
      </c>
      <c r="J867" t="e">
        <f>INDEX(pasteStatistics!J$1:'pasteStatistics'!J$5000,MATCH($C867,pasteStatistics!$C$1:'pasteStatistics'!$C$5000,0))</f>
        <v>#N/A</v>
      </c>
      <c r="K867" t="e">
        <f>INDEX(pasteStatistics!K$1:'pasteStatistics'!K$5000,MATCH($C867,pasteStatistics!$C$1:'pasteStatistics'!$C$5000,0))</f>
        <v>#N/A</v>
      </c>
      <c r="L867" t="e">
        <f>INDEX(pasteStatistics!L$1:'pasteStatistics'!L$5000,MATCH($C867,pasteStatistics!$C$1:'pasteStatistics'!$C$5000,0))</f>
        <v>#N/A</v>
      </c>
      <c r="M867" t="e">
        <f>INDEX(pasteStatistics!M$1:'pasteStatistics'!M$5000,MATCH($C867,pasteStatistics!$C$1:'pasteStatistics'!$C$5000,0))</f>
        <v>#N/A</v>
      </c>
      <c r="N867" t="e">
        <f>INDEX(pasteStatistics!N$1:'pasteStatistics'!N$5000,MATCH($C867,pasteStatistics!$C$1:'pasteStatistics'!$C$5000,0))</f>
        <v>#N/A</v>
      </c>
      <c r="O867" t="e">
        <f>INDEX(pasteStatistics!O$1:'pasteStatistics'!O$5000,MATCH($C867,pasteStatistics!$C$1:'pasteStatistics'!$C$5000,0))</f>
        <v>#N/A</v>
      </c>
      <c r="P867" t="e">
        <f>INDEX(pasteStatistics!P$1:'pasteStatistics'!P$5000,MATCH($C867,pasteStatistics!$C$1:'pasteStatistics'!$C$5000,0))</f>
        <v>#N/A</v>
      </c>
      <c r="Q867" t="e">
        <f>INDEX(pasteStatistics!Q$1:'pasteStatistics'!Q$5000,MATCH($C867,pasteStatistics!$C$1:'pasteStatistics'!$C$5000,0))</f>
        <v>#N/A</v>
      </c>
      <c r="R867" t="e">
        <f>INDEX(pasteStatistics!R$1:'pasteStatistics'!R$5000,MATCH($C867,pasteStatistics!$C$1:'pasteStatistics'!$C$5000,0))</f>
        <v>#N/A</v>
      </c>
      <c r="S867" t="e">
        <f>INDEX(pasteStatistics!S$1:'pasteStatistics'!S$5000,MATCH($C867,pasteStatistics!$C$1:'pasteStatistics'!$C$5000,0))</f>
        <v>#N/A</v>
      </c>
      <c r="T867" t="e">
        <f>INDEX(pasteStatistics!T$1:'pasteStatistics'!T$5000,MATCH($C867,pasteStatistics!$C$1:'pasteStatistics'!$C$5000,0))</f>
        <v>#N/A</v>
      </c>
      <c r="U867" t="e">
        <f>INDEX(pasteStatistics!U$1:'pasteStatistics'!U$5000,MATCH($C867,pasteStatistics!$C$1:'pasteStatistics'!$C$5000,0))</f>
        <v>#N/A</v>
      </c>
      <c r="V867" t="e">
        <f>INDEX(pasteStatistics!V$1:'pasteStatistics'!V$5000,MATCH($C867,pasteStatistics!$C$1:'pasteStatistics'!$C$5000,0))</f>
        <v>#N/A</v>
      </c>
      <c r="W867" t="e">
        <f>INDEX(pasteStatistics!W$1:'pasteStatistics'!W$5000,MATCH($C867,pasteStatistics!$C$1:'pasteStatistics'!$C$5000,0))</f>
        <v>#N/A</v>
      </c>
      <c r="X867" t="e">
        <f>INDEX(pasteStatistics!X$1:'pasteStatistics'!X$5000,MATCH($C867,pasteStatistics!$C$1:'pasteStatistics'!$C$5000,0))</f>
        <v>#N/A</v>
      </c>
      <c r="Y867" t="e">
        <f>INDEX(pasteStatistics!Y$1:'pasteStatistics'!Y$5000,MATCH($C867,pasteStatistics!$C$1:'pasteStatistics'!$C$5000,0))</f>
        <v>#N/A</v>
      </c>
      <c r="Z867" t="e">
        <f>INDEX(pasteStatistics!Z$1:'pasteStatistics'!Z$5000,MATCH($C867,pasteStatistics!$C$1:'pasteStatistics'!$C$5000,0))</f>
        <v>#N/A</v>
      </c>
      <c r="AA867" t="e">
        <f>INDEX(pasteStatistics!AA$1:'pasteStatistics'!AA$5000,MATCH($C867,pasteStatistics!$C$1:'pasteStatistics'!$C$5000,0))</f>
        <v>#N/A</v>
      </c>
      <c r="AB867">
        <f>pasteData!C866</f>
        <v>21</v>
      </c>
      <c r="AC867" t="str">
        <f>pasteData!D866</f>
        <v>SO</v>
      </c>
      <c r="AD867" t="str">
        <f>pasteData!E866</f>
        <v>F</v>
      </c>
      <c r="AE867">
        <f>pasteData!F866</f>
        <v>43622</v>
      </c>
      <c r="AF867">
        <f>pasteData!G866</f>
        <v>200</v>
      </c>
      <c r="AG867" t="str">
        <f>pasteData!H866</f>
        <v>Athens</v>
      </c>
      <c r="AH867" t="str">
        <f>pasteData!I866</f>
        <v xml:space="preserve"> Greece</v>
      </c>
      <c r="AI867" t="str">
        <f>pasteData!J866</f>
        <v>Moraitis School</v>
      </c>
      <c r="AJ867">
        <f>pasteData!K866</f>
        <v>0</v>
      </c>
      <c r="AK867">
        <f>pasteData!L866</f>
        <v>0</v>
      </c>
      <c r="AL867">
        <f>pasteData!M866</f>
        <v>0</v>
      </c>
      <c r="AM867">
        <f>pasteData!N866</f>
        <v>0</v>
      </c>
    </row>
    <row r="868" spans="1:39" x14ac:dyDescent="0.3">
      <c r="A868">
        <v>866</v>
      </c>
      <c r="B868" t="str">
        <f>pasteData!A867</f>
        <v>georgia-state</v>
      </c>
      <c r="C868" t="str">
        <f>pasteData!B867</f>
        <v>D'Marcus Simonds</v>
      </c>
      <c r="D868">
        <f>INDEX(pasteStatistics!D$1:'pasteStatistics'!D$5000,MATCH($C868,pasteStatistics!$C$1:'pasteStatistics'!$C$5000,0))</f>
        <v>34</v>
      </c>
      <c r="E868">
        <f>INDEX(pasteStatistics!E$1:'pasteStatistics'!E$5000,MATCH($C868,pasteStatistics!$C$1:'pasteStatistics'!$C$5000,0))</f>
        <v>34</v>
      </c>
      <c r="F868">
        <f>INDEX(pasteStatistics!F$1:'pasteStatistics'!F$5000,MATCH($C868,pasteStatistics!$C$1:'pasteStatistics'!$C$5000,0))</f>
        <v>35.700000000000003</v>
      </c>
      <c r="G868">
        <f>INDEX(pasteStatistics!G$1:'pasteStatistics'!G$5000,MATCH($C868,pasteStatistics!$C$1:'pasteStatistics'!$C$5000,0))</f>
        <v>6.4</v>
      </c>
      <c r="H868">
        <f>INDEX(pasteStatistics!H$1:'pasteStatistics'!H$5000,MATCH($C868,pasteStatistics!$C$1:'pasteStatistics'!$C$5000,0))</f>
        <v>15.6</v>
      </c>
      <c r="I868">
        <f>INDEX(pasteStatistics!I$1:'pasteStatistics'!I$5000,MATCH($C868,pasteStatistics!$C$1:'pasteStatistics'!$C$5000,0))</f>
        <v>0.41299999999999998</v>
      </c>
      <c r="J868">
        <f>INDEX(pasteStatistics!J$1:'pasteStatistics'!J$5000,MATCH($C868,pasteStatistics!$C$1:'pasteStatistics'!$C$5000,0))</f>
        <v>4.8</v>
      </c>
      <c r="K868">
        <f>INDEX(pasteStatistics!K$1:'pasteStatistics'!K$5000,MATCH($C868,pasteStatistics!$C$1:'pasteStatistics'!$C$5000,0))</f>
        <v>9.6</v>
      </c>
      <c r="L868">
        <f>INDEX(pasteStatistics!L$1:'pasteStatistics'!L$5000,MATCH($C868,pasteStatistics!$C$1:'pasteStatistics'!$C$5000,0))</f>
        <v>0.49399999999999999</v>
      </c>
      <c r="M868">
        <f>INDEX(pasteStatistics!M$1:'pasteStatistics'!M$5000,MATCH($C868,pasteStatistics!$C$1:'pasteStatistics'!$C$5000,0))</f>
        <v>1.7</v>
      </c>
      <c r="N868">
        <f>INDEX(pasteStatistics!N$1:'pasteStatistics'!N$5000,MATCH($C868,pasteStatistics!$C$1:'pasteStatistics'!$C$5000,0))</f>
        <v>5.9</v>
      </c>
      <c r="O868">
        <f>INDEX(pasteStatistics!O$1:'pasteStatistics'!O$5000,MATCH($C868,pasteStatistics!$C$1:'pasteStatistics'!$C$5000,0))</f>
        <v>0.28199999999999997</v>
      </c>
      <c r="P868">
        <f>INDEX(pasteStatistics!P$1:'pasteStatistics'!P$5000,MATCH($C868,pasteStatistics!$C$1:'pasteStatistics'!$C$5000,0))</f>
        <v>3.8</v>
      </c>
      <c r="Q868">
        <f>INDEX(pasteStatistics!Q$1:'pasteStatistics'!Q$5000,MATCH($C868,pasteStatistics!$C$1:'pasteStatistics'!$C$5000,0))</f>
        <v>5.8</v>
      </c>
      <c r="R868">
        <f>INDEX(pasteStatistics!R$1:'pasteStatistics'!R$5000,MATCH($C868,pasteStatistics!$C$1:'pasteStatistics'!$C$5000,0))</f>
        <v>0.66</v>
      </c>
      <c r="S868">
        <f>INDEX(pasteStatistics!S$1:'pasteStatistics'!S$5000,MATCH($C868,pasteStatistics!$C$1:'pasteStatistics'!$C$5000,0))</f>
        <v>0.7</v>
      </c>
      <c r="T868">
        <f>INDEX(pasteStatistics!T$1:'pasteStatistics'!T$5000,MATCH($C868,pasteStatistics!$C$1:'pasteStatistics'!$C$5000,0))</f>
        <v>4.2</v>
      </c>
      <c r="U868">
        <f>INDEX(pasteStatistics!U$1:'pasteStatistics'!U$5000,MATCH($C868,pasteStatistics!$C$1:'pasteStatistics'!$C$5000,0))</f>
        <v>5</v>
      </c>
      <c r="V868">
        <f>INDEX(pasteStatistics!V$1:'pasteStatistics'!V$5000,MATCH($C868,pasteStatistics!$C$1:'pasteStatistics'!$C$5000,0))</f>
        <v>3.6</v>
      </c>
      <c r="W868">
        <f>INDEX(pasteStatistics!W$1:'pasteStatistics'!W$5000,MATCH($C868,pasteStatistics!$C$1:'pasteStatistics'!$C$5000,0))</f>
        <v>1.3</v>
      </c>
      <c r="X868">
        <f>INDEX(pasteStatistics!X$1:'pasteStatistics'!X$5000,MATCH($C868,pasteStatistics!$C$1:'pasteStatistics'!$C$5000,0))</f>
        <v>1</v>
      </c>
      <c r="Y868">
        <f>INDEX(pasteStatistics!Y$1:'pasteStatistics'!Y$5000,MATCH($C868,pasteStatistics!$C$1:'pasteStatistics'!$C$5000,0))</f>
        <v>3.7</v>
      </c>
      <c r="Z868">
        <f>INDEX(pasteStatistics!Z$1:'pasteStatistics'!Z$5000,MATCH($C868,pasteStatistics!$C$1:'pasteStatistics'!$C$5000,0))</f>
        <v>2.4</v>
      </c>
      <c r="AA868">
        <f>INDEX(pasteStatistics!AA$1:'pasteStatistics'!AA$5000,MATCH($C868,pasteStatistics!$C$1:'pasteStatistics'!$C$5000,0))</f>
        <v>18.399999999999999</v>
      </c>
      <c r="AB868">
        <f>pasteData!C867</f>
        <v>15</v>
      </c>
      <c r="AC868" t="str">
        <f>pasteData!D867</f>
        <v>JR</v>
      </c>
      <c r="AD868" t="str">
        <f>pasteData!E867</f>
        <v>G</v>
      </c>
      <c r="AE868">
        <f>pasteData!F867</f>
        <v>43619</v>
      </c>
      <c r="AF868">
        <f>pasteData!G867</f>
        <v>195</v>
      </c>
      <c r="AG868" t="str">
        <f>pasteData!H867</f>
        <v>Gainesville</v>
      </c>
      <c r="AH868" t="str">
        <f>pasteData!I867</f>
        <v xml:space="preserve"> GA</v>
      </c>
      <c r="AI868" t="str">
        <f>pasteData!J867</f>
        <v>Buford HIgh School</v>
      </c>
      <c r="AJ868">
        <f>pasteData!K867</f>
        <v>0</v>
      </c>
      <c r="AK868" t="str">
        <f>pasteData!L867</f>
        <v xml:space="preserve"> 18.4 Pts</v>
      </c>
      <c r="AL868" t="str">
        <f>pasteData!M867</f>
        <v xml:space="preserve"> 5.0 Reb</v>
      </c>
      <c r="AM868" t="str">
        <f>pasteData!N867</f>
        <v xml:space="preserve"> 3.6 Ast</v>
      </c>
    </row>
    <row r="869" spans="1:39" x14ac:dyDescent="0.3">
      <c r="A869">
        <v>867</v>
      </c>
      <c r="B869" t="str">
        <f>pasteData!A868</f>
        <v>georgia-state</v>
      </c>
      <c r="C869" t="str">
        <f>pasteData!B868</f>
        <v>Malik Benlevi</v>
      </c>
      <c r="D869">
        <f>INDEX(pasteStatistics!D$1:'pasteStatistics'!D$5000,MATCH($C869,pasteStatistics!$C$1:'pasteStatistics'!$C$5000,0))</f>
        <v>34</v>
      </c>
      <c r="E869">
        <f>INDEX(pasteStatistics!E$1:'pasteStatistics'!E$5000,MATCH($C869,pasteStatistics!$C$1:'pasteStatistics'!$C$5000,0))</f>
        <v>34</v>
      </c>
      <c r="F869">
        <f>INDEX(pasteStatistics!F$1:'pasteStatistics'!F$5000,MATCH($C869,pasteStatistics!$C$1:'pasteStatistics'!$C$5000,0))</f>
        <v>32.200000000000003</v>
      </c>
      <c r="G869">
        <f>INDEX(pasteStatistics!G$1:'pasteStatistics'!G$5000,MATCH($C869,pasteStatistics!$C$1:'pasteStatistics'!$C$5000,0))</f>
        <v>4.2</v>
      </c>
      <c r="H869">
        <f>INDEX(pasteStatistics!H$1:'pasteStatistics'!H$5000,MATCH($C869,pasteStatistics!$C$1:'pasteStatistics'!$C$5000,0))</f>
        <v>8.8000000000000007</v>
      </c>
      <c r="I869">
        <f>INDEX(pasteStatistics!I$1:'pasteStatistics'!I$5000,MATCH($C869,pasteStatistics!$C$1:'pasteStatistics'!$C$5000,0))</f>
        <v>0.48</v>
      </c>
      <c r="J869">
        <f>INDEX(pasteStatistics!J$1:'pasteStatistics'!J$5000,MATCH($C869,pasteStatistics!$C$1:'pasteStatistics'!$C$5000,0))</f>
        <v>2.1</v>
      </c>
      <c r="K869">
        <f>INDEX(pasteStatistics!K$1:'pasteStatistics'!K$5000,MATCH($C869,pasteStatistics!$C$1:'pasteStatistics'!$C$5000,0))</f>
        <v>3.5</v>
      </c>
      <c r="L869">
        <f>INDEX(pasteStatistics!L$1:'pasteStatistics'!L$5000,MATCH($C869,pasteStatistics!$C$1:'pasteStatistics'!$C$5000,0))</f>
        <v>0.58799999999999997</v>
      </c>
      <c r="M869">
        <f>INDEX(pasteStatistics!M$1:'pasteStatistics'!M$5000,MATCH($C869,pasteStatistics!$C$1:'pasteStatistics'!$C$5000,0))</f>
        <v>2.2000000000000002</v>
      </c>
      <c r="N869">
        <f>INDEX(pasteStatistics!N$1:'pasteStatistics'!N$5000,MATCH($C869,pasteStatistics!$C$1:'pasteStatistics'!$C$5000,0))</f>
        <v>5.3</v>
      </c>
      <c r="O869">
        <f>INDEX(pasteStatistics!O$1:'pasteStatistics'!O$5000,MATCH($C869,pasteStatistics!$C$1:'pasteStatistics'!$C$5000,0))</f>
        <v>0.40899999999999997</v>
      </c>
      <c r="P869">
        <f>INDEX(pasteStatistics!P$1:'pasteStatistics'!P$5000,MATCH($C869,pasteStatistics!$C$1:'pasteStatistics'!$C$5000,0))</f>
        <v>1.2</v>
      </c>
      <c r="Q869">
        <f>INDEX(pasteStatistics!Q$1:'pasteStatistics'!Q$5000,MATCH($C869,pasteStatistics!$C$1:'pasteStatistics'!$C$5000,0))</f>
        <v>1.8</v>
      </c>
      <c r="R869">
        <f>INDEX(pasteStatistics!R$1:'pasteStatistics'!R$5000,MATCH($C869,pasteStatistics!$C$1:'pasteStatistics'!$C$5000,0))</f>
        <v>0.67200000000000004</v>
      </c>
      <c r="S869">
        <f>INDEX(pasteStatistics!S$1:'pasteStatistics'!S$5000,MATCH($C869,pasteStatistics!$C$1:'pasteStatistics'!$C$5000,0))</f>
        <v>1.6</v>
      </c>
      <c r="T869">
        <f>INDEX(pasteStatistics!T$1:'pasteStatistics'!T$5000,MATCH($C869,pasteStatistics!$C$1:'pasteStatistics'!$C$5000,0))</f>
        <v>4.2</v>
      </c>
      <c r="U869">
        <f>INDEX(pasteStatistics!U$1:'pasteStatistics'!U$5000,MATCH($C869,pasteStatistics!$C$1:'pasteStatistics'!$C$5000,0))</f>
        <v>5.8</v>
      </c>
      <c r="V869">
        <f>INDEX(pasteStatistics!V$1:'pasteStatistics'!V$5000,MATCH($C869,pasteStatistics!$C$1:'pasteStatistics'!$C$5000,0))</f>
        <v>0.9</v>
      </c>
      <c r="W869">
        <f>INDEX(pasteStatistics!W$1:'pasteStatistics'!W$5000,MATCH($C869,pasteStatistics!$C$1:'pasteStatistics'!$C$5000,0))</f>
        <v>1.2</v>
      </c>
      <c r="X869">
        <f>INDEX(pasteStatistics!X$1:'pasteStatistics'!X$5000,MATCH($C869,pasteStatistics!$C$1:'pasteStatistics'!$C$5000,0))</f>
        <v>1</v>
      </c>
      <c r="Y869">
        <f>INDEX(pasteStatistics!Y$1:'pasteStatistics'!Y$5000,MATCH($C869,pasteStatistics!$C$1:'pasteStatistics'!$C$5000,0))</f>
        <v>0.7</v>
      </c>
      <c r="Z869">
        <f>INDEX(pasteStatistics!Z$1:'pasteStatistics'!Z$5000,MATCH($C869,pasteStatistics!$C$1:'pasteStatistics'!$C$5000,0))</f>
        <v>2.9</v>
      </c>
      <c r="AA869">
        <f>INDEX(pasteStatistics!AA$1:'pasteStatistics'!AA$5000,MATCH($C869,pasteStatistics!$C$1:'pasteStatistics'!$C$5000,0))</f>
        <v>11.9</v>
      </c>
      <c r="AB869">
        <f>pasteData!C868</f>
        <v>2</v>
      </c>
      <c r="AC869" t="str">
        <f>pasteData!D868</f>
        <v>SR</v>
      </c>
      <c r="AD869" t="str">
        <f>pasteData!E868</f>
        <v>F</v>
      </c>
      <c r="AE869">
        <f>pasteData!F868</f>
        <v>43622</v>
      </c>
      <c r="AF869">
        <f>pasteData!G868</f>
        <v>225</v>
      </c>
      <c r="AG869" t="str">
        <f>pasteData!H868</f>
        <v>Savannah</v>
      </c>
      <c r="AH869" t="str">
        <f>pasteData!I868</f>
        <v xml:space="preserve"> GA</v>
      </c>
      <c r="AI869" t="str">
        <f>pasteData!J868</f>
        <v>Jenkins HS (GA)</v>
      </c>
      <c r="AJ869">
        <f>pasteData!K868</f>
        <v>0</v>
      </c>
      <c r="AK869" t="str">
        <f>pasteData!L868</f>
        <v xml:space="preserve"> 11.9 Pts</v>
      </c>
      <c r="AL869" t="str">
        <f>pasteData!M868</f>
        <v xml:space="preserve"> 5.8 Reb</v>
      </c>
      <c r="AM869" t="str">
        <f>pasteData!N868</f>
        <v xml:space="preserve"> 0.9 Ast</v>
      </c>
    </row>
    <row r="870" spans="1:39" x14ac:dyDescent="0.3">
      <c r="A870">
        <v>868</v>
      </c>
      <c r="B870" t="str">
        <f>pasteData!A869</f>
        <v>georgia-state</v>
      </c>
      <c r="C870" t="str">
        <f>pasteData!B869</f>
        <v>Jeff Thomas</v>
      </c>
      <c r="D870">
        <f>INDEX(pasteStatistics!D$1:'pasteStatistics'!D$5000,MATCH($C870,pasteStatistics!$C$1:'pasteStatistics'!$C$5000,0))</f>
        <v>34</v>
      </c>
      <c r="E870">
        <f>INDEX(pasteStatistics!E$1:'pasteStatistics'!E$5000,MATCH($C870,pasteStatistics!$C$1:'pasteStatistics'!$C$5000,0))</f>
        <v>32</v>
      </c>
      <c r="F870">
        <f>INDEX(pasteStatistics!F$1:'pasteStatistics'!F$5000,MATCH($C870,pasteStatistics!$C$1:'pasteStatistics'!$C$5000,0))</f>
        <v>30.7</v>
      </c>
      <c r="G870">
        <f>INDEX(pasteStatistics!G$1:'pasteStatistics'!G$5000,MATCH($C870,pasteStatistics!$C$1:'pasteStatistics'!$C$5000,0))</f>
        <v>3.9</v>
      </c>
      <c r="H870">
        <f>INDEX(pasteStatistics!H$1:'pasteStatistics'!H$5000,MATCH($C870,pasteStatistics!$C$1:'pasteStatistics'!$C$5000,0))</f>
        <v>9.1999999999999993</v>
      </c>
      <c r="I870">
        <f>INDEX(pasteStatistics!I$1:'pasteStatistics'!I$5000,MATCH($C870,pasteStatistics!$C$1:'pasteStatistics'!$C$5000,0))</f>
        <v>0.41899999999999998</v>
      </c>
      <c r="J870">
        <f>INDEX(pasteStatistics!J$1:'pasteStatistics'!J$5000,MATCH($C870,pasteStatistics!$C$1:'pasteStatistics'!$C$5000,0))</f>
        <v>1.8</v>
      </c>
      <c r="K870">
        <f>INDEX(pasteStatistics!K$1:'pasteStatistics'!K$5000,MATCH($C870,pasteStatistics!$C$1:'pasteStatistics'!$C$5000,0))</f>
        <v>4</v>
      </c>
      <c r="L870">
        <f>INDEX(pasteStatistics!L$1:'pasteStatistics'!L$5000,MATCH($C870,pasteStatistics!$C$1:'pasteStatistics'!$C$5000,0))</f>
        <v>0.441</v>
      </c>
      <c r="M870">
        <f>INDEX(pasteStatistics!M$1:'pasteStatistics'!M$5000,MATCH($C870,pasteStatistics!$C$1:'pasteStatistics'!$C$5000,0))</f>
        <v>2.1</v>
      </c>
      <c r="N870">
        <f>INDEX(pasteStatistics!N$1:'pasteStatistics'!N$5000,MATCH($C870,pasteStatistics!$C$1:'pasteStatistics'!$C$5000,0))</f>
        <v>5.2</v>
      </c>
      <c r="O870">
        <f>INDEX(pasteStatistics!O$1:'pasteStatistics'!O$5000,MATCH($C870,pasteStatistics!$C$1:'pasteStatistics'!$C$5000,0))</f>
        <v>0.40100000000000002</v>
      </c>
      <c r="P870">
        <f>INDEX(pasteStatistics!P$1:'pasteStatistics'!P$5000,MATCH($C870,pasteStatistics!$C$1:'pasteStatistics'!$C$5000,0))</f>
        <v>1.7</v>
      </c>
      <c r="Q870">
        <f>INDEX(pasteStatistics!Q$1:'pasteStatistics'!Q$5000,MATCH($C870,pasteStatistics!$C$1:'pasteStatistics'!$C$5000,0))</f>
        <v>2.1</v>
      </c>
      <c r="R870">
        <f>INDEX(pasteStatistics!R$1:'pasteStatistics'!R$5000,MATCH($C870,pasteStatistics!$C$1:'pasteStatistics'!$C$5000,0))</f>
        <v>0.79200000000000004</v>
      </c>
      <c r="S870">
        <f>INDEX(pasteStatistics!S$1:'pasteStatistics'!S$5000,MATCH($C870,pasteStatistics!$C$1:'pasteStatistics'!$C$5000,0))</f>
        <v>0.8</v>
      </c>
      <c r="T870">
        <f>INDEX(pasteStatistics!T$1:'pasteStatistics'!T$5000,MATCH($C870,pasteStatistics!$C$1:'pasteStatistics'!$C$5000,0))</f>
        <v>3.7</v>
      </c>
      <c r="U870">
        <f>INDEX(pasteStatistics!U$1:'pasteStatistics'!U$5000,MATCH($C870,pasteStatistics!$C$1:'pasteStatistics'!$C$5000,0))</f>
        <v>4.4000000000000004</v>
      </c>
      <c r="V870">
        <f>INDEX(pasteStatistics!V$1:'pasteStatistics'!V$5000,MATCH($C870,pasteStatistics!$C$1:'pasteStatistics'!$C$5000,0))</f>
        <v>1.1000000000000001</v>
      </c>
      <c r="W870">
        <f>INDEX(pasteStatistics!W$1:'pasteStatistics'!W$5000,MATCH($C870,pasteStatistics!$C$1:'pasteStatistics'!$C$5000,0))</f>
        <v>1</v>
      </c>
      <c r="X870">
        <f>INDEX(pasteStatistics!X$1:'pasteStatistics'!X$5000,MATCH($C870,pasteStatistics!$C$1:'pasteStatistics'!$C$5000,0))</f>
        <v>0.8</v>
      </c>
      <c r="Y870">
        <f>INDEX(pasteStatistics!Y$1:'pasteStatistics'!Y$5000,MATCH($C870,pasteStatistics!$C$1:'pasteStatistics'!$C$5000,0))</f>
        <v>1.2</v>
      </c>
      <c r="Z870">
        <f>INDEX(pasteStatistics!Z$1:'pasteStatistics'!Z$5000,MATCH($C870,pasteStatistics!$C$1:'pasteStatistics'!$C$5000,0))</f>
        <v>2.2999999999999998</v>
      </c>
      <c r="AA870">
        <f>INDEX(pasteStatistics!AA$1:'pasteStatistics'!AA$5000,MATCH($C870,pasteStatistics!$C$1:'pasteStatistics'!$C$5000,0))</f>
        <v>11.5</v>
      </c>
      <c r="AB870">
        <f>pasteData!C869</f>
        <v>30</v>
      </c>
      <c r="AC870" t="str">
        <f>pasteData!D869</f>
        <v>SR</v>
      </c>
      <c r="AD870" t="str">
        <f>pasteData!E869</f>
        <v>F</v>
      </c>
      <c r="AE870">
        <f>pasteData!F869</f>
        <v>43621</v>
      </c>
      <c r="AF870">
        <f>pasteData!G869</f>
        <v>190</v>
      </c>
      <c r="AG870" t="str">
        <f>pasteData!H869</f>
        <v>Norwalk</v>
      </c>
      <c r="AH870" t="str">
        <f>pasteData!I869</f>
        <v xml:space="preserve"> OH</v>
      </c>
      <c r="AI870" t="str">
        <f>pasteData!J869</f>
        <v>Norwalk HS</v>
      </c>
      <c r="AJ870">
        <f>pasteData!K869</f>
        <v>0</v>
      </c>
      <c r="AK870" t="str">
        <f>pasteData!L869</f>
        <v xml:space="preserve"> 11.5 Pts</v>
      </c>
      <c r="AL870" t="str">
        <f>pasteData!M869</f>
        <v xml:space="preserve"> 4.4 Reb</v>
      </c>
      <c r="AM870" t="str">
        <f>pasteData!N869</f>
        <v xml:space="preserve"> 1.1 Ast</v>
      </c>
    </row>
    <row r="871" spans="1:39" x14ac:dyDescent="0.3">
      <c r="A871">
        <v>869</v>
      </c>
      <c r="B871" t="str">
        <f>pasteData!A870</f>
        <v>georgia-state</v>
      </c>
      <c r="C871" t="str">
        <f>pasteData!B870</f>
        <v>Kane Williams</v>
      </c>
      <c r="D871">
        <f>INDEX(pasteStatistics!D$1:'pasteStatistics'!D$5000,MATCH($C871,pasteStatistics!$C$1:'pasteStatistics'!$C$5000,0))</f>
        <v>33</v>
      </c>
      <c r="E871">
        <f>INDEX(pasteStatistics!E$1:'pasteStatistics'!E$5000,MATCH($C871,pasteStatistics!$C$1:'pasteStatistics'!$C$5000,0))</f>
        <v>28</v>
      </c>
      <c r="F871">
        <f>INDEX(pasteStatistics!F$1:'pasteStatistics'!F$5000,MATCH($C871,pasteStatistics!$C$1:'pasteStatistics'!$C$5000,0))</f>
        <v>31.6</v>
      </c>
      <c r="G871">
        <f>INDEX(pasteStatistics!G$1:'pasteStatistics'!G$5000,MATCH($C871,pasteStatistics!$C$1:'pasteStatistics'!$C$5000,0))</f>
        <v>3.5</v>
      </c>
      <c r="H871">
        <f>INDEX(pasteStatistics!H$1:'pasteStatistics'!H$5000,MATCH($C871,pasteStatistics!$C$1:'pasteStatistics'!$C$5000,0))</f>
        <v>6.9</v>
      </c>
      <c r="I871">
        <f>INDEX(pasteStatistics!I$1:'pasteStatistics'!I$5000,MATCH($C871,pasteStatistics!$C$1:'pasteStatistics'!$C$5000,0))</f>
        <v>0.51100000000000001</v>
      </c>
      <c r="J871">
        <f>INDEX(pasteStatistics!J$1:'pasteStatistics'!J$5000,MATCH($C871,pasteStatistics!$C$1:'pasteStatistics'!$C$5000,0))</f>
        <v>3.2</v>
      </c>
      <c r="K871">
        <f>INDEX(pasteStatistics!K$1:'pasteStatistics'!K$5000,MATCH($C871,pasteStatistics!$C$1:'pasteStatistics'!$C$5000,0))</f>
        <v>6</v>
      </c>
      <c r="L871">
        <f>INDEX(pasteStatistics!L$1:'pasteStatistics'!L$5000,MATCH($C871,pasteStatistics!$C$1:'pasteStatistics'!$C$5000,0))</f>
        <v>0.52800000000000002</v>
      </c>
      <c r="M871">
        <f>INDEX(pasteStatistics!M$1:'pasteStatistics'!M$5000,MATCH($C871,pasteStatistics!$C$1:'pasteStatistics'!$C$5000,0))</f>
        <v>0.4</v>
      </c>
      <c r="N871">
        <f>INDEX(pasteStatistics!N$1:'pasteStatistics'!N$5000,MATCH($C871,pasteStatistics!$C$1:'pasteStatistics'!$C$5000,0))</f>
        <v>0.9</v>
      </c>
      <c r="O871">
        <f>INDEX(pasteStatistics!O$1:'pasteStatistics'!O$5000,MATCH($C871,pasteStatistics!$C$1:'pasteStatistics'!$C$5000,0))</f>
        <v>0.4</v>
      </c>
      <c r="P871">
        <f>INDEX(pasteStatistics!P$1:'pasteStatistics'!P$5000,MATCH($C871,pasteStatistics!$C$1:'pasteStatistics'!$C$5000,0))</f>
        <v>3.7</v>
      </c>
      <c r="Q871">
        <f>INDEX(pasteStatistics!Q$1:'pasteStatistics'!Q$5000,MATCH($C871,pasteStatistics!$C$1:'pasteStatistics'!$C$5000,0))</f>
        <v>5.2</v>
      </c>
      <c r="R871">
        <f>INDEX(pasteStatistics!R$1:'pasteStatistics'!R$5000,MATCH($C871,pasteStatistics!$C$1:'pasteStatistics'!$C$5000,0))</f>
        <v>0.70299999999999996</v>
      </c>
      <c r="S871">
        <f>INDEX(pasteStatistics!S$1:'pasteStatistics'!S$5000,MATCH($C871,pasteStatistics!$C$1:'pasteStatistics'!$C$5000,0))</f>
        <v>1</v>
      </c>
      <c r="T871">
        <f>INDEX(pasteStatistics!T$1:'pasteStatistics'!T$5000,MATCH($C871,pasteStatistics!$C$1:'pasteStatistics'!$C$5000,0))</f>
        <v>2.1</v>
      </c>
      <c r="U871">
        <f>INDEX(pasteStatistics!U$1:'pasteStatistics'!U$5000,MATCH($C871,pasteStatistics!$C$1:'pasteStatistics'!$C$5000,0))</f>
        <v>3.2</v>
      </c>
      <c r="V871">
        <f>INDEX(pasteStatistics!V$1:'pasteStatistics'!V$5000,MATCH($C871,pasteStatistics!$C$1:'pasteStatistics'!$C$5000,0))</f>
        <v>3.5</v>
      </c>
      <c r="W871">
        <f>INDEX(pasteStatistics!W$1:'pasteStatistics'!W$5000,MATCH($C871,pasteStatistics!$C$1:'pasteStatistics'!$C$5000,0))</f>
        <v>1.9</v>
      </c>
      <c r="X871">
        <f>INDEX(pasteStatistics!X$1:'pasteStatistics'!X$5000,MATCH($C871,pasteStatistics!$C$1:'pasteStatistics'!$C$5000,0))</f>
        <v>0.5</v>
      </c>
      <c r="Y871">
        <f>INDEX(pasteStatistics!Y$1:'pasteStatistics'!Y$5000,MATCH($C871,pasteStatistics!$C$1:'pasteStatistics'!$C$5000,0))</f>
        <v>2.2000000000000002</v>
      </c>
      <c r="Z871">
        <f>INDEX(pasteStatistics!Z$1:'pasteStatistics'!Z$5000,MATCH($C871,pasteStatistics!$C$1:'pasteStatistics'!$C$5000,0))</f>
        <v>2.2000000000000002</v>
      </c>
      <c r="AA871">
        <f>INDEX(pasteStatistics!AA$1:'pasteStatistics'!AA$5000,MATCH($C871,pasteStatistics!$C$1:'pasteStatistics'!$C$5000,0))</f>
        <v>11.1</v>
      </c>
      <c r="AB871">
        <f>pasteData!C870</f>
        <v>12</v>
      </c>
      <c r="AC871" t="str">
        <f>pasteData!D870</f>
        <v>SO</v>
      </c>
      <c r="AD871" t="str">
        <f>pasteData!E870</f>
        <v>G</v>
      </c>
      <c r="AE871">
        <f>pasteData!F870</f>
        <v>43619</v>
      </c>
      <c r="AF871">
        <f>pasteData!G870</f>
        <v>190</v>
      </c>
      <c r="AG871" t="str">
        <f>pasteData!H870</f>
        <v>Douglasville</v>
      </c>
      <c r="AH871" t="str">
        <f>pasteData!I870</f>
        <v xml:space="preserve"> GA</v>
      </c>
      <c r="AI871" t="str">
        <f>pasteData!J870</f>
        <v>South Paulding High School</v>
      </c>
      <c r="AJ871">
        <f>pasteData!K870</f>
        <v>0</v>
      </c>
      <c r="AK871" t="str">
        <f>pasteData!L870</f>
        <v xml:space="preserve"> 11.1 Pts</v>
      </c>
      <c r="AL871" t="str">
        <f>pasteData!M870</f>
        <v xml:space="preserve"> 3.2 Reb</v>
      </c>
      <c r="AM871" t="str">
        <f>pasteData!N870</f>
        <v xml:space="preserve"> 3.5 Ast</v>
      </c>
    </row>
    <row r="872" spans="1:39" x14ac:dyDescent="0.3">
      <c r="A872">
        <v>870</v>
      </c>
      <c r="B872" t="str">
        <f>pasteData!A871</f>
        <v>georgia-state</v>
      </c>
      <c r="C872" t="str">
        <f>pasteData!B871</f>
        <v>Devin Mitchell</v>
      </c>
      <c r="D872">
        <f>INDEX(pasteStatistics!D$1:'pasteStatistics'!D$5000,MATCH($C872,pasteStatistics!$C$1:'pasteStatistics'!$C$5000,0))</f>
        <v>27</v>
      </c>
      <c r="E872">
        <f>INDEX(pasteStatistics!E$1:'pasteStatistics'!E$5000,MATCH($C872,pasteStatistics!$C$1:'pasteStatistics'!$C$5000,0))</f>
        <v>18</v>
      </c>
      <c r="F872">
        <f>INDEX(pasteStatistics!F$1:'pasteStatistics'!F$5000,MATCH($C872,pasteStatistics!$C$1:'pasteStatistics'!$C$5000,0))</f>
        <v>26.7</v>
      </c>
      <c r="G872">
        <f>INDEX(pasteStatistics!G$1:'pasteStatistics'!G$5000,MATCH($C872,pasteStatistics!$C$1:'pasteStatistics'!$C$5000,0))</f>
        <v>4.2</v>
      </c>
      <c r="H872">
        <f>INDEX(pasteStatistics!H$1:'pasteStatistics'!H$5000,MATCH($C872,pasteStatistics!$C$1:'pasteStatistics'!$C$5000,0))</f>
        <v>9.4</v>
      </c>
      <c r="I872">
        <f>INDEX(pasteStatistics!I$1:'pasteStatistics'!I$5000,MATCH($C872,pasteStatistics!$C$1:'pasteStatistics'!$C$5000,0))</f>
        <v>0.44700000000000001</v>
      </c>
      <c r="J872">
        <f>INDEX(pasteStatistics!J$1:'pasteStatistics'!J$5000,MATCH($C872,pasteStatistics!$C$1:'pasteStatistics'!$C$5000,0))</f>
        <v>1.1000000000000001</v>
      </c>
      <c r="K872">
        <f>INDEX(pasteStatistics!K$1:'pasteStatistics'!K$5000,MATCH($C872,pasteStatistics!$C$1:'pasteStatistics'!$C$5000,0))</f>
        <v>2.2000000000000002</v>
      </c>
      <c r="L872">
        <f>INDEX(pasteStatistics!L$1:'pasteStatistics'!L$5000,MATCH($C872,pasteStatistics!$C$1:'pasteStatistics'!$C$5000,0))</f>
        <v>0.49199999999999999</v>
      </c>
      <c r="M872">
        <f>INDEX(pasteStatistics!M$1:'pasteStatistics'!M$5000,MATCH($C872,pasteStatistics!$C$1:'pasteStatistics'!$C$5000,0))</f>
        <v>3.1</v>
      </c>
      <c r="N872">
        <f>INDEX(pasteStatistics!N$1:'pasteStatistics'!N$5000,MATCH($C872,pasteStatistics!$C$1:'pasteStatistics'!$C$5000,0))</f>
        <v>7.2</v>
      </c>
      <c r="O872">
        <f>INDEX(pasteStatistics!O$1:'pasteStatistics'!O$5000,MATCH($C872,pasteStatistics!$C$1:'pasteStatistics'!$C$5000,0))</f>
        <v>0.433</v>
      </c>
      <c r="P872">
        <f>INDEX(pasteStatistics!P$1:'pasteStatistics'!P$5000,MATCH($C872,pasteStatistics!$C$1:'pasteStatistics'!$C$5000,0))</f>
        <v>0.7</v>
      </c>
      <c r="Q872">
        <f>INDEX(pasteStatistics!Q$1:'pasteStatistics'!Q$5000,MATCH($C872,pasteStatistics!$C$1:'pasteStatistics'!$C$5000,0))</f>
        <v>1.1000000000000001</v>
      </c>
      <c r="R872">
        <f>INDEX(pasteStatistics!R$1:'pasteStatistics'!R$5000,MATCH($C872,pasteStatistics!$C$1:'pasteStatistics'!$C$5000,0))</f>
        <v>0.69</v>
      </c>
      <c r="S872">
        <f>INDEX(pasteStatistics!S$1:'pasteStatistics'!S$5000,MATCH($C872,pasteStatistics!$C$1:'pasteStatistics'!$C$5000,0))</f>
        <v>0.3</v>
      </c>
      <c r="T872">
        <f>INDEX(pasteStatistics!T$1:'pasteStatistics'!T$5000,MATCH($C872,pasteStatistics!$C$1:'pasteStatistics'!$C$5000,0))</f>
        <v>1.6</v>
      </c>
      <c r="U872">
        <f>INDEX(pasteStatistics!U$1:'pasteStatistics'!U$5000,MATCH($C872,pasteStatistics!$C$1:'pasteStatistics'!$C$5000,0))</f>
        <v>1.9</v>
      </c>
      <c r="V872">
        <f>INDEX(pasteStatistics!V$1:'pasteStatistics'!V$5000,MATCH($C872,pasteStatistics!$C$1:'pasteStatistics'!$C$5000,0))</f>
        <v>1.5</v>
      </c>
      <c r="W872">
        <f>INDEX(pasteStatistics!W$1:'pasteStatistics'!W$5000,MATCH($C872,pasteStatistics!$C$1:'pasteStatistics'!$C$5000,0))</f>
        <v>0.5</v>
      </c>
      <c r="X872">
        <f>INDEX(pasteStatistics!X$1:'pasteStatistics'!X$5000,MATCH($C872,pasteStatistics!$C$1:'pasteStatistics'!$C$5000,0))</f>
        <v>0.1</v>
      </c>
      <c r="Y872">
        <f>INDEX(pasteStatistics!Y$1:'pasteStatistics'!Y$5000,MATCH($C872,pasteStatistics!$C$1:'pasteStatistics'!$C$5000,0))</f>
        <v>0.9</v>
      </c>
      <c r="Z872">
        <f>INDEX(pasteStatistics!Z$1:'pasteStatistics'!Z$5000,MATCH($C872,pasteStatistics!$C$1:'pasteStatistics'!$C$5000,0))</f>
        <v>1.6</v>
      </c>
      <c r="AA872">
        <f>INDEX(pasteStatistics!AA$1:'pasteStatistics'!AA$5000,MATCH($C872,pasteStatistics!$C$1:'pasteStatistics'!$C$5000,0))</f>
        <v>12.2</v>
      </c>
      <c r="AB872">
        <f>pasteData!C871</f>
        <v>24</v>
      </c>
      <c r="AC872" t="str">
        <f>pasteData!D871</f>
        <v>SR</v>
      </c>
      <c r="AD872" t="str">
        <f>pasteData!E871</f>
        <v>G</v>
      </c>
      <c r="AE872">
        <f>pasteData!F871</f>
        <v>43620</v>
      </c>
      <c r="AF872">
        <f>pasteData!G871</f>
        <v>190</v>
      </c>
      <c r="AG872" t="str">
        <f>pasteData!H871</f>
        <v>Lawrenceville</v>
      </c>
      <c r="AH872" t="str">
        <f>pasteData!I871</f>
        <v xml:space="preserve"> GA</v>
      </c>
      <c r="AI872" t="str">
        <f>pasteData!J871</f>
        <v>Collins Hill</v>
      </c>
      <c r="AJ872" t="str">
        <f>pasteData!K871</f>
        <v>96 (2014)</v>
      </c>
      <c r="AK872" t="str">
        <f>pasteData!L871</f>
        <v xml:space="preserve"> 12.2 Pts</v>
      </c>
      <c r="AL872" t="str">
        <f>pasteData!M871</f>
        <v xml:space="preserve"> 1.9 Reb</v>
      </c>
      <c r="AM872" t="str">
        <f>pasteData!N871</f>
        <v xml:space="preserve"> 1.5 Ast</v>
      </c>
    </row>
    <row r="873" spans="1:39" x14ac:dyDescent="0.3">
      <c r="A873">
        <v>871</v>
      </c>
      <c r="B873" t="str">
        <f>pasteData!A872</f>
        <v>georgia-state</v>
      </c>
      <c r="C873" t="str">
        <f>pasteData!B872</f>
        <v>Damon Wilson</v>
      </c>
      <c r="D873">
        <f>INDEX(pasteStatistics!D$1:'pasteStatistics'!D$5000,MATCH($C873,pasteStatistics!$C$1:'pasteStatistics'!$C$5000,0))</f>
        <v>34</v>
      </c>
      <c r="E873">
        <f>INDEX(pasteStatistics!E$1:'pasteStatistics'!E$5000,MATCH($C873,pasteStatistics!$C$1:'pasteStatistics'!$C$5000,0))</f>
        <v>15</v>
      </c>
      <c r="F873">
        <f>INDEX(pasteStatistics!F$1:'pasteStatistics'!F$5000,MATCH($C873,pasteStatistics!$C$1:'pasteStatistics'!$C$5000,0))</f>
        <v>19.899999999999999</v>
      </c>
      <c r="G873">
        <f>INDEX(pasteStatistics!G$1:'pasteStatistics'!G$5000,MATCH($C873,pasteStatistics!$C$1:'pasteStatistics'!$C$5000,0))</f>
        <v>2</v>
      </c>
      <c r="H873">
        <f>INDEX(pasteStatistics!H$1:'pasteStatistics'!H$5000,MATCH($C873,pasteStatistics!$C$1:'pasteStatistics'!$C$5000,0))</f>
        <v>3.9</v>
      </c>
      <c r="I873">
        <f>INDEX(pasteStatistics!I$1:'pasteStatistics'!I$5000,MATCH($C873,pasteStatistics!$C$1:'pasteStatistics'!$C$5000,0))</f>
        <v>0.51100000000000001</v>
      </c>
      <c r="J873">
        <f>INDEX(pasteStatistics!J$1:'pasteStatistics'!J$5000,MATCH($C873,pasteStatistics!$C$1:'pasteStatistics'!$C$5000,0))</f>
        <v>1.3</v>
      </c>
      <c r="K873">
        <f>INDEX(pasteStatistics!K$1:'pasteStatistics'!K$5000,MATCH($C873,pasteStatistics!$C$1:'pasteStatistics'!$C$5000,0))</f>
        <v>2.4</v>
      </c>
      <c r="L873">
        <f>INDEX(pasteStatistics!L$1:'pasteStatistics'!L$5000,MATCH($C873,pasteStatistics!$C$1:'pasteStatistics'!$C$5000,0))</f>
        <v>0.53700000000000003</v>
      </c>
      <c r="M873">
        <f>INDEX(pasteStatistics!M$1:'pasteStatistics'!M$5000,MATCH($C873,pasteStatistics!$C$1:'pasteStatistics'!$C$5000,0))</f>
        <v>0.7</v>
      </c>
      <c r="N873">
        <f>INDEX(pasteStatistics!N$1:'pasteStatistics'!N$5000,MATCH($C873,pasteStatistics!$C$1:'pasteStatistics'!$C$5000,0))</f>
        <v>1.4</v>
      </c>
      <c r="O873">
        <f>INDEX(pasteStatistics!O$1:'pasteStatistics'!O$5000,MATCH($C873,pasteStatistics!$C$1:'pasteStatistics'!$C$5000,0))</f>
        <v>0.46899999999999997</v>
      </c>
      <c r="P873">
        <f>INDEX(pasteStatistics!P$1:'pasteStatistics'!P$5000,MATCH($C873,pasteStatistics!$C$1:'pasteStatistics'!$C$5000,0))</f>
        <v>0.8</v>
      </c>
      <c r="Q873">
        <f>INDEX(pasteStatistics!Q$1:'pasteStatistics'!Q$5000,MATCH($C873,pasteStatistics!$C$1:'pasteStatistics'!$C$5000,0))</f>
        <v>1.4</v>
      </c>
      <c r="R873">
        <f>INDEX(pasteStatistics!R$1:'pasteStatistics'!R$5000,MATCH($C873,pasteStatistics!$C$1:'pasteStatistics'!$C$5000,0))</f>
        <v>0.58299999999999996</v>
      </c>
      <c r="S873">
        <f>INDEX(pasteStatistics!S$1:'pasteStatistics'!S$5000,MATCH($C873,pasteStatistics!$C$1:'pasteStatistics'!$C$5000,0))</f>
        <v>0.2</v>
      </c>
      <c r="T873">
        <f>INDEX(pasteStatistics!T$1:'pasteStatistics'!T$5000,MATCH($C873,pasteStatistics!$C$1:'pasteStatistics'!$C$5000,0))</f>
        <v>3</v>
      </c>
      <c r="U873">
        <f>INDEX(pasteStatistics!U$1:'pasteStatistics'!U$5000,MATCH($C873,pasteStatistics!$C$1:'pasteStatistics'!$C$5000,0))</f>
        <v>3.2</v>
      </c>
      <c r="V873">
        <f>INDEX(pasteStatistics!V$1:'pasteStatistics'!V$5000,MATCH($C873,pasteStatistics!$C$1:'pasteStatistics'!$C$5000,0))</f>
        <v>1.3</v>
      </c>
      <c r="W873">
        <f>INDEX(pasteStatistics!W$1:'pasteStatistics'!W$5000,MATCH($C873,pasteStatistics!$C$1:'pasteStatistics'!$C$5000,0))</f>
        <v>0.9</v>
      </c>
      <c r="X873">
        <f>INDEX(pasteStatistics!X$1:'pasteStatistics'!X$5000,MATCH($C873,pasteStatistics!$C$1:'pasteStatistics'!$C$5000,0))</f>
        <v>0.1</v>
      </c>
      <c r="Y873">
        <f>INDEX(pasteStatistics!Y$1:'pasteStatistics'!Y$5000,MATCH($C873,pasteStatistics!$C$1:'pasteStatistics'!$C$5000,0))</f>
        <v>1</v>
      </c>
      <c r="Z873">
        <f>INDEX(pasteStatistics!Z$1:'pasteStatistics'!Z$5000,MATCH($C873,pasteStatistics!$C$1:'pasteStatistics'!$C$5000,0))</f>
        <v>2.1</v>
      </c>
      <c r="AA873">
        <f>INDEX(pasteStatistics!AA$1:'pasteStatistics'!AA$5000,MATCH($C873,pasteStatistics!$C$1:'pasteStatistics'!$C$5000,0))</f>
        <v>5.4</v>
      </c>
      <c r="AB873">
        <f>pasteData!C872</f>
        <v>1</v>
      </c>
      <c r="AC873" t="str">
        <f>pasteData!D872</f>
        <v>JR</v>
      </c>
      <c r="AD873" t="str">
        <f>pasteData!E872</f>
        <v>G</v>
      </c>
      <c r="AE873">
        <f>pasteData!F872</f>
        <v>43621</v>
      </c>
      <c r="AF873">
        <f>pasteData!G872</f>
        <v>200</v>
      </c>
      <c r="AG873" t="str">
        <f>pasteData!H872</f>
        <v>Atlanta</v>
      </c>
      <c r="AH873" t="str">
        <f>pasteData!I872</f>
        <v xml:space="preserve"> GA</v>
      </c>
      <c r="AI873" t="str">
        <f>pasteData!J872</f>
        <v>Our Savior New American HS</v>
      </c>
      <c r="AJ873">
        <f>pasteData!K872</f>
        <v>0</v>
      </c>
      <c r="AK873" t="str">
        <f>pasteData!L872</f>
        <v xml:space="preserve"> 5.4 Pts</v>
      </c>
      <c r="AL873" t="str">
        <f>pasteData!M872</f>
        <v xml:space="preserve"> 3.2 Reb</v>
      </c>
      <c r="AM873" t="str">
        <f>pasteData!N872</f>
        <v xml:space="preserve"> 1.3 Ast</v>
      </c>
    </row>
    <row r="874" spans="1:39" x14ac:dyDescent="0.3">
      <c r="A874">
        <v>872</v>
      </c>
      <c r="B874" t="str">
        <f>pasteData!A873</f>
        <v>georgia-state</v>
      </c>
      <c r="C874" t="str">
        <f>pasteData!B873</f>
        <v>Nelson Phillips</v>
      </c>
      <c r="D874">
        <f>INDEX(pasteStatistics!D$1:'pasteStatistics'!D$5000,MATCH($C874,pasteStatistics!$C$1:'pasteStatistics'!$C$5000,0))</f>
        <v>33</v>
      </c>
      <c r="E874">
        <f>INDEX(pasteStatistics!E$1:'pasteStatistics'!E$5000,MATCH($C874,pasteStatistics!$C$1:'pasteStatistics'!$C$5000,0))</f>
        <v>1</v>
      </c>
      <c r="F874">
        <f>INDEX(pasteStatistics!F$1:'pasteStatistics'!F$5000,MATCH($C874,pasteStatistics!$C$1:'pasteStatistics'!$C$5000,0))</f>
        <v>13.1</v>
      </c>
      <c r="G874">
        <f>INDEX(pasteStatistics!G$1:'pasteStatistics'!G$5000,MATCH($C874,pasteStatistics!$C$1:'pasteStatistics'!$C$5000,0))</f>
        <v>2</v>
      </c>
      <c r="H874">
        <f>INDEX(pasteStatistics!H$1:'pasteStatistics'!H$5000,MATCH($C874,pasteStatistics!$C$1:'pasteStatistics'!$C$5000,0))</f>
        <v>3.6</v>
      </c>
      <c r="I874">
        <f>INDEX(pasteStatistics!I$1:'pasteStatistics'!I$5000,MATCH($C874,pasteStatistics!$C$1:'pasteStatistics'!$C$5000,0))</f>
        <v>0.54600000000000004</v>
      </c>
      <c r="J874">
        <f>INDEX(pasteStatistics!J$1:'pasteStatistics'!J$5000,MATCH($C874,pasteStatistics!$C$1:'pasteStatistics'!$C$5000,0))</f>
        <v>1.8</v>
      </c>
      <c r="K874">
        <f>INDEX(pasteStatistics!K$1:'pasteStatistics'!K$5000,MATCH($C874,pasteStatistics!$C$1:'pasteStatistics'!$C$5000,0))</f>
        <v>3.1</v>
      </c>
      <c r="L874">
        <f>INDEX(pasteStatistics!L$1:'pasteStatistics'!L$5000,MATCH($C874,pasteStatistics!$C$1:'pasteStatistics'!$C$5000,0))</f>
        <v>0.57799999999999996</v>
      </c>
      <c r="M874">
        <f>INDEX(pasteStatistics!M$1:'pasteStatistics'!M$5000,MATCH($C874,pasteStatistics!$C$1:'pasteStatistics'!$C$5000,0))</f>
        <v>0.2</v>
      </c>
      <c r="N874">
        <f>INDEX(pasteStatistics!N$1:'pasteStatistics'!N$5000,MATCH($C874,pasteStatistics!$C$1:'pasteStatistics'!$C$5000,0))</f>
        <v>0.5</v>
      </c>
      <c r="O874">
        <f>INDEX(pasteStatistics!O$1:'pasteStatistics'!O$5000,MATCH($C874,pasteStatistics!$C$1:'pasteStatistics'!$C$5000,0))</f>
        <v>0.35299999999999998</v>
      </c>
      <c r="P874">
        <f>INDEX(pasteStatistics!P$1:'pasteStatistics'!P$5000,MATCH($C874,pasteStatistics!$C$1:'pasteStatistics'!$C$5000,0))</f>
        <v>1</v>
      </c>
      <c r="Q874">
        <f>INDEX(pasteStatistics!Q$1:'pasteStatistics'!Q$5000,MATCH($C874,pasteStatistics!$C$1:'pasteStatistics'!$C$5000,0))</f>
        <v>1.7</v>
      </c>
      <c r="R874">
        <f>INDEX(pasteStatistics!R$1:'pasteStatistics'!R$5000,MATCH($C874,pasteStatistics!$C$1:'pasteStatistics'!$C$5000,0))</f>
        <v>0.6</v>
      </c>
      <c r="S874">
        <f>INDEX(pasteStatistics!S$1:'pasteStatistics'!S$5000,MATCH($C874,pasteStatistics!$C$1:'pasteStatistics'!$C$5000,0))</f>
        <v>1.5</v>
      </c>
      <c r="T874">
        <f>INDEX(pasteStatistics!T$1:'pasteStatistics'!T$5000,MATCH($C874,pasteStatistics!$C$1:'pasteStatistics'!$C$5000,0))</f>
        <v>1.8</v>
      </c>
      <c r="U874">
        <f>INDEX(pasteStatistics!U$1:'pasteStatistics'!U$5000,MATCH($C874,pasteStatistics!$C$1:'pasteStatistics'!$C$5000,0))</f>
        <v>3.3</v>
      </c>
      <c r="V874">
        <f>INDEX(pasteStatistics!V$1:'pasteStatistics'!V$5000,MATCH($C874,pasteStatistics!$C$1:'pasteStatistics'!$C$5000,0))</f>
        <v>0.5</v>
      </c>
      <c r="W874">
        <f>INDEX(pasteStatistics!W$1:'pasteStatistics'!W$5000,MATCH($C874,pasteStatistics!$C$1:'pasteStatistics'!$C$5000,0))</f>
        <v>0.7</v>
      </c>
      <c r="X874">
        <f>INDEX(pasteStatistics!X$1:'pasteStatistics'!X$5000,MATCH($C874,pasteStatistics!$C$1:'pasteStatistics'!$C$5000,0))</f>
        <v>0.2</v>
      </c>
      <c r="Y874">
        <f>INDEX(pasteStatistics!Y$1:'pasteStatistics'!Y$5000,MATCH($C874,pasteStatistics!$C$1:'pasteStatistics'!$C$5000,0))</f>
        <v>0.8</v>
      </c>
      <c r="Z874">
        <f>INDEX(pasteStatistics!Z$1:'pasteStatistics'!Z$5000,MATCH($C874,pasteStatistics!$C$1:'pasteStatistics'!$C$5000,0))</f>
        <v>0.8</v>
      </c>
      <c r="AA874">
        <f>INDEX(pasteStatistics!AA$1:'pasteStatistics'!AA$5000,MATCH($C874,pasteStatistics!$C$1:'pasteStatistics'!$C$5000,0))</f>
        <v>5.0999999999999996</v>
      </c>
      <c r="AB874">
        <f>pasteData!C873</f>
        <v>10</v>
      </c>
      <c r="AC874" t="str">
        <f>pasteData!D873</f>
        <v>FR</v>
      </c>
      <c r="AD874" t="str">
        <f>pasteData!E873</f>
        <v>G</v>
      </c>
      <c r="AE874">
        <f>pasteData!F873</f>
        <v>43620</v>
      </c>
      <c r="AF874">
        <f>pasteData!G873</f>
        <v>175</v>
      </c>
      <c r="AG874" t="str">
        <f>pasteData!H873</f>
        <v>Warner Robins</v>
      </c>
      <c r="AH874" t="str">
        <f>pasteData!I873</f>
        <v xml:space="preserve"> GA</v>
      </c>
      <c r="AI874" t="str">
        <f>pasteData!J873</f>
        <v>Warner Robins HS</v>
      </c>
      <c r="AJ874">
        <f>pasteData!K873</f>
        <v>0</v>
      </c>
      <c r="AK874" t="str">
        <f>pasteData!L873</f>
        <v xml:space="preserve"> 5.1 Pts</v>
      </c>
      <c r="AL874" t="str">
        <f>pasteData!M873</f>
        <v xml:space="preserve"> 3.3 Reb</v>
      </c>
      <c r="AM874" t="str">
        <f>pasteData!N873</f>
        <v xml:space="preserve"> 0.5 Ast</v>
      </c>
    </row>
    <row r="875" spans="1:39" x14ac:dyDescent="0.3">
      <c r="A875">
        <v>873</v>
      </c>
      <c r="B875" t="str">
        <f>pasteData!A874</f>
        <v>georgia-state</v>
      </c>
      <c r="C875" t="str">
        <f>pasteData!B874</f>
        <v>Jordan Tyson</v>
      </c>
      <c r="D875">
        <f>INDEX(pasteStatistics!D$1:'pasteStatistics'!D$5000,MATCH($C875,pasteStatistics!$C$1:'pasteStatistics'!$C$5000,0))</f>
        <v>34</v>
      </c>
      <c r="E875">
        <f>INDEX(pasteStatistics!E$1:'pasteStatistics'!E$5000,MATCH($C875,pasteStatistics!$C$1:'pasteStatistics'!$C$5000,0))</f>
        <v>8</v>
      </c>
      <c r="F875">
        <f>INDEX(pasteStatistics!F$1:'pasteStatistics'!F$5000,MATCH($C875,pasteStatistics!$C$1:'pasteStatistics'!$C$5000,0))</f>
        <v>12.2</v>
      </c>
      <c r="G875">
        <f>INDEX(pasteStatistics!G$1:'pasteStatistics'!G$5000,MATCH($C875,pasteStatistics!$C$1:'pasteStatistics'!$C$5000,0))</f>
        <v>0.9</v>
      </c>
      <c r="H875">
        <f>INDEX(pasteStatistics!H$1:'pasteStatistics'!H$5000,MATCH($C875,pasteStatistics!$C$1:'pasteStatistics'!$C$5000,0))</f>
        <v>1.7</v>
      </c>
      <c r="I875">
        <f>INDEX(pasteStatistics!I$1:'pasteStatistics'!I$5000,MATCH($C875,pasteStatistics!$C$1:'pasteStatistics'!$C$5000,0))</f>
        <v>0.50800000000000001</v>
      </c>
      <c r="J875">
        <f>INDEX(pasteStatistics!J$1:'pasteStatistics'!J$5000,MATCH($C875,pasteStatistics!$C$1:'pasteStatistics'!$C$5000,0))</f>
        <v>0.9</v>
      </c>
      <c r="K875">
        <f>INDEX(pasteStatistics!K$1:'pasteStatistics'!K$5000,MATCH($C875,pasteStatistics!$C$1:'pasteStatistics'!$C$5000,0))</f>
        <v>1.7</v>
      </c>
      <c r="L875">
        <f>INDEX(pasteStatistics!L$1:'pasteStatistics'!L$5000,MATCH($C875,pasteStatistics!$C$1:'pasteStatistics'!$C$5000,0))</f>
        <v>0.50800000000000001</v>
      </c>
      <c r="M875">
        <f>INDEX(pasteStatistics!M$1:'pasteStatistics'!M$5000,MATCH($C875,pasteStatistics!$C$1:'pasteStatistics'!$C$5000,0))</f>
        <v>0</v>
      </c>
      <c r="N875">
        <f>INDEX(pasteStatistics!N$1:'pasteStatistics'!N$5000,MATCH($C875,pasteStatistics!$C$1:'pasteStatistics'!$C$5000,0))</f>
        <v>0</v>
      </c>
      <c r="O875">
        <f>INDEX(pasteStatistics!O$1:'pasteStatistics'!O$5000,MATCH($C875,pasteStatistics!$C$1:'pasteStatistics'!$C$5000,0))</f>
        <v>0</v>
      </c>
      <c r="P875">
        <f>INDEX(pasteStatistics!P$1:'pasteStatistics'!P$5000,MATCH($C875,pasteStatistics!$C$1:'pasteStatistics'!$C$5000,0))</f>
        <v>0.8</v>
      </c>
      <c r="Q875">
        <f>INDEX(pasteStatistics!Q$1:'pasteStatistics'!Q$5000,MATCH($C875,pasteStatistics!$C$1:'pasteStatistics'!$C$5000,0))</f>
        <v>1.2</v>
      </c>
      <c r="R875">
        <f>INDEX(pasteStatistics!R$1:'pasteStatistics'!R$5000,MATCH($C875,pasteStatistics!$C$1:'pasteStatistics'!$C$5000,0))</f>
        <v>0.65</v>
      </c>
      <c r="S875">
        <f>INDEX(pasteStatistics!S$1:'pasteStatistics'!S$5000,MATCH($C875,pasteStatistics!$C$1:'pasteStatistics'!$C$5000,0))</f>
        <v>0.8</v>
      </c>
      <c r="T875">
        <f>INDEX(pasteStatistics!T$1:'pasteStatistics'!T$5000,MATCH($C875,pasteStatistics!$C$1:'pasteStatistics'!$C$5000,0))</f>
        <v>1.8</v>
      </c>
      <c r="U875">
        <f>INDEX(pasteStatistics!U$1:'pasteStatistics'!U$5000,MATCH($C875,pasteStatistics!$C$1:'pasteStatistics'!$C$5000,0))</f>
        <v>2.5</v>
      </c>
      <c r="V875">
        <f>INDEX(pasteStatistics!V$1:'pasteStatistics'!V$5000,MATCH($C875,pasteStatistics!$C$1:'pasteStatistics'!$C$5000,0))</f>
        <v>0.1</v>
      </c>
      <c r="W875">
        <f>INDEX(pasteStatistics!W$1:'pasteStatistics'!W$5000,MATCH($C875,pasteStatistics!$C$1:'pasteStatistics'!$C$5000,0))</f>
        <v>0.3</v>
      </c>
      <c r="X875">
        <f>INDEX(pasteStatistics!X$1:'pasteStatistics'!X$5000,MATCH($C875,pasteStatistics!$C$1:'pasteStatistics'!$C$5000,0))</f>
        <v>0.8</v>
      </c>
      <c r="Y875">
        <f>INDEX(pasteStatistics!Y$1:'pasteStatistics'!Y$5000,MATCH($C875,pasteStatistics!$C$1:'pasteStatistics'!$C$5000,0))</f>
        <v>0.5</v>
      </c>
      <c r="Z875">
        <f>INDEX(pasteStatistics!Z$1:'pasteStatistics'!Z$5000,MATCH($C875,pasteStatistics!$C$1:'pasteStatistics'!$C$5000,0))</f>
        <v>2.5</v>
      </c>
      <c r="AA875">
        <f>INDEX(pasteStatistics!AA$1:'pasteStatistics'!AA$5000,MATCH($C875,pasteStatistics!$C$1:'pasteStatistics'!$C$5000,0))</f>
        <v>2.5</v>
      </c>
      <c r="AB875">
        <f>pasteData!C874</f>
        <v>50</v>
      </c>
      <c r="AC875" t="str">
        <f>pasteData!D874</f>
        <v>SR</v>
      </c>
      <c r="AD875" t="str">
        <f>pasteData!E874</f>
        <v>F</v>
      </c>
      <c r="AE875">
        <f>pasteData!F874</f>
        <v>43625</v>
      </c>
      <c r="AF875">
        <f>pasteData!G874</f>
        <v>220</v>
      </c>
      <c r="AG875" t="str">
        <f>pasteData!H874</f>
        <v>Cincinnati</v>
      </c>
      <c r="AH875" t="str">
        <f>pasteData!I874</f>
        <v xml:space="preserve"> OH</v>
      </c>
      <c r="AI875" t="str">
        <f>pasteData!J874</f>
        <v>Fishburne Academy (VA)</v>
      </c>
      <c r="AJ875">
        <f>pasteData!K874</f>
        <v>0</v>
      </c>
      <c r="AK875" t="str">
        <f>pasteData!L874</f>
        <v xml:space="preserve"> 2.5 Pts</v>
      </c>
      <c r="AL875" t="str">
        <f>pasteData!M874</f>
        <v xml:space="preserve"> 2.5 Reb</v>
      </c>
      <c r="AM875" t="str">
        <f>pasteData!N874</f>
        <v xml:space="preserve"> 0.1 Ast</v>
      </c>
    </row>
    <row r="876" spans="1:39" x14ac:dyDescent="0.3">
      <c r="A876">
        <v>874</v>
      </c>
      <c r="B876" t="str">
        <f>pasteData!A875</f>
        <v>georgia-state</v>
      </c>
      <c r="C876" t="str">
        <f>pasteData!B875</f>
        <v>Josh Linder</v>
      </c>
      <c r="D876">
        <f>INDEX(pasteStatistics!D$1:'pasteStatistics'!D$5000,MATCH($C876,pasteStatistics!$C$1:'pasteStatistics'!$C$5000,0))</f>
        <v>22</v>
      </c>
      <c r="E876">
        <f>INDEX(pasteStatistics!E$1:'pasteStatistics'!E$5000,MATCH($C876,pasteStatistics!$C$1:'pasteStatistics'!$C$5000,0))</f>
        <v>0</v>
      </c>
      <c r="F876">
        <f>INDEX(pasteStatistics!F$1:'pasteStatistics'!F$5000,MATCH($C876,pasteStatistics!$C$1:'pasteStatistics'!$C$5000,0))</f>
        <v>4</v>
      </c>
      <c r="G876">
        <f>INDEX(pasteStatistics!G$1:'pasteStatistics'!G$5000,MATCH($C876,pasteStatistics!$C$1:'pasteStatistics'!$C$5000,0))</f>
        <v>0.5</v>
      </c>
      <c r="H876">
        <f>INDEX(pasteStatistics!H$1:'pasteStatistics'!H$5000,MATCH($C876,pasteStatistics!$C$1:'pasteStatistics'!$C$5000,0))</f>
        <v>0.9</v>
      </c>
      <c r="I876">
        <f>INDEX(pasteStatistics!I$1:'pasteStatistics'!I$5000,MATCH($C876,pasteStatistics!$C$1:'pasteStatistics'!$C$5000,0))</f>
        <v>0.63200000000000001</v>
      </c>
      <c r="J876">
        <f>INDEX(pasteStatistics!J$1:'pasteStatistics'!J$5000,MATCH($C876,pasteStatistics!$C$1:'pasteStatistics'!$C$5000,0))</f>
        <v>0.5</v>
      </c>
      <c r="K876">
        <f>INDEX(pasteStatistics!K$1:'pasteStatistics'!K$5000,MATCH($C876,pasteStatistics!$C$1:'pasteStatistics'!$C$5000,0))</f>
        <v>0.9</v>
      </c>
      <c r="L876">
        <f>INDEX(pasteStatistics!L$1:'pasteStatistics'!L$5000,MATCH($C876,pasteStatistics!$C$1:'pasteStatistics'!$C$5000,0))</f>
        <v>0.63200000000000001</v>
      </c>
      <c r="M876">
        <f>INDEX(pasteStatistics!M$1:'pasteStatistics'!M$5000,MATCH($C876,pasteStatistics!$C$1:'pasteStatistics'!$C$5000,0))</f>
        <v>0</v>
      </c>
      <c r="N876">
        <f>INDEX(pasteStatistics!N$1:'pasteStatistics'!N$5000,MATCH($C876,pasteStatistics!$C$1:'pasteStatistics'!$C$5000,0))</f>
        <v>0</v>
      </c>
      <c r="O876">
        <f>INDEX(pasteStatistics!O$1:'pasteStatistics'!O$5000,MATCH($C876,pasteStatistics!$C$1:'pasteStatistics'!$C$5000,0))</f>
        <v>0</v>
      </c>
      <c r="P876">
        <f>INDEX(pasteStatistics!P$1:'pasteStatistics'!P$5000,MATCH($C876,pasteStatistics!$C$1:'pasteStatistics'!$C$5000,0))</f>
        <v>0.1</v>
      </c>
      <c r="Q876">
        <f>INDEX(pasteStatistics!Q$1:'pasteStatistics'!Q$5000,MATCH($C876,pasteStatistics!$C$1:'pasteStatistics'!$C$5000,0))</f>
        <v>0.5</v>
      </c>
      <c r="R876">
        <f>INDEX(pasteStatistics!R$1:'pasteStatistics'!R$5000,MATCH($C876,pasteStatistics!$C$1:'pasteStatistics'!$C$5000,0))</f>
        <v>0.3</v>
      </c>
      <c r="S876">
        <f>INDEX(pasteStatistics!S$1:'pasteStatistics'!S$5000,MATCH($C876,pasteStatistics!$C$1:'pasteStatistics'!$C$5000,0))</f>
        <v>0.5</v>
      </c>
      <c r="T876">
        <f>INDEX(pasteStatistics!T$1:'pasteStatistics'!T$5000,MATCH($C876,pasteStatistics!$C$1:'pasteStatistics'!$C$5000,0))</f>
        <v>0.5</v>
      </c>
      <c r="U876">
        <f>INDEX(pasteStatistics!U$1:'pasteStatistics'!U$5000,MATCH($C876,pasteStatistics!$C$1:'pasteStatistics'!$C$5000,0))</f>
        <v>1</v>
      </c>
      <c r="V876">
        <f>INDEX(pasteStatistics!V$1:'pasteStatistics'!V$5000,MATCH($C876,pasteStatistics!$C$1:'pasteStatistics'!$C$5000,0))</f>
        <v>0.1</v>
      </c>
      <c r="W876">
        <f>INDEX(pasteStatistics!W$1:'pasteStatistics'!W$5000,MATCH($C876,pasteStatistics!$C$1:'pasteStatistics'!$C$5000,0))</f>
        <v>0.2</v>
      </c>
      <c r="X876">
        <f>INDEX(pasteStatistics!X$1:'pasteStatistics'!X$5000,MATCH($C876,pasteStatistics!$C$1:'pasteStatistics'!$C$5000,0))</f>
        <v>0.1</v>
      </c>
      <c r="Y876">
        <f>INDEX(pasteStatistics!Y$1:'pasteStatistics'!Y$5000,MATCH($C876,pasteStatistics!$C$1:'pasteStatistics'!$C$5000,0))</f>
        <v>0.4</v>
      </c>
      <c r="Z876">
        <f>INDEX(pasteStatistics!Z$1:'pasteStatistics'!Z$5000,MATCH($C876,pasteStatistics!$C$1:'pasteStatistics'!$C$5000,0))</f>
        <v>1</v>
      </c>
      <c r="AA876">
        <f>INDEX(pasteStatistics!AA$1:'pasteStatistics'!AA$5000,MATCH($C876,pasteStatistics!$C$1:'pasteStatistics'!$C$5000,0))</f>
        <v>1.2</v>
      </c>
      <c r="AB876">
        <f>pasteData!C875</f>
        <v>20</v>
      </c>
      <c r="AC876" t="str">
        <f>pasteData!D875</f>
        <v>SO</v>
      </c>
      <c r="AD876" t="str">
        <f>pasteData!E875</f>
        <v>F</v>
      </c>
      <c r="AE876">
        <f>pasteData!F875</f>
        <v>43625</v>
      </c>
      <c r="AF876">
        <f>pasteData!G875</f>
        <v>205</v>
      </c>
      <c r="AG876" t="str">
        <f>pasteData!H875</f>
        <v>Kathleen</v>
      </c>
      <c r="AH876" t="str">
        <f>pasteData!I875</f>
        <v xml:space="preserve"> GA</v>
      </c>
      <c r="AI876" t="str">
        <f>pasteData!J875</f>
        <v>Veterans High School</v>
      </c>
      <c r="AJ876">
        <f>pasteData!K875</f>
        <v>0</v>
      </c>
      <c r="AK876" t="str">
        <f>pasteData!L875</f>
        <v xml:space="preserve"> 1.2 Pts</v>
      </c>
      <c r="AL876" t="str">
        <f>pasteData!M875</f>
        <v xml:space="preserve"> 1.0 Reb</v>
      </c>
      <c r="AM876" t="str">
        <f>pasteData!N875</f>
        <v xml:space="preserve"> 0.1 Ast</v>
      </c>
    </row>
    <row r="877" spans="1:39" x14ac:dyDescent="0.3">
      <c r="A877">
        <v>875</v>
      </c>
      <c r="B877" t="str">
        <f>pasteData!A876</f>
        <v>georgia-state</v>
      </c>
      <c r="C877" t="str">
        <f>pasteData!B876</f>
        <v>Kavonte Ivery</v>
      </c>
      <c r="D877">
        <f>INDEX(pasteStatistics!D$1:'pasteStatistics'!D$5000,MATCH($C877,pasteStatistics!$C$1:'pasteStatistics'!$C$5000,0))</f>
        <v>17</v>
      </c>
      <c r="E877">
        <f>INDEX(pasteStatistics!E$1:'pasteStatistics'!E$5000,MATCH($C877,pasteStatistics!$C$1:'pasteStatistics'!$C$5000,0))</f>
        <v>0</v>
      </c>
      <c r="F877">
        <f>INDEX(pasteStatistics!F$1:'pasteStatistics'!F$5000,MATCH($C877,pasteStatistics!$C$1:'pasteStatistics'!$C$5000,0))</f>
        <v>2.2000000000000002</v>
      </c>
      <c r="G877">
        <f>INDEX(pasteStatistics!G$1:'pasteStatistics'!G$5000,MATCH($C877,pasteStatistics!$C$1:'pasteStatistics'!$C$5000,0))</f>
        <v>0.1</v>
      </c>
      <c r="H877">
        <f>INDEX(pasteStatistics!H$1:'pasteStatistics'!H$5000,MATCH($C877,pasteStatistics!$C$1:'pasteStatistics'!$C$5000,0))</f>
        <v>0.6</v>
      </c>
      <c r="I877">
        <f>INDEX(pasteStatistics!I$1:'pasteStatistics'!I$5000,MATCH($C877,pasteStatistics!$C$1:'pasteStatistics'!$C$5000,0))</f>
        <v>0.2</v>
      </c>
      <c r="J877">
        <f>INDEX(pasteStatistics!J$1:'pasteStatistics'!J$5000,MATCH($C877,pasteStatistics!$C$1:'pasteStatistics'!$C$5000,0))</f>
        <v>0</v>
      </c>
      <c r="K877">
        <f>INDEX(pasteStatistics!K$1:'pasteStatistics'!K$5000,MATCH($C877,pasteStatistics!$C$1:'pasteStatistics'!$C$5000,0))</f>
        <v>0.1</v>
      </c>
      <c r="L877">
        <f>INDEX(pasteStatistics!L$1:'pasteStatistics'!L$5000,MATCH($C877,pasteStatistics!$C$1:'pasteStatistics'!$C$5000,0))</f>
        <v>0</v>
      </c>
      <c r="M877">
        <f>INDEX(pasteStatistics!M$1:'pasteStatistics'!M$5000,MATCH($C877,pasteStatistics!$C$1:'pasteStatistics'!$C$5000,0))</f>
        <v>0.1</v>
      </c>
      <c r="N877">
        <f>INDEX(pasteStatistics!N$1:'pasteStatistics'!N$5000,MATCH($C877,pasteStatistics!$C$1:'pasteStatistics'!$C$5000,0))</f>
        <v>0.5</v>
      </c>
      <c r="O877">
        <f>INDEX(pasteStatistics!O$1:'pasteStatistics'!O$5000,MATCH($C877,pasteStatistics!$C$1:'pasteStatistics'!$C$5000,0))</f>
        <v>0.25</v>
      </c>
      <c r="P877">
        <f>INDEX(pasteStatistics!P$1:'pasteStatistics'!P$5000,MATCH($C877,pasteStatistics!$C$1:'pasteStatistics'!$C$5000,0))</f>
        <v>0.2</v>
      </c>
      <c r="Q877">
        <f>INDEX(pasteStatistics!Q$1:'pasteStatistics'!Q$5000,MATCH($C877,pasteStatistics!$C$1:'pasteStatistics'!$C$5000,0))</f>
        <v>0.2</v>
      </c>
      <c r="R877">
        <f>INDEX(pasteStatistics!R$1:'pasteStatistics'!R$5000,MATCH($C877,pasteStatistics!$C$1:'pasteStatistics'!$C$5000,0))</f>
        <v>0.75</v>
      </c>
      <c r="S877">
        <f>INDEX(pasteStatistics!S$1:'pasteStatistics'!S$5000,MATCH($C877,pasteStatistics!$C$1:'pasteStatistics'!$C$5000,0))</f>
        <v>0.1</v>
      </c>
      <c r="T877">
        <f>INDEX(pasteStatistics!T$1:'pasteStatistics'!T$5000,MATCH($C877,pasteStatistics!$C$1:'pasteStatistics'!$C$5000,0))</f>
        <v>0.6</v>
      </c>
      <c r="U877">
        <f>INDEX(pasteStatistics!U$1:'pasteStatistics'!U$5000,MATCH($C877,pasteStatistics!$C$1:'pasteStatistics'!$C$5000,0))</f>
        <v>0.7</v>
      </c>
      <c r="V877">
        <f>INDEX(pasteStatistics!V$1:'pasteStatistics'!V$5000,MATCH($C877,pasteStatistics!$C$1:'pasteStatistics'!$C$5000,0))</f>
        <v>0</v>
      </c>
      <c r="W877">
        <f>INDEX(pasteStatistics!W$1:'pasteStatistics'!W$5000,MATCH($C877,pasteStatistics!$C$1:'pasteStatistics'!$C$5000,0))</f>
        <v>0.1</v>
      </c>
      <c r="X877">
        <f>INDEX(pasteStatistics!X$1:'pasteStatistics'!X$5000,MATCH($C877,pasteStatistics!$C$1:'pasteStatistics'!$C$5000,0))</f>
        <v>0</v>
      </c>
      <c r="Y877">
        <f>INDEX(pasteStatistics!Y$1:'pasteStatistics'!Y$5000,MATCH($C877,pasteStatistics!$C$1:'pasteStatistics'!$C$5000,0))</f>
        <v>0.4</v>
      </c>
      <c r="Z877">
        <f>INDEX(pasteStatistics!Z$1:'pasteStatistics'!Z$5000,MATCH($C877,pasteStatistics!$C$1:'pasteStatistics'!$C$5000,0))</f>
        <v>0.1</v>
      </c>
      <c r="AA877">
        <f>INDEX(pasteStatistics!AA$1:'pasteStatistics'!AA$5000,MATCH($C877,pasteStatistics!$C$1:'pasteStatistics'!$C$5000,0))</f>
        <v>0.5</v>
      </c>
      <c r="AB877">
        <f>pasteData!C876</f>
        <v>0</v>
      </c>
      <c r="AC877" t="str">
        <f>pasteData!D876</f>
        <v>FR</v>
      </c>
      <c r="AD877" t="str">
        <f>pasteData!E876</f>
        <v>F</v>
      </c>
      <c r="AE877">
        <f>pasteData!F876</f>
        <v>43623</v>
      </c>
      <c r="AF877">
        <f>pasteData!G876</f>
        <v>230</v>
      </c>
      <c r="AG877" t="str">
        <f>pasteData!H876</f>
        <v>Stockbridge</v>
      </c>
      <c r="AH877" t="str">
        <f>pasteData!I876</f>
        <v xml:space="preserve"> GA</v>
      </c>
      <c r="AI877" t="str">
        <f>pasteData!J876</f>
        <v>Stockbridge HS</v>
      </c>
      <c r="AJ877">
        <f>pasteData!K876</f>
        <v>0</v>
      </c>
      <c r="AK877" t="str">
        <f>pasteData!L876</f>
        <v xml:space="preserve"> 0.5 Pts</v>
      </c>
      <c r="AL877" t="str">
        <f>pasteData!M876</f>
        <v xml:space="preserve"> 0.7 Reb</v>
      </c>
      <c r="AM877" t="str">
        <f>pasteData!N876</f>
        <v xml:space="preserve"> 0.0 Ast</v>
      </c>
    </row>
    <row r="878" spans="1:39" x14ac:dyDescent="0.3">
      <c r="A878">
        <v>876</v>
      </c>
      <c r="B878" t="str">
        <f>pasteData!A877</f>
        <v>georgia-state</v>
      </c>
      <c r="C878" t="str">
        <f>pasteData!B877</f>
        <v>Matt Chism</v>
      </c>
      <c r="D878">
        <f>INDEX(pasteStatistics!D$1:'pasteStatistics'!D$5000,MATCH($C878,pasteStatistics!$C$1:'pasteStatistics'!$C$5000,0))</f>
        <v>8</v>
      </c>
      <c r="E878">
        <f>INDEX(pasteStatistics!E$1:'pasteStatistics'!E$5000,MATCH($C878,pasteStatistics!$C$1:'pasteStatistics'!$C$5000,0))</f>
        <v>0</v>
      </c>
      <c r="F878">
        <f>INDEX(pasteStatistics!F$1:'pasteStatistics'!F$5000,MATCH($C878,pasteStatistics!$C$1:'pasteStatistics'!$C$5000,0))</f>
        <v>1.5</v>
      </c>
      <c r="G878">
        <f>INDEX(pasteStatistics!G$1:'pasteStatistics'!G$5000,MATCH($C878,pasteStatistics!$C$1:'pasteStatistics'!$C$5000,0))</f>
        <v>0.3</v>
      </c>
      <c r="H878">
        <f>INDEX(pasteStatistics!H$1:'pasteStatistics'!H$5000,MATCH($C878,pasteStatistics!$C$1:'pasteStatistics'!$C$5000,0))</f>
        <v>0.6</v>
      </c>
      <c r="I878">
        <f>INDEX(pasteStatistics!I$1:'pasteStatistics'!I$5000,MATCH($C878,pasteStatistics!$C$1:'pasteStatistics'!$C$5000,0))</f>
        <v>0.4</v>
      </c>
      <c r="J878">
        <f>INDEX(pasteStatistics!J$1:'pasteStatistics'!J$5000,MATCH($C878,pasteStatistics!$C$1:'pasteStatistics'!$C$5000,0))</f>
        <v>0.1</v>
      </c>
      <c r="K878">
        <f>INDEX(pasteStatistics!K$1:'pasteStatistics'!K$5000,MATCH($C878,pasteStatistics!$C$1:'pasteStatistics'!$C$5000,0))</f>
        <v>0.5</v>
      </c>
      <c r="L878">
        <f>INDEX(pasteStatistics!L$1:'pasteStatistics'!L$5000,MATCH($C878,pasteStatistics!$C$1:'pasteStatistics'!$C$5000,0))</f>
        <v>0.25</v>
      </c>
      <c r="M878">
        <f>INDEX(pasteStatistics!M$1:'pasteStatistics'!M$5000,MATCH($C878,pasteStatistics!$C$1:'pasteStatistics'!$C$5000,0))</f>
        <v>0.1</v>
      </c>
      <c r="N878">
        <f>INDEX(pasteStatistics!N$1:'pasteStatistics'!N$5000,MATCH($C878,pasteStatistics!$C$1:'pasteStatistics'!$C$5000,0))</f>
        <v>0.1</v>
      </c>
      <c r="O878">
        <f>INDEX(pasteStatistics!O$1:'pasteStatistics'!O$5000,MATCH($C878,pasteStatistics!$C$1:'pasteStatistics'!$C$5000,0))</f>
        <v>1</v>
      </c>
      <c r="P878">
        <f>INDEX(pasteStatistics!P$1:'pasteStatistics'!P$5000,MATCH($C878,pasteStatistics!$C$1:'pasteStatistics'!$C$5000,0))</f>
        <v>0</v>
      </c>
      <c r="Q878">
        <f>INDEX(pasteStatistics!Q$1:'pasteStatistics'!Q$5000,MATCH($C878,pasteStatistics!$C$1:'pasteStatistics'!$C$5000,0))</f>
        <v>0.3</v>
      </c>
      <c r="R878">
        <f>INDEX(pasteStatistics!R$1:'pasteStatistics'!R$5000,MATCH($C878,pasteStatistics!$C$1:'pasteStatistics'!$C$5000,0))</f>
        <v>0</v>
      </c>
      <c r="S878">
        <f>INDEX(pasteStatistics!S$1:'pasteStatistics'!S$5000,MATCH($C878,pasteStatistics!$C$1:'pasteStatistics'!$C$5000,0))</f>
        <v>0.1</v>
      </c>
      <c r="T878">
        <f>INDEX(pasteStatistics!T$1:'pasteStatistics'!T$5000,MATCH($C878,pasteStatistics!$C$1:'pasteStatistics'!$C$5000,0))</f>
        <v>0.3</v>
      </c>
      <c r="U878">
        <f>INDEX(pasteStatistics!U$1:'pasteStatistics'!U$5000,MATCH($C878,pasteStatistics!$C$1:'pasteStatistics'!$C$5000,0))</f>
        <v>0.4</v>
      </c>
      <c r="V878">
        <f>INDEX(pasteStatistics!V$1:'pasteStatistics'!V$5000,MATCH($C878,pasteStatistics!$C$1:'pasteStatistics'!$C$5000,0))</f>
        <v>0.1</v>
      </c>
      <c r="W878">
        <f>INDEX(pasteStatistics!W$1:'pasteStatistics'!W$5000,MATCH($C878,pasteStatistics!$C$1:'pasteStatistics'!$C$5000,0))</f>
        <v>0.3</v>
      </c>
      <c r="X878">
        <f>INDEX(pasteStatistics!X$1:'pasteStatistics'!X$5000,MATCH($C878,pasteStatistics!$C$1:'pasteStatistics'!$C$5000,0))</f>
        <v>0</v>
      </c>
      <c r="Y878">
        <f>INDEX(pasteStatistics!Y$1:'pasteStatistics'!Y$5000,MATCH($C878,pasteStatistics!$C$1:'pasteStatistics'!$C$5000,0))</f>
        <v>0.1</v>
      </c>
      <c r="Z878">
        <f>INDEX(pasteStatistics!Z$1:'pasteStatistics'!Z$5000,MATCH($C878,pasteStatistics!$C$1:'pasteStatistics'!$C$5000,0))</f>
        <v>0</v>
      </c>
      <c r="AA878">
        <f>INDEX(pasteStatistics!AA$1:'pasteStatistics'!AA$5000,MATCH($C878,pasteStatistics!$C$1:'pasteStatistics'!$C$5000,0))</f>
        <v>0.6</v>
      </c>
      <c r="AB878">
        <f>pasteData!C877</f>
        <v>35</v>
      </c>
      <c r="AC878" t="str">
        <f>pasteData!D877</f>
        <v>SO</v>
      </c>
      <c r="AD878" t="str">
        <f>pasteData!E877</f>
        <v>G</v>
      </c>
      <c r="AE878">
        <f>pasteData!F877</f>
        <v>43619</v>
      </c>
      <c r="AF878">
        <f>pasteData!G877</f>
        <v>185</v>
      </c>
      <c r="AG878" t="str">
        <f>pasteData!H877</f>
        <v>Dawsonville</v>
      </c>
      <c r="AH878" t="str">
        <f>pasteData!I877</f>
        <v xml:space="preserve"> GA</v>
      </c>
      <c r="AI878" t="str">
        <f>pasteData!J877</f>
        <v>Dawson County High School</v>
      </c>
      <c r="AJ878">
        <f>pasteData!K877</f>
        <v>0</v>
      </c>
      <c r="AK878" t="str">
        <f>pasteData!L877</f>
        <v xml:space="preserve"> 0.6 Pts</v>
      </c>
      <c r="AL878" t="str">
        <f>pasteData!M877</f>
        <v xml:space="preserve"> 0.4 Reb</v>
      </c>
      <c r="AM878" t="str">
        <f>pasteData!N877</f>
        <v xml:space="preserve"> 0.1 Ast</v>
      </c>
    </row>
    <row r="879" spans="1:39" x14ac:dyDescent="0.3">
      <c r="A879">
        <v>877</v>
      </c>
      <c r="B879" t="str">
        <f>pasteData!A878</f>
        <v>georgia-state</v>
      </c>
      <c r="C879" t="str">
        <f>pasteData!B878</f>
        <v>Chris Clerkley</v>
      </c>
      <c r="D879">
        <f>INDEX(pasteStatistics!D$1:'pasteStatistics'!D$5000,MATCH($C879,pasteStatistics!$C$1:'pasteStatistics'!$C$5000,0))</f>
        <v>5</v>
      </c>
      <c r="E879">
        <f>INDEX(pasteStatistics!E$1:'pasteStatistics'!E$5000,MATCH($C879,pasteStatistics!$C$1:'pasteStatistics'!$C$5000,0))</f>
        <v>0</v>
      </c>
      <c r="F879">
        <f>INDEX(pasteStatistics!F$1:'pasteStatistics'!F$5000,MATCH($C879,pasteStatistics!$C$1:'pasteStatistics'!$C$5000,0))</f>
        <v>3.4</v>
      </c>
      <c r="G879">
        <f>INDEX(pasteStatistics!G$1:'pasteStatistics'!G$5000,MATCH($C879,pasteStatistics!$C$1:'pasteStatistics'!$C$5000,0))</f>
        <v>0.4</v>
      </c>
      <c r="H879">
        <f>INDEX(pasteStatistics!H$1:'pasteStatistics'!H$5000,MATCH($C879,pasteStatistics!$C$1:'pasteStatistics'!$C$5000,0))</f>
        <v>0.4</v>
      </c>
      <c r="I879">
        <f>INDEX(pasteStatistics!I$1:'pasteStatistics'!I$5000,MATCH($C879,pasteStatistics!$C$1:'pasteStatistics'!$C$5000,0))</f>
        <v>1</v>
      </c>
      <c r="J879">
        <f>INDEX(pasteStatistics!J$1:'pasteStatistics'!J$5000,MATCH($C879,pasteStatistics!$C$1:'pasteStatistics'!$C$5000,0))</f>
        <v>0.4</v>
      </c>
      <c r="K879">
        <f>INDEX(pasteStatistics!K$1:'pasteStatistics'!K$5000,MATCH($C879,pasteStatistics!$C$1:'pasteStatistics'!$C$5000,0))</f>
        <v>0.4</v>
      </c>
      <c r="L879">
        <f>INDEX(pasteStatistics!L$1:'pasteStatistics'!L$5000,MATCH($C879,pasteStatistics!$C$1:'pasteStatistics'!$C$5000,0))</f>
        <v>1</v>
      </c>
      <c r="M879">
        <f>INDEX(pasteStatistics!M$1:'pasteStatistics'!M$5000,MATCH($C879,pasteStatistics!$C$1:'pasteStatistics'!$C$5000,0))</f>
        <v>0</v>
      </c>
      <c r="N879">
        <f>INDEX(pasteStatistics!N$1:'pasteStatistics'!N$5000,MATCH($C879,pasteStatistics!$C$1:'pasteStatistics'!$C$5000,0))</f>
        <v>0</v>
      </c>
      <c r="O879">
        <f>INDEX(pasteStatistics!O$1:'pasteStatistics'!O$5000,MATCH($C879,pasteStatistics!$C$1:'pasteStatistics'!$C$5000,0))</f>
        <v>0</v>
      </c>
      <c r="P879">
        <f>INDEX(pasteStatistics!P$1:'pasteStatistics'!P$5000,MATCH($C879,pasteStatistics!$C$1:'pasteStatistics'!$C$5000,0))</f>
        <v>0</v>
      </c>
      <c r="Q879">
        <f>INDEX(pasteStatistics!Q$1:'pasteStatistics'!Q$5000,MATCH($C879,pasteStatistics!$C$1:'pasteStatistics'!$C$5000,0))</f>
        <v>0</v>
      </c>
      <c r="R879">
        <f>INDEX(pasteStatistics!R$1:'pasteStatistics'!R$5000,MATCH($C879,pasteStatistics!$C$1:'pasteStatistics'!$C$5000,0))</f>
        <v>0</v>
      </c>
      <c r="S879">
        <f>INDEX(pasteStatistics!S$1:'pasteStatistics'!S$5000,MATCH($C879,pasteStatistics!$C$1:'pasteStatistics'!$C$5000,0))</f>
        <v>0.2</v>
      </c>
      <c r="T879">
        <f>INDEX(pasteStatistics!T$1:'pasteStatistics'!T$5000,MATCH($C879,pasteStatistics!$C$1:'pasteStatistics'!$C$5000,0))</f>
        <v>1</v>
      </c>
      <c r="U879">
        <f>INDEX(pasteStatistics!U$1:'pasteStatistics'!U$5000,MATCH($C879,pasteStatistics!$C$1:'pasteStatistics'!$C$5000,0))</f>
        <v>1.2</v>
      </c>
      <c r="V879">
        <f>INDEX(pasteStatistics!V$1:'pasteStatistics'!V$5000,MATCH($C879,pasteStatistics!$C$1:'pasteStatistics'!$C$5000,0))</f>
        <v>0</v>
      </c>
      <c r="W879">
        <f>INDEX(pasteStatistics!W$1:'pasteStatistics'!W$5000,MATCH($C879,pasteStatistics!$C$1:'pasteStatistics'!$C$5000,0))</f>
        <v>0</v>
      </c>
      <c r="X879">
        <f>INDEX(pasteStatistics!X$1:'pasteStatistics'!X$5000,MATCH($C879,pasteStatistics!$C$1:'pasteStatistics'!$C$5000,0))</f>
        <v>1</v>
      </c>
      <c r="Y879">
        <f>INDEX(pasteStatistics!Y$1:'pasteStatistics'!Y$5000,MATCH($C879,pasteStatistics!$C$1:'pasteStatistics'!$C$5000,0))</f>
        <v>0.4</v>
      </c>
      <c r="Z879">
        <f>INDEX(pasteStatistics!Z$1:'pasteStatistics'!Z$5000,MATCH($C879,pasteStatistics!$C$1:'pasteStatistics'!$C$5000,0))</f>
        <v>0.6</v>
      </c>
      <c r="AA879">
        <f>INDEX(pasteStatistics!AA$1:'pasteStatistics'!AA$5000,MATCH($C879,pasteStatistics!$C$1:'pasteStatistics'!$C$5000,0))</f>
        <v>0.8</v>
      </c>
      <c r="AB879">
        <f>pasteData!C878</f>
        <v>14</v>
      </c>
      <c r="AC879" t="str">
        <f>pasteData!D878</f>
        <v>JR</v>
      </c>
      <c r="AD879" t="str">
        <f>pasteData!E878</f>
        <v>F</v>
      </c>
      <c r="AE879">
        <f>pasteData!F878</f>
        <v>43625</v>
      </c>
      <c r="AF879">
        <f>pasteData!G878</f>
        <v>235</v>
      </c>
      <c r="AG879" t="str">
        <f>pasteData!H878</f>
        <v>Perry</v>
      </c>
      <c r="AH879" t="str">
        <f>pasteData!I878</f>
        <v xml:space="preserve"> GA</v>
      </c>
      <c r="AI879" t="str">
        <f>pasteData!J878</f>
        <v>Perry High School</v>
      </c>
      <c r="AJ879">
        <f>pasteData!K878</f>
        <v>0</v>
      </c>
      <c r="AK879" t="str">
        <f>pasteData!L878</f>
        <v xml:space="preserve"> 0.8 Pts</v>
      </c>
      <c r="AL879" t="str">
        <f>pasteData!M878</f>
        <v xml:space="preserve"> 1.2 Reb</v>
      </c>
      <c r="AM879" t="str">
        <f>pasteData!N878</f>
        <v xml:space="preserve"> 0.0 Ast</v>
      </c>
    </row>
    <row r="880" spans="1:39" x14ac:dyDescent="0.3">
      <c r="A880">
        <v>878</v>
      </c>
      <c r="B880" t="str">
        <f>pasteData!A879</f>
        <v>georgia-state</v>
      </c>
      <c r="C880" t="str">
        <f>pasteData!B879</f>
        <v>James Wall</v>
      </c>
      <c r="D880">
        <f>INDEX(pasteStatistics!D$1:'pasteStatistics'!D$5000,MATCH($C880,pasteStatistics!$C$1:'pasteStatistics'!$C$5000,0))</f>
        <v>7</v>
      </c>
      <c r="E880">
        <f>INDEX(pasteStatistics!E$1:'pasteStatistics'!E$5000,MATCH($C880,pasteStatistics!$C$1:'pasteStatistics'!$C$5000,0))</f>
        <v>0</v>
      </c>
      <c r="F880">
        <f>INDEX(pasteStatistics!F$1:'pasteStatistics'!F$5000,MATCH($C880,pasteStatistics!$C$1:'pasteStatistics'!$C$5000,0))</f>
        <v>1.6</v>
      </c>
      <c r="G880">
        <f>INDEX(pasteStatistics!G$1:'pasteStatistics'!G$5000,MATCH($C880,pasteStatistics!$C$1:'pasteStatistics'!$C$5000,0))</f>
        <v>0</v>
      </c>
      <c r="H880">
        <f>INDEX(pasteStatistics!H$1:'pasteStatistics'!H$5000,MATCH($C880,pasteStatistics!$C$1:'pasteStatistics'!$C$5000,0))</f>
        <v>0</v>
      </c>
      <c r="I880">
        <f>INDEX(pasteStatistics!I$1:'pasteStatistics'!I$5000,MATCH($C880,pasteStatistics!$C$1:'pasteStatistics'!$C$5000,0))</f>
        <v>0</v>
      </c>
      <c r="J880">
        <f>INDEX(pasteStatistics!J$1:'pasteStatistics'!J$5000,MATCH($C880,pasteStatistics!$C$1:'pasteStatistics'!$C$5000,0))</f>
        <v>0</v>
      </c>
      <c r="K880">
        <f>INDEX(pasteStatistics!K$1:'pasteStatistics'!K$5000,MATCH($C880,pasteStatistics!$C$1:'pasteStatistics'!$C$5000,0))</f>
        <v>0</v>
      </c>
      <c r="L880">
        <f>INDEX(pasteStatistics!L$1:'pasteStatistics'!L$5000,MATCH($C880,pasteStatistics!$C$1:'pasteStatistics'!$C$5000,0))</f>
        <v>0</v>
      </c>
      <c r="M880">
        <f>INDEX(pasteStatistics!M$1:'pasteStatistics'!M$5000,MATCH($C880,pasteStatistics!$C$1:'pasteStatistics'!$C$5000,0))</f>
        <v>0</v>
      </c>
      <c r="N880">
        <f>INDEX(pasteStatistics!N$1:'pasteStatistics'!N$5000,MATCH($C880,pasteStatistics!$C$1:'pasteStatistics'!$C$5000,0))</f>
        <v>0</v>
      </c>
      <c r="O880">
        <f>INDEX(pasteStatistics!O$1:'pasteStatistics'!O$5000,MATCH($C880,pasteStatistics!$C$1:'pasteStatistics'!$C$5000,0))</f>
        <v>0</v>
      </c>
      <c r="P880">
        <f>INDEX(pasteStatistics!P$1:'pasteStatistics'!P$5000,MATCH($C880,pasteStatistics!$C$1:'pasteStatistics'!$C$5000,0))</f>
        <v>0</v>
      </c>
      <c r="Q880">
        <f>INDEX(pasteStatistics!Q$1:'pasteStatistics'!Q$5000,MATCH($C880,pasteStatistics!$C$1:'pasteStatistics'!$C$5000,0))</f>
        <v>0.6</v>
      </c>
      <c r="R880">
        <f>INDEX(pasteStatistics!R$1:'pasteStatistics'!R$5000,MATCH($C880,pasteStatistics!$C$1:'pasteStatistics'!$C$5000,0))</f>
        <v>0</v>
      </c>
      <c r="S880">
        <f>INDEX(pasteStatistics!S$1:'pasteStatistics'!S$5000,MATCH($C880,pasteStatistics!$C$1:'pasteStatistics'!$C$5000,0))</f>
        <v>0</v>
      </c>
      <c r="T880">
        <f>INDEX(pasteStatistics!T$1:'pasteStatistics'!T$5000,MATCH($C880,pasteStatistics!$C$1:'pasteStatistics'!$C$5000,0))</f>
        <v>0.1</v>
      </c>
      <c r="U880">
        <f>INDEX(pasteStatistics!U$1:'pasteStatistics'!U$5000,MATCH($C880,pasteStatistics!$C$1:'pasteStatistics'!$C$5000,0))</f>
        <v>0.1</v>
      </c>
      <c r="V880">
        <f>INDEX(pasteStatistics!V$1:'pasteStatistics'!V$5000,MATCH($C880,pasteStatistics!$C$1:'pasteStatistics'!$C$5000,0))</f>
        <v>0</v>
      </c>
      <c r="W880">
        <f>INDEX(pasteStatistics!W$1:'pasteStatistics'!W$5000,MATCH($C880,pasteStatistics!$C$1:'pasteStatistics'!$C$5000,0))</f>
        <v>0</v>
      </c>
      <c r="X880">
        <f>INDEX(pasteStatistics!X$1:'pasteStatistics'!X$5000,MATCH($C880,pasteStatistics!$C$1:'pasteStatistics'!$C$5000,0))</f>
        <v>0</v>
      </c>
      <c r="Y880">
        <f>INDEX(pasteStatistics!Y$1:'pasteStatistics'!Y$5000,MATCH($C880,pasteStatistics!$C$1:'pasteStatistics'!$C$5000,0))</f>
        <v>0.1</v>
      </c>
      <c r="Z880">
        <f>INDEX(pasteStatistics!Z$1:'pasteStatistics'!Z$5000,MATCH($C880,pasteStatistics!$C$1:'pasteStatistics'!$C$5000,0))</f>
        <v>0.4</v>
      </c>
      <c r="AA880">
        <f>INDEX(pasteStatistics!AA$1:'pasteStatistics'!AA$5000,MATCH($C880,pasteStatistics!$C$1:'pasteStatistics'!$C$5000,0))</f>
        <v>0</v>
      </c>
      <c r="AB880">
        <f>pasteData!C879</f>
        <v>21</v>
      </c>
      <c r="AC880" t="str">
        <f>pasteData!D879</f>
        <v>FR</v>
      </c>
      <c r="AD880" t="str">
        <f>pasteData!E879</f>
        <v>F</v>
      </c>
      <c r="AE880">
        <f>pasteData!F879</f>
        <v>43624</v>
      </c>
      <c r="AF880">
        <f>pasteData!G879</f>
        <v>190</v>
      </c>
      <c r="AG880" t="str">
        <f>pasteData!H879</f>
        <v>Canton</v>
      </c>
      <c r="AH880" t="str">
        <f>pasteData!I879</f>
        <v xml:space="preserve"> GA</v>
      </c>
      <c r="AI880" t="str">
        <f>pasteData!J879</f>
        <v>Creekview HS</v>
      </c>
      <c r="AJ880">
        <f>pasteData!K879</f>
        <v>0</v>
      </c>
      <c r="AK880" t="str">
        <f>pasteData!L879</f>
        <v xml:space="preserve"> 0.0 Pts</v>
      </c>
      <c r="AL880" t="str">
        <f>pasteData!M879</f>
        <v xml:space="preserve"> 0.1 Reb</v>
      </c>
      <c r="AM880" t="str">
        <f>pasteData!N879</f>
        <v xml:space="preserve"> 0.0 Ast</v>
      </c>
    </row>
    <row r="881" spans="1:39" x14ac:dyDescent="0.3">
      <c r="A881">
        <v>879</v>
      </c>
      <c r="B881" t="str">
        <f>pasteData!A880</f>
        <v>georgia-state</v>
      </c>
      <c r="C881" t="str">
        <f>pasteData!B880</f>
        <v>Corey Allen</v>
      </c>
      <c r="D881" t="e">
        <f>INDEX(pasteStatistics!D$1:'pasteStatistics'!D$5000,MATCH($C881,pasteStatistics!$C$1:'pasteStatistics'!$C$5000,0))</f>
        <v>#N/A</v>
      </c>
      <c r="E881" t="e">
        <f>INDEX(pasteStatistics!E$1:'pasteStatistics'!E$5000,MATCH($C881,pasteStatistics!$C$1:'pasteStatistics'!$C$5000,0))</f>
        <v>#N/A</v>
      </c>
      <c r="F881" t="e">
        <f>INDEX(pasteStatistics!F$1:'pasteStatistics'!F$5000,MATCH($C881,pasteStatistics!$C$1:'pasteStatistics'!$C$5000,0))</f>
        <v>#N/A</v>
      </c>
      <c r="G881" t="e">
        <f>INDEX(pasteStatistics!G$1:'pasteStatistics'!G$5000,MATCH($C881,pasteStatistics!$C$1:'pasteStatistics'!$C$5000,0))</f>
        <v>#N/A</v>
      </c>
      <c r="H881" t="e">
        <f>INDEX(pasteStatistics!H$1:'pasteStatistics'!H$5000,MATCH($C881,pasteStatistics!$C$1:'pasteStatistics'!$C$5000,0))</f>
        <v>#N/A</v>
      </c>
      <c r="I881" t="e">
        <f>INDEX(pasteStatistics!I$1:'pasteStatistics'!I$5000,MATCH($C881,pasteStatistics!$C$1:'pasteStatistics'!$C$5000,0))</f>
        <v>#N/A</v>
      </c>
      <c r="J881" t="e">
        <f>INDEX(pasteStatistics!J$1:'pasteStatistics'!J$5000,MATCH($C881,pasteStatistics!$C$1:'pasteStatistics'!$C$5000,0))</f>
        <v>#N/A</v>
      </c>
      <c r="K881" t="e">
        <f>INDEX(pasteStatistics!K$1:'pasteStatistics'!K$5000,MATCH($C881,pasteStatistics!$C$1:'pasteStatistics'!$C$5000,0))</f>
        <v>#N/A</v>
      </c>
      <c r="L881" t="e">
        <f>INDEX(pasteStatistics!L$1:'pasteStatistics'!L$5000,MATCH($C881,pasteStatistics!$C$1:'pasteStatistics'!$C$5000,0))</f>
        <v>#N/A</v>
      </c>
      <c r="M881" t="e">
        <f>INDEX(pasteStatistics!M$1:'pasteStatistics'!M$5000,MATCH($C881,pasteStatistics!$C$1:'pasteStatistics'!$C$5000,0))</f>
        <v>#N/A</v>
      </c>
      <c r="N881" t="e">
        <f>INDEX(pasteStatistics!N$1:'pasteStatistics'!N$5000,MATCH($C881,pasteStatistics!$C$1:'pasteStatistics'!$C$5000,0))</f>
        <v>#N/A</v>
      </c>
      <c r="O881" t="e">
        <f>INDEX(pasteStatistics!O$1:'pasteStatistics'!O$5000,MATCH($C881,pasteStatistics!$C$1:'pasteStatistics'!$C$5000,0))</f>
        <v>#N/A</v>
      </c>
      <c r="P881" t="e">
        <f>INDEX(pasteStatistics!P$1:'pasteStatistics'!P$5000,MATCH($C881,pasteStatistics!$C$1:'pasteStatistics'!$C$5000,0))</f>
        <v>#N/A</v>
      </c>
      <c r="Q881" t="e">
        <f>INDEX(pasteStatistics!Q$1:'pasteStatistics'!Q$5000,MATCH($C881,pasteStatistics!$C$1:'pasteStatistics'!$C$5000,0))</f>
        <v>#N/A</v>
      </c>
      <c r="R881" t="e">
        <f>INDEX(pasteStatistics!R$1:'pasteStatistics'!R$5000,MATCH($C881,pasteStatistics!$C$1:'pasteStatistics'!$C$5000,0))</f>
        <v>#N/A</v>
      </c>
      <c r="S881" t="e">
        <f>INDEX(pasteStatistics!S$1:'pasteStatistics'!S$5000,MATCH($C881,pasteStatistics!$C$1:'pasteStatistics'!$C$5000,0))</f>
        <v>#N/A</v>
      </c>
      <c r="T881" t="e">
        <f>INDEX(pasteStatistics!T$1:'pasteStatistics'!T$5000,MATCH($C881,pasteStatistics!$C$1:'pasteStatistics'!$C$5000,0))</f>
        <v>#N/A</v>
      </c>
      <c r="U881" t="e">
        <f>INDEX(pasteStatistics!U$1:'pasteStatistics'!U$5000,MATCH($C881,pasteStatistics!$C$1:'pasteStatistics'!$C$5000,0))</f>
        <v>#N/A</v>
      </c>
      <c r="V881" t="e">
        <f>INDEX(pasteStatistics!V$1:'pasteStatistics'!V$5000,MATCH($C881,pasteStatistics!$C$1:'pasteStatistics'!$C$5000,0))</f>
        <v>#N/A</v>
      </c>
      <c r="W881" t="e">
        <f>INDEX(pasteStatistics!W$1:'pasteStatistics'!W$5000,MATCH($C881,pasteStatistics!$C$1:'pasteStatistics'!$C$5000,0))</f>
        <v>#N/A</v>
      </c>
      <c r="X881" t="e">
        <f>INDEX(pasteStatistics!X$1:'pasteStatistics'!X$5000,MATCH($C881,pasteStatistics!$C$1:'pasteStatistics'!$C$5000,0))</f>
        <v>#N/A</v>
      </c>
      <c r="Y881" t="e">
        <f>INDEX(pasteStatistics!Y$1:'pasteStatistics'!Y$5000,MATCH($C881,pasteStatistics!$C$1:'pasteStatistics'!$C$5000,0))</f>
        <v>#N/A</v>
      </c>
      <c r="Z881" t="e">
        <f>INDEX(pasteStatistics!Z$1:'pasteStatistics'!Z$5000,MATCH($C881,pasteStatistics!$C$1:'pasteStatistics'!$C$5000,0))</f>
        <v>#N/A</v>
      </c>
      <c r="AA881" t="e">
        <f>INDEX(pasteStatistics!AA$1:'pasteStatistics'!AA$5000,MATCH($C881,pasteStatistics!$C$1:'pasteStatistics'!$C$5000,0))</f>
        <v>#N/A</v>
      </c>
      <c r="AB881">
        <f>pasteData!C880</f>
        <v>0</v>
      </c>
      <c r="AC881" t="str">
        <f>pasteData!D880</f>
        <v>JR</v>
      </c>
      <c r="AD881" t="str">
        <f>pasteData!E880</f>
        <v>G</v>
      </c>
      <c r="AE881">
        <f>pasteData!F880</f>
        <v>43618</v>
      </c>
      <c r="AF881">
        <f>pasteData!G880</f>
        <v>215</v>
      </c>
      <c r="AG881" t="str">
        <f>pasteData!H880</f>
        <v>Ypsilanti</v>
      </c>
      <c r="AH881" t="str">
        <f>pasteData!I880</f>
        <v xml:space="preserve"> MI</v>
      </c>
      <c r="AI881" t="str">
        <f>pasteData!J880</f>
        <v>Ypsilanti High School</v>
      </c>
      <c r="AJ881">
        <f>pasteData!K880</f>
        <v>0</v>
      </c>
      <c r="AK881">
        <f>pasteData!L880</f>
        <v>0</v>
      </c>
      <c r="AL881">
        <f>pasteData!M880</f>
        <v>0</v>
      </c>
      <c r="AM881">
        <f>pasteData!N880</f>
        <v>0</v>
      </c>
    </row>
    <row r="882" spans="1:39" x14ac:dyDescent="0.3">
      <c r="A882">
        <v>880</v>
      </c>
      <c r="B882" t="str">
        <f>pasteData!A881</f>
        <v>georgia-state</v>
      </c>
      <c r="C882" t="str">
        <f>pasteData!B881</f>
        <v>Justin Roberts</v>
      </c>
      <c r="D882" t="e">
        <f>INDEX(pasteStatistics!D$1:'pasteStatistics'!D$5000,MATCH($C882,pasteStatistics!$C$1:'pasteStatistics'!$C$5000,0))</f>
        <v>#N/A</v>
      </c>
      <c r="E882" t="e">
        <f>INDEX(pasteStatistics!E$1:'pasteStatistics'!E$5000,MATCH($C882,pasteStatistics!$C$1:'pasteStatistics'!$C$5000,0))</f>
        <v>#N/A</v>
      </c>
      <c r="F882" t="e">
        <f>INDEX(pasteStatistics!F$1:'pasteStatistics'!F$5000,MATCH($C882,pasteStatistics!$C$1:'pasteStatistics'!$C$5000,0))</f>
        <v>#N/A</v>
      </c>
      <c r="G882" t="e">
        <f>INDEX(pasteStatistics!G$1:'pasteStatistics'!G$5000,MATCH($C882,pasteStatistics!$C$1:'pasteStatistics'!$C$5000,0))</f>
        <v>#N/A</v>
      </c>
      <c r="H882" t="e">
        <f>INDEX(pasteStatistics!H$1:'pasteStatistics'!H$5000,MATCH($C882,pasteStatistics!$C$1:'pasteStatistics'!$C$5000,0))</f>
        <v>#N/A</v>
      </c>
      <c r="I882" t="e">
        <f>INDEX(pasteStatistics!I$1:'pasteStatistics'!I$5000,MATCH($C882,pasteStatistics!$C$1:'pasteStatistics'!$C$5000,0))</f>
        <v>#N/A</v>
      </c>
      <c r="J882" t="e">
        <f>INDEX(pasteStatistics!J$1:'pasteStatistics'!J$5000,MATCH($C882,pasteStatistics!$C$1:'pasteStatistics'!$C$5000,0))</f>
        <v>#N/A</v>
      </c>
      <c r="K882" t="e">
        <f>INDEX(pasteStatistics!K$1:'pasteStatistics'!K$5000,MATCH($C882,pasteStatistics!$C$1:'pasteStatistics'!$C$5000,0))</f>
        <v>#N/A</v>
      </c>
      <c r="L882" t="e">
        <f>INDEX(pasteStatistics!L$1:'pasteStatistics'!L$5000,MATCH($C882,pasteStatistics!$C$1:'pasteStatistics'!$C$5000,0))</f>
        <v>#N/A</v>
      </c>
      <c r="M882" t="e">
        <f>INDEX(pasteStatistics!M$1:'pasteStatistics'!M$5000,MATCH($C882,pasteStatistics!$C$1:'pasteStatistics'!$C$5000,0))</f>
        <v>#N/A</v>
      </c>
      <c r="N882" t="e">
        <f>INDEX(pasteStatistics!N$1:'pasteStatistics'!N$5000,MATCH($C882,pasteStatistics!$C$1:'pasteStatistics'!$C$5000,0))</f>
        <v>#N/A</v>
      </c>
      <c r="O882" t="e">
        <f>INDEX(pasteStatistics!O$1:'pasteStatistics'!O$5000,MATCH($C882,pasteStatistics!$C$1:'pasteStatistics'!$C$5000,0))</f>
        <v>#N/A</v>
      </c>
      <c r="P882" t="e">
        <f>INDEX(pasteStatistics!P$1:'pasteStatistics'!P$5000,MATCH($C882,pasteStatistics!$C$1:'pasteStatistics'!$C$5000,0))</f>
        <v>#N/A</v>
      </c>
      <c r="Q882" t="e">
        <f>INDEX(pasteStatistics!Q$1:'pasteStatistics'!Q$5000,MATCH($C882,pasteStatistics!$C$1:'pasteStatistics'!$C$5000,0))</f>
        <v>#N/A</v>
      </c>
      <c r="R882" t="e">
        <f>INDEX(pasteStatistics!R$1:'pasteStatistics'!R$5000,MATCH($C882,pasteStatistics!$C$1:'pasteStatistics'!$C$5000,0))</f>
        <v>#N/A</v>
      </c>
      <c r="S882" t="e">
        <f>INDEX(pasteStatistics!S$1:'pasteStatistics'!S$5000,MATCH($C882,pasteStatistics!$C$1:'pasteStatistics'!$C$5000,0))</f>
        <v>#N/A</v>
      </c>
      <c r="T882" t="e">
        <f>INDEX(pasteStatistics!T$1:'pasteStatistics'!T$5000,MATCH($C882,pasteStatistics!$C$1:'pasteStatistics'!$C$5000,0))</f>
        <v>#N/A</v>
      </c>
      <c r="U882" t="e">
        <f>INDEX(pasteStatistics!U$1:'pasteStatistics'!U$5000,MATCH($C882,pasteStatistics!$C$1:'pasteStatistics'!$C$5000,0))</f>
        <v>#N/A</v>
      </c>
      <c r="V882" t="e">
        <f>INDEX(pasteStatistics!V$1:'pasteStatistics'!V$5000,MATCH($C882,pasteStatistics!$C$1:'pasteStatistics'!$C$5000,0))</f>
        <v>#N/A</v>
      </c>
      <c r="W882" t="e">
        <f>INDEX(pasteStatistics!W$1:'pasteStatistics'!W$5000,MATCH($C882,pasteStatistics!$C$1:'pasteStatistics'!$C$5000,0))</f>
        <v>#N/A</v>
      </c>
      <c r="X882" t="e">
        <f>INDEX(pasteStatistics!X$1:'pasteStatistics'!X$5000,MATCH($C882,pasteStatistics!$C$1:'pasteStatistics'!$C$5000,0))</f>
        <v>#N/A</v>
      </c>
      <c r="Y882" t="e">
        <f>INDEX(pasteStatistics!Y$1:'pasteStatistics'!Y$5000,MATCH($C882,pasteStatistics!$C$1:'pasteStatistics'!$C$5000,0))</f>
        <v>#N/A</v>
      </c>
      <c r="Z882" t="e">
        <f>INDEX(pasteStatistics!Z$1:'pasteStatistics'!Z$5000,MATCH($C882,pasteStatistics!$C$1:'pasteStatistics'!$C$5000,0))</f>
        <v>#N/A</v>
      </c>
      <c r="AA882" t="e">
        <f>INDEX(pasteStatistics!AA$1:'pasteStatistics'!AA$5000,MATCH($C882,pasteStatistics!$C$1:'pasteStatistics'!$C$5000,0))</f>
        <v>#N/A</v>
      </c>
      <c r="AB882">
        <f>pasteData!C881</f>
        <v>0</v>
      </c>
      <c r="AC882" t="str">
        <f>pasteData!D881</f>
        <v>SO</v>
      </c>
      <c r="AD882" t="str">
        <f>pasteData!E881</f>
        <v>G</v>
      </c>
      <c r="AE882">
        <f>pasteData!F881</f>
        <v>43595</v>
      </c>
      <c r="AF882">
        <f>pasteData!G881</f>
        <v>165</v>
      </c>
      <c r="AG882" t="str">
        <f>pasteData!H881</f>
        <v>Indianapolis</v>
      </c>
      <c r="AH882" t="str">
        <f>pasteData!I881</f>
        <v xml:space="preserve"> IN</v>
      </c>
      <c r="AI882" t="str">
        <f>pasteData!J881</f>
        <v>Findlay College Prep</v>
      </c>
      <c r="AJ882">
        <f>pasteData!K881</f>
        <v>0</v>
      </c>
      <c r="AK882">
        <f>pasteData!L881</f>
        <v>0</v>
      </c>
      <c r="AL882">
        <f>pasteData!M881</f>
        <v>0</v>
      </c>
      <c r="AM882">
        <f>pasteData!N881</f>
        <v>0</v>
      </c>
    </row>
    <row r="883" spans="1:39" x14ac:dyDescent="0.3">
      <c r="A883">
        <v>881</v>
      </c>
      <c r="B883" t="str">
        <f>pasteData!A882</f>
        <v>northern-kentucky</v>
      </c>
      <c r="C883" t="str">
        <f>pasteData!B882</f>
        <v>Drew McDonald</v>
      </c>
      <c r="D883">
        <f>INDEX(pasteStatistics!D$1:'pasteStatistics'!D$5000,MATCH($C883,pasteStatistics!$C$1:'pasteStatistics'!$C$5000,0))</f>
        <v>34</v>
      </c>
      <c r="E883">
        <f>INDEX(pasteStatistics!E$1:'pasteStatistics'!E$5000,MATCH($C883,pasteStatistics!$C$1:'pasteStatistics'!$C$5000,0))</f>
        <v>33</v>
      </c>
      <c r="F883">
        <f>INDEX(pasteStatistics!F$1:'pasteStatistics'!F$5000,MATCH($C883,pasteStatistics!$C$1:'pasteStatistics'!$C$5000,0))</f>
        <v>30.6</v>
      </c>
      <c r="G883">
        <f>INDEX(pasteStatistics!G$1:'pasteStatistics'!G$5000,MATCH($C883,pasteStatistics!$C$1:'pasteStatistics'!$C$5000,0))</f>
        <v>6.2</v>
      </c>
      <c r="H883">
        <f>INDEX(pasteStatistics!H$1:'pasteStatistics'!H$5000,MATCH($C883,pasteStatistics!$C$1:'pasteStatistics'!$C$5000,0))</f>
        <v>13.1</v>
      </c>
      <c r="I883">
        <f>INDEX(pasteStatistics!I$1:'pasteStatistics'!I$5000,MATCH($C883,pasteStatistics!$C$1:'pasteStatistics'!$C$5000,0))</f>
        <v>0.47199999999999998</v>
      </c>
      <c r="J883">
        <f>INDEX(pasteStatistics!J$1:'pasteStatistics'!J$5000,MATCH($C883,pasteStatistics!$C$1:'pasteStatistics'!$C$5000,0))</f>
        <v>4.2</v>
      </c>
      <c r="K883">
        <f>INDEX(pasteStatistics!K$1:'pasteStatistics'!K$5000,MATCH($C883,pasteStatistics!$C$1:'pasteStatistics'!$C$5000,0))</f>
        <v>8.1</v>
      </c>
      <c r="L883">
        <f>INDEX(pasteStatistics!L$1:'pasteStatistics'!L$5000,MATCH($C883,pasteStatistics!$C$1:'pasteStatistics'!$C$5000,0))</f>
        <v>0.52</v>
      </c>
      <c r="M883">
        <f>INDEX(pasteStatistics!M$1:'pasteStatistics'!M$5000,MATCH($C883,pasteStatistics!$C$1:'pasteStatistics'!$C$5000,0))</f>
        <v>2</v>
      </c>
      <c r="N883">
        <f>INDEX(pasteStatistics!N$1:'pasteStatistics'!N$5000,MATCH($C883,pasteStatistics!$C$1:'pasteStatistics'!$C$5000,0))</f>
        <v>5</v>
      </c>
      <c r="O883">
        <f>INDEX(pasteStatistics!O$1:'pasteStatistics'!O$5000,MATCH($C883,pasteStatistics!$C$1:'pasteStatistics'!$C$5000,0))</f>
        <v>0.39400000000000002</v>
      </c>
      <c r="P883">
        <f>INDEX(pasteStatistics!P$1:'pasteStatistics'!P$5000,MATCH($C883,pasteStatistics!$C$1:'pasteStatistics'!$C$5000,0))</f>
        <v>4.3</v>
      </c>
      <c r="Q883">
        <f>INDEX(pasteStatistics!Q$1:'pasteStatistics'!Q$5000,MATCH($C883,pasteStatistics!$C$1:'pasteStatistics'!$C$5000,0))</f>
        <v>5.4</v>
      </c>
      <c r="R883">
        <f>INDEX(pasteStatistics!R$1:'pasteStatistics'!R$5000,MATCH($C883,pasteStatistics!$C$1:'pasteStatistics'!$C$5000,0))</f>
        <v>0.79800000000000004</v>
      </c>
      <c r="S883">
        <f>INDEX(pasteStatistics!S$1:'pasteStatistics'!S$5000,MATCH($C883,pasteStatistics!$C$1:'pasteStatistics'!$C$5000,0))</f>
        <v>2</v>
      </c>
      <c r="T883">
        <f>INDEX(pasteStatistics!T$1:'pasteStatistics'!T$5000,MATCH($C883,pasteStatistics!$C$1:'pasteStatistics'!$C$5000,0))</f>
        <v>7.4</v>
      </c>
      <c r="U883">
        <f>INDEX(pasteStatistics!U$1:'pasteStatistics'!U$5000,MATCH($C883,pasteStatistics!$C$1:'pasteStatistics'!$C$5000,0))</f>
        <v>9.4</v>
      </c>
      <c r="V883">
        <f>INDEX(pasteStatistics!V$1:'pasteStatistics'!V$5000,MATCH($C883,pasteStatistics!$C$1:'pasteStatistics'!$C$5000,0))</f>
        <v>2.8</v>
      </c>
      <c r="W883">
        <f>INDEX(pasteStatistics!W$1:'pasteStatistics'!W$5000,MATCH($C883,pasteStatistics!$C$1:'pasteStatistics'!$C$5000,0))</f>
        <v>0.5</v>
      </c>
      <c r="X883">
        <f>INDEX(pasteStatistics!X$1:'pasteStatistics'!X$5000,MATCH($C883,pasteStatistics!$C$1:'pasteStatistics'!$C$5000,0))</f>
        <v>0.4</v>
      </c>
      <c r="Y883">
        <f>INDEX(pasteStatistics!Y$1:'pasteStatistics'!Y$5000,MATCH($C883,pasteStatistics!$C$1:'pasteStatistics'!$C$5000,0))</f>
        <v>2.2999999999999998</v>
      </c>
      <c r="Z883">
        <f>INDEX(pasteStatistics!Z$1:'pasteStatistics'!Z$5000,MATCH($C883,pasteStatistics!$C$1:'pasteStatistics'!$C$5000,0))</f>
        <v>1.9</v>
      </c>
      <c r="AA883">
        <f>INDEX(pasteStatistics!AA$1:'pasteStatistics'!AA$5000,MATCH($C883,pasteStatistics!$C$1:'pasteStatistics'!$C$5000,0))</f>
        <v>18.7</v>
      </c>
      <c r="AB883">
        <f>pasteData!C882</f>
        <v>34</v>
      </c>
      <c r="AC883" t="str">
        <f>pasteData!D882</f>
        <v>SR</v>
      </c>
      <c r="AD883" t="str">
        <f>pasteData!E882</f>
        <v>F</v>
      </c>
      <c r="AE883">
        <f>pasteData!F882</f>
        <v>43624</v>
      </c>
      <c r="AF883">
        <f>pasteData!G882</f>
        <v>250</v>
      </c>
      <c r="AG883" t="str">
        <f>pasteData!H882</f>
        <v>Cold Spring</v>
      </c>
      <c r="AH883" t="str">
        <f>pasteData!I882</f>
        <v xml:space="preserve"> KY</v>
      </c>
      <c r="AI883" t="str">
        <f>pasteData!J882</f>
        <v>Newport Central Catholic High School</v>
      </c>
      <c r="AJ883" t="str">
        <f>pasteData!K882</f>
        <v xml:space="preserve"> 18.7 Pts</v>
      </c>
      <c r="AK883" t="str">
        <f>pasteData!L882</f>
        <v xml:space="preserve"> 9.4 Reb</v>
      </c>
      <c r="AL883" t="str">
        <f>pasteData!M882</f>
        <v xml:space="preserve"> 2.8 Ast</v>
      </c>
      <c r="AM883">
        <f>pasteData!N882</f>
        <v>0</v>
      </c>
    </row>
    <row r="884" spans="1:39" x14ac:dyDescent="0.3">
      <c r="A884">
        <v>882</v>
      </c>
      <c r="B884" t="str">
        <f>pasteData!A883</f>
        <v>northern-kentucky</v>
      </c>
      <c r="C884" t="str">
        <f>pasteData!B883</f>
        <v>Tyler Sharpe</v>
      </c>
      <c r="D884">
        <f>INDEX(pasteStatistics!D$1:'pasteStatistics'!D$5000,MATCH($C884,pasteStatistics!$C$1:'pasteStatistics'!$C$5000,0))</f>
        <v>35</v>
      </c>
      <c r="E884">
        <f>INDEX(pasteStatistics!E$1:'pasteStatistics'!E$5000,MATCH($C884,pasteStatistics!$C$1:'pasteStatistics'!$C$5000,0))</f>
        <v>32</v>
      </c>
      <c r="F884">
        <f>INDEX(pasteStatistics!F$1:'pasteStatistics'!F$5000,MATCH($C884,pasteStatistics!$C$1:'pasteStatistics'!$C$5000,0))</f>
        <v>32.1</v>
      </c>
      <c r="G884">
        <f>INDEX(pasteStatistics!G$1:'pasteStatistics'!G$5000,MATCH($C884,pasteStatistics!$C$1:'pasteStatistics'!$C$5000,0))</f>
        <v>4.4000000000000004</v>
      </c>
      <c r="H884">
        <f>INDEX(pasteStatistics!H$1:'pasteStatistics'!H$5000,MATCH($C884,pasteStatistics!$C$1:'pasteStatistics'!$C$5000,0))</f>
        <v>10.4</v>
      </c>
      <c r="I884">
        <f>INDEX(pasteStatistics!I$1:'pasteStatistics'!I$5000,MATCH($C884,pasteStatistics!$C$1:'pasteStatistics'!$C$5000,0))</f>
        <v>0.42399999999999999</v>
      </c>
      <c r="J884">
        <f>INDEX(pasteStatistics!J$1:'pasteStatistics'!J$5000,MATCH($C884,pasteStatistics!$C$1:'pasteStatistics'!$C$5000,0))</f>
        <v>1.8</v>
      </c>
      <c r="K884">
        <f>INDEX(pasteStatistics!K$1:'pasteStatistics'!K$5000,MATCH($C884,pasteStatistics!$C$1:'pasteStatistics'!$C$5000,0))</f>
        <v>3.7</v>
      </c>
      <c r="L884">
        <f>INDEX(pasteStatistics!L$1:'pasteStatistics'!L$5000,MATCH($C884,pasteStatistics!$C$1:'pasteStatistics'!$C$5000,0))</f>
        <v>0.5</v>
      </c>
      <c r="M884">
        <f>INDEX(pasteStatistics!M$1:'pasteStatistics'!M$5000,MATCH($C884,pasteStatistics!$C$1:'pasteStatistics'!$C$5000,0))</f>
        <v>2.6</v>
      </c>
      <c r="N884">
        <f>INDEX(pasteStatistics!N$1:'pasteStatistics'!N$5000,MATCH($C884,pasteStatistics!$C$1:'pasteStatistics'!$C$5000,0))</f>
        <v>6.7</v>
      </c>
      <c r="O884">
        <f>INDEX(pasteStatistics!O$1:'pasteStatistics'!O$5000,MATCH($C884,pasteStatistics!$C$1:'pasteStatistics'!$C$5000,0))</f>
        <v>0.38300000000000001</v>
      </c>
      <c r="P884">
        <f>INDEX(pasteStatistics!P$1:'pasteStatistics'!P$5000,MATCH($C884,pasteStatistics!$C$1:'pasteStatistics'!$C$5000,0))</f>
        <v>3</v>
      </c>
      <c r="Q884">
        <f>INDEX(pasteStatistics!Q$1:'pasteStatistics'!Q$5000,MATCH($C884,pasteStatistics!$C$1:'pasteStatistics'!$C$5000,0))</f>
        <v>3.9</v>
      </c>
      <c r="R884">
        <f>INDEX(pasteStatistics!R$1:'pasteStatistics'!R$5000,MATCH($C884,pasteStatistics!$C$1:'pasteStatistics'!$C$5000,0))</f>
        <v>0.77900000000000003</v>
      </c>
      <c r="S884">
        <f>INDEX(pasteStatistics!S$1:'pasteStatistics'!S$5000,MATCH($C884,pasteStatistics!$C$1:'pasteStatistics'!$C$5000,0))</f>
        <v>0.5</v>
      </c>
      <c r="T884">
        <f>INDEX(pasteStatistics!T$1:'pasteStatistics'!T$5000,MATCH($C884,pasteStatistics!$C$1:'pasteStatistics'!$C$5000,0))</f>
        <v>2.5</v>
      </c>
      <c r="U884">
        <f>INDEX(pasteStatistics!U$1:'pasteStatistics'!U$5000,MATCH($C884,pasteStatistics!$C$1:'pasteStatistics'!$C$5000,0))</f>
        <v>3</v>
      </c>
      <c r="V884">
        <f>INDEX(pasteStatistics!V$1:'pasteStatistics'!V$5000,MATCH($C884,pasteStatistics!$C$1:'pasteStatistics'!$C$5000,0))</f>
        <v>1.8</v>
      </c>
      <c r="W884">
        <f>INDEX(pasteStatistics!W$1:'pasteStatistics'!W$5000,MATCH($C884,pasteStatistics!$C$1:'pasteStatistics'!$C$5000,0))</f>
        <v>1.5</v>
      </c>
      <c r="X884">
        <f>INDEX(pasteStatistics!X$1:'pasteStatistics'!X$5000,MATCH($C884,pasteStatistics!$C$1:'pasteStatistics'!$C$5000,0))</f>
        <v>0.1</v>
      </c>
      <c r="Y884">
        <f>INDEX(pasteStatistics!Y$1:'pasteStatistics'!Y$5000,MATCH($C884,pasteStatistics!$C$1:'pasteStatistics'!$C$5000,0))</f>
        <v>1.2</v>
      </c>
      <c r="Z884">
        <f>INDEX(pasteStatistics!Z$1:'pasteStatistics'!Z$5000,MATCH($C884,pasteStatistics!$C$1:'pasteStatistics'!$C$5000,0))</f>
        <v>2.4</v>
      </c>
      <c r="AA884">
        <f>INDEX(pasteStatistics!AA$1:'pasteStatistics'!AA$5000,MATCH($C884,pasteStatistics!$C$1:'pasteStatistics'!$C$5000,0))</f>
        <v>14.4</v>
      </c>
      <c r="AB884">
        <f>pasteData!C883</f>
        <v>15</v>
      </c>
      <c r="AC884" t="str">
        <f>pasteData!D883</f>
        <v>JR</v>
      </c>
      <c r="AD884" t="str">
        <f>pasteData!E883</f>
        <v>G</v>
      </c>
      <c r="AE884">
        <f>pasteData!F883</f>
        <v>43617</v>
      </c>
      <c r="AF884">
        <f>pasteData!G883</f>
        <v>195</v>
      </c>
      <c r="AG884" t="str">
        <f>pasteData!H883</f>
        <v>Mt. Washington</v>
      </c>
      <c r="AH884" t="str">
        <f>pasteData!I883</f>
        <v xml:space="preserve"> KY</v>
      </c>
      <c r="AI884" t="str">
        <f>pasteData!J883</f>
        <v>Bullitt East High School</v>
      </c>
      <c r="AJ884" t="str">
        <f>pasteData!K883</f>
        <v xml:space="preserve"> 14.4 Pts</v>
      </c>
      <c r="AK884" t="str">
        <f>pasteData!L883</f>
        <v xml:space="preserve"> 3.0 Reb</v>
      </c>
      <c r="AL884" t="str">
        <f>pasteData!M883</f>
        <v xml:space="preserve"> 1.8 Ast</v>
      </c>
      <c r="AM884">
        <f>pasteData!N883</f>
        <v>0</v>
      </c>
    </row>
    <row r="885" spans="1:39" x14ac:dyDescent="0.3">
      <c r="A885">
        <v>883</v>
      </c>
      <c r="B885" t="str">
        <f>pasteData!A884</f>
        <v>northern-kentucky</v>
      </c>
      <c r="C885" t="str">
        <f>pasteData!B884</f>
        <v>Jalen Tate</v>
      </c>
      <c r="D885">
        <f>INDEX(pasteStatistics!D$1:'pasteStatistics'!D$5000,MATCH($C885,pasteStatistics!$C$1:'pasteStatistics'!$C$5000,0))</f>
        <v>31</v>
      </c>
      <c r="E885">
        <f>INDEX(pasteStatistics!E$1:'pasteStatistics'!E$5000,MATCH($C885,pasteStatistics!$C$1:'pasteStatistics'!$C$5000,0))</f>
        <v>23</v>
      </c>
      <c r="F885">
        <f>INDEX(pasteStatistics!F$1:'pasteStatistics'!F$5000,MATCH($C885,pasteStatistics!$C$1:'pasteStatistics'!$C$5000,0))</f>
        <v>27</v>
      </c>
      <c r="G885">
        <f>INDEX(pasteStatistics!G$1:'pasteStatistics'!G$5000,MATCH($C885,pasteStatistics!$C$1:'pasteStatistics'!$C$5000,0))</f>
        <v>5.0999999999999996</v>
      </c>
      <c r="H885">
        <f>INDEX(pasteStatistics!H$1:'pasteStatistics'!H$5000,MATCH($C885,pasteStatistics!$C$1:'pasteStatistics'!$C$5000,0))</f>
        <v>9.5</v>
      </c>
      <c r="I885">
        <f>INDEX(pasteStatistics!I$1:'pasteStatistics'!I$5000,MATCH($C885,pasteStatistics!$C$1:'pasteStatistics'!$C$5000,0))</f>
        <v>0.53900000000000003</v>
      </c>
      <c r="J885">
        <f>INDEX(pasteStatistics!J$1:'pasteStatistics'!J$5000,MATCH($C885,pasteStatistics!$C$1:'pasteStatistics'!$C$5000,0))</f>
        <v>4.4000000000000004</v>
      </c>
      <c r="K885">
        <f>INDEX(pasteStatistics!K$1:'pasteStatistics'!K$5000,MATCH($C885,pasteStatistics!$C$1:'pasteStatistics'!$C$5000,0))</f>
        <v>7.6</v>
      </c>
      <c r="L885">
        <f>INDEX(pasteStatistics!L$1:'pasteStatistics'!L$5000,MATCH($C885,pasteStatistics!$C$1:'pasteStatistics'!$C$5000,0))</f>
        <v>0.57199999999999995</v>
      </c>
      <c r="M885">
        <f>INDEX(pasteStatistics!M$1:'pasteStatistics'!M$5000,MATCH($C885,pasteStatistics!$C$1:'pasteStatistics'!$C$5000,0))</f>
        <v>0.8</v>
      </c>
      <c r="N885">
        <f>INDEX(pasteStatistics!N$1:'pasteStatistics'!N$5000,MATCH($C885,pasteStatistics!$C$1:'pasteStatistics'!$C$5000,0))</f>
        <v>1.9</v>
      </c>
      <c r="O885">
        <f>INDEX(pasteStatistics!O$1:'pasteStatistics'!O$5000,MATCH($C885,pasteStatistics!$C$1:'pasteStatistics'!$C$5000,0))</f>
        <v>0.40699999999999997</v>
      </c>
      <c r="P885">
        <f>INDEX(pasteStatistics!P$1:'pasteStatistics'!P$5000,MATCH($C885,pasteStatistics!$C$1:'pasteStatistics'!$C$5000,0))</f>
        <v>2.7</v>
      </c>
      <c r="Q885">
        <f>INDEX(pasteStatistics!Q$1:'pasteStatistics'!Q$5000,MATCH($C885,pasteStatistics!$C$1:'pasteStatistics'!$C$5000,0))</f>
        <v>4.4000000000000004</v>
      </c>
      <c r="R885">
        <f>INDEX(pasteStatistics!R$1:'pasteStatistics'!R$5000,MATCH($C885,pasteStatistics!$C$1:'pasteStatistics'!$C$5000,0))</f>
        <v>0.61</v>
      </c>
      <c r="S885">
        <f>INDEX(pasteStatistics!S$1:'pasteStatistics'!S$5000,MATCH($C885,pasteStatistics!$C$1:'pasteStatistics'!$C$5000,0))</f>
        <v>1</v>
      </c>
      <c r="T885">
        <f>INDEX(pasteStatistics!T$1:'pasteStatistics'!T$5000,MATCH($C885,pasteStatistics!$C$1:'pasteStatistics'!$C$5000,0))</f>
        <v>3.4</v>
      </c>
      <c r="U885">
        <f>INDEX(pasteStatistics!U$1:'pasteStatistics'!U$5000,MATCH($C885,pasteStatistics!$C$1:'pasteStatistics'!$C$5000,0))</f>
        <v>4.4000000000000004</v>
      </c>
      <c r="V885">
        <f>INDEX(pasteStatistics!V$1:'pasteStatistics'!V$5000,MATCH($C885,pasteStatistics!$C$1:'pasteStatistics'!$C$5000,0))</f>
        <v>4.0999999999999996</v>
      </c>
      <c r="W885">
        <f>INDEX(pasteStatistics!W$1:'pasteStatistics'!W$5000,MATCH($C885,pasteStatistics!$C$1:'pasteStatistics'!$C$5000,0))</f>
        <v>1.2</v>
      </c>
      <c r="X885">
        <f>INDEX(pasteStatistics!X$1:'pasteStatistics'!X$5000,MATCH($C885,pasteStatistics!$C$1:'pasteStatistics'!$C$5000,0))</f>
        <v>0.7</v>
      </c>
      <c r="Y885">
        <f>INDEX(pasteStatistics!Y$1:'pasteStatistics'!Y$5000,MATCH($C885,pasteStatistics!$C$1:'pasteStatistics'!$C$5000,0))</f>
        <v>2.5</v>
      </c>
      <c r="Z885">
        <f>INDEX(pasteStatistics!Z$1:'pasteStatistics'!Z$5000,MATCH($C885,pasteStatistics!$C$1:'pasteStatistics'!$C$5000,0))</f>
        <v>3</v>
      </c>
      <c r="AA885">
        <f>INDEX(pasteStatistics!AA$1:'pasteStatistics'!AA$5000,MATCH($C885,pasteStatistics!$C$1:'pasteStatistics'!$C$5000,0))</f>
        <v>13.7</v>
      </c>
      <c r="AB885">
        <f>pasteData!C884</f>
        <v>11</v>
      </c>
      <c r="AC885" t="str">
        <f>pasteData!D884</f>
        <v>SO</v>
      </c>
      <c r="AD885" t="str">
        <f>pasteData!E884</f>
        <v>G</v>
      </c>
      <c r="AE885">
        <f>pasteData!F884</f>
        <v>43622</v>
      </c>
      <c r="AF885">
        <f>pasteData!G884</f>
        <v>170</v>
      </c>
      <c r="AG885" t="str">
        <f>pasteData!H884</f>
        <v>Pickerington</v>
      </c>
      <c r="AH885" t="str">
        <f>pasteData!I884</f>
        <v xml:space="preserve"> OH</v>
      </c>
      <c r="AI885" t="str">
        <f>pasteData!J884</f>
        <v>Pickerington High School Central</v>
      </c>
      <c r="AJ885" t="str">
        <f>pasteData!K884</f>
        <v xml:space="preserve"> 13.7 Pts</v>
      </c>
      <c r="AK885" t="str">
        <f>pasteData!L884</f>
        <v xml:space="preserve"> 4.4 Reb</v>
      </c>
      <c r="AL885" t="str">
        <f>pasteData!M884</f>
        <v xml:space="preserve"> 4.1 Ast</v>
      </c>
      <c r="AM885">
        <f>pasteData!N884</f>
        <v>0</v>
      </c>
    </row>
    <row r="886" spans="1:39" x14ac:dyDescent="0.3">
      <c r="A886">
        <v>884</v>
      </c>
      <c r="B886" t="str">
        <f>pasteData!A885</f>
        <v>northern-kentucky</v>
      </c>
      <c r="C886" t="str">
        <f>pasteData!B885</f>
        <v>Dantez Walton</v>
      </c>
      <c r="D886">
        <f>INDEX(pasteStatistics!D$1:'pasteStatistics'!D$5000,MATCH($C886,pasteStatistics!$C$1:'pasteStatistics'!$C$5000,0))</f>
        <v>35</v>
      </c>
      <c r="E886">
        <f>INDEX(pasteStatistics!E$1:'pasteStatistics'!E$5000,MATCH($C886,pasteStatistics!$C$1:'pasteStatistics'!$C$5000,0))</f>
        <v>35</v>
      </c>
      <c r="F886">
        <f>INDEX(pasteStatistics!F$1:'pasteStatistics'!F$5000,MATCH($C886,pasteStatistics!$C$1:'pasteStatistics'!$C$5000,0))</f>
        <v>28.3</v>
      </c>
      <c r="G886">
        <f>INDEX(pasteStatistics!G$1:'pasteStatistics'!G$5000,MATCH($C886,pasteStatistics!$C$1:'pasteStatistics'!$C$5000,0))</f>
        <v>4.2</v>
      </c>
      <c r="H886">
        <f>INDEX(pasteStatistics!H$1:'pasteStatistics'!H$5000,MATCH($C886,pasteStatistics!$C$1:'pasteStatistics'!$C$5000,0))</f>
        <v>9.4</v>
      </c>
      <c r="I886">
        <f>INDEX(pasteStatistics!I$1:'pasteStatistics'!I$5000,MATCH($C886,pasteStatistics!$C$1:'pasteStatistics'!$C$5000,0))</f>
        <v>0.44500000000000001</v>
      </c>
      <c r="J886">
        <f>INDEX(pasteStatistics!J$1:'pasteStatistics'!J$5000,MATCH($C886,pasteStatistics!$C$1:'pasteStatistics'!$C$5000,0))</f>
        <v>2.4</v>
      </c>
      <c r="K886">
        <f>INDEX(pasteStatistics!K$1:'pasteStatistics'!K$5000,MATCH($C886,pasteStatistics!$C$1:'pasteStatistics'!$C$5000,0))</f>
        <v>4</v>
      </c>
      <c r="L886">
        <f>INDEX(pasteStatistics!L$1:'pasteStatistics'!L$5000,MATCH($C886,pasteStatistics!$C$1:'pasteStatistics'!$C$5000,0))</f>
        <v>0.61199999999999999</v>
      </c>
      <c r="M886">
        <f>INDEX(pasteStatistics!M$1:'pasteStatistics'!M$5000,MATCH($C886,pasteStatistics!$C$1:'pasteStatistics'!$C$5000,0))</f>
        <v>1.8</v>
      </c>
      <c r="N886">
        <f>INDEX(pasteStatistics!N$1:'pasteStatistics'!N$5000,MATCH($C886,pasteStatistics!$C$1:'pasteStatistics'!$C$5000,0))</f>
        <v>5.5</v>
      </c>
      <c r="O886">
        <f>INDEX(pasteStatistics!O$1:'pasteStatistics'!O$5000,MATCH($C886,pasteStatistics!$C$1:'pasteStatistics'!$C$5000,0))</f>
        <v>0.32500000000000001</v>
      </c>
      <c r="P886">
        <f>INDEX(pasteStatistics!P$1:'pasteStatistics'!P$5000,MATCH($C886,pasteStatistics!$C$1:'pasteStatistics'!$C$5000,0))</f>
        <v>0.9</v>
      </c>
      <c r="Q886">
        <f>INDEX(pasteStatistics!Q$1:'pasteStatistics'!Q$5000,MATCH($C886,pasteStatistics!$C$1:'pasteStatistics'!$C$5000,0))</f>
        <v>1.4</v>
      </c>
      <c r="R886">
        <f>INDEX(pasteStatistics!R$1:'pasteStatistics'!R$5000,MATCH($C886,pasteStatistics!$C$1:'pasteStatistics'!$C$5000,0))</f>
        <v>0.62</v>
      </c>
      <c r="S886">
        <f>INDEX(pasteStatistics!S$1:'pasteStatistics'!S$5000,MATCH($C886,pasteStatistics!$C$1:'pasteStatistics'!$C$5000,0))</f>
        <v>2</v>
      </c>
      <c r="T886">
        <f>INDEX(pasteStatistics!T$1:'pasteStatistics'!T$5000,MATCH($C886,pasteStatistics!$C$1:'pasteStatistics'!$C$5000,0))</f>
        <v>3.5</v>
      </c>
      <c r="U886">
        <f>INDEX(pasteStatistics!U$1:'pasteStatistics'!U$5000,MATCH($C886,pasteStatistics!$C$1:'pasteStatistics'!$C$5000,0))</f>
        <v>5.5</v>
      </c>
      <c r="V886">
        <f>INDEX(pasteStatistics!V$1:'pasteStatistics'!V$5000,MATCH($C886,pasteStatistics!$C$1:'pasteStatistics'!$C$5000,0))</f>
        <v>2.7</v>
      </c>
      <c r="W886">
        <f>INDEX(pasteStatistics!W$1:'pasteStatistics'!W$5000,MATCH($C886,pasteStatistics!$C$1:'pasteStatistics'!$C$5000,0))</f>
        <v>0.9</v>
      </c>
      <c r="X886">
        <f>INDEX(pasteStatistics!X$1:'pasteStatistics'!X$5000,MATCH($C886,pasteStatistics!$C$1:'pasteStatistics'!$C$5000,0))</f>
        <v>0.7</v>
      </c>
      <c r="Y886">
        <f>INDEX(pasteStatistics!Y$1:'pasteStatistics'!Y$5000,MATCH($C886,pasteStatistics!$C$1:'pasteStatistics'!$C$5000,0))</f>
        <v>1.7</v>
      </c>
      <c r="Z886">
        <f>INDEX(pasteStatistics!Z$1:'pasteStatistics'!Z$5000,MATCH($C886,pasteStatistics!$C$1:'pasteStatistics'!$C$5000,0))</f>
        <v>2.8</v>
      </c>
      <c r="AA886">
        <f>INDEX(pasteStatistics!AA$1:'pasteStatistics'!AA$5000,MATCH($C886,pasteStatistics!$C$1:'pasteStatistics'!$C$5000,0))</f>
        <v>11.1</v>
      </c>
      <c r="AB886">
        <f>pasteData!C885</f>
        <v>32</v>
      </c>
      <c r="AC886" t="str">
        <f>pasteData!D885</f>
        <v>JR</v>
      </c>
      <c r="AD886" t="str">
        <f>pasteData!E885</f>
        <v>F</v>
      </c>
      <c r="AE886">
        <f>pasteData!F885</f>
        <v>43623</v>
      </c>
      <c r="AF886">
        <f>pasteData!G885</f>
        <v>210</v>
      </c>
      <c r="AG886" t="str">
        <f>pasteData!H885</f>
        <v>Lima</v>
      </c>
      <c r="AH886" t="str">
        <f>pasteData!I885</f>
        <v xml:space="preserve"> OH</v>
      </c>
      <c r="AI886" t="str">
        <f>pasteData!J885</f>
        <v>Lima Central Catholic High School</v>
      </c>
      <c r="AJ886" t="str">
        <f>pasteData!K885</f>
        <v xml:space="preserve"> 11.1 Pts</v>
      </c>
      <c r="AK886" t="str">
        <f>pasteData!L885</f>
        <v xml:space="preserve"> 5.5 Reb</v>
      </c>
      <c r="AL886" t="str">
        <f>pasteData!M885</f>
        <v xml:space="preserve"> 2.7 Ast</v>
      </c>
      <c r="AM886">
        <f>pasteData!N885</f>
        <v>0</v>
      </c>
    </row>
    <row r="887" spans="1:39" x14ac:dyDescent="0.3">
      <c r="A887">
        <v>885</v>
      </c>
      <c r="B887" t="str">
        <f>pasteData!A886</f>
        <v>northern-kentucky</v>
      </c>
      <c r="C887" t="str">
        <f>pasteData!B886</f>
        <v>Zaynah Robinson</v>
      </c>
      <c r="D887">
        <f>INDEX(pasteStatistics!D$1:'pasteStatistics'!D$5000,MATCH($C887,pasteStatistics!$C$1:'pasteStatistics'!$C$5000,0))</f>
        <v>35</v>
      </c>
      <c r="E887">
        <f>INDEX(pasteStatistics!E$1:'pasteStatistics'!E$5000,MATCH($C887,pasteStatistics!$C$1:'pasteStatistics'!$C$5000,0))</f>
        <v>19</v>
      </c>
      <c r="F887">
        <f>INDEX(pasteStatistics!F$1:'pasteStatistics'!F$5000,MATCH($C887,pasteStatistics!$C$1:'pasteStatistics'!$C$5000,0))</f>
        <v>23.3</v>
      </c>
      <c r="G887">
        <f>INDEX(pasteStatistics!G$1:'pasteStatistics'!G$5000,MATCH($C887,pasteStatistics!$C$1:'pasteStatistics'!$C$5000,0))</f>
        <v>2.6</v>
      </c>
      <c r="H887">
        <f>INDEX(pasteStatistics!H$1:'pasteStatistics'!H$5000,MATCH($C887,pasteStatistics!$C$1:'pasteStatistics'!$C$5000,0))</f>
        <v>5.9</v>
      </c>
      <c r="I887">
        <f>INDEX(pasteStatistics!I$1:'pasteStatistics'!I$5000,MATCH($C887,pasteStatistics!$C$1:'pasteStatistics'!$C$5000,0))</f>
        <v>0.438</v>
      </c>
      <c r="J887">
        <f>INDEX(pasteStatistics!J$1:'pasteStatistics'!J$5000,MATCH($C887,pasteStatistics!$C$1:'pasteStatistics'!$C$5000,0))</f>
        <v>1.4</v>
      </c>
      <c r="K887">
        <f>INDEX(pasteStatistics!K$1:'pasteStatistics'!K$5000,MATCH($C887,pasteStatistics!$C$1:'pasteStatistics'!$C$5000,0))</f>
        <v>2.9</v>
      </c>
      <c r="L887">
        <f>INDEX(pasteStatistics!L$1:'pasteStatistics'!L$5000,MATCH($C887,pasteStatistics!$C$1:'pasteStatistics'!$C$5000,0))</f>
        <v>0.495</v>
      </c>
      <c r="M887">
        <f>INDEX(pasteStatistics!M$1:'pasteStatistics'!M$5000,MATCH($C887,pasteStatistics!$C$1:'pasteStatistics'!$C$5000,0))</f>
        <v>1.2</v>
      </c>
      <c r="N887">
        <f>INDEX(pasteStatistics!N$1:'pasteStatistics'!N$5000,MATCH($C887,pasteStatistics!$C$1:'pasteStatistics'!$C$5000,0))</f>
        <v>3.1</v>
      </c>
      <c r="O887">
        <f>INDEX(pasteStatistics!O$1:'pasteStatistics'!O$5000,MATCH($C887,pasteStatistics!$C$1:'pasteStatistics'!$C$5000,0))</f>
        <v>0.38300000000000001</v>
      </c>
      <c r="P887">
        <f>INDEX(pasteStatistics!P$1:'pasteStatistics'!P$5000,MATCH($C887,pasteStatistics!$C$1:'pasteStatistics'!$C$5000,0))</f>
        <v>0.6</v>
      </c>
      <c r="Q887">
        <f>INDEX(pasteStatistics!Q$1:'pasteStatistics'!Q$5000,MATCH($C887,pasteStatistics!$C$1:'pasteStatistics'!$C$5000,0))</f>
        <v>0.9</v>
      </c>
      <c r="R887">
        <f>INDEX(pasteStatistics!R$1:'pasteStatistics'!R$5000,MATCH($C887,pasteStatistics!$C$1:'pasteStatistics'!$C$5000,0))</f>
        <v>0.64500000000000002</v>
      </c>
      <c r="S887">
        <f>INDEX(pasteStatistics!S$1:'pasteStatistics'!S$5000,MATCH($C887,pasteStatistics!$C$1:'pasteStatistics'!$C$5000,0))</f>
        <v>0.1</v>
      </c>
      <c r="T887">
        <f>INDEX(pasteStatistics!T$1:'pasteStatistics'!T$5000,MATCH($C887,pasteStatistics!$C$1:'pasteStatistics'!$C$5000,0))</f>
        <v>1.7</v>
      </c>
      <c r="U887">
        <f>INDEX(pasteStatistics!U$1:'pasteStatistics'!U$5000,MATCH($C887,pasteStatistics!$C$1:'pasteStatistics'!$C$5000,0))</f>
        <v>1.8</v>
      </c>
      <c r="V887">
        <f>INDEX(pasteStatistics!V$1:'pasteStatistics'!V$5000,MATCH($C887,pasteStatistics!$C$1:'pasteStatistics'!$C$5000,0))</f>
        <v>2.4</v>
      </c>
      <c r="W887">
        <f>INDEX(pasteStatistics!W$1:'pasteStatistics'!W$5000,MATCH($C887,pasteStatistics!$C$1:'pasteStatistics'!$C$5000,0))</f>
        <v>0.9</v>
      </c>
      <c r="X887">
        <f>INDEX(pasteStatistics!X$1:'pasteStatistics'!X$5000,MATCH($C887,pasteStatistics!$C$1:'pasteStatistics'!$C$5000,0))</f>
        <v>0</v>
      </c>
      <c r="Y887">
        <f>INDEX(pasteStatistics!Y$1:'pasteStatistics'!Y$5000,MATCH($C887,pasteStatistics!$C$1:'pasteStatistics'!$C$5000,0))</f>
        <v>1.1000000000000001</v>
      </c>
      <c r="Z887">
        <f>INDEX(pasteStatistics!Z$1:'pasteStatistics'!Z$5000,MATCH($C887,pasteStatistics!$C$1:'pasteStatistics'!$C$5000,0))</f>
        <v>1.4</v>
      </c>
      <c r="AA887">
        <f>INDEX(pasteStatistics!AA$1:'pasteStatistics'!AA$5000,MATCH($C887,pasteStatistics!$C$1:'pasteStatistics'!$C$5000,0))</f>
        <v>6.9</v>
      </c>
      <c r="AB887">
        <f>pasteData!C886</f>
        <v>5</v>
      </c>
      <c r="AC887" t="str">
        <f>pasteData!D886</f>
        <v>SR</v>
      </c>
      <c r="AD887" t="str">
        <f>pasteData!E886</f>
        <v>G</v>
      </c>
      <c r="AE887">
        <f>pasteData!F886</f>
        <v>36678</v>
      </c>
      <c r="AF887">
        <f>pasteData!G886</f>
        <v>180</v>
      </c>
      <c r="AG887" t="str">
        <f>pasteData!H886</f>
        <v>Atlanta</v>
      </c>
      <c r="AH887" t="str">
        <f>pasteData!I886</f>
        <v xml:space="preserve"> GA</v>
      </c>
      <c r="AI887" t="str">
        <f>pasteData!J886</f>
        <v>Duluth HS</v>
      </c>
      <c r="AJ887" t="str">
        <f>pasteData!K886</f>
        <v xml:space="preserve"> 6.9 Pts</v>
      </c>
      <c r="AK887" t="str">
        <f>pasteData!L886</f>
        <v xml:space="preserve"> 1.8 Reb</v>
      </c>
      <c r="AL887" t="str">
        <f>pasteData!M886</f>
        <v xml:space="preserve"> 2.4 Ast</v>
      </c>
      <c r="AM887">
        <f>pasteData!N886</f>
        <v>0</v>
      </c>
    </row>
    <row r="888" spans="1:39" x14ac:dyDescent="0.3">
      <c r="A888">
        <v>886</v>
      </c>
      <c r="B888" t="str">
        <f>pasteData!A887</f>
        <v>northern-kentucky</v>
      </c>
      <c r="C888" t="str">
        <f>pasteData!B887</f>
        <v>Trevon Faulkner</v>
      </c>
      <c r="D888">
        <f>INDEX(pasteStatistics!D$1:'pasteStatistics'!D$5000,MATCH($C888,pasteStatistics!$C$1:'pasteStatistics'!$C$5000,0))</f>
        <v>35</v>
      </c>
      <c r="E888">
        <f>INDEX(pasteStatistics!E$1:'pasteStatistics'!E$5000,MATCH($C888,pasteStatistics!$C$1:'pasteStatistics'!$C$5000,0))</f>
        <v>28</v>
      </c>
      <c r="F888">
        <f>INDEX(pasteStatistics!F$1:'pasteStatistics'!F$5000,MATCH($C888,pasteStatistics!$C$1:'pasteStatistics'!$C$5000,0))</f>
        <v>20.399999999999999</v>
      </c>
      <c r="G888">
        <f>INDEX(pasteStatistics!G$1:'pasteStatistics'!G$5000,MATCH($C888,pasteStatistics!$C$1:'pasteStatistics'!$C$5000,0))</f>
        <v>1.9</v>
      </c>
      <c r="H888">
        <f>INDEX(pasteStatistics!H$1:'pasteStatistics'!H$5000,MATCH($C888,pasteStatistics!$C$1:'pasteStatistics'!$C$5000,0))</f>
        <v>3.3</v>
      </c>
      <c r="I888">
        <f>INDEX(pasteStatistics!I$1:'pasteStatistics'!I$5000,MATCH($C888,pasteStatistics!$C$1:'pasteStatistics'!$C$5000,0))</f>
        <v>0.59099999999999997</v>
      </c>
      <c r="J888">
        <f>INDEX(pasteStatistics!J$1:'pasteStatistics'!J$5000,MATCH($C888,pasteStatistics!$C$1:'pasteStatistics'!$C$5000,0))</f>
        <v>1.7</v>
      </c>
      <c r="K888">
        <f>INDEX(pasteStatistics!K$1:'pasteStatistics'!K$5000,MATCH($C888,pasteStatistics!$C$1:'pasteStatistics'!$C$5000,0))</f>
        <v>2.5</v>
      </c>
      <c r="L888">
        <f>INDEX(pasteStatistics!L$1:'pasteStatistics'!L$5000,MATCH($C888,pasteStatistics!$C$1:'pasteStatistics'!$C$5000,0))</f>
        <v>0.66300000000000003</v>
      </c>
      <c r="M888">
        <f>INDEX(pasteStatistics!M$1:'pasteStatistics'!M$5000,MATCH($C888,pasteStatistics!$C$1:'pasteStatistics'!$C$5000,0))</f>
        <v>0.3</v>
      </c>
      <c r="N888">
        <f>INDEX(pasteStatistics!N$1:'pasteStatistics'!N$5000,MATCH($C888,pasteStatistics!$C$1:'pasteStatistics'!$C$5000,0))</f>
        <v>0.7</v>
      </c>
      <c r="O888">
        <f>INDEX(pasteStatistics!O$1:'pasteStatistics'!O$5000,MATCH($C888,pasteStatistics!$C$1:'pasteStatistics'!$C$5000,0))</f>
        <v>0.34599999999999997</v>
      </c>
      <c r="P888">
        <f>INDEX(pasteStatistics!P$1:'pasteStatistics'!P$5000,MATCH($C888,pasteStatistics!$C$1:'pasteStatistics'!$C$5000,0))</f>
        <v>0.6</v>
      </c>
      <c r="Q888">
        <f>INDEX(pasteStatistics!Q$1:'pasteStatistics'!Q$5000,MATCH($C888,pasteStatistics!$C$1:'pasteStatistics'!$C$5000,0))</f>
        <v>1.1000000000000001</v>
      </c>
      <c r="R888">
        <f>INDEX(pasteStatistics!R$1:'pasteStatistics'!R$5000,MATCH($C888,pasteStatistics!$C$1:'pasteStatistics'!$C$5000,0))</f>
        <v>0.56799999999999995</v>
      </c>
      <c r="S888">
        <f>INDEX(pasteStatistics!S$1:'pasteStatistics'!S$5000,MATCH($C888,pasteStatistics!$C$1:'pasteStatistics'!$C$5000,0))</f>
        <v>1.1000000000000001</v>
      </c>
      <c r="T888">
        <f>INDEX(pasteStatistics!T$1:'pasteStatistics'!T$5000,MATCH($C888,pasteStatistics!$C$1:'pasteStatistics'!$C$5000,0))</f>
        <v>1.4</v>
      </c>
      <c r="U888">
        <f>INDEX(pasteStatistics!U$1:'pasteStatistics'!U$5000,MATCH($C888,pasteStatistics!$C$1:'pasteStatistics'!$C$5000,0))</f>
        <v>2.5</v>
      </c>
      <c r="V888">
        <f>INDEX(pasteStatistics!V$1:'pasteStatistics'!V$5000,MATCH($C888,pasteStatistics!$C$1:'pasteStatistics'!$C$5000,0))</f>
        <v>1.1000000000000001</v>
      </c>
      <c r="W888">
        <f>INDEX(pasteStatistics!W$1:'pasteStatistics'!W$5000,MATCH($C888,pasteStatistics!$C$1:'pasteStatistics'!$C$5000,0))</f>
        <v>0.5</v>
      </c>
      <c r="X888">
        <f>INDEX(pasteStatistics!X$1:'pasteStatistics'!X$5000,MATCH($C888,pasteStatistics!$C$1:'pasteStatistics'!$C$5000,0))</f>
        <v>0.3</v>
      </c>
      <c r="Y888">
        <f>INDEX(pasteStatistics!Y$1:'pasteStatistics'!Y$5000,MATCH($C888,pasteStatistics!$C$1:'pasteStatistics'!$C$5000,0))</f>
        <v>0.9</v>
      </c>
      <c r="Z888">
        <f>INDEX(pasteStatistics!Z$1:'pasteStatistics'!Z$5000,MATCH($C888,pasteStatistics!$C$1:'pasteStatistics'!$C$5000,0))</f>
        <v>2.4</v>
      </c>
      <c r="AA888">
        <f>INDEX(pasteStatistics!AA$1:'pasteStatistics'!AA$5000,MATCH($C888,pasteStatistics!$C$1:'pasteStatistics'!$C$5000,0))</f>
        <v>4.7</v>
      </c>
      <c r="AB888">
        <f>pasteData!C887</f>
        <v>12</v>
      </c>
      <c r="AC888" t="str">
        <f>pasteData!D887</f>
        <v>FR</v>
      </c>
      <c r="AD888" t="str">
        <f>pasteData!E887</f>
        <v>G</v>
      </c>
      <c r="AE888">
        <f>pasteData!F887</f>
        <v>43620</v>
      </c>
      <c r="AF888">
        <f>pasteData!G887</f>
        <v>195</v>
      </c>
      <c r="AG888" t="str">
        <f>pasteData!H887</f>
        <v>Harrodsburg</v>
      </c>
      <c r="AH888" t="str">
        <f>pasteData!I887</f>
        <v xml:space="preserve"> KY</v>
      </c>
      <c r="AI888" t="str">
        <f>pasteData!J887</f>
        <v>Mercer County HS</v>
      </c>
      <c r="AJ888" t="str">
        <f>pasteData!K887</f>
        <v xml:space="preserve"> 4.7 Pts</v>
      </c>
      <c r="AK888" t="str">
        <f>pasteData!L887</f>
        <v xml:space="preserve"> 2.5 Reb</v>
      </c>
      <c r="AL888" t="str">
        <f>pasteData!M887</f>
        <v xml:space="preserve"> 1.1 Ast</v>
      </c>
      <c r="AM888">
        <f>pasteData!N887</f>
        <v>0</v>
      </c>
    </row>
    <row r="889" spans="1:39" x14ac:dyDescent="0.3">
      <c r="A889">
        <v>887</v>
      </c>
      <c r="B889" t="str">
        <f>pasteData!A888</f>
        <v>northern-kentucky</v>
      </c>
      <c r="C889" t="str">
        <f>pasteData!B888</f>
        <v>Chris Vogt</v>
      </c>
      <c r="D889">
        <f>INDEX(pasteStatistics!D$1:'pasteStatistics'!D$5000,MATCH($C889,pasteStatistics!$C$1:'pasteStatistics'!$C$5000,0))</f>
        <v>35</v>
      </c>
      <c r="E889">
        <f>INDEX(pasteStatistics!E$1:'pasteStatistics'!E$5000,MATCH($C889,pasteStatistics!$C$1:'pasteStatistics'!$C$5000,0))</f>
        <v>2</v>
      </c>
      <c r="F889">
        <f>INDEX(pasteStatistics!F$1:'pasteStatistics'!F$5000,MATCH($C889,pasteStatistics!$C$1:'pasteStatistics'!$C$5000,0))</f>
        <v>12.9</v>
      </c>
      <c r="G889">
        <f>INDEX(pasteStatistics!G$1:'pasteStatistics'!G$5000,MATCH($C889,pasteStatistics!$C$1:'pasteStatistics'!$C$5000,0))</f>
        <v>1.8</v>
      </c>
      <c r="H889">
        <f>INDEX(pasteStatistics!H$1:'pasteStatistics'!H$5000,MATCH($C889,pasteStatistics!$C$1:'pasteStatistics'!$C$5000,0))</f>
        <v>3.2</v>
      </c>
      <c r="I889">
        <f>INDEX(pasteStatistics!I$1:'pasteStatistics'!I$5000,MATCH($C889,pasteStatistics!$C$1:'pasteStatistics'!$C$5000,0))</f>
        <v>0.57699999999999996</v>
      </c>
      <c r="J889">
        <f>INDEX(pasteStatistics!J$1:'pasteStatistics'!J$5000,MATCH($C889,pasteStatistics!$C$1:'pasteStatistics'!$C$5000,0))</f>
        <v>1.8</v>
      </c>
      <c r="K889">
        <f>INDEX(pasteStatistics!K$1:'pasteStatistics'!K$5000,MATCH($C889,pasteStatistics!$C$1:'pasteStatistics'!$C$5000,0))</f>
        <v>3.2</v>
      </c>
      <c r="L889">
        <f>INDEX(pasteStatistics!L$1:'pasteStatistics'!L$5000,MATCH($C889,pasteStatistics!$C$1:'pasteStatistics'!$C$5000,0))</f>
        <v>0.57699999999999996</v>
      </c>
      <c r="M889">
        <f>INDEX(pasteStatistics!M$1:'pasteStatistics'!M$5000,MATCH($C889,pasteStatistics!$C$1:'pasteStatistics'!$C$5000,0))</f>
        <v>0</v>
      </c>
      <c r="N889">
        <f>INDEX(pasteStatistics!N$1:'pasteStatistics'!N$5000,MATCH($C889,pasteStatistics!$C$1:'pasteStatistics'!$C$5000,0))</f>
        <v>0</v>
      </c>
      <c r="O889">
        <f>INDEX(pasteStatistics!O$1:'pasteStatistics'!O$5000,MATCH($C889,pasteStatistics!$C$1:'pasteStatistics'!$C$5000,0))</f>
        <v>0</v>
      </c>
      <c r="P889">
        <f>INDEX(pasteStatistics!P$1:'pasteStatistics'!P$5000,MATCH($C889,pasteStatistics!$C$1:'pasteStatistics'!$C$5000,0))</f>
        <v>0.9</v>
      </c>
      <c r="Q889">
        <f>INDEX(pasteStatistics!Q$1:'pasteStatistics'!Q$5000,MATCH($C889,pasteStatistics!$C$1:'pasteStatistics'!$C$5000,0))</f>
        <v>2.2000000000000002</v>
      </c>
      <c r="R889">
        <f>INDEX(pasteStatistics!R$1:'pasteStatistics'!R$5000,MATCH($C889,pasteStatistics!$C$1:'pasteStatistics'!$C$5000,0))</f>
        <v>0.38500000000000001</v>
      </c>
      <c r="S889">
        <f>INDEX(pasteStatistics!S$1:'pasteStatistics'!S$5000,MATCH($C889,pasteStatistics!$C$1:'pasteStatistics'!$C$5000,0))</f>
        <v>1.3</v>
      </c>
      <c r="T889">
        <f>INDEX(pasteStatistics!T$1:'pasteStatistics'!T$5000,MATCH($C889,pasteStatistics!$C$1:'pasteStatistics'!$C$5000,0))</f>
        <v>2.2999999999999998</v>
      </c>
      <c r="U889">
        <f>INDEX(pasteStatistics!U$1:'pasteStatistics'!U$5000,MATCH($C889,pasteStatistics!$C$1:'pasteStatistics'!$C$5000,0))</f>
        <v>3.7</v>
      </c>
      <c r="V889">
        <f>INDEX(pasteStatistics!V$1:'pasteStatistics'!V$5000,MATCH($C889,pasteStatistics!$C$1:'pasteStatistics'!$C$5000,0))</f>
        <v>0.6</v>
      </c>
      <c r="W889">
        <f>INDEX(pasteStatistics!W$1:'pasteStatistics'!W$5000,MATCH($C889,pasteStatistics!$C$1:'pasteStatistics'!$C$5000,0))</f>
        <v>0.3</v>
      </c>
      <c r="X889">
        <f>INDEX(pasteStatistics!X$1:'pasteStatistics'!X$5000,MATCH($C889,pasteStatistics!$C$1:'pasteStatistics'!$C$5000,0))</f>
        <v>1.2</v>
      </c>
      <c r="Y889">
        <f>INDEX(pasteStatistics!Y$1:'pasteStatistics'!Y$5000,MATCH($C889,pasteStatistics!$C$1:'pasteStatistics'!$C$5000,0))</f>
        <v>1</v>
      </c>
      <c r="Z889">
        <f>INDEX(pasteStatistics!Z$1:'pasteStatistics'!Z$5000,MATCH($C889,pasteStatistics!$C$1:'pasteStatistics'!$C$5000,0))</f>
        <v>2.5</v>
      </c>
      <c r="AA889">
        <f>INDEX(pasteStatistics!AA$1:'pasteStatistics'!AA$5000,MATCH($C889,pasteStatistics!$C$1:'pasteStatistics'!$C$5000,0))</f>
        <v>4.5</v>
      </c>
      <c r="AB889">
        <f>pasteData!C888</f>
        <v>33</v>
      </c>
      <c r="AC889" t="str">
        <f>pasteData!D888</f>
        <v>SO</v>
      </c>
      <c r="AD889" t="str">
        <f>pasteData!E888</f>
        <v>C</v>
      </c>
      <c r="AE889">
        <f>pasteData!F888</f>
        <v>43647</v>
      </c>
      <c r="AF889">
        <f>pasteData!G888</f>
        <v>240</v>
      </c>
      <c r="AG889" t="str">
        <f>pasteData!H888</f>
        <v>Mayfield</v>
      </c>
      <c r="AH889" t="str">
        <f>pasteData!I888</f>
        <v xml:space="preserve"> KY</v>
      </c>
      <c r="AI889" t="str">
        <f>pasteData!J888</f>
        <v>Graves County High School</v>
      </c>
      <c r="AJ889" t="str">
        <f>pasteData!K888</f>
        <v xml:space="preserve"> 4.5 Pts</v>
      </c>
      <c r="AK889" t="str">
        <f>pasteData!L888</f>
        <v xml:space="preserve"> 3.7 Reb</v>
      </c>
      <c r="AL889" t="str">
        <f>pasteData!M888</f>
        <v xml:space="preserve"> 0.6 Ast</v>
      </c>
      <c r="AM889">
        <f>pasteData!N888</f>
        <v>0</v>
      </c>
    </row>
    <row r="890" spans="1:39" x14ac:dyDescent="0.3">
      <c r="A890">
        <v>888</v>
      </c>
      <c r="B890" t="str">
        <f>pasteData!A889</f>
        <v>northern-kentucky</v>
      </c>
      <c r="C890" t="str">
        <f>pasteData!B889</f>
        <v>Adrian Nelson</v>
      </c>
      <c r="D890">
        <f>INDEX(pasteStatistics!D$1:'pasteStatistics'!D$5000,MATCH($C890,pasteStatistics!$C$1:'pasteStatistics'!$C$5000,0))</f>
        <v>30</v>
      </c>
      <c r="E890">
        <f>INDEX(pasteStatistics!E$1:'pasteStatistics'!E$5000,MATCH($C890,pasteStatistics!$C$1:'pasteStatistics'!$C$5000,0))</f>
        <v>0</v>
      </c>
      <c r="F890">
        <f>INDEX(pasteStatistics!F$1:'pasteStatistics'!F$5000,MATCH($C890,pasteStatistics!$C$1:'pasteStatistics'!$C$5000,0))</f>
        <v>8.4</v>
      </c>
      <c r="G890">
        <f>INDEX(pasteStatistics!G$1:'pasteStatistics'!G$5000,MATCH($C890,pasteStatistics!$C$1:'pasteStatistics'!$C$5000,0))</f>
        <v>1.1000000000000001</v>
      </c>
      <c r="H890">
        <f>INDEX(pasteStatistics!H$1:'pasteStatistics'!H$5000,MATCH($C890,pasteStatistics!$C$1:'pasteStatistics'!$C$5000,0))</f>
        <v>1.9</v>
      </c>
      <c r="I890">
        <f>INDEX(pasteStatistics!I$1:'pasteStatistics'!I$5000,MATCH($C890,pasteStatistics!$C$1:'pasteStatistics'!$C$5000,0))</f>
        <v>0.59599999999999997</v>
      </c>
      <c r="J890">
        <f>INDEX(pasteStatistics!J$1:'pasteStatistics'!J$5000,MATCH($C890,pasteStatistics!$C$1:'pasteStatistics'!$C$5000,0))</f>
        <v>1.1000000000000001</v>
      </c>
      <c r="K890">
        <f>INDEX(pasteStatistics!K$1:'pasteStatistics'!K$5000,MATCH($C890,pasteStatistics!$C$1:'pasteStatistics'!$C$5000,0))</f>
        <v>1.9</v>
      </c>
      <c r="L890">
        <f>INDEX(pasteStatistics!L$1:'pasteStatistics'!L$5000,MATCH($C890,pasteStatistics!$C$1:'pasteStatistics'!$C$5000,0))</f>
        <v>0.59599999999999997</v>
      </c>
      <c r="M890">
        <f>INDEX(pasteStatistics!M$1:'pasteStatistics'!M$5000,MATCH($C890,pasteStatistics!$C$1:'pasteStatistics'!$C$5000,0))</f>
        <v>0</v>
      </c>
      <c r="N890">
        <f>INDEX(pasteStatistics!N$1:'pasteStatistics'!N$5000,MATCH($C890,pasteStatistics!$C$1:'pasteStatistics'!$C$5000,0))</f>
        <v>0</v>
      </c>
      <c r="O890">
        <f>INDEX(pasteStatistics!O$1:'pasteStatistics'!O$5000,MATCH($C890,pasteStatistics!$C$1:'pasteStatistics'!$C$5000,0))</f>
        <v>0</v>
      </c>
      <c r="P890">
        <f>INDEX(pasteStatistics!P$1:'pasteStatistics'!P$5000,MATCH($C890,pasteStatistics!$C$1:'pasteStatistics'!$C$5000,0))</f>
        <v>0.5</v>
      </c>
      <c r="Q890">
        <f>INDEX(pasteStatistics!Q$1:'pasteStatistics'!Q$5000,MATCH($C890,pasteStatistics!$C$1:'pasteStatistics'!$C$5000,0))</f>
        <v>0.8</v>
      </c>
      <c r="R890">
        <f>INDEX(pasteStatistics!R$1:'pasteStatistics'!R$5000,MATCH($C890,pasteStatistics!$C$1:'pasteStatistics'!$C$5000,0))</f>
        <v>0.625</v>
      </c>
      <c r="S890">
        <f>INDEX(pasteStatistics!S$1:'pasteStatistics'!S$5000,MATCH($C890,pasteStatistics!$C$1:'pasteStatistics'!$C$5000,0))</f>
        <v>0.9</v>
      </c>
      <c r="T890">
        <f>INDEX(pasteStatistics!T$1:'pasteStatistics'!T$5000,MATCH($C890,pasteStatistics!$C$1:'pasteStatistics'!$C$5000,0))</f>
        <v>1.5</v>
      </c>
      <c r="U890">
        <f>INDEX(pasteStatistics!U$1:'pasteStatistics'!U$5000,MATCH($C890,pasteStatistics!$C$1:'pasteStatistics'!$C$5000,0))</f>
        <v>2.5</v>
      </c>
      <c r="V890">
        <f>INDEX(pasteStatistics!V$1:'pasteStatistics'!V$5000,MATCH($C890,pasteStatistics!$C$1:'pasteStatistics'!$C$5000,0))</f>
        <v>0.3</v>
      </c>
      <c r="W890">
        <f>INDEX(pasteStatistics!W$1:'pasteStatistics'!W$5000,MATCH($C890,pasteStatistics!$C$1:'pasteStatistics'!$C$5000,0))</f>
        <v>0.2</v>
      </c>
      <c r="X890">
        <f>INDEX(pasteStatistics!X$1:'pasteStatistics'!X$5000,MATCH($C890,pasteStatistics!$C$1:'pasteStatistics'!$C$5000,0))</f>
        <v>0.1</v>
      </c>
      <c r="Y890">
        <f>INDEX(pasteStatistics!Y$1:'pasteStatistics'!Y$5000,MATCH($C890,pasteStatistics!$C$1:'pasteStatistics'!$C$5000,0))</f>
        <v>0.7</v>
      </c>
      <c r="Z890">
        <f>INDEX(pasteStatistics!Z$1:'pasteStatistics'!Z$5000,MATCH($C890,pasteStatistics!$C$1:'pasteStatistics'!$C$5000,0))</f>
        <v>0.9</v>
      </c>
      <c r="AA890">
        <f>INDEX(pasteStatistics!AA$1:'pasteStatistics'!AA$5000,MATCH($C890,pasteStatistics!$C$1:'pasteStatistics'!$C$5000,0))</f>
        <v>2.8</v>
      </c>
      <c r="AB890">
        <f>pasteData!C889</f>
        <v>4</v>
      </c>
      <c r="AC890" t="str">
        <f>pasteData!D889</f>
        <v>FR</v>
      </c>
      <c r="AD890" t="str">
        <f>pasteData!E889</f>
        <v>F</v>
      </c>
      <c r="AE890">
        <f>pasteData!F889</f>
        <v>43624</v>
      </c>
      <c r="AF890">
        <f>pasteData!G889</f>
        <v>220</v>
      </c>
      <c r="AG890" t="str">
        <f>pasteData!H889</f>
        <v>Pickerington</v>
      </c>
      <c r="AH890" t="str">
        <f>pasteData!I889</f>
        <v xml:space="preserve"> OH</v>
      </c>
      <c r="AI890" t="str">
        <f>pasteData!J889</f>
        <v>Pickerington Central HS</v>
      </c>
      <c r="AJ890" t="str">
        <f>pasteData!K889</f>
        <v xml:space="preserve"> 2.8 Pts</v>
      </c>
      <c r="AK890" t="str">
        <f>pasteData!L889</f>
        <v xml:space="preserve"> 2.5 Reb</v>
      </c>
      <c r="AL890" t="str">
        <f>pasteData!M889</f>
        <v xml:space="preserve"> 0.3 Ast</v>
      </c>
      <c r="AM890">
        <f>pasteData!N889</f>
        <v>0</v>
      </c>
    </row>
    <row r="891" spans="1:39" x14ac:dyDescent="0.3">
      <c r="A891">
        <v>889</v>
      </c>
      <c r="B891" t="str">
        <f>pasteData!A890</f>
        <v>northern-kentucky</v>
      </c>
      <c r="C891" t="str">
        <f>pasteData!B890</f>
        <v>Paul Djoko</v>
      </c>
      <c r="D891">
        <f>INDEX(pasteStatistics!D$1:'pasteStatistics'!D$5000,MATCH($C891,pasteStatistics!$C$1:'pasteStatistics'!$C$5000,0))</f>
        <v>35</v>
      </c>
      <c r="E891">
        <f>INDEX(pasteStatistics!E$1:'pasteStatistics'!E$5000,MATCH($C891,pasteStatistics!$C$1:'pasteStatistics'!$C$5000,0))</f>
        <v>1</v>
      </c>
      <c r="F891">
        <f>INDEX(pasteStatistics!F$1:'pasteStatistics'!F$5000,MATCH($C891,pasteStatistics!$C$1:'pasteStatistics'!$C$5000,0))</f>
        <v>15.6</v>
      </c>
      <c r="G891">
        <f>INDEX(pasteStatistics!G$1:'pasteStatistics'!G$5000,MATCH($C891,pasteStatistics!$C$1:'pasteStatistics'!$C$5000,0))</f>
        <v>0.6</v>
      </c>
      <c r="H891">
        <f>INDEX(pasteStatistics!H$1:'pasteStatistics'!H$5000,MATCH($C891,pasteStatistics!$C$1:'pasteStatistics'!$C$5000,0))</f>
        <v>1.4</v>
      </c>
      <c r="I891">
        <f>INDEX(pasteStatistics!I$1:'pasteStatistics'!I$5000,MATCH($C891,pasteStatistics!$C$1:'pasteStatistics'!$C$5000,0))</f>
        <v>0.42899999999999999</v>
      </c>
      <c r="J891">
        <f>INDEX(pasteStatistics!J$1:'pasteStatistics'!J$5000,MATCH($C891,pasteStatistics!$C$1:'pasteStatistics'!$C$5000,0))</f>
        <v>0.6</v>
      </c>
      <c r="K891">
        <f>INDEX(pasteStatistics!K$1:'pasteStatistics'!K$5000,MATCH($C891,pasteStatistics!$C$1:'pasteStatistics'!$C$5000,0))</f>
        <v>1.1000000000000001</v>
      </c>
      <c r="L891">
        <f>INDEX(pasteStatistics!L$1:'pasteStatistics'!L$5000,MATCH($C891,pasteStatistics!$C$1:'pasteStatistics'!$C$5000,0))</f>
        <v>0.53800000000000003</v>
      </c>
      <c r="M891">
        <f>INDEX(pasteStatistics!M$1:'pasteStatistics'!M$5000,MATCH($C891,pasteStatistics!$C$1:'pasteStatistics'!$C$5000,0))</f>
        <v>0</v>
      </c>
      <c r="N891">
        <f>INDEX(pasteStatistics!N$1:'pasteStatistics'!N$5000,MATCH($C891,pasteStatistics!$C$1:'pasteStatistics'!$C$5000,0))</f>
        <v>0.3</v>
      </c>
      <c r="O891">
        <f>INDEX(pasteStatistics!O$1:'pasteStatistics'!O$5000,MATCH($C891,pasteStatistics!$C$1:'pasteStatistics'!$C$5000,0))</f>
        <v>0</v>
      </c>
      <c r="P891">
        <f>INDEX(pasteStatistics!P$1:'pasteStatistics'!P$5000,MATCH($C891,pasteStatistics!$C$1:'pasteStatistics'!$C$5000,0))</f>
        <v>0.5</v>
      </c>
      <c r="Q891">
        <f>INDEX(pasteStatistics!Q$1:'pasteStatistics'!Q$5000,MATCH($C891,pasteStatistics!$C$1:'pasteStatistics'!$C$5000,0))</f>
        <v>0.9</v>
      </c>
      <c r="R891">
        <f>INDEX(pasteStatistics!R$1:'pasteStatistics'!R$5000,MATCH($C891,pasteStatistics!$C$1:'pasteStatistics'!$C$5000,0))</f>
        <v>0.53100000000000003</v>
      </c>
      <c r="S891">
        <f>INDEX(pasteStatistics!S$1:'pasteStatistics'!S$5000,MATCH($C891,pasteStatistics!$C$1:'pasteStatistics'!$C$5000,0))</f>
        <v>0.2</v>
      </c>
      <c r="T891">
        <f>INDEX(pasteStatistics!T$1:'pasteStatistics'!T$5000,MATCH($C891,pasteStatistics!$C$1:'pasteStatistics'!$C$5000,0))</f>
        <v>0.9</v>
      </c>
      <c r="U891">
        <f>INDEX(pasteStatistics!U$1:'pasteStatistics'!U$5000,MATCH($C891,pasteStatistics!$C$1:'pasteStatistics'!$C$5000,0))</f>
        <v>1.1000000000000001</v>
      </c>
      <c r="V891">
        <f>INDEX(pasteStatistics!V$1:'pasteStatistics'!V$5000,MATCH($C891,pasteStatistics!$C$1:'pasteStatistics'!$C$5000,0))</f>
        <v>1.3</v>
      </c>
      <c r="W891">
        <f>INDEX(pasteStatistics!W$1:'pasteStatistics'!W$5000,MATCH($C891,pasteStatistics!$C$1:'pasteStatistics'!$C$5000,0))</f>
        <v>0.4</v>
      </c>
      <c r="X891">
        <f>INDEX(pasteStatistics!X$1:'pasteStatistics'!X$5000,MATCH($C891,pasteStatistics!$C$1:'pasteStatistics'!$C$5000,0))</f>
        <v>0.6</v>
      </c>
      <c r="Y891">
        <f>INDEX(pasteStatistics!Y$1:'pasteStatistics'!Y$5000,MATCH($C891,pasteStatistics!$C$1:'pasteStatistics'!$C$5000,0))</f>
        <v>0.8</v>
      </c>
      <c r="Z891">
        <f>INDEX(pasteStatistics!Z$1:'pasteStatistics'!Z$5000,MATCH($C891,pasteStatistics!$C$1:'pasteStatistics'!$C$5000,0))</f>
        <v>1.1000000000000001</v>
      </c>
      <c r="AA891">
        <f>INDEX(pasteStatistics!AA$1:'pasteStatistics'!AA$5000,MATCH($C891,pasteStatistics!$C$1:'pasteStatistics'!$C$5000,0))</f>
        <v>1.7</v>
      </c>
      <c r="AB891">
        <f>pasteData!C890</f>
        <v>2</v>
      </c>
      <c r="AC891" t="str">
        <f>pasteData!D890</f>
        <v>FR</v>
      </c>
      <c r="AD891" t="str">
        <f>pasteData!E890</f>
        <v>G</v>
      </c>
      <c r="AE891">
        <f>pasteData!F890</f>
        <v>43621</v>
      </c>
      <c r="AF891">
        <f>pasteData!G890</f>
        <v>200</v>
      </c>
      <c r="AG891" t="str">
        <f>pasteData!H890</f>
        <v>Strasbourg</v>
      </c>
      <c r="AH891" t="str">
        <f>pasteData!I890</f>
        <v xml:space="preserve"> France</v>
      </c>
      <c r="AI891">
        <f>pasteData!J890</f>
        <v>0</v>
      </c>
      <c r="AJ891" t="str">
        <f>pasteData!K890</f>
        <v xml:space="preserve"> 1.7 Pts</v>
      </c>
      <c r="AK891" t="str">
        <f>pasteData!L890</f>
        <v xml:space="preserve"> 1.1 Reb</v>
      </c>
      <c r="AL891" t="str">
        <f>pasteData!M890</f>
        <v xml:space="preserve"> 1.3 Ast</v>
      </c>
      <c r="AM891">
        <f>pasteData!N890</f>
        <v>0</v>
      </c>
    </row>
    <row r="892" spans="1:39" x14ac:dyDescent="0.3">
      <c r="A892">
        <v>890</v>
      </c>
      <c r="B892" t="str">
        <f>pasteData!A891</f>
        <v>northern-kentucky</v>
      </c>
      <c r="C892" t="str">
        <f>pasteData!B891</f>
        <v>Bryant Mocaby</v>
      </c>
      <c r="D892">
        <f>INDEX(pasteStatistics!D$1:'pasteStatistics'!D$5000,MATCH($C892,pasteStatistics!$C$1:'pasteStatistics'!$C$5000,0))</f>
        <v>18</v>
      </c>
      <c r="E892">
        <f>INDEX(pasteStatistics!E$1:'pasteStatistics'!E$5000,MATCH($C892,pasteStatistics!$C$1:'pasteStatistics'!$C$5000,0))</f>
        <v>2</v>
      </c>
      <c r="F892">
        <f>INDEX(pasteStatistics!F$1:'pasteStatistics'!F$5000,MATCH($C892,pasteStatistics!$C$1:'pasteStatistics'!$C$5000,0))</f>
        <v>8.8000000000000007</v>
      </c>
      <c r="G892">
        <f>INDEX(pasteStatistics!G$1:'pasteStatistics'!G$5000,MATCH($C892,pasteStatistics!$C$1:'pasteStatistics'!$C$5000,0))</f>
        <v>0.7</v>
      </c>
      <c r="H892">
        <f>INDEX(pasteStatistics!H$1:'pasteStatistics'!H$5000,MATCH($C892,pasteStatistics!$C$1:'pasteStatistics'!$C$5000,0))</f>
        <v>2.6</v>
      </c>
      <c r="I892">
        <f>INDEX(pasteStatistics!I$1:'pasteStatistics'!I$5000,MATCH($C892,pasteStatistics!$C$1:'pasteStatistics'!$C$5000,0))</f>
        <v>0.255</v>
      </c>
      <c r="J892">
        <f>INDEX(pasteStatistics!J$1:'pasteStatistics'!J$5000,MATCH($C892,pasteStatistics!$C$1:'pasteStatistics'!$C$5000,0))</f>
        <v>0.1</v>
      </c>
      <c r="K892">
        <f>INDEX(pasteStatistics!K$1:'pasteStatistics'!K$5000,MATCH($C892,pasteStatistics!$C$1:'pasteStatistics'!$C$5000,0))</f>
        <v>0.3</v>
      </c>
      <c r="L892">
        <f>INDEX(pasteStatistics!L$1:'pasteStatistics'!L$5000,MATCH($C892,pasteStatistics!$C$1:'pasteStatistics'!$C$5000,0))</f>
        <v>0.33300000000000002</v>
      </c>
      <c r="M892">
        <f>INDEX(pasteStatistics!M$1:'pasteStatistics'!M$5000,MATCH($C892,pasteStatistics!$C$1:'pasteStatistics'!$C$5000,0))</f>
        <v>0.6</v>
      </c>
      <c r="N892">
        <f>INDEX(pasteStatistics!N$1:'pasteStatistics'!N$5000,MATCH($C892,pasteStatistics!$C$1:'pasteStatistics'!$C$5000,0))</f>
        <v>2.2999999999999998</v>
      </c>
      <c r="O892">
        <f>INDEX(pasteStatistics!O$1:'pasteStatistics'!O$5000,MATCH($C892,pasteStatistics!$C$1:'pasteStatistics'!$C$5000,0))</f>
        <v>0.24399999999999999</v>
      </c>
      <c r="P892">
        <f>INDEX(pasteStatistics!P$1:'pasteStatistics'!P$5000,MATCH($C892,pasteStatistics!$C$1:'pasteStatistics'!$C$5000,0))</f>
        <v>0.6</v>
      </c>
      <c r="Q892">
        <f>INDEX(pasteStatistics!Q$1:'pasteStatistics'!Q$5000,MATCH($C892,pasteStatistics!$C$1:'pasteStatistics'!$C$5000,0))</f>
        <v>0.7</v>
      </c>
      <c r="R892">
        <f>INDEX(pasteStatistics!R$1:'pasteStatistics'!R$5000,MATCH($C892,pasteStatistics!$C$1:'pasteStatistics'!$C$5000,0))</f>
        <v>0.84599999999999997</v>
      </c>
      <c r="S892">
        <f>INDEX(pasteStatistics!S$1:'pasteStatistics'!S$5000,MATCH($C892,pasteStatistics!$C$1:'pasteStatistics'!$C$5000,0))</f>
        <v>0.1</v>
      </c>
      <c r="T892">
        <f>INDEX(pasteStatistics!T$1:'pasteStatistics'!T$5000,MATCH($C892,pasteStatistics!$C$1:'pasteStatistics'!$C$5000,0))</f>
        <v>0.4</v>
      </c>
      <c r="U892">
        <f>INDEX(pasteStatistics!U$1:'pasteStatistics'!U$5000,MATCH($C892,pasteStatistics!$C$1:'pasteStatistics'!$C$5000,0))</f>
        <v>0.6</v>
      </c>
      <c r="V892">
        <f>INDEX(pasteStatistics!V$1:'pasteStatistics'!V$5000,MATCH($C892,pasteStatistics!$C$1:'pasteStatistics'!$C$5000,0))</f>
        <v>0.4</v>
      </c>
      <c r="W892">
        <f>INDEX(pasteStatistics!W$1:'pasteStatistics'!W$5000,MATCH($C892,pasteStatistics!$C$1:'pasteStatistics'!$C$5000,0))</f>
        <v>0.1</v>
      </c>
      <c r="X892">
        <f>INDEX(pasteStatistics!X$1:'pasteStatistics'!X$5000,MATCH($C892,pasteStatistics!$C$1:'pasteStatistics'!$C$5000,0))</f>
        <v>0</v>
      </c>
      <c r="Y892">
        <f>INDEX(pasteStatistics!Y$1:'pasteStatistics'!Y$5000,MATCH($C892,pasteStatistics!$C$1:'pasteStatistics'!$C$5000,0))</f>
        <v>0.4</v>
      </c>
      <c r="Z892">
        <f>INDEX(pasteStatistics!Z$1:'pasteStatistics'!Z$5000,MATCH($C892,pasteStatistics!$C$1:'pasteStatistics'!$C$5000,0))</f>
        <v>0.9</v>
      </c>
      <c r="AA892">
        <f>INDEX(pasteStatistics!AA$1:'pasteStatistics'!AA$5000,MATCH($C892,pasteStatistics!$C$1:'pasteStatistics'!$C$5000,0))</f>
        <v>2.5</v>
      </c>
      <c r="AB892">
        <f>pasteData!C891</f>
        <v>25</v>
      </c>
      <c r="AC892" t="str">
        <f>pasteData!D891</f>
        <v>FR</v>
      </c>
      <c r="AD892" t="str">
        <f>pasteData!E891</f>
        <v>G</v>
      </c>
      <c r="AE892">
        <f>pasteData!F891</f>
        <v>43622</v>
      </c>
      <c r="AF892">
        <f>pasteData!G891</f>
        <v>210</v>
      </c>
      <c r="AG892" t="str">
        <f>pasteData!H891</f>
        <v>Derby</v>
      </c>
      <c r="AH892" t="str">
        <f>pasteData!I891</f>
        <v xml:space="preserve"> KY</v>
      </c>
      <c r="AI892" t="str">
        <f>pasteData!J891</f>
        <v>Derby HS</v>
      </c>
      <c r="AJ892" t="str">
        <f>pasteData!K891</f>
        <v xml:space="preserve"> 2.5 Pts</v>
      </c>
      <c r="AK892" t="str">
        <f>pasteData!L891</f>
        <v xml:space="preserve"> 0.6 Reb</v>
      </c>
      <c r="AL892" t="str">
        <f>pasteData!M891</f>
        <v xml:space="preserve"> 0.4 Ast</v>
      </c>
      <c r="AM892">
        <f>pasteData!N891</f>
        <v>0</v>
      </c>
    </row>
    <row r="893" spans="1:39" x14ac:dyDescent="0.3">
      <c r="A893">
        <v>891</v>
      </c>
      <c r="B893" t="str">
        <f>pasteData!A892</f>
        <v>northern-kentucky</v>
      </c>
      <c r="C893" t="str">
        <f>pasteData!B892</f>
        <v>Silas Adheke</v>
      </c>
      <c r="D893">
        <f>INDEX(pasteStatistics!D$1:'pasteStatistics'!D$5000,MATCH($C893,pasteStatistics!$C$1:'pasteStatistics'!$C$5000,0))</f>
        <v>20</v>
      </c>
      <c r="E893">
        <f>INDEX(pasteStatistics!E$1:'pasteStatistics'!E$5000,MATCH($C893,pasteStatistics!$C$1:'pasteStatistics'!$C$5000,0))</f>
        <v>0</v>
      </c>
      <c r="F893">
        <f>INDEX(pasteStatistics!F$1:'pasteStatistics'!F$5000,MATCH($C893,pasteStatistics!$C$1:'pasteStatistics'!$C$5000,0))</f>
        <v>5</v>
      </c>
      <c r="G893">
        <f>INDEX(pasteStatistics!G$1:'pasteStatistics'!G$5000,MATCH($C893,pasteStatistics!$C$1:'pasteStatistics'!$C$5000,0))</f>
        <v>0.9</v>
      </c>
      <c r="H893">
        <f>INDEX(pasteStatistics!H$1:'pasteStatistics'!H$5000,MATCH($C893,pasteStatistics!$C$1:'pasteStatistics'!$C$5000,0))</f>
        <v>1.2</v>
      </c>
      <c r="I893">
        <f>INDEX(pasteStatistics!I$1:'pasteStatistics'!I$5000,MATCH($C893,pasteStatistics!$C$1:'pasteStatistics'!$C$5000,0))</f>
        <v>0.70799999999999996</v>
      </c>
      <c r="J893">
        <f>INDEX(pasteStatistics!J$1:'pasteStatistics'!J$5000,MATCH($C893,pasteStatistics!$C$1:'pasteStatistics'!$C$5000,0))</f>
        <v>0.7</v>
      </c>
      <c r="K893">
        <f>INDEX(pasteStatistics!K$1:'pasteStatistics'!K$5000,MATCH($C893,pasteStatistics!$C$1:'pasteStatistics'!$C$5000,0))</f>
        <v>1</v>
      </c>
      <c r="L893">
        <f>INDEX(pasteStatistics!L$1:'pasteStatistics'!L$5000,MATCH($C893,pasteStatistics!$C$1:'pasteStatistics'!$C$5000,0))</f>
        <v>0.73699999999999999</v>
      </c>
      <c r="M893">
        <f>INDEX(pasteStatistics!M$1:'pasteStatistics'!M$5000,MATCH($C893,pasteStatistics!$C$1:'pasteStatistics'!$C$5000,0))</f>
        <v>0.2</v>
      </c>
      <c r="N893">
        <f>INDEX(pasteStatistics!N$1:'pasteStatistics'!N$5000,MATCH($C893,pasteStatistics!$C$1:'pasteStatistics'!$C$5000,0))</f>
        <v>0.3</v>
      </c>
      <c r="O893">
        <f>INDEX(pasteStatistics!O$1:'pasteStatistics'!O$5000,MATCH($C893,pasteStatistics!$C$1:'pasteStatistics'!$C$5000,0))</f>
        <v>0.6</v>
      </c>
      <c r="P893">
        <f>INDEX(pasteStatistics!P$1:'pasteStatistics'!P$5000,MATCH($C893,pasteStatistics!$C$1:'pasteStatistics'!$C$5000,0))</f>
        <v>0.2</v>
      </c>
      <c r="Q893">
        <f>INDEX(pasteStatistics!Q$1:'pasteStatistics'!Q$5000,MATCH($C893,pasteStatistics!$C$1:'pasteStatistics'!$C$5000,0))</f>
        <v>0.3</v>
      </c>
      <c r="R893">
        <f>INDEX(pasteStatistics!R$1:'pasteStatistics'!R$5000,MATCH($C893,pasteStatistics!$C$1:'pasteStatistics'!$C$5000,0))</f>
        <v>0.6</v>
      </c>
      <c r="S893">
        <f>INDEX(pasteStatistics!S$1:'pasteStatistics'!S$5000,MATCH($C893,pasteStatistics!$C$1:'pasteStatistics'!$C$5000,0))</f>
        <v>0.5</v>
      </c>
      <c r="T893">
        <f>INDEX(pasteStatistics!T$1:'pasteStatistics'!T$5000,MATCH($C893,pasteStatistics!$C$1:'pasteStatistics'!$C$5000,0))</f>
        <v>1.2</v>
      </c>
      <c r="U893">
        <f>INDEX(pasteStatistics!U$1:'pasteStatistics'!U$5000,MATCH($C893,pasteStatistics!$C$1:'pasteStatistics'!$C$5000,0))</f>
        <v>1.7</v>
      </c>
      <c r="V893">
        <f>INDEX(pasteStatistics!V$1:'pasteStatistics'!V$5000,MATCH($C893,pasteStatistics!$C$1:'pasteStatistics'!$C$5000,0))</f>
        <v>0.3</v>
      </c>
      <c r="W893">
        <f>INDEX(pasteStatistics!W$1:'pasteStatistics'!W$5000,MATCH($C893,pasteStatistics!$C$1:'pasteStatistics'!$C$5000,0))</f>
        <v>0.1</v>
      </c>
      <c r="X893">
        <f>INDEX(pasteStatistics!X$1:'pasteStatistics'!X$5000,MATCH($C893,pasteStatistics!$C$1:'pasteStatistics'!$C$5000,0))</f>
        <v>0.1</v>
      </c>
      <c r="Y893">
        <f>INDEX(pasteStatistics!Y$1:'pasteStatistics'!Y$5000,MATCH($C893,pasteStatistics!$C$1:'pasteStatistics'!$C$5000,0))</f>
        <v>0.4</v>
      </c>
      <c r="Z893">
        <f>INDEX(pasteStatistics!Z$1:'pasteStatistics'!Z$5000,MATCH($C893,pasteStatistics!$C$1:'pasteStatistics'!$C$5000,0))</f>
        <v>1.1000000000000001</v>
      </c>
      <c r="AA893">
        <f>INDEX(pasteStatistics!AA$1:'pasteStatistics'!AA$5000,MATCH($C893,pasteStatistics!$C$1:'pasteStatistics'!$C$5000,0))</f>
        <v>2</v>
      </c>
      <c r="AB893">
        <f>pasteData!C892</f>
        <v>0</v>
      </c>
      <c r="AC893" t="str">
        <f>pasteData!D892</f>
        <v>SO</v>
      </c>
      <c r="AD893" t="str">
        <f>pasteData!E892</f>
        <v>F</v>
      </c>
      <c r="AE893">
        <f>pasteData!F892</f>
        <v>43626</v>
      </c>
      <c r="AF893">
        <f>pasteData!G892</f>
        <v>240</v>
      </c>
      <c r="AG893" t="str">
        <f>pasteData!H892</f>
        <v>Chattanooga</v>
      </c>
      <c r="AH893" t="str">
        <f>pasteData!I892</f>
        <v xml:space="preserve"> TN</v>
      </c>
      <c r="AI893">
        <f>pasteData!J892</f>
        <v>0</v>
      </c>
      <c r="AJ893" t="str">
        <f>pasteData!K892</f>
        <v xml:space="preserve"> 2.0 Pts</v>
      </c>
      <c r="AK893" t="str">
        <f>pasteData!L892</f>
        <v xml:space="preserve"> 1.7 Reb</v>
      </c>
      <c r="AL893" t="str">
        <f>pasteData!M892</f>
        <v xml:space="preserve"> 0.3 Ast</v>
      </c>
      <c r="AM893">
        <f>pasteData!N892</f>
        <v>0</v>
      </c>
    </row>
    <row r="894" spans="1:39" x14ac:dyDescent="0.3">
      <c r="A894">
        <v>892</v>
      </c>
      <c r="B894" t="str">
        <f>pasteData!A893</f>
        <v>northern-kentucky</v>
      </c>
      <c r="C894" t="str">
        <f>pasteData!B893</f>
        <v>David Wassler</v>
      </c>
      <c r="D894">
        <f>INDEX(pasteStatistics!D$1:'pasteStatistics'!D$5000,MATCH($C894,pasteStatistics!$C$1:'pasteStatistics'!$C$5000,0))</f>
        <v>6</v>
      </c>
      <c r="E894">
        <f>INDEX(pasteStatistics!E$1:'pasteStatistics'!E$5000,MATCH($C894,pasteStatistics!$C$1:'pasteStatistics'!$C$5000,0))</f>
        <v>0</v>
      </c>
      <c r="F894">
        <f>INDEX(pasteStatistics!F$1:'pasteStatistics'!F$5000,MATCH($C894,pasteStatistics!$C$1:'pasteStatistics'!$C$5000,0))</f>
        <v>1.5</v>
      </c>
      <c r="G894">
        <f>INDEX(pasteStatistics!G$1:'pasteStatistics'!G$5000,MATCH($C894,pasteStatistics!$C$1:'pasteStatistics'!$C$5000,0))</f>
        <v>0.2</v>
      </c>
      <c r="H894">
        <f>INDEX(pasteStatistics!H$1:'pasteStatistics'!H$5000,MATCH($C894,pasteStatistics!$C$1:'pasteStatistics'!$C$5000,0))</f>
        <v>0.2</v>
      </c>
      <c r="I894">
        <f>INDEX(pasteStatistics!I$1:'pasteStatistics'!I$5000,MATCH($C894,pasteStatistics!$C$1:'pasteStatistics'!$C$5000,0))</f>
        <v>1</v>
      </c>
      <c r="J894">
        <f>INDEX(pasteStatistics!J$1:'pasteStatistics'!J$5000,MATCH($C894,pasteStatistics!$C$1:'pasteStatistics'!$C$5000,0))</f>
        <v>0.2</v>
      </c>
      <c r="K894">
        <f>INDEX(pasteStatistics!K$1:'pasteStatistics'!K$5000,MATCH($C894,pasteStatistics!$C$1:'pasteStatistics'!$C$5000,0))</f>
        <v>0.2</v>
      </c>
      <c r="L894">
        <f>INDEX(pasteStatistics!L$1:'pasteStatistics'!L$5000,MATCH($C894,pasteStatistics!$C$1:'pasteStatistics'!$C$5000,0))</f>
        <v>1</v>
      </c>
      <c r="M894">
        <f>INDEX(pasteStatistics!M$1:'pasteStatistics'!M$5000,MATCH($C894,pasteStatistics!$C$1:'pasteStatistics'!$C$5000,0))</f>
        <v>0</v>
      </c>
      <c r="N894">
        <f>INDEX(pasteStatistics!N$1:'pasteStatistics'!N$5000,MATCH($C894,pasteStatistics!$C$1:'pasteStatistics'!$C$5000,0))</f>
        <v>0</v>
      </c>
      <c r="O894">
        <f>INDEX(pasteStatistics!O$1:'pasteStatistics'!O$5000,MATCH($C894,pasteStatistics!$C$1:'pasteStatistics'!$C$5000,0))</f>
        <v>0</v>
      </c>
      <c r="P894">
        <f>INDEX(pasteStatistics!P$1:'pasteStatistics'!P$5000,MATCH($C894,pasteStatistics!$C$1:'pasteStatistics'!$C$5000,0))</f>
        <v>0</v>
      </c>
      <c r="Q894">
        <f>INDEX(pasteStatistics!Q$1:'pasteStatistics'!Q$5000,MATCH($C894,pasteStatistics!$C$1:'pasteStatistics'!$C$5000,0))</f>
        <v>0</v>
      </c>
      <c r="R894">
        <f>INDEX(pasteStatistics!R$1:'pasteStatistics'!R$5000,MATCH($C894,pasteStatistics!$C$1:'pasteStatistics'!$C$5000,0))</f>
        <v>0</v>
      </c>
      <c r="S894">
        <f>INDEX(pasteStatistics!S$1:'pasteStatistics'!S$5000,MATCH($C894,pasteStatistics!$C$1:'pasteStatistics'!$C$5000,0))</f>
        <v>0</v>
      </c>
      <c r="T894">
        <f>INDEX(pasteStatistics!T$1:'pasteStatistics'!T$5000,MATCH($C894,pasteStatistics!$C$1:'pasteStatistics'!$C$5000,0))</f>
        <v>0</v>
      </c>
      <c r="U894">
        <f>INDEX(pasteStatistics!U$1:'pasteStatistics'!U$5000,MATCH($C894,pasteStatistics!$C$1:'pasteStatistics'!$C$5000,0))</f>
        <v>0</v>
      </c>
      <c r="V894">
        <f>INDEX(pasteStatistics!V$1:'pasteStatistics'!V$5000,MATCH($C894,pasteStatistics!$C$1:'pasteStatistics'!$C$5000,0))</f>
        <v>0</v>
      </c>
      <c r="W894">
        <f>INDEX(pasteStatistics!W$1:'pasteStatistics'!W$5000,MATCH($C894,pasteStatistics!$C$1:'pasteStatistics'!$C$5000,0))</f>
        <v>0</v>
      </c>
      <c r="X894">
        <f>INDEX(pasteStatistics!X$1:'pasteStatistics'!X$5000,MATCH($C894,pasteStatistics!$C$1:'pasteStatistics'!$C$5000,0))</f>
        <v>0</v>
      </c>
      <c r="Y894">
        <f>INDEX(pasteStatistics!Y$1:'pasteStatistics'!Y$5000,MATCH($C894,pasteStatistics!$C$1:'pasteStatistics'!$C$5000,0))</f>
        <v>0</v>
      </c>
      <c r="Z894">
        <f>INDEX(pasteStatistics!Z$1:'pasteStatistics'!Z$5000,MATCH($C894,pasteStatistics!$C$1:'pasteStatistics'!$C$5000,0))</f>
        <v>0.3</v>
      </c>
      <c r="AA894">
        <f>INDEX(pasteStatistics!AA$1:'pasteStatistics'!AA$5000,MATCH($C894,pasteStatistics!$C$1:'pasteStatistics'!$C$5000,0))</f>
        <v>0.3</v>
      </c>
      <c r="AB894">
        <f>pasteData!C893</f>
        <v>44</v>
      </c>
      <c r="AC894" t="str">
        <f>pasteData!D893</f>
        <v>FR</v>
      </c>
      <c r="AD894" t="str">
        <f>pasteData!E893</f>
        <v>F</v>
      </c>
      <c r="AE894">
        <f>pasteData!F893</f>
        <v>43626</v>
      </c>
      <c r="AF894">
        <f>pasteData!G893</f>
        <v>235</v>
      </c>
      <c r="AG894" t="str">
        <f>pasteData!H893</f>
        <v>Cincinnati</v>
      </c>
      <c r="AH894" t="str">
        <f>pasteData!I893</f>
        <v xml:space="preserve"> OH</v>
      </c>
      <c r="AI894" t="str">
        <f>pasteData!J893</f>
        <v>St. Xavier HS</v>
      </c>
      <c r="AJ894" t="str">
        <f>pasteData!K893</f>
        <v xml:space="preserve"> 0.3 Pts</v>
      </c>
      <c r="AK894" t="str">
        <f>pasteData!L893</f>
        <v xml:space="preserve"> 0.0 Reb</v>
      </c>
      <c r="AL894" t="str">
        <f>pasteData!M893</f>
        <v xml:space="preserve"> 0.0 Ast</v>
      </c>
      <c r="AM894">
        <f>pasteData!N893</f>
        <v>0</v>
      </c>
    </row>
    <row r="895" spans="1:39" x14ac:dyDescent="0.3">
      <c r="A895">
        <v>893</v>
      </c>
      <c r="B895" t="str">
        <f>pasteData!A894</f>
        <v>northern-kentucky</v>
      </c>
      <c r="C895" t="str">
        <f>pasteData!B894</f>
        <v>Gerald Gray Jr.</v>
      </c>
      <c r="D895">
        <f>INDEX(pasteStatistics!D$1:'pasteStatistics'!D$5000,MATCH($C895,pasteStatistics!$C$1:'pasteStatistics'!$C$5000,0))</f>
        <v>6</v>
      </c>
      <c r="E895">
        <f>INDEX(pasteStatistics!E$1:'pasteStatistics'!E$5000,MATCH($C895,pasteStatistics!$C$1:'pasteStatistics'!$C$5000,0))</f>
        <v>0</v>
      </c>
      <c r="F895">
        <f>INDEX(pasteStatistics!F$1:'pasteStatistics'!F$5000,MATCH($C895,pasteStatistics!$C$1:'pasteStatistics'!$C$5000,0))</f>
        <v>1.5</v>
      </c>
      <c r="G895">
        <f>INDEX(pasteStatistics!G$1:'pasteStatistics'!G$5000,MATCH($C895,pasteStatistics!$C$1:'pasteStatistics'!$C$5000,0))</f>
        <v>0</v>
      </c>
      <c r="H895">
        <f>INDEX(pasteStatistics!H$1:'pasteStatistics'!H$5000,MATCH($C895,pasteStatistics!$C$1:'pasteStatistics'!$C$5000,0))</f>
        <v>0</v>
      </c>
      <c r="I895">
        <f>INDEX(pasteStatistics!I$1:'pasteStatistics'!I$5000,MATCH($C895,pasteStatistics!$C$1:'pasteStatistics'!$C$5000,0))</f>
        <v>0</v>
      </c>
      <c r="J895">
        <f>INDEX(pasteStatistics!J$1:'pasteStatistics'!J$5000,MATCH($C895,pasteStatistics!$C$1:'pasteStatistics'!$C$5000,0))</f>
        <v>0</v>
      </c>
      <c r="K895">
        <f>INDEX(pasteStatistics!K$1:'pasteStatistics'!K$5000,MATCH($C895,pasteStatistics!$C$1:'pasteStatistics'!$C$5000,0))</f>
        <v>0</v>
      </c>
      <c r="L895">
        <f>INDEX(pasteStatistics!L$1:'pasteStatistics'!L$5000,MATCH($C895,pasteStatistics!$C$1:'pasteStatistics'!$C$5000,0))</f>
        <v>0</v>
      </c>
      <c r="M895">
        <f>INDEX(pasteStatistics!M$1:'pasteStatistics'!M$5000,MATCH($C895,pasteStatistics!$C$1:'pasteStatistics'!$C$5000,0))</f>
        <v>0</v>
      </c>
      <c r="N895">
        <f>INDEX(pasteStatistics!N$1:'pasteStatistics'!N$5000,MATCH($C895,pasteStatistics!$C$1:'pasteStatistics'!$C$5000,0))</f>
        <v>0</v>
      </c>
      <c r="O895">
        <f>INDEX(pasteStatistics!O$1:'pasteStatistics'!O$5000,MATCH($C895,pasteStatistics!$C$1:'pasteStatistics'!$C$5000,0))</f>
        <v>0</v>
      </c>
      <c r="P895">
        <f>INDEX(pasteStatistics!P$1:'pasteStatistics'!P$5000,MATCH($C895,pasteStatistics!$C$1:'pasteStatistics'!$C$5000,0))</f>
        <v>0</v>
      </c>
      <c r="Q895">
        <f>INDEX(pasteStatistics!Q$1:'pasteStatistics'!Q$5000,MATCH($C895,pasteStatistics!$C$1:'pasteStatistics'!$C$5000,0))</f>
        <v>0</v>
      </c>
      <c r="R895">
        <f>INDEX(pasteStatistics!R$1:'pasteStatistics'!R$5000,MATCH($C895,pasteStatistics!$C$1:'pasteStatistics'!$C$5000,0))</f>
        <v>0</v>
      </c>
      <c r="S895">
        <f>INDEX(pasteStatistics!S$1:'pasteStatistics'!S$5000,MATCH($C895,pasteStatistics!$C$1:'pasteStatistics'!$C$5000,0))</f>
        <v>0</v>
      </c>
      <c r="T895">
        <f>INDEX(pasteStatistics!T$1:'pasteStatistics'!T$5000,MATCH($C895,pasteStatistics!$C$1:'pasteStatistics'!$C$5000,0))</f>
        <v>0.2</v>
      </c>
      <c r="U895">
        <f>INDEX(pasteStatistics!U$1:'pasteStatistics'!U$5000,MATCH($C895,pasteStatistics!$C$1:'pasteStatistics'!$C$5000,0))</f>
        <v>0.2</v>
      </c>
      <c r="V895">
        <f>INDEX(pasteStatistics!V$1:'pasteStatistics'!V$5000,MATCH($C895,pasteStatistics!$C$1:'pasteStatistics'!$C$5000,0))</f>
        <v>0</v>
      </c>
      <c r="W895">
        <f>INDEX(pasteStatistics!W$1:'pasteStatistics'!W$5000,MATCH($C895,pasteStatistics!$C$1:'pasteStatistics'!$C$5000,0))</f>
        <v>0</v>
      </c>
      <c r="X895">
        <f>INDEX(pasteStatistics!X$1:'pasteStatistics'!X$5000,MATCH($C895,pasteStatistics!$C$1:'pasteStatistics'!$C$5000,0))</f>
        <v>0</v>
      </c>
      <c r="Y895">
        <f>INDEX(pasteStatistics!Y$1:'pasteStatistics'!Y$5000,MATCH($C895,pasteStatistics!$C$1:'pasteStatistics'!$C$5000,0))</f>
        <v>0</v>
      </c>
      <c r="Z895">
        <f>INDEX(pasteStatistics!Z$1:'pasteStatistics'!Z$5000,MATCH($C895,pasteStatistics!$C$1:'pasteStatistics'!$C$5000,0))</f>
        <v>0.2</v>
      </c>
      <c r="AA895">
        <f>INDEX(pasteStatistics!AA$1:'pasteStatistics'!AA$5000,MATCH($C895,pasteStatistics!$C$1:'pasteStatistics'!$C$5000,0))</f>
        <v>0</v>
      </c>
      <c r="AB895">
        <f>pasteData!C894</f>
        <v>10</v>
      </c>
      <c r="AC895" t="str">
        <f>pasteData!D894</f>
        <v>FR</v>
      </c>
      <c r="AD895" t="str">
        <f>pasteData!E894</f>
        <v>G</v>
      </c>
      <c r="AE895">
        <f>pasteData!F894</f>
        <v>43619</v>
      </c>
      <c r="AF895">
        <f>pasteData!G894</f>
        <v>170</v>
      </c>
      <c r="AG895" t="str">
        <f>pasteData!H894</f>
        <v>Louisville</v>
      </c>
      <c r="AH895" t="str">
        <f>pasteData!I894</f>
        <v xml:space="preserve"> KY</v>
      </c>
      <c r="AI895" t="str">
        <f>pasteData!J894</f>
        <v>Pleasure Ridge Park HS</v>
      </c>
      <c r="AJ895" t="str">
        <f>pasteData!K894</f>
        <v xml:space="preserve"> 0.0 Pts</v>
      </c>
      <c r="AK895" t="str">
        <f>pasteData!L894</f>
        <v xml:space="preserve"> 0.2 Reb</v>
      </c>
      <c r="AL895" t="str">
        <f>pasteData!M894</f>
        <v xml:space="preserve"> 0.0 Ast</v>
      </c>
      <c r="AM895">
        <f>pasteData!N894</f>
        <v>0</v>
      </c>
    </row>
    <row r="896" spans="1:39" x14ac:dyDescent="0.3">
      <c r="A896">
        <v>894</v>
      </c>
      <c r="B896" t="str">
        <f>pasteData!A895</f>
        <v>northern-kentucky</v>
      </c>
      <c r="C896" t="str">
        <f>pasteData!B895</f>
        <v>Tre Cobbs</v>
      </c>
      <c r="D896" t="e">
        <f>INDEX(pasteStatistics!D$1:'pasteStatistics'!D$5000,MATCH($C896,pasteStatistics!$C$1:'pasteStatistics'!$C$5000,0))</f>
        <v>#N/A</v>
      </c>
      <c r="E896" t="e">
        <f>INDEX(pasteStatistics!E$1:'pasteStatistics'!E$5000,MATCH($C896,pasteStatistics!$C$1:'pasteStatistics'!$C$5000,0))</f>
        <v>#N/A</v>
      </c>
      <c r="F896" t="e">
        <f>INDEX(pasteStatistics!F$1:'pasteStatistics'!F$5000,MATCH($C896,pasteStatistics!$C$1:'pasteStatistics'!$C$5000,0))</f>
        <v>#N/A</v>
      </c>
      <c r="G896" t="e">
        <f>INDEX(pasteStatistics!G$1:'pasteStatistics'!G$5000,MATCH($C896,pasteStatistics!$C$1:'pasteStatistics'!$C$5000,0))</f>
        <v>#N/A</v>
      </c>
      <c r="H896" t="e">
        <f>INDEX(pasteStatistics!H$1:'pasteStatistics'!H$5000,MATCH($C896,pasteStatistics!$C$1:'pasteStatistics'!$C$5000,0))</f>
        <v>#N/A</v>
      </c>
      <c r="I896" t="e">
        <f>INDEX(pasteStatistics!I$1:'pasteStatistics'!I$5000,MATCH($C896,pasteStatistics!$C$1:'pasteStatistics'!$C$5000,0))</f>
        <v>#N/A</v>
      </c>
      <c r="J896" t="e">
        <f>INDEX(pasteStatistics!J$1:'pasteStatistics'!J$5000,MATCH($C896,pasteStatistics!$C$1:'pasteStatistics'!$C$5000,0))</f>
        <v>#N/A</v>
      </c>
      <c r="K896" t="e">
        <f>INDEX(pasteStatistics!K$1:'pasteStatistics'!K$5000,MATCH($C896,pasteStatistics!$C$1:'pasteStatistics'!$C$5000,0))</f>
        <v>#N/A</v>
      </c>
      <c r="L896" t="e">
        <f>INDEX(pasteStatistics!L$1:'pasteStatistics'!L$5000,MATCH($C896,pasteStatistics!$C$1:'pasteStatistics'!$C$5000,0))</f>
        <v>#N/A</v>
      </c>
      <c r="M896" t="e">
        <f>INDEX(pasteStatistics!M$1:'pasteStatistics'!M$5000,MATCH($C896,pasteStatistics!$C$1:'pasteStatistics'!$C$5000,0))</f>
        <v>#N/A</v>
      </c>
      <c r="N896" t="e">
        <f>INDEX(pasteStatistics!N$1:'pasteStatistics'!N$5000,MATCH($C896,pasteStatistics!$C$1:'pasteStatistics'!$C$5000,0))</f>
        <v>#N/A</v>
      </c>
      <c r="O896" t="e">
        <f>INDEX(pasteStatistics!O$1:'pasteStatistics'!O$5000,MATCH($C896,pasteStatistics!$C$1:'pasteStatistics'!$C$5000,0))</f>
        <v>#N/A</v>
      </c>
      <c r="P896" t="e">
        <f>INDEX(pasteStatistics!P$1:'pasteStatistics'!P$5000,MATCH($C896,pasteStatistics!$C$1:'pasteStatistics'!$C$5000,0))</f>
        <v>#N/A</v>
      </c>
      <c r="Q896" t="e">
        <f>INDEX(pasteStatistics!Q$1:'pasteStatistics'!Q$5000,MATCH($C896,pasteStatistics!$C$1:'pasteStatistics'!$C$5000,0))</f>
        <v>#N/A</v>
      </c>
      <c r="R896" t="e">
        <f>INDEX(pasteStatistics!R$1:'pasteStatistics'!R$5000,MATCH($C896,pasteStatistics!$C$1:'pasteStatistics'!$C$5000,0))</f>
        <v>#N/A</v>
      </c>
      <c r="S896" t="e">
        <f>INDEX(pasteStatistics!S$1:'pasteStatistics'!S$5000,MATCH($C896,pasteStatistics!$C$1:'pasteStatistics'!$C$5000,0))</f>
        <v>#N/A</v>
      </c>
      <c r="T896" t="e">
        <f>INDEX(pasteStatistics!T$1:'pasteStatistics'!T$5000,MATCH($C896,pasteStatistics!$C$1:'pasteStatistics'!$C$5000,0))</f>
        <v>#N/A</v>
      </c>
      <c r="U896" t="e">
        <f>INDEX(pasteStatistics!U$1:'pasteStatistics'!U$5000,MATCH($C896,pasteStatistics!$C$1:'pasteStatistics'!$C$5000,0))</f>
        <v>#N/A</v>
      </c>
      <c r="V896" t="e">
        <f>INDEX(pasteStatistics!V$1:'pasteStatistics'!V$5000,MATCH($C896,pasteStatistics!$C$1:'pasteStatistics'!$C$5000,0))</f>
        <v>#N/A</v>
      </c>
      <c r="W896" t="e">
        <f>INDEX(pasteStatistics!W$1:'pasteStatistics'!W$5000,MATCH($C896,pasteStatistics!$C$1:'pasteStatistics'!$C$5000,0))</f>
        <v>#N/A</v>
      </c>
      <c r="X896" t="e">
        <f>INDEX(pasteStatistics!X$1:'pasteStatistics'!X$5000,MATCH($C896,pasteStatistics!$C$1:'pasteStatistics'!$C$5000,0))</f>
        <v>#N/A</v>
      </c>
      <c r="Y896" t="e">
        <f>INDEX(pasteStatistics!Y$1:'pasteStatistics'!Y$5000,MATCH($C896,pasteStatistics!$C$1:'pasteStatistics'!$C$5000,0))</f>
        <v>#N/A</v>
      </c>
      <c r="Z896" t="e">
        <f>INDEX(pasteStatistics!Z$1:'pasteStatistics'!Z$5000,MATCH($C896,pasteStatistics!$C$1:'pasteStatistics'!$C$5000,0))</f>
        <v>#N/A</v>
      </c>
      <c r="AA896" t="e">
        <f>INDEX(pasteStatistics!AA$1:'pasteStatistics'!AA$5000,MATCH($C896,pasteStatistics!$C$1:'pasteStatistics'!$C$5000,0))</f>
        <v>#N/A</v>
      </c>
      <c r="AB896">
        <f>pasteData!C895</f>
        <v>3</v>
      </c>
      <c r="AC896" t="str">
        <f>pasteData!D895</f>
        <v>JR</v>
      </c>
      <c r="AD896" t="str">
        <f>pasteData!E895</f>
        <v>G</v>
      </c>
      <c r="AE896">
        <f>pasteData!F895</f>
        <v>43617</v>
      </c>
      <c r="AF896">
        <f>pasteData!G895</f>
        <v>200</v>
      </c>
      <c r="AG896" t="str">
        <f>pasteData!H895</f>
        <v>Lima</v>
      </c>
      <c r="AH896" t="str">
        <f>pasteData!I895</f>
        <v xml:space="preserve"> OH</v>
      </c>
      <c r="AI896" t="str">
        <f>pasteData!J895</f>
        <v>Lima Central Catholic High School</v>
      </c>
      <c r="AJ896">
        <f>pasteData!K895</f>
        <v>0</v>
      </c>
      <c r="AK896">
        <f>pasteData!L895</f>
        <v>0</v>
      </c>
      <c r="AL896">
        <f>pasteData!M895</f>
        <v>0</v>
      </c>
      <c r="AM896">
        <f>pasteData!N895</f>
        <v>0</v>
      </c>
    </row>
    <row r="897" spans="1:39" x14ac:dyDescent="0.3">
      <c r="A897">
        <v>895</v>
      </c>
      <c r="B897" t="str">
        <f>pasteData!A896</f>
        <v>northern-kentucky</v>
      </c>
      <c r="C897" t="str">
        <f>pasteData!B896</f>
        <v>Brooks Ely</v>
      </c>
      <c r="D897" t="e">
        <f>INDEX(pasteStatistics!D$1:'pasteStatistics'!D$5000,MATCH($C897,pasteStatistics!$C$1:'pasteStatistics'!$C$5000,0))</f>
        <v>#N/A</v>
      </c>
      <c r="E897" t="e">
        <f>INDEX(pasteStatistics!E$1:'pasteStatistics'!E$5000,MATCH($C897,pasteStatistics!$C$1:'pasteStatistics'!$C$5000,0))</f>
        <v>#N/A</v>
      </c>
      <c r="F897" t="e">
        <f>INDEX(pasteStatistics!F$1:'pasteStatistics'!F$5000,MATCH($C897,pasteStatistics!$C$1:'pasteStatistics'!$C$5000,0))</f>
        <v>#N/A</v>
      </c>
      <c r="G897" t="e">
        <f>INDEX(pasteStatistics!G$1:'pasteStatistics'!G$5000,MATCH($C897,pasteStatistics!$C$1:'pasteStatistics'!$C$5000,0))</f>
        <v>#N/A</v>
      </c>
      <c r="H897" t="e">
        <f>INDEX(pasteStatistics!H$1:'pasteStatistics'!H$5000,MATCH($C897,pasteStatistics!$C$1:'pasteStatistics'!$C$5000,0))</f>
        <v>#N/A</v>
      </c>
      <c r="I897" t="e">
        <f>INDEX(pasteStatistics!I$1:'pasteStatistics'!I$5000,MATCH($C897,pasteStatistics!$C$1:'pasteStatistics'!$C$5000,0))</f>
        <v>#N/A</v>
      </c>
      <c r="J897" t="e">
        <f>INDEX(pasteStatistics!J$1:'pasteStatistics'!J$5000,MATCH($C897,pasteStatistics!$C$1:'pasteStatistics'!$C$5000,0))</f>
        <v>#N/A</v>
      </c>
      <c r="K897" t="e">
        <f>INDEX(pasteStatistics!K$1:'pasteStatistics'!K$5000,MATCH($C897,pasteStatistics!$C$1:'pasteStatistics'!$C$5000,0))</f>
        <v>#N/A</v>
      </c>
      <c r="L897" t="e">
        <f>INDEX(pasteStatistics!L$1:'pasteStatistics'!L$5000,MATCH($C897,pasteStatistics!$C$1:'pasteStatistics'!$C$5000,0))</f>
        <v>#N/A</v>
      </c>
      <c r="M897" t="e">
        <f>INDEX(pasteStatistics!M$1:'pasteStatistics'!M$5000,MATCH($C897,pasteStatistics!$C$1:'pasteStatistics'!$C$5000,0))</f>
        <v>#N/A</v>
      </c>
      <c r="N897" t="e">
        <f>INDEX(pasteStatistics!N$1:'pasteStatistics'!N$5000,MATCH($C897,pasteStatistics!$C$1:'pasteStatistics'!$C$5000,0))</f>
        <v>#N/A</v>
      </c>
      <c r="O897" t="e">
        <f>INDEX(pasteStatistics!O$1:'pasteStatistics'!O$5000,MATCH($C897,pasteStatistics!$C$1:'pasteStatistics'!$C$5000,0))</f>
        <v>#N/A</v>
      </c>
      <c r="P897" t="e">
        <f>INDEX(pasteStatistics!P$1:'pasteStatistics'!P$5000,MATCH($C897,pasteStatistics!$C$1:'pasteStatistics'!$C$5000,0))</f>
        <v>#N/A</v>
      </c>
      <c r="Q897" t="e">
        <f>INDEX(pasteStatistics!Q$1:'pasteStatistics'!Q$5000,MATCH($C897,pasteStatistics!$C$1:'pasteStatistics'!$C$5000,0))</f>
        <v>#N/A</v>
      </c>
      <c r="R897" t="e">
        <f>INDEX(pasteStatistics!R$1:'pasteStatistics'!R$5000,MATCH($C897,pasteStatistics!$C$1:'pasteStatistics'!$C$5000,0))</f>
        <v>#N/A</v>
      </c>
      <c r="S897" t="e">
        <f>INDEX(pasteStatistics!S$1:'pasteStatistics'!S$5000,MATCH($C897,pasteStatistics!$C$1:'pasteStatistics'!$C$5000,0))</f>
        <v>#N/A</v>
      </c>
      <c r="T897" t="e">
        <f>INDEX(pasteStatistics!T$1:'pasteStatistics'!T$5000,MATCH($C897,pasteStatistics!$C$1:'pasteStatistics'!$C$5000,0))</f>
        <v>#N/A</v>
      </c>
      <c r="U897" t="e">
        <f>INDEX(pasteStatistics!U$1:'pasteStatistics'!U$5000,MATCH($C897,pasteStatistics!$C$1:'pasteStatistics'!$C$5000,0))</f>
        <v>#N/A</v>
      </c>
      <c r="V897" t="e">
        <f>INDEX(pasteStatistics!V$1:'pasteStatistics'!V$5000,MATCH($C897,pasteStatistics!$C$1:'pasteStatistics'!$C$5000,0))</f>
        <v>#N/A</v>
      </c>
      <c r="W897" t="e">
        <f>INDEX(pasteStatistics!W$1:'pasteStatistics'!W$5000,MATCH($C897,pasteStatistics!$C$1:'pasteStatistics'!$C$5000,0))</f>
        <v>#N/A</v>
      </c>
      <c r="X897" t="e">
        <f>INDEX(pasteStatistics!X$1:'pasteStatistics'!X$5000,MATCH($C897,pasteStatistics!$C$1:'pasteStatistics'!$C$5000,0))</f>
        <v>#N/A</v>
      </c>
      <c r="Y897" t="e">
        <f>INDEX(pasteStatistics!Y$1:'pasteStatistics'!Y$5000,MATCH($C897,pasteStatistics!$C$1:'pasteStatistics'!$C$5000,0))</f>
        <v>#N/A</v>
      </c>
      <c r="Z897" t="e">
        <f>INDEX(pasteStatistics!Z$1:'pasteStatistics'!Z$5000,MATCH($C897,pasteStatistics!$C$1:'pasteStatistics'!$C$5000,0))</f>
        <v>#N/A</v>
      </c>
      <c r="AA897" t="e">
        <f>INDEX(pasteStatistics!AA$1:'pasteStatistics'!AA$5000,MATCH($C897,pasteStatistics!$C$1:'pasteStatistics'!$C$5000,0))</f>
        <v>#N/A</v>
      </c>
      <c r="AB897">
        <f>pasteData!C896</f>
        <v>24</v>
      </c>
      <c r="AC897" t="str">
        <f>pasteData!D896</f>
        <v>JR</v>
      </c>
      <c r="AD897" t="str">
        <f>pasteData!E896</f>
        <v>G</v>
      </c>
      <c r="AE897">
        <f>pasteData!F896</f>
        <v>43620</v>
      </c>
      <c r="AF897">
        <f>pasteData!G896</f>
        <v>205</v>
      </c>
      <c r="AG897" t="str">
        <f>pasteData!H896</f>
        <v>Lexington</v>
      </c>
      <c r="AH897" t="str">
        <f>pasteData!I896</f>
        <v xml:space="preserve"> KY</v>
      </c>
      <c r="AI897">
        <f>pasteData!J896</f>
        <v>0</v>
      </c>
      <c r="AJ897">
        <f>pasteData!K896</f>
        <v>0</v>
      </c>
      <c r="AK897">
        <f>pasteData!L896</f>
        <v>0</v>
      </c>
      <c r="AL897">
        <f>pasteData!M896</f>
        <v>0</v>
      </c>
      <c r="AM897">
        <f>pasteData!N896</f>
        <v>0</v>
      </c>
    </row>
    <row r="898" spans="1:39" x14ac:dyDescent="0.3">
      <c r="A898">
        <v>896</v>
      </c>
      <c r="B898" t="str">
        <f>pasteData!A897</f>
        <v>northern-kentucky</v>
      </c>
      <c r="C898" t="str">
        <f>pasteData!B897</f>
        <v>Chris Taylor</v>
      </c>
      <c r="D898" t="e">
        <f>INDEX(pasteStatistics!D$1:'pasteStatistics'!D$5000,MATCH($C898,pasteStatistics!$C$1:'pasteStatistics'!$C$5000,0))</f>
        <v>#N/A</v>
      </c>
      <c r="E898" t="e">
        <f>INDEX(pasteStatistics!E$1:'pasteStatistics'!E$5000,MATCH($C898,pasteStatistics!$C$1:'pasteStatistics'!$C$5000,0))</f>
        <v>#N/A</v>
      </c>
      <c r="F898" t="e">
        <f>INDEX(pasteStatistics!F$1:'pasteStatistics'!F$5000,MATCH($C898,pasteStatistics!$C$1:'pasteStatistics'!$C$5000,0))</f>
        <v>#N/A</v>
      </c>
      <c r="G898" t="e">
        <f>INDEX(pasteStatistics!G$1:'pasteStatistics'!G$5000,MATCH($C898,pasteStatistics!$C$1:'pasteStatistics'!$C$5000,0))</f>
        <v>#N/A</v>
      </c>
      <c r="H898" t="e">
        <f>INDEX(pasteStatistics!H$1:'pasteStatistics'!H$5000,MATCH($C898,pasteStatistics!$C$1:'pasteStatistics'!$C$5000,0))</f>
        <v>#N/A</v>
      </c>
      <c r="I898" t="e">
        <f>INDEX(pasteStatistics!I$1:'pasteStatistics'!I$5000,MATCH($C898,pasteStatistics!$C$1:'pasteStatistics'!$C$5000,0))</f>
        <v>#N/A</v>
      </c>
      <c r="J898" t="e">
        <f>INDEX(pasteStatistics!J$1:'pasteStatistics'!J$5000,MATCH($C898,pasteStatistics!$C$1:'pasteStatistics'!$C$5000,0))</f>
        <v>#N/A</v>
      </c>
      <c r="K898" t="e">
        <f>INDEX(pasteStatistics!K$1:'pasteStatistics'!K$5000,MATCH($C898,pasteStatistics!$C$1:'pasteStatistics'!$C$5000,0))</f>
        <v>#N/A</v>
      </c>
      <c r="L898" t="e">
        <f>INDEX(pasteStatistics!L$1:'pasteStatistics'!L$5000,MATCH($C898,pasteStatistics!$C$1:'pasteStatistics'!$C$5000,0))</f>
        <v>#N/A</v>
      </c>
      <c r="M898" t="e">
        <f>INDEX(pasteStatistics!M$1:'pasteStatistics'!M$5000,MATCH($C898,pasteStatistics!$C$1:'pasteStatistics'!$C$5000,0))</f>
        <v>#N/A</v>
      </c>
      <c r="N898" t="e">
        <f>INDEX(pasteStatistics!N$1:'pasteStatistics'!N$5000,MATCH($C898,pasteStatistics!$C$1:'pasteStatistics'!$C$5000,0))</f>
        <v>#N/A</v>
      </c>
      <c r="O898" t="e">
        <f>INDEX(pasteStatistics!O$1:'pasteStatistics'!O$5000,MATCH($C898,pasteStatistics!$C$1:'pasteStatistics'!$C$5000,0))</f>
        <v>#N/A</v>
      </c>
      <c r="P898" t="e">
        <f>INDEX(pasteStatistics!P$1:'pasteStatistics'!P$5000,MATCH($C898,pasteStatistics!$C$1:'pasteStatistics'!$C$5000,0))</f>
        <v>#N/A</v>
      </c>
      <c r="Q898" t="e">
        <f>INDEX(pasteStatistics!Q$1:'pasteStatistics'!Q$5000,MATCH($C898,pasteStatistics!$C$1:'pasteStatistics'!$C$5000,0))</f>
        <v>#N/A</v>
      </c>
      <c r="R898" t="e">
        <f>INDEX(pasteStatistics!R$1:'pasteStatistics'!R$5000,MATCH($C898,pasteStatistics!$C$1:'pasteStatistics'!$C$5000,0))</f>
        <v>#N/A</v>
      </c>
      <c r="S898" t="e">
        <f>INDEX(pasteStatistics!S$1:'pasteStatistics'!S$5000,MATCH($C898,pasteStatistics!$C$1:'pasteStatistics'!$C$5000,0))</f>
        <v>#N/A</v>
      </c>
      <c r="T898" t="e">
        <f>INDEX(pasteStatistics!T$1:'pasteStatistics'!T$5000,MATCH($C898,pasteStatistics!$C$1:'pasteStatistics'!$C$5000,0))</f>
        <v>#N/A</v>
      </c>
      <c r="U898" t="e">
        <f>INDEX(pasteStatistics!U$1:'pasteStatistics'!U$5000,MATCH($C898,pasteStatistics!$C$1:'pasteStatistics'!$C$5000,0))</f>
        <v>#N/A</v>
      </c>
      <c r="V898" t="e">
        <f>INDEX(pasteStatistics!V$1:'pasteStatistics'!V$5000,MATCH($C898,pasteStatistics!$C$1:'pasteStatistics'!$C$5000,0))</f>
        <v>#N/A</v>
      </c>
      <c r="W898" t="e">
        <f>INDEX(pasteStatistics!W$1:'pasteStatistics'!W$5000,MATCH($C898,pasteStatistics!$C$1:'pasteStatistics'!$C$5000,0))</f>
        <v>#N/A</v>
      </c>
      <c r="X898" t="e">
        <f>INDEX(pasteStatistics!X$1:'pasteStatistics'!X$5000,MATCH($C898,pasteStatistics!$C$1:'pasteStatistics'!$C$5000,0))</f>
        <v>#N/A</v>
      </c>
      <c r="Y898" t="e">
        <f>INDEX(pasteStatistics!Y$1:'pasteStatistics'!Y$5000,MATCH($C898,pasteStatistics!$C$1:'pasteStatistics'!$C$5000,0))</f>
        <v>#N/A</v>
      </c>
      <c r="Z898" t="e">
        <f>INDEX(pasteStatistics!Z$1:'pasteStatistics'!Z$5000,MATCH($C898,pasteStatistics!$C$1:'pasteStatistics'!$C$5000,0))</f>
        <v>#N/A</v>
      </c>
      <c r="AA898" t="e">
        <f>INDEX(pasteStatistics!AA$1:'pasteStatistics'!AA$5000,MATCH($C898,pasteStatistics!$C$1:'pasteStatistics'!$C$5000,0))</f>
        <v>#N/A</v>
      </c>
      <c r="AB898">
        <f>pasteData!C897</f>
        <v>20</v>
      </c>
      <c r="AC898" t="str">
        <f>pasteData!D897</f>
        <v>FR</v>
      </c>
      <c r="AD898" t="str">
        <f>pasteData!E897</f>
        <v>G</v>
      </c>
      <c r="AE898">
        <f>pasteData!F897</f>
        <v>43593</v>
      </c>
      <c r="AF898">
        <f>pasteData!G897</f>
        <v>175</v>
      </c>
      <c r="AG898" t="str">
        <f>pasteData!H897</f>
        <v>Wichita</v>
      </c>
      <c r="AH898" t="str">
        <f>pasteData!I897</f>
        <v xml:space="preserve"> KS</v>
      </c>
      <c r="AI898" t="str">
        <f>pasteData!J897</f>
        <v>IMG Prep</v>
      </c>
      <c r="AJ898">
        <f>pasteData!K897</f>
        <v>0</v>
      </c>
      <c r="AK898">
        <f>pasteData!L897</f>
        <v>0</v>
      </c>
      <c r="AL898">
        <f>pasteData!M897</f>
        <v>0</v>
      </c>
      <c r="AM898">
        <f>pasteData!N897</f>
        <v>0</v>
      </c>
    </row>
    <row r="899" spans="1:39" x14ac:dyDescent="0.3">
      <c r="A899">
        <v>897</v>
      </c>
      <c r="B899" t="str">
        <f>pasteData!A898</f>
        <v>montana</v>
      </c>
      <c r="C899" t="str">
        <f>pasteData!B898</f>
        <v>Sayeed Pridgett</v>
      </c>
      <c r="D899">
        <f>INDEX(pasteStatistics!D$1:'pasteStatistics'!D$5000,MATCH($C899,pasteStatistics!$C$1:'pasteStatistics'!$C$5000,0))</f>
        <v>35</v>
      </c>
      <c r="E899">
        <f>INDEX(pasteStatistics!E$1:'pasteStatistics'!E$5000,MATCH($C899,pasteStatistics!$C$1:'pasteStatistics'!$C$5000,0))</f>
        <v>35</v>
      </c>
      <c r="F899">
        <f>INDEX(pasteStatistics!F$1:'pasteStatistics'!F$5000,MATCH($C899,pasteStatistics!$C$1:'pasteStatistics'!$C$5000,0))</f>
        <v>29.9</v>
      </c>
      <c r="G899">
        <f>INDEX(pasteStatistics!G$1:'pasteStatistics'!G$5000,MATCH($C899,pasteStatistics!$C$1:'pasteStatistics'!$C$5000,0))</f>
        <v>6.6</v>
      </c>
      <c r="H899">
        <f>INDEX(pasteStatistics!H$1:'pasteStatistics'!H$5000,MATCH($C899,pasteStatistics!$C$1:'pasteStatistics'!$C$5000,0))</f>
        <v>10.9</v>
      </c>
      <c r="I899">
        <f>INDEX(pasteStatistics!I$1:'pasteStatistics'!I$5000,MATCH($C899,pasteStatistics!$C$1:'pasteStatistics'!$C$5000,0))</f>
        <v>0.60499999999999998</v>
      </c>
      <c r="J899">
        <f>INDEX(pasteStatistics!J$1:'pasteStatistics'!J$5000,MATCH($C899,pasteStatistics!$C$1:'pasteStatistics'!$C$5000,0))</f>
        <v>6</v>
      </c>
      <c r="K899">
        <f>INDEX(pasteStatistics!K$1:'pasteStatistics'!K$5000,MATCH($C899,pasteStatistics!$C$1:'pasteStatistics'!$C$5000,0))</f>
        <v>9.6999999999999993</v>
      </c>
      <c r="L899">
        <f>INDEX(pasteStatistics!L$1:'pasteStatistics'!L$5000,MATCH($C899,pasteStatistics!$C$1:'pasteStatistics'!$C$5000,0))</f>
        <v>0.622</v>
      </c>
      <c r="M899">
        <f>INDEX(pasteStatistics!M$1:'pasteStatistics'!M$5000,MATCH($C899,pasteStatistics!$C$1:'pasteStatistics'!$C$5000,0))</f>
        <v>0.5</v>
      </c>
      <c r="N899">
        <f>INDEX(pasteStatistics!N$1:'pasteStatistics'!N$5000,MATCH($C899,pasteStatistics!$C$1:'pasteStatistics'!$C$5000,0))</f>
        <v>1.2</v>
      </c>
      <c r="O899">
        <f>INDEX(pasteStatistics!O$1:'pasteStatistics'!O$5000,MATCH($C899,pasteStatistics!$C$1:'pasteStatistics'!$C$5000,0))</f>
        <v>0.46300000000000002</v>
      </c>
      <c r="P899">
        <f>INDEX(pasteStatistics!P$1:'pasteStatistics'!P$5000,MATCH($C899,pasteStatistics!$C$1:'pasteStatistics'!$C$5000,0))</f>
        <v>1.4</v>
      </c>
      <c r="Q899">
        <f>INDEX(pasteStatistics!Q$1:'pasteStatistics'!Q$5000,MATCH($C899,pasteStatistics!$C$1:'pasteStatistics'!$C$5000,0))</f>
        <v>2.5</v>
      </c>
      <c r="R899">
        <f>INDEX(pasteStatistics!R$1:'pasteStatistics'!R$5000,MATCH($C899,pasteStatistics!$C$1:'pasteStatistics'!$C$5000,0))</f>
        <v>0.56999999999999995</v>
      </c>
      <c r="S899">
        <f>INDEX(pasteStatistics!S$1:'pasteStatistics'!S$5000,MATCH($C899,pasteStatistics!$C$1:'pasteStatistics'!$C$5000,0))</f>
        <v>1.3</v>
      </c>
      <c r="T899">
        <f>INDEX(pasteStatistics!T$1:'pasteStatistics'!T$5000,MATCH($C899,pasteStatistics!$C$1:'pasteStatistics'!$C$5000,0))</f>
        <v>3.6</v>
      </c>
      <c r="U899">
        <f>INDEX(pasteStatistics!U$1:'pasteStatistics'!U$5000,MATCH($C899,pasteStatistics!$C$1:'pasteStatistics'!$C$5000,0))</f>
        <v>4.9000000000000004</v>
      </c>
      <c r="V899">
        <f>INDEX(pasteStatistics!V$1:'pasteStatistics'!V$5000,MATCH($C899,pasteStatistics!$C$1:'pasteStatistics'!$C$5000,0))</f>
        <v>2.2000000000000002</v>
      </c>
      <c r="W899">
        <f>INDEX(pasteStatistics!W$1:'pasteStatistics'!W$5000,MATCH($C899,pasteStatistics!$C$1:'pasteStatistics'!$C$5000,0))</f>
        <v>1.3</v>
      </c>
      <c r="X899">
        <f>INDEX(pasteStatistics!X$1:'pasteStatistics'!X$5000,MATCH($C899,pasteStatistics!$C$1:'pasteStatistics'!$C$5000,0))</f>
        <v>0.5</v>
      </c>
      <c r="Y899">
        <f>INDEX(pasteStatistics!Y$1:'pasteStatistics'!Y$5000,MATCH($C899,pasteStatistics!$C$1:'pasteStatistics'!$C$5000,0))</f>
        <v>2.4</v>
      </c>
      <c r="Z899">
        <f>INDEX(pasteStatistics!Z$1:'pasteStatistics'!Z$5000,MATCH($C899,pasteStatistics!$C$1:'pasteStatistics'!$C$5000,0))</f>
        <v>2.8</v>
      </c>
      <c r="AA899">
        <f>INDEX(pasteStatistics!AA$1:'pasteStatistics'!AA$5000,MATCH($C899,pasteStatistics!$C$1:'pasteStatistics'!$C$5000,0))</f>
        <v>15.1</v>
      </c>
      <c r="AB899">
        <f>pasteData!C898</f>
        <v>4</v>
      </c>
      <c r="AC899" t="str">
        <f>pasteData!D898</f>
        <v>JR</v>
      </c>
      <c r="AD899" t="str">
        <f>pasteData!E898</f>
        <v>G</v>
      </c>
      <c r="AE899">
        <f>pasteData!F898</f>
        <v>43621</v>
      </c>
      <c r="AF899">
        <f>pasteData!G898</f>
        <v>195</v>
      </c>
      <c r="AG899" t="str">
        <f>pasteData!H898</f>
        <v>Oakland</v>
      </c>
      <c r="AH899" t="str">
        <f>pasteData!I898</f>
        <v xml:space="preserve"> CA</v>
      </c>
      <c r="AI899" t="str">
        <f>pasteData!J898</f>
        <v>El Carrito High School</v>
      </c>
      <c r="AJ899" t="str">
        <f>pasteData!K898</f>
        <v xml:space="preserve"> 15.1 Pts</v>
      </c>
      <c r="AK899" t="str">
        <f>pasteData!L898</f>
        <v xml:space="preserve"> 4.9 Reb</v>
      </c>
      <c r="AL899" t="str">
        <f>pasteData!M898</f>
        <v xml:space="preserve"> 2.2 Ast</v>
      </c>
      <c r="AM899">
        <f>pasteData!N898</f>
        <v>0</v>
      </c>
    </row>
    <row r="900" spans="1:39" x14ac:dyDescent="0.3">
      <c r="A900">
        <v>898</v>
      </c>
      <c r="B900" t="str">
        <f>pasteData!A899</f>
        <v>montana</v>
      </c>
      <c r="C900" t="str">
        <f>pasteData!B899</f>
        <v>Ahmaad Rorie</v>
      </c>
      <c r="D900">
        <f>INDEX(pasteStatistics!D$1:'pasteStatistics'!D$5000,MATCH($C900,pasteStatistics!$C$1:'pasteStatistics'!$C$5000,0))</f>
        <v>35</v>
      </c>
      <c r="E900">
        <f>INDEX(pasteStatistics!E$1:'pasteStatistics'!E$5000,MATCH($C900,pasteStatistics!$C$1:'pasteStatistics'!$C$5000,0))</f>
        <v>35</v>
      </c>
      <c r="F900">
        <f>INDEX(pasteStatistics!F$1:'pasteStatistics'!F$5000,MATCH($C900,pasteStatistics!$C$1:'pasteStatistics'!$C$5000,0))</f>
        <v>34.700000000000003</v>
      </c>
      <c r="G900">
        <f>INDEX(pasteStatistics!G$1:'pasteStatistics'!G$5000,MATCH($C900,pasteStatistics!$C$1:'pasteStatistics'!$C$5000,0))</f>
        <v>5.5</v>
      </c>
      <c r="H900">
        <f>INDEX(pasteStatistics!H$1:'pasteStatistics'!H$5000,MATCH($C900,pasteStatistics!$C$1:'pasteStatistics'!$C$5000,0))</f>
        <v>11.9</v>
      </c>
      <c r="I900">
        <f>INDEX(pasteStatistics!I$1:'pasteStatistics'!I$5000,MATCH($C900,pasteStatistics!$C$1:'pasteStatistics'!$C$5000,0))</f>
        <v>0.46600000000000003</v>
      </c>
      <c r="J900">
        <f>INDEX(pasteStatistics!J$1:'pasteStatistics'!J$5000,MATCH($C900,pasteStatistics!$C$1:'pasteStatistics'!$C$5000,0))</f>
        <v>3.7</v>
      </c>
      <c r="K900">
        <f>INDEX(pasteStatistics!K$1:'pasteStatistics'!K$5000,MATCH($C900,pasteStatistics!$C$1:'pasteStatistics'!$C$5000,0))</f>
        <v>6.8</v>
      </c>
      <c r="L900">
        <f>INDEX(pasteStatistics!L$1:'pasteStatistics'!L$5000,MATCH($C900,pasteStatistics!$C$1:'pasteStatistics'!$C$5000,0))</f>
        <v>0.54800000000000004</v>
      </c>
      <c r="M900">
        <f>INDEX(pasteStatistics!M$1:'pasteStatistics'!M$5000,MATCH($C900,pasteStatistics!$C$1:'pasteStatistics'!$C$5000,0))</f>
        <v>1.8</v>
      </c>
      <c r="N900">
        <f>INDEX(pasteStatistics!N$1:'pasteStatistics'!N$5000,MATCH($C900,pasteStatistics!$C$1:'pasteStatistics'!$C$5000,0))</f>
        <v>5.0999999999999996</v>
      </c>
      <c r="O900">
        <f>INDEX(pasteStatistics!O$1:'pasteStatistics'!O$5000,MATCH($C900,pasteStatistics!$C$1:'pasteStatistics'!$C$5000,0))</f>
        <v>0.35599999999999998</v>
      </c>
      <c r="P900">
        <f>INDEX(pasteStatistics!P$1:'pasteStatistics'!P$5000,MATCH($C900,pasteStatistics!$C$1:'pasteStatistics'!$C$5000,0))</f>
        <v>2.1</v>
      </c>
      <c r="Q900">
        <f>INDEX(pasteStatistics!Q$1:'pasteStatistics'!Q$5000,MATCH($C900,pasteStatistics!$C$1:'pasteStatistics'!$C$5000,0))</f>
        <v>2.5</v>
      </c>
      <c r="R900">
        <f>INDEX(pasteStatistics!R$1:'pasteStatistics'!R$5000,MATCH($C900,pasteStatistics!$C$1:'pasteStatistics'!$C$5000,0))</f>
        <v>0.80900000000000005</v>
      </c>
      <c r="S900">
        <f>INDEX(pasteStatistics!S$1:'pasteStatistics'!S$5000,MATCH($C900,pasteStatistics!$C$1:'pasteStatistics'!$C$5000,0))</f>
        <v>0.5</v>
      </c>
      <c r="T900">
        <f>INDEX(pasteStatistics!T$1:'pasteStatistics'!T$5000,MATCH($C900,pasteStatistics!$C$1:'pasteStatistics'!$C$5000,0))</f>
        <v>3.6</v>
      </c>
      <c r="U900">
        <f>INDEX(pasteStatistics!U$1:'pasteStatistics'!U$5000,MATCH($C900,pasteStatistics!$C$1:'pasteStatistics'!$C$5000,0))</f>
        <v>4.0999999999999996</v>
      </c>
      <c r="V900">
        <f>INDEX(pasteStatistics!V$1:'pasteStatistics'!V$5000,MATCH($C900,pasteStatistics!$C$1:'pasteStatistics'!$C$5000,0))</f>
        <v>4.0999999999999996</v>
      </c>
      <c r="W900">
        <f>INDEX(pasteStatistics!W$1:'pasteStatistics'!W$5000,MATCH($C900,pasteStatistics!$C$1:'pasteStatistics'!$C$5000,0))</f>
        <v>0.9</v>
      </c>
      <c r="X900">
        <f>INDEX(pasteStatistics!X$1:'pasteStatistics'!X$5000,MATCH($C900,pasteStatistics!$C$1:'pasteStatistics'!$C$5000,0))</f>
        <v>0.1</v>
      </c>
      <c r="Y900">
        <f>INDEX(pasteStatistics!Y$1:'pasteStatistics'!Y$5000,MATCH($C900,pasteStatistics!$C$1:'pasteStatistics'!$C$5000,0))</f>
        <v>1.5</v>
      </c>
      <c r="Z900">
        <f>INDEX(pasteStatistics!Z$1:'pasteStatistics'!Z$5000,MATCH($C900,pasteStatistics!$C$1:'pasteStatistics'!$C$5000,0))</f>
        <v>1.8</v>
      </c>
      <c r="AA900">
        <f>INDEX(pasteStatistics!AA$1:'pasteStatistics'!AA$5000,MATCH($C900,pasteStatistics!$C$1:'pasteStatistics'!$C$5000,0))</f>
        <v>14.9</v>
      </c>
      <c r="AB900">
        <f>pasteData!C899</f>
        <v>14</v>
      </c>
      <c r="AC900" t="str">
        <f>pasteData!D899</f>
        <v>SR</v>
      </c>
      <c r="AD900" t="str">
        <f>pasteData!E899</f>
        <v>G</v>
      </c>
      <c r="AE900">
        <f>pasteData!F899</f>
        <v>43617</v>
      </c>
      <c r="AF900">
        <f>pasteData!G899</f>
        <v>175</v>
      </c>
      <c r="AG900" t="str">
        <f>pasteData!H899</f>
        <v>Tacoma</v>
      </c>
      <c r="AH900" t="str">
        <f>pasteData!I899</f>
        <v xml:space="preserve"> WA</v>
      </c>
      <c r="AI900" t="str">
        <f>pasteData!J899</f>
        <v>Lincoln</v>
      </c>
      <c r="AJ900" t="str">
        <f>pasteData!K899</f>
        <v xml:space="preserve"> 14.9 Pts</v>
      </c>
      <c r="AK900" t="str">
        <f>pasteData!L899</f>
        <v xml:space="preserve"> 4.1 Reb</v>
      </c>
      <c r="AL900" t="str">
        <f>pasteData!M899</f>
        <v xml:space="preserve"> 4.1 Ast</v>
      </c>
      <c r="AM900">
        <f>pasteData!N899</f>
        <v>0</v>
      </c>
    </row>
    <row r="901" spans="1:39" x14ac:dyDescent="0.3">
      <c r="A901">
        <v>899</v>
      </c>
      <c r="B901" t="str">
        <f>pasteData!A900</f>
        <v>montana</v>
      </c>
      <c r="C901" t="str">
        <f>pasteData!B900</f>
        <v>Michael Oguine</v>
      </c>
      <c r="D901">
        <f>INDEX(pasteStatistics!D$1:'pasteStatistics'!D$5000,MATCH($C901,pasteStatistics!$C$1:'pasteStatistics'!$C$5000,0))</f>
        <v>34</v>
      </c>
      <c r="E901">
        <f>INDEX(pasteStatistics!E$1:'pasteStatistics'!E$5000,MATCH($C901,pasteStatistics!$C$1:'pasteStatistics'!$C$5000,0))</f>
        <v>34</v>
      </c>
      <c r="F901">
        <f>INDEX(pasteStatistics!F$1:'pasteStatistics'!F$5000,MATCH($C901,pasteStatistics!$C$1:'pasteStatistics'!$C$5000,0))</f>
        <v>30.3</v>
      </c>
      <c r="G901">
        <f>INDEX(pasteStatistics!G$1:'pasteStatistics'!G$5000,MATCH($C901,pasteStatistics!$C$1:'pasteStatistics'!$C$5000,0))</f>
        <v>4.2</v>
      </c>
      <c r="H901">
        <f>INDEX(pasteStatistics!H$1:'pasteStatistics'!H$5000,MATCH($C901,pasteStatistics!$C$1:'pasteStatistics'!$C$5000,0))</f>
        <v>8.4</v>
      </c>
      <c r="I901">
        <f>INDEX(pasteStatistics!I$1:'pasteStatistics'!I$5000,MATCH($C901,pasteStatistics!$C$1:'pasteStatistics'!$C$5000,0))</f>
        <v>0.497</v>
      </c>
      <c r="J901">
        <f>INDEX(pasteStatistics!J$1:'pasteStatistics'!J$5000,MATCH($C901,pasteStatistics!$C$1:'pasteStatistics'!$C$5000,0))</f>
        <v>3.1</v>
      </c>
      <c r="K901">
        <f>INDEX(pasteStatistics!K$1:'pasteStatistics'!K$5000,MATCH($C901,pasteStatistics!$C$1:'pasteStatistics'!$C$5000,0))</f>
        <v>5.4</v>
      </c>
      <c r="L901">
        <f>INDEX(pasteStatistics!L$1:'pasteStatistics'!L$5000,MATCH($C901,pasteStatistics!$C$1:'pasteStatistics'!$C$5000,0))</f>
        <v>0.57799999999999996</v>
      </c>
      <c r="M901">
        <f>INDEX(pasteStatistics!M$1:'pasteStatistics'!M$5000,MATCH($C901,pasteStatistics!$C$1:'pasteStatistics'!$C$5000,0))</f>
        <v>1</v>
      </c>
      <c r="N901">
        <f>INDEX(pasteStatistics!N$1:'pasteStatistics'!N$5000,MATCH($C901,pasteStatistics!$C$1:'pasteStatistics'!$C$5000,0))</f>
        <v>3</v>
      </c>
      <c r="O901">
        <f>INDEX(pasteStatistics!O$1:'pasteStatistics'!O$5000,MATCH($C901,pasteStatistics!$C$1:'pasteStatistics'!$C$5000,0))</f>
        <v>0.34699999999999998</v>
      </c>
      <c r="P901">
        <f>INDEX(pasteStatistics!P$1:'pasteStatistics'!P$5000,MATCH($C901,pasteStatistics!$C$1:'pasteStatistics'!$C$5000,0))</f>
        <v>3.5</v>
      </c>
      <c r="Q901">
        <f>INDEX(pasteStatistics!Q$1:'pasteStatistics'!Q$5000,MATCH($C901,pasteStatistics!$C$1:'pasteStatistics'!$C$5000,0))</f>
        <v>4.9000000000000004</v>
      </c>
      <c r="R901">
        <f>INDEX(pasteStatistics!R$1:'pasteStatistics'!R$5000,MATCH($C901,pasteStatistics!$C$1:'pasteStatistics'!$C$5000,0))</f>
        <v>0.71499999999999997</v>
      </c>
      <c r="S901">
        <f>INDEX(pasteStatistics!S$1:'pasteStatistics'!S$5000,MATCH($C901,pasteStatistics!$C$1:'pasteStatistics'!$C$5000,0))</f>
        <v>1.7</v>
      </c>
      <c r="T901">
        <f>INDEX(pasteStatistics!T$1:'pasteStatistics'!T$5000,MATCH($C901,pasteStatistics!$C$1:'pasteStatistics'!$C$5000,0))</f>
        <v>3.7</v>
      </c>
      <c r="U901">
        <f>INDEX(pasteStatistics!U$1:'pasteStatistics'!U$5000,MATCH($C901,pasteStatistics!$C$1:'pasteStatistics'!$C$5000,0))</f>
        <v>5.4</v>
      </c>
      <c r="V901">
        <f>INDEX(pasteStatistics!V$1:'pasteStatistics'!V$5000,MATCH($C901,pasteStatistics!$C$1:'pasteStatistics'!$C$5000,0))</f>
        <v>1.9</v>
      </c>
      <c r="W901">
        <f>INDEX(pasteStatistics!W$1:'pasteStatistics'!W$5000,MATCH($C901,pasteStatistics!$C$1:'pasteStatistics'!$C$5000,0))</f>
        <v>1.2</v>
      </c>
      <c r="X901">
        <f>INDEX(pasteStatistics!X$1:'pasteStatistics'!X$5000,MATCH($C901,pasteStatistics!$C$1:'pasteStatistics'!$C$5000,0))</f>
        <v>0.7</v>
      </c>
      <c r="Y901">
        <f>INDEX(pasteStatistics!Y$1:'pasteStatistics'!Y$5000,MATCH($C901,pasteStatistics!$C$1:'pasteStatistics'!$C$5000,0))</f>
        <v>1.8</v>
      </c>
      <c r="Z901">
        <f>INDEX(pasteStatistics!Z$1:'pasteStatistics'!Z$5000,MATCH($C901,pasteStatistics!$C$1:'pasteStatistics'!$C$5000,0))</f>
        <v>2.4</v>
      </c>
      <c r="AA901">
        <f>INDEX(pasteStatistics!AA$1:'pasteStatistics'!AA$5000,MATCH($C901,pasteStatistics!$C$1:'pasteStatistics'!$C$5000,0))</f>
        <v>12.9</v>
      </c>
      <c r="AB901">
        <f>pasteData!C900</f>
        <v>0</v>
      </c>
      <c r="AC901" t="str">
        <f>pasteData!D900</f>
        <v>SR</v>
      </c>
      <c r="AD901" t="str">
        <f>pasteData!E900</f>
        <v>G</v>
      </c>
      <c r="AE901">
        <f>pasteData!F900</f>
        <v>43618</v>
      </c>
      <c r="AF901">
        <f>pasteData!G900</f>
        <v>171</v>
      </c>
      <c r="AG901" t="str">
        <f>pasteData!H900</f>
        <v>Los Angeles</v>
      </c>
      <c r="AH901" t="str">
        <f>pasteData!I900</f>
        <v xml:space="preserve"> CA</v>
      </c>
      <c r="AI901" t="str">
        <f>pasteData!J900</f>
        <v>Chaminade Prep HS</v>
      </c>
      <c r="AJ901" t="str">
        <f>pasteData!K900</f>
        <v xml:space="preserve"> 12.9 Pts</v>
      </c>
      <c r="AK901" t="str">
        <f>pasteData!L900</f>
        <v xml:space="preserve"> 5.4 Reb</v>
      </c>
      <c r="AL901" t="str">
        <f>pasteData!M900</f>
        <v xml:space="preserve"> 1.9 Ast</v>
      </c>
      <c r="AM901">
        <f>pasteData!N900</f>
        <v>0</v>
      </c>
    </row>
    <row r="902" spans="1:39" x14ac:dyDescent="0.3">
      <c r="A902">
        <v>900</v>
      </c>
      <c r="B902" t="str">
        <f>pasteData!A901</f>
        <v>montana</v>
      </c>
      <c r="C902" t="str">
        <f>pasteData!B901</f>
        <v>Kendal Manuel</v>
      </c>
      <c r="D902">
        <f>INDEX(pasteStatistics!D$1:'pasteStatistics'!D$5000,MATCH($C902,pasteStatistics!$C$1:'pasteStatistics'!$C$5000,0))</f>
        <v>35</v>
      </c>
      <c r="E902">
        <f>INDEX(pasteStatistics!E$1:'pasteStatistics'!E$5000,MATCH($C902,pasteStatistics!$C$1:'pasteStatistics'!$C$5000,0))</f>
        <v>1</v>
      </c>
      <c r="F902">
        <f>INDEX(pasteStatistics!F$1:'pasteStatistics'!F$5000,MATCH($C902,pasteStatistics!$C$1:'pasteStatistics'!$C$5000,0))</f>
        <v>19.3</v>
      </c>
      <c r="G902">
        <f>INDEX(pasteStatistics!G$1:'pasteStatistics'!G$5000,MATCH($C902,pasteStatistics!$C$1:'pasteStatistics'!$C$5000,0))</f>
        <v>2.7</v>
      </c>
      <c r="H902">
        <f>INDEX(pasteStatistics!H$1:'pasteStatistics'!H$5000,MATCH($C902,pasteStatistics!$C$1:'pasteStatistics'!$C$5000,0))</f>
        <v>6.2</v>
      </c>
      <c r="I902">
        <f>INDEX(pasteStatistics!I$1:'pasteStatistics'!I$5000,MATCH($C902,pasteStatistics!$C$1:'pasteStatistics'!$C$5000,0))</f>
        <v>0.43099999999999999</v>
      </c>
      <c r="J902">
        <f>INDEX(pasteStatistics!J$1:'pasteStatistics'!J$5000,MATCH($C902,pasteStatistics!$C$1:'pasteStatistics'!$C$5000,0))</f>
        <v>1</v>
      </c>
      <c r="K902">
        <f>INDEX(pasteStatistics!K$1:'pasteStatistics'!K$5000,MATCH($C902,pasteStatistics!$C$1:'pasteStatistics'!$C$5000,0))</f>
        <v>2.2999999999999998</v>
      </c>
      <c r="L902">
        <f>INDEX(pasteStatistics!L$1:'pasteStatistics'!L$5000,MATCH($C902,pasteStatistics!$C$1:'pasteStatistics'!$C$5000,0))</f>
        <v>0.44400000000000001</v>
      </c>
      <c r="M902">
        <f>INDEX(pasteStatistics!M$1:'pasteStatistics'!M$5000,MATCH($C902,pasteStatistics!$C$1:'pasteStatistics'!$C$5000,0))</f>
        <v>1.6</v>
      </c>
      <c r="N902">
        <f>INDEX(pasteStatistics!N$1:'pasteStatistics'!N$5000,MATCH($C902,pasteStatistics!$C$1:'pasteStatistics'!$C$5000,0))</f>
        <v>3.9</v>
      </c>
      <c r="O902">
        <f>INDEX(pasteStatistics!O$1:'pasteStatistics'!O$5000,MATCH($C902,pasteStatistics!$C$1:'pasteStatistics'!$C$5000,0))</f>
        <v>0.42199999999999999</v>
      </c>
      <c r="P902">
        <f>INDEX(pasteStatistics!P$1:'pasteStatistics'!P$5000,MATCH($C902,pasteStatistics!$C$1:'pasteStatistics'!$C$5000,0))</f>
        <v>1.7</v>
      </c>
      <c r="Q902">
        <f>INDEX(pasteStatistics!Q$1:'pasteStatistics'!Q$5000,MATCH($C902,pasteStatistics!$C$1:'pasteStatistics'!$C$5000,0))</f>
        <v>2</v>
      </c>
      <c r="R902">
        <f>INDEX(pasteStatistics!R$1:'pasteStatistics'!R$5000,MATCH($C902,pasteStatistics!$C$1:'pasteStatistics'!$C$5000,0))</f>
        <v>0.85699999999999998</v>
      </c>
      <c r="S902">
        <f>INDEX(pasteStatistics!S$1:'pasteStatistics'!S$5000,MATCH($C902,pasteStatistics!$C$1:'pasteStatistics'!$C$5000,0))</f>
        <v>0.3</v>
      </c>
      <c r="T902">
        <f>INDEX(pasteStatistics!T$1:'pasteStatistics'!T$5000,MATCH($C902,pasteStatistics!$C$1:'pasteStatistics'!$C$5000,0))</f>
        <v>1.8</v>
      </c>
      <c r="U902">
        <f>INDEX(pasteStatistics!U$1:'pasteStatistics'!U$5000,MATCH($C902,pasteStatistics!$C$1:'pasteStatistics'!$C$5000,0))</f>
        <v>2.1</v>
      </c>
      <c r="V902">
        <f>INDEX(pasteStatistics!V$1:'pasteStatistics'!V$5000,MATCH($C902,pasteStatistics!$C$1:'pasteStatistics'!$C$5000,0))</f>
        <v>1.3</v>
      </c>
      <c r="W902">
        <f>INDEX(pasteStatistics!W$1:'pasteStatistics'!W$5000,MATCH($C902,pasteStatistics!$C$1:'pasteStatistics'!$C$5000,0))</f>
        <v>0.5</v>
      </c>
      <c r="X902">
        <f>INDEX(pasteStatistics!X$1:'pasteStatistics'!X$5000,MATCH($C902,pasteStatistics!$C$1:'pasteStatistics'!$C$5000,0))</f>
        <v>0.1</v>
      </c>
      <c r="Y902">
        <f>INDEX(pasteStatistics!Y$1:'pasteStatistics'!Y$5000,MATCH($C902,pasteStatistics!$C$1:'pasteStatistics'!$C$5000,0))</f>
        <v>1.3</v>
      </c>
      <c r="Z902">
        <f>INDEX(pasteStatistics!Z$1:'pasteStatistics'!Z$5000,MATCH($C902,pasteStatistics!$C$1:'pasteStatistics'!$C$5000,0))</f>
        <v>1.3</v>
      </c>
      <c r="AA902">
        <f>INDEX(pasteStatistics!AA$1:'pasteStatistics'!AA$5000,MATCH($C902,pasteStatistics!$C$1:'pasteStatistics'!$C$5000,0))</f>
        <v>8.6999999999999993</v>
      </c>
      <c r="AB902">
        <f>pasteData!C901</f>
        <v>12</v>
      </c>
      <c r="AC902" t="str">
        <f>pasteData!D901</f>
        <v>JR</v>
      </c>
      <c r="AD902" t="str">
        <f>pasteData!E901</f>
        <v>G</v>
      </c>
      <c r="AE902">
        <f>pasteData!F901</f>
        <v>43620</v>
      </c>
      <c r="AF902">
        <f>pasteData!G901</f>
        <v>180</v>
      </c>
      <c r="AG902" t="str">
        <f>pasteData!H901</f>
        <v>Billings</v>
      </c>
      <c r="AH902" t="str">
        <f>pasteData!I901</f>
        <v xml:space="preserve"> MT</v>
      </c>
      <c r="AI902" t="str">
        <f>pasteData!J901</f>
        <v>Skyview HS</v>
      </c>
      <c r="AJ902" t="str">
        <f>pasteData!K901</f>
        <v xml:space="preserve"> 8.7 Pts</v>
      </c>
      <c r="AK902" t="str">
        <f>pasteData!L901</f>
        <v xml:space="preserve"> 2.1 Reb</v>
      </c>
      <c r="AL902" t="str">
        <f>pasteData!M901</f>
        <v xml:space="preserve"> 1.3 Ast</v>
      </c>
      <c r="AM902">
        <f>pasteData!N901</f>
        <v>0</v>
      </c>
    </row>
    <row r="903" spans="1:39" x14ac:dyDescent="0.3">
      <c r="A903">
        <v>901</v>
      </c>
      <c r="B903" t="str">
        <f>pasteData!A902</f>
        <v>montana</v>
      </c>
      <c r="C903" t="str">
        <f>pasteData!B902</f>
        <v>Jamar Akoh</v>
      </c>
      <c r="D903">
        <f>INDEX(pasteStatistics!D$1:'pasteStatistics'!D$5000,MATCH($C903,pasteStatistics!$C$1:'pasteStatistics'!$C$5000,0))</f>
        <v>15</v>
      </c>
      <c r="E903">
        <f>INDEX(pasteStatistics!E$1:'pasteStatistics'!E$5000,MATCH($C903,pasteStatistics!$C$1:'pasteStatistics'!$C$5000,0))</f>
        <v>15</v>
      </c>
      <c r="F903">
        <f>INDEX(pasteStatistics!F$1:'pasteStatistics'!F$5000,MATCH($C903,pasteStatistics!$C$1:'pasteStatistics'!$C$5000,0))</f>
        <v>28.5</v>
      </c>
      <c r="G903">
        <f>INDEX(pasteStatistics!G$1:'pasteStatistics'!G$5000,MATCH($C903,pasteStatistics!$C$1:'pasteStatistics'!$C$5000,0))</f>
        <v>5.9</v>
      </c>
      <c r="H903">
        <f>INDEX(pasteStatistics!H$1:'pasteStatistics'!H$5000,MATCH($C903,pasteStatistics!$C$1:'pasteStatistics'!$C$5000,0))</f>
        <v>10</v>
      </c>
      <c r="I903">
        <f>INDEX(pasteStatistics!I$1:'pasteStatistics'!I$5000,MATCH($C903,pasteStatistics!$C$1:'pasteStatistics'!$C$5000,0))</f>
        <v>0.58699999999999997</v>
      </c>
      <c r="J903">
        <f>INDEX(pasteStatistics!J$1:'pasteStatistics'!J$5000,MATCH($C903,pasteStatistics!$C$1:'pasteStatistics'!$C$5000,0))</f>
        <v>5.9</v>
      </c>
      <c r="K903">
        <f>INDEX(pasteStatistics!K$1:'pasteStatistics'!K$5000,MATCH($C903,pasteStatistics!$C$1:'pasteStatistics'!$C$5000,0))</f>
        <v>10</v>
      </c>
      <c r="L903">
        <f>INDEX(pasteStatistics!L$1:'pasteStatistics'!L$5000,MATCH($C903,pasteStatistics!$C$1:'pasteStatistics'!$C$5000,0))</f>
        <v>0.58699999999999997</v>
      </c>
      <c r="M903">
        <f>INDEX(pasteStatistics!M$1:'pasteStatistics'!M$5000,MATCH($C903,pasteStatistics!$C$1:'pasteStatistics'!$C$5000,0))</f>
        <v>0</v>
      </c>
      <c r="N903">
        <f>INDEX(pasteStatistics!N$1:'pasteStatistics'!N$5000,MATCH($C903,pasteStatistics!$C$1:'pasteStatistics'!$C$5000,0))</f>
        <v>0</v>
      </c>
      <c r="O903">
        <f>INDEX(pasteStatistics!O$1:'pasteStatistics'!O$5000,MATCH($C903,pasteStatistics!$C$1:'pasteStatistics'!$C$5000,0))</f>
        <v>0</v>
      </c>
      <c r="P903">
        <f>INDEX(pasteStatistics!P$1:'pasteStatistics'!P$5000,MATCH($C903,pasteStatistics!$C$1:'pasteStatistics'!$C$5000,0))</f>
        <v>3.7</v>
      </c>
      <c r="Q903">
        <f>INDEX(pasteStatistics!Q$1:'pasteStatistics'!Q$5000,MATCH($C903,pasteStatistics!$C$1:'pasteStatistics'!$C$5000,0))</f>
        <v>6.2</v>
      </c>
      <c r="R903">
        <f>INDEX(pasteStatistics!R$1:'pasteStatistics'!R$5000,MATCH($C903,pasteStatistics!$C$1:'pasteStatistics'!$C$5000,0))</f>
        <v>0.60199999999999998</v>
      </c>
      <c r="S903">
        <f>INDEX(pasteStatistics!S$1:'pasteStatistics'!S$5000,MATCH($C903,pasteStatistics!$C$1:'pasteStatistics'!$C$5000,0))</f>
        <v>3.2</v>
      </c>
      <c r="T903">
        <f>INDEX(pasteStatistics!T$1:'pasteStatistics'!T$5000,MATCH($C903,pasteStatistics!$C$1:'pasteStatistics'!$C$5000,0))</f>
        <v>5.5</v>
      </c>
      <c r="U903">
        <f>INDEX(pasteStatistics!U$1:'pasteStatistics'!U$5000,MATCH($C903,pasteStatistics!$C$1:'pasteStatistics'!$C$5000,0))</f>
        <v>8.6999999999999993</v>
      </c>
      <c r="V903">
        <f>INDEX(pasteStatistics!V$1:'pasteStatistics'!V$5000,MATCH($C903,pasteStatistics!$C$1:'pasteStatistics'!$C$5000,0))</f>
        <v>1.7</v>
      </c>
      <c r="W903">
        <f>INDEX(pasteStatistics!W$1:'pasteStatistics'!W$5000,MATCH($C903,pasteStatistics!$C$1:'pasteStatistics'!$C$5000,0))</f>
        <v>2</v>
      </c>
      <c r="X903">
        <f>INDEX(pasteStatistics!X$1:'pasteStatistics'!X$5000,MATCH($C903,pasteStatistics!$C$1:'pasteStatistics'!$C$5000,0))</f>
        <v>0.3</v>
      </c>
      <c r="Y903">
        <f>INDEX(pasteStatistics!Y$1:'pasteStatistics'!Y$5000,MATCH($C903,pasteStatistics!$C$1:'pasteStatistics'!$C$5000,0))</f>
        <v>1.7</v>
      </c>
      <c r="Z903">
        <f>INDEX(pasteStatistics!Z$1:'pasteStatistics'!Z$5000,MATCH($C903,pasteStatistics!$C$1:'pasteStatistics'!$C$5000,0))</f>
        <v>2.9</v>
      </c>
      <c r="AA903">
        <f>INDEX(pasteStatistics!AA$1:'pasteStatistics'!AA$5000,MATCH($C903,pasteStatistics!$C$1:'pasteStatistics'!$C$5000,0))</f>
        <v>15.5</v>
      </c>
      <c r="AB903">
        <f>pasteData!C902</f>
        <v>15</v>
      </c>
      <c r="AC903" t="str">
        <f>pasteData!D902</f>
        <v>SR</v>
      </c>
      <c r="AD903" t="str">
        <f>pasteData!E902</f>
        <v>F</v>
      </c>
      <c r="AE903">
        <f>pasteData!F902</f>
        <v>43624</v>
      </c>
      <c r="AF903">
        <f>pasteData!G902</f>
        <v>253</v>
      </c>
      <c r="AG903" t="str">
        <f>pasteData!H902</f>
        <v>Rancho Cucamonga</v>
      </c>
      <c r="AH903" t="str">
        <f>pasteData!I902</f>
        <v xml:space="preserve"> CA</v>
      </c>
      <c r="AI903" t="str">
        <f>pasteData!J902</f>
        <v>Los Osos HS</v>
      </c>
      <c r="AJ903" t="str">
        <f>pasteData!K902</f>
        <v xml:space="preserve"> 15.5 Pts</v>
      </c>
      <c r="AK903" t="str">
        <f>pasteData!L902</f>
        <v xml:space="preserve"> 8.7 Reb</v>
      </c>
      <c r="AL903" t="str">
        <f>pasteData!M902</f>
        <v xml:space="preserve"> 1.7 Ast</v>
      </c>
      <c r="AM903">
        <f>pasteData!N902</f>
        <v>0</v>
      </c>
    </row>
    <row r="904" spans="1:39" x14ac:dyDescent="0.3">
      <c r="A904">
        <v>902</v>
      </c>
      <c r="B904" t="str">
        <f>pasteData!A903</f>
        <v>montana</v>
      </c>
      <c r="C904" t="str">
        <f>pasteData!B903</f>
        <v>Donaven Dorsey</v>
      </c>
      <c r="D904">
        <f>INDEX(pasteStatistics!D$1:'pasteStatistics'!D$5000,MATCH($C904,pasteStatistics!$C$1:'pasteStatistics'!$C$5000,0))</f>
        <v>32</v>
      </c>
      <c r="E904">
        <f>INDEX(pasteStatistics!E$1:'pasteStatistics'!E$5000,MATCH($C904,pasteStatistics!$C$1:'pasteStatistics'!$C$5000,0))</f>
        <v>10</v>
      </c>
      <c r="F904">
        <f>INDEX(pasteStatistics!F$1:'pasteStatistics'!F$5000,MATCH($C904,pasteStatistics!$C$1:'pasteStatistics'!$C$5000,0))</f>
        <v>15.3</v>
      </c>
      <c r="G904">
        <f>INDEX(pasteStatistics!G$1:'pasteStatistics'!G$5000,MATCH($C904,pasteStatistics!$C$1:'pasteStatistics'!$C$5000,0))</f>
        <v>2.2000000000000002</v>
      </c>
      <c r="H904">
        <f>INDEX(pasteStatistics!H$1:'pasteStatistics'!H$5000,MATCH($C904,pasteStatistics!$C$1:'pasteStatistics'!$C$5000,0))</f>
        <v>4.3</v>
      </c>
      <c r="I904">
        <f>INDEX(pasteStatistics!I$1:'pasteStatistics'!I$5000,MATCH($C904,pasteStatistics!$C$1:'pasteStatistics'!$C$5000,0))</f>
        <v>0.5</v>
      </c>
      <c r="J904">
        <f>INDEX(pasteStatistics!J$1:'pasteStatistics'!J$5000,MATCH($C904,pasteStatistics!$C$1:'pasteStatistics'!$C$5000,0))</f>
        <v>0.9</v>
      </c>
      <c r="K904">
        <f>INDEX(pasteStatistics!K$1:'pasteStatistics'!K$5000,MATCH($C904,pasteStatistics!$C$1:'pasteStatistics'!$C$5000,0))</f>
        <v>1.5</v>
      </c>
      <c r="L904">
        <f>INDEX(pasteStatistics!L$1:'pasteStatistics'!L$5000,MATCH($C904,pasteStatistics!$C$1:'pasteStatistics'!$C$5000,0))</f>
        <v>0.57099999999999995</v>
      </c>
      <c r="M904">
        <f>INDEX(pasteStatistics!M$1:'pasteStatistics'!M$5000,MATCH($C904,pasteStatistics!$C$1:'pasteStatistics'!$C$5000,0))</f>
        <v>1.3</v>
      </c>
      <c r="N904">
        <f>INDEX(pasteStatistics!N$1:'pasteStatistics'!N$5000,MATCH($C904,pasteStatistics!$C$1:'pasteStatistics'!$C$5000,0))</f>
        <v>2.8</v>
      </c>
      <c r="O904">
        <f>INDEX(pasteStatistics!O$1:'pasteStatistics'!O$5000,MATCH($C904,pasteStatistics!$C$1:'pasteStatistics'!$C$5000,0))</f>
        <v>0.46100000000000002</v>
      </c>
      <c r="P904">
        <f>INDEX(pasteStatistics!P$1:'pasteStatistics'!P$5000,MATCH($C904,pasteStatistics!$C$1:'pasteStatistics'!$C$5000,0))</f>
        <v>0.6</v>
      </c>
      <c r="Q904">
        <f>INDEX(pasteStatistics!Q$1:'pasteStatistics'!Q$5000,MATCH($C904,pasteStatistics!$C$1:'pasteStatistics'!$C$5000,0))</f>
        <v>0.9</v>
      </c>
      <c r="R904">
        <f>INDEX(pasteStatistics!R$1:'pasteStatistics'!R$5000,MATCH($C904,pasteStatistics!$C$1:'pasteStatistics'!$C$5000,0))</f>
        <v>0.65500000000000003</v>
      </c>
      <c r="S904">
        <f>INDEX(pasteStatistics!S$1:'pasteStatistics'!S$5000,MATCH($C904,pasteStatistics!$C$1:'pasteStatistics'!$C$5000,0))</f>
        <v>0.2</v>
      </c>
      <c r="T904">
        <f>INDEX(pasteStatistics!T$1:'pasteStatistics'!T$5000,MATCH($C904,pasteStatistics!$C$1:'pasteStatistics'!$C$5000,0))</f>
        <v>1.3</v>
      </c>
      <c r="U904">
        <f>INDEX(pasteStatistics!U$1:'pasteStatistics'!U$5000,MATCH($C904,pasteStatistics!$C$1:'pasteStatistics'!$C$5000,0))</f>
        <v>1.6</v>
      </c>
      <c r="V904">
        <f>INDEX(pasteStatistics!V$1:'pasteStatistics'!V$5000,MATCH($C904,pasteStatistics!$C$1:'pasteStatistics'!$C$5000,0))</f>
        <v>0.4</v>
      </c>
      <c r="W904">
        <f>INDEX(pasteStatistics!W$1:'pasteStatistics'!W$5000,MATCH($C904,pasteStatistics!$C$1:'pasteStatistics'!$C$5000,0))</f>
        <v>0.3</v>
      </c>
      <c r="X904">
        <f>INDEX(pasteStatistics!X$1:'pasteStatistics'!X$5000,MATCH($C904,pasteStatistics!$C$1:'pasteStatistics'!$C$5000,0))</f>
        <v>0.3</v>
      </c>
      <c r="Y904">
        <f>INDEX(pasteStatistics!Y$1:'pasteStatistics'!Y$5000,MATCH($C904,pasteStatistics!$C$1:'pasteStatistics'!$C$5000,0))</f>
        <v>0.6</v>
      </c>
      <c r="Z904">
        <f>INDEX(pasteStatistics!Z$1:'pasteStatistics'!Z$5000,MATCH($C904,pasteStatistics!$C$1:'pasteStatistics'!$C$5000,0))</f>
        <v>2</v>
      </c>
      <c r="AA904">
        <f>INDEX(pasteStatistics!AA$1:'pasteStatistics'!AA$5000,MATCH($C904,pasteStatistics!$C$1:'pasteStatistics'!$C$5000,0))</f>
        <v>6.2</v>
      </c>
      <c r="AB904">
        <f>pasteData!C903</f>
        <v>2</v>
      </c>
      <c r="AC904" t="str">
        <f>pasteData!D903</f>
        <v>SR</v>
      </c>
      <c r="AD904" t="str">
        <f>pasteData!E903</f>
        <v>G</v>
      </c>
      <c r="AE904">
        <f>pasteData!F903</f>
        <v>43623</v>
      </c>
      <c r="AF904">
        <f>pasteData!G903</f>
        <v>214</v>
      </c>
      <c r="AG904" t="str">
        <f>pasteData!H903</f>
        <v>Lacey</v>
      </c>
      <c r="AH904" t="str">
        <f>pasteData!I903</f>
        <v xml:space="preserve"> WA</v>
      </c>
      <c r="AI904" t="str">
        <f>pasteData!J903</f>
        <v>Timberline HS</v>
      </c>
      <c r="AJ904" t="str">
        <f>pasteData!K903</f>
        <v xml:space="preserve"> 6.2 Pts</v>
      </c>
      <c r="AK904" t="str">
        <f>pasteData!L903</f>
        <v xml:space="preserve"> 1.6 Reb</v>
      </c>
      <c r="AL904" t="str">
        <f>pasteData!M903</f>
        <v xml:space="preserve"> 0.4 Ast</v>
      </c>
      <c r="AM904">
        <f>pasteData!N903</f>
        <v>0</v>
      </c>
    </row>
    <row r="905" spans="1:39" x14ac:dyDescent="0.3">
      <c r="A905">
        <v>903</v>
      </c>
      <c r="B905" t="str">
        <f>pasteData!A904</f>
        <v>montana</v>
      </c>
      <c r="C905" t="str">
        <f>pasteData!B904</f>
        <v>Bobby Moorehead</v>
      </c>
      <c r="D905">
        <f>INDEX(pasteStatistics!D$1:'pasteStatistics'!D$5000,MATCH($C905,pasteStatistics!$C$1:'pasteStatistics'!$C$5000,0))</f>
        <v>35</v>
      </c>
      <c r="E905">
        <f>INDEX(pasteStatistics!E$1:'pasteStatistics'!E$5000,MATCH($C905,pasteStatistics!$C$1:'pasteStatistics'!$C$5000,0))</f>
        <v>35</v>
      </c>
      <c r="F905">
        <f>INDEX(pasteStatistics!F$1:'pasteStatistics'!F$5000,MATCH($C905,pasteStatistics!$C$1:'pasteStatistics'!$C$5000,0))</f>
        <v>29.5</v>
      </c>
      <c r="G905">
        <f>INDEX(pasteStatistics!G$1:'pasteStatistics'!G$5000,MATCH($C905,pasteStatistics!$C$1:'pasteStatistics'!$C$5000,0))</f>
        <v>1.9</v>
      </c>
      <c r="H905">
        <f>INDEX(pasteStatistics!H$1:'pasteStatistics'!H$5000,MATCH($C905,pasteStatistics!$C$1:'pasteStatistics'!$C$5000,0))</f>
        <v>5.4</v>
      </c>
      <c r="I905">
        <f>INDEX(pasteStatistics!I$1:'pasteStatistics'!I$5000,MATCH($C905,pasteStatistics!$C$1:'pasteStatistics'!$C$5000,0))</f>
        <v>0.35099999999999998</v>
      </c>
      <c r="J905">
        <f>INDEX(pasteStatistics!J$1:'pasteStatistics'!J$5000,MATCH($C905,pasteStatistics!$C$1:'pasteStatistics'!$C$5000,0))</f>
        <v>0.7</v>
      </c>
      <c r="K905">
        <f>INDEX(pasteStatistics!K$1:'pasteStatistics'!K$5000,MATCH($C905,pasteStatistics!$C$1:'pasteStatistics'!$C$5000,0))</f>
        <v>1.5</v>
      </c>
      <c r="L905">
        <f>INDEX(pasteStatistics!L$1:'pasteStatistics'!L$5000,MATCH($C905,pasteStatistics!$C$1:'pasteStatistics'!$C$5000,0))</f>
        <v>0.46200000000000002</v>
      </c>
      <c r="M905">
        <f>INDEX(pasteStatistics!M$1:'pasteStatistics'!M$5000,MATCH($C905,pasteStatistics!$C$1:'pasteStatistics'!$C$5000,0))</f>
        <v>1.2</v>
      </c>
      <c r="N905">
        <f>INDEX(pasteStatistics!N$1:'pasteStatistics'!N$5000,MATCH($C905,pasteStatistics!$C$1:'pasteStatistics'!$C$5000,0))</f>
        <v>3.9</v>
      </c>
      <c r="O905">
        <f>INDEX(pasteStatistics!O$1:'pasteStatistics'!O$5000,MATCH($C905,pasteStatistics!$C$1:'pasteStatistics'!$C$5000,0))</f>
        <v>0.309</v>
      </c>
      <c r="P905">
        <f>INDEX(pasteStatistics!P$1:'pasteStatistics'!P$5000,MATCH($C905,pasteStatistics!$C$1:'pasteStatistics'!$C$5000,0))</f>
        <v>0.4</v>
      </c>
      <c r="Q905">
        <f>INDEX(pasteStatistics!Q$1:'pasteStatistics'!Q$5000,MATCH($C905,pasteStatistics!$C$1:'pasteStatistics'!$C$5000,0))</f>
        <v>0.7</v>
      </c>
      <c r="R905">
        <f>INDEX(pasteStatistics!R$1:'pasteStatistics'!R$5000,MATCH($C905,pasteStatistics!$C$1:'pasteStatistics'!$C$5000,0))</f>
        <v>0.60899999999999999</v>
      </c>
      <c r="S905">
        <f>INDEX(pasteStatistics!S$1:'pasteStatistics'!S$5000,MATCH($C905,pasteStatistics!$C$1:'pasteStatistics'!$C$5000,0))</f>
        <v>0.8</v>
      </c>
      <c r="T905">
        <f>INDEX(pasteStatistics!T$1:'pasteStatistics'!T$5000,MATCH($C905,pasteStatistics!$C$1:'pasteStatistics'!$C$5000,0))</f>
        <v>4.4000000000000004</v>
      </c>
      <c r="U905">
        <f>INDEX(pasteStatistics!U$1:'pasteStatistics'!U$5000,MATCH($C905,pasteStatistics!$C$1:'pasteStatistics'!$C$5000,0))</f>
        <v>5.2</v>
      </c>
      <c r="V905">
        <f>INDEX(pasteStatistics!V$1:'pasteStatistics'!V$5000,MATCH($C905,pasteStatistics!$C$1:'pasteStatistics'!$C$5000,0))</f>
        <v>1.6</v>
      </c>
      <c r="W905">
        <f>INDEX(pasteStatistics!W$1:'pasteStatistics'!W$5000,MATCH($C905,pasteStatistics!$C$1:'pasteStatistics'!$C$5000,0))</f>
        <v>0.7</v>
      </c>
      <c r="X905">
        <f>INDEX(pasteStatistics!X$1:'pasteStatistics'!X$5000,MATCH($C905,pasteStatistics!$C$1:'pasteStatistics'!$C$5000,0))</f>
        <v>0.8</v>
      </c>
      <c r="Y905">
        <f>INDEX(pasteStatistics!Y$1:'pasteStatistics'!Y$5000,MATCH($C905,pasteStatistics!$C$1:'pasteStatistics'!$C$5000,0))</f>
        <v>0.9</v>
      </c>
      <c r="Z905">
        <f>INDEX(pasteStatistics!Z$1:'pasteStatistics'!Z$5000,MATCH($C905,pasteStatistics!$C$1:'pasteStatistics'!$C$5000,0))</f>
        <v>2.4</v>
      </c>
      <c r="AA905">
        <f>INDEX(pasteStatistics!AA$1:'pasteStatistics'!AA$5000,MATCH($C905,pasteStatistics!$C$1:'pasteStatistics'!$C$5000,0))</f>
        <v>5.4</v>
      </c>
      <c r="AB905">
        <f>pasteData!C904</f>
        <v>24</v>
      </c>
      <c r="AC905" t="str">
        <f>pasteData!D904</f>
        <v>SR</v>
      </c>
      <c r="AD905" t="str">
        <f>pasteData!E904</f>
        <v>G</v>
      </c>
      <c r="AE905">
        <f>pasteData!F904</f>
        <v>43623</v>
      </c>
      <c r="AF905">
        <f>pasteData!G904</f>
        <v>182</v>
      </c>
      <c r="AG905" t="str">
        <f>pasteData!H904</f>
        <v>Tacoma</v>
      </c>
      <c r="AH905" t="str">
        <f>pasteData!I904</f>
        <v xml:space="preserve"> WA</v>
      </c>
      <c r="AI905" t="str">
        <f>pasteData!J904</f>
        <v>Stadium HS</v>
      </c>
      <c r="AJ905" t="str">
        <f>pasteData!K904</f>
        <v xml:space="preserve"> 5.4 Pts</v>
      </c>
      <c r="AK905" t="str">
        <f>pasteData!L904</f>
        <v xml:space="preserve"> 5.2 Reb</v>
      </c>
      <c r="AL905" t="str">
        <f>pasteData!M904</f>
        <v xml:space="preserve"> 1.6 Ast</v>
      </c>
      <c r="AM905">
        <f>pasteData!N904</f>
        <v>0</v>
      </c>
    </row>
    <row r="906" spans="1:39" x14ac:dyDescent="0.3">
      <c r="A906">
        <v>904</v>
      </c>
      <c r="B906" t="str">
        <f>pasteData!A905</f>
        <v>montana</v>
      </c>
      <c r="C906" t="str">
        <f>pasteData!B905</f>
        <v>Timmy Falls</v>
      </c>
      <c r="D906">
        <f>INDEX(pasteStatistics!D$1:'pasteStatistics'!D$5000,MATCH($C906,pasteStatistics!$C$1:'pasteStatistics'!$C$5000,0))</f>
        <v>33</v>
      </c>
      <c r="E906">
        <f>INDEX(pasteStatistics!E$1:'pasteStatistics'!E$5000,MATCH($C906,pasteStatistics!$C$1:'pasteStatistics'!$C$5000,0))</f>
        <v>8</v>
      </c>
      <c r="F906">
        <f>INDEX(pasteStatistics!F$1:'pasteStatistics'!F$5000,MATCH($C906,pasteStatistics!$C$1:'pasteStatistics'!$C$5000,0))</f>
        <v>20.100000000000001</v>
      </c>
      <c r="G906">
        <f>INDEX(pasteStatistics!G$1:'pasteStatistics'!G$5000,MATCH($C906,pasteStatistics!$C$1:'pasteStatistics'!$C$5000,0))</f>
        <v>1.5</v>
      </c>
      <c r="H906">
        <f>INDEX(pasteStatistics!H$1:'pasteStatistics'!H$5000,MATCH($C906,pasteStatistics!$C$1:'pasteStatistics'!$C$5000,0))</f>
        <v>4.0999999999999996</v>
      </c>
      <c r="I906">
        <f>INDEX(pasteStatistics!I$1:'pasteStatistics'!I$5000,MATCH($C906,pasteStatistics!$C$1:'pasteStatistics'!$C$5000,0))</f>
        <v>0.38100000000000001</v>
      </c>
      <c r="J906">
        <f>INDEX(pasteStatistics!J$1:'pasteStatistics'!J$5000,MATCH($C906,pasteStatistics!$C$1:'pasteStatistics'!$C$5000,0))</f>
        <v>0.8</v>
      </c>
      <c r="K906">
        <f>INDEX(pasteStatistics!K$1:'pasteStatistics'!K$5000,MATCH($C906,pasteStatistics!$C$1:'pasteStatistics'!$C$5000,0))</f>
        <v>1.8</v>
      </c>
      <c r="L906">
        <f>INDEX(pasteStatistics!L$1:'pasteStatistics'!L$5000,MATCH($C906,pasteStatistics!$C$1:'pasteStatistics'!$C$5000,0))</f>
        <v>0.42399999999999999</v>
      </c>
      <c r="M906">
        <f>INDEX(pasteStatistics!M$1:'pasteStatistics'!M$5000,MATCH($C906,pasteStatistics!$C$1:'pasteStatistics'!$C$5000,0))</f>
        <v>0.8</v>
      </c>
      <c r="N906">
        <f>INDEX(pasteStatistics!N$1:'pasteStatistics'!N$5000,MATCH($C906,pasteStatistics!$C$1:'pasteStatistics'!$C$5000,0))</f>
        <v>2.2999999999999998</v>
      </c>
      <c r="O906">
        <f>INDEX(pasteStatistics!O$1:'pasteStatistics'!O$5000,MATCH($C906,pasteStatistics!$C$1:'pasteStatistics'!$C$5000,0))</f>
        <v>0.34699999999999998</v>
      </c>
      <c r="P906">
        <f>INDEX(pasteStatistics!P$1:'pasteStatistics'!P$5000,MATCH($C906,pasteStatistics!$C$1:'pasteStatistics'!$C$5000,0))</f>
        <v>0.8</v>
      </c>
      <c r="Q906">
        <f>INDEX(pasteStatistics!Q$1:'pasteStatistics'!Q$5000,MATCH($C906,pasteStatistics!$C$1:'pasteStatistics'!$C$5000,0))</f>
        <v>1</v>
      </c>
      <c r="R906">
        <f>INDEX(pasteStatistics!R$1:'pasteStatistics'!R$5000,MATCH($C906,pasteStatistics!$C$1:'pasteStatistics'!$C$5000,0))</f>
        <v>0.76500000000000001</v>
      </c>
      <c r="S906">
        <f>INDEX(pasteStatistics!S$1:'pasteStatistics'!S$5000,MATCH($C906,pasteStatistics!$C$1:'pasteStatistics'!$C$5000,0))</f>
        <v>0.2</v>
      </c>
      <c r="T906">
        <f>INDEX(pasteStatistics!T$1:'pasteStatistics'!T$5000,MATCH($C906,pasteStatistics!$C$1:'pasteStatistics'!$C$5000,0))</f>
        <v>1.4</v>
      </c>
      <c r="U906">
        <f>INDEX(pasteStatistics!U$1:'pasteStatistics'!U$5000,MATCH($C906,pasteStatistics!$C$1:'pasteStatistics'!$C$5000,0))</f>
        <v>1.6</v>
      </c>
      <c r="V906">
        <f>INDEX(pasteStatistics!V$1:'pasteStatistics'!V$5000,MATCH($C906,pasteStatistics!$C$1:'pasteStatistics'!$C$5000,0))</f>
        <v>2.2000000000000002</v>
      </c>
      <c r="W906">
        <f>INDEX(pasteStatistics!W$1:'pasteStatistics'!W$5000,MATCH($C906,pasteStatistics!$C$1:'pasteStatistics'!$C$5000,0))</f>
        <v>0.8</v>
      </c>
      <c r="X906">
        <f>INDEX(pasteStatistics!X$1:'pasteStatistics'!X$5000,MATCH($C906,pasteStatistics!$C$1:'pasteStatistics'!$C$5000,0))</f>
        <v>0.2</v>
      </c>
      <c r="Y906">
        <f>INDEX(pasteStatistics!Y$1:'pasteStatistics'!Y$5000,MATCH($C906,pasteStatistics!$C$1:'pasteStatistics'!$C$5000,0))</f>
        <v>1.8</v>
      </c>
      <c r="Z906">
        <f>INDEX(pasteStatistics!Z$1:'pasteStatistics'!Z$5000,MATCH($C906,pasteStatistics!$C$1:'pasteStatistics'!$C$5000,0))</f>
        <v>2.7</v>
      </c>
      <c r="AA906">
        <f>INDEX(pasteStatistics!AA$1:'pasteStatistics'!AA$5000,MATCH($C906,pasteStatistics!$C$1:'pasteStatistics'!$C$5000,0))</f>
        <v>4.7</v>
      </c>
      <c r="AB906">
        <f>pasteData!C905</f>
        <v>1</v>
      </c>
      <c r="AC906" t="str">
        <f>pasteData!D905</f>
        <v>SO</v>
      </c>
      <c r="AD906" t="str">
        <f>pasteData!E905</f>
        <v>G</v>
      </c>
      <c r="AE906">
        <f>pasteData!F905</f>
        <v>43618</v>
      </c>
      <c r="AF906">
        <f>pasteData!G905</f>
        <v>171</v>
      </c>
      <c r="AG906" t="str">
        <f>pasteData!H905</f>
        <v>Dublin</v>
      </c>
      <c r="AH906" t="str">
        <f>pasteData!I905</f>
        <v xml:space="preserve"> CA</v>
      </c>
      <c r="AI906" t="str">
        <f>pasteData!J905</f>
        <v>Dublin High School</v>
      </c>
      <c r="AJ906" t="str">
        <f>pasteData!K905</f>
        <v xml:space="preserve"> 4.7 Pts</v>
      </c>
      <c r="AK906" t="str">
        <f>pasteData!L905</f>
        <v xml:space="preserve"> 1.6 Reb</v>
      </c>
      <c r="AL906" t="str">
        <f>pasteData!M905</f>
        <v xml:space="preserve"> 2.2 Ast</v>
      </c>
      <c r="AM906">
        <f>pasteData!N905</f>
        <v>0</v>
      </c>
    </row>
    <row r="907" spans="1:39" x14ac:dyDescent="0.3">
      <c r="A907">
        <v>905</v>
      </c>
      <c r="B907" t="str">
        <f>pasteData!A906</f>
        <v>montana</v>
      </c>
      <c r="C907" t="str">
        <f>pasteData!B906</f>
        <v>Mack Anderson</v>
      </c>
      <c r="D907">
        <f>INDEX(pasteStatistics!D$1:'pasteStatistics'!D$5000,MATCH($C907,pasteStatistics!$C$1:'pasteStatistics'!$C$5000,0))</f>
        <v>28</v>
      </c>
      <c r="E907">
        <f>INDEX(pasteStatistics!E$1:'pasteStatistics'!E$5000,MATCH($C907,pasteStatistics!$C$1:'pasteStatistics'!$C$5000,0))</f>
        <v>0</v>
      </c>
      <c r="F907">
        <f>INDEX(pasteStatistics!F$1:'pasteStatistics'!F$5000,MATCH($C907,pasteStatistics!$C$1:'pasteStatistics'!$C$5000,0))</f>
        <v>8.5</v>
      </c>
      <c r="G907">
        <f>INDEX(pasteStatistics!G$1:'pasteStatistics'!G$5000,MATCH($C907,pasteStatistics!$C$1:'pasteStatistics'!$C$5000,0))</f>
        <v>1</v>
      </c>
      <c r="H907">
        <f>INDEX(pasteStatistics!H$1:'pasteStatistics'!H$5000,MATCH($C907,pasteStatistics!$C$1:'pasteStatistics'!$C$5000,0))</f>
        <v>1.5</v>
      </c>
      <c r="I907">
        <f>INDEX(pasteStatistics!I$1:'pasteStatistics'!I$5000,MATCH($C907,pasteStatistics!$C$1:'pasteStatistics'!$C$5000,0))</f>
        <v>0.65900000000000003</v>
      </c>
      <c r="J907">
        <f>INDEX(pasteStatistics!J$1:'pasteStatistics'!J$5000,MATCH($C907,pasteStatistics!$C$1:'pasteStatistics'!$C$5000,0))</f>
        <v>1</v>
      </c>
      <c r="K907">
        <f>INDEX(pasteStatistics!K$1:'pasteStatistics'!K$5000,MATCH($C907,pasteStatistics!$C$1:'pasteStatistics'!$C$5000,0))</f>
        <v>1.5</v>
      </c>
      <c r="L907">
        <f>INDEX(pasteStatistics!L$1:'pasteStatistics'!L$5000,MATCH($C907,pasteStatistics!$C$1:'pasteStatistics'!$C$5000,0))</f>
        <v>0.65900000000000003</v>
      </c>
      <c r="M907">
        <f>INDEX(pasteStatistics!M$1:'pasteStatistics'!M$5000,MATCH($C907,pasteStatistics!$C$1:'pasteStatistics'!$C$5000,0))</f>
        <v>0</v>
      </c>
      <c r="N907">
        <f>INDEX(pasteStatistics!N$1:'pasteStatistics'!N$5000,MATCH($C907,pasteStatistics!$C$1:'pasteStatistics'!$C$5000,0))</f>
        <v>0</v>
      </c>
      <c r="O907">
        <f>INDEX(pasteStatistics!O$1:'pasteStatistics'!O$5000,MATCH($C907,pasteStatistics!$C$1:'pasteStatistics'!$C$5000,0))</f>
        <v>0</v>
      </c>
      <c r="P907">
        <f>INDEX(pasteStatistics!P$1:'pasteStatistics'!P$5000,MATCH($C907,pasteStatistics!$C$1:'pasteStatistics'!$C$5000,0))</f>
        <v>0.3</v>
      </c>
      <c r="Q907">
        <f>INDEX(pasteStatistics!Q$1:'pasteStatistics'!Q$5000,MATCH($C907,pasteStatistics!$C$1:'pasteStatistics'!$C$5000,0))</f>
        <v>0.7</v>
      </c>
      <c r="R907">
        <f>INDEX(pasteStatistics!R$1:'pasteStatistics'!R$5000,MATCH($C907,pasteStatistics!$C$1:'pasteStatistics'!$C$5000,0))</f>
        <v>0.45</v>
      </c>
      <c r="S907">
        <f>INDEX(pasteStatistics!S$1:'pasteStatistics'!S$5000,MATCH($C907,pasteStatistics!$C$1:'pasteStatistics'!$C$5000,0))</f>
        <v>0.4</v>
      </c>
      <c r="T907">
        <f>INDEX(pasteStatistics!T$1:'pasteStatistics'!T$5000,MATCH($C907,pasteStatistics!$C$1:'pasteStatistics'!$C$5000,0))</f>
        <v>1.3</v>
      </c>
      <c r="U907">
        <f>INDEX(pasteStatistics!U$1:'pasteStatistics'!U$5000,MATCH($C907,pasteStatistics!$C$1:'pasteStatistics'!$C$5000,0))</f>
        <v>1.6</v>
      </c>
      <c r="V907">
        <f>INDEX(pasteStatistics!V$1:'pasteStatistics'!V$5000,MATCH($C907,pasteStatistics!$C$1:'pasteStatistics'!$C$5000,0))</f>
        <v>0.2</v>
      </c>
      <c r="W907">
        <f>INDEX(pasteStatistics!W$1:'pasteStatistics'!W$5000,MATCH($C907,pasteStatistics!$C$1:'pasteStatistics'!$C$5000,0))</f>
        <v>0</v>
      </c>
      <c r="X907">
        <f>INDEX(pasteStatistics!X$1:'pasteStatistics'!X$5000,MATCH($C907,pasteStatistics!$C$1:'pasteStatistics'!$C$5000,0))</f>
        <v>0.2</v>
      </c>
      <c r="Y907">
        <f>INDEX(pasteStatistics!Y$1:'pasteStatistics'!Y$5000,MATCH($C907,pasteStatistics!$C$1:'pasteStatistics'!$C$5000,0))</f>
        <v>0.6</v>
      </c>
      <c r="Z907">
        <f>INDEX(pasteStatistics!Z$1:'pasteStatistics'!Z$5000,MATCH($C907,pasteStatistics!$C$1:'pasteStatistics'!$C$5000,0))</f>
        <v>1.9</v>
      </c>
      <c r="AA907">
        <f>INDEX(pasteStatistics!AA$1:'pasteStatistics'!AA$5000,MATCH($C907,pasteStatistics!$C$1:'pasteStatistics'!$C$5000,0))</f>
        <v>2.2999999999999998</v>
      </c>
      <c r="AB907">
        <f>pasteData!C906</f>
        <v>23</v>
      </c>
      <c r="AC907" t="str">
        <f>pasteData!D906</f>
        <v>FR</v>
      </c>
      <c r="AD907" t="str">
        <f>pasteData!E906</f>
        <v>F</v>
      </c>
      <c r="AE907">
        <f>pasteData!F906</f>
        <v>43625</v>
      </c>
      <c r="AF907">
        <f>pasteData!G906</f>
        <v>210</v>
      </c>
      <c r="AG907" t="str">
        <f>pasteData!H906</f>
        <v>Bozeman</v>
      </c>
      <c r="AH907" t="str">
        <f>pasteData!I906</f>
        <v xml:space="preserve"> MT</v>
      </c>
      <c r="AI907" t="str">
        <f>pasteData!J906</f>
        <v>Bozeman HS</v>
      </c>
      <c r="AJ907" t="str">
        <f>pasteData!K906</f>
        <v xml:space="preserve"> 2.3 Pts</v>
      </c>
      <c r="AK907" t="str">
        <f>pasteData!L906</f>
        <v xml:space="preserve"> 1.6 Reb</v>
      </c>
      <c r="AL907" t="str">
        <f>pasteData!M906</f>
        <v xml:space="preserve"> 0.2 Ast</v>
      </c>
      <c r="AM907">
        <f>pasteData!N906</f>
        <v>0</v>
      </c>
    </row>
    <row r="908" spans="1:39" x14ac:dyDescent="0.3">
      <c r="A908">
        <v>906</v>
      </c>
      <c r="B908" t="str">
        <f>pasteData!A907</f>
        <v>montana</v>
      </c>
      <c r="C908" t="str">
        <f>pasteData!B907</f>
        <v>Kelby Kramer</v>
      </c>
      <c r="D908">
        <f>INDEX(pasteStatistics!D$1:'pasteStatistics'!D$5000,MATCH($C908,pasteStatistics!$C$1:'pasteStatistics'!$C$5000,0))</f>
        <v>21</v>
      </c>
      <c r="E908">
        <f>INDEX(pasteStatistics!E$1:'pasteStatistics'!E$5000,MATCH($C908,pasteStatistics!$C$1:'pasteStatistics'!$C$5000,0))</f>
        <v>2</v>
      </c>
      <c r="F908">
        <f>INDEX(pasteStatistics!F$1:'pasteStatistics'!F$5000,MATCH($C908,pasteStatistics!$C$1:'pasteStatistics'!$C$5000,0))</f>
        <v>6</v>
      </c>
      <c r="G908">
        <f>INDEX(pasteStatistics!G$1:'pasteStatistics'!G$5000,MATCH($C908,pasteStatistics!$C$1:'pasteStatistics'!$C$5000,0))</f>
        <v>0.4</v>
      </c>
      <c r="H908">
        <f>INDEX(pasteStatistics!H$1:'pasteStatistics'!H$5000,MATCH($C908,pasteStatistics!$C$1:'pasteStatistics'!$C$5000,0))</f>
        <v>0.6</v>
      </c>
      <c r="I908">
        <f>INDEX(pasteStatistics!I$1:'pasteStatistics'!I$5000,MATCH($C908,pasteStatistics!$C$1:'pasteStatistics'!$C$5000,0))</f>
        <v>0.61499999999999999</v>
      </c>
      <c r="J908">
        <f>INDEX(pasteStatistics!J$1:'pasteStatistics'!J$5000,MATCH($C908,pasteStatistics!$C$1:'pasteStatistics'!$C$5000,0))</f>
        <v>0.4</v>
      </c>
      <c r="K908">
        <f>INDEX(pasteStatistics!K$1:'pasteStatistics'!K$5000,MATCH($C908,pasteStatistics!$C$1:'pasteStatistics'!$C$5000,0))</f>
        <v>0.6</v>
      </c>
      <c r="L908">
        <f>INDEX(pasteStatistics!L$1:'pasteStatistics'!L$5000,MATCH($C908,pasteStatistics!$C$1:'pasteStatistics'!$C$5000,0))</f>
        <v>0.61499999999999999</v>
      </c>
      <c r="M908">
        <f>INDEX(pasteStatistics!M$1:'pasteStatistics'!M$5000,MATCH($C908,pasteStatistics!$C$1:'pasteStatistics'!$C$5000,0))</f>
        <v>0</v>
      </c>
      <c r="N908">
        <f>INDEX(pasteStatistics!N$1:'pasteStatistics'!N$5000,MATCH($C908,pasteStatistics!$C$1:'pasteStatistics'!$C$5000,0))</f>
        <v>0</v>
      </c>
      <c r="O908">
        <f>INDEX(pasteStatistics!O$1:'pasteStatistics'!O$5000,MATCH($C908,pasteStatistics!$C$1:'pasteStatistics'!$C$5000,0))</f>
        <v>0</v>
      </c>
      <c r="P908">
        <f>INDEX(pasteStatistics!P$1:'pasteStatistics'!P$5000,MATCH($C908,pasteStatistics!$C$1:'pasteStatistics'!$C$5000,0))</f>
        <v>0.1</v>
      </c>
      <c r="Q908">
        <f>INDEX(pasteStatistics!Q$1:'pasteStatistics'!Q$5000,MATCH($C908,pasteStatistics!$C$1:'pasteStatistics'!$C$5000,0))</f>
        <v>0.3</v>
      </c>
      <c r="R908">
        <f>INDEX(pasteStatistics!R$1:'pasteStatistics'!R$5000,MATCH($C908,pasteStatistics!$C$1:'pasteStatistics'!$C$5000,0))</f>
        <v>0.28599999999999998</v>
      </c>
      <c r="S908">
        <f>INDEX(pasteStatistics!S$1:'pasteStatistics'!S$5000,MATCH($C908,pasteStatistics!$C$1:'pasteStatistics'!$C$5000,0))</f>
        <v>0.3</v>
      </c>
      <c r="T908">
        <f>INDEX(pasteStatistics!T$1:'pasteStatistics'!T$5000,MATCH($C908,pasteStatistics!$C$1:'pasteStatistics'!$C$5000,0))</f>
        <v>0.6</v>
      </c>
      <c r="U908">
        <f>INDEX(pasteStatistics!U$1:'pasteStatistics'!U$5000,MATCH($C908,pasteStatistics!$C$1:'pasteStatistics'!$C$5000,0))</f>
        <v>0.9</v>
      </c>
      <c r="V908">
        <f>INDEX(pasteStatistics!V$1:'pasteStatistics'!V$5000,MATCH($C908,pasteStatistics!$C$1:'pasteStatistics'!$C$5000,0))</f>
        <v>0.2</v>
      </c>
      <c r="W908">
        <f>INDEX(pasteStatistics!W$1:'pasteStatistics'!W$5000,MATCH($C908,pasteStatistics!$C$1:'pasteStatistics'!$C$5000,0))</f>
        <v>0.1</v>
      </c>
      <c r="X908">
        <f>INDEX(pasteStatistics!X$1:'pasteStatistics'!X$5000,MATCH($C908,pasteStatistics!$C$1:'pasteStatistics'!$C$5000,0))</f>
        <v>0.3</v>
      </c>
      <c r="Y908">
        <f>INDEX(pasteStatistics!Y$1:'pasteStatistics'!Y$5000,MATCH($C908,pasteStatistics!$C$1:'pasteStatistics'!$C$5000,0))</f>
        <v>0.3</v>
      </c>
      <c r="Z908">
        <f>INDEX(pasteStatistics!Z$1:'pasteStatistics'!Z$5000,MATCH($C908,pasteStatistics!$C$1:'pasteStatistics'!$C$5000,0))</f>
        <v>0.9</v>
      </c>
      <c r="AA908">
        <f>INDEX(pasteStatistics!AA$1:'pasteStatistics'!AA$5000,MATCH($C908,pasteStatistics!$C$1:'pasteStatistics'!$C$5000,0))</f>
        <v>0.9</v>
      </c>
      <c r="AB908">
        <f>pasteData!C907</f>
        <v>33</v>
      </c>
      <c r="AC908" t="str">
        <f>pasteData!D907</f>
        <v>FR</v>
      </c>
      <c r="AD908" t="str">
        <f>pasteData!E907</f>
        <v>C</v>
      </c>
      <c r="AE908">
        <f>pasteData!F907</f>
        <v>43626</v>
      </c>
      <c r="AF908">
        <f>pasteData!G907</f>
        <v>220</v>
      </c>
      <c r="AG908" t="str">
        <f>pasteData!H907</f>
        <v>Rock Springs</v>
      </c>
      <c r="AH908" t="str">
        <f>pasteData!I907</f>
        <v xml:space="preserve"> WY</v>
      </c>
      <c r="AI908" t="str">
        <f>pasteData!J907</f>
        <v>Rock Springs HS</v>
      </c>
      <c r="AJ908" t="str">
        <f>pasteData!K907</f>
        <v xml:space="preserve"> 0.9 Pts</v>
      </c>
      <c r="AK908" t="str">
        <f>pasteData!L907</f>
        <v xml:space="preserve"> 0.9 Reb</v>
      </c>
      <c r="AL908" t="str">
        <f>pasteData!M907</f>
        <v xml:space="preserve"> 0.2 Ast</v>
      </c>
      <c r="AM908">
        <f>pasteData!N907</f>
        <v>0</v>
      </c>
    </row>
    <row r="909" spans="1:39" x14ac:dyDescent="0.3">
      <c r="A909">
        <v>907</v>
      </c>
      <c r="B909" t="str">
        <f>pasteData!A908</f>
        <v>montana</v>
      </c>
      <c r="C909" t="str">
        <f>pasteData!B908</f>
        <v>Freddy Brown III</v>
      </c>
      <c r="D909">
        <f>INDEX(pasteStatistics!D$1:'pasteStatistics'!D$5000,MATCH($C909,pasteStatistics!$C$1:'pasteStatistics'!$C$5000,0))</f>
        <v>15</v>
      </c>
      <c r="E909">
        <f>INDEX(pasteStatistics!E$1:'pasteStatistics'!E$5000,MATCH($C909,pasteStatistics!$C$1:'pasteStatistics'!$C$5000,0))</f>
        <v>0</v>
      </c>
      <c r="F909">
        <f>INDEX(pasteStatistics!F$1:'pasteStatistics'!F$5000,MATCH($C909,pasteStatistics!$C$1:'pasteStatistics'!$C$5000,0))</f>
        <v>2.2000000000000002</v>
      </c>
      <c r="G909">
        <f>INDEX(pasteStatistics!G$1:'pasteStatistics'!G$5000,MATCH($C909,pasteStatistics!$C$1:'pasteStatistics'!$C$5000,0))</f>
        <v>0.3</v>
      </c>
      <c r="H909">
        <f>INDEX(pasteStatistics!H$1:'pasteStatistics'!H$5000,MATCH($C909,pasteStatistics!$C$1:'pasteStatistics'!$C$5000,0))</f>
        <v>0.9</v>
      </c>
      <c r="I909">
        <f>INDEX(pasteStatistics!I$1:'pasteStatistics'!I$5000,MATCH($C909,pasteStatistics!$C$1:'pasteStatistics'!$C$5000,0))</f>
        <v>0.38500000000000001</v>
      </c>
      <c r="J909">
        <f>INDEX(pasteStatistics!J$1:'pasteStatistics'!J$5000,MATCH($C909,pasteStatistics!$C$1:'pasteStatistics'!$C$5000,0))</f>
        <v>0.1</v>
      </c>
      <c r="K909">
        <f>INDEX(pasteStatistics!K$1:'pasteStatistics'!K$5000,MATCH($C909,pasteStatistics!$C$1:'pasteStatistics'!$C$5000,0))</f>
        <v>0.3</v>
      </c>
      <c r="L909">
        <f>INDEX(pasteStatistics!L$1:'pasteStatistics'!L$5000,MATCH($C909,pasteStatistics!$C$1:'pasteStatistics'!$C$5000,0))</f>
        <v>0.2</v>
      </c>
      <c r="M909">
        <f>INDEX(pasteStatistics!M$1:'pasteStatistics'!M$5000,MATCH($C909,pasteStatistics!$C$1:'pasteStatistics'!$C$5000,0))</f>
        <v>0.3</v>
      </c>
      <c r="N909">
        <f>INDEX(pasteStatistics!N$1:'pasteStatistics'!N$5000,MATCH($C909,pasteStatistics!$C$1:'pasteStatistics'!$C$5000,0))</f>
        <v>0.5</v>
      </c>
      <c r="O909">
        <f>INDEX(pasteStatistics!O$1:'pasteStatistics'!O$5000,MATCH($C909,pasteStatistics!$C$1:'pasteStatistics'!$C$5000,0))</f>
        <v>0.5</v>
      </c>
      <c r="P909">
        <f>INDEX(pasteStatistics!P$1:'pasteStatistics'!P$5000,MATCH($C909,pasteStatistics!$C$1:'pasteStatistics'!$C$5000,0))</f>
        <v>0.2</v>
      </c>
      <c r="Q909">
        <f>INDEX(pasteStatistics!Q$1:'pasteStatistics'!Q$5000,MATCH($C909,pasteStatistics!$C$1:'pasteStatistics'!$C$5000,0))</f>
        <v>0.3</v>
      </c>
      <c r="R909">
        <f>INDEX(pasteStatistics!R$1:'pasteStatistics'!R$5000,MATCH($C909,pasteStatistics!$C$1:'pasteStatistics'!$C$5000,0))</f>
        <v>0.75</v>
      </c>
      <c r="S909">
        <f>INDEX(pasteStatistics!S$1:'pasteStatistics'!S$5000,MATCH($C909,pasteStatistics!$C$1:'pasteStatistics'!$C$5000,0))</f>
        <v>0.2</v>
      </c>
      <c r="T909">
        <f>INDEX(pasteStatistics!T$1:'pasteStatistics'!T$5000,MATCH($C909,pasteStatistics!$C$1:'pasteStatistics'!$C$5000,0))</f>
        <v>0.1</v>
      </c>
      <c r="U909">
        <f>INDEX(pasteStatistics!U$1:'pasteStatistics'!U$5000,MATCH($C909,pasteStatistics!$C$1:'pasteStatistics'!$C$5000,0))</f>
        <v>0.3</v>
      </c>
      <c r="V909">
        <f>INDEX(pasteStatistics!V$1:'pasteStatistics'!V$5000,MATCH($C909,pasteStatistics!$C$1:'pasteStatistics'!$C$5000,0))</f>
        <v>0.1</v>
      </c>
      <c r="W909">
        <f>INDEX(pasteStatistics!W$1:'pasteStatistics'!W$5000,MATCH($C909,pasteStatistics!$C$1:'pasteStatistics'!$C$5000,0))</f>
        <v>0</v>
      </c>
      <c r="X909">
        <f>INDEX(pasteStatistics!X$1:'pasteStatistics'!X$5000,MATCH($C909,pasteStatistics!$C$1:'pasteStatistics'!$C$5000,0))</f>
        <v>0</v>
      </c>
      <c r="Y909">
        <f>INDEX(pasteStatistics!Y$1:'pasteStatistics'!Y$5000,MATCH($C909,pasteStatistics!$C$1:'pasteStatistics'!$C$5000,0))</f>
        <v>0.1</v>
      </c>
      <c r="Z909">
        <f>INDEX(pasteStatistics!Z$1:'pasteStatistics'!Z$5000,MATCH($C909,pasteStatistics!$C$1:'pasteStatistics'!$C$5000,0))</f>
        <v>0.2</v>
      </c>
      <c r="AA909">
        <f>INDEX(pasteStatistics!AA$1:'pasteStatistics'!AA$5000,MATCH($C909,pasteStatistics!$C$1:'pasteStatistics'!$C$5000,0))</f>
        <v>1.1000000000000001</v>
      </c>
      <c r="AB909">
        <f>pasteData!C908</f>
        <v>3</v>
      </c>
      <c r="AC909" t="str">
        <f>pasteData!D908</f>
        <v>FR</v>
      </c>
      <c r="AD909" t="str">
        <f>pasteData!E908</f>
        <v>G</v>
      </c>
      <c r="AE909">
        <f>pasteData!F908</f>
        <v>43618</v>
      </c>
      <c r="AF909">
        <f>pasteData!G908</f>
        <v>164</v>
      </c>
      <c r="AG909" t="str">
        <f>pasteData!H908</f>
        <v>Seattle</v>
      </c>
      <c r="AH909" t="str">
        <f>pasteData!I908</f>
        <v xml:space="preserve"> WA</v>
      </c>
      <c r="AI909" t="str">
        <f>pasteData!J908</f>
        <v>Nathan Hale HS</v>
      </c>
      <c r="AJ909" t="str">
        <f>pasteData!K908</f>
        <v xml:space="preserve"> 1.1 Pts</v>
      </c>
      <c r="AK909" t="str">
        <f>pasteData!L908</f>
        <v xml:space="preserve"> 0.3 Reb</v>
      </c>
      <c r="AL909" t="str">
        <f>pasteData!M908</f>
        <v xml:space="preserve"> 0.1 Ast</v>
      </c>
      <c r="AM909">
        <f>pasteData!N908</f>
        <v>0</v>
      </c>
    </row>
    <row r="910" spans="1:39" x14ac:dyDescent="0.3">
      <c r="A910">
        <v>908</v>
      </c>
      <c r="B910" t="str">
        <f>pasteData!A909</f>
        <v>montana</v>
      </c>
      <c r="C910" t="str">
        <f>pasteData!B909</f>
        <v>Ben Carter</v>
      </c>
      <c r="D910">
        <f>INDEX(pasteStatistics!D$1:'pasteStatistics'!D$5000,MATCH($C910,pasteStatistics!$C$1:'pasteStatistics'!$C$5000,0))</f>
        <v>10</v>
      </c>
      <c r="E910">
        <f>INDEX(pasteStatistics!E$1:'pasteStatistics'!E$5000,MATCH($C910,pasteStatistics!$C$1:'pasteStatistics'!$C$5000,0))</f>
        <v>0</v>
      </c>
      <c r="F910">
        <f>INDEX(pasteStatistics!F$1:'pasteStatistics'!F$5000,MATCH($C910,pasteStatistics!$C$1:'pasteStatistics'!$C$5000,0))</f>
        <v>4.3</v>
      </c>
      <c r="G910">
        <f>INDEX(pasteStatistics!G$1:'pasteStatistics'!G$5000,MATCH($C910,pasteStatistics!$C$1:'pasteStatistics'!$C$5000,0))</f>
        <v>0.2</v>
      </c>
      <c r="H910">
        <f>INDEX(pasteStatistics!H$1:'pasteStatistics'!H$5000,MATCH($C910,pasteStatistics!$C$1:'pasteStatistics'!$C$5000,0))</f>
        <v>0.8</v>
      </c>
      <c r="I910">
        <f>INDEX(pasteStatistics!I$1:'pasteStatistics'!I$5000,MATCH($C910,pasteStatistics!$C$1:'pasteStatistics'!$C$5000,0))</f>
        <v>0.25</v>
      </c>
      <c r="J910">
        <f>INDEX(pasteStatistics!J$1:'pasteStatistics'!J$5000,MATCH($C910,pasteStatistics!$C$1:'pasteStatistics'!$C$5000,0))</f>
        <v>0.2</v>
      </c>
      <c r="K910">
        <f>INDEX(pasteStatistics!K$1:'pasteStatistics'!K$5000,MATCH($C910,pasteStatistics!$C$1:'pasteStatistics'!$C$5000,0))</f>
        <v>0.7</v>
      </c>
      <c r="L910">
        <f>INDEX(pasteStatistics!L$1:'pasteStatistics'!L$5000,MATCH($C910,pasteStatistics!$C$1:'pasteStatistics'!$C$5000,0))</f>
        <v>0.28599999999999998</v>
      </c>
      <c r="M910">
        <f>INDEX(pasteStatistics!M$1:'pasteStatistics'!M$5000,MATCH($C910,pasteStatistics!$C$1:'pasteStatistics'!$C$5000,0))</f>
        <v>0</v>
      </c>
      <c r="N910">
        <f>INDEX(pasteStatistics!N$1:'pasteStatistics'!N$5000,MATCH($C910,pasteStatistics!$C$1:'pasteStatistics'!$C$5000,0))</f>
        <v>0.1</v>
      </c>
      <c r="O910">
        <f>INDEX(pasteStatistics!O$1:'pasteStatistics'!O$5000,MATCH($C910,pasteStatistics!$C$1:'pasteStatistics'!$C$5000,0))</f>
        <v>0</v>
      </c>
      <c r="P910">
        <f>INDEX(pasteStatistics!P$1:'pasteStatistics'!P$5000,MATCH($C910,pasteStatistics!$C$1:'pasteStatistics'!$C$5000,0))</f>
        <v>0</v>
      </c>
      <c r="Q910">
        <f>INDEX(pasteStatistics!Q$1:'pasteStatistics'!Q$5000,MATCH($C910,pasteStatistics!$C$1:'pasteStatistics'!$C$5000,0))</f>
        <v>0.1</v>
      </c>
      <c r="R910">
        <f>INDEX(pasteStatistics!R$1:'pasteStatistics'!R$5000,MATCH($C910,pasteStatistics!$C$1:'pasteStatistics'!$C$5000,0))</f>
        <v>0</v>
      </c>
      <c r="S910">
        <f>INDEX(pasteStatistics!S$1:'pasteStatistics'!S$5000,MATCH($C910,pasteStatistics!$C$1:'pasteStatistics'!$C$5000,0))</f>
        <v>0.1</v>
      </c>
      <c r="T910">
        <f>INDEX(pasteStatistics!T$1:'pasteStatistics'!T$5000,MATCH($C910,pasteStatistics!$C$1:'pasteStatistics'!$C$5000,0))</f>
        <v>0.7</v>
      </c>
      <c r="U910">
        <f>INDEX(pasteStatistics!U$1:'pasteStatistics'!U$5000,MATCH($C910,pasteStatistics!$C$1:'pasteStatistics'!$C$5000,0))</f>
        <v>0.8</v>
      </c>
      <c r="V910">
        <f>INDEX(pasteStatistics!V$1:'pasteStatistics'!V$5000,MATCH($C910,pasteStatistics!$C$1:'pasteStatistics'!$C$5000,0))</f>
        <v>0.2</v>
      </c>
      <c r="W910">
        <f>INDEX(pasteStatistics!W$1:'pasteStatistics'!W$5000,MATCH($C910,pasteStatistics!$C$1:'pasteStatistics'!$C$5000,0))</f>
        <v>0.1</v>
      </c>
      <c r="X910">
        <f>INDEX(pasteStatistics!X$1:'pasteStatistics'!X$5000,MATCH($C910,pasteStatistics!$C$1:'pasteStatistics'!$C$5000,0))</f>
        <v>0</v>
      </c>
      <c r="Y910">
        <f>INDEX(pasteStatistics!Y$1:'pasteStatistics'!Y$5000,MATCH($C910,pasteStatistics!$C$1:'pasteStatistics'!$C$5000,0))</f>
        <v>0.6</v>
      </c>
      <c r="Z910">
        <f>INDEX(pasteStatistics!Z$1:'pasteStatistics'!Z$5000,MATCH($C910,pasteStatistics!$C$1:'pasteStatistics'!$C$5000,0))</f>
        <v>1.1000000000000001</v>
      </c>
      <c r="AA910">
        <f>INDEX(pasteStatistics!AA$1:'pasteStatistics'!AA$5000,MATCH($C910,pasteStatistics!$C$1:'pasteStatistics'!$C$5000,0))</f>
        <v>0.4</v>
      </c>
      <c r="AB910">
        <f>pasteData!C909</f>
        <v>13</v>
      </c>
      <c r="AC910" t="str">
        <f>pasteData!D909</f>
        <v>FR</v>
      </c>
      <c r="AD910" t="str">
        <f>pasteData!E909</f>
        <v>F</v>
      </c>
      <c r="AE910">
        <f>pasteData!F909</f>
        <v>43626</v>
      </c>
      <c r="AF910">
        <f>pasteData!G909</f>
        <v>275</v>
      </c>
      <c r="AG910" t="str">
        <f>pasteData!H909</f>
        <v>Adelaide</v>
      </c>
      <c r="AH910" t="str">
        <f>pasteData!I909</f>
        <v xml:space="preserve"> Australia</v>
      </c>
      <c r="AI910">
        <f>pasteData!J909</f>
        <v>0</v>
      </c>
      <c r="AJ910" t="str">
        <f>pasteData!K909</f>
        <v xml:space="preserve"> 0.4 Pts</v>
      </c>
      <c r="AK910" t="str">
        <f>pasteData!L909</f>
        <v xml:space="preserve"> 0.8 Reb</v>
      </c>
      <c r="AL910" t="str">
        <f>pasteData!M909</f>
        <v xml:space="preserve"> 0.2 Ast</v>
      </c>
      <c r="AM910">
        <f>pasteData!N909</f>
        <v>0</v>
      </c>
    </row>
    <row r="911" spans="1:39" x14ac:dyDescent="0.3">
      <c r="A911">
        <v>909</v>
      </c>
      <c r="B911" t="str">
        <f>pasteData!A910</f>
        <v>montana</v>
      </c>
      <c r="C911" t="str">
        <f>pasteData!B910</f>
        <v>Peter Jones</v>
      </c>
      <c r="D911">
        <f>INDEX(pasteStatistics!D$1:'pasteStatistics'!D$5000,MATCH($C911,pasteStatistics!$C$1:'pasteStatistics'!$C$5000,0))</f>
        <v>6</v>
      </c>
      <c r="E911">
        <f>INDEX(pasteStatistics!E$1:'pasteStatistics'!E$5000,MATCH($C911,pasteStatistics!$C$1:'pasteStatistics'!$C$5000,0))</f>
        <v>0</v>
      </c>
      <c r="F911">
        <f>INDEX(pasteStatistics!F$1:'pasteStatistics'!F$5000,MATCH($C911,pasteStatistics!$C$1:'pasteStatistics'!$C$5000,0))</f>
        <v>1.3</v>
      </c>
      <c r="G911">
        <f>INDEX(pasteStatistics!G$1:'pasteStatistics'!G$5000,MATCH($C911,pasteStatistics!$C$1:'pasteStatistics'!$C$5000,0))</f>
        <v>0</v>
      </c>
      <c r="H911">
        <f>INDEX(pasteStatistics!H$1:'pasteStatistics'!H$5000,MATCH($C911,pasteStatistics!$C$1:'pasteStatistics'!$C$5000,0))</f>
        <v>0</v>
      </c>
      <c r="I911">
        <f>INDEX(pasteStatistics!I$1:'pasteStatistics'!I$5000,MATCH($C911,pasteStatistics!$C$1:'pasteStatistics'!$C$5000,0))</f>
        <v>0</v>
      </c>
      <c r="J911">
        <f>INDEX(pasteStatistics!J$1:'pasteStatistics'!J$5000,MATCH($C911,pasteStatistics!$C$1:'pasteStatistics'!$C$5000,0))</f>
        <v>0</v>
      </c>
      <c r="K911">
        <f>INDEX(pasteStatistics!K$1:'pasteStatistics'!K$5000,MATCH($C911,pasteStatistics!$C$1:'pasteStatistics'!$C$5000,0))</f>
        <v>0</v>
      </c>
      <c r="L911">
        <f>INDEX(pasteStatistics!L$1:'pasteStatistics'!L$5000,MATCH($C911,pasteStatistics!$C$1:'pasteStatistics'!$C$5000,0))</f>
        <v>0</v>
      </c>
      <c r="M911">
        <f>INDEX(pasteStatistics!M$1:'pasteStatistics'!M$5000,MATCH($C911,pasteStatistics!$C$1:'pasteStatistics'!$C$5000,0))</f>
        <v>0</v>
      </c>
      <c r="N911">
        <f>INDEX(pasteStatistics!N$1:'pasteStatistics'!N$5000,MATCH($C911,pasteStatistics!$C$1:'pasteStatistics'!$C$5000,0))</f>
        <v>0</v>
      </c>
      <c r="O911">
        <f>INDEX(pasteStatistics!O$1:'pasteStatistics'!O$5000,MATCH($C911,pasteStatistics!$C$1:'pasteStatistics'!$C$5000,0))</f>
        <v>0</v>
      </c>
      <c r="P911">
        <f>INDEX(pasteStatistics!P$1:'pasteStatistics'!P$5000,MATCH($C911,pasteStatistics!$C$1:'pasteStatistics'!$C$5000,0))</f>
        <v>0</v>
      </c>
      <c r="Q911">
        <f>INDEX(pasteStatistics!Q$1:'pasteStatistics'!Q$5000,MATCH($C911,pasteStatistics!$C$1:'pasteStatistics'!$C$5000,0))</f>
        <v>0</v>
      </c>
      <c r="R911">
        <f>INDEX(pasteStatistics!R$1:'pasteStatistics'!R$5000,MATCH($C911,pasteStatistics!$C$1:'pasteStatistics'!$C$5000,0))</f>
        <v>0</v>
      </c>
      <c r="S911">
        <f>INDEX(pasteStatistics!S$1:'pasteStatistics'!S$5000,MATCH($C911,pasteStatistics!$C$1:'pasteStatistics'!$C$5000,0))</f>
        <v>0</v>
      </c>
      <c r="T911">
        <f>INDEX(pasteStatistics!T$1:'pasteStatistics'!T$5000,MATCH($C911,pasteStatistics!$C$1:'pasteStatistics'!$C$5000,0))</f>
        <v>0.5</v>
      </c>
      <c r="U911">
        <f>INDEX(pasteStatistics!U$1:'pasteStatistics'!U$5000,MATCH($C911,pasteStatistics!$C$1:'pasteStatistics'!$C$5000,0))</f>
        <v>0.5</v>
      </c>
      <c r="V911">
        <f>INDEX(pasteStatistics!V$1:'pasteStatistics'!V$5000,MATCH($C911,pasteStatistics!$C$1:'pasteStatistics'!$C$5000,0))</f>
        <v>0</v>
      </c>
      <c r="W911">
        <f>INDEX(pasteStatistics!W$1:'pasteStatistics'!W$5000,MATCH($C911,pasteStatistics!$C$1:'pasteStatistics'!$C$5000,0))</f>
        <v>0</v>
      </c>
      <c r="X911">
        <f>INDEX(pasteStatistics!X$1:'pasteStatistics'!X$5000,MATCH($C911,pasteStatistics!$C$1:'pasteStatistics'!$C$5000,0))</f>
        <v>0</v>
      </c>
      <c r="Y911">
        <f>INDEX(pasteStatistics!Y$1:'pasteStatistics'!Y$5000,MATCH($C911,pasteStatistics!$C$1:'pasteStatistics'!$C$5000,0))</f>
        <v>0</v>
      </c>
      <c r="Z911">
        <f>INDEX(pasteStatistics!Z$1:'pasteStatistics'!Z$5000,MATCH($C911,pasteStatistics!$C$1:'pasteStatistics'!$C$5000,0))</f>
        <v>0.2</v>
      </c>
      <c r="AA911">
        <f>INDEX(pasteStatistics!AA$1:'pasteStatistics'!AA$5000,MATCH($C911,pasteStatistics!$C$1:'pasteStatistics'!$C$5000,0))</f>
        <v>0</v>
      </c>
      <c r="AB911">
        <f>pasteData!C910</f>
        <v>32</v>
      </c>
      <c r="AC911" t="str">
        <f>pasteData!D910</f>
        <v>FR</v>
      </c>
      <c r="AD911" t="str">
        <f>pasteData!E910</f>
        <v>F</v>
      </c>
      <c r="AE911">
        <f>pasteData!F910</f>
        <v>43624</v>
      </c>
      <c r="AF911">
        <f>pasteData!G910</f>
        <v>225</v>
      </c>
      <c r="AG911" t="str">
        <f>pasteData!H910</f>
        <v>Seattle</v>
      </c>
      <c r="AH911" t="str">
        <f>pasteData!I910</f>
        <v xml:space="preserve"> WA</v>
      </c>
      <c r="AI911" t="str">
        <f>pasteData!J910</f>
        <v>O'Dea High School</v>
      </c>
      <c r="AJ911" t="str">
        <f>pasteData!K910</f>
        <v xml:space="preserve"> 0.0 Pts</v>
      </c>
      <c r="AK911" t="str">
        <f>pasteData!L910</f>
        <v xml:space="preserve"> 0.5 Reb</v>
      </c>
      <c r="AL911" t="str">
        <f>pasteData!M910</f>
        <v xml:space="preserve"> 0.0 Ast</v>
      </c>
      <c r="AM911">
        <f>pasteData!N910</f>
        <v>0</v>
      </c>
    </row>
    <row r="912" spans="1:39" x14ac:dyDescent="0.3">
      <c r="A912">
        <v>910</v>
      </c>
      <c r="B912" t="str">
        <f>pasteData!A911</f>
        <v>montana</v>
      </c>
      <c r="C912" t="str">
        <f>pasteData!B911</f>
        <v>Eddy Egun</v>
      </c>
      <c r="D912" t="e">
        <f>INDEX(pasteStatistics!D$1:'pasteStatistics'!D$5000,MATCH($C912,pasteStatistics!$C$1:'pasteStatistics'!$C$5000,0))</f>
        <v>#N/A</v>
      </c>
      <c r="E912" t="e">
        <f>INDEX(pasteStatistics!E$1:'pasteStatistics'!E$5000,MATCH($C912,pasteStatistics!$C$1:'pasteStatistics'!$C$5000,0))</f>
        <v>#N/A</v>
      </c>
      <c r="F912" t="e">
        <f>INDEX(pasteStatistics!F$1:'pasteStatistics'!F$5000,MATCH($C912,pasteStatistics!$C$1:'pasteStatistics'!$C$5000,0))</f>
        <v>#N/A</v>
      </c>
      <c r="G912" t="e">
        <f>INDEX(pasteStatistics!G$1:'pasteStatistics'!G$5000,MATCH($C912,pasteStatistics!$C$1:'pasteStatistics'!$C$5000,0))</f>
        <v>#N/A</v>
      </c>
      <c r="H912" t="e">
        <f>INDEX(pasteStatistics!H$1:'pasteStatistics'!H$5000,MATCH($C912,pasteStatistics!$C$1:'pasteStatistics'!$C$5000,0))</f>
        <v>#N/A</v>
      </c>
      <c r="I912" t="e">
        <f>INDEX(pasteStatistics!I$1:'pasteStatistics'!I$5000,MATCH($C912,pasteStatistics!$C$1:'pasteStatistics'!$C$5000,0))</f>
        <v>#N/A</v>
      </c>
      <c r="J912" t="e">
        <f>INDEX(pasteStatistics!J$1:'pasteStatistics'!J$5000,MATCH($C912,pasteStatistics!$C$1:'pasteStatistics'!$C$5000,0))</f>
        <v>#N/A</v>
      </c>
      <c r="K912" t="e">
        <f>INDEX(pasteStatistics!K$1:'pasteStatistics'!K$5000,MATCH($C912,pasteStatistics!$C$1:'pasteStatistics'!$C$5000,0))</f>
        <v>#N/A</v>
      </c>
      <c r="L912" t="e">
        <f>INDEX(pasteStatistics!L$1:'pasteStatistics'!L$5000,MATCH($C912,pasteStatistics!$C$1:'pasteStatistics'!$C$5000,0))</f>
        <v>#N/A</v>
      </c>
      <c r="M912" t="e">
        <f>INDEX(pasteStatistics!M$1:'pasteStatistics'!M$5000,MATCH($C912,pasteStatistics!$C$1:'pasteStatistics'!$C$5000,0))</f>
        <v>#N/A</v>
      </c>
      <c r="N912" t="e">
        <f>INDEX(pasteStatistics!N$1:'pasteStatistics'!N$5000,MATCH($C912,pasteStatistics!$C$1:'pasteStatistics'!$C$5000,0))</f>
        <v>#N/A</v>
      </c>
      <c r="O912" t="e">
        <f>INDEX(pasteStatistics!O$1:'pasteStatistics'!O$5000,MATCH($C912,pasteStatistics!$C$1:'pasteStatistics'!$C$5000,0))</f>
        <v>#N/A</v>
      </c>
      <c r="P912" t="e">
        <f>INDEX(pasteStatistics!P$1:'pasteStatistics'!P$5000,MATCH($C912,pasteStatistics!$C$1:'pasteStatistics'!$C$5000,0))</f>
        <v>#N/A</v>
      </c>
      <c r="Q912" t="e">
        <f>INDEX(pasteStatistics!Q$1:'pasteStatistics'!Q$5000,MATCH($C912,pasteStatistics!$C$1:'pasteStatistics'!$C$5000,0))</f>
        <v>#N/A</v>
      </c>
      <c r="R912" t="e">
        <f>INDEX(pasteStatistics!R$1:'pasteStatistics'!R$5000,MATCH($C912,pasteStatistics!$C$1:'pasteStatistics'!$C$5000,0))</f>
        <v>#N/A</v>
      </c>
      <c r="S912" t="e">
        <f>INDEX(pasteStatistics!S$1:'pasteStatistics'!S$5000,MATCH($C912,pasteStatistics!$C$1:'pasteStatistics'!$C$5000,0))</f>
        <v>#N/A</v>
      </c>
      <c r="T912" t="e">
        <f>INDEX(pasteStatistics!T$1:'pasteStatistics'!T$5000,MATCH($C912,pasteStatistics!$C$1:'pasteStatistics'!$C$5000,0))</f>
        <v>#N/A</v>
      </c>
      <c r="U912" t="e">
        <f>INDEX(pasteStatistics!U$1:'pasteStatistics'!U$5000,MATCH($C912,pasteStatistics!$C$1:'pasteStatistics'!$C$5000,0))</f>
        <v>#N/A</v>
      </c>
      <c r="V912" t="e">
        <f>INDEX(pasteStatistics!V$1:'pasteStatistics'!V$5000,MATCH($C912,pasteStatistics!$C$1:'pasteStatistics'!$C$5000,0))</f>
        <v>#N/A</v>
      </c>
      <c r="W912" t="e">
        <f>INDEX(pasteStatistics!W$1:'pasteStatistics'!W$5000,MATCH($C912,pasteStatistics!$C$1:'pasteStatistics'!$C$5000,0))</f>
        <v>#N/A</v>
      </c>
      <c r="X912" t="e">
        <f>INDEX(pasteStatistics!X$1:'pasteStatistics'!X$5000,MATCH($C912,pasteStatistics!$C$1:'pasteStatistics'!$C$5000,0))</f>
        <v>#N/A</v>
      </c>
      <c r="Y912" t="e">
        <f>INDEX(pasteStatistics!Y$1:'pasteStatistics'!Y$5000,MATCH($C912,pasteStatistics!$C$1:'pasteStatistics'!$C$5000,0))</f>
        <v>#N/A</v>
      </c>
      <c r="Z912" t="e">
        <f>INDEX(pasteStatistics!Z$1:'pasteStatistics'!Z$5000,MATCH($C912,pasteStatistics!$C$1:'pasteStatistics'!$C$5000,0))</f>
        <v>#N/A</v>
      </c>
      <c r="AA912" t="e">
        <f>INDEX(pasteStatistics!AA$1:'pasteStatistics'!AA$5000,MATCH($C912,pasteStatistics!$C$1:'pasteStatistics'!$C$5000,0))</f>
        <v>#N/A</v>
      </c>
      <c r="AB912">
        <f>pasteData!C911</f>
        <v>10</v>
      </c>
      <c r="AC912" t="str">
        <f>pasteData!D911</f>
        <v>FR</v>
      </c>
      <c r="AD912" t="str">
        <f>pasteData!E911</f>
        <v>G</v>
      </c>
      <c r="AE912">
        <f>pasteData!F911</f>
        <v>43620</v>
      </c>
      <c r="AF912">
        <f>pasteData!G911</f>
        <v>160</v>
      </c>
      <c r="AG912" t="str">
        <f>pasteData!H911</f>
        <v>Woodland Hills</v>
      </c>
      <c r="AH912" t="str">
        <f>pasteData!I911</f>
        <v xml:space="preserve"> CA</v>
      </c>
      <c r="AI912" t="str">
        <f>pasteData!J911</f>
        <v>El Camino Real HS</v>
      </c>
      <c r="AJ912">
        <f>pasteData!K911</f>
        <v>0</v>
      </c>
      <c r="AK912">
        <f>pasteData!L911</f>
        <v>0</v>
      </c>
      <c r="AL912">
        <f>pasteData!M911</f>
        <v>0</v>
      </c>
      <c r="AM912">
        <f>pasteData!N911</f>
        <v>0</v>
      </c>
    </row>
    <row r="913" spans="1:39" x14ac:dyDescent="0.3">
      <c r="A913">
        <v>911</v>
      </c>
      <c r="B913" t="str">
        <f>pasteData!A912</f>
        <v>montana</v>
      </c>
      <c r="C913" t="str">
        <f>pasteData!B912</f>
        <v>Tony Miller</v>
      </c>
      <c r="D913" t="e">
        <f>INDEX(pasteStatistics!D$1:'pasteStatistics'!D$5000,MATCH($C913,pasteStatistics!$C$1:'pasteStatistics'!$C$5000,0))</f>
        <v>#N/A</v>
      </c>
      <c r="E913" t="e">
        <f>INDEX(pasteStatistics!E$1:'pasteStatistics'!E$5000,MATCH($C913,pasteStatistics!$C$1:'pasteStatistics'!$C$5000,0))</f>
        <v>#N/A</v>
      </c>
      <c r="F913" t="e">
        <f>INDEX(pasteStatistics!F$1:'pasteStatistics'!F$5000,MATCH($C913,pasteStatistics!$C$1:'pasteStatistics'!$C$5000,0))</f>
        <v>#N/A</v>
      </c>
      <c r="G913" t="e">
        <f>INDEX(pasteStatistics!G$1:'pasteStatistics'!G$5000,MATCH($C913,pasteStatistics!$C$1:'pasteStatistics'!$C$5000,0))</f>
        <v>#N/A</v>
      </c>
      <c r="H913" t="e">
        <f>INDEX(pasteStatistics!H$1:'pasteStatistics'!H$5000,MATCH($C913,pasteStatistics!$C$1:'pasteStatistics'!$C$5000,0))</f>
        <v>#N/A</v>
      </c>
      <c r="I913" t="e">
        <f>INDEX(pasteStatistics!I$1:'pasteStatistics'!I$5000,MATCH($C913,pasteStatistics!$C$1:'pasteStatistics'!$C$5000,0))</f>
        <v>#N/A</v>
      </c>
      <c r="J913" t="e">
        <f>INDEX(pasteStatistics!J$1:'pasteStatistics'!J$5000,MATCH($C913,pasteStatistics!$C$1:'pasteStatistics'!$C$5000,0))</f>
        <v>#N/A</v>
      </c>
      <c r="K913" t="e">
        <f>INDEX(pasteStatistics!K$1:'pasteStatistics'!K$5000,MATCH($C913,pasteStatistics!$C$1:'pasteStatistics'!$C$5000,0))</f>
        <v>#N/A</v>
      </c>
      <c r="L913" t="e">
        <f>INDEX(pasteStatistics!L$1:'pasteStatistics'!L$5000,MATCH($C913,pasteStatistics!$C$1:'pasteStatistics'!$C$5000,0))</f>
        <v>#N/A</v>
      </c>
      <c r="M913" t="e">
        <f>INDEX(pasteStatistics!M$1:'pasteStatistics'!M$5000,MATCH($C913,pasteStatistics!$C$1:'pasteStatistics'!$C$5000,0))</f>
        <v>#N/A</v>
      </c>
      <c r="N913" t="e">
        <f>INDEX(pasteStatistics!N$1:'pasteStatistics'!N$5000,MATCH($C913,pasteStatistics!$C$1:'pasteStatistics'!$C$5000,0))</f>
        <v>#N/A</v>
      </c>
      <c r="O913" t="e">
        <f>INDEX(pasteStatistics!O$1:'pasteStatistics'!O$5000,MATCH($C913,pasteStatistics!$C$1:'pasteStatistics'!$C$5000,0))</f>
        <v>#N/A</v>
      </c>
      <c r="P913" t="e">
        <f>INDEX(pasteStatistics!P$1:'pasteStatistics'!P$5000,MATCH($C913,pasteStatistics!$C$1:'pasteStatistics'!$C$5000,0))</f>
        <v>#N/A</v>
      </c>
      <c r="Q913" t="e">
        <f>INDEX(pasteStatistics!Q$1:'pasteStatistics'!Q$5000,MATCH($C913,pasteStatistics!$C$1:'pasteStatistics'!$C$5000,0))</f>
        <v>#N/A</v>
      </c>
      <c r="R913" t="e">
        <f>INDEX(pasteStatistics!R$1:'pasteStatistics'!R$5000,MATCH($C913,pasteStatistics!$C$1:'pasteStatistics'!$C$5000,0))</f>
        <v>#N/A</v>
      </c>
      <c r="S913" t="e">
        <f>INDEX(pasteStatistics!S$1:'pasteStatistics'!S$5000,MATCH($C913,pasteStatistics!$C$1:'pasteStatistics'!$C$5000,0))</f>
        <v>#N/A</v>
      </c>
      <c r="T913" t="e">
        <f>INDEX(pasteStatistics!T$1:'pasteStatistics'!T$5000,MATCH($C913,pasteStatistics!$C$1:'pasteStatistics'!$C$5000,0))</f>
        <v>#N/A</v>
      </c>
      <c r="U913" t="e">
        <f>INDEX(pasteStatistics!U$1:'pasteStatistics'!U$5000,MATCH($C913,pasteStatistics!$C$1:'pasteStatistics'!$C$5000,0))</f>
        <v>#N/A</v>
      </c>
      <c r="V913" t="e">
        <f>INDEX(pasteStatistics!V$1:'pasteStatistics'!V$5000,MATCH($C913,pasteStatistics!$C$1:'pasteStatistics'!$C$5000,0))</f>
        <v>#N/A</v>
      </c>
      <c r="W913" t="e">
        <f>INDEX(pasteStatistics!W$1:'pasteStatistics'!W$5000,MATCH($C913,pasteStatistics!$C$1:'pasteStatistics'!$C$5000,0))</f>
        <v>#N/A</v>
      </c>
      <c r="X913" t="e">
        <f>INDEX(pasteStatistics!X$1:'pasteStatistics'!X$5000,MATCH($C913,pasteStatistics!$C$1:'pasteStatistics'!$C$5000,0))</f>
        <v>#N/A</v>
      </c>
      <c r="Y913" t="e">
        <f>INDEX(pasteStatistics!Y$1:'pasteStatistics'!Y$5000,MATCH($C913,pasteStatistics!$C$1:'pasteStatistics'!$C$5000,0))</f>
        <v>#N/A</v>
      </c>
      <c r="Z913" t="e">
        <f>INDEX(pasteStatistics!Z$1:'pasteStatistics'!Z$5000,MATCH($C913,pasteStatistics!$C$1:'pasteStatistics'!$C$5000,0))</f>
        <v>#N/A</v>
      </c>
      <c r="AA913" t="e">
        <f>INDEX(pasteStatistics!AA$1:'pasteStatistics'!AA$5000,MATCH($C913,pasteStatistics!$C$1:'pasteStatistics'!$C$5000,0))</f>
        <v>#N/A</v>
      </c>
      <c r="AB913">
        <f>pasteData!C912</f>
        <v>34</v>
      </c>
      <c r="AC913" t="str">
        <f>pasteData!D912</f>
        <v>JR</v>
      </c>
      <c r="AD913" t="str">
        <f>pasteData!E912</f>
        <v>F</v>
      </c>
      <c r="AE913">
        <f>pasteData!F912</f>
        <v>43622</v>
      </c>
      <c r="AF913">
        <f>pasteData!G912</f>
        <v>210</v>
      </c>
      <c r="AG913" t="str">
        <f>pasteData!H912</f>
        <v>Woodinville</v>
      </c>
      <c r="AH913" t="str">
        <f>pasteData!I912</f>
        <v xml:space="preserve"> WA</v>
      </c>
      <c r="AI913" t="str">
        <f>pasteData!J912</f>
        <v>Woodinville HS</v>
      </c>
      <c r="AJ913">
        <f>pasteData!K912</f>
        <v>0</v>
      </c>
      <c r="AK913">
        <f>pasteData!L912</f>
        <v>0</v>
      </c>
      <c r="AL913">
        <f>pasteData!M912</f>
        <v>0</v>
      </c>
      <c r="AM913">
        <f>pasteData!N912</f>
        <v>0</v>
      </c>
    </row>
    <row r="914" spans="1:39" x14ac:dyDescent="0.3">
      <c r="A914">
        <v>912</v>
      </c>
      <c r="B914" t="str">
        <f>pasteData!A913</f>
        <v>colgate</v>
      </c>
      <c r="C914" t="str">
        <f>pasteData!B913</f>
        <v>Rapolas Ivanauskas</v>
      </c>
      <c r="D914">
        <f>INDEX(pasteStatistics!D$1:'pasteStatistics'!D$5000,MATCH($C914,pasteStatistics!$C$1:'pasteStatistics'!$C$5000,0))</f>
        <v>35</v>
      </c>
      <c r="E914">
        <f>INDEX(pasteStatistics!E$1:'pasteStatistics'!E$5000,MATCH($C914,pasteStatistics!$C$1:'pasteStatistics'!$C$5000,0))</f>
        <v>35</v>
      </c>
      <c r="F914">
        <f>INDEX(pasteStatistics!F$1:'pasteStatistics'!F$5000,MATCH($C914,pasteStatistics!$C$1:'pasteStatistics'!$C$5000,0))</f>
        <v>30.2</v>
      </c>
      <c r="G914">
        <f>INDEX(pasteStatistics!G$1:'pasteStatistics'!G$5000,MATCH($C914,pasteStatistics!$C$1:'pasteStatistics'!$C$5000,0))</f>
        <v>5.9</v>
      </c>
      <c r="H914">
        <f>INDEX(pasteStatistics!H$1:'pasteStatistics'!H$5000,MATCH($C914,pasteStatistics!$C$1:'pasteStatistics'!$C$5000,0))</f>
        <v>11.4</v>
      </c>
      <c r="I914">
        <f>INDEX(pasteStatistics!I$1:'pasteStatistics'!I$5000,MATCH($C914,pasteStatistics!$C$1:'pasteStatistics'!$C$5000,0))</f>
        <v>0.51800000000000002</v>
      </c>
      <c r="J914">
        <f>INDEX(pasteStatistics!J$1:'pasteStatistics'!J$5000,MATCH($C914,pasteStatistics!$C$1:'pasteStatistics'!$C$5000,0))</f>
        <v>4.7</v>
      </c>
      <c r="K914">
        <f>INDEX(pasteStatistics!K$1:'pasteStatistics'!K$5000,MATCH($C914,pasteStatistics!$C$1:'pasteStatistics'!$C$5000,0))</f>
        <v>8.6</v>
      </c>
      <c r="L914">
        <f>INDEX(pasteStatistics!L$1:'pasteStatistics'!L$5000,MATCH($C914,pasteStatistics!$C$1:'pasteStatistics'!$C$5000,0))</f>
        <v>0.54500000000000004</v>
      </c>
      <c r="M914">
        <f>INDEX(pasteStatistics!M$1:'pasteStatistics'!M$5000,MATCH($C914,pasteStatistics!$C$1:'pasteStatistics'!$C$5000,0))</f>
        <v>1.2</v>
      </c>
      <c r="N914">
        <f>INDEX(pasteStatistics!N$1:'pasteStatistics'!N$5000,MATCH($C914,pasteStatistics!$C$1:'pasteStatistics'!$C$5000,0))</f>
        <v>2.8</v>
      </c>
      <c r="O914">
        <f>INDEX(pasteStatistics!O$1:'pasteStatistics'!O$5000,MATCH($C914,pasteStatistics!$C$1:'pasteStatistics'!$C$5000,0))</f>
        <v>0.434</v>
      </c>
      <c r="P914">
        <f>INDEX(pasteStatistics!P$1:'pasteStatistics'!P$5000,MATCH($C914,pasteStatistics!$C$1:'pasteStatistics'!$C$5000,0))</f>
        <v>2.9</v>
      </c>
      <c r="Q914">
        <f>INDEX(pasteStatistics!Q$1:'pasteStatistics'!Q$5000,MATCH($C914,pasteStatistics!$C$1:'pasteStatistics'!$C$5000,0))</f>
        <v>3.7</v>
      </c>
      <c r="R914">
        <f>INDEX(pasteStatistics!R$1:'pasteStatistics'!R$5000,MATCH($C914,pasteStatistics!$C$1:'pasteStatistics'!$C$5000,0))</f>
        <v>0.77700000000000002</v>
      </c>
      <c r="S914">
        <f>INDEX(pasteStatistics!S$1:'pasteStatistics'!S$5000,MATCH($C914,pasteStatistics!$C$1:'pasteStatistics'!$C$5000,0))</f>
        <v>1.8</v>
      </c>
      <c r="T914">
        <f>INDEX(pasteStatistics!T$1:'pasteStatistics'!T$5000,MATCH($C914,pasteStatistics!$C$1:'pasteStatistics'!$C$5000,0))</f>
        <v>5.9</v>
      </c>
      <c r="U914">
        <f>INDEX(pasteStatistics!U$1:'pasteStatistics'!U$5000,MATCH($C914,pasteStatistics!$C$1:'pasteStatistics'!$C$5000,0))</f>
        <v>7.8</v>
      </c>
      <c r="V914">
        <f>INDEX(pasteStatistics!V$1:'pasteStatistics'!V$5000,MATCH($C914,pasteStatistics!$C$1:'pasteStatistics'!$C$5000,0))</f>
        <v>1.6</v>
      </c>
      <c r="W914">
        <f>INDEX(pasteStatistics!W$1:'pasteStatistics'!W$5000,MATCH($C914,pasteStatistics!$C$1:'pasteStatistics'!$C$5000,0))</f>
        <v>0.5</v>
      </c>
      <c r="X914">
        <f>INDEX(pasteStatistics!X$1:'pasteStatistics'!X$5000,MATCH($C914,pasteStatistics!$C$1:'pasteStatistics'!$C$5000,0))</f>
        <v>0.6</v>
      </c>
      <c r="Y914">
        <f>INDEX(pasteStatistics!Y$1:'pasteStatistics'!Y$5000,MATCH($C914,pasteStatistics!$C$1:'pasteStatistics'!$C$5000,0))</f>
        <v>2.5</v>
      </c>
      <c r="Z914">
        <f>INDEX(pasteStatistics!Z$1:'pasteStatistics'!Z$5000,MATCH($C914,pasteStatistics!$C$1:'pasteStatistics'!$C$5000,0))</f>
        <v>2.9</v>
      </c>
      <c r="AA914">
        <f>INDEX(pasteStatistics!AA$1:'pasteStatistics'!AA$5000,MATCH($C914,pasteStatistics!$C$1:'pasteStatistics'!$C$5000,0))</f>
        <v>15.9</v>
      </c>
      <c r="AB914">
        <f>pasteData!C913</f>
        <v>25</v>
      </c>
      <c r="AC914" t="str">
        <f>pasteData!D913</f>
        <v>JR</v>
      </c>
      <c r="AD914" t="str">
        <f>pasteData!E913</f>
        <v>F</v>
      </c>
      <c r="AE914">
        <f>pasteData!F913</f>
        <v>43626</v>
      </c>
      <c r="AF914">
        <f>pasteData!G913</f>
        <v>225</v>
      </c>
      <c r="AG914" t="str">
        <f>pasteData!H913</f>
        <v>Barrington</v>
      </c>
      <c r="AH914" t="str">
        <f>pasteData!I913</f>
        <v xml:space="preserve"> IL</v>
      </c>
      <c r="AI914" t="str">
        <f>pasteData!J913</f>
        <v>Barrington High School</v>
      </c>
      <c r="AJ914" t="str">
        <f>pasteData!K913</f>
        <v xml:space="preserve"> 15.9 Pts</v>
      </c>
      <c r="AK914" t="str">
        <f>pasteData!L913</f>
        <v xml:space="preserve"> 7.8 Reb</v>
      </c>
      <c r="AL914" t="str">
        <f>pasteData!M913</f>
        <v xml:space="preserve"> 1.6 Ast</v>
      </c>
      <c r="AM914">
        <f>pasteData!N913</f>
        <v>0</v>
      </c>
    </row>
    <row r="915" spans="1:39" x14ac:dyDescent="0.3">
      <c r="A915">
        <v>913</v>
      </c>
      <c r="B915" t="str">
        <f>pasteData!A914</f>
        <v>colgate</v>
      </c>
      <c r="C915" t="str">
        <f>pasteData!B914</f>
        <v>Jordan Burns</v>
      </c>
      <c r="D915">
        <f>INDEX(pasteStatistics!D$1:'pasteStatistics'!D$5000,MATCH($C915,pasteStatistics!$C$1:'pasteStatistics'!$C$5000,0))</f>
        <v>30</v>
      </c>
      <c r="E915">
        <f>INDEX(pasteStatistics!E$1:'pasteStatistics'!E$5000,MATCH($C915,pasteStatistics!$C$1:'pasteStatistics'!$C$5000,0))</f>
        <v>30</v>
      </c>
      <c r="F915">
        <f>INDEX(pasteStatistics!F$1:'pasteStatistics'!F$5000,MATCH($C915,pasteStatistics!$C$1:'pasteStatistics'!$C$5000,0))</f>
        <v>32.9</v>
      </c>
      <c r="G915">
        <f>INDEX(pasteStatistics!G$1:'pasteStatistics'!G$5000,MATCH($C915,pasteStatistics!$C$1:'pasteStatistics'!$C$5000,0))</f>
        <v>5.6</v>
      </c>
      <c r="H915">
        <f>INDEX(pasteStatistics!H$1:'pasteStatistics'!H$5000,MATCH($C915,pasteStatistics!$C$1:'pasteStatistics'!$C$5000,0))</f>
        <v>12.7</v>
      </c>
      <c r="I915">
        <f>INDEX(pasteStatistics!I$1:'pasteStatistics'!I$5000,MATCH($C915,pasteStatistics!$C$1:'pasteStatistics'!$C$5000,0))</f>
        <v>0.438</v>
      </c>
      <c r="J915">
        <f>INDEX(pasteStatistics!J$1:'pasteStatistics'!J$5000,MATCH($C915,pasteStatistics!$C$1:'pasteStatistics'!$C$5000,0))</f>
        <v>3</v>
      </c>
      <c r="K915">
        <f>INDEX(pasteStatistics!K$1:'pasteStatistics'!K$5000,MATCH($C915,pasteStatistics!$C$1:'pasteStatistics'!$C$5000,0))</f>
        <v>6.1</v>
      </c>
      <c r="L915">
        <f>INDEX(pasteStatistics!L$1:'pasteStatistics'!L$5000,MATCH($C915,pasteStatistics!$C$1:'pasteStatistics'!$C$5000,0))</f>
        <v>0.48599999999999999</v>
      </c>
      <c r="M915">
        <f>INDEX(pasteStatistics!M$1:'pasteStatistics'!M$5000,MATCH($C915,pasteStatistics!$C$1:'pasteStatistics'!$C$5000,0))</f>
        <v>2.6</v>
      </c>
      <c r="N915">
        <f>INDEX(pasteStatistics!N$1:'pasteStatistics'!N$5000,MATCH($C915,pasteStatistics!$C$1:'pasteStatistics'!$C$5000,0))</f>
        <v>6.6</v>
      </c>
      <c r="O915">
        <f>INDEX(pasteStatistics!O$1:'pasteStatistics'!O$5000,MATCH($C915,pasteStatistics!$C$1:'pasteStatistics'!$C$5000,0))</f>
        <v>0.39400000000000002</v>
      </c>
      <c r="P915">
        <f>INDEX(pasteStatistics!P$1:'pasteStatistics'!P$5000,MATCH($C915,pasteStatistics!$C$1:'pasteStatistics'!$C$5000,0))</f>
        <v>2.6</v>
      </c>
      <c r="Q915">
        <f>INDEX(pasteStatistics!Q$1:'pasteStatistics'!Q$5000,MATCH($C915,pasteStatistics!$C$1:'pasteStatistics'!$C$5000,0))</f>
        <v>3.2</v>
      </c>
      <c r="R915">
        <f>INDEX(pasteStatistics!R$1:'pasteStatistics'!R$5000,MATCH($C915,pasteStatistics!$C$1:'pasteStatistics'!$C$5000,0))</f>
        <v>0.82099999999999995</v>
      </c>
      <c r="S915">
        <f>INDEX(pasteStatistics!S$1:'pasteStatistics'!S$5000,MATCH($C915,pasteStatistics!$C$1:'pasteStatistics'!$C$5000,0))</f>
        <v>0.4</v>
      </c>
      <c r="T915">
        <f>INDEX(pasteStatistics!T$1:'pasteStatistics'!T$5000,MATCH($C915,pasteStatistics!$C$1:'pasteStatistics'!$C$5000,0))</f>
        <v>2.6</v>
      </c>
      <c r="U915">
        <f>INDEX(pasteStatistics!U$1:'pasteStatistics'!U$5000,MATCH($C915,pasteStatistics!$C$1:'pasteStatistics'!$C$5000,0))</f>
        <v>3</v>
      </c>
      <c r="V915">
        <f>INDEX(pasteStatistics!V$1:'pasteStatistics'!V$5000,MATCH($C915,pasteStatistics!$C$1:'pasteStatistics'!$C$5000,0))</f>
        <v>5.7</v>
      </c>
      <c r="W915">
        <f>INDEX(pasteStatistics!W$1:'pasteStatistics'!W$5000,MATCH($C915,pasteStatistics!$C$1:'pasteStatistics'!$C$5000,0))</f>
        <v>1.2</v>
      </c>
      <c r="X915">
        <f>INDEX(pasteStatistics!X$1:'pasteStatistics'!X$5000,MATCH($C915,pasteStatistics!$C$1:'pasteStatistics'!$C$5000,0))</f>
        <v>0.1</v>
      </c>
      <c r="Y915">
        <f>INDEX(pasteStatistics!Y$1:'pasteStatistics'!Y$5000,MATCH($C915,pasteStatistics!$C$1:'pasteStatistics'!$C$5000,0))</f>
        <v>3.1</v>
      </c>
      <c r="Z915">
        <f>INDEX(pasteStatistics!Z$1:'pasteStatistics'!Z$5000,MATCH($C915,pasteStatistics!$C$1:'pasteStatistics'!$C$5000,0))</f>
        <v>1.7</v>
      </c>
      <c r="AA915">
        <f>INDEX(pasteStatistics!AA$1:'pasteStatistics'!AA$5000,MATCH($C915,pasteStatistics!$C$1:'pasteStatistics'!$C$5000,0))</f>
        <v>16.3</v>
      </c>
      <c r="AB915">
        <f>pasteData!C914</f>
        <v>1</v>
      </c>
      <c r="AC915" t="str">
        <f>pasteData!D914</f>
        <v>SO</v>
      </c>
      <c r="AD915" t="str">
        <f>pasteData!E914</f>
        <v>G</v>
      </c>
      <c r="AE915">
        <f>pasteData!F914</f>
        <v>36678</v>
      </c>
      <c r="AF915">
        <f>pasteData!G914</f>
        <v>175</v>
      </c>
      <c r="AG915" t="str">
        <f>pasteData!H914</f>
        <v>San Antonio</v>
      </c>
      <c r="AH915" t="str">
        <f>pasteData!I914</f>
        <v xml:space="preserve"> TX</v>
      </c>
      <c r="AI915" t="str">
        <f>pasteData!J914</f>
        <v>John Marshall High School</v>
      </c>
      <c r="AJ915" t="str">
        <f>pasteData!K914</f>
        <v xml:space="preserve"> 16.3 Pts</v>
      </c>
      <c r="AK915" t="str">
        <f>pasteData!L914</f>
        <v xml:space="preserve"> 3.0 Reb</v>
      </c>
      <c r="AL915" t="str">
        <f>pasteData!M914</f>
        <v xml:space="preserve"> 5.7 Ast</v>
      </c>
      <c r="AM915">
        <f>pasteData!N914</f>
        <v>0</v>
      </c>
    </row>
    <row r="916" spans="1:39" x14ac:dyDescent="0.3">
      <c r="A916">
        <v>914</v>
      </c>
      <c r="B916" t="str">
        <f>pasteData!A915</f>
        <v>colgate</v>
      </c>
      <c r="C916" t="str">
        <f>pasteData!B915</f>
        <v>Will Rayman</v>
      </c>
      <c r="D916">
        <f>INDEX(pasteStatistics!D$1:'pasteStatistics'!D$5000,MATCH($C916,pasteStatistics!$C$1:'pasteStatistics'!$C$5000,0))</f>
        <v>35</v>
      </c>
      <c r="E916">
        <f>INDEX(pasteStatistics!E$1:'pasteStatistics'!E$5000,MATCH($C916,pasteStatistics!$C$1:'pasteStatistics'!$C$5000,0))</f>
        <v>35</v>
      </c>
      <c r="F916">
        <f>INDEX(pasteStatistics!F$1:'pasteStatistics'!F$5000,MATCH($C916,pasteStatistics!$C$1:'pasteStatistics'!$C$5000,0))</f>
        <v>33.1</v>
      </c>
      <c r="G916">
        <f>INDEX(pasteStatistics!G$1:'pasteStatistics'!G$5000,MATCH($C916,pasteStatistics!$C$1:'pasteStatistics'!$C$5000,0))</f>
        <v>4.5</v>
      </c>
      <c r="H916">
        <f>INDEX(pasteStatistics!H$1:'pasteStatistics'!H$5000,MATCH($C916,pasteStatistics!$C$1:'pasteStatistics'!$C$5000,0))</f>
        <v>10.5</v>
      </c>
      <c r="I916">
        <f>INDEX(pasteStatistics!I$1:'pasteStatistics'!I$5000,MATCH($C916,pasteStatistics!$C$1:'pasteStatistics'!$C$5000,0))</f>
        <v>0.42499999999999999</v>
      </c>
      <c r="J916">
        <f>INDEX(pasteStatistics!J$1:'pasteStatistics'!J$5000,MATCH($C916,pasteStatistics!$C$1:'pasteStatistics'!$C$5000,0))</f>
        <v>2.6</v>
      </c>
      <c r="K916">
        <f>INDEX(pasteStatistics!K$1:'pasteStatistics'!K$5000,MATCH($C916,pasteStatistics!$C$1:'pasteStatistics'!$C$5000,0))</f>
        <v>6.1</v>
      </c>
      <c r="L916">
        <f>INDEX(pasteStatistics!L$1:'pasteStatistics'!L$5000,MATCH($C916,pasteStatistics!$C$1:'pasteStatistics'!$C$5000,0))</f>
        <v>0.42299999999999999</v>
      </c>
      <c r="M916">
        <f>INDEX(pasteStatistics!M$1:'pasteStatistics'!M$5000,MATCH($C916,pasteStatistics!$C$1:'pasteStatistics'!$C$5000,0))</f>
        <v>1.9</v>
      </c>
      <c r="N916">
        <f>INDEX(pasteStatistics!N$1:'pasteStatistics'!N$5000,MATCH($C916,pasteStatistics!$C$1:'pasteStatistics'!$C$5000,0))</f>
        <v>4.4000000000000004</v>
      </c>
      <c r="O916">
        <f>INDEX(pasteStatistics!O$1:'pasteStatistics'!O$5000,MATCH($C916,pasteStatistics!$C$1:'pasteStatistics'!$C$5000,0))</f>
        <v>0.42899999999999999</v>
      </c>
      <c r="P916">
        <f>INDEX(pasteStatistics!P$1:'pasteStatistics'!P$5000,MATCH($C916,pasteStatistics!$C$1:'pasteStatistics'!$C$5000,0))</f>
        <v>2.2000000000000002</v>
      </c>
      <c r="Q916">
        <f>INDEX(pasteStatistics!Q$1:'pasteStatistics'!Q$5000,MATCH($C916,pasteStatistics!$C$1:'pasteStatistics'!$C$5000,0))</f>
        <v>3.2</v>
      </c>
      <c r="R916">
        <f>INDEX(pasteStatistics!R$1:'pasteStatistics'!R$5000,MATCH($C916,pasteStatistics!$C$1:'pasteStatistics'!$C$5000,0))</f>
        <v>0.68100000000000005</v>
      </c>
      <c r="S916">
        <f>INDEX(pasteStatistics!S$1:'pasteStatistics'!S$5000,MATCH($C916,pasteStatistics!$C$1:'pasteStatistics'!$C$5000,0))</f>
        <v>2</v>
      </c>
      <c r="T916">
        <f>INDEX(pasteStatistics!T$1:'pasteStatistics'!T$5000,MATCH($C916,pasteStatistics!$C$1:'pasteStatistics'!$C$5000,0))</f>
        <v>4.5</v>
      </c>
      <c r="U916">
        <f>INDEX(pasteStatistics!U$1:'pasteStatistics'!U$5000,MATCH($C916,pasteStatistics!$C$1:'pasteStatistics'!$C$5000,0))</f>
        <v>6.5</v>
      </c>
      <c r="V916">
        <f>INDEX(pasteStatistics!V$1:'pasteStatistics'!V$5000,MATCH($C916,pasteStatistics!$C$1:'pasteStatistics'!$C$5000,0))</f>
        <v>1.5</v>
      </c>
      <c r="W916">
        <f>INDEX(pasteStatistics!W$1:'pasteStatistics'!W$5000,MATCH($C916,pasteStatistics!$C$1:'pasteStatistics'!$C$5000,0))</f>
        <v>0.9</v>
      </c>
      <c r="X916">
        <f>INDEX(pasteStatistics!X$1:'pasteStatistics'!X$5000,MATCH($C916,pasteStatistics!$C$1:'pasteStatistics'!$C$5000,0))</f>
        <v>0.8</v>
      </c>
      <c r="Y916">
        <f>INDEX(pasteStatistics!Y$1:'pasteStatistics'!Y$5000,MATCH($C916,pasteStatistics!$C$1:'pasteStatistics'!$C$5000,0))</f>
        <v>1.7</v>
      </c>
      <c r="Z916">
        <f>INDEX(pasteStatistics!Z$1:'pasteStatistics'!Z$5000,MATCH($C916,pasteStatistics!$C$1:'pasteStatistics'!$C$5000,0))</f>
        <v>2.9</v>
      </c>
      <c r="AA916">
        <f>INDEX(pasteStatistics!AA$1:'pasteStatistics'!AA$5000,MATCH($C916,pasteStatistics!$C$1:'pasteStatistics'!$C$5000,0))</f>
        <v>13.1</v>
      </c>
      <c r="AB916">
        <f>pasteData!C915</f>
        <v>10</v>
      </c>
      <c r="AC916" t="str">
        <f>pasteData!D915</f>
        <v>JR</v>
      </c>
      <c r="AD916" t="str">
        <f>pasteData!E915</f>
        <v>F</v>
      </c>
      <c r="AE916">
        <f>pasteData!F915</f>
        <v>43624</v>
      </c>
      <c r="AF916">
        <f>pasteData!G915</f>
        <v>210</v>
      </c>
      <c r="AG916" t="str">
        <f>pasteData!H915</f>
        <v>New York</v>
      </c>
      <c r="AH916" t="str">
        <f>pasteData!I915</f>
        <v xml:space="preserve"> NY</v>
      </c>
      <c r="AI916" t="str">
        <f>pasteData!J915</f>
        <v>New Hampton School</v>
      </c>
      <c r="AJ916" t="str">
        <f>pasteData!K915</f>
        <v xml:space="preserve"> 13.1 Pts</v>
      </c>
      <c r="AK916" t="str">
        <f>pasteData!L915</f>
        <v xml:space="preserve"> 6.5 Reb</v>
      </c>
      <c r="AL916" t="str">
        <f>pasteData!M915</f>
        <v xml:space="preserve"> 1.5 Ast</v>
      </c>
      <c r="AM916">
        <f>pasteData!N915</f>
        <v>0</v>
      </c>
    </row>
    <row r="917" spans="1:39" x14ac:dyDescent="0.3">
      <c r="A917">
        <v>915</v>
      </c>
      <c r="B917" t="str">
        <f>pasteData!A916</f>
        <v>colgate</v>
      </c>
      <c r="C917" t="str">
        <f>pasteData!B916</f>
        <v>Tucker Richardson</v>
      </c>
      <c r="D917">
        <f>INDEX(pasteStatistics!D$1:'pasteStatistics'!D$5000,MATCH($C917,pasteStatistics!$C$1:'pasteStatistics'!$C$5000,0))</f>
        <v>35</v>
      </c>
      <c r="E917">
        <f>INDEX(pasteStatistics!E$1:'pasteStatistics'!E$5000,MATCH($C917,pasteStatistics!$C$1:'pasteStatistics'!$C$5000,0))</f>
        <v>32</v>
      </c>
      <c r="F917">
        <f>INDEX(pasteStatistics!F$1:'pasteStatistics'!F$5000,MATCH($C917,pasteStatistics!$C$1:'pasteStatistics'!$C$5000,0))</f>
        <v>32.9</v>
      </c>
      <c r="G917">
        <f>INDEX(pasteStatistics!G$1:'pasteStatistics'!G$5000,MATCH($C917,pasteStatistics!$C$1:'pasteStatistics'!$C$5000,0))</f>
        <v>2.9</v>
      </c>
      <c r="H917">
        <f>INDEX(pasteStatistics!H$1:'pasteStatistics'!H$5000,MATCH($C917,pasteStatistics!$C$1:'pasteStatistics'!$C$5000,0))</f>
        <v>6.6</v>
      </c>
      <c r="I917">
        <f>INDEX(pasteStatistics!I$1:'pasteStatistics'!I$5000,MATCH($C917,pasteStatistics!$C$1:'pasteStatistics'!$C$5000,0))</f>
        <v>0.43099999999999999</v>
      </c>
      <c r="J917">
        <f>INDEX(pasteStatistics!J$1:'pasteStatistics'!J$5000,MATCH($C917,pasteStatistics!$C$1:'pasteStatistics'!$C$5000,0))</f>
        <v>1.3</v>
      </c>
      <c r="K917">
        <f>INDEX(pasteStatistics!K$1:'pasteStatistics'!K$5000,MATCH($C917,pasteStatistics!$C$1:'pasteStatistics'!$C$5000,0))</f>
        <v>2.5</v>
      </c>
      <c r="L917">
        <f>INDEX(pasteStatistics!L$1:'pasteStatistics'!L$5000,MATCH($C917,pasteStatistics!$C$1:'pasteStatistics'!$C$5000,0))</f>
        <v>0.53400000000000003</v>
      </c>
      <c r="M917">
        <f>INDEX(pasteStatistics!M$1:'pasteStatistics'!M$5000,MATCH($C917,pasteStatistics!$C$1:'pasteStatistics'!$C$5000,0))</f>
        <v>1.5</v>
      </c>
      <c r="N917">
        <f>INDEX(pasteStatistics!N$1:'pasteStatistics'!N$5000,MATCH($C917,pasteStatistics!$C$1:'pasteStatistics'!$C$5000,0))</f>
        <v>4.0999999999999996</v>
      </c>
      <c r="O917">
        <f>INDEX(pasteStatistics!O$1:'pasteStatistics'!O$5000,MATCH($C917,pasteStatistics!$C$1:'pasteStatistics'!$C$5000,0))</f>
        <v>0.36799999999999999</v>
      </c>
      <c r="P917">
        <f>INDEX(pasteStatistics!P$1:'pasteStatistics'!P$5000,MATCH($C917,pasteStatistics!$C$1:'pasteStatistics'!$C$5000,0))</f>
        <v>0.8</v>
      </c>
      <c r="Q917">
        <f>INDEX(pasteStatistics!Q$1:'pasteStatistics'!Q$5000,MATCH($C917,pasteStatistics!$C$1:'pasteStatistics'!$C$5000,0))</f>
        <v>1.1000000000000001</v>
      </c>
      <c r="R917">
        <f>INDEX(pasteStatistics!R$1:'pasteStatistics'!R$5000,MATCH($C917,pasteStatistics!$C$1:'pasteStatistics'!$C$5000,0))</f>
        <v>0.72499999999999998</v>
      </c>
      <c r="S917">
        <f>INDEX(pasteStatistics!S$1:'pasteStatistics'!S$5000,MATCH($C917,pasteStatistics!$C$1:'pasteStatistics'!$C$5000,0))</f>
        <v>0.8</v>
      </c>
      <c r="T917">
        <f>INDEX(pasteStatistics!T$1:'pasteStatistics'!T$5000,MATCH($C917,pasteStatistics!$C$1:'pasteStatistics'!$C$5000,0))</f>
        <v>3.4</v>
      </c>
      <c r="U917">
        <f>INDEX(pasteStatistics!U$1:'pasteStatistics'!U$5000,MATCH($C917,pasteStatistics!$C$1:'pasteStatistics'!$C$5000,0))</f>
        <v>4.2</v>
      </c>
      <c r="V917">
        <f>INDEX(pasteStatistics!V$1:'pasteStatistics'!V$5000,MATCH($C917,pasteStatistics!$C$1:'pasteStatistics'!$C$5000,0))</f>
        <v>3.8</v>
      </c>
      <c r="W917">
        <f>INDEX(pasteStatistics!W$1:'pasteStatistics'!W$5000,MATCH($C917,pasteStatistics!$C$1:'pasteStatistics'!$C$5000,0))</f>
        <v>1.3</v>
      </c>
      <c r="X917">
        <f>INDEX(pasteStatistics!X$1:'pasteStatistics'!X$5000,MATCH($C917,pasteStatistics!$C$1:'pasteStatistics'!$C$5000,0))</f>
        <v>0.3</v>
      </c>
      <c r="Y917">
        <f>INDEX(pasteStatistics!Y$1:'pasteStatistics'!Y$5000,MATCH($C917,pasteStatistics!$C$1:'pasteStatistics'!$C$5000,0))</f>
        <v>2.1</v>
      </c>
      <c r="Z917">
        <f>INDEX(pasteStatistics!Z$1:'pasteStatistics'!Z$5000,MATCH($C917,pasteStatistics!$C$1:'pasteStatistics'!$C$5000,0))</f>
        <v>2.2999999999999998</v>
      </c>
      <c r="AA917">
        <f>INDEX(pasteStatistics!AA$1:'pasteStatistics'!AA$5000,MATCH($C917,pasteStatistics!$C$1:'pasteStatistics'!$C$5000,0))</f>
        <v>8.1</v>
      </c>
      <c r="AB917">
        <f>pasteData!C916</f>
        <v>15</v>
      </c>
      <c r="AC917" t="str">
        <f>pasteData!D916</f>
        <v>FR</v>
      </c>
      <c r="AD917" t="str">
        <f>pasteData!E916</f>
        <v>G</v>
      </c>
      <c r="AE917">
        <f>pasteData!F916</f>
        <v>43621</v>
      </c>
      <c r="AF917">
        <f>pasteData!G916</f>
        <v>205</v>
      </c>
      <c r="AG917" t="str">
        <f>pasteData!H916</f>
        <v>Flemington</v>
      </c>
      <c r="AH917" t="str">
        <f>pasteData!I916</f>
        <v xml:space="preserve"> NJ</v>
      </c>
      <c r="AI917" t="str">
        <f>pasteData!J916</f>
        <v>Hunterdon Central HS</v>
      </c>
      <c r="AJ917" t="str">
        <f>pasteData!K916</f>
        <v xml:space="preserve"> 8.1 Pts</v>
      </c>
      <c r="AK917" t="str">
        <f>pasteData!L916</f>
        <v xml:space="preserve"> 4.2 Reb</v>
      </c>
      <c r="AL917" t="str">
        <f>pasteData!M916</f>
        <v xml:space="preserve"> 3.8 Ast</v>
      </c>
      <c r="AM917">
        <f>pasteData!N916</f>
        <v>0</v>
      </c>
    </row>
    <row r="918" spans="1:39" x14ac:dyDescent="0.3">
      <c r="A918">
        <v>916</v>
      </c>
      <c r="B918" t="str">
        <f>pasteData!A917</f>
        <v>colgate</v>
      </c>
      <c r="C918" t="str">
        <f>pasteData!B917</f>
        <v>Jack Ferguson</v>
      </c>
      <c r="D918">
        <f>INDEX(pasteStatistics!D$1:'pasteStatistics'!D$5000,MATCH($C918,pasteStatistics!$C$1:'pasteStatistics'!$C$5000,0))</f>
        <v>35</v>
      </c>
      <c r="E918">
        <f>INDEX(pasteStatistics!E$1:'pasteStatistics'!E$5000,MATCH($C918,pasteStatistics!$C$1:'pasteStatistics'!$C$5000,0))</f>
        <v>0</v>
      </c>
      <c r="F918">
        <f>INDEX(pasteStatistics!F$1:'pasteStatistics'!F$5000,MATCH($C918,pasteStatistics!$C$1:'pasteStatistics'!$C$5000,0))</f>
        <v>17.7</v>
      </c>
      <c r="G918">
        <f>INDEX(pasteStatistics!G$1:'pasteStatistics'!G$5000,MATCH($C918,pasteStatistics!$C$1:'pasteStatistics'!$C$5000,0))</f>
        <v>2.2000000000000002</v>
      </c>
      <c r="H918">
        <f>INDEX(pasteStatistics!H$1:'pasteStatistics'!H$5000,MATCH($C918,pasteStatistics!$C$1:'pasteStatistics'!$C$5000,0))</f>
        <v>5.3</v>
      </c>
      <c r="I918">
        <f>INDEX(pasteStatistics!I$1:'pasteStatistics'!I$5000,MATCH($C918,pasteStatistics!$C$1:'pasteStatistics'!$C$5000,0))</f>
        <v>0.42399999999999999</v>
      </c>
      <c r="J918">
        <f>INDEX(pasteStatistics!J$1:'pasteStatistics'!J$5000,MATCH($C918,pasteStatistics!$C$1:'pasteStatistics'!$C$5000,0))</f>
        <v>0.6</v>
      </c>
      <c r="K918">
        <f>INDEX(pasteStatistics!K$1:'pasteStatistics'!K$5000,MATCH($C918,pasteStatistics!$C$1:'pasteStatistics'!$C$5000,0))</f>
        <v>1.3</v>
      </c>
      <c r="L918">
        <f>INDEX(pasteStatistics!L$1:'pasteStatistics'!L$5000,MATCH($C918,pasteStatistics!$C$1:'pasteStatistics'!$C$5000,0))</f>
        <v>0.46800000000000003</v>
      </c>
      <c r="M918">
        <f>INDEX(pasteStatistics!M$1:'pasteStatistics'!M$5000,MATCH($C918,pasteStatistics!$C$1:'pasteStatistics'!$C$5000,0))</f>
        <v>1.6</v>
      </c>
      <c r="N918">
        <f>INDEX(pasteStatistics!N$1:'pasteStatistics'!N$5000,MATCH($C918,pasteStatistics!$C$1:'pasteStatistics'!$C$5000,0))</f>
        <v>3.9</v>
      </c>
      <c r="O918">
        <f>INDEX(pasteStatistics!O$1:'pasteStatistics'!O$5000,MATCH($C918,pasteStatistics!$C$1:'pasteStatistics'!$C$5000,0))</f>
        <v>0.40899999999999997</v>
      </c>
      <c r="P918">
        <f>INDEX(pasteStatistics!P$1:'pasteStatistics'!P$5000,MATCH($C918,pasteStatistics!$C$1:'pasteStatistics'!$C$5000,0))</f>
        <v>1.1000000000000001</v>
      </c>
      <c r="Q918">
        <f>INDEX(pasteStatistics!Q$1:'pasteStatistics'!Q$5000,MATCH($C918,pasteStatistics!$C$1:'pasteStatistics'!$C$5000,0))</f>
        <v>1.4</v>
      </c>
      <c r="R918">
        <f>INDEX(pasteStatistics!R$1:'pasteStatistics'!R$5000,MATCH($C918,pasteStatistics!$C$1:'pasteStatistics'!$C$5000,0))</f>
        <v>0.78</v>
      </c>
      <c r="S918">
        <f>INDEX(pasteStatistics!S$1:'pasteStatistics'!S$5000,MATCH($C918,pasteStatistics!$C$1:'pasteStatistics'!$C$5000,0))</f>
        <v>0.4</v>
      </c>
      <c r="T918">
        <f>INDEX(pasteStatistics!T$1:'pasteStatistics'!T$5000,MATCH($C918,pasteStatistics!$C$1:'pasteStatistics'!$C$5000,0))</f>
        <v>1.6</v>
      </c>
      <c r="U918">
        <f>INDEX(pasteStatistics!U$1:'pasteStatistics'!U$5000,MATCH($C918,pasteStatistics!$C$1:'pasteStatistics'!$C$5000,0))</f>
        <v>1.9</v>
      </c>
      <c r="V918">
        <f>INDEX(pasteStatistics!V$1:'pasteStatistics'!V$5000,MATCH($C918,pasteStatistics!$C$1:'pasteStatistics'!$C$5000,0))</f>
        <v>1</v>
      </c>
      <c r="W918">
        <f>INDEX(pasteStatistics!W$1:'pasteStatistics'!W$5000,MATCH($C918,pasteStatistics!$C$1:'pasteStatistics'!$C$5000,0))</f>
        <v>0.7</v>
      </c>
      <c r="X918">
        <f>INDEX(pasteStatistics!X$1:'pasteStatistics'!X$5000,MATCH($C918,pasteStatistics!$C$1:'pasteStatistics'!$C$5000,0))</f>
        <v>0.1</v>
      </c>
      <c r="Y918">
        <f>INDEX(pasteStatistics!Y$1:'pasteStatistics'!Y$5000,MATCH($C918,pasteStatistics!$C$1:'pasteStatistics'!$C$5000,0))</f>
        <v>0.9</v>
      </c>
      <c r="Z918">
        <f>INDEX(pasteStatistics!Z$1:'pasteStatistics'!Z$5000,MATCH($C918,pasteStatistics!$C$1:'pasteStatistics'!$C$5000,0))</f>
        <v>1.2</v>
      </c>
      <c r="AA918">
        <f>INDEX(pasteStatistics!AA$1:'pasteStatistics'!AA$5000,MATCH($C918,pasteStatistics!$C$1:'pasteStatistics'!$C$5000,0))</f>
        <v>7.2</v>
      </c>
      <c r="AB918">
        <f>pasteData!C917</f>
        <v>13</v>
      </c>
      <c r="AC918" t="str">
        <f>pasteData!D917</f>
        <v>SO</v>
      </c>
      <c r="AD918" t="str">
        <f>pasteData!E917</f>
        <v>G</v>
      </c>
      <c r="AE918">
        <f>pasteData!F917</f>
        <v>43619</v>
      </c>
      <c r="AF918">
        <f>pasteData!G917</f>
        <v>175</v>
      </c>
      <c r="AG918" t="str">
        <f>pasteData!H917</f>
        <v>Fort Wayne</v>
      </c>
      <c r="AH918" t="str">
        <f>pasteData!I917</f>
        <v xml:space="preserve"> IN</v>
      </c>
      <c r="AI918" t="str">
        <f>pasteData!J917</f>
        <v>Homestead High School</v>
      </c>
      <c r="AJ918" t="str">
        <f>pasteData!K917</f>
        <v xml:space="preserve"> 7.2 Pts</v>
      </c>
      <c r="AK918" t="str">
        <f>pasteData!L917</f>
        <v xml:space="preserve"> 1.9 Reb</v>
      </c>
      <c r="AL918" t="str">
        <f>pasteData!M917</f>
        <v xml:space="preserve"> 1.0 Ast</v>
      </c>
      <c r="AM918">
        <f>pasteData!N917</f>
        <v>0</v>
      </c>
    </row>
    <row r="919" spans="1:39" x14ac:dyDescent="0.3">
      <c r="A919">
        <v>917</v>
      </c>
      <c r="B919" t="str">
        <f>pasteData!A918</f>
        <v>colgate</v>
      </c>
      <c r="C919" t="str">
        <f>pasteData!B918</f>
        <v>Dana Batt</v>
      </c>
      <c r="D919">
        <f>INDEX(pasteStatistics!D$1:'pasteStatistics'!D$5000,MATCH($C919,pasteStatistics!$C$1:'pasteStatistics'!$C$5000,0))</f>
        <v>35</v>
      </c>
      <c r="E919">
        <f>INDEX(pasteStatistics!E$1:'pasteStatistics'!E$5000,MATCH($C919,pasteStatistics!$C$1:'pasteStatistics'!$C$5000,0))</f>
        <v>35</v>
      </c>
      <c r="F919">
        <f>INDEX(pasteStatistics!F$1:'pasteStatistics'!F$5000,MATCH($C919,pasteStatistics!$C$1:'pasteStatistics'!$C$5000,0))</f>
        <v>19.7</v>
      </c>
      <c r="G919">
        <f>INDEX(pasteStatistics!G$1:'pasteStatistics'!G$5000,MATCH($C919,pasteStatistics!$C$1:'pasteStatistics'!$C$5000,0))</f>
        <v>2.9</v>
      </c>
      <c r="H919">
        <f>INDEX(pasteStatistics!H$1:'pasteStatistics'!H$5000,MATCH($C919,pasteStatistics!$C$1:'pasteStatistics'!$C$5000,0))</f>
        <v>4.5</v>
      </c>
      <c r="I919">
        <f>INDEX(pasteStatistics!I$1:'pasteStatistics'!I$5000,MATCH($C919,pasteStatistics!$C$1:'pasteStatistics'!$C$5000,0))</f>
        <v>0.64300000000000002</v>
      </c>
      <c r="J919">
        <f>INDEX(pasteStatistics!J$1:'pasteStatistics'!J$5000,MATCH($C919,pasteStatistics!$C$1:'pasteStatistics'!$C$5000,0))</f>
        <v>2.9</v>
      </c>
      <c r="K919">
        <f>INDEX(pasteStatistics!K$1:'pasteStatistics'!K$5000,MATCH($C919,pasteStatistics!$C$1:'pasteStatistics'!$C$5000,0))</f>
        <v>4.5</v>
      </c>
      <c r="L919">
        <f>INDEX(pasteStatistics!L$1:'pasteStatistics'!L$5000,MATCH($C919,pasteStatistics!$C$1:'pasteStatistics'!$C$5000,0))</f>
        <v>0.64300000000000002</v>
      </c>
      <c r="M919">
        <f>INDEX(pasteStatistics!M$1:'pasteStatistics'!M$5000,MATCH($C919,pasteStatistics!$C$1:'pasteStatistics'!$C$5000,0))</f>
        <v>0</v>
      </c>
      <c r="N919">
        <f>INDEX(pasteStatistics!N$1:'pasteStatistics'!N$5000,MATCH($C919,pasteStatistics!$C$1:'pasteStatistics'!$C$5000,0))</f>
        <v>0</v>
      </c>
      <c r="O919">
        <f>INDEX(pasteStatistics!O$1:'pasteStatistics'!O$5000,MATCH($C919,pasteStatistics!$C$1:'pasteStatistics'!$C$5000,0))</f>
        <v>0</v>
      </c>
      <c r="P919">
        <f>INDEX(pasteStatistics!P$1:'pasteStatistics'!P$5000,MATCH($C919,pasteStatistics!$C$1:'pasteStatistics'!$C$5000,0))</f>
        <v>1.3</v>
      </c>
      <c r="Q919">
        <f>INDEX(pasteStatistics!Q$1:'pasteStatistics'!Q$5000,MATCH($C919,pasteStatistics!$C$1:'pasteStatistics'!$C$5000,0))</f>
        <v>1.6</v>
      </c>
      <c r="R919">
        <f>INDEX(pasteStatistics!R$1:'pasteStatistics'!R$5000,MATCH($C919,pasteStatistics!$C$1:'pasteStatistics'!$C$5000,0))</f>
        <v>0.78900000000000003</v>
      </c>
      <c r="S919">
        <f>INDEX(pasteStatistics!S$1:'pasteStatistics'!S$5000,MATCH($C919,pasteStatistics!$C$1:'pasteStatistics'!$C$5000,0))</f>
        <v>1</v>
      </c>
      <c r="T919">
        <f>INDEX(pasteStatistics!T$1:'pasteStatistics'!T$5000,MATCH($C919,pasteStatistics!$C$1:'pasteStatistics'!$C$5000,0))</f>
        <v>2.4</v>
      </c>
      <c r="U919">
        <f>INDEX(pasteStatistics!U$1:'pasteStatistics'!U$5000,MATCH($C919,pasteStatistics!$C$1:'pasteStatistics'!$C$5000,0))</f>
        <v>3.4</v>
      </c>
      <c r="V919">
        <f>INDEX(pasteStatistics!V$1:'pasteStatistics'!V$5000,MATCH($C919,pasteStatistics!$C$1:'pasteStatistics'!$C$5000,0))</f>
        <v>0.4</v>
      </c>
      <c r="W919">
        <f>INDEX(pasteStatistics!W$1:'pasteStatistics'!W$5000,MATCH($C919,pasteStatistics!$C$1:'pasteStatistics'!$C$5000,0))</f>
        <v>0.5</v>
      </c>
      <c r="X919">
        <f>INDEX(pasteStatistics!X$1:'pasteStatistics'!X$5000,MATCH($C919,pasteStatistics!$C$1:'pasteStatistics'!$C$5000,0))</f>
        <v>0.9</v>
      </c>
      <c r="Y919">
        <f>INDEX(pasteStatistics!Y$1:'pasteStatistics'!Y$5000,MATCH($C919,pasteStatistics!$C$1:'pasteStatistics'!$C$5000,0))</f>
        <v>1.1000000000000001</v>
      </c>
      <c r="Z919">
        <f>INDEX(pasteStatistics!Z$1:'pasteStatistics'!Z$5000,MATCH($C919,pasteStatistics!$C$1:'pasteStatistics'!$C$5000,0))</f>
        <v>1.6</v>
      </c>
      <c r="AA919">
        <f>INDEX(pasteStatistics!AA$1:'pasteStatistics'!AA$5000,MATCH($C919,pasteStatistics!$C$1:'pasteStatistics'!$C$5000,0))</f>
        <v>7.1</v>
      </c>
      <c r="AB919">
        <f>pasteData!C918</f>
        <v>12</v>
      </c>
      <c r="AC919" t="str">
        <f>pasteData!D918</f>
        <v>SR</v>
      </c>
      <c r="AD919" t="str">
        <f>pasteData!E918</f>
        <v>C</v>
      </c>
      <c r="AE919">
        <f>pasteData!F918</f>
        <v>43625</v>
      </c>
      <c r="AF919">
        <f>pasteData!G918</f>
        <v>225</v>
      </c>
      <c r="AG919" t="str">
        <f>pasteData!H918</f>
        <v>Fort Wayne</v>
      </c>
      <c r="AH919" t="str">
        <f>pasteData!I918</f>
        <v xml:space="preserve"> IN</v>
      </c>
      <c r="AI919" t="str">
        <f>pasteData!J918</f>
        <v>Homestead High School</v>
      </c>
      <c r="AJ919" t="str">
        <f>pasteData!K918</f>
        <v xml:space="preserve"> 7.1 Pts</v>
      </c>
      <c r="AK919" t="str">
        <f>pasteData!L918</f>
        <v xml:space="preserve"> 3.4 Reb</v>
      </c>
      <c r="AL919" t="str">
        <f>pasteData!M918</f>
        <v xml:space="preserve"> 0.4 Ast</v>
      </c>
      <c r="AM919">
        <f>pasteData!N918</f>
        <v>0</v>
      </c>
    </row>
    <row r="920" spans="1:39" x14ac:dyDescent="0.3">
      <c r="A920">
        <v>918</v>
      </c>
      <c r="B920" t="str">
        <f>pasteData!A919</f>
        <v>colgate</v>
      </c>
      <c r="C920" t="str">
        <f>pasteData!B919</f>
        <v>Malcolm Regisford</v>
      </c>
      <c r="D920">
        <f>INDEX(pasteStatistics!D$1:'pasteStatistics'!D$5000,MATCH($C920,pasteStatistics!$C$1:'pasteStatistics'!$C$5000,0))</f>
        <v>35</v>
      </c>
      <c r="E920">
        <f>INDEX(pasteStatistics!E$1:'pasteStatistics'!E$5000,MATCH($C920,pasteStatistics!$C$1:'pasteStatistics'!$C$5000,0))</f>
        <v>0</v>
      </c>
      <c r="F920">
        <f>INDEX(pasteStatistics!F$1:'pasteStatistics'!F$5000,MATCH($C920,pasteStatistics!$C$1:'pasteStatistics'!$C$5000,0))</f>
        <v>16.100000000000001</v>
      </c>
      <c r="G920">
        <f>INDEX(pasteStatistics!G$1:'pasteStatistics'!G$5000,MATCH($C920,pasteStatistics!$C$1:'pasteStatistics'!$C$5000,0))</f>
        <v>2.8</v>
      </c>
      <c r="H920">
        <f>INDEX(pasteStatistics!H$1:'pasteStatistics'!H$5000,MATCH($C920,pasteStatistics!$C$1:'pasteStatistics'!$C$5000,0))</f>
        <v>4.2</v>
      </c>
      <c r="I920">
        <f>INDEX(pasteStatistics!I$1:'pasteStatistics'!I$5000,MATCH($C920,pasteStatistics!$C$1:'pasteStatistics'!$C$5000,0))</f>
        <v>0.67300000000000004</v>
      </c>
      <c r="J920">
        <f>INDEX(pasteStatistics!J$1:'pasteStatistics'!J$5000,MATCH($C920,pasteStatistics!$C$1:'pasteStatistics'!$C$5000,0))</f>
        <v>2.8</v>
      </c>
      <c r="K920">
        <f>INDEX(pasteStatistics!K$1:'pasteStatistics'!K$5000,MATCH($C920,pasteStatistics!$C$1:'pasteStatistics'!$C$5000,0))</f>
        <v>4.2</v>
      </c>
      <c r="L920">
        <f>INDEX(pasteStatistics!L$1:'pasteStatistics'!L$5000,MATCH($C920,pasteStatistics!$C$1:'pasteStatistics'!$C$5000,0))</f>
        <v>0.67300000000000004</v>
      </c>
      <c r="M920">
        <f>INDEX(pasteStatistics!M$1:'pasteStatistics'!M$5000,MATCH($C920,pasteStatistics!$C$1:'pasteStatistics'!$C$5000,0))</f>
        <v>0</v>
      </c>
      <c r="N920">
        <f>INDEX(pasteStatistics!N$1:'pasteStatistics'!N$5000,MATCH($C920,pasteStatistics!$C$1:'pasteStatistics'!$C$5000,0))</f>
        <v>0</v>
      </c>
      <c r="O920">
        <f>INDEX(pasteStatistics!O$1:'pasteStatistics'!O$5000,MATCH($C920,pasteStatistics!$C$1:'pasteStatistics'!$C$5000,0))</f>
        <v>0</v>
      </c>
      <c r="P920">
        <f>INDEX(pasteStatistics!P$1:'pasteStatistics'!P$5000,MATCH($C920,pasteStatistics!$C$1:'pasteStatistics'!$C$5000,0))</f>
        <v>0.8</v>
      </c>
      <c r="Q920">
        <f>INDEX(pasteStatistics!Q$1:'pasteStatistics'!Q$5000,MATCH($C920,pasteStatistics!$C$1:'pasteStatistics'!$C$5000,0))</f>
        <v>1.4</v>
      </c>
      <c r="R920">
        <f>INDEX(pasteStatistics!R$1:'pasteStatistics'!R$5000,MATCH($C920,pasteStatistics!$C$1:'pasteStatistics'!$C$5000,0))</f>
        <v>0.56000000000000005</v>
      </c>
      <c r="S920">
        <f>INDEX(pasteStatistics!S$1:'pasteStatistics'!S$5000,MATCH($C920,pasteStatistics!$C$1:'pasteStatistics'!$C$5000,0))</f>
        <v>1.2</v>
      </c>
      <c r="T920">
        <f>INDEX(pasteStatistics!T$1:'pasteStatistics'!T$5000,MATCH($C920,pasteStatistics!$C$1:'pasteStatistics'!$C$5000,0))</f>
        <v>2.4</v>
      </c>
      <c r="U920">
        <f>INDEX(pasteStatistics!U$1:'pasteStatistics'!U$5000,MATCH($C920,pasteStatistics!$C$1:'pasteStatistics'!$C$5000,0))</f>
        <v>3.6</v>
      </c>
      <c r="V920">
        <f>INDEX(pasteStatistics!V$1:'pasteStatistics'!V$5000,MATCH($C920,pasteStatistics!$C$1:'pasteStatistics'!$C$5000,0))</f>
        <v>0.4</v>
      </c>
      <c r="W920">
        <f>INDEX(pasteStatistics!W$1:'pasteStatistics'!W$5000,MATCH($C920,pasteStatistics!$C$1:'pasteStatistics'!$C$5000,0))</f>
        <v>0.3</v>
      </c>
      <c r="X920">
        <f>INDEX(pasteStatistics!X$1:'pasteStatistics'!X$5000,MATCH($C920,pasteStatistics!$C$1:'pasteStatistics'!$C$5000,0))</f>
        <v>0.6</v>
      </c>
      <c r="Y920">
        <f>INDEX(pasteStatistics!Y$1:'pasteStatistics'!Y$5000,MATCH($C920,pasteStatistics!$C$1:'pasteStatistics'!$C$5000,0))</f>
        <v>0.7</v>
      </c>
      <c r="Z920">
        <f>INDEX(pasteStatistics!Z$1:'pasteStatistics'!Z$5000,MATCH($C920,pasteStatistics!$C$1:'pasteStatistics'!$C$5000,0))</f>
        <v>1.4</v>
      </c>
      <c r="AA920">
        <f>INDEX(pasteStatistics!AA$1:'pasteStatistics'!AA$5000,MATCH($C920,pasteStatistics!$C$1:'pasteStatistics'!$C$5000,0))</f>
        <v>6.5</v>
      </c>
      <c r="AB920">
        <f>pasteData!C919</f>
        <v>5</v>
      </c>
      <c r="AC920" t="str">
        <f>pasteData!D919</f>
        <v>SR</v>
      </c>
      <c r="AD920" t="str">
        <f>pasteData!E919</f>
        <v>F</v>
      </c>
      <c r="AE920">
        <f>pasteData!F919</f>
        <v>43624</v>
      </c>
      <c r="AF920">
        <f>pasteData!G919</f>
        <v>225</v>
      </c>
      <c r="AG920" t="str">
        <f>pasteData!H919</f>
        <v>Woodland Hills</v>
      </c>
      <c r="AH920" t="str">
        <f>pasteData!I919</f>
        <v xml:space="preserve"> CA</v>
      </c>
      <c r="AI920" t="str">
        <f>pasteData!J919</f>
        <v>Bellarmine-Jefferson / The Kent School</v>
      </c>
      <c r="AJ920" t="str">
        <f>pasteData!K919</f>
        <v xml:space="preserve"> 6.5 Pts</v>
      </c>
      <c r="AK920" t="str">
        <f>pasteData!L919</f>
        <v xml:space="preserve"> 3.6 Reb</v>
      </c>
      <c r="AL920" t="str">
        <f>pasteData!M919</f>
        <v xml:space="preserve"> 0.4 Ast</v>
      </c>
      <c r="AM920">
        <f>pasteData!N919</f>
        <v>0</v>
      </c>
    </row>
    <row r="921" spans="1:39" x14ac:dyDescent="0.3">
      <c r="A921">
        <v>919</v>
      </c>
      <c r="B921" t="str">
        <f>pasteData!A920</f>
        <v>colgate</v>
      </c>
      <c r="C921" t="str">
        <f>pasteData!B920</f>
        <v>Francisco Amiel</v>
      </c>
      <c r="D921">
        <f>INDEX(pasteStatistics!D$1:'pasteStatistics'!D$5000,MATCH($C921,pasteStatistics!$C$1:'pasteStatistics'!$C$5000,0))</f>
        <v>35</v>
      </c>
      <c r="E921">
        <f>INDEX(pasteStatistics!E$1:'pasteStatistics'!E$5000,MATCH($C921,pasteStatistics!$C$1:'pasteStatistics'!$C$5000,0))</f>
        <v>8</v>
      </c>
      <c r="F921">
        <f>INDEX(pasteStatistics!F$1:'pasteStatistics'!F$5000,MATCH($C921,pasteStatistics!$C$1:'pasteStatistics'!$C$5000,0))</f>
        <v>21.4</v>
      </c>
      <c r="G921">
        <f>INDEX(pasteStatistics!G$1:'pasteStatistics'!G$5000,MATCH($C921,pasteStatistics!$C$1:'pasteStatistics'!$C$5000,0))</f>
        <v>0.9</v>
      </c>
      <c r="H921">
        <f>INDEX(pasteStatistics!H$1:'pasteStatistics'!H$5000,MATCH($C921,pasteStatistics!$C$1:'pasteStatistics'!$C$5000,0))</f>
        <v>2.8</v>
      </c>
      <c r="I921">
        <f>INDEX(pasteStatistics!I$1:'pasteStatistics'!I$5000,MATCH($C921,pasteStatistics!$C$1:'pasteStatistics'!$C$5000,0))</f>
        <v>0.33700000000000002</v>
      </c>
      <c r="J921">
        <f>INDEX(pasteStatistics!J$1:'pasteStatistics'!J$5000,MATCH($C921,pasteStatistics!$C$1:'pasteStatistics'!$C$5000,0))</f>
        <v>0.3</v>
      </c>
      <c r="K921">
        <f>INDEX(pasteStatistics!K$1:'pasteStatistics'!K$5000,MATCH($C921,pasteStatistics!$C$1:'pasteStatistics'!$C$5000,0))</f>
        <v>0.7</v>
      </c>
      <c r="L921">
        <f>INDEX(pasteStatistics!L$1:'pasteStatistics'!L$5000,MATCH($C921,pasteStatistics!$C$1:'pasteStatistics'!$C$5000,0))</f>
        <v>0.435</v>
      </c>
      <c r="M921">
        <f>INDEX(pasteStatistics!M$1:'pasteStatistics'!M$5000,MATCH($C921,pasteStatistics!$C$1:'pasteStatistics'!$C$5000,0))</f>
        <v>0.7</v>
      </c>
      <c r="N921">
        <f>INDEX(pasteStatistics!N$1:'pasteStatistics'!N$5000,MATCH($C921,pasteStatistics!$C$1:'pasteStatistics'!$C$5000,0))</f>
        <v>2.1</v>
      </c>
      <c r="O921">
        <f>INDEX(pasteStatistics!O$1:'pasteStatistics'!O$5000,MATCH($C921,pasteStatistics!$C$1:'pasteStatistics'!$C$5000,0))</f>
        <v>0.307</v>
      </c>
      <c r="P921">
        <f>INDEX(pasteStatistics!P$1:'pasteStatistics'!P$5000,MATCH($C921,pasteStatistics!$C$1:'pasteStatistics'!$C$5000,0))</f>
        <v>0.5</v>
      </c>
      <c r="Q921">
        <f>INDEX(pasteStatistics!Q$1:'pasteStatistics'!Q$5000,MATCH($C921,pasteStatistics!$C$1:'pasteStatistics'!$C$5000,0))</f>
        <v>0.6</v>
      </c>
      <c r="R921">
        <f>INDEX(pasteStatistics!R$1:'pasteStatistics'!R$5000,MATCH($C921,pasteStatistics!$C$1:'pasteStatistics'!$C$5000,0))</f>
        <v>0.81799999999999995</v>
      </c>
      <c r="S921">
        <f>INDEX(pasteStatistics!S$1:'pasteStatistics'!S$5000,MATCH($C921,pasteStatistics!$C$1:'pasteStatistics'!$C$5000,0))</f>
        <v>0.5</v>
      </c>
      <c r="T921">
        <f>INDEX(pasteStatistics!T$1:'pasteStatistics'!T$5000,MATCH($C921,pasteStatistics!$C$1:'pasteStatistics'!$C$5000,0))</f>
        <v>1.5</v>
      </c>
      <c r="U921">
        <f>INDEX(pasteStatistics!U$1:'pasteStatistics'!U$5000,MATCH($C921,pasteStatistics!$C$1:'pasteStatistics'!$C$5000,0))</f>
        <v>2</v>
      </c>
      <c r="V921">
        <f>INDEX(pasteStatistics!V$1:'pasteStatistics'!V$5000,MATCH($C921,pasteStatistics!$C$1:'pasteStatistics'!$C$5000,0))</f>
        <v>1.7</v>
      </c>
      <c r="W921">
        <f>INDEX(pasteStatistics!W$1:'pasteStatistics'!W$5000,MATCH($C921,pasteStatistics!$C$1:'pasteStatistics'!$C$5000,0))</f>
        <v>0.8</v>
      </c>
      <c r="X921">
        <f>INDEX(pasteStatistics!X$1:'pasteStatistics'!X$5000,MATCH($C921,pasteStatistics!$C$1:'pasteStatistics'!$C$5000,0))</f>
        <v>0</v>
      </c>
      <c r="Y921">
        <f>INDEX(pasteStatistics!Y$1:'pasteStatistics'!Y$5000,MATCH($C921,pasteStatistics!$C$1:'pasteStatistics'!$C$5000,0))</f>
        <v>0.9</v>
      </c>
      <c r="Z921">
        <f>INDEX(pasteStatistics!Z$1:'pasteStatistics'!Z$5000,MATCH($C921,pasteStatistics!$C$1:'pasteStatistics'!$C$5000,0))</f>
        <v>1.4</v>
      </c>
      <c r="AA921">
        <f>INDEX(pasteStatistics!AA$1:'pasteStatistics'!AA$5000,MATCH($C921,pasteStatistics!$C$1:'pasteStatistics'!$C$5000,0))</f>
        <v>3.1</v>
      </c>
      <c r="AB921">
        <f>pasteData!C920</f>
        <v>30</v>
      </c>
      <c r="AC921" t="str">
        <f>pasteData!D920</f>
        <v>SR</v>
      </c>
      <c r="AD921" t="str">
        <f>pasteData!E920</f>
        <v>G</v>
      </c>
      <c r="AE921">
        <f>pasteData!F920</f>
        <v>43618</v>
      </c>
      <c r="AF921">
        <f>pasteData!G920</f>
        <v>180</v>
      </c>
      <c r="AG921" t="str">
        <f>pasteData!H920</f>
        <v>Miratejo</v>
      </c>
      <c r="AH921" t="str">
        <f>pasteData!I920</f>
        <v xml:space="preserve"> </v>
      </c>
      <c r="AI921" t="str">
        <f>pasteData!J920</f>
        <v>Agrupamento de Escolas Professor Ruy Luis Gomes</v>
      </c>
      <c r="AJ921" t="str">
        <f>pasteData!K920</f>
        <v xml:space="preserve"> 3.1 Pts</v>
      </c>
      <c r="AK921" t="str">
        <f>pasteData!L920</f>
        <v xml:space="preserve"> 2.0 Reb</v>
      </c>
      <c r="AL921" t="str">
        <f>pasteData!M920</f>
        <v xml:space="preserve"> 1.7 Ast</v>
      </c>
      <c r="AM921">
        <f>pasteData!N920</f>
        <v>0</v>
      </c>
    </row>
    <row r="922" spans="1:39" x14ac:dyDescent="0.3">
      <c r="A922">
        <v>920</v>
      </c>
      <c r="B922" t="str">
        <f>pasteData!A921</f>
        <v>colgate</v>
      </c>
      <c r="C922" t="str">
        <f>pasteData!B921</f>
        <v>Zach Light</v>
      </c>
      <c r="D922">
        <f>INDEX(pasteStatistics!D$1:'pasteStatistics'!D$5000,MATCH($C922,pasteStatistics!$C$1:'pasteStatistics'!$C$5000,0))</f>
        <v>15</v>
      </c>
      <c r="E922">
        <f>INDEX(pasteStatistics!E$1:'pasteStatistics'!E$5000,MATCH($C922,pasteStatistics!$C$1:'pasteStatistics'!$C$5000,0))</f>
        <v>0</v>
      </c>
      <c r="F922">
        <f>INDEX(pasteStatistics!F$1:'pasteStatistics'!F$5000,MATCH($C922,pasteStatistics!$C$1:'pasteStatistics'!$C$5000,0))</f>
        <v>2.9</v>
      </c>
      <c r="G922">
        <f>INDEX(pasteStatistics!G$1:'pasteStatistics'!G$5000,MATCH($C922,pasteStatistics!$C$1:'pasteStatistics'!$C$5000,0))</f>
        <v>0.4</v>
      </c>
      <c r="H922">
        <f>INDEX(pasteStatistics!H$1:'pasteStatistics'!H$5000,MATCH($C922,pasteStatistics!$C$1:'pasteStatistics'!$C$5000,0))</f>
        <v>0.8</v>
      </c>
      <c r="I922">
        <f>INDEX(pasteStatistics!I$1:'pasteStatistics'!I$5000,MATCH($C922,pasteStatistics!$C$1:'pasteStatistics'!$C$5000,0))</f>
        <v>0.5</v>
      </c>
      <c r="J922">
        <f>INDEX(pasteStatistics!J$1:'pasteStatistics'!J$5000,MATCH($C922,pasteStatistics!$C$1:'pasteStatistics'!$C$5000,0))</f>
        <v>0.3</v>
      </c>
      <c r="K922">
        <f>INDEX(pasteStatistics!K$1:'pasteStatistics'!K$5000,MATCH($C922,pasteStatistics!$C$1:'pasteStatistics'!$C$5000,0))</f>
        <v>0.5</v>
      </c>
      <c r="L922">
        <f>INDEX(pasteStatistics!L$1:'pasteStatistics'!L$5000,MATCH($C922,pasteStatistics!$C$1:'pasteStatistics'!$C$5000,0))</f>
        <v>0.71399999999999997</v>
      </c>
      <c r="M922">
        <f>INDEX(pasteStatistics!M$1:'pasteStatistics'!M$5000,MATCH($C922,pasteStatistics!$C$1:'pasteStatistics'!$C$5000,0))</f>
        <v>0.1</v>
      </c>
      <c r="N922">
        <f>INDEX(pasteStatistics!N$1:'pasteStatistics'!N$5000,MATCH($C922,pasteStatistics!$C$1:'pasteStatistics'!$C$5000,0))</f>
        <v>0.3</v>
      </c>
      <c r="O922">
        <f>INDEX(pasteStatistics!O$1:'pasteStatistics'!O$5000,MATCH($C922,pasteStatistics!$C$1:'pasteStatistics'!$C$5000,0))</f>
        <v>0.2</v>
      </c>
      <c r="P922">
        <f>INDEX(pasteStatistics!P$1:'pasteStatistics'!P$5000,MATCH($C922,pasteStatistics!$C$1:'pasteStatistics'!$C$5000,0))</f>
        <v>0.2</v>
      </c>
      <c r="Q922">
        <f>INDEX(pasteStatistics!Q$1:'pasteStatistics'!Q$5000,MATCH($C922,pasteStatistics!$C$1:'pasteStatistics'!$C$5000,0))</f>
        <v>0.3</v>
      </c>
      <c r="R922">
        <f>INDEX(pasteStatistics!R$1:'pasteStatistics'!R$5000,MATCH($C922,pasteStatistics!$C$1:'pasteStatistics'!$C$5000,0))</f>
        <v>0.75</v>
      </c>
      <c r="S922">
        <f>INDEX(pasteStatistics!S$1:'pasteStatistics'!S$5000,MATCH($C922,pasteStatistics!$C$1:'pasteStatistics'!$C$5000,0))</f>
        <v>0.2</v>
      </c>
      <c r="T922">
        <f>INDEX(pasteStatistics!T$1:'pasteStatistics'!T$5000,MATCH($C922,pasteStatistics!$C$1:'pasteStatistics'!$C$5000,0))</f>
        <v>0.6</v>
      </c>
      <c r="U922">
        <f>INDEX(pasteStatistics!U$1:'pasteStatistics'!U$5000,MATCH($C922,pasteStatistics!$C$1:'pasteStatistics'!$C$5000,0))</f>
        <v>0.8</v>
      </c>
      <c r="V922">
        <f>INDEX(pasteStatistics!V$1:'pasteStatistics'!V$5000,MATCH($C922,pasteStatistics!$C$1:'pasteStatistics'!$C$5000,0))</f>
        <v>0.2</v>
      </c>
      <c r="W922">
        <f>INDEX(pasteStatistics!W$1:'pasteStatistics'!W$5000,MATCH($C922,pasteStatistics!$C$1:'pasteStatistics'!$C$5000,0))</f>
        <v>0.1</v>
      </c>
      <c r="X922">
        <f>INDEX(pasteStatistics!X$1:'pasteStatistics'!X$5000,MATCH($C922,pasteStatistics!$C$1:'pasteStatistics'!$C$5000,0))</f>
        <v>0</v>
      </c>
      <c r="Y922">
        <f>INDEX(pasteStatistics!Y$1:'pasteStatistics'!Y$5000,MATCH($C922,pasteStatistics!$C$1:'pasteStatistics'!$C$5000,0))</f>
        <v>0.3</v>
      </c>
      <c r="Z922">
        <f>INDEX(pasteStatistics!Z$1:'pasteStatistics'!Z$5000,MATCH($C922,pasteStatistics!$C$1:'pasteStatistics'!$C$5000,0))</f>
        <v>0.4</v>
      </c>
      <c r="AA922">
        <f>INDEX(pasteStatistics!AA$1:'pasteStatistics'!AA$5000,MATCH($C922,pasteStatistics!$C$1:'pasteStatistics'!$C$5000,0))</f>
        <v>1.1000000000000001</v>
      </c>
      <c r="AB922">
        <f>pasteData!C921</f>
        <v>2</v>
      </c>
      <c r="AC922" t="str">
        <f>pasteData!D921</f>
        <v>FR</v>
      </c>
      <c r="AD922" t="str">
        <f>pasteData!E921</f>
        <v>G</v>
      </c>
      <c r="AE922">
        <f>pasteData!F921</f>
        <v>43619</v>
      </c>
      <c r="AF922">
        <f>pasteData!G921</f>
        <v>195</v>
      </c>
      <c r="AG922" t="str">
        <f>pasteData!H921</f>
        <v>New York</v>
      </c>
      <c r="AH922" t="str">
        <f>pasteData!I921</f>
        <v xml:space="preserve"> NY</v>
      </c>
      <c r="AI922" t="str">
        <f>pasteData!J921</f>
        <v>Riverdale Country School</v>
      </c>
      <c r="AJ922" t="str">
        <f>pasteData!K921</f>
        <v xml:space="preserve"> 1.1 Pts</v>
      </c>
      <c r="AK922" t="str">
        <f>pasteData!L921</f>
        <v xml:space="preserve"> 0.8 Reb</v>
      </c>
      <c r="AL922" t="str">
        <f>pasteData!M921</f>
        <v xml:space="preserve"> 0.2 Ast</v>
      </c>
      <c r="AM922">
        <f>pasteData!N921</f>
        <v>0</v>
      </c>
    </row>
    <row r="923" spans="1:39" x14ac:dyDescent="0.3">
      <c r="A923">
        <v>921</v>
      </c>
      <c r="B923" t="str">
        <f>pasteData!A922</f>
        <v>colgate</v>
      </c>
      <c r="C923" t="str">
        <f>pasteData!B922</f>
        <v>Sam Lindgren</v>
      </c>
      <c r="D923">
        <f>INDEX(pasteStatistics!D$1:'pasteStatistics'!D$5000,MATCH($C923,pasteStatistics!$C$1:'pasteStatistics'!$C$5000,0))</f>
        <v>11</v>
      </c>
      <c r="E923">
        <f>INDEX(pasteStatistics!E$1:'pasteStatistics'!E$5000,MATCH($C923,pasteStatistics!$C$1:'pasteStatistics'!$C$5000,0))</f>
        <v>0</v>
      </c>
      <c r="F923">
        <f>INDEX(pasteStatistics!F$1:'pasteStatistics'!F$5000,MATCH($C923,pasteStatistics!$C$1:'pasteStatistics'!$C$5000,0))</f>
        <v>3.9</v>
      </c>
      <c r="G923">
        <f>INDEX(pasteStatistics!G$1:'pasteStatistics'!G$5000,MATCH($C923,pasteStatistics!$C$1:'pasteStatistics'!$C$5000,0))</f>
        <v>0.5</v>
      </c>
      <c r="H923">
        <f>INDEX(pasteStatistics!H$1:'pasteStatistics'!H$5000,MATCH($C923,pasteStatistics!$C$1:'pasteStatistics'!$C$5000,0))</f>
        <v>0.9</v>
      </c>
      <c r="I923">
        <f>INDEX(pasteStatistics!I$1:'pasteStatistics'!I$5000,MATCH($C923,pasteStatistics!$C$1:'pasteStatistics'!$C$5000,0))</f>
        <v>0.5</v>
      </c>
      <c r="J923">
        <f>INDEX(pasteStatistics!J$1:'pasteStatistics'!J$5000,MATCH($C923,pasteStatistics!$C$1:'pasteStatistics'!$C$5000,0))</f>
        <v>0.5</v>
      </c>
      <c r="K923">
        <f>INDEX(pasteStatistics!K$1:'pasteStatistics'!K$5000,MATCH($C923,pasteStatistics!$C$1:'pasteStatistics'!$C$5000,0))</f>
        <v>0.9</v>
      </c>
      <c r="L923">
        <f>INDEX(pasteStatistics!L$1:'pasteStatistics'!L$5000,MATCH($C923,pasteStatistics!$C$1:'pasteStatistics'!$C$5000,0))</f>
        <v>0.5</v>
      </c>
      <c r="M923">
        <f>INDEX(pasteStatistics!M$1:'pasteStatistics'!M$5000,MATCH($C923,pasteStatistics!$C$1:'pasteStatistics'!$C$5000,0))</f>
        <v>0</v>
      </c>
      <c r="N923">
        <f>INDEX(pasteStatistics!N$1:'pasteStatistics'!N$5000,MATCH($C923,pasteStatistics!$C$1:'pasteStatistics'!$C$5000,0))</f>
        <v>0</v>
      </c>
      <c r="O923">
        <f>INDEX(pasteStatistics!O$1:'pasteStatistics'!O$5000,MATCH($C923,pasteStatistics!$C$1:'pasteStatistics'!$C$5000,0))</f>
        <v>0</v>
      </c>
      <c r="P923">
        <f>INDEX(pasteStatistics!P$1:'pasteStatistics'!P$5000,MATCH($C923,pasteStatistics!$C$1:'pasteStatistics'!$C$5000,0))</f>
        <v>0</v>
      </c>
      <c r="Q923">
        <f>INDEX(pasteStatistics!Q$1:'pasteStatistics'!Q$5000,MATCH($C923,pasteStatistics!$C$1:'pasteStatistics'!$C$5000,0))</f>
        <v>0.2</v>
      </c>
      <c r="R923">
        <f>INDEX(pasteStatistics!R$1:'pasteStatistics'!R$5000,MATCH($C923,pasteStatistics!$C$1:'pasteStatistics'!$C$5000,0))</f>
        <v>0</v>
      </c>
      <c r="S923">
        <f>INDEX(pasteStatistics!S$1:'pasteStatistics'!S$5000,MATCH($C923,pasteStatistics!$C$1:'pasteStatistics'!$C$5000,0))</f>
        <v>0</v>
      </c>
      <c r="T923">
        <f>INDEX(pasteStatistics!T$1:'pasteStatistics'!T$5000,MATCH($C923,pasteStatistics!$C$1:'pasteStatistics'!$C$5000,0))</f>
        <v>0.2</v>
      </c>
      <c r="U923">
        <f>INDEX(pasteStatistics!U$1:'pasteStatistics'!U$5000,MATCH($C923,pasteStatistics!$C$1:'pasteStatistics'!$C$5000,0))</f>
        <v>0.2</v>
      </c>
      <c r="V923">
        <f>INDEX(pasteStatistics!V$1:'pasteStatistics'!V$5000,MATCH($C923,pasteStatistics!$C$1:'pasteStatistics'!$C$5000,0))</f>
        <v>0.3</v>
      </c>
      <c r="W923">
        <f>INDEX(pasteStatistics!W$1:'pasteStatistics'!W$5000,MATCH($C923,pasteStatistics!$C$1:'pasteStatistics'!$C$5000,0))</f>
        <v>0.1</v>
      </c>
      <c r="X923">
        <f>INDEX(pasteStatistics!X$1:'pasteStatistics'!X$5000,MATCH($C923,pasteStatistics!$C$1:'pasteStatistics'!$C$5000,0))</f>
        <v>0</v>
      </c>
      <c r="Y923">
        <f>INDEX(pasteStatistics!Y$1:'pasteStatistics'!Y$5000,MATCH($C923,pasteStatistics!$C$1:'pasteStatistics'!$C$5000,0))</f>
        <v>0.2</v>
      </c>
      <c r="Z923">
        <f>INDEX(pasteStatistics!Z$1:'pasteStatistics'!Z$5000,MATCH($C923,pasteStatistics!$C$1:'pasteStatistics'!$C$5000,0))</f>
        <v>0.3</v>
      </c>
      <c r="AA923">
        <f>INDEX(pasteStatistics!AA$1:'pasteStatistics'!AA$5000,MATCH($C923,pasteStatistics!$C$1:'pasteStatistics'!$C$5000,0))</f>
        <v>0.9</v>
      </c>
      <c r="AB923">
        <f>pasteData!C922</f>
        <v>4</v>
      </c>
      <c r="AC923" t="str">
        <f>pasteData!D922</f>
        <v>SR</v>
      </c>
      <c r="AD923" t="str">
        <f>pasteData!E922</f>
        <v>F</v>
      </c>
      <c r="AE923">
        <f>pasteData!F922</f>
        <v>43622</v>
      </c>
      <c r="AF923">
        <f>pasteData!G922</f>
        <v>210</v>
      </c>
      <c r="AG923" t="str">
        <f>pasteData!H922</f>
        <v>Doylestown</v>
      </c>
      <c r="AH923" t="str">
        <f>pasteData!I922</f>
        <v xml:space="preserve"> PA</v>
      </c>
      <c r="AI923" t="str">
        <f>pasteData!J922</f>
        <v>Germantown Academy (PA)</v>
      </c>
      <c r="AJ923" t="str">
        <f>pasteData!K922</f>
        <v xml:space="preserve"> 0.9 Pts</v>
      </c>
      <c r="AK923" t="str">
        <f>pasteData!L922</f>
        <v xml:space="preserve"> 0.2 Reb</v>
      </c>
      <c r="AL923" t="str">
        <f>pasteData!M922</f>
        <v xml:space="preserve"> 0.3 Ast</v>
      </c>
      <c r="AM923">
        <f>pasteData!N922</f>
        <v>0</v>
      </c>
    </row>
    <row r="924" spans="1:39" x14ac:dyDescent="0.3">
      <c r="A924">
        <v>922</v>
      </c>
      <c r="B924" t="str">
        <f>pasteData!A923</f>
        <v>colgate</v>
      </c>
      <c r="C924" t="str">
        <f>pasteData!B923</f>
        <v>Hugh Baxter</v>
      </c>
      <c r="D924">
        <f>INDEX(pasteStatistics!D$1:'pasteStatistics'!D$5000,MATCH($C924,pasteStatistics!$C$1:'pasteStatistics'!$C$5000,0))</f>
        <v>7</v>
      </c>
      <c r="E924">
        <f>INDEX(pasteStatistics!E$1:'pasteStatistics'!E$5000,MATCH($C924,pasteStatistics!$C$1:'pasteStatistics'!$C$5000,0))</f>
        <v>0</v>
      </c>
      <c r="F924">
        <f>INDEX(pasteStatistics!F$1:'pasteStatistics'!F$5000,MATCH($C924,pasteStatistics!$C$1:'pasteStatistics'!$C$5000,0))</f>
        <v>2</v>
      </c>
      <c r="G924">
        <f>INDEX(pasteStatistics!G$1:'pasteStatistics'!G$5000,MATCH($C924,pasteStatistics!$C$1:'pasteStatistics'!$C$5000,0))</f>
        <v>0.3</v>
      </c>
      <c r="H924">
        <f>INDEX(pasteStatistics!H$1:'pasteStatistics'!H$5000,MATCH($C924,pasteStatistics!$C$1:'pasteStatistics'!$C$5000,0))</f>
        <v>0.7</v>
      </c>
      <c r="I924">
        <f>INDEX(pasteStatistics!I$1:'pasteStatistics'!I$5000,MATCH($C924,pasteStatistics!$C$1:'pasteStatistics'!$C$5000,0))</f>
        <v>0.4</v>
      </c>
      <c r="J924">
        <f>INDEX(pasteStatistics!J$1:'pasteStatistics'!J$5000,MATCH($C924,pasteStatistics!$C$1:'pasteStatistics'!$C$5000,0))</f>
        <v>0.3</v>
      </c>
      <c r="K924">
        <f>INDEX(pasteStatistics!K$1:'pasteStatistics'!K$5000,MATCH($C924,pasteStatistics!$C$1:'pasteStatistics'!$C$5000,0))</f>
        <v>0.3</v>
      </c>
      <c r="L924">
        <f>INDEX(pasteStatistics!L$1:'pasteStatistics'!L$5000,MATCH($C924,pasteStatistics!$C$1:'pasteStatistics'!$C$5000,0))</f>
        <v>1</v>
      </c>
      <c r="M924">
        <f>INDEX(pasteStatistics!M$1:'pasteStatistics'!M$5000,MATCH($C924,pasteStatistics!$C$1:'pasteStatistics'!$C$5000,0))</f>
        <v>0</v>
      </c>
      <c r="N924">
        <f>INDEX(pasteStatistics!N$1:'pasteStatistics'!N$5000,MATCH($C924,pasteStatistics!$C$1:'pasteStatistics'!$C$5000,0))</f>
        <v>0.4</v>
      </c>
      <c r="O924">
        <f>INDEX(pasteStatistics!O$1:'pasteStatistics'!O$5000,MATCH($C924,pasteStatistics!$C$1:'pasteStatistics'!$C$5000,0))</f>
        <v>0</v>
      </c>
      <c r="P924">
        <f>INDEX(pasteStatistics!P$1:'pasteStatistics'!P$5000,MATCH($C924,pasteStatistics!$C$1:'pasteStatistics'!$C$5000,0))</f>
        <v>0</v>
      </c>
      <c r="Q924">
        <f>INDEX(pasteStatistics!Q$1:'pasteStatistics'!Q$5000,MATCH($C924,pasteStatistics!$C$1:'pasteStatistics'!$C$5000,0))</f>
        <v>0</v>
      </c>
      <c r="R924">
        <f>INDEX(pasteStatistics!R$1:'pasteStatistics'!R$5000,MATCH($C924,pasteStatistics!$C$1:'pasteStatistics'!$C$5000,0))</f>
        <v>0</v>
      </c>
      <c r="S924">
        <f>INDEX(pasteStatistics!S$1:'pasteStatistics'!S$5000,MATCH($C924,pasteStatistics!$C$1:'pasteStatistics'!$C$5000,0))</f>
        <v>0</v>
      </c>
      <c r="T924">
        <f>INDEX(pasteStatistics!T$1:'pasteStatistics'!T$5000,MATCH($C924,pasteStatistics!$C$1:'pasteStatistics'!$C$5000,0))</f>
        <v>0.3</v>
      </c>
      <c r="U924">
        <f>INDEX(pasteStatistics!U$1:'pasteStatistics'!U$5000,MATCH($C924,pasteStatistics!$C$1:'pasteStatistics'!$C$5000,0))</f>
        <v>0.3</v>
      </c>
      <c r="V924">
        <f>INDEX(pasteStatistics!V$1:'pasteStatistics'!V$5000,MATCH($C924,pasteStatistics!$C$1:'pasteStatistics'!$C$5000,0))</f>
        <v>0</v>
      </c>
      <c r="W924">
        <f>INDEX(pasteStatistics!W$1:'pasteStatistics'!W$5000,MATCH($C924,pasteStatistics!$C$1:'pasteStatistics'!$C$5000,0))</f>
        <v>0.1</v>
      </c>
      <c r="X924">
        <f>INDEX(pasteStatistics!X$1:'pasteStatistics'!X$5000,MATCH($C924,pasteStatistics!$C$1:'pasteStatistics'!$C$5000,0))</f>
        <v>0.1</v>
      </c>
      <c r="Y924">
        <f>INDEX(pasteStatistics!Y$1:'pasteStatistics'!Y$5000,MATCH($C924,pasteStatistics!$C$1:'pasteStatistics'!$C$5000,0))</f>
        <v>0.3</v>
      </c>
      <c r="Z924">
        <f>INDEX(pasteStatistics!Z$1:'pasteStatistics'!Z$5000,MATCH($C924,pasteStatistics!$C$1:'pasteStatistics'!$C$5000,0))</f>
        <v>0.4</v>
      </c>
      <c r="AA924">
        <f>INDEX(pasteStatistics!AA$1:'pasteStatistics'!AA$5000,MATCH($C924,pasteStatistics!$C$1:'pasteStatistics'!$C$5000,0))</f>
        <v>0.6</v>
      </c>
      <c r="AB924">
        <f>pasteData!C923</f>
        <v>22</v>
      </c>
      <c r="AC924" t="str">
        <f>pasteData!D923</f>
        <v>SO</v>
      </c>
      <c r="AD924" t="str">
        <f>pasteData!E923</f>
        <v>F</v>
      </c>
      <c r="AE924">
        <f>pasteData!F923</f>
        <v>43624</v>
      </c>
      <c r="AF924">
        <f>pasteData!G923</f>
        <v>210</v>
      </c>
      <c r="AG924" t="str">
        <f>pasteData!H923</f>
        <v>Melbourne</v>
      </c>
      <c r="AH924" t="str">
        <f>pasteData!I923</f>
        <v xml:space="preserve"> Australia</v>
      </c>
      <c r="AI924" t="str">
        <f>pasteData!J923</f>
        <v>Scotch College</v>
      </c>
      <c r="AJ924" t="str">
        <f>pasteData!K923</f>
        <v xml:space="preserve"> 0.6 Pts</v>
      </c>
      <c r="AK924" t="str">
        <f>pasteData!L923</f>
        <v xml:space="preserve"> 0.3 Reb</v>
      </c>
      <c r="AL924" t="str">
        <f>pasteData!M923</f>
        <v xml:space="preserve"> 0.0 Ast</v>
      </c>
      <c r="AM924">
        <f>pasteData!N923</f>
        <v>0</v>
      </c>
    </row>
    <row r="925" spans="1:39" x14ac:dyDescent="0.3">
      <c r="A925">
        <v>923</v>
      </c>
      <c r="B925" t="str">
        <f>pasteData!A924</f>
        <v>colgate</v>
      </c>
      <c r="C925" t="str">
        <f>pasteData!B924</f>
        <v>Nelly Cummings</v>
      </c>
      <c r="D925" t="e">
        <f>INDEX(pasteStatistics!D$1:'pasteStatistics'!D$5000,MATCH($C925,pasteStatistics!$C$1:'pasteStatistics'!$C$5000,0))</f>
        <v>#N/A</v>
      </c>
      <c r="E925" t="e">
        <f>INDEX(pasteStatistics!E$1:'pasteStatistics'!E$5000,MATCH($C925,pasteStatistics!$C$1:'pasteStatistics'!$C$5000,0))</f>
        <v>#N/A</v>
      </c>
      <c r="F925" t="e">
        <f>INDEX(pasteStatistics!F$1:'pasteStatistics'!F$5000,MATCH($C925,pasteStatistics!$C$1:'pasteStatistics'!$C$5000,0))</f>
        <v>#N/A</v>
      </c>
      <c r="G925" t="e">
        <f>INDEX(pasteStatistics!G$1:'pasteStatistics'!G$5000,MATCH($C925,pasteStatistics!$C$1:'pasteStatistics'!$C$5000,0))</f>
        <v>#N/A</v>
      </c>
      <c r="H925" t="e">
        <f>INDEX(pasteStatistics!H$1:'pasteStatistics'!H$5000,MATCH($C925,pasteStatistics!$C$1:'pasteStatistics'!$C$5000,0))</f>
        <v>#N/A</v>
      </c>
      <c r="I925" t="e">
        <f>INDEX(pasteStatistics!I$1:'pasteStatistics'!I$5000,MATCH($C925,pasteStatistics!$C$1:'pasteStatistics'!$C$5000,0))</f>
        <v>#N/A</v>
      </c>
      <c r="J925" t="e">
        <f>INDEX(pasteStatistics!J$1:'pasteStatistics'!J$5000,MATCH($C925,pasteStatistics!$C$1:'pasteStatistics'!$C$5000,0))</f>
        <v>#N/A</v>
      </c>
      <c r="K925" t="e">
        <f>INDEX(pasteStatistics!K$1:'pasteStatistics'!K$5000,MATCH($C925,pasteStatistics!$C$1:'pasteStatistics'!$C$5000,0))</f>
        <v>#N/A</v>
      </c>
      <c r="L925" t="e">
        <f>INDEX(pasteStatistics!L$1:'pasteStatistics'!L$5000,MATCH($C925,pasteStatistics!$C$1:'pasteStatistics'!$C$5000,0))</f>
        <v>#N/A</v>
      </c>
      <c r="M925" t="e">
        <f>INDEX(pasteStatistics!M$1:'pasteStatistics'!M$5000,MATCH($C925,pasteStatistics!$C$1:'pasteStatistics'!$C$5000,0))</f>
        <v>#N/A</v>
      </c>
      <c r="N925" t="e">
        <f>INDEX(pasteStatistics!N$1:'pasteStatistics'!N$5000,MATCH($C925,pasteStatistics!$C$1:'pasteStatistics'!$C$5000,0))</f>
        <v>#N/A</v>
      </c>
      <c r="O925" t="e">
        <f>INDEX(pasteStatistics!O$1:'pasteStatistics'!O$5000,MATCH($C925,pasteStatistics!$C$1:'pasteStatistics'!$C$5000,0))</f>
        <v>#N/A</v>
      </c>
      <c r="P925" t="e">
        <f>INDEX(pasteStatistics!P$1:'pasteStatistics'!P$5000,MATCH($C925,pasteStatistics!$C$1:'pasteStatistics'!$C$5000,0))</f>
        <v>#N/A</v>
      </c>
      <c r="Q925" t="e">
        <f>INDEX(pasteStatistics!Q$1:'pasteStatistics'!Q$5000,MATCH($C925,pasteStatistics!$C$1:'pasteStatistics'!$C$5000,0))</f>
        <v>#N/A</v>
      </c>
      <c r="R925" t="e">
        <f>INDEX(pasteStatistics!R$1:'pasteStatistics'!R$5000,MATCH($C925,pasteStatistics!$C$1:'pasteStatistics'!$C$5000,0))</f>
        <v>#N/A</v>
      </c>
      <c r="S925" t="e">
        <f>INDEX(pasteStatistics!S$1:'pasteStatistics'!S$5000,MATCH($C925,pasteStatistics!$C$1:'pasteStatistics'!$C$5000,0))</f>
        <v>#N/A</v>
      </c>
      <c r="T925" t="e">
        <f>INDEX(pasteStatistics!T$1:'pasteStatistics'!T$5000,MATCH($C925,pasteStatistics!$C$1:'pasteStatistics'!$C$5000,0))</f>
        <v>#N/A</v>
      </c>
      <c r="U925" t="e">
        <f>INDEX(pasteStatistics!U$1:'pasteStatistics'!U$5000,MATCH($C925,pasteStatistics!$C$1:'pasteStatistics'!$C$5000,0))</f>
        <v>#N/A</v>
      </c>
      <c r="V925" t="e">
        <f>INDEX(pasteStatistics!V$1:'pasteStatistics'!V$5000,MATCH($C925,pasteStatistics!$C$1:'pasteStatistics'!$C$5000,0))</f>
        <v>#N/A</v>
      </c>
      <c r="W925" t="e">
        <f>INDEX(pasteStatistics!W$1:'pasteStatistics'!W$5000,MATCH($C925,pasteStatistics!$C$1:'pasteStatistics'!$C$5000,0))</f>
        <v>#N/A</v>
      </c>
      <c r="X925" t="e">
        <f>INDEX(pasteStatistics!X$1:'pasteStatistics'!X$5000,MATCH($C925,pasteStatistics!$C$1:'pasteStatistics'!$C$5000,0))</f>
        <v>#N/A</v>
      </c>
      <c r="Y925" t="e">
        <f>INDEX(pasteStatistics!Y$1:'pasteStatistics'!Y$5000,MATCH($C925,pasteStatistics!$C$1:'pasteStatistics'!$C$5000,0))</f>
        <v>#N/A</v>
      </c>
      <c r="Z925" t="e">
        <f>INDEX(pasteStatistics!Z$1:'pasteStatistics'!Z$5000,MATCH($C925,pasteStatistics!$C$1:'pasteStatistics'!$C$5000,0))</f>
        <v>#N/A</v>
      </c>
      <c r="AA925" t="e">
        <f>INDEX(pasteStatistics!AA$1:'pasteStatistics'!AA$5000,MATCH($C925,pasteStatistics!$C$1:'pasteStatistics'!$C$5000,0))</f>
        <v>#N/A</v>
      </c>
      <c r="AB925">
        <f>pasteData!C924</f>
        <v>0</v>
      </c>
      <c r="AC925" t="str">
        <f>pasteData!D924</f>
        <v>SO</v>
      </c>
      <c r="AD925" t="str">
        <f>pasteData!E924</f>
        <v>G</v>
      </c>
      <c r="AE925">
        <f>pasteData!F924</f>
        <v>36678</v>
      </c>
      <c r="AF925">
        <f>pasteData!G924</f>
        <v>180</v>
      </c>
      <c r="AG925" t="str">
        <f>pasteData!H924</f>
        <v>Midland</v>
      </c>
      <c r="AH925" t="str">
        <f>pasteData!I924</f>
        <v xml:space="preserve"> PA</v>
      </c>
      <c r="AI925" t="str">
        <f>pasteData!J924</f>
        <v>Lincoln Park Performing Arts Charter School</v>
      </c>
      <c r="AJ925">
        <f>pasteData!K924</f>
        <v>0</v>
      </c>
      <c r="AK925">
        <f>pasteData!L924</f>
        <v>0</v>
      </c>
      <c r="AL925">
        <f>pasteData!M924</f>
        <v>0</v>
      </c>
      <c r="AM925">
        <f>pasteData!N924</f>
        <v>0</v>
      </c>
    </row>
    <row r="926" spans="1:39" x14ac:dyDescent="0.3">
      <c r="A926">
        <v>924</v>
      </c>
      <c r="B926" t="str">
        <f>pasteData!A925</f>
        <v>colgate</v>
      </c>
      <c r="C926" t="str">
        <f>pasteData!B925</f>
        <v>David Maynard</v>
      </c>
      <c r="D926" t="e">
        <f>INDEX(pasteStatistics!D$1:'pasteStatistics'!D$5000,MATCH($C926,pasteStatistics!$C$1:'pasteStatistics'!$C$5000,0))</f>
        <v>#N/A</v>
      </c>
      <c r="E926" t="e">
        <f>INDEX(pasteStatistics!E$1:'pasteStatistics'!E$5000,MATCH($C926,pasteStatistics!$C$1:'pasteStatistics'!$C$5000,0))</f>
        <v>#N/A</v>
      </c>
      <c r="F926" t="e">
        <f>INDEX(pasteStatistics!F$1:'pasteStatistics'!F$5000,MATCH($C926,pasteStatistics!$C$1:'pasteStatistics'!$C$5000,0))</f>
        <v>#N/A</v>
      </c>
      <c r="G926" t="e">
        <f>INDEX(pasteStatistics!G$1:'pasteStatistics'!G$5000,MATCH($C926,pasteStatistics!$C$1:'pasteStatistics'!$C$5000,0))</f>
        <v>#N/A</v>
      </c>
      <c r="H926" t="e">
        <f>INDEX(pasteStatistics!H$1:'pasteStatistics'!H$5000,MATCH($C926,pasteStatistics!$C$1:'pasteStatistics'!$C$5000,0))</f>
        <v>#N/A</v>
      </c>
      <c r="I926" t="e">
        <f>INDEX(pasteStatistics!I$1:'pasteStatistics'!I$5000,MATCH($C926,pasteStatistics!$C$1:'pasteStatistics'!$C$5000,0))</f>
        <v>#N/A</v>
      </c>
      <c r="J926" t="e">
        <f>INDEX(pasteStatistics!J$1:'pasteStatistics'!J$5000,MATCH($C926,pasteStatistics!$C$1:'pasteStatistics'!$C$5000,0))</f>
        <v>#N/A</v>
      </c>
      <c r="K926" t="e">
        <f>INDEX(pasteStatistics!K$1:'pasteStatistics'!K$5000,MATCH($C926,pasteStatistics!$C$1:'pasteStatistics'!$C$5000,0))</f>
        <v>#N/A</v>
      </c>
      <c r="L926" t="e">
        <f>INDEX(pasteStatistics!L$1:'pasteStatistics'!L$5000,MATCH($C926,pasteStatistics!$C$1:'pasteStatistics'!$C$5000,0))</f>
        <v>#N/A</v>
      </c>
      <c r="M926" t="e">
        <f>INDEX(pasteStatistics!M$1:'pasteStatistics'!M$5000,MATCH($C926,pasteStatistics!$C$1:'pasteStatistics'!$C$5000,0))</f>
        <v>#N/A</v>
      </c>
      <c r="N926" t="e">
        <f>INDEX(pasteStatistics!N$1:'pasteStatistics'!N$5000,MATCH($C926,pasteStatistics!$C$1:'pasteStatistics'!$C$5000,0))</f>
        <v>#N/A</v>
      </c>
      <c r="O926" t="e">
        <f>INDEX(pasteStatistics!O$1:'pasteStatistics'!O$5000,MATCH($C926,pasteStatistics!$C$1:'pasteStatistics'!$C$5000,0))</f>
        <v>#N/A</v>
      </c>
      <c r="P926" t="e">
        <f>INDEX(pasteStatistics!P$1:'pasteStatistics'!P$5000,MATCH($C926,pasteStatistics!$C$1:'pasteStatistics'!$C$5000,0))</f>
        <v>#N/A</v>
      </c>
      <c r="Q926" t="e">
        <f>INDEX(pasteStatistics!Q$1:'pasteStatistics'!Q$5000,MATCH($C926,pasteStatistics!$C$1:'pasteStatistics'!$C$5000,0))</f>
        <v>#N/A</v>
      </c>
      <c r="R926" t="e">
        <f>INDEX(pasteStatistics!R$1:'pasteStatistics'!R$5000,MATCH($C926,pasteStatistics!$C$1:'pasteStatistics'!$C$5000,0))</f>
        <v>#N/A</v>
      </c>
      <c r="S926" t="e">
        <f>INDEX(pasteStatistics!S$1:'pasteStatistics'!S$5000,MATCH($C926,pasteStatistics!$C$1:'pasteStatistics'!$C$5000,0))</f>
        <v>#N/A</v>
      </c>
      <c r="T926" t="e">
        <f>INDEX(pasteStatistics!T$1:'pasteStatistics'!T$5000,MATCH($C926,pasteStatistics!$C$1:'pasteStatistics'!$C$5000,0))</f>
        <v>#N/A</v>
      </c>
      <c r="U926" t="e">
        <f>INDEX(pasteStatistics!U$1:'pasteStatistics'!U$5000,MATCH($C926,pasteStatistics!$C$1:'pasteStatistics'!$C$5000,0))</f>
        <v>#N/A</v>
      </c>
      <c r="V926" t="e">
        <f>INDEX(pasteStatistics!V$1:'pasteStatistics'!V$5000,MATCH($C926,pasteStatistics!$C$1:'pasteStatistics'!$C$5000,0))</f>
        <v>#N/A</v>
      </c>
      <c r="W926" t="e">
        <f>INDEX(pasteStatistics!W$1:'pasteStatistics'!W$5000,MATCH($C926,pasteStatistics!$C$1:'pasteStatistics'!$C$5000,0))</f>
        <v>#N/A</v>
      </c>
      <c r="X926" t="e">
        <f>INDEX(pasteStatistics!X$1:'pasteStatistics'!X$5000,MATCH($C926,pasteStatistics!$C$1:'pasteStatistics'!$C$5000,0))</f>
        <v>#N/A</v>
      </c>
      <c r="Y926" t="e">
        <f>INDEX(pasteStatistics!Y$1:'pasteStatistics'!Y$5000,MATCH($C926,pasteStatistics!$C$1:'pasteStatistics'!$C$5000,0))</f>
        <v>#N/A</v>
      </c>
      <c r="Z926" t="e">
        <f>INDEX(pasteStatistics!Z$1:'pasteStatistics'!Z$5000,MATCH($C926,pasteStatistics!$C$1:'pasteStatistics'!$C$5000,0))</f>
        <v>#N/A</v>
      </c>
      <c r="AA926" t="e">
        <f>INDEX(pasteStatistics!AA$1:'pasteStatistics'!AA$5000,MATCH($C926,pasteStatistics!$C$1:'pasteStatistics'!$C$5000,0))</f>
        <v>#N/A</v>
      </c>
      <c r="AB926">
        <f>pasteData!C925</f>
        <v>21</v>
      </c>
      <c r="AC926" t="str">
        <f>pasteData!D925</f>
        <v>SO</v>
      </c>
      <c r="AD926" t="str">
        <f>pasteData!E925</f>
        <v>G</v>
      </c>
      <c r="AE926">
        <f>pasteData!F925</f>
        <v>43620</v>
      </c>
      <c r="AF926">
        <f>pasteData!G925</f>
        <v>190</v>
      </c>
      <c r="AG926" t="str">
        <f>pasteData!H925</f>
        <v>Herriman</v>
      </c>
      <c r="AH926" t="str">
        <f>pasteData!I925</f>
        <v xml:space="preserve"> UT</v>
      </c>
      <c r="AI926" t="str">
        <f>pasteData!J925</f>
        <v>Herriman High School</v>
      </c>
      <c r="AJ926">
        <f>pasteData!K925</f>
        <v>0</v>
      </c>
      <c r="AK926">
        <f>pasteData!L925</f>
        <v>0</v>
      </c>
      <c r="AL926">
        <f>pasteData!M925</f>
        <v>0</v>
      </c>
      <c r="AM926">
        <f>pasteData!N925</f>
        <v>0</v>
      </c>
    </row>
    <row r="927" spans="1:39" x14ac:dyDescent="0.3">
      <c r="A927">
        <v>925</v>
      </c>
      <c r="B927" t="str">
        <f>pasteData!A926</f>
        <v>colgate</v>
      </c>
      <c r="C927" t="str">
        <f>pasteData!B926</f>
        <v>Milan Williams</v>
      </c>
      <c r="D927" t="e">
        <f>INDEX(pasteStatistics!D$1:'pasteStatistics'!D$5000,MATCH($C927,pasteStatistics!$C$1:'pasteStatistics'!$C$5000,0))</f>
        <v>#N/A</v>
      </c>
      <c r="E927" t="e">
        <f>INDEX(pasteStatistics!E$1:'pasteStatistics'!E$5000,MATCH($C927,pasteStatistics!$C$1:'pasteStatistics'!$C$5000,0))</f>
        <v>#N/A</v>
      </c>
      <c r="F927" t="e">
        <f>INDEX(pasteStatistics!F$1:'pasteStatistics'!F$5000,MATCH($C927,pasteStatistics!$C$1:'pasteStatistics'!$C$5000,0))</f>
        <v>#N/A</v>
      </c>
      <c r="G927" t="e">
        <f>INDEX(pasteStatistics!G$1:'pasteStatistics'!G$5000,MATCH($C927,pasteStatistics!$C$1:'pasteStatistics'!$C$5000,0))</f>
        <v>#N/A</v>
      </c>
      <c r="H927" t="e">
        <f>INDEX(pasteStatistics!H$1:'pasteStatistics'!H$5000,MATCH($C927,pasteStatistics!$C$1:'pasteStatistics'!$C$5000,0))</f>
        <v>#N/A</v>
      </c>
      <c r="I927" t="e">
        <f>INDEX(pasteStatistics!I$1:'pasteStatistics'!I$5000,MATCH($C927,pasteStatistics!$C$1:'pasteStatistics'!$C$5000,0))</f>
        <v>#N/A</v>
      </c>
      <c r="J927" t="e">
        <f>INDEX(pasteStatistics!J$1:'pasteStatistics'!J$5000,MATCH($C927,pasteStatistics!$C$1:'pasteStatistics'!$C$5000,0))</f>
        <v>#N/A</v>
      </c>
      <c r="K927" t="e">
        <f>INDEX(pasteStatistics!K$1:'pasteStatistics'!K$5000,MATCH($C927,pasteStatistics!$C$1:'pasteStatistics'!$C$5000,0))</f>
        <v>#N/A</v>
      </c>
      <c r="L927" t="e">
        <f>INDEX(pasteStatistics!L$1:'pasteStatistics'!L$5000,MATCH($C927,pasteStatistics!$C$1:'pasteStatistics'!$C$5000,0))</f>
        <v>#N/A</v>
      </c>
      <c r="M927" t="e">
        <f>INDEX(pasteStatistics!M$1:'pasteStatistics'!M$5000,MATCH($C927,pasteStatistics!$C$1:'pasteStatistics'!$C$5000,0))</f>
        <v>#N/A</v>
      </c>
      <c r="N927" t="e">
        <f>INDEX(pasteStatistics!N$1:'pasteStatistics'!N$5000,MATCH($C927,pasteStatistics!$C$1:'pasteStatistics'!$C$5000,0))</f>
        <v>#N/A</v>
      </c>
      <c r="O927" t="e">
        <f>INDEX(pasteStatistics!O$1:'pasteStatistics'!O$5000,MATCH($C927,pasteStatistics!$C$1:'pasteStatistics'!$C$5000,0))</f>
        <v>#N/A</v>
      </c>
      <c r="P927" t="e">
        <f>INDEX(pasteStatistics!P$1:'pasteStatistics'!P$5000,MATCH($C927,pasteStatistics!$C$1:'pasteStatistics'!$C$5000,0))</f>
        <v>#N/A</v>
      </c>
      <c r="Q927" t="e">
        <f>INDEX(pasteStatistics!Q$1:'pasteStatistics'!Q$5000,MATCH($C927,pasteStatistics!$C$1:'pasteStatistics'!$C$5000,0))</f>
        <v>#N/A</v>
      </c>
      <c r="R927" t="e">
        <f>INDEX(pasteStatistics!R$1:'pasteStatistics'!R$5000,MATCH($C927,pasteStatistics!$C$1:'pasteStatistics'!$C$5000,0))</f>
        <v>#N/A</v>
      </c>
      <c r="S927" t="e">
        <f>INDEX(pasteStatistics!S$1:'pasteStatistics'!S$5000,MATCH($C927,pasteStatistics!$C$1:'pasteStatistics'!$C$5000,0))</f>
        <v>#N/A</v>
      </c>
      <c r="T927" t="e">
        <f>INDEX(pasteStatistics!T$1:'pasteStatistics'!T$5000,MATCH($C927,pasteStatistics!$C$1:'pasteStatistics'!$C$5000,0))</f>
        <v>#N/A</v>
      </c>
      <c r="U927" t="e">
        <f>INDEX(pasteStatistics!U$1:'pasteStatistics'!U$5000,MATCH($C927,pasteStatistics!$C$1:'pasteStatistics'!$C$5000,0))</f>
        <v>#N/A</v>
      </c>
      <c r="V927" t="e">
        <f>INDEX(pasteStatistics!V$1:'pasteStatistics'!V$5000,MATCH($C927,pasteStatistics!$C$1:'pasteStatistics'!$C$5000,0))</f>
        <v>#N/A</v>
      </c>
      <c r="W927" t="e">
        <f>INDEX(pasteStatistics!W$1:'pasteStatistics'!W$5000,MATCH($C927,pasteStatistics!$C$1:'pasteStatistics'!$C$5000,0))</f>
        <v>#N/A</v>
      </c>
      <c r="X927" t="e">
        <f>INDEX(pasteStatistics!X$1:'pasteStatistics'!X$5000,MATCH($C927,pasteStatistics!$C$1:'pasteStatistics'!$C$5000,0))</f>
        <v>#N/A</v>
      </c>
      <c r="Y927" t="e">
        <f>INDEX(pasteStatistics!Y$1:'pasteStatistics'!Y$5000,MATCH($C927,pasteStatistics!$C$1:'pasteStatistics'!$C$5000,0))</f>
        <v>#N/A</v>
      </c>
      <c r="Z927" t="e">
        <f>INDEX(pasteStatistics!Z$1:'pasteStatistics'!Z$5000,MATCH($C927,pasteStatistics!$C$1:'pasteStatistics'!$C$5000,0))</f>
        <v>#N/A</v>
      </c>
      <c r="AA927" t="e">
        <f>INDEX(pasteStatistics!AA$1:'pasteStatistics'!AA$5000,MATCH($C927,pasteStatistics!$C$1:'pasteStatistics'!$C$5000,0))</f>
        <v>#N/A</v>
      </c>
      <c r="AB927">
        <f>pasteData!C926</f>
        <v>23</v>
      </c>
      <c r="AC927" t="str">
        <f>pasteData!D926</f>
        <v>JR</v>
      </c>
      <c r="AD927" t="str">
        <f>pasteData!E926</f>
        <v>G</v>
      </c>
      <c r="AE927">
        <f>pasteData!F926</f>
        <v>43619</v>
      </c>
      <c r="AF927">
        <f>pasteData!G926</f>
        <v>205</v>
      </c>
      <c r="AG927" t="str">
        <f>pasteData!H926</f>
        <v>Detroit</v>
      </c>
      <c r="AH927" t="str">
        <f>pasteData!I926</f>
        <v xml:space="preserve"> MI</v>
      </c>
      <c r="AI927" t="str">
        <f>pasteData!J926</f>
        <v>Detroit Country Day School</v>
      </c>
      <c r="AJ927">
        <f>pasteData!K926</f>
        <v>0</v>
      </c>
      <c r="AK927">
        <f>pasteData!L926</f>
        <v>0</v>
      </c>
      <c r="AL927">
        <f>pasteData!M926</f>
        <v>0</v>
      </c>
      <c r="AM927">
        <f>pasteData!N926</f>
        <v>0</v>
      </c>
    </row>
    <row r="928" spans="1:39" x14ac:dyDescent="0.3">
      <c r="A928">
        <v>926</v>
      </c>
      <c r="B928" t="str">
        <f>pasteData!A927</f>
        <v>bradley</v>
      </c>
      <c r="C928" t="str">
        <f>pasteData!B927</f>
        <v>Darrell Brown</v>
      </c>
      <c r="D928">
        <f>INDEX(pasteStatistics!D$1:'pasteStatistics'!D$5000,MATCH($C928,pasteStatistics!$C$1:'pasteStatistics'!$C$5000,0))</f>
        <v>35</v>
      </c>
      <c r="E928">
        <f>INDEX(pasteStatistics!E$1:'pasteStatistics'!E$5000,MATCH($C928,pasteStatistics!$C$1:'pasteStatistics'!$C$5000,0))</f>
        <v>34</v>
      </c>
      <c r="F928">
        <f>INDEX(pasteStatistics!F$1:'pasteStatistics'!F$5000,MATCH($C928,pasteStatistics!$C$1:'pasteStatistics'!$C$5000,0))</f>
        <v>33.700000000000003</v>
      </c>
      <c r="G928">
        <f>INDEX(pasteStatistics!G$1:'pasteStatistics'!G$5000,MATCH($C928,pasteStatistics!$C$1:'pasteStatistics'!$C$5000,0))</f>
        <v>4.7</v>
      </c>
      <c r="H928">
        <f>INDEX(pasteStatistics!H$1:'pasteStatistics'!H$5000,MATCH($C928,pasteStatistics!$C$1:'pasteStatistics'!$C$5000,0))</f>
        <v>11.9</v>
      </c>
      <c r="I928">
        <f>INDEX(pasteStatistics!I$1:'pasteStatistics'!I$5000,MATCH($C928,pasteStatistics!$C$1:'pasteStatistics'!$C$5000,0))</f>
        <v>0.39400000000000002</v>
      </c>
      <c r="J928">
        <f>INDEX(pasteStatistics!J$1:'pasteStatistics'!J$5000,MATCH($C928,pasteStatistics!$C$1:'pasteStatistics'!$C$5000,0))</f>
        <v>2.4</v>
      </c>
      <c r="K928">
        <f>INDEX(pasteStatistics!K$1:'pasteStatistics'!K$5000,MATCH($C928,pasteStatistics!$C$1:'pasteStatistics'!$C$5000,0))</f>
        <v>6.8</v>
      </c>
      <c r="L928">
        <f>INDEX(pasteStatistics!L$1:'pasteStatistics'!L$5000,MATCH($C928,pasteStatistics!$C$1:'pasteStatistics'!$C$5000,0))</f>
        <v>0.35699999999999998</v>
      </c>
      <c r="M928">
        <f>INDEX(pasteStatistics!M$1:'pasteStatistics'!M$5000,MATCH($C928,pasteStatistics!$C$1:'pasteStatistics'!$C$5000,0))</f>
        <v>2.2999999999999998</v>
      </c>
      <c r="N928">
        <f>INDEX(pasteStatistics!N$1:'pasteStatistics'!N$5000,MATCH($C928,pasteStatistics!$C$1:'pasteStatistics'!$C$5000,0))</f>
        <v>5.0999999999999996</v>
      </c>
      <c r="O928">
        <f>INDEX(pasteStatistics!O$1:'pasteStatistics'!O$5000,MATCH($C928,pasteStatistics!$C$1:'pasteStatistics'!$C$5000,0))</f>
        <v>0.44400000000000001</v>
      </c>
      <c r="P928">
        <f>INDEX(pasteStatistics!P$1:'pasteStatistics'!P$5000,MATCH($C928,pasteStatistics!$C$1:'pasteStatistics'!$C$5000,0))</f>
        <v>3.1</v>
      </c>
      <c r="Q928">
        <f>INDEX(pasteStatistics!Q$1:'pasteStatistics'!Q$5000,MATCH($C928,pasteStatistics!$C$1:'pasteStatistics'!$C$5000,0))</f>
        <v>4.3</v>
      </c>
      <c r="R928">
        <f>INDEX(pasteStatistics!R$1:'pasteStatistics'!R$5000,MATCH($C928,pasteStatistics!$C$1:'pasteStatistics'!$C$5000,0))</f>
        <v>0.73799999999999999</v>
      </c>
      <c r="S928">
        <f>INDEX(pasteStatistics!S$1:'pasteStatistics'!S$5000,MATCH($C928,pasteStatistics!$C$1:'pasteStatistics'!$C$5000,0))</f>
        <v>0.2</v>
      </c>
      <c r="T928">
        <f>INDEX(pasteStatistics!T$1:'pasteStatistics'!T$5000,MATCH($C928,pasteStatistics!$C$1:'pasteStatistics'!$C$5000,0))</f>
        <v>1.7</v>
      </c>
      <c r="U928">
        <f>INDEX(pasteStatistics!U$1:'pasteStatistics'!U$5000,MATCH($C928,pasteStatistics!$C$1:'pasteStatistics'!$C$5000,0))</f>
        <v>1.9</v>
      </c>
      <c r="V928">
        <f>INDEX(pasteStatistics!V$1:'pasteStatistics'!V$5000,MATCH($C928,pasteStatistics!$C$1:'pasteStatistics'!$C$5000,0))</f>
        <v>3.2</v>
      </c>
      <c r="W928">
        <f>INDEX(pasteStatistics!W$1:'pasteStatistics'!W$5000,MATCH($C928,pasteStatistics!$C$1:'pasteStatistics'!$C$5000,0))</f>
        <v>0.9</v>
      </c>
      <c r="X928">
        <f>INDEX(pasteStatistics!X$1:'pasteStatistics'!X$5000,MATCH($C928,pasteStatistics!$C$1:'pasteStatistics'!$C$5000,0))</f>
        <v>0.1</v>
      </c>
      <c r="Y928">
        <f>INDEX(pasteStatistics!Y$1:'pasteStatistics'!Y$5000,MATCH($C928,pasteStatistics!$C$1:'pasteStatistics'!$C$5000,0))</f>
        <v>2.4</v>
      </c>
      <c r="Z928">
        <f>INDEX(pasteStatistics!Z$1:'pasteStatistics'!Z$5000,MATCH($C928,pasteStatistics!$C$1:'pasteStatistics'!$C$5000,0))</f>
        <v>2.1</v>
      </c>
      <c r="AA928">
        <f>INDEX(pasteStatistics!AA$1:'pasteStatistics'!AA$5000,MATCH($C928,pasteStatistics!$C$1:'pasteStatistics'!$C$5000,0))</f>
        <v>14.8</v>
      </c>
      <c r="AB928">
        <f>pasteData!C927</f>
        <v>5</v>
      </c>
      <c r="AC928" t="str">
        <f>pasteData!D927</f>
        <v>JR</v>
      </c>
      <c r="AD928" t="str">
        <f>pasteData!E927</f>
        <v>G</v>
      </c>
      <c r="AE928">
        <f>pasteData!F927</f>
        <v>43595</v>
      </c>
      <c r="AF928">
        <f>pasteData!G927</f>
        <v>190</v>
      </c>
      <c r="AG928" t="str">
        <f>pasteData!H927</f>
        <v>Memphis</v>
      </c>
      <c r="AH928" t="str">
        <f>pasteData!I927</f>
        <v xml:space="preserve"> TN</v>
      </c>
      <c r="AI928" t="str">
        <f>pasteData!J927</f>
        <v>Germantown High School</v>
      </c>
      <c r="AJ928" t="str">
        <f>pasteData!K927</f>
        <v xml:space="preserve"> 14.8 Pts</v>
      </c>
      <c r="AK928" t="str">
        <f>pasteData!L927</f>
        <v xml:space="preserve"> 1.9 Reb</v>
      </c>
      <c r="AL928" t="str">
        <f>pasteData!M927</f>
        <v xml:space="preserve"> 3.2 Ast</v>
      </c>
      <c r="AM928">
        <f>pasteData!N927</f>
        <v>0</v>
      </c>
    </row>
    <row r="929" spans="1:39" x14ac:dyDescent="0.3">
      <c r="A929">
        <v>927</v>
      </c>
      <c r="B929" t="str">
        <f>pasteData!A928</f>
        <v>bradley</v>
      </c>
      <c r="C929" t="str">
        <f>pasteData!B928</f>
        <v>Elijah Childs</v>
      </c>
      <c r="D929">
        <f>INDEX(pasteStatistics!D$1:'pasteStatistics'!D$5000,MATCH($C929,pasteStatistics!$C$1:'pasteStatistics'!$C$5000,0))</f>
        <v>35</v>
      </c>
      <c r="E929">
        <f>INDEX(pasteStatistics!E$1:'pasteStatistics'!E$5000,MATCH($C929,pasteStatistics!$C$1:'pasteStatistics'!$C$5000,0))</f>
        <v>34</v>
      </c>
      <c r="F929">
        <f>INDEX(pasteStatistics!F$1:'pasteStatistics'!F$5000,MATCH($C929,pasteStatistics!$C$1:'pasteStatistics'!$C$5000,0))</f>
        <v>29.5</v>
      </c>
      <c r="G929">
        <f>INDEX(pasteStatistics!G$1:'pasteStatistics'!G$5000,MATCH($C929,pasteStatistics!$C$1:'pasteStatistics'!$C$5000,0))</f>
        <v>5.3</v>
      </c>
      <c r="H929">
        <f>INDEX(pasteStatistics!H$1:'pasteStatistics'!H$5000,MATCH($C929,pasteStatistics!$C$1:'pasteStatistics'!$C$5000,0))</f>
        <v>11.2</v>
      </c>
      <c r="I929">
        <f>INDEX(pasteStatistics!I$1:'pasteStatistics'!I$5000,MATCH($C929,pasteStatistics!$C$1:'pasteStatistics'!$C$5000,0))</f>
        <v>0.47099999999999997</v>
      </c>
      <c r="J929">
        <f>INDEX(pasteStatistics!J$1:'pasteStatistics'!J$5000,MATCH($C929,pasteStatistics!$C$1:'pasteStatistics'!$C$5000,0))</f>
        <v>4.9000000000000004</v>
      </c>
      <c r="K929">
        <f>INDEX(pasteStatistics!K$1:'pasteStatistics'!K$5000,MATCH($C929,pasteStatistics!$C$1:'pasteStatistics'!$C$5000,0))</f>
        <v>9.6</v>
      </c>
      <c r="L929">
        <f>INDEX(pasteStatistics!L$1:'pasteStatistics'!L$5000,MATCH($C929,pasteStatistics!$C$1:'pasteStatistics'!$C$5000,0))</f>
        <v>0.50900000000000001</v>
      </c>
      <c r="M929">
        <f>INDEX(pasteStatistics!M$1:'pasteStatistics'!M$5000,MATCH($C929,pasteStatistics!$C$1:'pasteStatistics'!$C$5000,0))</f>
        <v>0.4</v>
      </c>
      <c r="N929">
        <f>INDEX(pasteStatistics!N$1:'pasteStatistics'!N$5000,MATCH($C929,pasteStatistics!$C$1:'pasteStatistics'!$C$5000,0))</f>
        <v>1.6</v>
      </c>
      <c r="O929">
        <f>INDEX(pasteStatistics!O$1:'pasteStatistics'!O$5000,MATCH($C929,pasteStatistics!$C$1:'pasteStatistics'!$C$5000,0))</f>
        <v>0.23599999999999999</v>
      </c>
      <c r="P929">
        <f>INDEX(pasteStatistics!P$1:'pasteStatistics'!P$5000,MATCH($C929,pasteStatistics!$C$1:'pasteStatistics'!$C$5000,0))</f>
        <v>1.5</v>
      </c>
      <c r="Q929">
        <f>INDEX(pasteStatistics!Q$1:'pasteStatistics'!Q$5000,MATCH($C929,pasteStatistics!$C$1:'pasteStatistics'!$C$5000,0))</f>
        <v>2.2999999999999998</v>
      </c>
      <c r="R929">
        <f>INDEX(pasteStatistics!R$1:'pasteStatistics'!R$5000,MATCH($C929,pasteStatistics!$C$1:'pasteStatistics'!$C$5000,0))</f>
        <v>0.65900000000000003</v>
      </c>
      <c r="S929">
        <f>INDEX(pasteStatistics!S$1:'pasteStatistics'!S$5000,MATCH($C929,pasteStatistics!$C$1:'pasteStatistics'!$C$5000,0))</f>
        <v>1.8</v>
      </c>
      <c r="T929">
        <f>INDEX(pasteStatistics!T$1:'pasteStatistics'!T$5000,MATCH($C929,pasteStatistics!$C$1:'pasteStatistics'!$C$5000,0))</f>
        <v>5.9</v>
      </c>
      <c r="U929">
        <f>INDEX(pasteStatistics!U$1:'pasteStatistics'!U$5000,MATCH($C929,pasteStatistics!$C$1:'pasteStatistics'!$C$5000,0))</f>
        <v>7.8</v>
      </c>
      <c r="V929">
        <f>INDEX(pasteStatistics!V$1:'pasteStatistics'!V$5000,MATCH($C929,pasteStatistics!$C$1:'pasteStatistics'!$C$5000,0))</f>
        <v>1</v>
      </c>
      <c r="W929">
        <f>INDEX(pasteStatistics!W$1:'pasteStatistics'!W$5000,MATCH($C929,pasteStatistics!$C$1:'pasteStatistics'!$C$5000,0))</f>
        <v>0.8</v>
      </c>
      <c r="X929">
        <f>INDEX(pasteStatistics!X$1:'pasteStatistics'!X$5000,MATCH($C929,pasteStatistics!$C$1:'pasteStatistics'!$C$5000,0))</f>
        <v>1.4</v>
      </c>
      <c r="Y929">
        <f>INDEX(pasteStatistics!Y$1:'pasteStatistics'!Y$5000,MATCH($C929,pasteStatistics!$C$1:'pasteStatistics'!$C$5000,0))</f>
        <v>1.9</v>
      </c>
      <c r="Z929">
        <f>INDEX(pasteStatistics!Z$1:'pasteStatistics'!Z$5000,MATCH($C929,pasteStatistics!$C$1:'pasteStatistics'!$C$5000,0))</f>
        <v>2.5</v>
      </c>
      <c r="AA929">
        <f>INDEX(pasteStatistics!AA$1:'pasteStatistics'!AA$5000,MATCH($C929,pasteStatistics!$C$1:'pasteStatistics'!$C$5000,0))</f>
        <v>12.4</v>
      </c>
      <c r="AB929">
        <f>pasteData!C928</f>
        <v>10</v>
      </c>
      <c r="AC929" t="str">
        <f>pasteData!D928</f>
        <v>SO</v>
      </c>
      <c r="AD929" t="str">
        <f>pasteData!E928</f>
        <v>F</v>
      </c>
      <c r="AE929">
        <f>pasteData!F928</f>
        <v>43623</v>
      </c>
      <c r="AF929">
        <f>pasteData!G928</f>
        <v>225</v>
      </c>
      <c r="AG929" t="str">
        <f>pasteData!H928</f>
        <v>Kansas City</v>
      </c>
      <c r="AH929" t="str">
        <f>pasteData!I928</f>
        <v xml:space="preserve"> MO</v>
      </c>
      <c r="AI929" t="str">
        <f>pasteData!J928</f>
        <v>Lee's Summit West High School</v>
      </c>
      <c r="AJ929" t="str">
        <f>pasteData!K928</f>
        <v xml:space="preserve"> 12.4 Pts</v>
      </c>
      <c r="AK929" t="str">
        <f>pasteData!L928</f>
        <v xml:space="preserve"> 7.8 Reb</v>
      </c>
      <c r="AL929" t="str">
        <f>pasteData!M928</f>
        <v xml:space="preserve"> 1.0 Ast</v>
      </c>
      <c r="AM929">
        <f>pasteData!N928</f>
        <v>0</v>
      </c>
    </row>
    <row r="930" spans="1:39" x14ac:dyDescent="0.3">
      <c r="A930">
        <v>928</v>
      </c>
      <c r="B930" t="str">
        <f>pasteData!A929</f>
        <v>bradley</v>
      </c>
      <c r="C930" t="str">
        <f>pasteData!B929</f>
        <v>Nate Kennell</v>
      </c>
      <c r="D930">
        <f>INDEX(pasteStatistics!D$1:'pasteStatistics'!D$5000,MATCH($C930,pasteStatistics!$C$1:'pasteStatistics'!$C$5000,0))</f>
        <v>35</v>
      </c>
      <c r="E930">
        <f>INDEX(pasteStatistics!E$1:'pasteStatistics'!E$5000,MATCH($C930,pasteStatistics!$C$1:'pasteStatistics'!$C$5000,0))</f>
        <v>11</v>
      </c>
      <c r="F930">
        <f>INDEX(pasteStatistics!F$1:'pasteStatistics'!F$5000,MATCH($C930,pasteStatistics!$C$1:'pasteStatistics'!$C$5000,0))</f>
        <v>27.8</v>
      </c>
      <c r="G930">
        <f>INDEX(pasteStatistics!G$1:'pasteStatistics'!G$5000,MATCH($C930,pasteStatistics!$C$1:'pasteStatistics'!$C$5000,0))</f>
        <v>3.2</v>
      </c>
      <c r="H930">
        <f>INDEX(pasteStatistics!H$1:'pasteStatistics'!H$5000,MATCH($C930,pasteStatistics!$C$1:'pasteStatistics'!$C$5000,0))</f>
        <v>7.5</v>
      </c>
      <c r="I930">
        <f>INDEX(pasteStatistics!I$1:'pasteStatistics'!I$5000,MATCH($C930,pasteStatistics!$C$1:'pasteStatistics'!$C$5000,0))</f>
        <v>0.42799999999999999</v>
      </c>
      <c r="J930">
        <f>INDEX(pasteStatistics!J$1:'pasteStatistics'!J$5000,MATCH($C930,pasteStatistics!$C$1:'pasteStatistics'!$C$5000,0))</f>
        <v>1.4</v>
      </c>
      <c r="K930">
        <f>INDEX(pasteStatistics!K$1:'pasteStatistics'!K$5000,MATCH($C930,pasteStatistics!$C$1:'pasteStatistics'!$C$5000,0))</f>
        <v>2.9</v>
      </c>
      <c r="L930">
        <f>INDEX(pasteStatistics!L$1:'pasteStatistics'!L$5000,MATCH($C930,pasteStatistics!$C$1:'pasteStatistics'!$C$5000,0))</f>
        <v>0.47099999999999997</v>
      </c>
      <c r="M930">
        <f>INDEX(pasteStatistics!M$1:'pasteStatistics'!M$5000,MATCH($C930,pasteStatistics!$C$1:'pasteStatistics'!$C$5000,0))</f>
        <v>1.9</v>
      </c>
      <c r="N930">
        <f>INDEX(pasteStatistics!N$1:'pasteStatistics'!N$5000,MATCH($C930,pasteStatistics!$C$1:'pasteStatistics'!$C$5000,0))</f>
        <v>4.5999999999999996</v>
      </c>
      <c r="O930">
        <f>INDEX(pasteStatistics!O$1:'pasteStatistics'!O$5000,MATCH($C930,pasteStatistics!$C$1:'pasteStatistics'!$C$5000,0))</f>
        <v>0.40100000000000002</v>
      </c>
      <c r="P930">
        <f>INDEX(pasteStatistics!P$1:'pasteStatistics'!P$5000,MATCH($C930,pasteStatistics!$C$1:'pasteStatistics'!$C$5000,0))</f>
        <v>1</v>
      </c>
      <c r="Q930">
        <f>INDEX(pasteStatistics!Q$1:'pasteStatistics'!Q$5000,MATCH($C930,pasteStatistics!$C$1:'pasteStatistics'!$C$5000,0))</f>
        <v>1.5</v>
      </c>
      <c r="R930">
        <f>INDEX(pasteStatistics!R$1:'pasteStatistics'!R$5000,MATCH($C930,pasteStatistics!$C$1:'pasteStatistics'!$C$5000,0))</f>
        <v>0.65400000000000003</v>
      </c>
      <c r="S930">
        <f>INDEX(pasteStatistics!S$1:'pasteStatistics'!S$5000,MATCH($C930,pasteStatistics!$C$1:'pasteStatistics'!$C$5000,0))</f>
        <v>0.2</v>
      </c>
      <c r="T930">
        <f>INDEX(pasteStatistics!T$1:'pasteStatistics'!T$5000,MATCH($C930,pasteStatistics!$C$1:'pasteStatistics'!$C$5000,0))</f>
        <v>2.2000000000000002</v>
      </c>
      <c r="U930">
        <f>INDEX(pasteStatistics!U$1:'pasteStatistics'!U$5000,MATCH($C930,pasteStatistics!$C$1:'pasteStatistics'!$C$5000,0))</f>
        <v>2.4</v>
      </c>
      <c r="V930">
        <f>INDEX(pasteStatistics!V$1:'pasteStatistics'!V$5000,MATCH($C930,pasteStatistics!$C$1:'pasteStatistics'!$C$5000,0))</f>
        <v>1.9</v>
      </c>
      <c r="W930">
        <f>INDEX(pasteStatistics!W$1:'pasteStatistics'!W$5000,MATCH($C930,pasteStatistics!$C$1:'pasteStatistics'!$C$5000,0))</f>
        <v>0.6</v>
      </c>
      <c r="X930">
        <f>INDEX(pasteStatistics!X$1:'pasteStatistics'!X$5000,MATCH($C930,pasteStatistics!$C$1:'pasteStatistics'!$C$5000,0))</f>
        <v>0.2</v>
      </c>
      <c r="Y930">
        <f>INDEX(pasteStatistics!Y$1:'pasteStatistics'!Y$5000,MATCH($C930,pasteStatistics!$C$1:'pasteStatistics'!$C$5000,0))</f>
        <v>1</v>
      </c>
      <c r="Z930">
        <f>INDEX(pasteStatistics!Z$1:'pasteStatistics'!Z$5000,MATCH($C930,pasteStatistics!$C$1:'pasteStatistics'!$C$5000,0))</f>
        <v>2.5</v>
      </c>
      <c r="AA930">
        <f>INDEX(pasteStatistics!AA$1:'pasteStatistics'!AA$5000,MATCH($C930,pasteStatistics!$C$1:'pasteStatistics'!$C$5000,0))</f>
        <v>9.3000000000000007</v>
      </c>
      <c r="AB930">
        <f>pasteData!C929</f>
        <v>25</v>
      </c>
      <c r="AC930" t="str">
        <f>pasteData!D929</f>
        <v>JR</v>
      </c>
      <c r="AD930" t="str">
        <f>pasteData!E929</f>
        <v>G</v>
      </c>
      <c r="AE930">
        <f>pasteData!F929</f>
        <v>43622</v>
      </c>
      <c r="AF930">
        <f>pasteData!G929</f>
        <v>205</v>
      </c>
      <c r="AG930" t="str">
        <f>pasteData!H929</f>
        <v>Metamora</v>
      </c>
      <c r="AH930" t="str">
        <f>pasteData!I929</f>
        <v xml:space="preserve"> IL</v>
      </c>
      <c r="AI930" t="str">
        <f>pasteData!J929</f>
        <v>Metamora Township High School</v>
      </c>
      <c r="AJ930" t="str">
        <f>pasteData!K929</f>
        <v xml:space="preserve"> 9.3 Pts</v>
      </c>
      <c r="AK930" t="str">
        <f>pasteData!L929</f>
        <v xml:space="preserve"> 2.4 Reb</v>
      </c>
      <c r="AL930" t="str">
        <f>pasteData!M929</f>
        <v xml:space="preserve"> 1.9 Ast</v>
      </c>
      <c r="AM930">
        <f>pasteData!N929</f>
        <v>0</v>
      </c>
    </row>
    <row r="931" spans="1:39" x14ac:dyDescent="0.3">
      <c r="A931">
        <v>929</v>
      </c>
      <c r="B931" t="str">
        <f>pasteData!A930</f>
        <v>bradley</v>
      </c>
      <c r="C931" t="str">
        <f>pasteData!B930</f>
        <v>Dwayne Lautier-Ogunleye</v>
      </c>
      <c r="D931">
        <f>INDEX(pasteStatistics!D$1:'pasteStatistics'!D$5000,MATCH($C931,pasteStatistics!$C$1:'pasteStatistics'!$C$5000,0))</f>
        <v>35</v>
      </c>
      <c r="E931">
        <f>INDEX(pasteStatistics!E$1:'pasteStatistics'!E$5000,MATCH($C931,pasteStatistics!$C$1:'pasteStatistics'!$C$5000,0))</f>
        <v>35</v>
      </c>
      <c r="F931">
        <f>INDEX(pasteStatistics!F$1:'pasteStatistics'!F$5000,MATCH($C931,pasteStatistics!$C$1:'pasteStatistics'!$C$5000,0))</f>
        <v>29.7</v>
      </c>
      <c r="G931">
        <f>INDEX(pasteStatistics!G$1:'pasteStatistics'!G$5000,MATCH($C931,pasteStatistics!$C$1:'pasteStatistics'!$C$5000,0))</f>
        <v>2.4</v>
      </c>
      <c r="H931">
        <f>INDEX(pasteStatistics!H$1:'pasteStatistics'!H$5000,MATCH($C931,pasteStatistics!$C$1:'pasteStatistics'!$C$5000,0))</f>
        <v>5.9</v>
      </c>
      <c r="I931">
        <f>INDEX(pasteStatistics!I$1:'pasteStatistics'!I$5000,MATCH($C931,pasteStatistics!$C$1:'pasteStatistics'!$C$5000,0))</f>
        <v>0.41</v>
      </c>
      <c r="J931">
        <f>INDEX(pasteStatistics!J$1:'pasteStatistics'!J$5000,MATCH($C931,pasteStatistics!$C$1:'pasteStatistics'!$C$5000,0))</f>
        <v>1.5</v>
      </c>
      <c r="K931">
        <f>INDEX(pasteStatistics!K$1:'pasteStatistics'!K$5000,MATCH($C931,pasteStatistics!$C$1:'pasteStatistics'!$C$5000,0))</f>
        <v>3.4</v>
      </c>
      <c r="L931">
        <f>INDEX(pasteStatistics!L$1:'pasteStatistics'!L$5000,MATCH($C931,pasteStatistics!$C$1:'pasteStatistics'!$C$5000,0))</f>
        <v>0.42499999999999999</v>
      </c>
      <c r="M931">
        <f>INDEX(pasteStatistics!M$1:'pasteStatistics'!M$5000,MATCH($C931,pasteStatistics!$C$1:'pasteStatistics'!$C$5000,0))</f>
        <v>0.9</v>
      </c>
      <c r="N931">
        <f>INDEX(pasteStatistics!N$1:'pasteStatistics'!N$5000,MATCH($C931,pasteStatistics!$C$1:'pasteStatistics'!$C$5000,0))</f>
        <v>2.4</v>
      </c>
      <c r="O931">
        <f>INDEX(pasteStatistics!O$1:'pasteStatistics'!O$5000,MATCH($C931,pasteStatistics!$C$1:'pasteStatistics'!$C$5000,0))</f>
        <v>0.38800000000000001</v>
      </c>
      <c r="P931">
        <f>INDEX(pasteStatistics!P$1:'pasteStatistics'!P$5000,MATCH($C931,pasteStatistics!$C$1:'pasteStatistics'!$C$5000,0))</f>
        <v>3</v>
      </c>
      <c r="Q931">
        <f>INDEX(pasteStatistics!Q$1:'pasteStatistics'!Q$5000,MATCH($C931,pasteStatistics!$C$1:'pasteStatistics'!$C$5000,0))</f>
        <v>4</v>
      </c>
      <c r="R931">
        <f>INDEX(pasteStatistics!R$1:'pasteStatistics'!R$5000,MATCH($C931,pasteStatistics!$C$1:'pasteStatistics'!$C$5000,0))</f>
        <v>0.75</v>
      </c>
      <c r="S931">
        <f>INDEX(pasteStatistics!S$1:'pasteStatistics'!S$5000,MATCH($C931,pasteStatistics!$C$1:'pasteStatistics'!$C$5000,0))</f>
        <v>1.3</v>
      </c>
      <c r="T931">
        <f>INDEX(pasteStatistics!T$1:'pasteStatistics'!T$5000,MATCH($C931,pasteStatistics!$C$1:'pasteStatistics'!$C$5000,0))</f>
        <v>4.2</v>
      </c>
      <c r="U931">
        <f>INDEX(pasteStatistics!U$1:'pasteStatistics'!U$5000,MATCH($C931,pasteStatistics!$C$1:'pasteStatistics'!$C$5000,0))</f>
        <v>5.5</v>
      </c>
      <c r="V931">
        <f>INDEX(pasteStatistics!V$1:'pasteStatistics'!V$5000,MATCH($C931,pasteStatistics!$C$1:'pasteStatistics'!$C$5000,0))</f>
        <v>2.2000000000000002</v>
      </c>
      <c r="W931">
        <f>INDEX(pasteStatistics!W$1:'pasteStatistics'!W$5000,MATCH($C931,pasteStatistics!$C$1:'pasteStatistics'!$C$5000,0))</f>
        <v>0.7</v>
      </c>
      <c r="X931">
        <f>INDEX(pasteStatistics!X$1:'pasteStatistics'!X$5000,MATCH($C931,pasteStatistics!$C$1:'pasteStatistics'!$C$5000,0))</f>
        <v>0.1</v>
      </c>
      <c r="Y931">
        <f>INDEX(pasteStatistics!Y$1:'pasteStatistics'!Y$5000,MATCH($C931,pasteStatistics!$C$1:'pasteStatistics'!$C$5000,0))</f>
        <v>1.8</v>
      </c>
      <c r="Z931">
        <f>INDEX(pasteStatistics!Z$1:'pasteStatistics'!Z$5000,MATCH($C931,pasteStatistics!$C$1:'pasteStatistics'!$C$5000,0))</f>
        <v>2.4</v>
      </c>
      <c r="AA931">
        <f>INDEX(pasteStatistics!AA$1:'pasteStatistics'!AA$5000,MATCH($C931,pasteStatistics!$C$1:'pasteStatistics'!$C$5000,0))</f>
        <v>8.6999999999999993</v>
      </c>
      <c r="AB931">
        <f>pasteData!C930</f>
        <v>23</v>
      </c>
      <c r="AC931" t="str">
        <f>pasteData!D930</f>
        <v>SR</v>
      </c>
      <c r="AD931" t="str">
        <f>pasteData!E930</f>
        <v>G</v>
      </c>
      <c r="AE931">
        <f>pasteData!F930</f>
        <v>43620</v>
      </c>
      <c r="AF931">
        <f>pasteData!G930</f>
        <v>210</v>
      </c>
      <c r="AG931" t="str">
        <f>pasteData!H930</f>
        <v>London</v>
      </c>
      <c r="AH931" t="str">
        <f>pasteData!I930</f>
        <v xml:space="preserve"> United Kingdom</v>
      </c>
      <c r="AI931" t="str">
        <f>pasteData!J930</f>
        <v>Bristol Academy</v>
      </c>
      <c r="AJ931" t="str">
        <f>pasteData!K930</f>
        <v xml:space="preserve"> 8.7 Pts</v>
      </c>
      <c r="AK931" t="str">
        <f>pasteData!L930</f>
        <v xml:space="preserve"> 5.5 Reb</v>
      </c>
      <c r="AL931" t="str">
        <f>pasteData!M930</f>
        <v xml:space="preserve"> 2.2 Ast</v>
      </c>
      <c r="AM931">
        <f>pasteData!N930</f>
        <v>0</v>
      </c>
    </row>
    <row r="932" spans="1:39" x14ac:dyDescent="0.3">
      <c r="A932">
        <v>930</v>
      </c>
      <c r="B932" t="str">
        <f>pasteData!A931</f>
        <v>bradley</v>
      </c>
      <c r="C932" t="str">
        <f>pasteData!B931</f>
        <v>Koch Bar</v>
      </c>
      <c r="D932">
        <f>INDEX(pasteStatistics!D$1:'pasteStatistics'!D$5000,MATCH($C932,pasteStatistics!$C$1:'pasteStatistics'!$C$5000,0))</f>
        <v>35</v>
      </c>
      <c r="E932">
        <f>INDEX(pasteStatistics!E$1:'pasteStatistics'!E$5000,MATCH($C932,pasteStatistics!$C$1:'pasteStatistics'!$C$5000,0))</f>
        <v>18</v>
      </c>
      <c r="F932">
        <f>INDEX(pasteStatistics!F$1:'pasteStatistics'!F$5000,MATCH($C932,pasteStatistics!$C$1:'pasteStatistics'!$C$5000,0))</f>
        <v>17.8</v>
      </c>
      <c r="G932">
        <f>INDEX(pasteStatistics!G$1:'pasteStatistics'!G$5000,MATCH($C932,pasteStatistics!$C$1:'pasteStatistics'!$C$5000,0))</f>
        <v>1.9</v>
      </c>
      <c r="H932">
        <f>INDEX(pasteStatistics!H$1:'pasteStatistics'!H$5000,MATCH($C932,pasteStatistics!$C$1:'pasteStatistics'!$C$5000,0))</f>
        <v>3.6</v>
      </c>
      <c r="I932">
        <f>INDEX(pasteStatistics!I$1:'pasteStatistics'!I$5000,MATCH($C932,pasteStatistics!$C$1:'pasteStatistics'!$C$5000,0))</f>
        <v>0.52800000000000002</v>
      </c>
      <c r="J932">
        <f>INDEX(pasteStatistics!J$1:'pasteStatistics'!J$5000,MATCH($C932,pasteStatistics!$C$1:'pasteStatistics'!$C$5000,0))</f>
        <v>1.9</v>
      </c>
      <c r="K932">
        <f>INDEX(pasteStatistics!K$1:'pasteStatistics'!K$5000,MATCH($C932,pasteStatistics!$C$1:'pasteStatistics'!$C$5000,0))</f>
        <v>3.6</v>
      </c>
      <c r="L932">
        <f>INDEX(pasteStatistics!L$1:'pasteStatistics'!L$5000,MATCH($C932,pasteStatistics!$C$1:'pasteStatistics'!$C$5000,0))</f>
        <v>0.52800000000000002</v>
      </c>
      <c r="M932">
        <f>INDEX(pasteStatistics!M$1:'pasteStatistics'!M$5000,MATCH($C932,pasteStatistics!$C$1:'pasteStatistics'!$C$5000,0))</f>
        <v>0</v>
      </c>
      <c r="N932">
        <f>INDEX(pasteStatistics!N$1:'pasteStatistics'!N$5000,MATCH($C932,pasteStatistics!$C$1:'pasteStatistics'!$C$5000,0))</f>
        <v>0</v>
      </c>
      <c r="O932">
        <f>INDEX(pasteStatistics!O$1:'pasteStatistics'!O$5000,MATCH($C932,pasteStatistics!$C$1:'pasteStatistics'!$C$5000,0))</f>
        <v>0</v>
      </c>
      <c r="P932">
        <f>INDEX(pasteStatistics!P$1:'pasteStatistics'!P$5000,MATCH($C932,pasteStatistics!$C$1:'pasteStatistics'!$C$5000,0))</f>
        <v>1.8</v>
      </c>
      <c r="Q932">
        <f>INDEX(pasteStatistics!Q$1:'pasteStatistics'!Q$5000,MATCH($C932,pasteStatistics!$C$1:'pasteStatistics'!$C$5000,0))</f>
        <v>2.5</v>
      </c>
      <c r="R932">
        <f>INDEX(pasteStatistics!R$1:'pasteStatistics'!R$5000,MATCH($C932,pasteStatistics!$C$1:'pasteStatistics'!$C$5000,0))</f>
        <v>0.73599999999999999</v>
      </c>
      <c r="S932">
        <f>INDEX(pasteStatistics!S$1:'pasteStatistics'!S$5000,MATCH($C932,pasteStatistics!$C$1:'pasteStatistics'!$C$5000,0))</f>
        <v>1.8</v>
      </c>
      <c r="T932">
        <f>INDEX(pasteStatistics!T$1:'pasteStatistics'!T$5000,MATCH($C932,pasteStatistics!$C$1:'pasteStatistics'!$C$5000,0))</f>
        <v>2.6</v>
      </c>
      <c r="U932">
        <f>INDEX(pasteStatistics!U$1:'pasteStatistics'!U$5000,MATCH($C932,pasteStatistics!$C$1:'pasteStatistics'!$C$5000,0))</f>
        <v>4.3</v>
      </c>
      <c r="V932">
        <f>INDEX(pasteStatistics!V$1:'pasteStatistics'!V$5000,MATCH($C932,pasteStatistics!$C$1:'pasteStatistics'!$C$5000,0))</f>
        <v>0.5</v>
      </c>
      <c r="W932">
        <f>INDEX(pasteStatistics!W$1:'pasteStatistics'!W$5000,MATCH($C932,pasteStatistics!$C$1:'pasteStatistics'!$C$5000,0))</f>
        <v>0.3</v>
      </c>
      <c r="X932">
        <f>INDEX(pasteStatistics!X$1:'pasteStatistics'!X$5000,MATCH($C932,pasteStatistics!$C$1:'pasteStatistics'!$C$5000,0))</f>
        <v>0.8</v>
      </c>
      <c r="Y932">
        <f>INDEX(pasteStatistics!Y$1:'pasteStatistics'!Y$5000,MATCH($C932,pasteStatistics!$C$1:'pasteStatistics'!$C$5000,0))</f>
        <v>1.5</v>
      </c>
      <c r="Z932">
        <f>INDEX(pasteStatistics!Z$1:'pasteStatistics'!Z$5000,MATCH($C932,pasteStatistics!$C$1:'pasteStatistics'!$C$5000,0))</f>
        <v>1.8</v>
      </c>
      <c r="AA932">
        <f>INDEX(pasteStatistics!AA$1:'pasteStatistics'!AA$5000,MATCH($C932,pasteStatistics!$C$1:'pasteStatistics'!$C$5000,0))</f>
        <v>5.7</v>
      </c>
      <c r="AB932">
        <f>pasteData!C931</f>
        <v>12</v>
      </c>
      <c r="AC932" t="str">
        <f>pasteData!D931</f>
        <v>JR</v>
      </c>
      <c r="AD932" t="str">
        <f>pasteData!E931</f>
        <v>C</v>
      </c>
      <c r="AE932">
        <f>pasteData!F931</f>
        <v>43627</v>
      </c>
      <c r="AF932">
        <f>pasteData!G931</f>
        <v>225</v>
      </c>
      <c r="AG932" t="str">
        <f>pasteData!H931</f>
        <v>Abyei</v>
      </c>
      <c r="AH932" t="str">
        <f>pasteData!I931</f>
        <v xml:space="preserve"> South Sudan</v>
      </c>
      <c r="AI932" t="str">
        <f>pasteData!J931</f>
        <v>Arlington Country Day School</v>
      </c>
      <c r="AJ932" t="str">
        <f>pasteData!K931</f>
        <v xml:space="preserve"> 5.7 Pts</v>
      </c>
      <c r="AK932" t="str">
        <f>pasteData!L931</f>
        <v xml:space="preserve"> 4.3 Reb</v>
      </c>
      <c r="AL932" t="str">
        <f>pasteData!M931</f>
        <v xml:space="preserve"> 0.5 Ast</v>
      </c>
      <c r="AM932">
        <f>pasteData!N931</f>
        <v>0</v>
      </c>
    </row>
    <row r="933" spans="1:39" x14ac:dyDescent="0.3">
      <c r="A933">
        <v>931</v>
      </c>
      <c r="B933" t="str">
        <f>pasteData!A932</f>
        <v>bradley</v>
      </c>
      <c r="C933" t="str">
        <f>pasteData!B932</f>
        <v>Luuk van Bree</v>
      </c>
      <c r="D933">
        <f>INDEX(pasteStatistics!D$1:'pasteStatistics'!D$5000,MATCH($C933,pasteStatistics!$C$1:'pasteStatistics'!$C$5000,0))</f>
        <v>32</v>
      </c>
      <c r="E933">
        <f>INDEX(pasteStatistics!E$1:'pasteStatistics'!E$5000,MATCH($C933,pasteStatistics!$C$1:'pasteStatistics'!$C$5000,0))</f>
        <v>17</v>
      </c>
      <c r="F933">
        <f>INDEX(pasteStatistics!F$1:'pasteStatistics'!F$5000,MATCH($C933,pasteStatistics!$C$1:'pasteStatistics'!$C$5000,0))</f>
        <v>18.399999999999999</v>
      </c>
      <c r="G933">
        <f>INDEX(pasteStatistics!G$1:'pasteStatistics'!G$5000,MATCH($C933,pasteStatistics!$C$1:'pasteStatistics'!$C$5000,0))</f>
        <v>2.1</v>
      </c>
      <c r="H933">
        <f>INDEX(pasteStatistics!H$1:'pasteStatistics'!H$5000,MATCH($C933,pasteStatistics!$C$1:'pasteStatistics'!$C$5000,0))</f>
        <v>5.0999999999999996</v>
      </c>
      <c r="I933">
        <f>INDEX(pasteStatistics!I$1:'pasteStatistics'!I$5000,MATCH($C933,pasteStatistics!$C$1:'pasteStatistics'!$C$5000,0))</f>
        <v>0.42</v>
      </c>
      <c r="J933">
        <f>INDEX(pasteStatistics!J$1:'pasteStatistics'!J$5000,MATCH($C933,pasteStatistics!$C$1:'pasteStatistics'!$C$5000,0))</f>
        <v>1.3</v>
      </c>
      <c r="K933">
        <f>INDEX(pasteStatistics!K$1:'pasteStatistics'!K$5000,MATCH($C933,pasteStatistics!$C$1:'pasteStatistics'!$C$5000,0))</f>
        <v>2.7</v>
      </c>
      <c r="L933">
        <f>INDEX(pasteStatistics!L$1:'pasteStatistics'!L$5000,MATCH($C933,pasteStatistics!$C$1:'pasteStatistics'!$C$5000,0))</f>
        <v>0.47699999999999998</v>
      </c>
      <c r="M933">
        <f>INDEX(pasteStatistics!M$1:'pasteStatistics'!M$5000,MATCH($C933,pasteStatistics!$C$1:'pasteStatistics'!$C$5000,0))</f>
        <v>0.8</v>
      </c>
      <c r="N933">
        <f>INDEX(pasteStatistics!N$1:'pasteStatistics'!N$5000,MATCH($C933,pasteStatistics!$C$1:'pasteStatistics'!$C$5000,0))</f>
        <v>2.4</v>
      </c>
      <c r="O933">
        <f>INDEX(pasteStatistics!O$1:'pasteStatistics'!O$5000,MATCH($C933,pasteStatistics!$C$1:'pasteStatistics'!$C$5000,0))</f>
        <v>0.35499999999999998</v>
      </c>
      <c r="P933">
        <f>INDEX(pasteStatistics!P$1:'pasteStatistics'!P$5000,MATCH($C933,pasteStatistics!$C$1:'pasteStatistics'!$C$5000,0))</f>
        <v>0.6</v>
      </c>
      <c r="Q933">
        <f>INDEX(pasteStatistics!Q$1:'pasteStatistics'!Q$5000,MATCH($C933,pasteStatistics!$C$1:'pasteStatistics'!$C$5000,0))</f>
        <v>0.7</v>
      </c>
      <c r="R933">
        <f>INDEX(pasteStatistics!R$1:'pasteStatistics'!R$5000,MATCH($C933,pasteStatistics!$C$1:'pasteStatistics'!$C$5000,0))</f>
        <v>0.78300000000000003</v>
      </c>
      <c r="S933">
        <f>INDEX(pasteStatistics!S$1:'pasteStatistics'!S$5000,MATCH($C933,pasteStatistics!$C$1:'pasteStatistics'!$C$5000,0))</f>
        <v>1.2</v>
      </c>
      <c r="T933">
        <f>INDEX(pasteStatistics!T$1:'pasteStatistics'!T$5000,MATCH($C933,pasteStatistics!$C$1:'pasteStatistics'!$C$5000,0))</f>
        <v>2.8</v>
      </c>
      <c r="U933">
        <f>INDEX(pasteStatistics!U$1:'pasteStatistics'!U$5000,MATCH($C933,pasteStatistics!$C$1:'pasteStatistics'!$C$5000,0))</f>
        <v>4</v>
      </c>
      <c r="V933">
        <f>INDEX(pasteStatistics!V$1:'pasteStatistics'!V$5000,MATCH($C933,pasteStatistics!$C$1:'pasteStatistics'!$C$5000,0))</f>
        <v>0.5</v>
      </c>
      <c r="W933">
        <f>INDEX(pasteStatistics!W$1:'pasteStatistics'!W$5000,MATCH($C933,pasteStatistics!$C$1:'pasteStatistics'!$C$5000,0))</f>
        <v>0.3</v>
      </c>
      <c r="X933">
        <f>INDEX(pasteStatistics!X$1:'pasteStatistics'!X$5000,MATCH($C933,pasteStatistics!$C$1:'pasteStatistics'!$C$5000,0))</f>
        <v>0.4</v>
      </c>
      <c r="Y933">
        <f>INDEX(pasteStatistics!Y$1:'pasteStatistics'!Y$5000,MATCH($C933,pasteStatistics!$C$1:'pasteStatistics'!$C$5000,0))</f>
        <v>0.5</v>
      </c>
      <c r="Z933">
        <f>INDEX(pasteStatistics!Z$1:'pasteStatistics'!Z$5000,MATCH($C933,pasteStatistics!$C$1:'pasteStatistics'!$C$5000,0))</f>
        <v>1.6</v>
      </c>
      <c r="AA933">
        <f>INDEX(pasteStatistics!AA$1:'pasteStatistics'!AA$5000,MATCH($C933,pasteStatistics!$C$1:'pasteStatistics'!$C$5000,0))</f>
        <v>5.7</v>
      </c>
      <c r="AB933">
        <f>pasteData!C932</f>
        <v>13</v>
      </c>
      <c r="AC933" t="str">
        <f>pasteData!D932</f>
        <v>SR</v>
      </c>
      <c r="AD933" t="str">
        <f>pasteData!E932</f>
        <v>F</v>
      </c>
      <c r="AE933">
        <f>pasteData!F932</f>
        <v>43625</v>
      </c>
      <c r="AF933">
        <f>pasteData!G932</f>
        <v>225</v>
      </c>
      <c r="AG933" t="str">
        <f>pasteData!H932</f>
        <v>Helmond</v>
      </c>
      <c r="AH933" t="str">
        <f>pasteData!I932</f>
        <v xml:space="preserve"> Netherlands</v>
      </c>
      <c r="AI933" t="str">
        <f>pasteData!J932</f>
        <v>Canarias Basketball Academy (Spain)</v>
      </c>
      <c r="AJ933" t="str">
        <f>pasteData!K932</f>
        <v xml:space="preserve"> 5.7 Pts</v>
      </c>
      <c r="AK933" t="str">
        <f>pasteData!L932</f>
        <v xml:space="preserve"> 4.0 Reb</v>
      </c>
      <c r="AL933" t="str">
        <f>pasteData!M932</f>
        <v xml:space="preserve"> 0.5 Ast</v>
      </c>
      <c r="AM933">
        <f>pasteData!N932</f>
        <v>0</v>
      </c>
    </row>
    <row r="934" spans="1:39" x14ac:dyDescent="0.3">
      <c r="A934">
        <v>932</v>
      </c>
      <c r="B934" t="str">
        <f>pasteData!A933</f>
        <v>bradley</v>
      </c>
      <c r="C934" t="str">
        <f>pasteData!B933</f>
        <v>Ja'Shon Henry</v>
      </c>
      <c r="D934">
        <f>INDEX(pasteStatistics!D$1:'pasteStatistics'!D$5000,MATCH($C934,pasteStatistics!$C$1:'pasteStatistics'!$C$5000,0))</f>
        <v>29</v>
      </c>
      <c r="E934">
        <f>INDEX(pasteStatistics!E$1:'pasteStatistics'!E$5000,MATCH($C934,pasteStatistics!$C$1:'pasteStatistics'!$C$5000,0))</f>
        <v>0</v>
      </c>
      <c r="F934">
        <f>INDEX(pasteStatistics!F$1:'pasteStatistics'!F$5000,MATCH($C934,pasteStatistics!$C$1:'pasteStatistics'!$C$5000,0))</f>
        <v>12.1</v>
      </c>
      <c r="G934">
        <f>INDEX(pasteStatistics!G$1:'pasteStatistics'!G$5000,MATCH($C934,pasteStatistics!$C$1:'pasteStatistics'!$C$5000,0))</f>
        <v>1.6</v>
      </c>
      <c r="H934">
        <f>INDEX(pasteStatistics!H$1:'pasteStatistics'!H$5000,MATCH($C934,pasteStatistics!$C$1:'pasteStatistics'!$C$5000,0))</f>
        <v>3</v>
      </c>
      <c r="I934">
        <f>INDEX(pasteStatistics!I$1:'pasteStatistics'!I$5000,MATCH($C934,pasteStatistics!$C$1:'pasteStatistics'!$C$5000,0))</f>
        <v>0.52900000000000003</v>
      </c>
      <c r="J934">
        <f>INDEX(pasteStatistics!J$1:'pasteStatistics'!J$5000,MATCH($C934,pasteStatistics!$C$1:'pasteStatistics'!$C$5000,0))</f>
        <v>1.5</v>
      </c>
      <c r="K934">
        <f>INDEX(pasteStatistics!K$1:'pasteStatistics'!K$5000,MATCH($C934,pasteStatistics!$C$1:'pasteStatistics'!$C$5000,0))</f>
        <v>2.8</v>
      </c>
      <c r="L934">
        <f>INDEX(pasteStatistics!L$1:'pasteStatistics'!L$5000,MATCH($C934,pasteStatistics!$C$1:'pasteStatistics'!$C$5000,0))</f>
        <v>0.55000000000000004</v>
      </c>
      <c r="M934">
        <f>INDEX(pasteStatistics!M$1:'pasteStatistics'!M$5000,MATCH($C934,pasteStatistics!$C$1:'pasteStatistics'!$C$5000,0))</f>
        <v>0.1</v>
      </c>
      <c r="N934">
        <f>INDEX(pasteStatistics!N$1:'pasteStatistics'!N$5000,MATCH($C934,pasteStatistics!$C$1:'pasteStatistics'!$C$5000,0))</f>
        <v>0.2</v>
      </c>
      <c r="O934">
        <f>INDEX(pasteStatistics!O$1:'pasteStatistics'!O$5000,MATCH($C934,pasteStatistics!$C$1:'pasteStatistics'!$C$5000,0))</f>
        <v>0.28599999999999998</v>
      </c>
      <c r="P934">
        <f>INDEX(pasteStatistics!P$1:'pasteStatistics'!P$5000,MATCH($C934,pasteStatistics!$C$1:'pasteStatistics'!$C$5000,0))</f>
        <v>1</v>
      </c>
      <c r="Q934">
        <f>INDEX(pasteStatistics!Q$1:'pasteStatistics'!Q$5000,MATCH($C934,pasteStatistics!$C$1:'pasteStatistics'!$C$5000,0))</f>
        <v>1.8</v>
      </c>
      <c r="R934">
        <f>INDEX(pasteStatistics!R$1:'pasteStatistics'!R$5000,MATCH($C934,pasteStatistics!$C$1:'pasteStatistics'!$C$5000,0))</f>
        <v>0.52800000000000002</v>
      </c>
      <c r="S934">
        <f>INDEX(pasteStatistics!S$1:'pasteStatistics'!S$5000,MATCH($C934,pasteStatistics!$C$1:'pasteStatistics'!$C$5000,0))</f>
        <v>1.1000000000000001</v>
      </c>
      <c r="T934">
        <f>INDEX(pasteStatistics!T$1:'pasteStatistics'!T$5000,MATCH($C934,pasteStatistics!$C$1:'pasteStatistics'!$C$5000,0))</f>
        <v>1.3</v>
      </c>
      <c r="U934">
        <f>INDEX(pasteStatistics!U$1:'pasteStatistics'!U$5000,MATCH($C934,pasteStatistics!$C$1:'pasteStatistics'!$C$5000,0))</f>
        <v>2.4</v>
      </c>
      <c r="V934">
        <f>INDEX(pasteStatistics!V$1:'pasteStatistics'!V$5000,MATCH($C934,pasteStatistics!$C$1:'pasteStatistics'!$C$5000,0))</f>
        <v>0.2</v>
      </c>
      <c r="W934">
        <f>INDEX(pasteStatistics!W$1:'pasteStatistics'!W$5000,MATCH($C934,pasteStatistics!$C$1:'pasteStatistics'!$C$5000,0))</f>
        <v>0.5</v>
      </c>
      <c r="X934">
        <f>INDEX(pasteStatistics!X$1:'pasteStatistics'!X$5000,MATCH($C934,pasteStatistics!$C$1:'pasteStatistics'!$C$5000,0))</f>
        <v>0.3</v>
      </c>
      <c r="Y934">
        <f>INDEX(pasteStatistics!Y$1:'pasteStatistics'!Y$5000,MATCH($C934,pasteStatistics!$C$1:'pasteStatistics'!$C$5000,0))</f>
        <v>0.8</v>
      </c>
      <c r="Z934">
        <f>INDEX(pasteStatistics!Z$1:'pasteStatistics'!Z$5000,MATCH($C934,pasteStatistics!$C$1:'pasteStatistics'!$C$5000,0))</f>
        <v>1.4</v>
      </c>
      <c r="AA934">
        <f>INDEX(pasteStatistics!AA$1:'pasteStatistics'!AA$5000,MATCH($C934,pasteStatistics!$C$1:'pasteStatistics'!$C$5000,0))</f>
        <v>4.2</v>
      </c>
      <c r="AB934">
        <f>pasteData!C933</f>
        <v>22</v>
      </c>
      <c r="AC934" t="str">
        <f>pasteData!D933</f>
        <v>FR</v>
      </c>
      <c r="AD934" t="str">
        <f>pasteData!E933</f>
        <v>G</v>
      </c>
      <c r="AE934">
        <f>pasteData!F933</f>
        <v>43622</v>
      </c>
      <c r="AF934">
        <f>pasteData!G933</f>
        <v>225</v>
      </c>
      <c r="AG934" t="str">
        <f>pasteData!H933</f>
        <v>Saskatoon</v>
      </c>
      <c r="AH934" t="str">
        <f>pasteData!I933</f>
        <v xml:space="preserve"> Canada</v>
      </c>
      <c r="AI934">
        <f>pasteData!J933</f>
        <v>0</v>
      </c>
      <c r="AJ934" t="str">
        <f>pasteData!K933</f>
        <v xml:space="preserve"> 4.2 Pts</v>
      </c>
      <c r="AK934" t="str">
        <f>pasteData!L933</f>
        <v xml:space="preserve"> 2.4 Reb</v>
      </c>
      <c r="AL934" t="str">
        <f>pasteData!M933</f>
        <v xml:space="preserve"> 0.2 Ast</v>
      </c>
      <c r="AM934">
        <f>pasteData!N933</f>
        <v>0</v>
      </c>
    </row>
    <row r="935" spans="1:39" x14ac:dyDescent="0.3">
      <c r="A935">
        <v>933</v>
      </c>
      <c r="B935" t="str">
        <f>pasteData!A934</f>
        <v>bradley</v>
      </c>
      <c r="C935" t="str">
        <f>pasteData!B934</f>
        <v>Luqman Lundy</v>
      </c>
      <c r="D935">
        <f>INDEX(pasteStatistics!D$1:'pasteStatistics'!D$5000,MATCH($C935,pasteStatistics!$C$1:'pasteStatistics'!$C$5000,0))</f>
        <v>27</v>
      </c>
      <c r="E935">
        <f>INDEX(pasteStatistics!E$1:'pasteStatistics'!E$5000,MATCH($C935,pasteStatistics!$C$1:'pasteStatistics'!$C$5000,0))</f>
        <v>20</v>
      </c>
      <c r="F935">
        <f>INDEX(pasteStatistics!F$1:'pasteStatistics'!F$5000,MATCH($C935,pasteStatistics!$C$1:'pasteStatistics'!$C$5000,0))</f>
        <v>18.2</v>
      </c>
      <c r="G935">
        <f>INDEX(pasteStatistics!G$1:'pasteStatistics'!G$5000,MATCH($C935,pasteStatistics!$C$1:'pasteStatistics'!$C$5000,0))</f>
        <v>1.4</v>
      </c>
      <c r="H935">
        <f>INDEX(pasteStatistics!H$1:'pasteStatistics'!H$5000,MATCH($C935,pasteStatistics!$C$1:'pasteStatistics'!$C$5000,0))</f>
        <v>2.9</v>
      </c>
      <c r="I935">
        <f>INDEX(pasteStatistics!I$1:'pasteStatistics'!I$5000,MATCH($C935,pasteStatistics!$C$1:'pasteStatistics'!$C$5000,0))</f>
        <v>0.5</v>
      </c>
      <c r="J935">
        <f>INDEX(pasteStatistics!J$1:'pasteStatistics'!J$5000,MATCH($C935,pasteStatistics!$C$1:'pasteStatistics'!$C$5000,0))</f>
        <v>1</v>
      </c>
      <c r="K935">
        <f>INDEX(pasteStatistics!K$1:'pasteStatistics'!K$5000,MATCH($C935,pasteStatistics!$C$1:'pasteStatistics'!$C$5000,0))</f>
        <v>1.7</v>
      </c>
      <c r="L935">
        <f>INDEX(pasteStatistics!L$1:'pasteStatistics'!L$5000,MATCH($C935,pasteStatistics!$C$1:'pasteStatistics'!$C$5000,0))</f>
        <v>0.6</v>
      </c>
      <c r="M935">
        <f>INDEX(pasteStatistics!M$1:'pasteStatistics'!M$5000,MATCH($C935,pasteStatistics!$C$1:'pasteStatistics'!$C$5000,0))</f>
        <v>0.4</v>
      </c>
      <c r="N935">
        <f>INDEX(pasteStatistics!N$1:'pasteStatistics'!N$5000,MATCH($C935,pasteStatistics!$C$1:'pasteStatistics'!$C$5000,0))</f>
        <v>1.2</v>
      </c>
      <c r="O935">
        <f>INDEX(pasteStatistics!O$1:'pasteStatistics'!O$5000,MATCH($C935,pasteStatistics!$C$1:'pasteStatistics'!$C$5000,0))</f>
        <v>0.36399999999999999</v>
      </c>
      <c r="P935">
        <f>INDEX(pasteStatistics!P$1:'pasteStatistics'!P$5000,MATCH($C935,pasteStatistics!$C$1:'pasteStatistics'!$C$5000,0))</f>
        <v>0.6</v>
      </c>
      <c r="Q935">
        <f>INDEX(pasteStatistics!Q$1:'pasteStatistics'!Q$5000,MATCH($C935,pasteStatistics!$C$1:'pasteStatistics'!$C$5000,0))</f>
        <v>0.9</v>
      </c>
      <c r="R935">
        <f>INDEX(pasteStatistics!R$1:'pasteStatistics'!R$5000,MATCH($C935,pasteStatistics!$C$1:'pasteStatistics'!$C$5000,0))</f>
        <v>0.68</v>
      </c>
      <c r="S935">
        <f>INDEX(pasteStatistics!S$1:'pasteStatistics'!S$5000,MATCH($C935,pasteStatistics!$C$1:'pasteStatistics'!$C$5000,0))</f>
        <v>0.2</v>
      </c>
      <c r="T935">
        <f>INDEX(pasteStatistics!T$1:'pasteStatistics'!T$5000,MATCH($C935,pasteStatistics!$C$1:'pasteStatistics'!$C$5000,0))</f>
        <v>1.6</v>
      </c>
      <c r="U935">
        <f>INDEX(pasteStatistics!U$1:'pasteStatistics'!U$5000,MATCH($C935,pasteStatistics!$C$1:'pasteStatistics'!$C$5000,0))</f>
        <v>1.8</v>
      </c>
      <c r="V935">
        <f>INDEX(pasteStatistics!V$1:'pasteStatistics'!V$5000,MATCH($C935,pasteStatistics!$C$1:'pasteStatistics'!$C$5000,0))</f>
        <v>1.8</v>
      </c>
      <c r="W935">
        <f>INDEX(pasteStatistics!W$1:'pasteStatistics'!W$5000,MATCH($C935,pasteStatistics!$C$1:'pasteStatistics'!$C$5000,0))</f>
        <v>0.7</v>
      </c>
      <c r="X935">
        <f>INDEX(pasteStatistics!X$1:'pasteStatistics'!X$5000,MATCH($C935,pasteStatistics!$C$1:'pasteStatistics'!$C$5000,0))</f>
        <v>0.2</v>
      </c>
      <c r="Y935">
        <f>INDEX(pasteStatistics!Y$1:'pasteStatistics'!Y$5000,MATCH($C935,pasteStatistics!$C$1:'pasteStatistics'!$C$5000,0))</f>
        <v>0.8</v>
      </c>
      <c r="Z935">
        <f>INDEX(pasteStatistics!Z$1:'pasteStatistics'!Z$5000,MATCH($C935,pasteStatistics!$C$1:'pasteStatistics'!$C$5000,0))</f>
        <v>1.4</v>
      </c>
      <c r="AA935">
        <f>INDEX(pasteStatistics!AA$1:'pasteStatistics'!AA$5000,MATCH($C935,pasteStatistics!$C$1:'pasteStatistics'!$C$5000,0))</f>
        <v>4</v>
      </c>
      <c r="AB935">
        <f>pasteData!C934</f>
        <v>2</v>
      </c>
      <c r="AC935" t="str">
        <f>pasteData!D934</f>
        <v>SR</v>
      </c>
      <c r="AD935" t="str">
        <f>pasteData!E934</f>
        <v>G</v>
      </c>
      <c r="AE935">
        <f>pasteData!F934</f>
        <v>43619</v>
      </c>
      <c r="AF935">
        <f>pasteData!G934</f>
        <v>200</v>
      </c>
      <c r="AG935" t="str">
        <f>pasteData!H934</f>
        <v>Edgewater</v>
      </c>
      <c r="AH935" t="str">
        <f>pasteData!I934</f>
        <v xml:space="preserve"> NJ</v>
      </c>
      <c r="AI935" t="str">
        <f>pasteData!J934</f>
        <v>Benjamin Elijah Mays High School</v>
      </c>
      <c r="AJ935" t="str">
        <f>pasteData!K934</f>
        <v xml:space="preserve"> 4.0 Pts</v>
      </c>
      <c r="AK935" t="str">
        <f>pasteData!L934</f>
        <v xml:space="preserve"> 1.8 Reb</v>
      </c>
      <c r="AL935" t="str">
        <f>pasteData!M934</f>
        <v xml:space="preserve"> 1.8 Ast</v>
      </c>
      <c r="AM935">
        <f>pasteData!N934</f>
        <v>0</v>
      </c>
    </row>
    <row r="936" spans="1:39" x14ac:dyDescent="0.3">
      <c r="A936">
        <v>934</v>
      </c>
      <c r="B936" t="str">
        <f>pasteData!A935</f>
        <v>bradley</v>
      </c>
      <c r="C936" t="str">
        <f>pasteData!B935</f>
        <v>Antoine Pittman</v>
      </c>
      <c r="D936">
        <f>INDEX(pasteStatistics!D$1:'pasteStatistics'!D$5000,MATCH($C936,pasteStatistics!$C$1:'pasteStatistics'!$C$5000,0))</f>
        <v>19</v>
      </c>
      <c r="E936">
        <f>INDEX(pasteStatistics!E$1:'pasteStatistics'!E$5000,MATCH($C936,pasteStatistics!$C$1:'pasteStatistics'!$C$5000,0))</f>
        <v>3</v>
      </c>
      <c r="F936">
        <f>INDEX(pasteStatistics!F$1:'pasteStatistics'!F$5000,MATCH($C936,pasteStatistics!$C$1:'pasteStatistics'!$C$5000,0))</f>
        <v>12.5</v>
      </c>
      <c r="G936">
        <f>INDEX(pasteStatistics!G$1:'pasteStatistics'!G$5000,MATCH($C936,pasteStatistics!$C$1:'pasteStatistics'!$C$5000,0))</f>
        <v>1.2</v>
      </c>
      <c r="H936">
        <f>INDEX(pasteStatistics!H$1:'pasteStatistics'!H$5000,MATCH($C936,pasteStatistics!$C$1:'pasteStatistics'!$C$5000,0))</f>
        <v>3.1</v>
      </c>
      <c r="I936">
        <f>INDEX(pasteStatistics!I$1:'pasteStatistics'!I$5000,MATCH($C936,pasteStatistics!$C$1:'pasteStatistics'!$C$5000,0))</f>
        <v>0.39</v>
      </c>
      <c r="J936">
        <f>INDEX(pasteStatistics!J$1:'pasteStatistics'!J$5000,MATCH($C936,pasteStatistics!$C$1:'pasteStatistics'!$C$5000,0))</f>
        <v>1</v>
      </c>
      <c r="K936">
        <f>INDEX(pasteStatistics!K$1:'pasteStatistics'!K$5000,MATCH($C936,pasteStatistics!$C$1:'pasteStatistics'!$C$5000,0))</f>
        <v>2.1</v>
      </c>
      <c r="L936">
        <f>INDEX(pasteStatistics!L$1:'pasteStatistics'!L$5000,MATCH($C936,pasteStatistics!$C$1:'pasteStatistics'!$C$5000,0))</f>
        <v>0.48699999999999999</v>
      </c>
      <c r="M936">
        <f>INDEX(pasteStatistics!M$1:'pasteStatistics'!M$5000,MATCH($C936,pasteStatistics!$C$1:'pasteStatistics'!$C$5000,0))</f>
        <v>0.2</v>
      </c>
      <c r="N936">
        <f>INDEX(pasteStatistics!N$1:'pasteStatistics'!N$5000,MATCH($C936,pasteStatistics!$C$1:'pasteStatistics'!$C$5000,0))</f>
        <v>1.1000000000000001</v>
      </c>
      <c r="O936">
        <f>INDEX(pasteStatistics!O$1:'pasteStatistics'!O$5000,MATCH($C936,pasteStatistics!$C$1:'pasteStatistics'!$C$5000,0))</f>
        <v>0.2</v>
      </c>
      <c r="P936">
        <f>INDEX(pasteStatistics!P$1:'pasteStatistics'!P$5000,MATCH($C936,pasteStatistics!$C$1:'pasteStatistics'!$C$5000,0))</f>
        <v>0.4</v>
      </c>
      <c r="Q936">
        <f>INDEX(pasteStatistics!Q$1:'pasteStatistics'!Q$5000,MATCH($C936,pasteStatistics!$C$1:'pasteStatistics'!$C$5000,0))</f>
        <v>0.8</v>
      </c>
      <c r="R936">
        <f>INDEX(pasteStatistics!R$1:'pasteStatistics'!R$5000,MATCH($C936,pasteStatistics!$C$1:'pasteStatistics'!$C$5000,0))</f>
        <v>0.53300000000000003</v>
      </c>
      <c r="S936">
        <f>INDEX(pasteStatistics!S$1:'pasteStatistics'!S$5000,MATCH($C936,pasteStatistics!$C$1:'pasteStatistics'!$C$5000,0))</f>
        <v>0.6</v>
      </c>
      <c r="T936">
        <f>INDEX(pasteStatistics!T$1:'pasteStatistics'!T$5000,MATCH($C936,pasteStatistics!$C$1:'pasteStatistics'!$C$5000,0))</f>
        <v>1</v>
      </c>
      <c r="U936">
        <f>INDEX(pasteStatistics!U$1:'pasteStatistics'!U$5000,MATCH($C936,pasteStatistics!$C$1:'pasteStatistics'!$C$5000,0))</f>
        <v>1.6</v>
      </c>
      <c r="V936">
        <f>INDEX(pasteStatistics!V$1:'pasteStatistics'!V$5000,MATCH($C936,pasteStatistics!$C$1:'pasteStatistics'!$C$5000,0))</f>
        <v>0.7</v>
      </c>
      <c r="W936">
        <f>INDEX(pasteStatistics!W$1:'pasteStatistics'!W$5000,MATCH($C936,pasteStatistics!$C$1:'pasteStatistics'!$C$5000,0))</f>
        <v>0.4</v>
      </c>
      <c r="X936">
        <f>INDEX(pasteStatistics!X$1:'pasteStatistics'!X$5000,MATCH($C936,pasteStatistics!$C$1:'pasteStatistics'!$C$5000,0))</f>
        <v>0.1</v>
      </c>
      <c r="Y936">
        <f>INDEX(pasteStatistics!Y$1:'pasteStatistics'!Y$5000,MATCH($C936,pasteStatistics!$C$1:'pasteStatistics'!$C$5000,0))</f>
        <v>0.4</v>
      </c>
      <c r="Z936">
        <f>INDEX(pasteStatistics!Z$1:'pasteStatistics'!Z$5000,MATCH($C936,pasteStatistics!$C$1:'pasteStatistics'!$C$5000,0))</f>
        <v>1.5</v>
      </c>
      <c r="AA936">
        <f>INDEX(pasteStatistics!AA$1:'pasteStatistics'!AA$5000,MATCH($C936,pasteStatistics!$C$1:'pasteStatistics'!$C$5000,0))</f>
        <v>3.1</v>
      </c>
      <c r="AB936">
        <f>pasteData!C935</f>
        <v>3</v>
      </c>
      <c r="AC936" t="str">
        <f>pasteData!D935</f>
        <v>JR</v>
      </c>
      <c r="AD936" t="str">
        <f>pasteData!E935</f>
        <v>G</v>
      </c>
      <c r="AE936">
        <f>pasteData!F935</f>
        <v>43619</v>
      </c>
      <c r="AF936">
        <f>pasteData!G935</f>
        <v>210</v>
      </c>
      <c r="AG936" t="str">
        <f>pasteData!H935</f>
        <v>Rockford</v>
      </c>
      <c r="AH936" t="str">
        <f>pasteData!I935</f>
        <v xml:space="preserve"> IL</v>
      </c>
      <c r="AI936" t="str">
        <f>pasteData!J935</f>
        <v>Auburn HS</v>
      </c>
      <c r="AJ936" t="str">
        <f>pasteData!K935</f>
        <v xml:space="preserve"> 3.1 Pts</v>
      </c>
      <c r="AK936" t="str">
        <f>pasteData!L935</f>
        <v xml:space="preserve"> 1.6 Reb</v>
      </c>
      <c r="AL936" t="str">
        <f>pasteData!M935</f>
        <v xml:space="preserve"> 0.7 Ast</v>
      </c>
      <c r="AM936">
        <f>pasteData!N935</f>
        <v>0</v>
      </c>
    </row>
    <row r="937" spans="1:39" x14ac:dyDescent="0.3">
      <c r="A937">
        <v>935</v>
      </c>
      <c r="B937" t="str">
        <f>pasteData!A936</f>
        <v>bradley</v>
      </c>
      <c r="C937" t="str">
        <f>pasteData!B936</f>
        <v>Jayden Hodgson</v>
      </c>
      <c r="D937">
        <f>INDEX(pasteStatistics!D$1:'pasteStatistics'!D$5000,MATCH($C937,pasteStatistics!$C$1:'pasteStatistics'!$C$5000,0))</f>
        <v>21</v>
      </c>
      <c r="E937">
        <f>INDEX(pasteStatistics!E$1:'pasteStatistics'!E$5000,MATCH($C937,pasteStatistics!$C$1:'pasteStatistics'!$C$5000,0))</f>
        <v>2</v>
      </c>
      <c r="F937">
        <f>INDEX(pasteStatistics!F$1:'pasteStatistics'!F$5000,MATCH($C937,pasteStatistics!$C$1:'pasteStatistics'!$C$5000,0))</f>
        <v>12.6</v>
      </c>
      <c r="G937">
        <f>INDEX(pasteStatistics!G$1:'pasteStatistics'!G$5000,MATCH($C937,pasteStatistics!$C$1:'pasteStatistics'!$C$5000,0))</f>
        <v>0.4</v>
      </c>
      <c r="H937">
        <f>INDEX(pasteStatistics!H$1:'pasteStatistics'!H$5000,MATCH($C937,pasteStatistics!$C$1:'pasteStatistics'!$C$5000,0))</f>
        <v>1.4</v>
      </c>
      <c r="I937">
        <f>INDEX(pasteStatistics!I$1:'pasteStatistics'!I$5000,MATCH($C937,pasteStatistics!$C$1:'pasteStatistics'!$C$5000,0))</f>
        <v>0.26700000000000002</v>
      </c>
      <c r="J937">
        <f>INDEX(pasteStatistics!J$1:'pasteStatistics'!J$5000,MATCH($C937,pasteStatistics!$C$1:'pasteStatistics'!$C$5000,0))</f>
        <v>0.1</v>
      </c>
      <c r="K937">
        <f>INDEX(pasteStatistics!K$1:'pasteStatistics'!K$5000,MATCH($C937,pasteStatistics!$C$1:'pasteStatistics'!$C$5000,0))</f>
        <v>0.4</v>
      </c>
      <c r="L937">
        <f>INDEX(pasteStatistics!L$1:'pasteStatistics'!L$5000,MATCH($C937,pasteStatistics!$C$1:'pasteStatistics'!$C$5000,0))</f>
        <v>0.33300000000000002</v>
      </c>
      <c r="M937">
        <f>INDEX(pasteStatistics!M$1:'pasteStatistics'!M$5000,MATCH($C937,pasteStatistics!$C$1:'pasteStatistics'!$C$5000,0))</f>
        <v>0.2</v>
      </c>
      <c r="N937">
        <f>INDEX(pasteStatistics!N$1:'pasteStatistics'!N$5000,MATCH($C937,pasteStatistics!$C$1:'pasteStatistics'!$C$5000,0))</f>
        <v>1</v>
      </c>
      <c r="O937">
        <f>INDEX(pasteStatistics!O$1:'pasteStatistics'!O$5000,MATCH($C937,pasteStatistics!$C$1:'pasteStatistics'!$C$5000,0))</f>
        <v>0.23799999999999999</v>
      </c>
      <c r="P937">
        <f>INDEX(pasteStatistics!P$1:'pasteStatistics'!P$5000,MATCH($C937,pasteStatistics!$C$1:'pasteStatistics'!$C$5000,0))</f>
        <v>0.6</v>
      </c>
      <c r="Q937">
        <f>INDEX(pasteStatistics!Q$1:'pasteStatistics'!Q$5000,MATCH($C937,pasteStatistics!$C$1:'pasteStatistics'!$C$5000,0))</f>
        <v>0.6</v>
      </c>
      <c r="R937">
        <f>INDEX(pasteStatistics!R$1:'pasteStatistics'!R$5000,MATCH($C937,pasteStatistics!$C$1:'pasteStatistics'!$C$5000,0))</f>
        <v>1</v>
      </c>
      <c r="S937">
        <f>INDEX(pasteStatistics!S$1:'pasteStatistics'!S$5000,MATCH($C937,pasteStatistics!$C$1:'pasteStatistics'!$C$5000,0))</f>
        <v>0.1</v>
      </c>
      <c r="T937">
        <f>INDEX(pasteStatistics!T$1:'pasteStatistics'!T$5000,MATCH($C937,pasteStatistics!$C$1:'pasteStatistics'!$C$5000,0))</f>
        <v>1</v>
      </c>
      <c r="U937">
        <f>INDEX(pasteStatistics!U$1:'pasteStatistics'!U$5000,MATCH($C937,pasteStatistics!$C$1:'pasteStatistics'!$C$5000,0))</f>
        <v>1</v>
      </c>
      <c r="V937">
        <f>INDEX(pasteStatistics!V$1:'pasteStatistics'!V$5000,MATCH($C937,pasteStatistics!$C$1:'pasteStatistics'!$C$5000,0))</f>
        <v>1</v>
      </c>
      <c r="W937">
        <f>INDEX(pasteStatistics!W$1:'pasteStatistics'!W$5000,MATCH($C937,pasteStatistics!$C$1:'pasteStatistics'!$C$5000,0))</f>
        <v>0.3</v>
      </c>
      <c r="X937">
        <f>INDEX(pasteStatistics!X$1:'pasteStatistics'!X$5000,MATCH($C937,pasteStatistics!$C$1:'pasteStatistics'!$C$5000,0))</f>
        <v>0</v>
      </c>
      <c r="Y937">
        <f>INDEX(pasteStatistics!Y$1:'pasteStatistics'!Y$5000,MATCH($C937,pasteStatistics!$C$1:'pasteStatistics'!$C$5000,0))</f>
        <v>1.2</v>
      </c>
      <c r="Z937">
        <f>INDEX(pasteStatistics!Z$1:'pasteStatistics'!Z$5000,MATCH($C937,pasteStatistics!$C$1:'pasteStatistics'!$C$5000,0))</f>
        <v>1.5</v>
      </c>
      <c r="AA937">
        <f>INDEX(pasteStatistics!AA$1:'pasteStatistics'!AA$5000,MATCH($C937,pasteStatistics!$C$1:'pasteStatistics'!$C$5000,0))</f>
        <v>1.6</v>
      </c>
      <c r="AB937">
        <f>pasteData!C936</f>
        <v>35</v>
      </c>
      <c r="AC937" t="str">
        <f>pasteData!D936</f>
        <v>JR</v>
      </c>
      <c r="AD937" t="str">
        <f>pasteData!E936</f>
        <v>G</v>
      </c>
      <c r="AE937">
        <f>pasteData!F936</f>
        <v>43619</v>
      </c>
      <c r="AF937">
        <f>pasteData!G936</f>
        <v>195</v>
      </c>
      <c r="AG937" t="str">
        <f>pasteData!H936</f>
        <v>Gosford</v>
      </c>
      <c r="AH937" t="str">
        <f>pasteData!I936</f>
        <v xml:space="preserve"> Australia</v>
      </c>
      <c r="AI937" t="str">
        <f>pasteData!J936</f>
        <v>Arlington Country Day School</v>
      </c>
      <c r="AJ937" t="str">
        <f>pasteData!K936</f>
        <v xml:space="preserve"> 1.6 Pts</v>
      </c>
      <c r="AK937" t="str">
        <f>pasteData!L936</f>
        <v xml:space="preserve"> 1.0 Reb</v>
      </c>
      <c r="AL937" t="str">
        <f>pasteData!M936</f>
        <v xml:space="preserve"> 1.0 Ast</v>
      </c>
      <c r="AM937">
        <f>pasteData!N936</f>
        <v>0</v>
      </c>
    </row>
    <row r="938" spans="1:39" x14ac:dyDescent="0.3">
      <c r="A938">
        <v>936</v>
      </c>
      <c r="B938" t="str">
        <f>pasteData!A937</f>
        <v>bradley</v>
      </c>
      <c r="C938" t="str">
        <f>pasteData!B937</f>
        <v>Ari Boya</v>
      </c>
      <c r="D938">
        <f>INDEX(pasteStatistics!D$1:'pasteStatistics'!D$5000,MATCH($C938,pasteStatistics!$C$1:'pasteStatistics'!$C$5000,0))</f>
        <v>13</v>
      </c>
      <c r="E938">
        <f>INDEX(pasteStatistics!E$1:'pasteStatistics'!E$5000,MATCH($C938,pasteStatistics!$C$1:'pasteStatistics'!$C$5000,0))</f>
        <v>0</v>
      </c>
      <c r="F938">
        <f>INDEX(pasteStatistics!F$1:'pasteStatistics'!F$5000,MATCH($C938,pasteStatistics!$C$1:'pasteStatistics'!$C$5000,0))</f>
        <v>7.2</v>
      </c>
      <c r="G938">
        <f>INDEX(pasteStatistics!G$1:'pasteStatistics'!G$5000,MATCH($C938,pasteStatistics!$C$1:'pasteStatistics'!$C$5000,0))</f>
        <v>0.7</v>
      </c>
      <c r="H938">
        <f>INDEX(pasteStatistics!H$1:'pasteStatistics'!H$5000,MATCH($C938,pasteStatistics!$C$1:'pasteStatistics'!$C$5000,0))</f>
        <v>1.8</v>
      </c>
      <c r="I938">
        <f>INDEX(pasteStatistics!I$1:'pasteStatistics'!I$5000,MATCH($C938,pasteStatistics!$C$1:'pasteStatistics'!$C$5000,0))</f>
        <v>0.39100000000000001</v>
      </c>
      <c r="J938">
        <f>INDEX(pasteStatistics!J$1:'pasteStatistics'!J$5000,MATCH($C938,pasteStatistics!$C$1:'pasteStatistics'!$C$5000,0))</f>
        <v>0.7</v>
      </c>
      <c r="K938">
        <f>INDEX(pasteStatistics!K$1:'pasteStatistics'!K$5000,MATCH($C938,pasteStatistics!$C$1:'pasteStatistics'!$C$5000,0))</f>
        <v>1.8</v>
      </c>
      <c r="L938">
        <f>INDEX(pasteStatistics!L$1:'pasteStatistics'!L$5000,MATCH($C938,pasteStatistics!$C$1:'pasteStatistics'!$C$5000,0))</f>
        <v>0.39100000000000001</v>
      </c>
      <c r="M938">
        <f>INDEX(pasteStatistics!M$1:'pasteStatistics'!M$5000,MATCH($C938,pasteStatistics!$C$1:'pasteStatistics'!$C$5000,0))</f>
        <v>0</v>
      </c>
      <c r="N938">
        <f>INDEX(pasteStatistics!N$1:'pasteStatistics'!N$5000,MATCH($C938,pasteStatistics!$C$1:'pasteStatistics'!$C$5000,0))</f>
        <v>0</v>
      </c>
      <c r="O938">
        <f>INDEX(pasteStatistics!O$1:'pasteStatistics'!O$5000,MATCH($C938,pasteStatistics!$C$1:'pasteStatistics'!$C$5000,0))</f>
        <v>0</v>
      </c>
      <c r="P938">
        <f>INDEX(pasteStatistics!P$1:'pasteStatistics'!P$5000,MATCH($C938,pasteStatistics!$C$1:'pasteStatistics'!$C$5000,0))</f>
        <v>0.8</v>
      </c>
      <c r="Q938">
        <f>INDEX(pasteStatistics!Q$1:'pasteStatistics'!Q$5000,MATCH($C938,pasteStatistics!$C$1:'pasteStatistics'!$C$5000,0))</f>
        <v>1.8</v>
      </c>
      <c r="R938">
        <f>INDEX(pasteStatistics!R$1:'pasteStatistics'!R$5000,MATCH($C938,pasteStatistics!$C$1:'pasteStatistics'!$C$5000,0))</f>
        <v>0.41699999999999998</v>
      </c>
      <c r="S938">
        <f>INDEX(pasteStatistics!S$1:'pasteStatistics'!S$5000,MATCH($C938,pasteStatistics!$C$1:'pasteStatistics'!$C$5000,0))</f>
        <v>0.6</v>
      </c>
      <c r="T938">
        <f>INDEX(pasteStatistics!T$1:'pasteStatistics'!T$5000,MATCH($C938,pasteStatistics!$C$1:'pasteStatistics'!$C$5000,0))</f>
        <v>1.1000000000000001</v>
      </c>
      <c r="U938">
        <f>INDEX(pasteStatistics!U$1:'pasteStatistics'!U$5000,MATCH($C938,pasteStatistics!$C$1:'pasteStatistics'!$C$5000,0))</f>
        <v>1.7</v>
      </c>
      <c r="V938">
        <f>INDEX(pasteStatistics!V$1:'pasteStatistics'!V$5000,MATCH($C938,pasteStatistics!$C$1:'pasteStatistics'!$C$5000,0))</f>
        <v>0.2</v>
      </c>
      <c r="W938">
        <f>INDEX(pasteStatistics!W$1:'pasteStatistics'!W$5000,MATCH($C938,pasteStatistics!$C$1:'pasteStatistics'!$C$5000,0))</f>
        <v>0.2</v>
      </c>
      <c r="X938">
        <f>INDEX(pasteStatistics!X$1:'pasteStatistics'!X$5000,MATCH($C938,pasteStatistics!$C$1:'pasteStatistics'!$C$5000,0))</f>
        <v>0.7</v>
      </c>
      <c r="Y938">
        <f>INDEX(pasteStatistics!Y$1:'pasteStatistics'!Y$5000,MATCH($C938,pasteStatistics!$C$1:'pasteStatistics'!$C$5000,0))</f>
        <v>0.6</v>
      </c>
      <c r="Z938">
        <f>INDEX(pasteStatistics!Z$1:'pasteStatistics'!Z$5000,MATCH($C938,pasteStatistics!$C$1:'pasteStatistics'!$C$5000,0))</f>
        <v>1.3</v>
      </c>
      <c r="AA938">
        <f>INDEX(pasteStatistics!AA$1:'pasteStatistics'!AA$5000,MATCH($C938,pasteStatistics!$C$1:'pasteStatistics'!$C$5000,0))</f>
        <v>2.2000000000000002</v>
      </c>
      <c r="AB938">
        <f>pasteData!C937</f>
        <v>1</v>
      </c>
      <c r="AC938" t="str">
        <f>pasteData!D937</f>
        <v>FR</v>
      </c>
      <c r="AD938" t="str">
        <f>pasteData!E937</f>
        <v>C</v>
      </c>
      <c r="AE938">
        <f>pasteData!F937</f>
        <v>43647</v>
      </c>
      <c r="AF938">
        <f>pasteData!G937</f>
        <v>240</v>
      </c>
      <c r="AG938" t="str">
        <f>pasteData!H937</f>
        <v>Douala</v>
      </c>
      <c r="AH938" t="str">
        <f>pasteData!I937</f>
        <v xml:space="preserve"> Cameroon</v>
      </c>
      <c r="AI938" t="str">
        <f>pasteData!J937</f>
        <v>Scotland Prep</v>
      </c>
      <c r="AJ938" t="str">
        <f>pasteData!K937</f>
        <v xml:space="preserve"> 2.2 Pts</v>
      </c>
      <c r="AK938" t="str">
        <f>pasteData!L937</f>
        <v xml:space="preserve"> 1.7 Reb</v>
      </c>
      <c r="AL938" t="str">
        <f>pasteData!M937</f>
        <v xml:space="preserve"> 0.2 Ast</v>
      </c>
      <c r="AM938">
        <f>pasteData!N937</f>
        <v>0</v>
      </c>
    </row>
    <row r="939" spans="1:39" x14ac:dyDescent="0.3">
      <c r="A939">
        <v>937</v>
      </c>
      <c r="B939" t="str">
        <f>pasteData!A938</f>
        <v>bradley</v>
      </c>
      <c r="C939" t="str">
        <f>pasteData!B938</f>
        <v>Armon Brummett</v>
      </c>
      <c r="D939">
        <f>INDEX(pasteStatistics!D$1:'pasteStatistics'!D$5000,MATCH($C939,pasteStatistics!$C$1:'pasteStatistics'!$C$5000,0))</f>
        <v>24</v>
      </c>
      <c r="E939">
        <f>INDEX(pasteStatistics!E$1:'pasteStatistics'!E$5000,MATCH($C939,pasteStatistics!$C$1:'pasteStatistics'!$C$5000,0))</f>
        <v>0</v>
      </c>
      <c r="F939">
        <f>INDEX(pasteStatistics!F$1:'pasteStatistics'!F$5000,MATCH($C939,pasteStatistics!$C$1:'pasteStatistics'!$C$5000,0))</f>
        <v>5.8</v>
      </c>
      <c r="G939">
        <f>INDEX(pasteStatistics!G$1:'pasteStatistics'!G$5000,MATCH($C939,pasteStatistics!$C$1:'pasteStatistics'!$C$5000,0))</f>
        <v>0.2</v>
      </c>
      <c r="H939">
        <f>INDEX(pasteStatistics!H$1:'pasteStatistics'!H$5000,MATCH($C939,pasteStatistics!$C$1:'pasteStatistics'!$C$5000,0))</f>
        <v>1.2</v>
      </c>
      <c r="I939">
        <f>INDEX(pasteStatistics!I$1:'pasteStatistics'!I$5000,MATCH($C939,pasteStatistics!$C$1:'pasteStatistics'!$C$5000,0))</f>
        <v>0.17199999999999999</v>
      </c>
      <c r="J939">
        <f>INDEX(pasteStatistics!J$1:'pasteStatistics'!J$5000,MATCH($C939,pasteStatistics!$C$1:'pasteStatistics'!$C$5000,0))</f>
        <v>0.2</v>
      </c>
      <c r="K939">
        <f>INDEX(pasteStatistics!K$1:'pasteStatistics'!K$5000,MATCH($C939,pasteStatistics!$C$1:'pasteStatistics'!$C$5000,0))</f>
        <v>0.5</v>
      </c>
      <c r="L939">
        <f>INDEX(pasteStatistics!L$1:'pasteStatistics'!L$5000,MATCH($C939,pasteStatistics!$C$1:'pasteStatistics'!$C$5000,0))</f>
        <v>0.38500000000000001</v>
      </c>
      <c r="M939">
        <f>INDEX(pasteStatistics!M$1:'pasteStatistics'!M$5000,MATCH($C939,pasteStatistics!$C$1:'pasteStatistics'!$C$5000,0))</f>
        <v>0</v>
      </c>
      <c r="N939">
        <f>INDEX(pasteStatistics!N$1:'pasteStatistics'!N$5000,MATCH($C939,pasteStatistics!$C$1:'pasteStatistics'!$C$5000,0))</f>
        <v>0.7</v>
      </c>
      <c r="O939">
        <f>INDEX(pasteStatistics!O$1:'pasteStatistics'!O$5000,MATCH($C939,pasteStatistics!$C$1:'pasteStatistics'!$C$5000,0))</f>
        <v>0</v>
      </c>
      <c r="P939">
        <f>INDEX(pasteStatistics!P$1:'pasteStatistics'!P$5000,MATCH($C939,pasteStatistics!$C$1:'pasteStatistics'!$C$5000,0))</f>
        <v>0.1</v>
      </c>
      <c r="Q939">
        <f>INDEX(pasteStatistics!Q$1:'pasteStatistics'!Q$5000,MATCH($C939,pasteStatistics!$C$1:'pasteStatistics'!$C$5000,0))</f>
        <v>0.3</v>
      </c>
      <c r="R939">
        <f>INDEX(pasteStatistics!R$1:'pasteStatistics'!R$5000,MATCH($C939,pasteStatistics!$C$1:'pasteStatistics'!$C$5000,0))</f>
        <v>0.375</v>
      </c>
      <c r="S939">
        <f>INDEX(pasteStatistics!S$1:'pasteStatistics'!S$5000,MATCH($C939,pasteStatistics!$C$1:'pasteStatistics'!$C$5000,0))</f>
        <v>0.1</v>
      </c>
      <c r="T939">
        <f>INDEX(pasteStatistics!T$1:'pasteStatistics'!T$5000,MATCH($C939,pasteStatistics!$C$1:'pasteStatistics'!$C$5000,0))</f>
        <v>0.6</v>
      </c>
      <c r="U939">
        <f>INDEX(pasteStatistics!U$1:'pasteStatistics'!U$5000,MATCH($C939,pasteStatistics!$C$1:'pasteStatistics'!$C$5000,0))</f>
        <v>0.7</v>
      </c>
      <c r="V939">
        <f>INDEX(pasteStatistics!V$1:'pasteStatistics'!V$5000,MATCH($C939,pasteStatistics!$C$1:'pasteStatistics'!$C$5000,0))</f>
        <v>0.3</v>
      </c>
      <c r="W939">
        <f>INDEX(pasteStatistics!W$1:'pasteStatistics'!W$5000,MATCH($C939,pasteStatistics!$C$1:'pasteStatistics'!$C$5000,0))</f>
        <v>0.5</v>
      </c>
      <c r="X939">
        <f>INDEX(pasteStatistics!X$1:'pasteStatistics'!X$5000,MATCH($C939,pasteStatistics!$C$1:'pasteStatistics'!$C$5000,0))</f>
        <v>0.1</v>
      </c>
      <c r="Y939">
        <f>INDEX(pasteStatistics!Y$1:'pasteStatistics'!Y$5000,MATCH($C939,pasteStatistics!$C$1:'pasteStatistics'!$C$5000,0))</f>
        <v>0.5</v>
      </c>
      <c r="Z939">
        <f>INDEX(pasteStatistics!Z$1:'pasteStatistics'!Z$5000,MATCH($C939,pasteStatistics!$C$1:'pasteStatistics'!$C$5000,0))</f>
        <v>0.7</v>
      </c>
      <c r="AA939">
        <f>INDEX(pasteStatistics!AA$1:'pasteStatistics'!AA$5000,MATCH($C939,pasteStatistics!$C$1:'pasteStatistics'!$C$5000,0))</f>
        <v>0.5</v>
      </c>
      <c r="AB939">
        <f>pasteData!C938</f>
        <v>4</v>
      </c>
      <c r="AC939" t="str">
        <f>pasteData!D938</f>
        <v>FR</v>
      </c>
      <c r="AD939" t="str">
        <f>pasteData!E938</f>
        <v>G</v>
      </c>
      <c r="AE939">
        <f>pasteData!F938</f>
        <v>43620</v>
      </c>
      <c r="AF939">
        <f>pasteData!G938</f>
        <v>205</v>
      </c>
      <c r="AG939" t="str">
        <f>pasteData!H938</f>
        <v>Decatur</v>
      </c>
      <c r="AH939" t="str">
        <f>pasteData!I938</f>
        <v xml:space="preserve"> IL</v>
      </c>
      <c r="AI939">
        <f>pasteData!J938</f>
        <v>0</v>
      </c>
      <c r="AJ939" t="str">
        <f>pasteData!K938</f>
        <v xml:space="preserve"> 0.5 Pts</v>
      </c>
      <c r="AK939" t="str">
        <f>pasteData!L938</f>
        <v xml:space="preserve"> 0.7 Reb</v>
      </c>
      <c r="AL939" t="str">
        <f>pasteData!M938</f>
        <v xml:space="preserve"> 0.3 Ast</v>
      </c>
      <c r="AM939">
        <f>pasteData!N938</f>
        <v>0</v>
      </c>
    </row>
    <row r="940" spans="1:39" x14ac:dyDescent="0.3">
      <c r="A940">
        <v>938</v>
      </c>
      <c r="B940" t="str">
        <f>pasteData!A939</f>
        <v>bradley</v>
      </c>
      <c r="C940" t="str">
        <f>pasteData!B939</f>
        <v>Peter Hanley</v>
      </c>
      <c r="D940">
        <f>INDEX(pasteStatistics!D$1:'pasteStatistics'!D$5000,MATCH($C940,pasteStatistics!$C$1:'pasteStatistics'!$C$5000,0))</f>
        <v>7</v>
      </c>
      <c r="E940">
        <f>INDEX(pasteStatistics!E$1:'pasteStatistics'!E$5000,MATCH($C940,pasteStatistics!$C$1:'pasteStatistics'!$C$5000,0))</f>
        <v>1</v>
      </c>
      <c r="F940">
        <f>INDEX(pasteStatistics!F$1:'pasteStatistics'!F$5000,MATCH($C940,pasteStatistics!$C$1:'pasteStatistics'!$C$5000,0))</f>
        <v>2.6</v>
      </c>
      <c r="G940">
        <f>INDEX(pasteStatistics!G$1:'pasteStatistics'!G$5000,MATCH($C940,pasteStatistics!$C$1:'pasteStatistics'!$C$5000,0))</f>
        <v>0.3</v>
      </c>
      <c r="H940">
        <f>INDEX(pasteStatistics!H$1:'pasteStatistics'!H$5000,MATCH($C940,pasteStatistics!$C$1:'pasteStatistics'!$C$5000,0))</f>
        <v>0.4</v>
      </c>
      <c r="I940">
        <f>INDEX(pasteStatistics!I$1:'pasteStatistics'!I$5000,MATCH($C940,pasteStatistics!$C$1:'pasteStatistics'!$C$5000,0))</f>
        <v>0.66700000000000004</v>
      </c>
      <c r="J940">
        <f>INDEX(pasteStatistics!J$1:'pasteStatistics'!J$5000,MATCH($C940,pasteStatistics!$C$1:'pasteStatistics'!$C$5000,0))</f>
        <v>0.3</v>
      </c>
      <c r="K940">
        <f>INDEX(pasteStatistics!K$1:'pasteStatistics'!K$5000,MATCH($C940,pasteStatistics!$C$1:'pasteStatistics'!$C$5000,0))</f>
        <v>0.4</v>
      </c>
      <c r="L940">
        <f>INDEX(pasteStatistics!L$1:'pasteStatistics'!L$5000,MATCH($C940,pasteStatistics!$C$1:'pasteStatistics'!$C$5000,0))</f>
        <v>0.66700000000000004</v>
      </c>
      <c r="M940">
        <f>INDEX(pasteStatistics!M$1:'pasteStatistics'!M$5000,MATCH($C940,pasteStatistics!$C$1:'pasteStatistics'!$C$5000,0))</f>
        <v>0</v>
      </c>
      <c r="N940">
        <f>INDEX(pasteStatistics!N$1:'pasteStatistics'!N$5000,MATCH($C940,pasteStatistics!$C$1:'pasteStatistics'!$C$5000,0))</f>
        <v>0</v>
      </c>
      <c r="O940">
        <f>INDEX(pasteStatistics!O$1:'pasteStatistics'!O$5000,MATCH($C940,pasteStatistics!$C$1:'pasteStatistics'!$C$5000,0))</f>
        <v>0</v>
      </c>
      <c r="P940">
        <f>INDEX(pasteStatistics!P$1:'pasteStatistics'!P$5000,MATCH($C940,pasteStatistics!$C$1:'pasteStatistics'!$C$5000,0))</f>
        <v>0.3</v>
      </c>
      <c r="Q940">
        <f>INDEX(pasteStatistics!Q$1:'pasteStatistics'!Q$5000,MATCH($C940,pasteStatistics!$C$1:'pasteStatistics'!$C$5000,0))</f>
        <v>0.3</v>
      </c>
      <c r="R940">
        <f>INDEX(pasteStatistics!R$1:'pasteStatistics'!R$5000,MATCH($C940,pasteStatistics!$C$1:'pasteStatistics'!$C$5000,0))</f>
        <v>1</v>
      </c>
      <c r="S940">
        <f>INDEX(pasteStatistics!S$1:'pasteStatistics'!S$5000,MATCH($C940,pasteStatistics!$C$1:'pasteStatistics'!$C$5000,0))</f>
        <v>0</v>
      </c>
      <c r="T940">
        <f>INDEX(pasteStatistics!T$1:'pasteStatistics'!T$5000,MATCH($C940,pasteStatistics!$C$1:'pasteStatistics'!$C$5000,0))</f>
        <v>0.3</v>
      </c>
      <c r="U940">
        <f>INDEX(pasteStatistics!U$1:'pasteStatistics'!U$5000,MATCH($C940,pasteStatistics!$C$1:'pasteStatistics'!$C$5000,0))</f>
        <v>0.3</v>
      </c>
      <c r="V940">
        <f>INDEX(pasteStatistics!V$1:'pasteStatistics'!V$5000,MATCH($C940,pasteStatistics!$C$1:'pasteStatistics'!$C$5000,0))</f>
        <v>0</v>
      </c>
      <c r="W940">
        <f>INDEX(pasteStatistics!W$1:'pasteStatistics'!W$5000,MATCH($C940,pasteStatistics!$C$1:'pasteStatistics'!$C$5000,0))</f>
        <v>0</v>
      </c>
      <c r="X940">
        <f>INDEX(pasteStatistics!X$1:'pasteStatistics'!X$5000,MATCH($C940,pasteStatistics!$C$1:'pasteStatistics'!$C$5000,0))</f>
        <v>0</v>
      </c>
      <c r="Y940">
        <f>INDEX(pasteStatistics!Y$1:'pasteStatistics'!Y$5000,MATCH($C940,pasteStatistics!$C$1:'pasteStatistics'!$C$5000,0))</f>
        <v>0</v>
      </c>
      <c r="Z940">
        <f>INDEX(pasteStatistics!Z$1:'pasteStatistics'!Z$5000,MATCH($C940,pasteStatistics!$C$1:'pasteStatistics'!$C$5000,0))</f>
        <v>0.3</v>
      </c>
      <c r="AA940">
        <f>INDEX(pasteStatistics!AA$1:'pasteStatistics'!AA$5000,MATCH($C940,pasteStatistics!$C$1:'pasteStatistics'!$C$5000,0))</f>
        <v>0.9</v>
      </c>
      <c r="AB940">
        <f>pasteData!C939</f>
        <v>14</v>
      </c>
      <c r="AC940" t="str">
        <f>pasteData!D939</f>
        <v>SR</v>
      </c>
      <c r="AD940" t="str">
        <f>pasteData!E939</f>
        <v>F</v>
      </c>
      <c r="AE940">
        <f>pasteData!F939</f>
        <v>43623</v>
      </c>
      <c r="AF940">
        <f>pasteData!G939</f>
        <v>220</v>
      </c>
      <c r="AG940" t="str">
        <f>pasteData!H939</f>
        <v>Peoria</v>
      </c>
      <c r="AH940" t="str">
        <f>pasteData!I939</f>
        <v xml:space="preserve"> IL</v>
      </c>
      <c r="AI940" t="str">
        <f>pasteData!J939</f>
        <v>Notre Dame HS</v>
      </c>
      <c r="AJ940" t="str">
        <f>pasteData!K939</f>
        <v xml:space="preserve"> 0.9 Pts</v>
      </c>
      <c r="AK940" t="str">
        <f>pasteData!L939</f>
        <v xml:space="preserve"> 0.3 Reb</v>
      </c>
      <c r="AL940" t="str">
        <f>pasteData!M939</f>
        <v xml:space="preserve"> 0.0 Ast</v>
      </c>
      <c r="AM940">
        <f>pasteData!N939</f>
        <v>0</v>
      </c>
    </row>
    <row r="941" spans="1:39" x14ac:dyDescent="0.3">
      <c r="A941">
        <v>939</v>
      </c>
      <c r="B941" t="str">
        <f>pasteData!A940</f>
        <v>abilene-christian</v>
      </c>
      <c r="C941" t="str">
        <f>pasteData!B940</f>
        <v>Jaren Lewis</v>
      </c>
      <c r="D941">
        <f>INDEX(pasteStatistics!D$1:'pasteStatistics'!D$5000,MATCH($C941,pasteStatistics!$C$1:'pasteStatistics'!$C$5000,0))</f>
        <v>34</v>
      </c>
      <c r="E941">
        <f>INDEX(pasteStatistics!E$1:'pasteStatistics'!E$5000,MATCH($C941,pasteStatistics!$C$1:'pasteStatistics'!$C$5000,0))</f>
        <v>34</v>
      </c>
      <c r="F941">
        <f>INDEX(pasteStatistics!F$1:'pasteStatistics'!F$5000,MATCH($C941,pasteStatistics!$C$1:'pasteStatistics'!$C$5000,0))</f>
        <v>31.1</v>
      </c>
      <c r="G941">
        <f>INDEX(pasteStatistics!G$1:'pasteStatistics'!G$5000,MATCH($C941,pasteStatistics!$C$1:'pasteStatistics'!$C$5000,0))</f>
        <v>5.2</v>
      </c>
      <c r="H941">
        <f>INDEX(pasteStatistics!H$1:'pasteStatistics'!H$5000,MATCH($C941,pasteStatistics!$C$1:'pasteStatistics'!$C$5000,0))</f>
        <v>11.2</v>
      </c>
      <c r="I941">
        <f>INDEX(pasteStatistics!I$1:'pasteStatistics'!I$5000,MATCH($C941,pasteStatistics!$C$1:'pasteStatistics'!$C$5000,0))</f>
        <v>0.46600000000000003</v>
      </c>
      <c r="J941">
        <f>INDEX(pasteStatistics!J$1:'pasteStatistics'!J$5000,MATCH($C941,pasteStatistics!$C$1:'pasteStatistics'!$C$5000,0))</f>
        <v>4.8</v>
      </c>
      <c r="K941">
        <f>INDEX(pasteStatistics!K$1:'pasteStatistics'!K$5000,MATCH($C941,pasteStatistics!$C$1:'pasteStatistics'!$C$5000,0))</f>
        <v>10</v>
      </c>
      <c r="L941">
        <f>INDEX(pasteStatistics!L$1:'pasteStatistics'!L$5000,MATCH($C941,pasteStatistics!$C$1:'pasteStatistics'!$C$5000,0))</f>
        <v>0.48199999999999998</v>
      </c>
      <c r="M941">
        <f>INDEX(pasteStatistics!M$1:'pasteStatistics'!M$5000,MATCH($C941,pasteStatistics!$C$1:'pasteStatistics'!$C$5000,0))</f>
        <v>0.4</v>
      </c>
      <c r="N941">
        <f>INDEX(pasteStatistics!N$1:'pasteStatistics'!N$5000,MATCH($C941,pasteStatistics!$C$1:'pasteStatistics'!$C$5000,0))</f>
        <v>1.2</v>
      </c>
      <c r="O941">
        <f>INDEX(pasteStatistics!O$1:'pasteStatistics'!O$5000,MATCH($C941,pasteStatistics!$C$1:'pasteStatistics'!$C$5000,0))</f>
        <v>0.33300000000000002</v>
      </c>
      <c r="P941">
        <f>INDEX(pasteStatistics!P$1:'pasteStatistics'!P$5000,MATCH($C941,pasteStatistics!$C$1:'pasteStatistics'!$C$5000,0))</f>
        <v>2.9</v>
      </c>
      <c r="Q941">
        <f>INDEX(pasteStatistics!Q$1:'pasteStatistics'!Q$5000,MATCH($C941,pasteStatistics!$C$1:'pasteStatistics'!$C$5000,0))</f>
        <v>4</v>
      </c>
      <c r="R941">
        <f>INDEX(pasteStatistics!R$1:'pasteStatistics'!R$5000,MATCH($C941,pasteStatistics!$C$1:'pasteStatistics'!$C$5000,0))</f>
        <v>0.73299999999999998</v>
      </c>
      <c r="S941">
        <f>INDEX(pasteStatistics!S$1:'pasteStatistics'!S$5000,MATCH($C941,pasteStatistics!$C$1:'pasteStatistics'!$C$5000,0))</f>
        <v>2.2999999999999998</v>
      </c>
      <c r="T941">
        <f>INDEX(pasteStatistics!T$1:'pasteStatistics'!T$5000,MATCH($C941,pasteStatistics!$C$1:'pasteStatistics'!$C$5000,0))</f>
        <v>3.9</v>
      </c>
      <c r="U941">
        <f>INDEX(pasteStatistics!U$1:'pasteStatistics'!U$5000,MATCH($C941,pasteStatistics!$C$1:'pasteStatistics'!$C$5000,0))</f>
        <v>6.1</v>
      </c>
      <c r="V941">
        <f>INDEX(pasteStatistics!V$1:'pasteStatistics'!V$5000,MATCH($C941,pasteStatistics!$C$1:'pasteStatistics'!$C$5000,0))</f>
        <v>2.7</v>
      </c>
      <c r="W941">
        <f>INDEX(pasteStatistics!W$1:'pasteStatistics'!W$5000,MATCH($C941,pasteStatistics!$C$1:'pasteStatistics'!$C$5000,0))</f>
        <v>1.6</v>
      </c>
      <c r="X941">
        <f>INDEX(pasteStatistics!X$1:'pasteStatistics'!X$5000,MATCH($C941,pasteStatistics!$C$1:'pasteStatistics'!$C$5000,0))</f>
        <v>0.6</v>
      </c>
      <c r="Y941">
        <f>INDEX(pasteStatistics!Y$1:'pasteStatistics'!Y$5000,MATCH($C941,pasteStatistics!$C$1:'pasteStatistics'!$C$5000,0))</f>
        <v>1.8</v>
      </c>
      <c r="Z941">
        <f>INDEX(pasteStatistics!Z$1:'pasteStatistics'!Z$5000,MATCH($C941,pasteStatistics!$C$1:'pasteStatistics'!$C$5000,0))</f>
        <v>1.9</v>
      </c>
      <c r="AA941">
        <f>INDEX(pasteStatistics!AA$1:'pasteStatistics'!AA$5000,MATCH($C941,pasteStatistics!$C$1:'pasteStatistics'!$C$5000,0))</f>
        <v>13.8</v>
      </c>
      <c r="AB941">
        <f>pasteData!C940</f>
        <v>1</v>
      </c>
      <c r="AC941" t="str">
        <f>pasteData!D940</f>
        <v>SR</v>
      </c>
      <c r="AD941" t="str">
        <f>pasteData!E940</f>
        <v>F</v>
      </c>
      <c r="AE941">
        <f>pasteData!F940</f>
        <v>43622</v>
      </c>
      <c r="AF941">
        <f>pasteData!G940</f>
        <v>215</v>
      </c>
      <c r="AG941" t="str">
        <f>pasteData!H940</f>
        <v>Orlando</v>
      </c>
      <c r="AH941" t="str">
        <f>pasteData!I940</f>
        <v xml:space="preserve"> FL</v>
      </c>
      <c r="AI941" t="str">
        <f>pasteData!J940</f>
        <v>Lake Highland Preparatory</v>
      </c>
      <c r="AJ941" t="str">
        <f>pasteData!K940</f>
        <v xml:space="preserve"> 13.8 Pts</v>
      </c>
      <c r="AK941" t="str">
        <f>pasteData!L940</f>
        <v xml:space="preserve"> 6.1 Reb</v>
      </c>
      <c r="AL941" t="str">
        <f>pasteData!M940</f>
        <v xml:space="preserve"> 2.7 Ast</v>
      </c>
      <c r="AM941">
        <f>pasteData!N940</f>
        <v>0</v>
      </c>
    </row>
    <row r="942" spans="1:39" x14ac:dyDescent="0.3">
      <c r="A942">
        <v>940</v>
      </c>
      <c r="B942" t="str">
        <f>pasteData!A941</f>
        <v>abilene-christian</v>
      </c>
      <c r="C942" t="str">
        <f>pasteData!B941</f>
        <v>Payten Ricks</v>
      </c>
      <c r="D942">
        <f>INDEX(pasteStatistics!D$1:'pasteStatistics'!D$5000,MATCH($C942,pasteStatistics!$C$1:'pasteStatistics'!$C$5000,0))</f>
        <v>34</v>
      </c>
      <c r="E942">
        <f>INDEX(pasteStatistics!E$1:'pasteStatistics'!E$5000,MATCH($C942,pasteStatistics!$C$1:'pasteStatistics'!$C$5000,0))</f>
        <v>33</v>
      </c>
      <c r="F942">
        <f>INDEX(pasteStatistics!F$1:'pasteStatistics'!F$5000,MATCH($C942,pasteStatistics!$C$1:'pasteStatistics'!$C$5000,0))</f>
        <v>32.299999999999997</v>
      </c>
      <c r="G942">
        <f>INDEX(pasteStatistics!G$1:'pasteStatistics'!G$5000,MATCH($C942,pasteStatistics!$C$1:'pasteStatistics'!$C$5000,0))</f>
        <v>3.7</v>
      </c>
      <c r="H942">
        <f>INDEX(pasteStatistics!H$1:'pasteStatistics'!H$5000,MATCH($C942,pasteStatistics!$C$1:'pasteStatistics'!$C$5000,0))</f>
        <v>8.6999999999999993</v>
      </c>
      <c r="I942">
        <f>INDEX(pasteStatistics!I$1:'pasteStatistics'!I$5000,MATCH($C942,pasteStatistics!$C$1:'pasteStatistics'!$C$5000,0))</f>
        <v>0.42099999999999999</v>
      </c>
      <c r="J942">
        <f>INDEX(pasteStatistics!J$1:'pasteStatistics'!J$5000,MATCH($C942,pasteStatistics!$C$1:'pasteStatistics'!$C$5000,0))</f>
        <v>1.3</v>
      </c>
      <c r="K942">
        <f>INDEX(pasteStatistics!K$1:'pasteStatistics'!K$5000,MATCH($C942,pasteStatistics!$C$1:'pasteStatistics'!$C$5000,0))</f>
        <v>2.7</v>
      </c>
      <c r="L942">
        <f>INDEX(pasteStatistics!L$1:'pasteStatistics'!L$5000,MATCH($C942,pasteStatistics!$C$1:'pasteStatistics'!$C$5000,0))</f>
        <v>0.47799999999999998</v>
      </c>
      <c r="M942">
        <f>INDEX(pasteStatistics!M$1:'pasteStatistics'!M$5000,MATCH($C942,pasteStatistics!$C$1:'pasteStatistics'!$C$5000,0))</f>
        <v>2.4</v>
      </c>
      <c r="N942">
        <f>INDEX(pasteStatistics!N$1:'pasteStatistics'!N$5000,MATCH($C942,pasteStatistics!$C$1:'pasteStatistics'!$C$5000,0))</f>
        <v>6</v>
      </c>
      <c r="O942">
        <f>INDEX(pasteStatistics!O$1:'pasteStatistics'!O$5000,MATCH($C942,pasteStatistics!$C$1:'pasteStatistics'!$C$5000,0))</f>
        <v>0.39500000000000002</v>
      </c>
      <c r="P942">
        <f>INDEX(pasteStatistics!P$1:'pasteStatistics'!P$5000,MATCH($C942,pasteStatistics!$C$1:'pasteStatistics'!$C$5000,0))</f>
        <v>1.9</v>
      </c>
      <c r="Q942">
        <f>INDEX(pasteStatistics!Q$1:'pasteStatistics'!Q$5000,MATCH($C942,pasteStatistics!$C$1:'pasteStatistics'!$C$5000,0))</f>
        <v>2.2000000000000002</v>
      </c>
      <c r="R942">
        <f>INDEX(pasteStatistics!R$1:'pasteStatistics'!R$5000,MATCH($C942,pasteStatistics!$C$1:'pasteStatistics'!$C$5000,0))</f>
        <v>0.84199999999999997</v>
      </c>
      <c r="S942">
        <f>INDEX(pasteStatistics!S$1:'pasteStatistics'!S$5000,MATCH($C942,pasteStatistics!$C$1:'pasteStatistics'!$C$5000,0))</f>
        <v>0.2</v>
      </c>
      <c r="T942">
        <f>INDEX(pasteStatistics!T$1:'pasteStatistics'!T$5000,MATCH($C942,pasteStatistics!$C$1:'pasteStatistics'!$C$5000,0))</f>
        <v>2.6</v>
      </c>
      <c r="U942">
        <f>INDEX(pasteStatistics!U$1:'pasteStatistics'!U$5000,MATCH($C942,pasteStatistics!$C$1:'pasteStatistics'!$C$5000,0))</f>
        <v>2.8</v>
      </c>
      <c r="V942">
        <f>INDEX(pasteStatistics!V$1:'pasteStatistics'!V$5000,MATCH($C942,pasteStatistics!$C$1:'pasteStatistics'!$C$5000,0))</f>
        <v>1.9</v>
      </c>
      <c r="W942">
        <f>INDEX(pasteStatistics!W$1:'pasteStatistics'!W$5000,MATCH($C942,pasteStatistics!$C$1:'pasteStatistics'!$C$5000,0))</f>
        <v>1.7</v>
      </c>
      <c r="X942">
        <f>INDEX(pasteStatistics!X$1:'pasteStatistics'!X$5000,MATCH($C942,pasteStatistics!$C$1:'pasteStatistics'!$C$5000,0))</f>
        <v>0</v>
      </c>
      <c r="Y942">
        <f>INDEX(pasteStatistics!Y$1:'pasteStatistics'!Y$5000,MATCH($C942,pasteStatistics!$C$1:'pasteStatistics'!$C$5000,0))</f>
        <v>1.4</v>
      </c>
      <c r="Z942">
        <f>INDEX(pasteStatistics!Z$1:'pasteStatistics'!Z$5000,MATCH($C942,pasteStatistics!$C$1:'pasteStatistics'!$C$5000,0))</f>
        <v>2.2000000000000002</v>
      </c>
      <c r="AA942">
        <f>INDEX(pasteStatistics!AA$1:'pasteStatistics'!AA$5000,MATCH($C942,pasteStatistics!$C$1:'pasteStatistics'!$C$5000,0))</f>
        <v>11.6</v>
      </c>
      <c r="AB942">
        <f>pasteData!C941</f>
        <v>5</v>
      </c>
      <c r="AC942" t="str">
        <f>pasteData!D941</f>
        <v>JR</v>
      </c>
      <c r="AD942" t="str">
        <f>pasteData!E941</f>
        <v>G</v>
      </c>
      <c r="AE942">
        <f>pasteData!F941</f>
        <v>43618</v>
      </c>
      <c r="AF942">
        <f>pasteData!G941</f>
        <v>190</v>
      </c>
      <c r="AG942" t="str">
        <f>pasteData!H941</f>
        <v>Wichita</v>
      </c>
      <c r="AH942" t="str">
        <f>pasteData!I941</f>
        <v xml:space="preserve"> KS</v>
      </c>
      <c r="AI942" t="str">
        <f>pasteData!J941</f>
        <v>Maize High School</v>
      </c>
      <c r="AJ942" t="str">
        <f>pasteData!K941</f>
        <v xml:space="preserve"> 11.6 Pts</v>
      </c>
      <c r="AK942" t="str">
        <f>pasteData!L941</f>
        <v xml:space="preserve"> 2.8 Reb</v>
      </c>
      <c r="AL942" t="str">
        <f>pasteData!M941</f>
        <v xml:space="preserve"> 1.9 Ast</v>
      </c>
      <c r="AM942">
        <f>pasteData!N941</f>
        <v>0</v>
      </c>
    </row>
    <row r="943" spans="1:39" x14ac:dyDescent="0.3">
      <c r="A943">
        <v>941</v>
      </c>
      <c r="B943" t="str">
        <f>pasteData!A942</f>
        <v>abilene-christian</v>
      </c>
      <c r="C943" t="str">
        <f>pasteData!B942</f>
        <v>Jaylen Franklin</v>
      </c>
      <c r="D943">
        <f>INDEX(pasteStatistics!D$1:'pasteStatistics'!D$5000,MATCH($C943,pasteStatistics!$C$1:'pasteStatistics'!$C$5000,0))</f>
        <v>34</v>
      </c>
      <c r="E943">
        <f>INDEX(pasteStatistics!E$1:'pasteStatistics'!E$5000,MATCH($C943,pasteStatistics!$C$1:'pasteStatistics'!$C$5000,0))</f>
        <v>33</v>
      </c>
      <c r="F943">
        <f>INDEX(pasteStatistics!F$1:'pasteStatistics'!F$5000,MATCH($C943,pasteStatistics!$C$1:'pasteStatistics'!$C$5000,0))</f>
        <v>32.1</v>
      </c>
      <c r="G943">
        <f>INDEX(pasteStatistics!G$1:'pasteStatistics'!G$5000,MATCH($C943,pasteStatistics!$C$1:'pasteStatistics'!$C$5000,0))</f>
        <v>3.9</v>
      </c>
      <c r="H943">
        <f>INDEX(pasteStatistics!H$1:'pasteStatistics'!H$5000,MATCH($C943,pasteStatistics!$C$1:'pasteStatistics'!$C$5000,0))</f>
        <v>7.2</v>
      </c>
      <c r="I943">
        <f>INDEX(pasteStatistics!I$1:'pasteStatistics'!I$5000,MATCH($C943,pasteStatistics!$C$1:'pasteStatistics'!$C$5000,0))</f>
        <v>0.53500000000000003</v>
      </c>
      <c r="J943">
        <f>INDEX(pasteStatistics!J$1:'pasteStatistics'!J$5000,MATCH($C943,pasteStatistics!$C$1:'pasteStatistics'!$C$5000,0))</f>
        <v>3.6</v>
      </c>
      <c r="K943">
        <f>INDEX(pasteStatistics!K$1:'pasteStatistics'!K$5000,MATCH($C943,pasteStatistics!$C$1:'pasteStatistics'!$C$5000,0))</f>
        <v>6.6</v>
      </c>
      <c r="L943">
        <f>INDEX(pasteStatistics!L$1:'pasteStatistics'!L$5000,MATCH($C943,pasteStatistics!$C$1:'pasteStatistics'!$C$5000,0))</f>
        <v>0.54200000000000004</v>
      </c>
      <c r="M943">
        <f>INDEX(pasteStatistics!M$1:'pasteStatistics'!M$5000,MATCH($C943,pasteStatistics!$C$1:'pasteStatistics'!$C$5000,0))</f>
        <v>0.3</v>
      </c>
      <c r="N943">
        <f>INDEX(pasteStatistics!N$1:'pasteStatistics'!N$5000,MATCH($C943,pasteStatistics!$C$1:'pasteStatistics'!$C$5000,0))</f>
        <v>0.6</v>
      </c>
      <c r="O943">
        <f>INDEX(pasteStatistics!O$1:'pasteStatistics'!O$5000,MATCH($C943,pasteStatistics!$C$1:'pasteStatistics'!$C$5000,0))</f>
        <v>0.45</v>
      </c>
      <c r="P943">
        <f>INDEX(pasteStatistics!P$1:'pasteStatistics'!P$5000,MATCH($C943,pasteStatistics!$C$1:'pasteStatistics'!$C$5000,0))</f>
        <v>2.2000000000000002</v>
      </c>
      <c r="Q943">
        <f>INDEX(pasteStatistics!Q$1:'pasteStatistics'!Q$5000,MATCH($C943,pasteStatistics!$C$1:'pasteStatistics'!$C$5000,0))</f>
        <v>3.7</v>
      </c>
      <c r="R943">
        <f>INDEX(pasteStatistics!R$1:'pasteStatistics'!R$5000,MATCH($C943,pasteStatistics!$C$1:'pasteStatistics'!$C$5000,0))</f>
        <v>0.59099999999999997</v>
      </c>
      <c r="S943">
        <f>INDEX(pasteStatistics!S$1:'pasteStatistics'!S$5000,MATCH($C943,pasteStatistics!$C$1:'pasteStatistics'!$C$5000,0))</f>
        <v>0.4</v>
      </c>
      <c r="T943">
        <f>INDEX(pasteStatistics!T$1:'pasteStatistics'!T$5000,MATCH($C943,pasteStatistics!$C$1:'pasteStatistics'!$C$5000,0))</f>
        <v>3.3</v>
      </c>
      <c r="U943">
        <f>INDEX(pasteStatistics!U$1:'pasteStatistics'!U$5000,MATCH($C943,pasteStatistics!$C$1:'pasteStatistics'!$C$5000,0))</f>
        <v>3.7</v>
      </c>
      <c r="V943">
        <f>INDEX(pasteStatistics!V$1:'pasteStatistics'!V$5000,MATCH($C943,pasteStatistics!$C$1:'pasteStatistics'!$C$5000,0))</f>
        <v>4.9000000000000004</v>
      </c>
      <c r="W943">
        <f>INDEX(pasteStatistics!W$1:'pasteStatistics'!W$5000,MATCH($C943,pasteStatistics!$C$1:'pasteStatistics'!$C$5000,0))</f>
        <v>1.8</v>
      </c>
      <c r="X943">
        <f>INDEX(pasteStatistics!X$1:'pasteStatistics'!X$5000,MATCH($C943,pasteStatistics!$C$1:'pasteStatistics'!$C$5000,0))</f>
        <v>0.2</v>
      </c>
      <c r="Y943">
        <f>INDEX(pasteStatistics!Y$1:'pasteStatistics'!Y$5000,MATCH($C943,pasteStatistics!$C$1:'pasteStatistics'!$C$5000,0))</f>
        <v>2.1</v>
      </c>
      <c r="Z943">
        <f>INDEX(pasteStatistics!Z$1:'pasteStatistics'!Z$5000,MATCH($C943,pasteStatistics!$C$1:'pasteStatistics'!$C$5000,0))</f>
        <v>2.6</v>
      </c>
      <c r="AA943">
        <f>INDEX(pasteStatistics!AA$1:'pasteStatistics'!AA$5000,MATCH($C943,pasteStatistics!$C$1:'pasteStatistics'!$C$5000,0))</f>
        <v>10.199999999999999</v>
      </c>
      <c r="AB943">
        <f>pasteData!C942</f>
        <v>0</v>
      </c>
      <c r="AC943" t="str">
        <f>pasteData!D942</f>
        <v>SR</v>
      </c>
      <c r="AD943" t="str">
        <f>pasteData!E942</f>
        <v>G</v>
      </c>
      <c r="AE943">
        <f>pasteData!F942</f>
        <v>43618</v>
      </c>
      <c r="AF943">
        <f>pasteData!G942</f>
        <v>205</v>
      </c>
      <c r="AG943" t="str">
        <f>pasteData!H942</f>
        <v>Jacksonville</v>
      </c>
      <c r="AH943" t="str">
        <f>pasteData!I942</f>
        <v xml:space="preserve"> AR</v>
      </c>
      <c r="AI943" t="str">
        <f>pasteData!J942</f>
        <v>Parkview Arts and Science Magnet High School</v>
      </c>
      <c r="AJ943" t="str">
        <f>pasteData!K942</f>
        <v xml:space="preserve"> 10.2 Pts</v>
      </c>
      <c r="AK943" t="str">
        <f>pasteData!L942</f>
        <v xml:space="preserve"> 3.7 Reb</v>
      </c>
      <c r="AL943" t="str">
        <f>pasteData!M942</f>
        <v xml:space="preserve"> 4.9 Ast</v>
      </c>
      <c r="AM943">
        <f>pasteData!N942</f>
        <v>0</v>
      </c>
    </row>
    <row r="944" spans="1:39" x14ac:dyDescent="0.3">
      <c r="A944">
        <v>942</v>
      </c>
      <c r="B944" t="str">
        <f>pasteData!A943</f>
        <v>abilene-christian</v>
      </c>
      <c r="C944" t="str">
        <f>pasteData!B943</f>
        <v>Jalone Friday</v>
      </c>
      <c r="D944">
        <f>INDEX(pasteStatistics!D$1:'pasteStatistics'!D$5000,MATCH($C944,pasteStatistics!$C$1:'pasteStatistics'!$C$5000,0))</f>
        <v>23</v>
      </c>
      <c r="E944">
        <f>INDEX(pasteStatistics!E$1:'pasteStatistics'!E$5000,MATCH($C944,pasteStatistics!$C$1:'pasteStatistics'!$C$5000,0))</f>
        <v>23</v>
      </c>
      <c r="F944">
        <f>INDEX(pasteStatistics!F$1:'pasteStatistics'!F$5000,MATCH($C944,pasteStatistics!$C$1:'pasteStatistics'!$C$5000,0))</f>
        <v>21.8</v>
      </c>
      <c r="G944">
        <f>INDEX(pasteStatistics!G$1:'pasteStatistics'!G$5000,MATCH($C944,pasteStatistics!$C$1:'pasteStatistics'!$C$5000,0))</f>
        <v>4.9000000000000004</v>
      </c>
      <c r="H944">
        <f>INDEX(pasteStatistics!H$1:'pasteStatistics'!H$5000,MATCH($C944,pasteStatistics!$C$1:'pasteStatistics'!$C$5000,0))</f>
        <v>10.4</v>
      </c>
      <c r="I944">
        <f>INDEX(pasteStatistics!I$1:'pasteStatistics'!I$5000,MATCH($C944,pasteStatistics!$C$1:'pasteStatistics'!$C$5000,0))</f>
        <v>0.47299999999999998</v>
      </c>
      <c r="J944">
        <f>INDEX(pasteStatistics!J$1:'pasteStatistics'!J$5000,MATCH($C944,pasteStatistics!$C$1:'pasteStatistics'!$C$5000,0))</f>
        <v>3.7</v>
      </c>
      <c r="K944">
        <f>INDEX(pasteStatistics!K$1:'pasteStatistics'!K$5000,MATCH($C944,pasteStatistics!$C$1:'pasteStatistics'!$C$5000,0))</f>
        <v>7</v>
      </c>
      <c r="L944">
        <f>INDEX(pasteStatistics!L$1:'pasteStatistics'!L$5000,MATCH($C944,pasteStatistics!$C$1:'pasteStatistics'!$C$5000,0))</f>
        <v>0.51900000000000002</v>
      </c>
      <c r="M944">
        <f>INDEX(pasteStatistics!M$1:'pasteStatistics'!M$5000,MATCH($C944,pasteStatistics!$C$1:'pasteStatistics'!$C$5000,0))</f>
        <v>1.3</v>
      </c>
      <c r="N944">
        <f>INDEX(pasteStatistics!N$1:'pasteStatistics'!N$5000,MATCH($C944,pasteStatistics!$C$1:'pasteStatistics'!$C$5000,0))</f>
        <v>3.3</v>
      </c>
      <c r="O944">
        <f>INDEX(pasteStatistics!O$1:'pasteStatistics'!O$5000,MATCH($C944,pasteStatistics!$C$1:'pasteStatistics'!$C$5000,0))</f>
        <v>0.377</v>
      </c>
      <c r="P944">
        <f>INDEX(pasteStatistics!P$1:'pasteStatistics'!P$5000,MATCH($C944,pasteStatistics!$C$1:'pasteStatistics'!$C$5000,0))</f>
        <v>2</v>
      </c>
      <c r="Q944">
        <f>INDEX(pasteStatistics!Q$1:'pasteStatistics'!Q$5000,MATCH($C944,pasteStatistics!$C$1:'pasteStatistics'!$C$5000,0))</f>
        <v>2.6</v>
      </c>
      <c r="R944">
        <f>INDEX(pasteStatistics!R$1:'pasteStatistics'!R$5000,MATCH($C944,pasteStatistics!$C$1:'pasteStatistics'!$C$5000,0))</f>
        <v>0.78</v>
      </c>
      <c r="S944">
        <f>INDEX(pasteStatistics!S$1:'pasteStatistics'!S$5000,MATCH($C944,pasteStatistics!$C$1:'pasteStatistics'!$C$5000,0))</f>
        <v>1.1000000000000001</v>
      </c>
      <c r="T944">
        <f>INDEX(pasteStatistics!T$1:'pasteStatistics'!T$5000,MATCH($C944,pasteStatistics!$C$1:'pasteStatistics'!$C$5000,0))</f>
        <v>3.6</v>
      </c>
      <c r="U944">
        <f>INDEX(pasteStatistics!U$1:'pasteStatistics'!U$5000,MATCH($C944,pasteStatistics!$C$1:'pasteStatistics'!$C$5000,0))</f>
        <v>4.7</v>
      </c>
      <c r="V944">
        <f>INDEX(pasteStatistics!V$1:'pasteStatistics'!V$5000,MATCH($C944,pasteStatistics!$C$1:'pasteStatistics'!$C$5000,0))</f>
        <v>1</v>
      </c>
      <c r="W944">
        <f>INDEX(pasteStatistics!W$1:'pasteStatistics'!W$5000,MATCH($C944,pasteStatistics!$C$1:'pasteStatistics'!$C$5000,0))</f>
        <v>0.7</v>
      </c>
      <c r="X944">
        <f>INDEX(pasteStatistics!X$1:'pasteStatistics'!X$5000,MATCH($C944,pasteStatistics!$C$1:'pasteStatistics'!$C$5000,0))</f>
        <v>1</v>
      </c>
      <c r="Y944">
        <f>INDEX(pasteStatistics!Y$1:'pasteStatistics'!Y$5000,MATCH($C944,pasteStatistics!$C$1:'pasteStatistics'!$C$5000,0))</f>
        <v>2</v>
      </c>
      <c r="Z944">
        <f>INDEX(pasteStatistics!Z$1:'pasteStatistics'!Z$5000,MATCH($C944,pasteStatistics!$C$1:'pasteStatistics'!$C$5000,0))</f>
        <v>3.1</v>
      </c>
      <c r="AA944">
        <f>INDEX(pasteStatistics!AA$1:'pasteStatistics'!AA$5000,MATCH($C944,pasteStatistics!$C$1:'pasteStatistics'!$C$5000,0))</f>
        <v>13.1</v>
      </c>
      <c r="AB944">
        <f>pasteData!C943</f>
        <v>21</v>
      </c>
      <c r="AC944" t="str">
        <f>pasteData!D943</f>
        <v>JR</v>
      </c>
      <c r="AD944" t="str">
        <f>pasteData!E943</f>
        <v>C</v>
      </c>
      <c r="AE944">
        <f>pasteData!F943</f>
        <v>43625</v>
      </c>
      <c r="AF944">
        <f>pasteData!G943</f>
        <v>235</v>
      </c>
      <c r="AG944" t="str">
        <f>pasteData!H943</f>
        <v>Oklahoma City</v>
      </c>
      <c r="AH944" t="str">
        <f>pasteData!I943</f>
        <v xml:space="preserve"> OK</v>
      </c>
      <c r="AI944" t="str">
        <f>pasteData!J943</f>
        <v>Oklahoma City Storm Homeschool</v>
      </c>
      <c r="AJ944" t="str">
        <f>pasteData!K943</f>
        <v xml:space="preserve"> 13.1 Pts</v>
      </c>
      <c r="AK944" t="str">
        <f>pasteData!L943</f>
        <v xml:space="preserve"> 4.7 Reb</v>
      </c>
      <c r="AL944" t="str">
        <f>pasteData!M943</f>
        <v xml:space="preserve"> 1.0 Ast</v>
      </c>
      <c r="AM944">
        <f>pasteData!N943</f>
        <v>0</v>
      </c>
    </row>
    <row r="945" spans="1:39" x14ac:dyDescent="0.3">
      <c r="A945">
        <v>943</v>
      </c>
      <c r="B945" t="str">
        <f>pasteData!A944</f>
        <v>abilene-christian</v>
      </c>
      <c r="C945" t="str">
        <f>pasteData!B944</f>
        <v>Hayden Farquhar</v>
      </c>
      <c r="D945">
        <f>INDEX(pasteStatistics!D$1:'pasteStatistics'!D$5000,MATCH($C945,pasteStatistics!$C$1:'pasteStatistics'!$C$5000,0))</f>
        <v>34</v>
      </c>
      <c r="E945">
        <f>INDEX(pasteStatistics!E$1:'pasteStatistics'!E$5000,MATCH($C945,pasteStatistics!$C$1:'pasteStatistics'!$C$5000,0))</f>
        <v>6</v>
      </c>
      <c r="F945">
        <f>INDEX(pasteStatistics!F$1:'pasteStatistics'!F$5000,MATCH($C945,pasteStatistics!$C$1:'pasteStatistics'!$C$5000,0))</f>
        <v>14.1</v>
      </c>
      <c r="G945">
        <f>INDEX(pasteStatistics!G$1:'pasteStatistics'!G$5000,MATCH($C945,pasteStatistics!$C$1:'pasteStatistics'!$C$5000,0))</f>
        <v>2.5</v>
      </c>
      <c r="H945">
        <f>INDEX(pasteStatistics!H$1:'pasteStatistics'!H$5000,MATCH($C945,pasteStatistics!$C$1:'pasteStatistics'!$C$5000,0))</f>
        <v>4.9000000000000004</v>
      </c>
      <c r="I945">
        <f>INDEX(pasteStatistics!I$1:'pasteStatistics'!I$5000,MATCH($C945,pasteStatistics!$C$1:'pasteStatistics'!$C$5000,0))</f>
        <v>0.5</v>
      </c>
      <c r="J945">
        <f>INDEX(pasteStatistics!J$1:'pasteStatistics'!J$5000,MATCH($C945,pasteStatistics!$C$1:'pasteStatistics'!$C$5000,0))</f>
        <v>1.5</v>
      </c>
      <c r="K945">
        <f>INDEX(pasteStatistics!K$1:'pasteStatistics'!K$5000,MATCH($C945,pasteStatistics!$C$1:'pasteStatistics'!$C$5000,0))</f>
        <v>2.4</v>
      </c>
      <c r="L945">
        <f>INDEX(pasteStatistics!L$1:'pasteStatistics'!L$5000,MATCH($C945,pasteStatistics!$C$1:'pasteStatistics'!$C$5000,0))</f>
        <v>0.625</v>
      </c>
      <c r="M945">
        <f>INDEX(pasteStatistics!M$1:'pasteStatistics'!M$5000,MATCH($C945,pasteStatistics!$C$1:'pasteStatistics'!$C$5000,0))</f>
        <v>1</v>
      </c>
      <c r="N945">
        <f>INDEX(pasteStatistics!N$1:'pasteStatistics'!N$5000,MATCH($C945,pasteStatistics!$C$1:'pasteStatistics'!$C$5000,0))</f>
        <v>2.6</v>
      </c>
      <c r="O945">
        <f>INDEX(pasteStatistics!O$1:'pasteStatistics'!O$5000,MATCH($C945,pasteStatistics!$C$1:'pasteStatistics'!$C$5000,0))</f>
        <v>0.38600000000000001</v>
      </c>
      <c r="P945">
        <f>INDEX(pasteStatistics!P$1:'pasteStatistics'!P$5000,MATCH($C945,pasteStatistics!$C$1:'pasteStatistics'!$C$5000,0))</f>
        <v>0.6</v>
      </c>
      <c r="Q945">
        <f>INDEX(pasteStatistics!Q$1:'pasteStatistics'!Q$5000,MATCH($C945,pasteStatistics!$C$1:'pasteStatistics'!$C$5000,0))</f>
        <v>1</v>
      </c>
      <c r="R945">
        <f>INDEX(pasteStatistics!R$1:'pasteStatistics'!R$5000,MATCH($C945,pasteStatistics!$C$1:'pasteStatistics'!$C$5000,0))</f>
        <v>0.64700000000000002</v>
      </c>
      <c r="S945">
        <f>INDEX(pasteStatistics!S$1:'pasteStatistics'!S$5000,MATCH($C945,pasteStatistics!$C$1:'pasteStatistics'!$C$5000,0))</f>
        <v>1</v>
      </c>
      <c r="T945">
        <f>INDEX(pasteStatistics!T$1:'pasteStatistics'!T$5000,MATCH($C945,pasteStatistics!$C$1:'pasteStatistics'!$C$5000,0))</f>
        <v>1.5</v>
      </c>
      <c r="U945">
        <f>INDEX(pasteStatistics!U$1:'pasteStatistics'!U$5000,MATCH($C945,pasteStatistics!$C$1:'pasteStatistics'!$C$5000,0))</f>
        <v>2.6</v>
      </c>
      <c r="V945">
        <f>INDEX(pasteStatistics!V$1:'pasteStatistics'!V$5000,MATCH($C945,pasteStatistics!$C$1:'pasteStatistics'!$C$5000,0))</f>
        <v>0.8</v>
      </c>
      <c r="W945">
        <f>INDEX(pasteStatistics!W$1:'pasteStatistics'!W$5000,MATCH($C945,pasteStatistics!$C$1:'pasteStatistics'!$C$5000,0))</f>
        <v>0.6</v>
      </c>
      <c r="X945">
        <f>INDEX(pasteStatistics!X$1:'pasteStatistics'!X$5000,MATCH($C945,pasteStatistics!$C$1:'pasteStatistics'!$C$5000,0))</f>
        <v>0.2</v>
      </c>
      <c r="Y945">
        <f>INDEX(pasteStatistics!Y$1:'pasteStatistics'!Y$5000,MATCH($C945,pasteStatistics!$C$1:'pasteStatistics'!$C$5000,0))</f>
        <v>0.7</v>
      </c>
      <c r="Z945">
        <f>INDEX(pasteStatistics!Z$1:'pasteStatistics'!Z$5000,MATCH($C945,pasteStatistics!$C$1:'pasteStatistics'!$C$5000,0))</f>
        <v>2.1</v>
      </c>
      <c r="AA945">
        <f>INDEX(pasteStatistics!AA$1:'pasteStatistics'!AA$5000,MATCH($C945,pasteStatistics!$C$1:'pasteStatistics'!$C$5000,0))</f>
        <v>6.6</v>
      </c>
      <c r="AB945">
        <f>pasteData!C944</f>
        <v>15</v>
      </c>
      <c r="AC945" t="str">
        <f>pasteData!D944</f>
        <v>SR</v>
      </c>
      <c r="AD945" t="str">
        <f>pasteData!E944</f>
        <v>F</v>
      </c>
      <c r="AE945">
        <f>pasteData!F944</f>
        <v>43623</v>
      </c>
      <c r="AF945">
        <f>pasteData!G944</f>
        <v>215</v>
      </c>
      <c r="AG945" t="str">
        <f>pasteData!H944</f>
        <v>Throckmorton</v>
      </c>
      <c r="AH945" t="str">
        <f>pasteData!I944</f>
        <v xml:space="preserve"> TX</v>
      </c>
      <c r="AI945" t="str">
        <f>pasteData!J944</f>
        <v>Throckmorton High School</v>
      </c>
      <c r="AJ945" t="str">
        <f>pasteData!K944</f>
        <v xml:space="preserve"> 6.6 Pts</v>
      </c>
      <c r="AK945" t="str">
        <f>pasteData!L944</f>
        <v xml:space="preserve"> 2.6 Reb</v>
      </c>
      <c r="AL945" t="str">
        <f>pasteData!M944</f>
        <v xml:space="preserve"> 0.8 Ast</v>
      </c>
      <c r="AM945">
        <f>pasteData!N944</f>
        <v>0</v>
      </c>
    </row>
    <row r="946" spans="1:39" x14ac:dyDescent="0.3">
      <c r="A946">
        <v>944</v>
      </c>
      <c r="B946" t="str">
        <f>pasteData!A945</f>
        <v>abilene-christian</v>
      </c>
      <c r="C946" t="str">
        <f>pasteData!B945</f>
        <v>B.J. Maxwell</v>
      </c>
      <c r="D946">
        <f>INDEX(pasteStatistics!D$1:'pasteStatistics'!D$5000,MATCH($C946,pasteStatistics!$C$1:'pasteStatistics'!$C$5000,0))</f>
        <v>24</v>
      </c>
      <c r="E946">
        <f>INDEX(pasteStatistics!E$1:'pasteStatistics'!E$5000,MATCH($C946,pasteStatistics!$C$1:'pasteStatistics'!$C$5000,0))</f>
        <v>18</v>
      </c>
      <c r="F946">
        <f>INDEX(pasteStatistics!F$1:'pasteStatistics'!F$5000,MATCH($C946,pasteStatistics!$C$1:'pasteStatistics'!$C$5000,0))</f>
        <v>26.8</v>
      </c>
      <c r="G946">
        <f>INDEX(pasteStatistics!G$1:'pasteStatistics'!G$5000,MATCH($C946,pasteStatistics!$C$1:'pasteStatistics'!$C$5000,0))</f>
        <v>3.3</v>
      </c>
      <c r="H946">
        <f>INDEX(pasteStatistics!H$1:'pasteStatistics'!H$5000,MATCH($C946,pasteStatistics!$C$1:'pasteStatistics'!$C$5000,0))</f>
        <v>6.7</v>
      </c>
      <c r="I946">
        <f>INDEX(pasteStatistics!I$1:'pasteStatistics'!I$5000,MATCH($C946,pasteStatistics!$C$1:'pasteStatistics'!$C$5000,0))</f>
        <v>0.49099999999999999</v>
      </c>
      <c r="J946">
        <f>INDEX(pasteStatistics!J$1:'pasteStatistics'!J$5000,MATCH($C946,pasteStatistics!$C$1:'pasteStatistics'!$C$5000,0))</f>
        <v>1.9</v>
      </c>
      <c r="K946">
        <f>INDEX(pasteStatistics!K$1:'pasteStatistics'!K$5000,MATCH($C946,pasteStatistics!$C$1:'pasteStatistics'!$C$5000,0))</f>
        <v>3.2</v>
      </c>
      <c r="L946">
        <f>INDEX(pasteStatistics!L$1:'pasteStatistics'!L$5000,MATCH($C946,pasteStatistics!$C$1:'pasteStatistics'!$C$5000,0))</f>
        <v>0.58399999999999996</v>
      </c>
      <c r="M946">
        <f>INDEX(pasteStatistics!M$1:'pasteStatistics'!M$5000,MATCH($C946,pasteStatistics!$C$1:'pasteStatistics'!$C$5000,0))</f>
        <v>1.4</v>
      </c>
      <c r="N946">
        <f>INDEX(pasteStatistics!N$1:'pasteStatistics'!N$5000,MATCH($C946,pasteStatistics!$C$1:'pasteStatistics'!$C$5000,0))</f>
        <v>3.5</v>
      </c>
      <c r="O946">
        <f>INDEX(pasteStatistics!O$1:'pasteStatistics'!O$5000,MATCH($C946,pasteStatistics!$C$1:'pasteStatistics'!$C$5000,0))</f>
        <v>0.40500000000000003</v>
      </c>
      <c r="P946">
        <f>INDEX(pasteStatistics!P$1:'pasteStatistics'!P$5000,MATCH($C946,pasteStatistics!$C$1:'pasteStatistics'!$C$5000,0))</f>
        <v>1.2</v>
      </c>
      <c r="Q946">
        <f>INDEX(pasteStatistics!Q$1:'pasteStatistics'!Q$5000,MATCH($C946,pasteStatistics!$C$1:'pasteStatistics'!$C$5000,0))</f>
        <v>1.4</v>
      </c>
      <c r="R946">
        <f>INDEX(pasteStatistics!R$1:'pasteStatistics'!R$5000,MATCH($C946,pasteStatistics!$C$1:'pasteStatistics'!$C$5000,0))</f>
        <v>0.85299999999999998</v>
      </c>
      <c r="S946">
        <f>INDEX(pasteStatistics!S$1:'pasteStatistics'!S$5000,MATCH($C946,pasteStatistics!$C$1:'pasteStatistics'!$C$5000,0))</f>
        <v>1.5</v>
      </c>
      <c r="T946">
        <f>INDEX(pasteStatistics!T$1:'pasteStatistics'!T$5000,MATCH($C946,pasteStatistics!$C$1:'pasteStatistics'!$C$5000,0))</f>
        <v>3.2</v>
      </c>
      <c r="U946">
        <f>INDEX(pasteStatistics!U$1:'pasteStatistics'!U$5000,MATCH($C946,pasteStatistics!$C$1:'pasteStatistics'!$C$5000,0))</f>
        <v>4.7</v>
      </c>
      <c r="V946">
        <f>INDEX(pasteStatistics!V$1:'pasteStatistics'!V$5000,MATCH($C946,pasteStatistics!$C$1:'pasteStatistics'!$C$5000,0))</f>
        <v>1.7</v>
      </c>
      <c r="W946">
        <f>INDEX(pasteStatistics!W$1:'pasteStatistics'!W$5000,MATCH($C946,pasteStatistics!$C$1:'pasteStatistics'!$C$5000,0))</f>
        <v>1.1000000000000001</v>
      </c>
      <c r="X946">
        <f>INDEX(pasteStatistics!X$1:'pasteStatistics'!X$5000,MATCH($C946,pasteStatistics!$C$1:'pasteStatistics'!$C$5000,0))</f>
        <v>0.4</v>
      </c>
      <c r="Y946">
        <f>INDEX(pasteStatistics!Y$1:'pasteStatistics'!Y$5000,MATCH($C946,pasteStatistics!$C$1:'pasteStatistics'!$C$5000,0))</f>
        <v>0.8</v>
      </c>
      <c r="Z946">
        <f>INDEX(pasteStatistics!Z$1:'pasteStatistics'!Z$5000,MATCH($C946,pasteStatistics!$C$1:'pasteStatistics'!$C$5000,0))</f>
        <v>2.7</v>
      </c>
      <c r="AA946">
        <f>INDEX(pasteStatistics!AA$1:'pasteStatistics'!AA$5000,MATCH($C946,pasteStatistics!$C$1:'pasteStatistics'!$C$5000,0))</f>
        <v>9.1999999999999993</v>
      </c>
      <c r="AB946">
        <f>pasteData!C945</f>
        <v>13</v>
      </c>
      <c r="AC946" t="str">
        <f>pasteData!D945</f>
        <v>JR</v>
      </c>
      <c r="AD946" t="str">
        <f>pasteData!E945</f>
        <v>G</v>
      </c>
      <c r="AE946">
        <f>pasteData!F945</f>
        <v>43621</v>
      </c>
      <c r="AF946">
        <f>pasteData!G945</f>
        <v>190</v>
      </c>
      <c r="AG946" t="str">
        <f>pasteData!H945</f>
        <v>Austin</v>
      </c>
      <c r="AH946" t="str">
        <f>pasteData!I945</f>
        <v xml:space="preserve"> TX</v>
      </c>
      <c r="AI946" t="str">
        <f>pasteData!J945</f>
        <v>Home school</v>
      </c>
      <c r="AJ946" t="str">
        <f>pasteData!K945</f>
        <v xml:space="preserve"> 9.2 Pts</v>
      </c>
      <c r="AK946" t="str">
        <f>pasteData!L945</f>
        <v xml:space="preserve"> 4.7 Reb</v>
      </c>
      <c r="AL946" t="str">
        <f>pasteData!M945</f>
        <v xml:space="preserve"> 1.7 Ast</v>
      </c>
      <c r="AM946">
        <f>pasteData!N945</f>
        <v>0</v>
      </c>
    </row>
    <row r="947" spans="1:39" x14ac:dyDescent="0.3">
      <c r="A947">
        <v>945</v>
      </c>
      <c r="B947" t="str">
        <f>pasteData!A946</f>
        <v>abilene-christian</v>
      </c>
      <c r="C947" t="str">
        <f>pasteData!B946</f>
        <v>Joe Pleasant</v>
      </c>
      <c r="D947">
        <f>INDEX(pasteStatistics!D$1:'pasteStatistics'!D$5000,MATCH($C947,pasteStatistics!$C$1:'pasteStatistics'!$C$5000,0))</f>
        <v>34</v>
      </c>
      <c r="E947">
        <f>INDEX(pasteStatistics!E$1:'pasteStatistics'!E$5000,MATCH($C947,pasteStatistics!$C$1:'pasteStatistics'!$C$5000,0))</f>
        <v>2</v>
      </c>
      <c r="F947">
        <f>INDEX(pasteStatistics!F$1:'pasteStatistics'!F$5000,MATCH($C947,pasteStatistics!$C$1:'pasteStatistics'!$C$5000,0))</f>
        <v>14.6</v>
      </c>
      <c r="G947">
        <f>INDEX(pasteStatistics!G$1:'pasteStatistics'!G$5000,MATCH($C947,pasteStatistics!$C$1:'pasteStatistics'!$C$5000,0))</f>
        <v>2</v>
      </c>
      <c r="H947">
        <f>INDEX(pasteStatistics!H$1:'pasteStatistics'!H$5000,MATCH($C947,pasteStatistics!$C$1:'pasteStatistics'!$C$5000,0))</f>
        <v>3.7</v>
      </c>
      <c r="I947">
        <f>INDEX(pasteStatistics!I$1:'pasteStatistics'!I$5000,MATCH($C947,pasteStatistics!$C$1:'pasteStatistics'!$C$5000,0))</f>
        <v>0.54</v>
      </c>
      <c r="J947">
        <f>INDEX(pasteStatistics!J$1:'pasteStatistics'!J$5000,MATCH($C947,pasteStatistics!$C$1:'pasteStatistics'!$C$5000,0))</f>
        <v>1.9</v>
      </c>
      <c r="K947">
        <f>INDEX(pasteStatistics!K$1:'pasteStatistics'!K$5000,MATCH($C947,pasteStatistics!$C$1:'pasteStatistics'!$C$5000,0))</f>
        <v>3.3</v>
      </c>
      <c r="L947">
        <f>INDEX(pasteStatistics!L$1:'pasteStatistics'!L$5000,MATCH($C947,pasteStatistics!$C$1:'pasteStatistics'!$C$5000,0))</f>
        <v>0.57099999999999995</v>
      </c>
      <c r="M947">
        <f>INDEX(pasteStatistics!M$1:'pasteStatistics'!M$5000,MATCH($C947,pasteStatistics!$C$1:'pasteStatistics'!$C$5000,0))</f>
        <v>0.1</v>
      </c>
      <c r="N947">
        <f>INDEX(pasteStatistics!N$1:'pasteStatistics'!N$5000,MATCH($C947,pasteStatistics!$C$1:'pasteStatistics'!$C$5000,0))</f>
        <v>0.4</v>
      </c>
      <c r="O947">
        <f>INDEX(pasteStatistics!O$1:'pasteStatistics'!O$5000,MATCH($C947,pasteStatistics!$C$1:'pasteStatistics'!$C$5000,0))</f>
        <v>0.28599999999999998</v>
      </c>
      <c r="P947">
        <f>INDEX(pasteStatistics!P$1:'pasteStatistics'!P$5000,MATCH($C947,pasteStatistics!$C$1:'pasteStatistics'!$C$5000,0))</f>
        <v>1.5</v>
      </c>
      <c r="Q947">
        <f>INDEX(pasteStatistics!Q$1:'pasteStatistics'!Q$5000,MATCH($C947,pasteStatistics!$C$1:'pasteStatistics'!$C$5000,0))</f>
        <v>2.2999999999999998</v>
      </c>
      <c r="R947">
        <f>INDEX(pasteStatistics!R$1:'pasteStatistics'!R$5000,MATCH($C947,pasteStatistics!$C$1:'pasteStatistics'!$C$5000,0))</f>
        <v>0.65400000000000003</v>
      </c>
      <c r="S947">
        <f>INDEX(pasteStatistics!S$1:'pasteStatistics'!S$5000,MATCH($C947,pasteStatistics!$C$1:'pasteStatistics'!$C$5000,0))</f>
        <v>1</v>
      </c>
      <c r="T947">
        <f>INDEX(pasteStatistics!T$1:'pasteStatistics'!T$5000,MATCH($C947,pasteStatistics!$C$1:'pasteStatistics'!$C$5000,0))</f>
        <v>1.6</v>
      </c>
      <c r="U947">
        <f>INDEX(pasteStatistics!U$1:'pasteStatistics'!U$5000,MATCH($C947,pasteStatistics!$C$1:'pasteStatistics'!$C$5000,0))</f>
        <v>2.6</v>
      </c>
      <c r="V947">
        <f>INDEX(pasteStatistics!V$1:'pasteStatistics'!V$5000,MATCH($C947,pasteStatistics!$C$1:'pasteStatistics'!$C$5000,0))</f>
        <v>0.3</v>
      </c>
      <c r="W947">
        <f>INDEX(pasteStatistics!W$1:'pasteStatistics'!W$5000,MATCH($C947,pasteStatistics!$C$1:'pasteStatistics'!$C$5000,0))</f>
        <v>0.3</v>
      </c>
      <c r="X947">
        <f>INDEX(pasteStatistics!X$1:'pasteStatistics'!X$5000,MATCH($C947,pasteStatistics!$C$1:'pasteStatistics'!$C$5000,0))</f>
        <v>0.1</v>
      </c>
      <c r="Y947">
        <f>INDEX(pasteStatistics!Y$1:'pasteStatistics'!Y$5000,MATCH($C947,pasteStatistics!$C$1:'pasteStatistics'!$C$5000,0))</f>
        <v>1.1000000000000001</v>
      </c>
      <c r="Z947">
        <f>INDEX(pasteStatistics!Z$1:'pasteStatistics'!Z$5000,MATCH($C947,pasteStatistics!$C$1:'pasteStatistics'!$C$5000,0))</f>
        <v>1.7</v>
      </c>
      <c r="AA947">
        <f>INDEX(pasteStatistics!AA$1:'pasteStatistics'!AA$5000,MATCH($C947,pasteStatistics!$C$1:'pasteStatistics'!$C$5000,0))</f>
        <v>5.6</v>
      </c>
      <c r="AB947">
        <f>pasteData!C946</f>
        <v>32</v>
      </c>
      <c r="AC947" t="str">
        <f>pasteData!D946</f>
        <v>FR</v>
      </c>
      <c r="AD947" t="str">
        <f>pasteData!E946</f>
        <v>F</v>
      </c>
      <c r="AE947">
        <f>pasteData!F946</f>
        <v>43624</v>
      </c>
      <c r="AF947">
        <f>pasteData!G946</f>
        <v>220</v>
      </c>
      <c r="AG947" t="str">
        <f>pasteData!H946</f>
        <v>Overland Park</v>
      </c>
      <c r="AH947" t="str">
        <f>pasteData!I946</f>
        <v xml:space="preserve"> KS</v>
      </c>
      <c r="AI947" t="str">
        <f>pasteData!J946</f>
        <v>Blue Valley NW HS</v>
      </c>
      <c r="AJ947" t="str">
        <f>pasteData!K946</f>
        <v xml:space="preserve"> 5.6 Pts</v>
      </c>
      <c r="AK947" t="str">
        <f>pasteData!L946</f>
        <v xml:space="preserve"> 2.6 Reb</v>
      </c>
      <c r="AL947" t="str">
        <f>pasteData!M946</f>
        <v xml:space="preserve"> 0.3 Ast</v>
      </c>
      <c r="AM947">
        <f>pasteData!N946</f>
        <v>0</v>
      </c>
    </row>
    <row r="948" spans="1:39" x14ac:dyDescent="0.3">
      <c r="A948">
        <v>946</v>
      </c>
      <c r="B948" t="str">
        <f>pasteData!A947</f>
        <v>abilene-christian</v>
      </c>
      <c r="C948" t="str">
        <f>pasteData!B947</f>
        <v>Damien Daniels</v>
      </c>
      <c r="D948">
        <f>INDEX(pasteStatistics!D$1:'pasteStatistics'!D$5000,MATCH($C948,pasteStatistics!$C$1:'pasteStatistics'!$C$5000,0))</f>
        <v>34</v>
      </c>
      <c r="E948">
        <f>INDEX(pasteStatistics!E$1:'pasteStatistics'!E$5000,MATCH($C948,pasteStatistics!$C$1:'pasteStatistics'!$C$5000,0))</f>
        <v>6</v>
      </c>
      <c r="F948">
        <f>INDEX(pasteStatistics!F$1:'pasteStatistics'!F$5000,MATCH($C948,pasteStatistics!$C$1:'pasteStatistics'!$C$5000,0))</f>
        <v>15</v>
      </c>
      <c r="G948">
        <f>INDEX(pasteStatistics!G$1:'pasteStatistics'!G$5000,MATCH($C948,pasteStatistics!$C$1:'pasteStatistics'!$C$5000,0))</f>
        <v>1.2</v>
      </c>
      <c r="H948">
        <f>INDEX(pasteStatistics!H$1:'pasteStatistics'!H$5000,MATCH($C948,pasteStatistics!$C$1:'pasteStatistics'!$C$5000,0))</f>
        <v>3.3</v>
      </c>
      <c r="I948">
        <f>INDEX(pasteStatistics!I$1:'pasteStatistics'!I$5000,MATCH($C948,pasteStatistics!$C$1:'pasteStatistics'!$C$5000,0))</f>
        <v>0.35399999999999998</v>
      </c>
      <c r="J948">
        <f>INDEX(pasteStatistics!J$1:'pasteStatistics'!J$5000,MATCH($C948,pasteStatistics!$C$1:'pasteStatistics'!$C$5000,0))</f>
        <v>0.7</v>
      </c>
      <c r="K948">
        <f>INDEX(pasteStatistics!K$1:'pasteStatistics'!K$5000,MATCH($C948,pasteStatistics!$C$1:'pasteStatistics'!$C$5000,0))</f>
        <v>1.8</v>
      </c>
      <c r="L948">
        <f>INDEX(pasteStatistics!L$1:'pasteStatistics'!L$5000,MATCH($C948,pasteStatistics!$C$1:'pasteStatistics'!$C$5000,0))</f>
        <v>0.41699999999999998</v>
      </c>
      <c r="M948">
        <f>INDEX(pasteStatistics!M$1:'pasteStatistics'!M$5000,MATCH($C948,pasteStatistics!$C$1:'pasteStatistics'!$C$5000,0))</f>
        <v>0.4</v>
      </c>
      <c r="N948">
        <f>INDEX(pasteStatistics!N$1:'pasteStatistics'!N$5000,MATCH($C948,pasteStatistics!$C$1:'pasteStatistics'!$C$5000,0))</f>
        <v>1.6</v>
      </c>
      <c r="O948">
        <f>INDEX(pasteStatistics!O$1:'pasteStatistics'!O$5000,MATCH($C948,pasteStatistics!$C$1:'pasteStatistics'!$C$5000,0))</f>
        <v>0.28299999999999997</v>
      </c>
      <c r="P948">
        <f>INDEX(pasteStatistics!P$1:'pasteStatistics'!P$5000,MATCH($C948,pasteStatistics!$C$1:'pasteStatistics'!$C$5000,0))</f>
        <v>0.6</v>
      </c>
      <c r="Q948">
        <f>INDEX(pasteStatistics!Q$1:'pasteStatistics'!Q$5000,MATCH($C948,pasteStatistics!$C$1:'pasteStatistics'!$C$5000,0))</f>
        <v>0.8</v>
      </c>
      <c r="R948">
        <f>INDEX(pasteStatistics!R$1:'pasteStatistics'!R$5000,MATCH($C948,pasteStatistics!$C$1:'pasteStatistics'!$C$5000,0))</f>
        <v>0.80800000000000005</v>
      </c>
      <c r="S948">
        <f>INDEX(pasteStatistics!S$1:'pasteStatistics'!S$5000,MATCH($C948,pasteStatistics!$C$1:'pasteStatistics'!$C$5000,0))</f>
        <v>0.4</v>
      </c>
      <c r="T948">
        <f>INDEX(pasteStatistics!T$1:'pasteStatistics'!T$5000,MATCH($C948,pasteStatistics!$C$1:'pasteStatistics'!$C$5000,0))</f>
        <v>1.2</v>
      </c>
      <c r="U948">
        <f>INDEX(pasteStatistics!U$1:'pasteStatistics'!U$5000,MATCH($C948,pasteStatistics!$C$1:'pasteStatistics'!$C$5000,0))</f>
        <v>1.6</v>
      </c>
      <c r="V948">
        <f>INDEX(pasteStatistics!V$1:'pasteStatistics'!V$5000,MATCH($C948,pasteStatistics!$C$1:'pasteStatistics'!$C$5000,0))</f>
        <v>1.8</v>
      </c>
      <c r="W948">
        <f>INDEX(pasteStatistics!W$1:'pasteStatistics'!W$5000,MATCH($C948,pasteStatistics!$C$1:'pasteStatistics'!$C$5000,0))</f>
        <v>0.6</v>
      </c>
      <c r="X948">
        <f>INDEX(pasteStatistics!X$1:'pasteStatistics'!X$5000,MATCH($C948,pasteStatistics!$C$1:'pasteStatistics'!$C$5000,0))</f>
        <v>0</v>
      </c>
      <c r="Y948">
        <f>INDEX(pasteStatistics!Y$1:'pasteStatistics'!Y$5000,MATCH($C948,pasteStatistics!$C$1:'pasteStatistics'!$C$5000,0))</f>
        <v>0.9</v>
      </c>
      <c r="Z948">
        <f>INDEX(pasteStatistics!Z$1:'pasteStatistics'!Z$5000,MATCH($C948,pasteStatistics!$C$1:'pasteStatistics'!$C$5000,0))</f>
        <v>1.4</v>
      </c>
      <c r="AA948">
        <f>INDEX(pasteStatistics!AA$1:'pasteStatistics'!AA$5000,MATCH($C948,pasteStatistics!$C$1:'pasteStatistics'!$C$5000,0))</f>
        <v>3.4</v>
      </c>
      <c r="AB948">
        <f>pasteData!C947</f>
        <v>4</v>
      </c>
      <c r="AC948" t="str">
        <f>pasteData!D947</f>
        <v>FR</v>
      </c>
      <c r="AD948" t="str">
        <f>pasteData!E947</f>
        <v>G</v>
      </c>
      <c r="AE948">
        <f>pasteData!F947</f>
        <v>43592</v>
      </c>
      <c r="AF948">
        <f>pasteData!G947</f>
        <v>140</v>
      </c>
      <c r="AG948" t="str">
        <f>pasteData!H947</f>
        <v>Kansas City</v>
      </c>
      <c r="AH948" t="str">
        <f>pasteData!I947</f>
        <v xml:space="preserve"> MO</v>
      </c>
      <c r="AI948" t="str">
        <f>pasteData!J947</f>
        <v>Hogan Prep</v>
      </c>
      <c r="AJ948" t="str">
        <f>pasteData!K947</f>
        <v xml:space="preserve"> 3.4 Pts</v>
      </c>
      <c r="AK948" t="str">
        <f>pasteData!L947</f>
        <v xml:space="preserve"> 1.6 Reb</v>
      </c>
      <c r="AL948" t="str">
        <f>pasteData!M947</f>
        <v xml:space="preserve"> 1.8 Ast</v>
      </c>
      <c r="AM948">
        <f>pasteData!N947</f>
        <v>0</v>
      </c>
    </row>
    <row r="949" spans="1:39" x14ac:dyDescent="0.3">
      <c r="A949">
        <v>947</v>
      </c>
      <c r="B949" t="str">
        <f>pasteData!A948</f>
        <v>abilene-christian</v>
      </c>
      <c r="C949" t="str">
        <f>pasteData!B948</f>
        <v>Trey Lenox</v>
      </c>
      <c r="D949">
        <f>INDEX(pasteStatistics!D$1:'pasteStatistics'!D$5000,MATCH($C949,pasteStatistics!$C$1:'pasteStatistics'!$C$5000,0))</f>
        <v>34</v>
      </c>
      <c r="E949">
        <f>INDEX(pasteStatistics!E$1:'pasteStatistics'!E$5000,MATCH($C949,pasteStatistics!$C$1:'pasteStatistics'!$C$5000,0))</f>
        <v>8</v>
      </c>
      <c r="F949">
        <f>INDEX(pasteStatistics!F$1:'pasteStatistics'!F$5000,MATCH($C949,pasteStatistics!$C$1:'pasteStatistics'!$C$5000,0))</f>
        <v>15.3</v>
      </c>
      <c r="G949">
        <f>INDEX(pasteStatistics!G$1:'pasteStatistics'!G$5000,MATCH($C949,pasteStatistics!$C$1:'pasteStatistics'!$C$5000,0))</f>
        <v>0.7</v>
      </c>
      <c r="H949">
        <f>INDEX(pasteStatistics!H$1:'pasteStatistics'!H$5000,MATCH($C949,pasteStatistics!$C$1:'pasteStatistics'!$C$5000,0))</f>
        <v>1.8</v>
      </c>
      <c r="I949">
        <f>INDEX(pasteStatistics!I$1:'pasteStatistics'!I$5000,MATCH($C949,pasteStatistics!$C$1:'pasteStatistics'!$C$5000,0))</f>
        <v>0.40300000000000002</v>
      </c>
      <c r="J949">
        <f>INDEX(pasteStatistics!J$1:'pasteStatistics'!J$5000,MATCH($C949,pasteStatistics!$C$1:'pasteStatistics'!$C$5000,0))</f>
        <v>0.3</v>
      </c>
      <c r="K949">
        <f>INDEX(pasteStatistics!K$1:'pasteStatistics'!K$5000,MATCH($C949,pasteStatistics!$C$1:'pasteStatistics'!$C$5000,0))</f>
        <v>0.7</v>
      </c>
      <c r="L949">
        <f>INDEX(pasteStatistics!L$1:'pasteStatistics'!L$5000,MATCH($C949,pasteStatistics!$C$1:'pasteStatistics'!$C$5000,0))</f>
        <v>0.36</v>
      </c>
      <c r="M949">
        <f>INDEX(pasteStatistics!M$1:'pasteStatistics'!M$5000,MATCH($C949,pasteStatistics!$C$1:'pasteStatistics'!$C$5000,0))</f>
        <v>0.5</v>
      </c>
      <c r="N949">
        <f>INDEX(pasteStatistics!N$1:'pasteStatistics'!N$5000,MATCH($C949,pasteStatistics!$C$1:'pasteStatistics'!$C$5000,0))</f>
        <v>1.1000000000000001</v>
      </c>
      <c r="O949">
        <f>INDEX(pasteStatistics!O$1:'pasteStatistics'!O$5000,MATCH($C949,pasteStatistics!$C$1:'pasteStatistics'!$C$5000,0))</f>
        <v>0.432</v>
      </c>
      <c r="P949">
        <f>INDEX(pasteStatistics!P$1:'pasteStatistics'!P$5000,MATCH($C949,pasteStatistics!$C$1:'pasteStatistics'!$C$5000,0))</f>
        <v>0.3</v>
      </c>
      <c r="Q949">
        <f>INDEX(pasteStatistics!Q$1:'pasteStatistics'!Q$5000,MATCH($C949,pasteStatistics!$C$1:'pasteStatistics'!$C$5000,0))</f>
        <v>0.3</v>
      </c>
      <c r="R949">
        <f>INDEX(pasteStatistics!R$1:'pasteStatistics'!R$5000,MATCH($C949,pasteStatistics!$C$1:'pasteStatistics'!$C$5000,0))</f>
        <v>1</v>
      </c>
      <c r="S949">
        <f>INDEX(pasteStatistics!S$1:'pasteStatistics'!S$5000,MATCH($C949,pasteStatistics!$C$1:'pasteStatistics'!$C$5000,0))</f>
        <v>0.2</v>
      </c>
      <c r="T949">
        <f>INDEX(pasteStatistics!T$1:'pasteStatistics'!T$5000,MATCH($C949,pasteStatistics!$C$1:'pasteStatistics'!$C$5000,0))</f>
        <v>1</v>
      </c>
      <c r="U949">
        <f>INDEX(pasteStatistics!U$1:'pasteStatistics'!U$5000,MATCH($C949,pasteStatistics!$C$1:'pasteStatistics'!$C$5000,0))</f>
        <v>1.2</v>
      </c>
      <c r="V949">
        <f>INDEX(pasteStatistics!V$1:'pasteStatistics'!V$5000,MATCH($C949,pasteStatistics!$C$1:'pasteStatistics'!$C$5000,0))</f>
        <v>0.6</v>
      </c>
      <c r="W949">
        <f>INDEX(pasteStatistics!W$1:'pasteStatistics'!W$5000,MATCH($C949,pasteStatistics!$C$1:'pasteStatistics'!$C$5000,0))</f>
        <v>0.4</v>
      </c>
      <c r="X949">
        <f>INDEX(pasteStatistics!X$1:'pasteStatistics'!X$5000,MATCH($C949,pasteStatistics!$C$1:'pasteStatistics'!$C$5000,0))</f>
        <v>0</v>
      </c>
      <c r="Y949">
        <f>INDEX(pasteStatistics!Y$1:'pasteStatistics'!Y$5000,MATCH($C949,pasteStatistics!$C$1:'pasteStatistics'!$C$5000,0))</f>
        <v>0.6</v>
      </c>
      <c r="Z949">
        <f>INDEX(pasteStatistics!Z$1:'pasteStatistics'!Z$5000,MATCH($C949,pasteStatistics!$C$1:'pasteStatistics'!$C$5000,0))</f>
        <v>1.4</v>
      </c>
      <c r="AA949">
        <f>INDEX(pasteStatistics!AA$1:'pasteStatistics'!AA$5000,MATCH($C949,pasteStatistics!$C$1:'pasteStatistics'!$C$5000,0))</f>
        <v>2.2000000000000002</v>
      </c>
      <c r="AB949">
        <f>pasteData!C948</f>
        <v>14</v>
      </c>
      <c r="AC949" t="str">
        <f>pasteData!D948</f>
        <v>JR</v>
      </c>
      <c r="AD949" t="str">
        <f>pasteData!E948</f>
        <v>G</v>
      </c>
      <c r="AE949">
        <f>pasteData!F948</f>
        <v>43619</v>
      </c>
      <c r="AF949">
        <f>pasteData!G948</f>
        <v>220</v>
      </c>
      <c r="AG949" t="str">
        <f>pasteData!H948</f>
        <v>Hot Springs</v>
      </c>
      <c r="AH949" t="str">
        <f>pasteData!I948</f>
        <v xml:space="preserve"> AR</v>
      </c>
      <c r="AI949" t="str">
        <f>pasteData!J948</f>
        <v>Hot Springs High School</v>
      </c>
      <c r="AJ949" t="str">
        <f>pasteData!K948</f>
        <v xml:space="preserve"> 2.2 Pts</v>
      </c>
      <c r="AK949" t="str">
        <f>pasteData!L948</f>
        <v xml:space="preserve"> 1.2 Reb</v>
      </c>
      <c r="AL949" t="str">
        <f>pasteData!M948</f>
        <v xml:space="preserve"> 0.6 Ast</v>
      </c>
      <c r="AM949">
        <f>pasteData!N948</f>
        <v>0</v>
      </c>
    </row>
    <row r="950" spans="1:39" x14ac:dyDescent="0.3">
      <c r="A950">
        <v>948</v>
      </c>
      <c r="B950" t="str">
        <f>pasteData!A949</f>
        <v>abilene-christian</v>
      </c>
      <c r="C950" t="str">
        <f>pasteData!B949</f>
        <v>Clay Gayman</v>
      </c>
      <c r="D950">
        <f>INDEX(pasteStatistics!D$1:'pasteStatistics'!D$5000,MATCH($C950,pasteStatistics!$C$1:'pasteStatistics'!$C$5000,0))</f>
        <v>31</v>
      </c>
      <c r="E950">
        <f>INDEX(pasteStatistics!E$1:'pasteStatistics'!E$5000,MATCH($C950,pasteStatistics!$C$1:'pasteStatistics'!$C$5000,0))</f>
        <v>2</v>
      </c>
      <c r="F950">
        <f>INDEX(pasteStatistics!F$1:'pasteStatistics'!F$5000,MATCH($C950,pasteStatistics!$C$1:'pasteStatistics'!$C$5000,0))</f>
        <v>5</v>
      </c>
      <c r="G950">
        <f>INDEX(pasteStatistics!G$1:'pasteStatistics'!G$5000,MATCH($C950,pasteStatistics!$C$1:'pasteStatistics'!$C$5000,0))</f>
        <v>0.7</v>
      </c>
      <c r="H950">
        <f>INDEX(pasteStatistics!H$1:'pasteStatistics'!H$5000,MATCH($C950,pasteStatistics!$C$1:'pasteStatistics'!$C$5000,0))</f>
        <v>1.5</v>
      </c>
      <c r="I950">
        <f>INDEX(pasteStatistics!I$1:'pasteStatistics'!I$5000,MATCH($C950,pasteStatistics!$C$1:'pasteStatistics'!$C$5000,0))</f>
        <v>0.45800000000000002</v>
      </c>
      <c r="J950">
        <f>INDEX(pasteStatistics!J$1:'pasteStatistics'!J$5000,MATCH($C950,pasteStatistics!$C$1:'pasteStatistics'!$C$5000,0))</f>
        <v>0.5</v>
      </c>
      <c r="K950">
        <f>INDEX(pasteStatistics!K$1:'pasteStatistics'!K$5000,MATCH($C950,pasteStatistics!$C$1:'pasteStatistics'!$C$5000,0))</f>
        <v>0.9</v>
      </c>
      <c r="L950">
        <f>INDEX(pasteStatistics!L$1:'pasteStatistics'!L$5000,MATCH($C950,pasteStatistics!$C$1:'pasteStatistics'!$C$5000,0))</f>
        <v>0.48299999999999998</v>
      </c>
      <c r="M950">
        <f>INDEX(pasteStatistics!M$1:'pasteStatistics'!M$5000,MATCH($C950,pasteStatistics!$C$1:'pasteStatistics'!$C$5000,0))</f>
        <v>0.3</v>
      </c>
      <c r="N950">
        <f>INDEX(pasteStatistics!N$1:'pasteStatistics'!N$5000,MATCH($C950,pasteStatistics!$C$1:'pasteStatistics'!$C$5000,0))</f>
        <v>0.6</v>
      </c>
      <c r="O950">
        <f>INDEX(pasteStatistics!O$1:'pasteStatistics'!O$5000,MATCH($C950,pasteStatistics!$C$1:'pasteStatistics'!$C$5000,0))</f>
        <v>0.42099999999999999</v>
      </c>
      <c r="P950">
        <f>INDEX(pasteStatistics!P$1:'pasteStatistics'!P$5000,MATCH($C950,pasteStatistics!$C$1:'pasteStatistics'!$C$5000,0))</f>
        <v>0.4</v>
      </c>
      <c r="Q950">
        <f>INDEX(pasteStatistics!Q$1:'pasteStatistics'!Q$5000,MATCH($C950,pasteStatistics!$C$1:'pasteStatistics'!$C$5000,0))</f>
        <v>0.6</v>
      </c>
      <c r="R950">
        <f>INDEX(pasteStatistics!R$1:'pasteStatistics'!R$5000,MATCH($C950,pasteStatistics!$C$1:'pasteStatistics'!$C$5000,0))</f>
        <v>0.61099999999999999</v>
      </c>
      <c r="S950">
        <f>INDEX(pasteStatistics!S$1:'pasteStatistics'!S$5000,MATCH($C950,pasteStatistics!$C$1:'pasteStatistics'!$C$5000,0))</f>
        <v>0.5</v>
      </c>
      <c r="T950">
        <f>INDEX(pasteStatistics!T$1:'pasteStatistics'!T$5000,MATCH($C950,pasteStatistics!$C$1:'pasteStatistics'!$C$5000,0))</f>
        <v>0.5</v>
      </c>
      <c r="U950">
        <f>INDEX(pasteStatistics!U$1:'pasteStatistics'!U$5000,MATCH($C950,pasteStatistics!$C$1:'pasteStatistics'!$C$5000,0))</f>
        <v>1</v>
      </c>
      <c r="V950">
        <f>INDEX(pasteStatistics!V$1:'pasteStatistics'!V$5000,MATCH($C950,pasteStatistics!$C$1:'pasteStatistics'!$C$5000,0))</f>
        <v>0.3</v>
      </c>
      <c r="W950">
        <f>INDEX(pasteStatistics!W$1:'pasteStatistics'!W$5000,MATCH($C950,pasteStatistics!$C$1:'pasteStatistics'!$C$5000,0))</f>
        <v>0.2</v>
      </c>
      <c r="X950">
        <f>INDEX(pasteStatistics!X$1:'pasteStatistics'!X$5000,MATCH($C950,pasteStatistics!$C$1:'pasteStatistics'!$C$5000,0))</f>
        <v>0.1</v>
      </c>
      <c r="Y950">
        <f>INDEX(pasteStatistics!Y$1:'pasteStatistics'!Y$5000,MATCH($C950,pasteStatistics!$C$1:'pasteStatistics'!$C$5000,0))</f>
        <v>0.5</v>
      </c>
      <c r="Z950">
        <f>INDEX(pasteStatistics!Z$1:'pasteStatistics'!Z$5000,MATCH($C950,pasteStatistics!$C$1:'pasteStatistics'!$C$5000,0))</f>
        <v>0.4</v>
      </c>
      <c r="AA950">
        <f>INDEX(pasteStatistics!AA$1:'pasteStatistics'!AA$5000,MATCH($C950,pasteStatistics!$C$1:'pasteStatistics'!$C$5000,0))</f>
        <v>2</v>
      </c>
      <c r="AB950">
        <f>pasteData!C949</f>
        <v>42</v>
      </c>
      <c r="AC950" t="str">
        <f>pasteData!D949</f>
        <v>FR</v>
      </c>
      <c r="AD950" t="str">
        <f>pasteData!E949</f>
        <v>F</v>
      </c>
      <c r="AE950">
        <f>pasteData!F949</f>
        <v>43622</v>
      </c>
      <c r="AF950">
        <f>pasteData!G949</f>
        <v>220</v>
      </c>
      <c r="AG950" t="str">
        <f>pasteData!H949</f>
        <v>Nevada</v>
      </c>
      <c r="AH950" t="str">
        <f>pasteData!I949</f>
        <v xml:space="preserve"> MO</v>
      </c>
      <c r="AI950" t="str">
        <f>pasteData!J949</f>
        <v>Nevada HS</v>
      </c>
      <c r="AJ950" t="str">
        <f>pasteData!K949</f>
        <v xml:space="preserve"> 2.0 Pts</v>
      </c>
      <c r="AK950" t="str">
        <f>pasteData!L949</f>
        <v xml:space="preserve"> 1.0 Reb</v>
      </c>
      <c r="AL950" t="str">
        <f>pasteData!M949</f>
        <v xml:space="preserve"> 0.3 Ast</v>
      </c>
      <c r="AM950">
        <f>pasteData!N949</f>
        <v>0</v>
      </c>
    </row>
    <row r="951" spans="1:39" x14ac:dyDescent="0.3">
      <c r="A951">
        <v>949</v>
      </c>
      <c r="B951" t="str">
        <f>pasteData!A950</f>
        <v>abilene-christian</v>
      </c>
      <c r="C951" t="str">
        <f>pasteData!B950</f>
        <v>Kolton Kohl</v>
      </c>
      <c r="D951">
        <f>INDEX(pasteStatistics!D$1:'pasteStatistics'!D$5000,MATCH($C951,pasteStatistics!$C$1:'pasteStatistics'!$C$5000,0))</f>
        <v>31</v>
      </c>
      <c r="E951">
        <f>INDEX(pasteStatistics!E$1:'pasteStatistics'!E$5000,MATCH($C951,pasteStatistics!$C$1:'pasteStatistics'!$C$5000,0))</f>
        <v>5</v>
      </c>
      <c r="F951">
        <f>INDEX(pasteStatistics!F$1:'pasteStatistics'!F$5000,MATCH($C951,pasteStatistics!$C$1:'pasteStatistics'!$C$5000,0))</f>
        <v>4.5999999999999996</v>
      </c>
      <c r="G951">
        <f>INDEX(pasteStatistics!G$1:'pasteStatistics'!G$5000,MATCH($C951,pasteStatistics!$C$1:'pasteStatistics'!$C$5000,0))</f>
        <v>0.6</v>
      </c>
      <c r="H951">
        <f>INDEX(pasteStatistics!H$1:'pasteStatistics'!H$5000,MATCH($C951,pasteStatistics!$C$1:'pasteStatistics'!$C$5000,0))</f>
        <v>1.3</v>
      </c>
      <c r="I951">
        <f>INDEX(pasteStatistics!I$1:'pasteStatistics'!I$5000,MATCH($C951,pasteStatistics!$C$1:'pasteStatistics'!$C$5000,0))</f>
        <v>0.46200000000000002</v>
      </c>
      <c r="J951">
        <f>INDEX(pasteStatistics!J$1:'pasteStatistics'!J$5000,MATCH($C951,pasteStatistics!$C$1:'pasteStatistics'!$C$5000,0))</f>
        <v>0.6</v>
      </c>
      <c r="K951">
        <f>INDEX(pasteStatistics!K$1:'pasteStatistics'!K$5000,MATCH($C951,pasteStatistics!$C$1:'pasteStatistics'!$C$5000,0))</f>
        <v>1.3</v>
      </c>
      <c r="L951">
        <f>INDEX(pasteStatistics!L$1:'pasteStatistics'!L$5000,MATCH($C951,pasteStatistics!$C$1:'pasteStatistics'!$C$5000,0))</f>
        <v>0.46200000000000002</v>
      </c>
      <c r="M951">
        <f>INDEX(pasteStatistics!M$1:'pasteStatistics'!M$5000,MATCH($C951,pasteStatistics!$C$1:'pasteStatistics'!$C$5000,0))</f>
        <v>0</v>
      </c>
      <c r="N951">
        <f>INDEX(pasteStatistics!N$1:'pasteStatistics'!N$5000,MATCH($C951,pasteStatistics!$C$1:'pasteStatistics'!$C$5000,0))</f>
        <v>0</v>
      </c>
      <c r="O951">
        <f>INDEX(pasteStatistics!O$1:'pasteStatistics'!O$5000,MATCH($C951,pasteStatistics!$C$1:'pasteStatistics'!$C$5000,0))</f>
        <v>0</v>
      </c>
      <c r="P951">
        <f>INDEX(pasteStatistics!P$1:'pasteStatistics'!P$5000,MATCH($C951,pasteStatistics!$C$1:'pasteStatistics'!$C$5000,0))</f>
        <v>0.7</v>
      </c>
      <c r="Q951">
        <f>INDEX(pasteStatistics!Q$1:'pasteStatistics'!Q$5000,MATCH($C951,pasteStatistics!$C$1:'pasteStatistics'!$C$5000,0))</f>
        <v>1.1000000000000001</v>
      </c>
      <c r="R951">
        <f>INDEX(pasteStatistics!R$1:'pasteStatistics'!R$5000,MATCH($C951,pasteStatistics!$C$1:'pasteStatistics'!$C$5000,0))</f>
        <v>0.65700000000000003</v>
      </c>
      <c r="S951">
        <f>INDEX(pasteStatistics!S$1:'pasteStatistics'!S$5000,MATCH($C951,pasteStatistics!$C$1:'pasteStatistics'!$C$5000,0))</f>
        <v>0.7</v>
      </c>
      <c r="T951">
        <f>INDEX(pasteStatistics!T$1:'pasteStatistics'!T$5000,MATCH($C951,pasteStatistics!$C$1:'pasteStatistics'!$C$5000,0))</f>
        <v>0.9</v>
      </c>
      <c r="U951">
        <f>INDEX(pasteStatistics!U$1:'pasteStatistics'!U$5000,MATCH($C951,pasteStatistics!$C$1:'pasteStatistics'!$C$5000,0))</f>
        <v>1.6</v>
      </c>
      <c r="V951">
        <f>INDEX(pasteStatistics!V$1:'pasteStatistics'!V$5000,MATCH($C951,pasteStatistics!$C$1:'pasteStatistics'!$C$5000,0))</f>
        <v>0.2</v>
      </c>
      <c r="W951">
        <f>INDEX(pasteStatistics!W$1:'pasteStatistics'!W$5000,MATCH($C951,pasteStatistics!$C$1:'pasteStatistics'!$C$5000,0))</f>
        <v>0.2</v>
      </c>
      <c r="X951">
        <f>INDEX(pasteStatistics!X$1:'pasteStatistics'!X$5000,MATCH($C951,pasteStatistics!$C$1:'pasteStatistics'!$C$5000,0))</f>
        <v>0.4</v>
      </c>
      <c r="Y951">
        <f>INDEX(pasteStatistics!Y$1:'pasteStatistics'!Y$5000,MATCH($C951,pasteStatistics!$C$1:'pasteStatistics'!$C$5000,0))</f>
        <v>0.4</v>
      </c>
      <c r="Z951">
        <f>INDEX(pasteStatistics!Z$1:'pasteStatistics'!Z$5000,MATCH($C951,pasteStatistics!$C$1:'pasteStatistics'!$C$5000,0))</f>
        <v>0.6</v>
      </c>
      <c r="AA951">
        <f>INDEX(pasteStatistics!AA$1:'pasteStatistics'!AA$5000,MATCH($C951,pasteStatistics!$C$1:'pasteStatistics'!$C$5000,0))</f>
        <v>1.9</v>
      </c>
      <c r="AB951">
        <f>pasteData!C950</f>
        <v>34</v>
      </c>
      <c r="AC951" t="str">
        <f>pasteData!D950</f>
        <v>SO</v>
      </c>
      <c r="AD951" t="str">
        <f>pasteData!E950</f>
        <v>C</v>
      </c>
      <c r="AE951">
        <f>pasteData!F950</f>
        <v>36708</v>
      </c>
      <c r="AF951">
        <f>pasteData!G950</f>
        <v>240</v>
      </c>
      <c r="AG951" t="str">
        <f>pasteData!H950</f>
        <v>San Angelo</v>
      </c>
      <c r="AH951" t="str">
        <f>pasteData!I950</f>
        <v xml:space="preserve"> TX</v>
      </c>
      <c r="AI951" t="str">
        <f>pasteData!J950</f>
        <v>San Angelo Central High School</v>
      </c>
      <c r="AJ951" t="str">
        <f>pasteData!K950</f>
        <v xml:space="preserve"> 1.9 Pts</v>
      </c>
      <c r="AK951" t="str">
        <f>pasteData!L950</f>
        <v xml:space="preserve"> 1.6 Reb</v>
      </c>
      <c r="AL951" t="str">
        <f>pasteData!M950</f>
        <v xml:space="preserve"> 0.2 Ast</v>
      </c>
      <c r="AM951">
        <f>pasteData!N950</f>
        <v>0</v>
      </c>
    </row>
    <row r="952" spans="1:39" x14ac:dyDescent="0.3">
      <c r="A952">
        <v>950</v>
      </c>
      <c r="B952" t="str">
        <f>pasteData!A951</f>
        <v>abilene-christian</v>
      </c>
      <c r="C952" t="str">
        <f>pasteData!B951</f>
        <v>Tobias Cameron</v>
      </c>
      <c r="D952">
        <f>INDEX(pasteStatistics!D$1:'pasteStatistics'!D$5000,MATCH($C952,pasteStatistics!$C$1:'pasteStatistics'!$C$5000,0))</f>
        <v>23</v>
      </c>
      <c r="E952">
        <f>INDEX(pasteStatistics!E$1:'pasteStatistics'!E$5000,MATCH($C952,pasteStatistics!$C$1:'pasteStatistics'!$C$5000,0))</f>
        <v>0</v>
      </c>
      <c r="F952">
        <f>INDEX(pasteStatistics!F$1:'pasteStatistics'!F$5000,MATCH($C952,pasteStatistics!$C$1:'pasteStatistics'!$C$5000,0))</f>
        <v>3.7</v>
      </c>
      <c r="G952">
        <f>INDEX(pasteStatistics!G$1:'pasteStatistics'!G$5000,MATCH($C952,pasteStatistics!$C$1:'pasteStatistics'!$C$5000,0))</f>
        <v>0.3</v>
      </c>
      <c r="H952">
        <f>INDEX(pasteStatistics!H$1:'pasteStatistics'!H$5000,MATCH($C952,pasteStatistics!$C$1:'pasteStatistics'!$C$5000,0))</f>
        <v>0.7</v>
      </c>
      <c r="I952">
        <f>INDEX(pasteStatistics!I$1:'pasteStatistics'!I$5000,MATCH($C952,pasteStatistics!$C$1:'pasteStatistics'!$C$5000,0))</f>
        <v>0.41199999999999998</v>
      </c>
      <c r="J952">
        <f>INDEX(pasteStatistics!J$1:'pasteStatistics'!J$5000,MATCH($C952,pasteStatistics!$C$1:'pasteStatistics'!$C$5000,0))</f>
        <v>0.2</v>
      </c>
      <c r="K952">
        <f>INDEX(pasteStatistics!K$1:'pasteStatistics'!K$5000,MATCH($C952,pasteStatistics!$C$1:'pasteStatistics'!$C$5000,0))</f>
        <v>0.3</v>
      </c>
      <c r="L952">
        <f>INDEX(pasteStatistics!L$1:'pasteStatistics'!L$5000,MATCH($C952,pasteStatistics!$C$1:'pasteStatistics'!$C$5000,0))</f>
        <v>0.66700000000000004</v>
      </c>
      <c r="M952">
        <f>INDEX(pasteStatistics!M$1:'pasteStatistics'!M$5000,MATCH($C952,pasteStatistics!$C$1:'pasteStatistics'!$C$5000,0))</f>
        <v>0.1</v>
      </c>
      <c r="N952">
        <f>INDEX(pasteStatistics!N$1:'pasteStatistics'!N$5000,MATCH($C952,pasteStatistics!$C$1:'pasteStatistics'!$C$5000,0))</f>
        <v>0.5</v>
      </c>
      <c r="O952">
        <f>INDEX(pasteStatistics!O$1:'pasteStatistics'!O$5000,MATCH($C952,pasteStatistics!$C$1:'pasteStatistics'!$C$5000,0))</f>
        <v>0.27300000000000002</v>
      </c>
      <c r="P952">
        <f>INDEX(pasteStatistics!P$1:'pasteStatistics'!P$5000,MATCH($C952,pasteStatistics!$C$1:'pasteStatistics'!$C$5000,0))</f>
        <v>0.1</v>
      </c>
      <c r="Q952">
        <f>INDEX(pasteStatistics!Q$1:'pasteStatistics'!Q$5000,MATCH($C952,pasteStatistics!$C$1:'pasteStatistics'!$C$5000,0))</f>
        <v>0.1</v>
      </c>
      <c r="R952">
        <f>INDEX(pasteStatistics!R$1:'pasteStatistics'!R$5000,MATCH($C952,pasteStatistics!$C$1:'pasteStatistics'!$C$5000,0))</f>
        <v>0.66700000000000004</v>
      </c>
      <c r="S952">
        <f>INDEX(pasteStatistics!S$1:'pasteStatistics'!S$5000,MATCH($C952,pasteStatistics!$C$1:'pasteStatistics'!$C$5000,0))</f>
        <v>0.3</v>
      </c>
      <c r="T952">
        <f>INDEX(pasteStatistics!T$1:'pasteStatistics'!T$5000,MATCH($C952,pasteStatistics!$C$1:'pasteStatistics'!$C$5000,0))</f>
        <v>0.5</v>
      </c>
      <c r="U952">
        <f>INDEX(pasteStatistics!U$1:'pasteStatistics'!U$5000,MATCH($C952,pasteStatistics!$C$1:'pasteStatistics'!$C$5000,0))</f>
        <v>0.8</v>
      </c>
      <c r="V952">
        <f>INDEX(pasteStatistics!V$1:'pasteStatistics'!V$5000,MATCH($C952,pasteStatistics!$C$1:'pasteStatistics'!$C$5000,0))</f>
        <v>0.2</v>
      </c>
      <c r="W952">
        <f>INDEX(pasteStatistics!W$1:'pasteStatistics'!W$5000,MATCH($C952,pasteStatistics!$C$1:'pasteStatistics'!$C$5000,0))</f>
        <v>0.1</v>
      </c>
      <c r="X952">
        <f>INDEX(pasteStatistics!X$1:'pasteStatistics'!X$5000,MATCH($C952,pasteStatistics!$C$1:'pasteStatistics'!$C$5000,0))</f>
        <v>0</v>
      </c>
      <c r="Y952">
        <f>INDEX(pasteStatistics!Y$1:'pasteStatistics'!Y$5000,MATCH($C952,pasteStatistics!$C$1:'pasteStatistics'!$C$5000,0))</f>
        <v>0.3</v>
      </c>
      <c r="Z952">
        <f>INDEX(pasteStatistics!Z$1:'pasteStatistics'!Z$5000,MATCH($C952,pasteStatistics!$C$1:'pasteStatistics'!$C$5000,0))</f>
        <v>0.3</v>
      </c>
      <c r="AA952">
        <f>INDEX(pasteStatistics!AA$1:'pasteStatistics'!AA$5000,MATCH($C952,pasteStatistics!$C$1:'pasteStatistics'!$C$5000,0))</f>
        <v>0.8</v>
      </c>
      <c r="AB952">
        <f>pasteData!C951</f>
        <v>11</v>
      </c>
      <c r="AC952" t="str">
        <f>pasteData!D951</f>
        <v>FR</v>
      </c>
      <c r="AD952" t="str">
        <f>pasteData!E951</f>
        <v>G</v>
      </c>
      <c r="AE952">
        <f>pasteData!F951</f>
        <v>43621</v>
      </c>
      <c r="AF952">
        <f>pasteData!G951</f>
        <v>210</v>
      </c>
      <c r="AG952" t="str">
        <f>pasteData!H951</f>
        <v>Gold Coast</v>
      </c>
      <c r="AH952" t="str">
        <f>pasteData!I951</f>
        <v xml:space="preserve"> Australia</v>
      </c>
      <c r="AI952" t="str">
        <f>pasteData!J951</f>
        <v>Hillcrest Christian Academy</v>
      </c>
      <c r="AJ952" t="str">
        <f>pasteData!K951</f>
        <v xml:space="preserve"> 0.8 Pts</v>
      </c>
      <c r="AK952" t="str">
        <f>pasteData!L951</f>
        <v xml:space="preserve"> 0.8 Reb</v>
      </c>
      <c r="AL952" t="str">
        <f>pasteData!M951</f>
        <v xml:space="preserve"> 0.2 Ast</v>
      </c>
      <c r="AM952">
        <f>pasteData!N951</f>
        <v>0</v>
      </c>
    </row>
    <row r="953" spans="1:39" x14ac:dyDescent="0.3">
      <c r="A953">
        <v>951</v>
      </c>
      <c r="B953" t="str">
        <f>pasteData!A952</f>
        <v>abilene-christian</v>
      </c>
      <c r="C953" t="str">
        <f>pasteData!B952</f>
        <v>Chase Cobb</v>
      </c>
      <c r="D953">
        <f>INDEX(pasteStatistics!D$1:'pasteStatistics'!D$5000,MATCH($C953,pasteStatistics!$C$1:'pasteStatistics'!$C$5000,0))</f>
        <v>18</v>
      </c>
      <c r="E953">
        <f>INDEX(pasteStatistics!E$1:'pasteStatistics'!E$5000,MATCH($C953,pasteStatistics!$C$1:'pasteStatistics'!$C$5000,0))</f>
        <v>0</v>
      </c>
      <c r="F953">
        <f>INDEX(pasteStatistics!F$1:'pasteStatistics'!F$5000,MATCH($C953,pasteStatistics!$C$1:'pasteStatistics'!$C$5000,0))</f>
        <v>2.4</v>
      </c>
      <c r="G953">
        <f>INDEX(pasteStatistics!G$1:'pasteStatistics'!G$5000,MATCH($C953,pasteStatistics!$C$1:'pasteStatistics'!$C$5000,0))</f>
        <v>0.3</v>
      </c>
      <c r="H953">
        <f>INDEX(pasteStatistics!H$1:'pasteStatistics'!H$5000,MATCH($C953,pasteStatistics!$C$1:'pasteStatistics'!$C$5000,0))</f>
        <v>0.4</v>
      </c>
      <c r="I953">
        <f>INDEX(pasteStatistics!I$1:'pasteStatistics'!I$5000,MATCH($C953,pasteStatistics!$C$1:'pasteStatistics'!$C$5000,0))</f>
        <v>0.625</v>
      </c>
      <c r="J953">
        <f>INDEX(pasteStatistics!J$1:'pasteStatistics'!J$5000,MATCH($C953,pasteStatistics!$C$1:'pasteStatistics'!$C$5000,0))</f>
        <v>0.1</v>
      </c>
      <c r="K953">
        <f>INDEX(pasteStatistics!K$1:'pasteStatistics'!K$5000,MATCH($C953,pasteStatistics!$C$1:'pasteStatistics'!$C$5000,0))</f>
        <v>0.1</v>
      </c>
      <c r="L953">
        <f>INDEX(pasteStatistics!L$1:'pasteStatistics'!L$5000,MATCH($C953,pasteStatistics!$C$1:'pasteStatistics'!$C$5000,0))</f>
        <v>1</v>
      </c>
      <c r="M953">
        <f>INDEX(pasteStatistics!M$1:'pasteStatistics'!M$5000,MATCH($C953,pasteStatistics!$C$1:'pasteStatistics'!$C$5000,0))</f>
        <v>0.2</v>
      </c>
      <c r="N953">
        <f>INDEX(pasteStatistics!N$1:'pasteStatistics'!N$5000,MATCH($C953,pasteStatistics!$C$1:'pasteStatistics'!$C$5000,0))</f>
        <v>0.3</v>
      </c>
      <c r="O953">
        <f>INDEX(pasteStatistics!O$1:'pasteStatistics'!O$5000,MATCH($C953,pasteStatistics!$C$1:'pasteStatistics'!$C$5000,0))</f>
        <v>0.5</v>
      </c>
      <c r="P953">
        <f>INDEX(pasteStatistics!P$1:'pasteStatistics'!P$5000,MATCH($C953,pasteStatistics!$C$1:'pasteStatistics'!$C$5000,0))</f>
        <v>0.1</v>
      </c>
      <c r="Q953">
        <f>INDEX(pasteStatistics!Q$1:'pasteStatistics'!Q$5000,MATCH($C953,pasteStatistics!$C$1:'pasteStatistics'!$C$5000,0))</f>
        <v>0.2</v>
      </c>
      <c r="R953">
        <f>INDEX(pasteStatistics!R$1:'pasteStatistics'!R$5000,MATCH($C953,pasteStatistics!$C$1:'pasteStatistics'!$C$5000,0))</f>
        <v>0.5</v>
      </c>
      <c r="S953">
        <f>INDEX(pasteStatistics!S$1:'pasteStatistics'!S$5000,MATCH($C953,pasteStatistics!$C$1:'pasteStatistics'!$C$5000,0))</f>
        <v>0.1</v>
      </c>
      <c r="T953">
        <f>INDEX(pasteStatistics!T$1:'pasteStatistics'!T$5000,MATCH($C953,pasteStatistics!$C$1:'pasteStatistics'!$C$5000,0))</f>
        <v>0.2</v>
      </c>
      <c r="U953">
        <f>INDEX(pasteStatistics!U$1:'pasteStatistics'!U$5000,MATCH($C953,pasteStatistics!$C$1:'pasteStatistics'!$C$5000,0))</f>
        <v>0.2</v>
      </c>
      <c r="V953">
        <f>INDEX(pasteStatistics!V$1:'pasteStatistics'!V$5000,MATCH($C953,pasteStatistics!$C$1:'pasteStatistics'!$C$5000,0))</f>
        <v>0</v>
      </c>
      <c r="W953">
        <f>INDEX(pasteStatistics!W$1:'pasteStatistics'!W$5000,MATCH($C953,pasteStatistics!$C$1:'pasteStatistics'!$C$5000,0))</f>
        <v>0.1</v>
      </c>
      <c r="X953">
        <f>INDEX(pasteStatistics!X$1:'pasteStatistics'!X$5000,MATCH($C953,pasteStatistics!$C$1:'pasteStatistics'!$C$5000,0))</f>
        <v>0</v>
      </c>
      <c r="Y953">
        <f>INDEX(pasteStatistics!Y$1:'pasteStatistics'!Y$5000,MATCH($C953,pasteStatistics!$C$1:'pasteStatistics'!$C$5000,0))</f>
        <v>0.2</v>
      </c>
      <c r="Z953">
        <f>INDEX(pasteStatistics!Z$1:'pasteStatistics'!Z$5000,MATCH($C953,pasteStatistics!$C$1:'pasteStatistics'!$C$5000,0))</f>
        <v>0.2</v>
      </c>
      <c r="AA953">
        <f>INDEX(pasteStatistics!AA$1:'pasteStatistics'!AA$5000,MATCH($C953,pasteStatistics!$C$1:'pasteStatistics'!$C$5000,0))</f>
        <v>0.8</v>
      </c>
      <c r="AB953">
        <f>pasteData!C952</f>
        <v>22</v>
      </c>
      <c r="AC953" t="str">
        <f>pasteData!D952</f>
        <v>JR</v>
      </c>
      <c r="AD953" t="str">
        <f>pasteData!E952</f>
        <v>G</v>
      </c>
      <c r="AE953">
        <f>pasteData!F952</f>
        <v>43617</v>
      </c>
      <c r="AF953">
        <f>pasteData!G952</f>
        <v>190</v>
      </c>
      <c r="AG953" t="str">
        <f>pasteData!H952</f>
        <v>Richmond</v>
      </c>
      <c r="AH953" t="str">
        <f>pasteData!I952</f>
        <v xml:space="preserve"> TX</v>
      </c>
      <c r="AI953" t="str">
        <f>pasteData!J952</f>
        <v>Faith West Academy</v>
      </c>
      <c r="AJ953" t="str">
        <f>pasteData!K952</f>
        <v xml:space="preserve"> 0.8 Pts</v>
      </c>
      <c r="AK953" t="str">
        <f>pasteData!L952</f>
        <v xml:space="preserve"> 0.2 Reb</v>
      </c>
      <c r="AL953" t="str">
        <f>pasteData!M952</f>
        <v xml:space="preserve"> 0.0 Ast</v>
      </c>
      <c r="AM953">
        <f>pasteData!N952</f>
        <v>0</v>
      </c>
    </row>
    <row r="954" spans="1:39" x14ac:dyDescent="0.3">
      <c r="A954">
        <v>952</v>
      </c>
      <c r="B954" t="str">
        <f>pasteData!A953</f>
        <v>abilene-christian</v>
      </c>
      <c r="C954" t="str">
        <f>pasteData!B953</f>
        <v>Paul Hiepler</v>
      </c>
      <c r="D954">
        <f>INDEX(pasteStatistics!D$1:'pasteStatistics'!D$5000,MATCH($C954,pasteStatistics!$C$1:'pasteStatistics'!$C$5000,0))</f>
        <v>16</v>
      </c>
      <c r="E954">
        <f>INDEX(pasteStatistics!E$1:'pasteStatistics'!E$5000,MATCH($C954,pasteStatistics!$C$1:'pasteStatistics'!$C$5000,0))</f>
        <v>0</v>
      </c>
      <c r="F954">
        <f>INDEX(pasteStatistics!F$1:'pasteStatistics'!F$5000,MATCH($C954,pasteStatistics!$C$1:'pasteStatistics'!$C$5000,0))</f>
        <v>1.6</v>
      </c>
      <c r="G954">
        <f>INDEX(pasteStatistics!G$1:'pasteStatistics'!G$5000,MATCH($C954,pasteStatistics!$C$1:'pasteStatistics'!$C$5000,0))</f>
        <v>0.1</v>
      </c>
      <c r="H954">
        <f>INDEX(pasteStatistics!H$1:'pasteStatistics'!H$5000,MATCH($C954,pasteStatistics!$C$1:'pasteStatistics'!$C$5000,0))</f>
        <v>0.4</v>
      </c>
      <c r="I954">
        <f>INDEX(pasteStatistics!I$1:'pasteStatistics'!I$5000,MATCH($C954,pasteStatistics!$C$1:'pasteStatistics'!$C$5000,0))</f>
        <v>0.33300000000000002</v>
      </c>
      <c r="J954">
        <f>INDEX(pasteStatistics!J$1:'pasteStatistics'!J$5000,MATCH($C954,pasteStatistics!$C$1:'pasteStatistics'!$C$5000,0))</f>
        <v>0.1</v>
      </c>
      <c r="K954">
        <f>INDEX(pasteStatistics!K$1:'pasteStatistics'!K$5000,MATCH($C954,pasteStatistics!$C$1:'pasteStatistics'!$C$5000,0))</f>
        <v>0.1</v>
      </c>
      <c r="L954">
        <f>INDEX(pasteStatistics!L$1:'pasteStatistics'!L$5000,MATCH($C954,pasteStatistics!$C$1:'pasteStatistics'!$C$5000,0))</f>
        <v>0.5</v>
      </c>
      <c r="M954">
        <f>INDEX(pasteStatistics!M$1:'pasteStatistics'!M$5000,MATCH($C954,pasteStatistics!$C$1:'pasteStatistics'!$C$5000,0))</f>
        <v>0.1</v>
      </c>
      <c r="N954">
        <f>INDEX(pasteStatistics!N$1:'pasteStatistics'!N$5000,MATCH($C954,pasteStatistics!$C$1:'pasteStatistics'!$C$5000,0))</f>
        <v>0.3</v>
      </c>
      <c r="O954">
        <f>INDEX(pasteStatistics!O$1:'pasteStatistics'!O$5000,MATCH($C954,pasteStatistics!$C$1:'pasteStatistics'!$C$5000,0))</f>
        <v>0.25</v>
      </c>
      <c r="P954">
        <f>INDEX(pasteStatistics!P$1:'pasteStatistics'!P$5000,MATCH($C954,pasteStatistics!$C$1:'pasteStatistics'!$C$5000,0))</f>
        <v>0.1</v>
      </c>
      <c r="Q954">
        <f>INDEX(pasteStatistics!Q$1:'pasteStatistics'!Q$5000,MATCH($C954,pasteStatistics!$C$1:'pasteStatistics'!$C$5000,0))</f>
        <v>0.2</v>
      </c>
      <c r="R954">
        <f>INDEX(pasteStatistics!R$1:'pasteStatistics'!R$5000,MATCH($C954,pasteStatistics!$C$1:'pasteStatistics'!$C$5000,0))</f>
        <v>0.66700000000000004</v>
      </c>
      <c r="S954">
        <f>INDEX(pasteStatistics!S$1:'pasteStatistics'!S$5000,MATCH($C954,pasteStatistics!$C$1:'pasteStatistics'!$C$5000,0))</f>
        <v>0.1</v>
      </c>
      <c r="T954">
        <f>INDEX(pasteStatistics!T$1:'pasteStatistics'!T$5000,MATCH($C954,pasteStatistics!$C$1:'pasteStatistics'!$C$5000,0))</f>
        <v>0.1</v>
      </c>
      <c r="U954">
        <f>INDEX(pasteStatistics!U$1:'pasteStatistics'!U$5000,MATCH($C954,pasteStatistics!$C$1:'pasteStatistics'!$C$5000,0))</f>
        <v>0.2</v>
      </c>
      <c r="V954">
        <f>INDEX(pasteStatistics!V$1:'pasteStatistics'!V$5000,MATCH($C954,pasteStatistics!$C$1:'pasteStatistics'!$C$5000,0))</f>
        <v>0.1</v>
      </c>
      <c r="W954">
        <f>INDEX(pasteStatistics!W$1:'pasteStatistics'!W$5000,MATCH($C954,pasteStatistics!$C$1:'pasteStatistics'!$C$5000,0))</f>
        <v>0.1</v>
      </c>
      <c r="X954">
        <f>INDEX(pasteStatistics!X$1:'pasteStatistics'!X$5000,MATCH($C954,pasteStatistics!$C$1:'pasteStatistics'!$C$5000,0))</f>
        <v>0</v>
      </c>
      <c r="Y954">
        <f>INDEX(pasteStatistics!Y$1:'pasteStatistics'!Y$5000,MATCH($C954,pasteStatistics!$C$1:'pasteStatistics'!$C$5000,0))</f>
        <v>0.1</v>
      </c>
      <c r="Z954">
        <f>INDEX(pasteStatistics!Z$1:'pasteStatistics'!Z$5000,MATCH($C954,pasteStatistics!$C$1:'pasteStatistics'!$C$5000,0))</f>
        <v>0.3</v>
      </c>
      <c r="AA954">
        <f>INDEX(pasteStatistics!AA$1:'pasteStatistics'!AA$5000,MATCH($C954,pasteStatistics!$C$1:'pasteStatistics'!$C$5000,0))</f>
        <v>0.4</v>
      </c>
      <c r="AB954">
        <f>pasteData!C953</f>
        <v>33</v>
      </c>
      <c r="AC954" t="str">
        <f>pasteData!D953</f>
        <v>SO</v>
      </c>
      <c r="AD954" t="str">
        <f>pasteData!E953</f>
        <v>G</v>
      </c>
      <c r="AE954">
        <f>pasteData!F953</f>
        <v>43620</v>
      </c>
      <c r="AF954">
        <f>pasteData!G953</f>
        <v>170</v>
      </c>
      <c r="AG954" t="str">
        <f>pasteData!H953</f>
        <v>Camarillo</v>
      </c>
      <c r="AH954" t="str">
        <f>pasteData!I953</f>
        <v xml:space="preserve"> CA</v>
      </c>
      <c r="AI954" t="str">
        <f>pasteData!J953</f>
        <v>Oaks Christian High School</v>
      </c>
      <c r="AJ954" t="str">
        <f>pasteData!K953</f>
        <v xml:space="preserve"> 0.4 Pts</v>
      </c>
      <c r="AK954" t="str">
        <f>pasteData!L953</f>
        <v xml:space="preserve"> 0.2 Reb</v>
      </c>
      <c r="AL954" t="str">
        <f>pasteData!M953</f>
        <v xml:space="preserve"> 0.1 Ast</v>
      </c>
      <c r="AM954">
        <f>pasteData!N953</f>
        <v>0</v>
      </c>
    </row>
    <row r="955" spans="1:39" x14ac:dyDescent="0.3">
      <c r="A955">
        <v>953</v>
      </c>
      <c r="B955" t="str">
        <f>pasteData!A954</f>
        <v>abilene-christian</v>
      </c>
      <c r="C955" t="str">
        <f>pasteData!B954</f>
        <v>Hayden Howell</v>
      </c>
      <c r="D955" t="e">
        <f>INDEX(pasteStatistics!D$1:'pasteStatistics'!D$5000,MATCH($C955,pasteStatistics!$C$1:'pasteStatistics'!$C$5000,0))</f>
        <v>#N/A</v>
      </c>
      <c r="E955" t="e">
        <f>INDEX(pasteStatistics!E$1:'pasteStatistics'!E$5000,MATCH($C955,pasteStatistics!$C$1:'pasteStatistics'!$C$5000,0))</f>
        <v>#N/A</v>
      </c>
      <c r="F955" t="e">
        <f>INDEX(pasteStatistics!F$1:'pasteStatistics'!F$5000,MATCH($C955,pasteStatistics!$C$1:'pasteStatistics'!$C$5000,0))</f>
        <v>#N/A</v>
      </c>
      <c r="G955" t="e">
        <f>INDEX(pasteStatistics!G$1:'pasteStatistics'!G$5000,MATCH($C955,pasteStatistics!$C$1:'pasteStatistics'!$C$5000,0))</f>
        <v>#N/A</v>
      </c>
      <c r="H955" t="e">
        <f>INDEX(pasteStatistics!H$1:'pasteStatistics'!H$5000,MATCH($C955,pasteStatistics!$C$1:'pasteStatistics'!$C$5000,0))</f>
        <v>#N/A</v>
      </c>
      <c r="I955" t="e">
        <f>INDEX(pasteStatistics!I$1:'pasteStatistics'!I$5000,MATCH($C955,pasteStatistics!$C$1:'pasteStatistics'!$C$5000,0))</f>
        <v>#N/A</v>
      </c>
      <c r="J955" t="e">
        <f>INDEX(pasteStatistics!J$1:'pasteStatistics'!J$5000,MATCH($C955,pasteStatistics!$C$1:'pasteStatistics'!$C$5000,0))</f>
        <v>#N/A</v>
      </c>
      <c r="K955" t="e">
        <f>INDEX(pasteStatistics!K$1:'pasteStatistics'!K$5000,MATCH($C955,pasteStatistics!$C$1:'pasteStatistics'!$C$5000,0))</f>
        <v>#N/A</v>
      </c>
      <c r="L955" t="e">
        <f>INDEX(pasteStatistics!L$1:'pasteStatistics'!L$5000,MATCH($C955,pasteStatistics!$C$1:'pasteStatistics'!$C$5000,0))</f>
        <v>#N/A</v>
      </c>
      <c r="M955" t="e">
        <f>INDEX(pasteStatistics!M$1:'pasteStatistics'!M$5000,MATCH($C955,pasteStatistics!$C$1:'pasteStatistics'!$C$5000,0))</f>
        <v>#N/A</v>
      </c>
      <c r="N955" t="e">
        <f>INDEX(pasteStatistics!N$1:'pasteStatistics'!N$5000,MATCH($C955,pasteStatistics!$C$1:'pasteStatistics'!$C$5000,0))</f>
        <v>#N/A</v>
      </c>
      <c r="O955" t="e">
        <f>INDEX(pasteStatistics!O$1:'pasteStatistics'!O$5000,MATCH($C955,pasteStatistics!$C$1:'pasteStatistics'!$C$5000,0))</f>
        <v>#N/A</v>
      </c>
      <c r="P955" t="e">
        <f>INDEX(pasteStatistics!P$1:'pasteStatistics'!P$5000,MATCH($C955,pasteStatistics!$C$1:'pasteStatistics'!$C$5000,0))</f>
        <v>#N/A</v>
      </c>
      <c r="Q955" t="e">
        <f>INDEX(pasteStatistics!Q$1:'pasteStatistics'!Q$5000,MATCH($C955,pasteStatistics!$C$1:'pasteStatistics'!$C$5000,0))</f>
        <v>#N/A</v>
      </c>
      <c r="R955" t="e">
        <f>INDEX(pasteStatistics!R$1:'pasteStatistics'!R$5000,MATCH($C955,pasteStatistics!$C$1:'pasteStatistics'!$C$5000,0))</f>
        <v>#N/A</v>
      </c>
      <c r="S955" t="e">
        <f>INDEX(pasteStatistics!S$1:'pasteStatistics'!S$5000,MATCH($C955,pasteStatistics!$C$1:'pasteStatistics'!$C$5000,0))</f>
        <v>#N/A</v>
      </c>
      <c r="T955" t="e">
        <f>INDEX(pasteStatistics!T$1:'pasteStatistics'!T$5000,MATCH($C955,pasteStatistics!$C$1:'pasteStatistics'!$C$5000,0))</f>
        <v>#N/A</v>
      </c>
      <c r="U955" t="e">
        <f>INDEX(pasteStatistics!U$1:'pasteStatistics'!U$5000,MATCH($C955,pasteStatistics!$C$1:'pasteStatistics'!$C$5000,0))</f>
        <v>#N/A</v>
      </c>
      <c r="V955" t="e">
        <f>INDEX(pasteStatistics!V$1:'pasteStatistics'!V$5000,MATCH($C955,pasteStatistics!$C$1:'pasteStatistics'!$C$5000,0))</f>
        <v>#N/A</v>
      </c>
      <c r="W955" t="e">
        <f>INDEX(pasteStatistics!W$1:'pasteStatistics'!W$5000,MATCH($C955,pasteStatistics!$C$1:'pasteStatistics'!$C$5000,0))</f>
        <v>#N/A</v>
      </c>
      <c r="X955" t="e">
        <f>INDEX(pasteStatistics!X$1:'pasteStatistics'!X$5000,MATCH($C955,pasteStatistics!$C$1:'pasteStatistics'!$C$5000,0))</f>
        <v>#N/A</v>
      </c>
      <c r="Y955" t="e">
        <f>INDEX(pasteStatistics!Y$1:'pasteStatistics'!Y$5000,MATCH($C955,pasteStatistics!$C$1:'pasteStatistics'!$C$5000,0))</f>
        <v>#N/A</v>
      </c>
      <c r="Z955" t="e">
        <f>INDEX(pasteStatistics!Z$1:'pasteStatistics'!Z$5000,MATCH($C955,pasteStatistics!$C$1:'pasteStatistics'!$C$5000,0))</f>
        <v>#N/A</v>
      </c>
      <c r="AA955" t="e">
        <f>INDEX(pasteStatistics!AA$1:'pasteStatistics'!AA$5000,MATCH($C955,pasteStatistics!$C$1:'pasteStatistics'!$C$5000,0))</f>
        <v>#N/A</v>
      </c>
      <c r="AB955">
        <f>pasteData!C954</f>
        <v>23</v>
      </c>
      <c r="AC955" t="str">
        <f>pasteData!D954</f>
        <v>SR</v>
      </c>
      <c r="AD955" t="str">
        <f>pasteData!E954</f>
        <v>F</v>
      </c>
      <c r="AE955">
        <f>pasteData!F954</f>
        <v>43623</v>
      </c>
      <c r="AF955">
        <f>pasteData!G954</f>
        <v>225</v>
      </c>
      <c r="AG955" t="str">
        <f>pasteData!H954</f>
        <v>Midwest City</v>
      </c>
      <c r="AH955" t="str">
        <f>pasteData!I954</f>
        <v xml:space="preserve"> OK</v>
      </c>
      <c r="AI955" t="str">
        <f>pasteData!J954</f>
        <v>Carl Albert High School</v>
      </c>
      <c r="AJ955">
        <f>pasteData!K954</f>
        <v>0</v>
      </c>
      <c r="AK955">
        <f>pasteData!L954</f>
        <v>0</v>
      </c>
      <c r="AL955">
        <f>pasteData!M954</f>
        <v>0</v>
      </c>
      <c r="AM955">
        <f>pasteData!N954</f>
        <v>0</v>
      </c>
    </row>
    <row r="956" spans="1:39" x14ac:dyDescent="0.3">
      <c r="A956">
        <v>954</v>
      </c>
      <c r="B956" t="str">
        <f>pasteData!A955</f>
        <v>gardner-webb</v>
      </c>
      <c r="C956" t="str">
        <f>pasteData!B955</f>
        <v>David Efianayi</v>
      </c>
      <c r="D956">
        <f>INDEX(pasteStatistics!D$1:'pasteStatistics'!D$5000,MATCH($C956,pasteStatistics!$C$1:'pasteStatistics'!$C$5000,0))</f>
        <v>35</v>
      </c>
      <c r="E956">
        <f>INDEX(pasteStatistics!E$1:'pasteStatistics'!E$5000,MATCH($C956,pasteStatistics!$C$1:'pasteStatistics'!$C$5000,0))</f>
        <v>35</v>
      </c>
      <c r="F956">
        <f>INDEX(pasteStatistics!F$1:'pasteStatistics'!F$5000,MATCH($C956,pasteStatistics!$C$1:'pasteStatistics'!$C$5000,0))</f>
        <v>33.4</v>
      </c>
      <c r="G956">
        <f>INDEX(pasteStatistics!G$1:'pasteStatistics'!G$5000,MATCH($C956,pasteStatistics!$C$1:'pasteStatistics'!$C$5000,0))</f>
        <v>5.7</v>
      </c>
      <c r="H956">
        <f>INDEX(pasteStatistics!H$1:'pasteStatistics'!H$5000,MATCH($C956,pasteStatistics!$C$1:'pasteStatistics'!$C$5000,0))</f>
        <v>11.8</v>
      </c>
      <c r="I956">
        <f>INDEX(pasteStatistics!I$1:'pasteStatistics'!I$5000,MATCH($C956,pasteStatistics!$C$1:'pasteStatistics'!$C$5000,0))</f>
        <v>0.48699999999999999</v>
      </c>
      <c r="J956">
        <f>INDEX(pasteStatistics!J$1:'pasteStatistics'!J$5000,MATCH($C956,pasteStatistics!$C$1:'pasteStatistics'!$C$5000,0))</f>
        <v>3.7</v>
      </c>
      <c r="K956">
        <f>INDEX(pasteStatistics!K$1:'pasteStatistics'!K$5000,MATCH($C956,pasteStatistics!$C$1:'pasteStatistics'!$C$5000,0))</f>
        <v>7</v>
      </c>
      <c r="L956">
        <f>INDEX(pasteStatistics!L$1:'pasteStatistics'!L$5000,MATCH($C956,pasteStatistics!$C$1:'pasteStatistics'!$C$5000,0))</f>
        <v>0.53300000000000003</v>
      </c>
      <c r="M956">
        <f>INDEX(pasteStatistics!M$1:'pasteStatistics'!M$5000,MATCH($C956,pasteStatistics!$C$1:'pasteStatistics'!$C$5000,0))</f>
        <v>2</v>
      </c>
      <c r="N956">
        <f>INDEX(pasteStatistics!N$1:'pasteStatistics'!N$5000,MATCH($C956,pasteStatistics!$C$1:'pasteStatistics'!$C$5000,0))</f>
        <v>4.8</v>
      </c>
      <c r="O956">
        <f>INDEX(pasteStatistics!O$1:'pasteStatistics'!O$5000,MATCH($C956,pasteStatistics!$C$1:'pasteStatistics'!$C$5000,0))</f>
        <v>0.42</v>
      </c>
      <c r="P956">
        <f>INDEX(pasteStatistics!P$1:'pasteStatistics'!P$5000,MATCH($C956,pasteStatistics!$C$1:'pasteStatistics'!$C$5000,0))</f>
        <v>4.7</v>
      </c>
      <c r="Q956">
        <f>INDEX(pasteStatistics!Q$1:'pasteStatistics'!Q$5000,MATCH($C956,pasteStatistics!$C$1:'pasteStatistics'!$C$5000,0))</f>
        <v>6.3</v>
      </c>
      <c r="R956">
        <f>INDEX(pasteStatistics!R$1:'pasteStatistics'!R$5000,MATCH($C956,pasteStatistics!$C$1:'pasteStatistics'!$C$5000,0))</f>
        <v>0.74299999999999999</v>
      </c>
      <c r="S956">
        <f>INDEX(pasteStatistics!S$1:'pasteStatistics'!S$5000,MATCH($C956,pasteStatistics!$C$1:'pasteStatistics'!$C$5000,0))</f>
        <v>0.5</v>
      </c>
      <c r="T956">
        <f>INDEX(pasteStatistics!T$1:'pasteStatistics'!T$5000,MATCH($C956,pasteStatistics!$C$1:'pasteStatistics'!$C$5000,0))</f>
        <v>3.1</v>
      </c>
      <c r="U956">
        <f>INDEX(pasteStatistics!U$1:'pasteStatistics'!U$5000,MATCH($C956,pasteStatistics!$C$1:'pasteStatistics'!$C$5000,0))</f>
        <v>3.7</v>
      </c>
      <c r="V956">
        <f>INDEX(pasteStatistics!V$1:'pasteStatistics'!V$5000,MATCH($C956,pasteStatistics!$C$1:'pasteStatistics'!$C$5000,0))</f>
        <v>2.9</v>
      </c>
      <c r="W956">
        <f>INDEX(pasteStatistics!W$1:'pasteStatistics'!W$5000,MATCH($C956,pasteStatistics!$C$1:'pasteStatistics'!$C$5000,0))</f>
        <v>1.1000000000000001</v>
      </c>
      <c r="X956">
        <f>INDEX(pasteStatistics!X$1:'pasteStatistics'!X$5000,MATCH($C956,pasteStatistics!$C$1:'pasteStatistics'!$C$5000,0))</f>
        <v>0.7</v>
      </c>
      <c r="Y956">
        <f>INDEX(pasteStatistics!Y$1:'pasteStatistics'!Y$5000,MATCH($C956,pasteStatistics!$C$1:'pasteStatistics'!$C$5000,0))</f>
        <v>2.4</v>
      </c>
      <c r="Z956">
        <f>INDEX(pasteStatistics!Z$1:'pasteStatistics'!Z$5000,MATCH($C956,pasteStatistics!$C$1:'pasteStatistics'!$C$5000,0))</f>
        <v>2.1</v>
      </c>
      <c r="AA956">
        <f>INDEX(pasteStatistics!AA$1:'pasteStatistics'!AA$5000,MATCH($C956,pasteStatistics!$C$1:'pasteStatistics'!$C$5000,0))</f>
        <v>18.2</v>
      </c>
      <c r="AB956">
        <f>pasteData!C955</f>
        <v>11</v>
      </c>
      <c r="AC956" t="str">
        <f>pasteData!D955</f>
        <v>SR</v>
      </c>
      <c r="AD956" t="str">
        <f>pasteData!E955</f>
        <v>G</v>
      </c>
      <c r="AE956">
        <f>pasteData!F955</f>
        <v>43618</v>
      </c>
      <c r="AF956">
        <f>pasteData!G955</f>
        <v>185</v>
      </c>
      <c r="AG956" t="str">
        <f>pasteData!H955</f>
        <v>Orlando</v>
      </c>
      <c r="AH956" t="str">
        <f>pasteData!I955</f>
        <v xml:space="preserve"> FL</v>
      </c>
      <c r="AI956" t="str">
        <f>pasteData!J955</f>
        <v>Oconee HS</v>
      </c>
      <c r="AJ956" t="str">
        <f>pasteData!K955</f>
        <v xml:space="preserve"> 18.2 Pts</v>
      </c>
      <c r="AK956" t="str">
        <f>pasteData!L955</f>
        <v xml:space="preserve"> 3.7 Reb</v>
      </c>
      <c r="AL956" t="str">
        <f>pasteData!M955</f>
        <v xml:space="preserve"> 2.9 Ast</v>
      </c>
      <c r="AM956">
        <f>pasteData!N955</f>
        <v>0</v>
      </c>
    </row>
    <row r="957" spans="1:39" x14ac:dyDescent="0.3">
      <c r="A957">
        <v>955</v>
      </c>
      <c r="B957" t="str">
        <f>pasteData!A956</f>
        <v>gardner-webb</v>
      </c>
      <c r="C957" t="str">
        <f>pasteData!B956</f>
        <v>Jose Perez</v>
      </c>
      <c r="D957">
        <f>INDEX(pasteStatistics!D$1:'pasteStatistics'!D$5000,MATCH($C957,pasteStatistics!$C$1:'pasteStatistics'!$C$5000,0))</f>
        <v>35</v>
      </c>
      <c r="E957">
        <f>INDEX(pasteStatistics!E$1:'pasteStatistics'!E$5000,MATCH($C957,pasteStatistics!$C$1:'pasteStatistics'!$C$5000,0))</f>
        <v>26</v>
      </c>
      <c r="F957">
        <f>INDEX(pasteStatistics!F$1:'pasteStatistics'!F$5000,MATCH($C957,pasteStatistics!$C$1:'pasteStatistics'!$C$5000,0))</f>
        <v>31.5</v>
      </c>
      <c r="G957">
        <f>INDEX(pasteStatistics!G$1:'pasteStatistics'!G$5000,MATCH($C957,pasteStatistics!$C$1:'pasteStatistics'!$C$5000,0))</f>
        <v>5</v>
      </c>
      <c r="H957">
        <f>INDEX(pasteStatistics!H$1:'pasteStatistics'!H$5000,MATCH($C957,pasteStatistics!$C$1:'pasteStatistics'!$C$5000,0))</f>
        <v>11.2</v>
      </c>
      <c r="I957">
        <f>INDEX(pasteStatistics!I$1:'pasteStatistics'!I$5000,MATCH($C957,pasteStatistics!$C$1:'pasteStatistics'!$C$5000,0))</f>
        <v>0.44800000000000001</v>
      </c>
      <c r="J957">
        <f>INDEX(pasteStatistics!J$1:'pasteStatistics'!J$5000,MATCH($C957,pasteStatistics!$C$1:'pasteStatistics'!$C$5000,0))</f>
        <v>3.5</v>
      </c>
      <c r="K957">
        <f>INDEX(pasteStatistics!K$1:'pasteStatistics'!K$5000,MATCH($C957,pasteStatistics!$C$1:'pasteStatistics'!$C$5000,0))</f>
        <v>7.2</v>
      </c>
      <c r="L957">
        <f>INDEX(pasteStatistics!L$1:'pasteStatistics'!L$5000,MATCH($C957,pasteStatistics!$C$1:'pasteStatistics'!$C$5000,0))</f>
        <v>0.48399999999999999</v>
      </c>
      <c r="M957">
        <f>INDEX(pasteStatistics!M$1:'pasteStatistics'!M$5000,MATCH($C957,pasteStatistics!$C$1:'pasteStatistics'!$C$5000,0))</f>
        <v>1.5</v>
      </c>
      <c r="N957">
        <f>INDEX(pasteStatistics!N$1:'pasteStatistics'!N$5000,MATCH($C957,pasteStatistics!$C$1:'pasteStatistics'!$C$5000,0))</f>
        <v>4</v>
      </c>
      <c r="O957">
        <f>INDEX(pasteStatistics!O$1:'pasteStatistics'!O$5000,MATCH($C957,pasteStatistics!$C$1:'pasteStatistics'!$C$5000,0))</f>
        <v>0.38100000000000001</v>
      </c>
      <c r="P957">
        <f>INDEX(pasteStatistics!P$1:'pasteStatistics'!P$5000,MATCH($C957,pasteStatistics!$C$1:'pasteStatistics'!$C$5000,0))</f>
        <v>3.6</v>
      </c>
      <c r="Q957">
        <f>INDEX(pasteStatistics!Q$1:'pasteStatistics'!Q$5000,MATCH($C957,pasteStatistics!$C$1:'pasteStatistics'!$C$5000,0))</f>
        <v>5.0999999999999996</v>
      </c>
      <c r="R957">
        <f>INDEX(pasteStatistics!R$1:'pasteStatistics'!R$5000,MATCH($C957,pasteStatistics!$C$1:'pasteStatistics'!$C$5000,0))</f>
        <v>0.70199999999999996</v>
      </c>
      <c r="S957">
        <f>INDEX(pasteStatistics!S$1:'pasteStatistics'!S$5000,MATCH($C957,pasteStatistics!$C$1:'pasteStatistics'!$C$5000,0))</f>
        <v>1</v>
      </c>
      <c r="T957">
        <f>INDEX(pasteStatistics!T$1:'pasteStatistics'!T$5000,MATCH($C957,pasteStatistics!$C$1:'pasteStatistics'!$C$5000,0))</f>
        <v>4.7</v>
      </c>
      <c r="U957">
        <f>INDEX(pasteStatistics!U$1:'pasteStatistics'!U$5000,MATCH($C957,pasteStatistics!$C$1:'pasteStatistics'!$C$5000,0))</f>
        <v>5.7</v>
      </c>
      <c r="V957">
        <f>INDEX(pasteStatistics!V$1:'pasteStatistics'!V$5000,MATCH($C957,pasteStatistics!$C$1:'pasteStatistics'!$C$5000,0))</f>
        <v>3</v>
      </c>
      <c r="W957">
        <f>INDEX(pasteStatistics!W$1:'pasteStatistics'!W$5000,MATCH($C957,pasteStatistics!$C$1:'pasteStatistics'!$C$5000,0))</f>
        <v>0.8</v>
      </c>
      <c r="X957">
        <f>INDEX(pasteStatistics!X$1:'pasteStatistics'!X$5000,MATCH($C957,pasteStatistics!$C$1:'pasteStatistics'!$C$5000,0))</f>
        <v>0.2</v>
      </c>
      <c r="Y957">
        <f>INDEX(pasteStatistics!Y$1:'pasteStatistics'!Y$5000,MATCH($C957,pasteStatistics!$C$1:'pasteStatistics'!$C$5000,0))</f>
        <v>2</v>
      </c>
      <c r="Z957">
        <f>INDEX(pasteStatistics!Z$1:'pasteStatistics'!Z$5000,MATCH($C957,pasteStatistics!$C$1:'pasteStatistics'!$C$5000,0))</f>
        <v>1.8</v>
      </c>
      <c r="AA957">
        <f>INDEX(pasteStatistics!AA$1:'pasteStatistics'!AA$5000,MATCH($C957,pasteStatistics!$C$1:'pasteStatistics'!$C$5000,0))</f>
        <v>15.1</v>
      </c>
      <c r="AB957">
        <f>pasteData!C956</f>
        <v>5</v>
      </c>
      <c r="AC957" t="str">
        <f>pasteData!D956</f>
        <v>FR</v>
      </c>
      <c r="AD957" t="str">
        <f>pasteData!E956</f>
        <v>G</v>
      </c>
      <c r="AE957">
        <f>pasteData!F956</f>
        <v>43621</v>
      </c>
      <c r="AF957">
        <f>pasteData!G956</f>
        <v>195</v>
      </c>
      <c r="AG957" t="str">
        <f>pasteData!H956</f>
        <v>Bronx</v>
      </c>
      <c r="AH957" t="str">
        <f>pasteData!I956</f>
        <v xml:space="preserve"> NY</v>
      </c>
      <c r="AI957" t="str">
        <f>pasteData!J956</f>
        <v>Putnam Science Academy</v>
      </c>
      <c r="AJ957" t="str">
        <f>pasteData!K956</f>
        <v xml:space="preserve"> 15.1 Pts</v>
      </c>
      <c r="AK957" t="str">
        <f>pasteData!L956</f>
        <v xml:space="preserve"> 5.7 Reb</v>
      </c>
      <c r="AL957" t="str">
        <f>pasteData!M956</f>
        <v xml:space="preserve"> 3.0 Ast</v>
      </c>
      <c r="AM957">
        <f>pasteData!N956</f>
        <v>0</v>
      </c>
    </row>
    <row r="958" spans="1:39" x14ac:dyDescent="0.3">
      <c r="A958">
        <v>956</v>
      </c>
      <c r="B958" t="str">
        <f>pasteData!A957</f>
        <v>gardner-webb</v>
      </c>
      <c r="C958" t="str">
        <f>pasteData!B957</f>
        <v>DJ Laster</v>
      </c>
      <c r="D958">
        <f>INDEX(pasteStatistics!D$1:'pasteStatistics'!D$5000,MATCH($C958,pasteStatistics!$C$1:'pasteStatistics'!$C$5000,0))</f>
        <v>34</v>
      </c>
      <c r="E958">
        <f>INDEX(pasteStatistics!E$1:'pasteStatistics'!E$5000,MATCH($C958,pasteStatistics!$C$1:'pasteStatistics'!$C$5000,0))</f>
        <v>33</v>
      </c>
      <c r="F958">
        <f>INDEX(pasteStatistics!F$1:'pasteStatistics'!F$5000,MATCH($C958,pasteStatistics!$C$1:'pasteStatistics'!$C$5000,0))</f>
        <v>26.4</v>
      </c>
      <c r="G958">
        <f>INDEX(pasteStatistics!G$1:'pasteStatistics'!G$5000,MATCH($C958,pasteStatistics!$C$1:'pasteStatistics'!$C$5000,0))</f>
        <v>5.6</v>
      </c>
      <c r="H958">
        <f>INDEX(pasteStatistics!H$1:'pasteStatistics'!H$5000,MATCH($C958,pasteStatistics!$C$1:'pasteStatistics'!$C$5000,0))</f>
        <v>10.199999999999999</v>
      </c>
      <c r="I958">
        <f>INDEX(pasteStatistics!I$1:'pasteStatistics'!I$5000,MATCH($C958,pasteStatistics!$C$1:'pasteStatistics'!$C$5000,0))</f>
        <v>0.55200000000000005</v>
      </c>
      <c r="J958">
        <f>INDEX(pasteStatistics!J$1:'pasteStatistics'!J$5000,MATCH($C958,pasteStatistics!$C$1:'pasteStatistics'!$C$5000,0))</f>
        <v>5</v>
      </c>
      <c r="K958">
        <f>INDEX(pasteStatistics!K$1:'pasteStatistics'!K$5000,MATCH($C958,pasteStatistics!$C$1:'pasteStatistics'!$C$5000,0))</f>
        <v>8.6</v>
      </c>
      <c r="L958">
        <f>INDEX(pasteStatistics!L$1:'pasteStatistics'!L$5000,MATCH($C958,pasteStatistics!$C$1:'pasteStatistics'!$C$5000,0))</f>
        <v>0.57899999999999996</v>
      </c>
      <c r="M958">
        <f>INDEX(pasteStatistics!M$1:'pasteStatistics'!M$5000,MATCH($C958,pasteStatistics!$C$1:'pasteStatistics'!$C$5000,0))</f>
        <v>0.7</v>
      </c>
      <c r="N958">
        <f>INDEX(pasteStatistics!N$1:'pasteStatistics'!N$5000,MATCH($C958,pasteStatistics!$C$1:'pasteStatistics'!$C$5000,0))</f>
        <v>1.6</v>
      </c>
      <c r="O958">
        <f>INDEX(pasteStatistics!O$1:'pasteStatistics'!O$5000,MATCH($C958,pasteStatistics!$C$1:'pasteStatistics'!$C$5000,0))</f>
        <v>0.41099999999999998</v>
      </c>
      <c r="P958">
        <f>INDEX(pasteStatistics!P$1:'pasteStatistics'!P$5000,MATCH($C958,pasteStatistics!$C$1:'pasteStatistics'!$C$5000,0))</f>
        <v>1.6</v>
      </c>
      <c r="Q958">
        <f>INDEX(pasteStatistics!Q$1:'pasteStatistics'!Q$5000,MATCH($C958,pasteStatistics!$C$1:'pasteStatistics'!$C$5000,0))</f>
        <v>2.5</v>
      </c>
      <c r="R958">
        <f>INDEX(pasteStatistics!R$1:'pasteStatistics'!R$5000,MATCH($C958,pasteStatistics!$C$1:'pasteStatistics'!$C$5000,0))</f>
        <v>0.65500000000000003</v>
      </c>
      <c r="S958">
        <f>INDEX(pasteStatistics!S$1:'pasteStatistics'!S$5000,MATCH($C958,pasteStatistics!$C$1:'pasteStatistics'!$C$5000,0))</f>
        <v>2</v>
      </c>
      <c r="T958">
        <f>INDEX(pasteStatistics!T$1:'pasteStatistics'!T$5000,MATCH($C958,pasteStatistics!$C$1:'pasteStatistics'!$C$5000,0))</f>
        <v>3.4</v>
      </c>
      <c r="U958">
        <f>INDEX(pasteStatistics!U$1:'pasteStatistics'!U$5000,MATCH($C958,pasteStatistics!$C$1:'pasteStatistics'!$C$5000,0))</f>
        <v>5.4</v>
      </c>
      <c r="V958">
        <f>INDEX(pasteStatistics!V$1:'pasteStatistics'!V$5000,MATCH($C958,pasteStatistics!$C$1:'pasteStatistics'!$C$5000,0))</f>
        <v>0.4</v>
      </c>
      <c r="W958">
        <f>INDEX(pasteStatistics!W$1:'pasteStatistics'!W$5000,MATCH($C958,pasteStatistics!$C$1:'pasteStatistics'!$C$5000,0))</f>
        <v>0.4</v>
      </c>
      <c r="X958">
        <f>INDEX(pasteStatistics!X$1:'pasteStatistics'!X$5000,MATCH($C958,pasteStatistics!$C$1:'pasteStatistics'!$C$5000,0))</f>
        <v>0.6</v>
      </c>
      <c r="Y958">
        <f>INDEX(pasteStatistics!Y$1:'pasteStatistics'!Y$5000,MATCH($C958,pasteStatistics!$C$1:'pasteStatistics'!$C$5000,0))</f>
        <v>1.5</v>
      </c>
      <c r="Z958">
        <f>INDEX(pasteStatistics!Z$1:'pasteStatistics'!Z$5000,MATCH($C958,pasteStatistics!$C$1:'pasteStatistics'!$C$5000,0))</f>
        <v>2.4</v>
      </c>
      <c r="AA958">
        <f>INDEX(pasteStatistics!AA$1:'pasteStatistics'!AA$5000,MATCH($C958,pasteStatistics!$C$1:'pasteStatistics'!$C$5000,0))</f>
        <v>13.6</v>
      </c>
      <c r="AB958">
        <f>pasteData!C957</f>
        <v>25</v>
      </c>
      <c r="AC958" t="str">
        <f>pasteData!D957</f>
        <v>SR</v>
      </c>
      <c r="AD958" t="str">
        <f>pasteData!E957</f>
        <v>F</v>
      </c>
      <c r="AE958">
        <f>pasteData!F957</f>
        <v>43622</v>
      </c>
      <c r="AF958">
        <f>pasteData!G957</f>
        <v>230</v>
      </c>
      <c r="AG958" t="str">
        <f>pasteData!H957</f>
        <v>Pensacola</v>
      </c>
      <c r="AH958" t="str">
        <f>pasteData!I957</f>
        <v xml:space="preserve"> FL</v>
      </c>
      <c r="AI958" t="str">
        <f>pasteData!J957</f>
        <v>Pensacola Catholic High School</v>
      </c>
      <c r="AJ958" t="str">
        <f>pasteData!K957</f>
        <v xml:space="preserve"> 13.6 Pts</v>
      </c>
      <c r="AK958" t="str">
        <f>pasteData!L957</f>
        <v xml:space="preserve"> 5.4 Reb</v>
      </c>
      <c r="AL958" t="str">
        <f>pasteData!M957</f>
        <v xml:space="preserve"> 0.4 Ast</v>
      </c>
      <c r="AM958">
        <f>pasteData!N957</f>
        <v>0</v>
      </c>
    </row>
    <row r="959" spans="1:39" x14ac:dyDescent="0.3">
      <c r="A959">
        <v>957</v>
      </c>
      <c r="B959" t="str">
        <f>pasteData!A958</f>
        <v>gardner-webb</v>
      </c>
      <c r="C959" t="str">
        <f>pasteData!B958</f>
        <v>Nate Johnson</v>
      </c>
      <c r="D959">
        <f>INDEX(pasteStatistics!D$1:'pasteStatistics'!D$5000,MATCH($C959,pasteStatistics!$C$1:'pasteStatistics'!$C$5000,0))</f>
        <v>35</v>
      </c>
      <c r="E959">
        <f>INDEX(pasteStatistics!E$1:'pasteStatistics'!E$5000,MATCH($C959,pasteStatistics!$C$1:'pasteStatistics'!$C$5000,0))</f>
        <v>35</v>
      </c>
      <c r="F959">
        <f>INDEX(pasteStatistics!F$1:'pasteStatistics'!F$5000,MATCH($C959,pasteStatistics!$C$1:'pasteStatistics'!$C$5000,0))</f>
        <v>30.9</v>
      </c>
      <c r="G959">
        <f>INDEX(pasteStatistics!G$1:'pasteStatistics'!G$5000,MATCH($C959,pasteStatistics!$C$1:'pasteStatistics'!$C$5000,0))</f>
        <v>3.4</v>
      </c>
      <c r="H959">
        <f>INDEX(pasteStatistics!H$1:'pasteStatistics'!H$5000,MATCH($C959,pasteStatistics!$C$1:'pasteStatistics'!$C$5000,0))</f>
        <v>7.4</v>
      </c>
      <c r="I959">
        <f>INDEX(pasteStatistics!I$1:'pasteStatistics'!I$5000,MATCH($C959,pasteStatistics!$C$1:'pasteStatistics'!$C$5000,0))</f>
        <v>0.45700000000000002</v>
      </c>
      <c r="J959">
        <f>INDEX(pasteStatistics!J$1:'pasteStatistics'!J$5000,MATCH($C959,pasteStatistics!$C$1:'pasteStatistics'!$C$5000,0))</f>
        <v>1.6</v>
      </c>
      <c r="K959">
        <f>INDEX(pasteStatistics!K$1:'pasteStatistics'!K$5000,MATCH($C959,pasteStatistics!$C$1:'pasteStatistics'!$C$5000,0))</f>
        <v>2.8</v>
      </c>
      <c r="L959">
        <f>INDEX(pasteStatistics!L$1:'pasteStatistics'!L$5000,MATCH($C959,pasteStatistics!$C$1:'pasteStatistics'!$C$5000,0))</f>
        <v>0.57099999999999995</v>
      </c>
      <c r="M959">
        <f>INDEX(pasteStatistics!M$1:'pasteStatistics'!M$5000,MATCH($C959,pasteStatistics!$C$1:'pasteStatistics'!$C$5000,0))</f>
        <v>1.8</v>
      </c>
      <c r="N959">
        <f>INDEX(pasteStatistics!N$1:'pasteStatistics'!N$5000,MATCH($C959,pasteStatistics!$C$1:'pasteStatistics'!$C$5000,0))</f>
        <v>4.5999999999999996</v>
      </c>
      <c r="O959">
        <f>INDEX(pasteStatistics!O$1:'pasteStatistics'!O$5000,MATCH($C959,pasteStatistics!$C$1:'pasteStatistics'!$C$5000,0))</f>
        <v>0.38800000000000001</v>
      </c>
      <c r="P959">
        <f>INDEX(pasteStatistics!P$1:'pasteStatistics'!P$5000,MATCH($C959,pasteStatistics!$C$1:'pasteStatistics'!$C$5000,0))</f>
        <v>1.1000000000000001</v>
      </c>
      <c r="Q959">
        <f>INDEX(pasteStatistics!Q$1:'pasteStatistics'!Q$5000,MATCH($C959,pasteStatistics!$C$1:'pasteStatistics'!$C$5000,0))</f>
        <v>1.5</v>
      </c>
      <c r="R959">
        <f>INDEX(pasteStatistics!R$1:'pasteStatistics'!R$5000,MATCH($C959,pasteStatistics!$C$1:'pasteStatistics'!$C$5000,0))</f>
        <v>0.76900000000000002</v>
      </c>
      <c r="S959">
        <f>INDEX(pasteStatistics!S$1:'pasteStatistics'!S$5000,MATCH($C959,pasteStatistics!$C$1:'pasteStatistics'!$C$5000,0))</f>
        <v>0.3</v>
      </c>
      <c r="T959">
        <f>INDEX(pasteStatistics!T$1:'pasteStatistics'!T$5000,MATCH($C959,pasteStatistics!$C$1:'pasteStatistics'!$C$5000,0))</f>
        <v>3.7</v>
      </c>
      <c r="U959">
        <f>INDEX(pasteStatistics!U$1:'pasteStatistics'!U$5000,MATCH($C959,pasteStatistics!$C$1:'pasteStatistics'!$C$5000,0))</f>
        <v>4</v>
      </c>
      <c r="V959">
        <f>INDEX(pasteStatistics!V$1:'pasteStatistics'!V$5000,MATCH($C959,pasteStatistics!$C$1:'pasteStatistics'!$C$5000,0))</f>
        <v>1.7</v>
      </c>
      <c r="W959">
        <f>INDEX(pasteStatistics!W$1:'pasteStatistics'!W$5000,MATCH($C959,pasteStatistics!$C$1:'pasteStatistics'!$C$5000,0))</f>
        <v>1.5</v>
      </c>
      <c r="X959">
        <f>INDEX(pasteStatistics!X$1:'pasteStatistics'!X$5000,MATCH($C959,pasteStatistics!$C$1:'pasteStatistics'!$C$5000,0))</f>
        <v>0.5</v>
      </c>
      <c r="Y959">
        <f>INDEX(pasteStatistics!Y$1:'pasteStatistics'!Y$5000,MATCH($C959,pasteStatistics!$C$1:'pasteStatistics'!$C$5000,0))</f>
        <v>1</v>
      </c>
      <c r="Z959">
        <f>INDEX(pasteStatistics!Z$1:'pasteStatistics'!Z$5000,MATCH($C959,pasteStatistics!$C$1:'pasteStatistics'!$C$5000,0))</f>
        <v>2.2999999999999998</v>
      </c>
      <c r="AA959">
        <f>INDEX(pasteStatistics!AA$1:'pasteStatistics'!AA$5000,MATCH($C959,pasteStatistics!$C$1:'pasteStatistics'!$C$5000,0))</f>
        <v>9.6999999999999993</v>
      </c>
      <c r="AB959">
        <f>pasteData!C958</f>
        <v>10</v>
      </c>
      <c r="AC959" t="str">
        <f>pasteData!D958</f>
        <v>SO</v>
      </c>
      <c r="AD959" t="str">
        <f>pasteData!E958</f>
        <v>G</v>
      </c>
      <c r="AE959">
        <f>pasteData!F958</f>
        <v>43620</v>
      </c>
      <c r="AF959">
        <f>pasteData!G958</f>
        <v>180</v>
      </c>
      <c r="AG959" t="str">
        <f>pasteData!H958</f>
        <v>Miami</v>
      </c>
      <c r="AH959" t="str">
        <f>pasteData!I958</f>
        <v xml:space="preserve"> FL</v>
      </c>
      <c r="AI959" t="str">
        <f>pasteData!J958</f>
        <v>McArthur High School</v>
      </c>
      <c r="AJ959" t="str">
        <f>pasteData!K958</f>
        <v xml:space="preserve"> 9.7 Pts</v>
      </c>
      <c r="AK959" t="str">
        <f>pasteData!L958</f>
        <v xml:space="preserve"> 4.0 Reb</v>
      </c>
      <c r="AL959" t="str">
        <f>pasteData!M958</f>
        <v xml:space="preserve"> 1.7 Ast</v>
      </c>
      <c r="AM959">
        <f>pasteData!N958</f>
        <v>0</v>
      </c>
    </row>
    <row r="960" spans="1:39" x14ac:dyDescent="0.3">
      <c r="A960">
        <v>958</v>
      </c>
      <c r="B960" t="str">
        <f>pasteData!A959</f>
        <v>gardner-webb</v>
      </c>
      <c r="C960" t="str">
        <f>pasteData!B959</f>
        <v>Eric Jamison</v>
      </c>
      <c r="D960">
        <f>INDEX(pasteStatistics!D$1:'pasteStatistics'!D$5000,MATCH($C960,pasteStatistics!$C$1:'pasteStatistics'!$C$5000,0))</f>
        <v>33</v>
      </c>
      <c r="E960">
        <f>INDEX(pasteStatistics!E$1:'pasteStatistics'!E$5000,MATCH($C960,pasteStatistics!$C$1:'pasteStatistics'!$C$5000,0))</f>
        <v>9</v>
      </c>
      <c r="F960">
        <f>INDEX(pasteStatistics!F$1:'pasteStatistics'!F$5000,MATCH($C960,pasteStatistics!$C$1:'pasteStatistics'!$C$5000,0))</f>
        <v>20.8</v>
      </c>
      <c r="G960">
        <f>INDEX(pasteStatistics!G$1:'pasteStatistics'!G$5000,MATCH($C960,pasteStatistics!$C$1:'pasteStatistics'!$C$5000,0))</f>
        <v>2.9</v>
      </c>
      <c r="H960">
        <f>INDEX(pasteStatistics!H$1:'pasteStatistics'!H$5000,MATCH($C960,pasteStatistics!$C$1:'pasteStatistics'!$C$5000,0))</f>
        <v>4.9000000000000004</v>
      </c>
      <c r="I960">
        <f>INDEX(pasteStatistics!I$1:'pasteStatistics'!I$5000,MATCH($C960,pasteStatistics!$C$1:'pasteStatistics'!$C$5000,0))</f>
        <v>0.59299999999999997</v>
      </c>
      <c r="J960">
        <f>INDEX(pasteStatistics!J$1:'pasteStatistics'!J$5000,MATCH($C960,pasteStatistics!$C$1:'pasteStatistics'!$C$5000,0))</f>
        <v>2.8</v>
      </c>
      <c r="K960">
        <f>INDEX(pasteStatistics!K$1:'pasteStatistics'!K$5000,MATCH($C960,pasteStatistics!$C$1:'pasteStatistics'!$C$5000,0))</f>
        <v>4.5</v>
      </c>
      <c r="L960">
        <f>INDEX(pasteStatistics!L$1:'pasteStatistics'!L$5000,MATCH($C960,pasteStatistics!$C$1:'pasteStatistics'!$C$5000,0))</f>
        <v>0.61299999999999999</v>
      </c>
      <c r="M960">
        <f>INDEX(pasteStatistics!M$1:'pasteStatistics'!M$5000,MATCH($C960,pasteStatistics!$C$1:'pasteStatistics'!$C$5000,0))</f>
        <v>0.1</v>
      </c>
      <c r="N960">
        <f>INDEX(pasteStatistics!N$1:'pasteStatistics'!N$5000,MATCH($C960,pasteStatistics!$C$1:'pasteStatistics'!$C$5000,0))</f>
        <v>0.4</v>
      </c>
      <c r="O960">
        <f>INDEX(pasteStatistics!O$1:'pasteStatistics'!O$5000,MATCH($C960,pasteStatistics!$C$1:'pasteStatistics'!$C$5000,0))</f>
        <v>0.33300000000000002</v>
      </c>
      <c r="P960">
        <f>INDEX(pasteStatistics!P$1:'pasteStatistics'!P$5000,MATCH($C960,pasteStatistics!$C$1:'pasteStatistics'!$C$5000,0))</f>
        <v>1</v>
      </c>
      <c r="Q960">
        <f>INDEX(pasteStatistics!Q$1:'pasteStatistics'!Q$5000,MATCH($C960,pasteStatistics!$C$1:'pasteStatistics'!$C$5000,0))</f>
        <v>1.4</v>
      </c>
      <c r="R960">
        <f>INDEX(pasteStatistics!R$1:'pasteStatistics'!R$5000,MATCH($C960,pasteStatistics!$C$1:'pasteStatistics'!$C$5000,0))</f>
        <v>0.73899999999999999</v>
      </c>
      <c r="S960">
        <f>INDEX(pasteStatistics!S$1:'pasteStatistics'!S$5000,MATCH($C960,pasteStatistics!$C$1:'pasteStatistics'!$C$5000,0))</f>
        <v>1</v>
      </c>
      <c r="T960">
        <f>INDEX(pasteStatistics!T$1:'pasteStatistics'!T$5000,MATCH($C960,pasteStatistics!$C$1:'pasteStatistics'!$C$5000,0))</f>
        <v>3.2</v>
      </c>
      <c r="U960">
        <f>INDEX(pasteStatistics!U$1:'pasteStatistics'!U$5000,MATCH($C960,pasteStatistics!$C$1:'pasteStatistics'!$C$5000,0))</f>
        <v>4.2</v>
      </c>
      <c r="V960">
        <f>INDEX(pasteStatistics!V$1:'pasteStatistics'!V$5000,MATCH($C960,pasteStatistics!$C$1:'pasteStatistics'!$C$5000,0))</f>
        <v>0.7</v>
      </c>
      <c r="W960">
        <f>INDEX(pasteStatistics!W$1:'pasteStatistics'!W$5000,MATCH($C960,pasteStatistics!$C$1:'pasteStatistics'!$C$5000,0))</f>
        <v>0.6</v>
      </c>
      <c r="X960">
        <f>INDEX(pasteStatistics!X$1:'pasteStatistics'!X$5000,MATCH($C960,pasteStatistics!$C$1:'pasteStatistics'!$C$5000,0))</f>
        <v>0.2</v>
      </c>
      <c r="Y960">
        <f>INDEX(pasteStatistics!Y$1:'pasteStatistics'!Y$5000,MATCH($C960,pasteStatistics!$C$1:'pasteStatistics'!$C$5000,0))</f>
        <v>1.5</v>
      </c>
      <c r="Z960">
        <f>INDEX(pasteStatistics!Z$1:'pasteStatistics'!Z$5000,MATCH($C960,pasteStatistics!$C$1:'pasteStatistics'!$C$5000,0))</f>
        <v>1.7</v>
      </c>
      <c r="AA960">
        <f>INDEX(pasteStatistics!AA$1:'pasteStatistics'!AA$5000,MATCH($C960,pasteStatistics!$C$1:'pasteStatistics'!$C$5000,0))</f>
        <v>7</v>
      </c>
      <c r="AB960">
        <f>pasteData!C959</f>
        <v>2</v>
      </c>
      <c r="AC960" t="str">
        <f>pasteData!D959</f>
        <v>JR</v>
      </c>
      <c r="AD960" t="str">
        <f>pasteData!E959</f>
        <v>F</v>
      </c>
      <c r="AE960">
        <f>pasteData!F959</f>
        <v>43622</v>
      </c>
      <c r="AF960">
        <f>pasteData!G959</f>
        <v>185</v>
      </c>
      <c r="AG960" t="str">
        <f>pasteData!H959</f>
        <v>East Point</v>
      </c>
      <c r="AH960" t="str">
        <f>pasteData!I959</f>
        <v xml:space="preserve"> GA</v>
      </c>
      <c r="AI960" t="str">
        <f>pasteData!J959</f>
        <v>Greater Atlanta Christian School</v>
      </c>
      <c r="AJ960" t="str">
        <f>pasteData!K959</f>
        <v xml:space="preserve"> 7.0 Pts</v>
      </c>
      <c r="AK960" t="str">
        <f>pasteData!L959</f>
        <v xml:space="preserve"> 4.2 Reb</v>
      </c>
      <c r="AL960" t="str">
        <f>pasteData!M959</f>
        <v xml:space="preserve"> 0.7 Ast</v>
      </c>
      <c r="AM960">
        <f>pasteData!N959</f>
        <v>0</v>
      </c>
    </row>
    <row r="961" spans="1:39" x14ac:dyDescent="0.3">
      <c r="A961">
        <v>959</v>
      </c>
      <c r="B961" t="str">
        <f>pasteData!A960</f>
        <v>gardner-webb</v>
      </c>
      <c r="C961" t="str">
        <f>pasteData!B960</f>
        <v>Jaheam Cornwall</v>
      </c>
      <c r="D961">
        <f>INDEX(pasteStatistics!D$1:'pasteStatistics'!D$5000,MATCH($C961,pasteStatistics!$C$1:'pasteStatistics'!$C$5000,0))</f>
        <v>35</v>
      </c>
      <c r="E961">
        <f>INDEX(pasteStatistics!E$1:'pasteStatistics'!E$5000,MATCH($C961,pasteStatistics!$C$1:'pasteStatistics'!$C$5000,0))</f>
        <v>11</v>
      </c>
      <c r="F961">
        <f>INDEX(pasteStatistics!F$1:'pasteStatistics'!F$5000,MATCH($C961,pasteStatistics!$C$1:'pasteStatistics'!$C$5000,0))</f>
        <v>23.6</v>
      </c>
      <c r="G961">
        <f>INDEX(pasteStatistics!G$1:'pasteStatistics'!G$5000,MATCH($C961,pasteStatistics!$C$1:'pasteStatistics'!$C$5000,0))</f>
        <v>2.1</v>
      </c>
      <c r="H961">
        <f>INDEX(pasteStatistics!H$1:'pasteStatistics'!H$5000,MATCH($C961,pasteStatistics!$C$1:'pasteStatistics'!$C$5000,0))</f>
        <v>4.7</v>
      </c>
      <c r="I961">
        <f>INDEX(pasteStatistics!I$1:'pasteStatistics'!I$5000,MATCH($C961,pasteStatistics!$C$1:'pasteStatistics'!$C$5000,0))</f>
        <v>0.442</v>
      </c>
      <c r="J961">
        <f>INDEX(pasteStatistics!J$1:'pasteStatistics'!J$5000,MATCH($C961,pasteStatistics!$C$1:'pasteStatistics'!$C$5000,0))</f>
        <v>1.1000000000000001</v>
      </c>
      <c r="K961">
        <f>INDEX(pasteStatistics!K$1:'pasteStatistics'!K$5000,MATCH($C961,pasteStatistics!$C$1:'pasteStatistics'!$C$5000,0))</f>
        <v>2.1</v>
      </c>
      <c r="L961">
        <f>INDEX(pasteStatistics!L$1:'pasteStatistics'!L$5000,MATCH($C961,pasteStatistics!$C$1:'pasteStatistics'!$C$5000,0))</f>
        <v>0.50700000000000001</v>
      </c>
      <c r="M961">
        <f>INDEX(pasteStatistics!M$1:'pasteStatistics'!M$5000,MATCH($C961,pasteStatistics!$C$1:'pasteStatistics'!$C$5000,0))</f>
        <v>1</v>
      </c>
      <c r="N961">
        <f>INDEX(pasteStatistics!N$1:'pasteStatistics'!N$5000,MATCH($C961,pasteStatistics!$C$1:'pasteStatistics'!$C$5000,0))</f>
        <v>2.6</v>
      </c>
      <c r="O961">
        <f>INDEX(pasteStatistics!O$1:'pasteStatistics'!O$5000,MATCH($C961,pasteStatistics!$C$1:'pasteStatistics'!$C$5000,0))</f>
        <v>0.39100000000000001</v>
      </c>
      <c r="P961">
        <f>INDEX(pasteStatistics!P$1:'pasteStatistics'!P$5000,MATCH($C961,pasteStatistics!$C$1:'pasteStatistics'!$C$5000,0))</f>
        <v>1</v>
      </c>
      <c r="Q961">
        <f>INDEX(pasteStatistics!Q$1:'pasteStatistics'!Q$5000,MATCH($C961,pasteStatistics!$C$1:'pasteStatistics'!$C$5000,0))</f>
        <v>1.5</v>
      </c>
      <c r="R961">
        <f>INDEX(pasteStatistics!R$1:'pasteStatistics'!R$5000,MATCH($C961,pasteStatistics!$C$1:'pasteStatistics'!$C$5000,0))</f>
        <v>0.68600000000000005</v>
      </c>
      <c r="S961">
        <f>INDEX(pasteStatistics!S$1:'pasteStatistics'!S$5000,MATCH($C961,pasteStatistics!$C$1:'pasteStatistics'!$C$5000,0))</f>
        <v>0</v>
      </c>
      <c r="T961">
        <f>INDEX(pasteStatistics!T$1:'pasteStatistics'!T$5000,MATCH($C961,pasteStatistics!$C$1:'pasteStatistics'!$C$5000,0))</f>
        <v>2.4</v>
      </c>
      <c r="U961">
        <f>INDEX(pasteStatistics!U$1:'pasteStatistics'!U$5000,MATCH($C961,pasteStatistics!$C$1:'pasteStatistics'!$C$5000,0))</f>
        <v>2.4</v>
      </c>
      <c r="V961">
        <f>INDEX(pasteStatistics!V$1:'pasteStatistics'!V$5000,MATCH($C961,pasteStatistics!$C$1:'pasteStatistics'!$C$5000,0))</f>
        <v>2.8</v>
      </c>
      <c r="W961">
        <f>INDEX(pasteStatistics!W$1:'pasteStatistics'!W$5000,MATCH($C961,pasteStatistics!$C$1:'pasteStatistics'!$C$5000,0))</f>
        <v>0.9</v>
      </c>
      <c r="X961">
        <f>INDEX(pasteStatistics!X$1:'pasteStatistics'!X$5000,MATCH($C961,pasteStatistics!$C$1:'pasteStatistics'!$C$5000,0))</f>
        <v>0</v>
      </c>
      <c r="Y961">
        <f>INDEX(pasteStatistics!Y$1:'pasteStatistics'!Y$5000,MATCH($C961,pasteStatistics!$C$1:'pasteStatistics'!$C$5000,0))</f>
        <v>1.3</v>
      </c>
      <c r="Z961">
        <f>INDEX(pasteStatistics!Z$1:'pasteStatistics'!Z$5000,MATCH($C961,pasteStatistics!$C$1:'pasteStatistics'!$C$5000,0))</f>
        <v>1.6</v>
      </c>
      <c r="AA961">
        <f>INDEX(pasteStatistics!AA$1:'pasteStatistics'!AA$5000,MATCH($C961,pasteStatistics!$C$1:'pasteStatistics'!$C$5000,0))</f>
        <v>6.2</v>
      </c>
      <c r="AB961">
        <f>pasteData!C960</f>
        <v>1</v>
      </c>
      <c r="AC961" t="str">
        <f>pasteData!D960</f>
        <v>SO</v>
      </c>
      <c r="AD961" t="str">
        <f>pasteData!E960</f>
        <v>G</v>
      </c>
      <c r="AE961">
        <f>pasteData!F960</f>
        <v>36678</v>
      </c>
      <c r="AF961">
        <f>pasteData!G960</f>
        <v>175</v>
      </c>
      <c r="AG961" t="str">
        <f>pasteData!H960</f>
        <v>Brooklyn</v>
      </c>
      <c r="AH961" t="str">
        <f>pasteData!I960</f>
        <v xml:space="preserve"> NY</v>
      </c>
      <c r="AI961" t="str">
        <f>pasteData!J960</f>
        <v>Putnam Science Academy</v>
      </c>
      <c r="AJ961" t="str">
        <f>pasteData!K960</f>
        <v xml:space="preserve"> 6.2 Pts</v>
      </c>
      <c r="AK961" t="str">
        <f>pasteData!L960</f>
        <v xml:space="preserve"> 2.4 Reb</v>
      </c>
      <c r="AL961" t="str">
        <f>pasteData!M960</f>
        <v xml:space="preserve"> 2.8 Ast</v>
      </c>
      <c r="AM961">
        <f>pasteData!N960</f>
        <v>0</v>
      </c>
    </row>
    <row r="962" spans="1:39" x14ac:dyDescent="0.3">
      <c r="A962">
        <v>960</v>
      </c>
      <c r="B962" t="str">
        <f>pasteData!A961</f>
        <v>gardner-webb</v>
      </c>
      <c r="C962" t="str">
        <f>pasteData!B961</f>
        <v>Christian Turner</v>
      </c>
      <c r="D962">
        <f>INDEX(pasteStatistics!D$1:'pasteStatistics'!D$5000,MATCH($C962,pasteStatistics!$C$1:'pasteStatistics'!$C$5000,0))</f>
        <v>33</v>
      </c>
      <c r="E962">
        <f>INDEX(pasteStatistics!E$1:'pasteStatistics'!E$5000,MATCH($C962,pasteStatistics!$C$1:'pasteStatistics'!$C$5000,0))</f>
        <v>24</v>
      </c>
      <c r="F962">
        <f>INDEX(pasteStatistics!F$1:'pasteStatistics'!F$5000,MATCH($C962,pasteStatistics!$C$1:'pasteStatistics'!$C$5000,0))</f>
        <v>19.3</v>
      </c>
      <c r="G962">
        <f>INDEX(pasteStatistics!G$1:'pasteStatistics'!G$5000,MATCH($C962,pasteStatistics!$C$1:'pasteStatistics'!$C$5000,0))</f>
        <v>0.8</v>
      </c>
      <c r="H962">
        <f>INDEX(pasteStatistics!H$1:'pasteStatistics'!H$5000,MATCH($C962,pasteStatistics!$C$1:'pasteStatistics'!$C$5000,0))</f>
        <v>1.7</v>
      </c>
      <c r="I962">
        <f>INDEX(pasteStatistics!I$1:'pasteStatistics'!I$5000,MATCH($C962,pasteStatistics!$C$1:'pasteStatistics'!$C$5000,0))</f>
        <v>0.47399999999999998</v>
      </c>
      <c r="J962">
        <f>INDEX(pasteStatistics!J$1:'pasteStatistics'!J$5000,MATCH($C962,pasteStatistics!$C$1:'pasteStatistics'!$C$5000,0))</f>
        <v>0.4</v>
      </c>
      <c r="K962">
        <f>INDEX(pasteStatistics!K$1:'pasteStatistics'!K$5000,MATCH($C962,pasteStatistics!$C$1:'pasteStatistics'!$C$5000,0))</f>
        <v>0.8</v>
      </c>
      <c r="L962">
        <f>INDEX(pasteStatistics!L$1:'pasteStatistics'!L$5000,MATCH($C962,pasteStatistics!$C$1:'pasteStatistics'!$C$5000,0))</f>
        <v>0.5</v>
      </c>
      <c r="M962">
        <f>INDEX(pasteStatistics!M$1:'pasteStatistics'!M$5000,MATCH($C962,pasteStatistics!$C$1:'pasteStatistics'!$C$5000,0))</f>
        <v>0.4</v>
      </c>
      <c r="N962">
        <f>INDEX(pasteStatistics!N$1:'pasteStatistics'!N$5000,MATCH($C962,pasteStatistics!$C$1:'pasteStatistics'!$C$5000,0))</f>
        <v>0.9</v>
      </c>
      <c r="O962">
        <f>INDEX(pasteStatistics!O$1:'pasteStatistics'!O$5000,MATCH($C962,pasteStatistics!$C$1:'pasteStatistics'!$C$5000,0))</f>
        <v>0.44800000000000001</v>
      </c>
      <c r="P962">
        <f>INDEX(pasteStatistics!P$1:'pasteStatistics'!P$5000,MATCH($C962,pasteStatistics!$C$1:'pasteStatistics'!$C$5000,0))</f>
        <v>0.8</v>
      </c>
      <c r="Q962">
        <f>INDEX(pasteStatistics!Q$1:'pasteStatistics'!Q$5000,MATCH($C962,pasteStatistics!$C$1:'pasteStatistics'!$C$5000,0))</f>
        <v>1</v>
      </c>
      <c r="R962">
        <f>INDEX(pasteStatistics!R$1:'pasteStatistics'!R$5000,MATCH($C962,pasteStatistics!$C$1:'pasteStatistics'!$C$5000,0))</f>
        <v>0.84799999999999998</v>
      </c>
      <c r="S962">
        <f>INDEX(pasteStatistics!S$1:'pasteStatistics'!S$5000,MATCH($C962,pasteStatistics!$C$1:'pasteStatistics'!$C$5000,0))</f>
        <v>0.1</v>
      </c>
      <c r="T962">
        <f>INDEX(pasteStatistics!T$1:'pasteStatistics'!T$5000,MATCH($C962,pasteStatistics!$C$1:'pasteStatistics'!$C$5000,0))</f>
        <v>1.3</v>
      </c>
      <c r="U962">
        <f>INDEX(pasteStatistics!U$1:'pasteStatistics'!U$5000,MATCH($C962,pasteStatistics!$C$1:'pasteStatistics'!$C$5000,0))</f>
        <v>1.4</v>
      </c>
      <c r="V962">
        <f>INDEX(pasteStatistics!V$1:'pasteStatistics'!V$5000,MATCH($C962,pasteStatistics!$C$1:'pasteStatistics'!$C$5000,0))</f>
        <v>2.2000000000000002</v>
      </c>
      <c r="W962">
        <f>INDEX(pasteStatistics!W$1:'pasteStatistics'!W$5000,MATCH($C962,pasteStatistics!$C$1:'pasteStatistics'!$C$5000,0))</f>
        <v>0.8</v>
      </c>
      <c r="X962">
        <f>INDEX(pasteStatistics!X$1:'pasteStatistics'!X$5000,MATCH($C962,pasteStatistics!$C$1:'pasteStatistics'!$C$5000,0))</f>
        <v>0</v>
      </c>
      <c r="Y962">
        <f>INDEX(pasteStatistics!Y$1:'pasteStatistics'!Y$5000,MATCH($C962,pasteStatistics!$C$1:'pasteStatistics'!$C$5000,0))</f>
        <v>0.8</v>
      </c>
      <c r="Z962">
        <f>INDEX(pasteStatistics!Z$1:'pasteStatistics'!Z$5000,MATCH($C962,pasteStatistics!$C$1:'pasteStatistics'!$C$5000,0))</f>
        <v>1.9</v>
      </c>
      <c r="AA962">
        <f>INDEX(pasteStatistics!AA$1:'pasteStatistics'!AA$5000,MATCH($C962,pasteStatistics!$C$1:'pasteStatistics'!$C$5000,0))</f>
        <v>2.9</v>
      </c>
      <c r="AB962">
        <f>pasteData!C961</f>
        <v>4</v>
      </c>
      <c r="AC962" t="str">
        <f>pasteData!D961</f>
        <v>JR</v>
      </c>
      <c r="AD962" t="str">
        <f>pasteData!E961</f>
        <v>G</v>
      </c>
      <c r="AE962">
        <f>pasteData!F961</f>
        <v>43595</v>
      </c>
      <c r="AF962">
        <f>pasteData!G961</f>
        <v>180</v>
      </c>
      <c r="AG962" t="str">
        <f>pasteData!H961</f>
        <v>Atlanta</v>
      </c>
      <c r="AH962" t="str">
        <f>pasteData!I961</f>
        <v xml:space="preserve"> GA</v>
      </c>
      <c r="AI962" t="str">
        <f>pasteData!J961</f>
        <v>Sandy Creek High School</v>
      </c>
      <c r="AJ962" t="str">
        <f>pasteData!K961</f>
        <v xml:space="preserve"> 2.9 Pts</v>
      </c>
      <c r="AK962" t="str">
        <f>pasteData!L961</f>
        <v xml:space="preserve"> 1.4 Reb</v>
      </c>
      <c r="AL962" t="str">
        <f>pasteData!M961</f>
        <v xml:space="preserve"> 2.2 Ast</v>
      </c>
      <c r="AM962">
        <f>pasteData!N961</f>
        <v>0</v>
      </c>
    </row>
    <row r="963" spans="1:39" x14ac:dyDescent="0.3">
      <c r="A963">
        <v>961</v>
      </c>
      <c r="B963" t="str">
        <f>pasteData!A962</f>
        <v>gardner-webb</v>
      </c>
      <c r="C963" t="str">
        <f>pasteData!B962</f>
        <v>Justin Jenkins</v>
      </c>
      <c r="D963">
        <f>INDEX(pasteStatistics!D$1:'pasteStatistics'!D$5000,MATCH($C963,pasteStatistics!$C$1:'pasteStatistics'!$C$5000,0))</f>
        <v>32</v>
      </c>
      <c r="E963">
        <f>INDEX(pasteStatistics!E$1:'pasteStatistics'!E$5000,MATCH($C963,pasteStatistics!$C$1:'pasteStatistics'!$C$5000,0))</f>
        <v>1</v>
      </c>
      <c r="F963">
        <f>INDEX(pasteStatistics!F$1:'pasteStatistics'!F$5000,MATCH($C963,pasteStatistics!$C$1:'pasteStatistics'!$C$5000,0))</f>
        <v>9.1</v>
      </c>
      <c r="G963">
        <f>INDEX(pasteStatistics!G$1:'pasteStatistics'!G$5000,MATCH($C963,pasteStatistics!$C$1:'pasteStatistics'!$C$5000,0))</f>
        <v>0.7</v>
      </c>
      <c r="H963">
        <f>INDEX(pasteStatistics!H$1:'pasteStatistics'!H$5000,MATCH($C963,pasteStatistics!$C$1:'pasteStatistics'!$C$5000,0))</f>
        <v>2</v>
      </c>
      <c r="I963">
        <f>INDEX(pasteStatistics!I$1:'pasteStatistics'!I$5000,MATCH($C963,pasteStatistics!$C$1:'pasteStatistics'!$C$5000,0))</f>
        <v>0.32800000000000001</v>
      </c>
      <c r="J963">
        <f>INDEX(pasteStatistics!J$1:'pasteStatistics'!J$5000,MATCH($C963,pasteStatistics!$C$1:'pasteStatistics'!$C$5000,0))</f>
        <v>0.3</v>
      </c>
      <c r="K963">
        <f>INDEX(pasteStatistics!K$1:'pasteStatistics'!K$5000,MATCH($C963,pasteStatistics!$C$1:'pasteStatistics'!$C$5000,0))</f>
        <v>0.6</v>
      </c>
      <c r="L963">
        <f>INDEX(pasteStatistics!L$1:'pasteStatistics'!L$5000,MATCH($C963,pasteStatistics!$C$1:'pasteStatistics'!$C$5000,0))</f>
        <v>0.4</v>
      </c>
      <c r="M963">
        <f>INDEX(pasteStatistics!M$1:'pasteStatistics'!M$5000,MATCH($C963,pasteStatistics!$C$1:'pasteStatistics'!$C$5000,0))</f>
        <v>0.4</v>
      </c>
      <c r="N963">
        <f>INDEX(pasteStatistics!N$1:'pasteStatistics'!N$5000,MATCH($C963,pasteStatistics!$C$1:'pasteStatistics'!$C$5000,0))</f>
        <v>1.4</v>
      </c>
      <c r="O963">
        <f>INDEX(pasteStatistics!O$1:'pasteStatistics'!O$5000,MATCH($C963,pasteStatistics!$C$1:'pasteStatistics'!$C$5000,0))</f>
        <v>0.29499999999999998</v>
      </c>
      <c r="P963">
        <f>INDEX(pasteStatistics!P$1:'pasteStatistics'!P$5000,MATCH($C963,pasteStatistics!$C$1:'pasteStatistics'!$C$5000,0))</f>
        <v>0.6</v>
      </c>
      <c r="Q963">
        <f>INDEX(pasteStatistics!Q$1:'pasteStatistics'!Q$5000,MATCH($C963,pasteStatistics!$C$1:'pasteStatistics'!$C$5000,0))</f>
        <v>0.9</v>
      </c>
      <c r="R963">
        <f>INDEX(pasteStatistics!R$1:'pasteStatistics'!R$5000,MATCH($C963,pasteStatistics!$C$1:'pasteStatistics'!$C$5000,0))</f>
        <v>0.64300000000000002</v>
      </c>
      <c r="S963">
        <f>INDEX(pasteStatistics!S$1:'pasteStatistics'!S$5000,MATCH($C963,pasteStatistics!$C$1:'pasteStatistics'!$C$5000,0))</f>
        <v>0.3</v>
      </c>
      <c r="T963">
        <f>INDEX(pasteStatistics!T$1:'pasteStatistics'!T$5000,MATCH($C963,pasteStatistics!$C$1:'pasteStatistics'!$C$5000,0))</f>
        <v>0.9</v>
      </c>
      <c r="U963">
        <f>INDEX(pasteStatistics!U$1:'pasteStatistics'!U$5000,MATCH($C963,pasteStatistics!$C$1:'pasteStatistics'!$C$5000,0))</f>
        <v>1.2</v>
      </c>
      <c r="V963">
        <f>INDEX(pasteStatistics!V$1:'pasteStatistics'!V$5000,MATCH($C963,pasteStatistics!$C$1:'pasteStatistics'!$C$5000,0))</f>
        <v>0.5</v>
      </c>
      <c r="W963">
        <f>INDEX(pasteStatistics!W$1:'pasteStatistics'!W$5000,MATCH($C963,pasteStatistics!$C$1:'pasteStatistics'!$C$5000,0))</f>
        <v>0.3</v>
      </c>
      <c r="X963">
        <f>INDEX(pasteStatistics!X$1:'pasteStatistics'!X$5000,MATCH($C963,pasteStatistics!$C$1:'pasteStatistics'!$C$5000,0))</f>
        <v>0.1</v>
      </c>
      <c r="Y963">
        <f>INDEX(pasteStatistics!Y$1:'pasteStatistics'!Y$5000,MATCH($C963,pasteStatistics!$C$1:'pasteStatistics'!$C$5000,0))</f>
        <v>0.5</v>
      </c>
      <c r="Z963">
        <f>INDEX(pasteStatistics!Z$1:'pasteStatistics'!Z$5000,MATCH($C963,pasteStatistics!$C$1:'pasteStatistics'!$C$5000,0))</f>
        <v>0.7</v>
      </c>
      <c r="AA963">
        <f>INDEX(pasteStatistics!AA$1:'pasteStatistics'!AA$5000,MATCH($C963,pasteStatistics!$C$1:'pasteStatistics'!$C$5000,0))</f>
        <v>2.2999999999999998</v>
      </c>
      <c r="AB963">
        <f>pasteData!C962</f>
        <v>3</v>
      </c>
      <c r="AC963" t="str">
        <f>pasteData!D962</f>
        <v>JR</v>
      </c>
      <c r="AD963" t="str">
        <f>pasteData!E962</f>
        <v>G</v>
      </c>
      <c r="AE963">
        <f>pasteData!F962</f>
        <v>43618</v>
      </c>
      <c r="AF963">
        <f>pasteData!G962</f>
        <v>200</v>
      </c>
      <c r="AG963" t="str">
        <f>pasteData!H962</f>
        <v>Knoxville</v>
      </c>
      <c r="AH963" t="str">
        <f>pasteData!I962</f>
        <v xml:space="preserve"> TN</v>
      </c>
      <c r="AI963" t="str">
        <f>pasteData!J962</f>
        <v>Wings Academy</v>
      </c>
      <c r="AJ963" t="str">
        <f>pasteData!K962</f>
        <v xml:space="preserve"> 2.3 Pts</v>
      </c>
      <c r="AK963" t="str">
        <f>pasteData!L962</f>
        <v xml:space="preserve"> 1.2 Reb</v>
      </c>
      <c r="AL963" t="str">
        <f>pasteData!M962</f>
        <v xml:space="preserve"> 0.5 Ast</v>
      </c>
      <c r="AM963">
        <f>pasteData!N962</f>
        <v>0</v>
      </c>
    </row>
    <row r="964" spans="1:39" x14ac:dyDescent="0.3">
      <c r="A964">
        <v>962</v>
      </c>
      <c r="B964" t="str">
        <f>pasteData!A963</f>
        <v>gardner-webb</v>
      </c>
      <c r="C964" t="str">
        <f>pasteData!B963</f>
        <v>Brandon Miller</v>
      </c>
      <c r="D964">
        <f>INDEX(pasteStatistics!D$1:'pasteStatistics'!D$5000,MATCH($C964,pasteStatistics!$C$1:'pasteStatistics'!$C$5000,0))</f>
        <v>29</v>
      </c>
      <c r="E964">
        <f>INDEX(pasteStatistics!E$1:'pasteStatistics'!E$5000,MATCH($C964,pasteStatistics!$C$1:'pasteStatistics'!$C$5000,0))</f>
        <v>1</v>
      </c>
      <c r="F964">
        <f>INDEX(pasteStatistics!F$1:'pasteStatistics'!F$5000,MATCH($C964,pasteStatistics!$C$1:'pasteStatistics'!$C$5000,0))</f>
        <v>7.8</v>
      </c>
      <c r="G964">
        <f>INDEX(pasteStatistics!G$1:'pasteStatistics'!G$5000,MATCH($C964,pasteStatistics!$C$1:'pasteStatistics'!$C$5000,0))</f>
        <v>0.8</v>
      </c>
      <c r="H964">
        <f>INDEX(pasteStatistics!H$1:'pasteStatistics'!H$5000,MATCH($C964,pasteStatistics!$C$1:'pasteStatistics'!$C$5000,0))</f>
        <v>1.6</v>
      </c>
      <c r="I964">
        <f>INDEX(pasteStatistics!I$1:'pasteStatistics'!I$5000,MATCH($C964,pasteStatistics!$C$1:'pasteStatistics'!$C$5000,0))</f>
        <v>0.53300000000000003</v>
      </c>
      <c r="J964">
        <f>INDEX(pasteStatistics!J$1:'pasteStatistics'!J$5000,MATCH($C964,pasteStatistics!$C$1:'pasteStatistics'!$C$5000,0))</f>
        <v>0.8</v>
      </c>
      <c r="K964">
        <f>INDEX(pasteStatistics!K$1:'pasteStatistics'!K$5000,MATCH($C964,pasteStatistics!$C$1:'pasteStatistics'!$C$5000,0))</f>
        <v>1.4</v>
      </c>
      <c r="L964">
        <f>INDEX(pasteStatistics!L$1:'pasteStatistics'!L$5000,MATCH($C964,pasteStatistics!$C$1:'pasteStatistics'!$C$5000,0))</f>
        <v>0.52400000000000002</v>
      </c>
      <c r="M964">
        <f>INDEX(pasteStatistics!M$1:'pasteStatistics'!M$5000,MATCH($C964,pasteStatistics!$C$1:'pasteStatistics'!$C$5000,0))</f>
        <v>0.1</v>
      </c>
      <c r="N964">
        <f>INDEX(pasteStatistics!N$1:'pasteStatistics'!N$5000,MATCH($C964,pasteStatistics!$C$1:'pasteStatistics'!$C$5000,0))</f>
        <v>0.1</v>
      </c>
      <c r="O964">
        <f>INDEX(pasteStatistics!O$1:'pasteStatistics'!O$5000,MATCH($C964,pasteStatistics!$C$1:'pasteStatistics'!$C$5000,0))</f>
        <v>0.66700000000000004</v>
      </c>
      <c r="P964">
        <f>INDEX(pasteStatistics!P$1:'pasteStatistics'!P$5000,MATCH($C964,pasteStatistics!$C$1:'pasteStatistics'!$C$5000,0))</f>
        <v>0.4</v>
      </c>
      <c r="Q964">
        <f>INDEX(pasteStatistics!Q$1:'pasteStatistics'!Q$5000,MATCH($C964,pasteStatistics!$C$1:'pasteStatistics'!$C$5000,0))</f>
        <v>0.9</v>
      </c>
      <c r="R964">
        <f>INDEX(pasteStatistics!R$1:'pasteStatistics'!R$5000,MATCH($C964,pasteStatistics!$C$1:'pasteStatistics'!$C$5000,0))</f>
        <v>0.48099999999999998</v>
      </c>
      <c r="S964">
        <f>INDEX(pasteStatistics!S$1:'pasteStatistics'!S$5000,MATCH($C964,pasteStatistics!$C$1:'pasteStatistics'!$C$5000,0))</f>
        <v>0.8</v>
      </c>
      <c r="T964">
        <f>INDEX(pasteStatistics!T$1:'pasteStatistics'!T$5000,MATCH($C964,pasteStatistics!$C$1:'pasteStatistics'!$C$5000,0))</f>
        <v>1</v>
      </c>
      <c r="U964">
        <f>INDEX(pasteStatistics!U$1:'pasteStatistics'!U$5000,MATCH($C964,pasteStatistics!$C$1:'pasteStatistics'!$C$5000,0))</f>
        <v>1.8</v>
      </c>
      <c r="V964">
        <f>INDEX(pasteStatistics!V$1:'pasteStatistics'!V$5000,MATCH($C964,pasteStatistics!$C$1:'pasteStatistics'!$C$5000,0))</f>
        <v>0</v>
      </c>
      <c r="W964">
        <f>INDEX(pasteStatistics!W$1:'pasteStatistics'!W$5000,MATCH($C964,pasteStatistics!$C$1:'pasteStatistics'!$C$5000,0))</f>
        <v>0.3</v>
      </c>
      <c r="X964">
        <f>INDEX(pasteStatistics!X$1:'pasteStatistics'!X$5000,MATCH($C964,pasteStatistics!$C$1:'pasteStatistics'!$C$5000,0))</f>
        <v>0.1</v>
      </c>
      <c r="Y964">
        <f>INDEX(pasteStatistics!Y$1:'pasteStatistics'!Y$5000,MATCH($C964,pasteStatistics!$C$1:'pasteStatistics'!$C$5000,0))</f>
        <v>0.6</v>
      </c>
      <c r="Z964">
        <f>INDEX(pasteStatistics!Z$1:'pasteStatistics'!Z$5000,MATCH($C964,pasteStatistics!$C$1:'pasteStatistics'!$C$5000,0))</f>
        <v>1.6</v>
      </c>
      <c r="AA964">
        <f>INDEX(pasteStatistics!AA$1:'pasteStatistics'!AA$5000,MATCH($C964,pasteStatistics!$C$1:'pasteStatistics'!$C$5000,0))</f>
        <v>2.2000000000000002</v>
      </c>
      <c r="AB964">
        <f>pasteData!C963</f>
        <v>14</v>
      </c>
      <c r="AC964" t="str">
        <f>pasteData!D963</f>
        <v>SR</v>
      </c>
      <c r="AD964" t="str">
        <f>pasteData!E963</f>
        <v>C</v>
      </c>
      <c r="AE964">
        <f>pasteData!F963</f>
        <v>43622</v>
      </c>
      <c r="AF964">
        <f>pasteData!G963</f>
        <v>250</v>
      </c>
      <c r="AG964" t="str">
        <f>pasteData!H963</f>
        <v>Orlando</v>
      </c>
      <c r="AH964" t="str">
        <f>pasteData!I963</f>
        <v xml:space="preserve"> FL</v>
      </c>
      <c r="AI964" t="str">
        <f>pasteData!J963</f>
        <v>Orlando Christian Prep HS</v>
      </c>
      <c r="AJ964" t="str">
        <f>pasteData!K963</f>
        <v xml:space="preserve"> 2.2 Pts</v>
      </c>
      <c r="AK964" t="str">
        <f>pasteData!L963</f>
        <v xml:space="preserve"> 1.8 Reb</v>
      </c>
      <c r="AL964" t="str">
        <f>pasteData!M963</f>
        <v xml:space="preserve"> 0.0 Ast</v>
      </c>
      <c r="AM964">
        <f>pasteData!N963</f>
        <v>0</v>
      </c>
    </row>
    <row r="965" spans="1:39" x14ac:dyDescent="0.3">
      <c r="A965">
        <v>963</v>
      </c>
      <c r="B965" t="str">
        <f>pasteData!A964</f>
        <v>gardner-webb</v>
      </c>
      <c r="C965" t="str">
        <f>pasteData!B964</f>
        <v>Ludovic Dufeal</v>
      </c>
      <c r="D965">
        <f>INDEX(pasteStatistics!D$1:'pasteStatistics'!D$5000,MATCH($C965,pasteStatistics!$C$1:'pasteStatistics'!$C$5000,0))</f>
        <v>18</v>
      </c>
      <c r="E965">
        <f>INDEX(pasteStatistics!E$1:'pasteStatistics'!E$5000,MATCH($C965,pasteStatistics!$C$1:'pasteStatistics'!$C$5000,0))</f>
        <v>0</v>
      </c>
      <c r="F965">
        <f>INDEX(pasteStatistics!F$1:'pasteStatistics'!F$5000,MATCH($C965,pasteStatistics!$C$1:'pasteStatistics'!$C$5000,0))</f>
        <v>9.1</v>
      </c>
      <c r="G965">
        <f>INDEX(pasteStatistics!G$1:'pasteStatistics'!G$5000,MATCH($C965,pasteStatistics!$C$1:'pasteStatistics'!$C$5000,0))</f>
        <v>1</v>
      </c>
      <c r="H965">
        <f>INDEX(pasteStatistics!H$1:'pasteStatistics'!H$5000,MATCH($C965,pasteStatistics!$C$1:'pasteStatistics'!$C$5000,0))</f>
        <v>1.8</v>
      </c>
      <c r="I965">
        <f>INDEX(pasteStatistics!I$1:'pasteStatistics'!I$5000,MATCH($C965,pasteStatistics!$C$1:'pasteStatistics'!$C$5000,0))</f>
        <v>0.54500000000000004</v>
      </c>
      <c r="J965">
        <f>INDEX(pasteStatistics!J$1:'pasteStatistics'!J$5000,MATCH($C965,pasteStatistics!$C$1:'pasteStatistics'!$C$5000,0))</f>
        <v>0.9</v>
      </c>
      <c r="K965">
        <f>INDEX(pasteStatistics!K$1:'pasteStatistics'!K$5000,MATCH($C965,pasteStatistics!$C$1:'pasteStatistics'!$C$5000,0))</f>
        <v>1.4</v>
      </c>
      <c r="L965">
        <f>INDEX(pasteStatistics!L$1:'pasteStatistics'!L$5000,MATCH($C965,pasteStatistics!$C$1:'pasteStatistics'!$C$5000,0))</f>
        <v>0.64</v>
      </c>
      <c r="M965">
        <f>INDEX(pasteStatistics!M$1:'pasteStatistics'!M$5000,MATCH($C965,pasteStatistics!$C$1:'pasteStatistics'!$C$5000,0))</f>
        <v>0.1</v>
      </c>
      <c r="N965">
        <f>INDEX(pasteStatistics!N$1:'pasteStatistics'!N$5000,MATCH($C965,pasteStatistics!$C$1:'pasteStatistics'!$C$5000,0))</f>
        <v>0.4</v>
      </c>
      <c r="O965">
        <f>INDEX(pasteStatistics!O$1:'pasteStatistics'!O$5000,MATCH($C965,pasteStatistics!$C$1:'pasteStatistics'!$C$5000,0))</f>
        <v>0.25</v>
      </c>
      <c r="P965">
        <f>INDEX(pasteStatistics!P$1:'pasteStatistics'!P$5000,MATCH($C965,pasteStatistics!$C$1:'pasteStatistics'!$C$5000,0))</f>
        <v>0.3</v>
      </c>
      <c r="Q965">
        <f>INDEX(pasteStatistics!Q$1:'pasteStatistics'!Q$5000,MATCH($C965,pasteStatistics!$C$1:'pasteStatistics'!$C$5000,0))</f>
        <v>0.3</v>
      </c>
      <c r="R965">
        <f>INDEX(pasteStatistics!R$1:'pasteStatistics'!R$5000,MATCH($C965,pasteStatistics!$C$1:'pasteStatistics'!$C$5000,0))</f>
        <v>0.83299999999999996</v>
      </c>
      <c r="S965">
        <f>INDEX(pasteStatistics!S$1:'pasteStatistics'!S$5000,MATCH($C965,pasteStatistics!$C$1:'pasteStatistics'!$C$5000,0))</f>
        <v>0.9</v>
      </c>
      <c r="T965">
        <f>INDEX(pasteStatistics!T$1:'pasteStatistics'!T$5000,MATCH($C965,pasteStatistics!$C$1:'pasteStatistics'!$C$5000,0))</f>
        <v>1.4</v>
      </c>
      <c r="U965">
        <f>INDEX(pasteStatistics!U$1:'pasteStatistics'!U$5000,MATCH($C965,pasteStatistics!$C$1:'pasteStatistics'!$C$5000,0))</f>
        <v>2.2999999999999998</v>
      </c>
      <c r="V965">
        <f>INDEX(pasteStatistics!V$1:'pasteStatistics'!V$5000,MATCH($C965,pasteStatistics!$C$1:'pasteStatistics'!$C$5000,0))</f>
        <v>0.2</v>
      </c>
      <c r="W965">
        <f>INDEX(pasteStatistics!W$1:'pasteStatistics'!W$5000,MATCH($C965,pasteStatistics!$C$1:'pasteStatistics'!$C$5000,0))</f>
        <v>0.3</v>
      </c>
      <c r="X965">
        <f>INDEX(pasteStatistics!X$1:'pasteStatistics'!X$5000,MATCH($C965,pasteStatistics!$C$1:'pasteStatistics'!$C$5000,0))</f>
        <v>0.8</v>
      </c>
      <c r="Y965">
        <f>INDEX(pasteStatistics!Y$1:'pasteStatistics'!Y$5000,MATCH($C965,pasteStatistics!$C$1:'pasteStatistics'!$C$5000,0))</f>
        <v>0.1</v>
      </c>
      <c r="Z965">
        <f>INDEX(pasteStatistics!Z$1:'pasteStatistics'!Z$5000,MATCH($C965,pasteStatistics!$C$1:'pasteStatistics'!$C$5000,0))</f>
        <v>0.8</v>
      </c>
      <c r="AA965">
        <f>INDEX(pasteStatistics!AA$1:'pasteStatistics'!AA$5000,MATCH($C965,pasteStatistics!$C$1:'pasteStatistics'!$C$5000,0))</f>
        <v>2.4</v>
      </c>
      <c r="AB965">
        <f>pasteData!C964</f>
        <v>24</v>
      </c>
      <c r="AC965" t="str">
        <f>pasteData!D964</f>
        <v>FR</v>
      </c>
      <c r="AD965" t="str">
        <f>pasteData!E964</f>
        <v>F</v>
      </c>
      <c r="AE965">
        <f>pasteData!F964</f>
        <v>43624</v>
      </c>
      <c r="AF965">
        <f>pasteData!G964</f>
        <v>185</v>
      </c>
      <c r="AG965" t="str">
        <f>pasteData!H964</f>
        <v>Saint-Joseph</v>
      </c>
      <c r="AH965" t="str">
        <f>pasteData!I964</f>
        <v xml:space="preserve"> Martinique</v>
      </c>
      <c r="AI965" t="str">
        <f>pasteData!J964</f>
        <v>Moravian Prep</v>
      </c>
      <c r="AJ965" t="str">
        <f>pasteData!K964</f>
        <v xml:space="preserve"> 2.4 Pts</v>
      </c>
      <c r="AK965" t="str">
        <f>pasteData!L964</f>
        <v xml:space="preserve"> 2.3 Reb</v>
      </c>
      <c r="AL965" t="str">
        <f>pasteData!M964</f>
        <v xml:space="preserve"> 0.2 Ast</v>
      </c>
      <c r="AM965">
        <f>pasteData!N964</f>
        <v>0</v>
      </c>
    </row>
    <row r="966" spans="1:39" x14ac:dyDescent="0.3">
      <c r="A966">
        <v>964</v>
      </c>
      <c r="B966" t="str">
        <f>pasteData!A965</f>
        <v>gardner-webb</v>
      </c>
      <c r="C966" t="str">
        <f>pasteData!B965</f>
        <v>Jaylen Alston</v>
      </c>
      <c r="D966">
        <f>INDEX(pasteStatistics!D$1:'pasteStatistics'!D$5000,MATCH($C966,pasteStatistics!$C$1:'pasteStatistics'!$C$5000,0))</f>
        <v>9</v>
      </c>
      <c r="E966">
        <f>INDEX(pasteStatistics!E$1:'pasteStatistics'!E$5000,MATCH($C966,pasteStatistics!$C$1:'pasteStatistics'!$C$5000,0))</f>
        <v>0</v>
      </c>
      <c r="F966">
        <f>INDEX(pasteStatistics!F$1:'pasteStatistics'!F$5000,MATCH($C966,pasteStatistics!$C$1:'pasteStatistics'!$C$5000,0))</f>
        <v>6.7</v>
      </c>
      <c r="G966">
        <f>INDEX(pasteStatistics!G$1:'pasteStatistics'!G$5000,MATCH($C966,pasteStatistics!$C$1:'pasteStatistics'!$C$5000,0))</f>
        <v>0.9</v>
      </c>
      <c r="H966">
        <f>INDEX(pasteStatistics!H$1:'pasteStatistics'!H$5000,MATCH($C966,pasteStatistics!$C$1:'pasteStatistics'!$C$5000,0))</f>
        <v>2</v>
      </c>
      <c r="I966">
        <f>INDEX(pasteStatistics!I$1:'pasteStatistics'!I$5000,MATCH($C966,pasteStatistics!$C$1:'pasteStatistics'!$C$5000,0))</f>
        <v>0.44400000000000001</v>
      </c>
      <c r="J966">
        <f>INDEX(pasteStatistics!J$1:'pasteStatistics'!J$5000,MATCH($C966,pasteStatistics!$C$1:'pasteStatistics'!$C$5000,0))</f>
        <v>0.8</v>
      </c>
      <c r="K966">
        <f>INDEX(pasteStatistics!K$1:'pasteStatistics'!K$5000,MATCH($C966,pasteStatistics!$C$1:'pasteStatistics'!$C$5000,0))</f>
        <v>1.8</v>
      </c>
      <c r="L966">
        <f>INDEX(pasteStatistics!L$1:'pasteStatistics'!L$5000,MATCH($C966,pasteStatistics!$C$1:'pasteStatistics'!$C$5000,0))</f>
        <v>0.438</v>
      </c>
      <c r="M966">
        <f>INDEX(pasteStatistics!M$1:'pasteStatistics'!M$5000,MATCH($C966,pasteStatistics!$C$1:'pasteStatistics'!$C$5000,0))</f>
        <v>0.1</v>
      </c>
      <c r="N966">
        <f>INDEX(pasteStatistics!N$1:'pasteStatistics'!N$5000,MATCH($C966,pasteStatistics!$C$1:'pasteStatistics'!$C$5000,0))</f>
        <v>0.2</v>
      </c>
      <c r="O966">
        <f>INDEX(pasteStatistics!O$1:'pasteStatistics'!O$5000,MATCH($C966,pasteStatistics!$C$1:'pasteStatistics'!$C$5000,0))</f>
        <v>0.5</v>
      </c>
      <c r="P966">
        <f>INDEX(pasteStatistics!P$1:'pasteStatistics'!P$5000,MATCH($C966,pasteStatistics!$C$1:'pasteStatistics'!$C$5000,0))</f>
        <v>1</v>
      </c>
      <c r="Q966">
        <f>INDEX(pasteStatistics!Q$1:'pasteStatistics'!Q$5000,MATCH($C966,pasteStatistics!$C$1:'pasteStatistics'!$C$5000,0))</f>
        <v>1.3</v>
      </c>
      <c r="R966">
        <f>INDEX(pasteStatistics!R$1:'pasteStatistics'!R$5000,MATCH($C966,pasteStatistics!$C$1:'pasteStatistics'!$C$5000,0))</f>
        <v>0.75</v>
      </c>
      <c r="S966">
        <f>INDEX(pasteStatistics!S$1:'pasteStatistics'!S$5000,MATCH($C966,pasteStatistics!$C$1:'pasteStatistics'!$C$5000,0))</f>
        <v>1</v>
      </c>
      <c r="T966">
        <f>INDEX(pasteStatistics!T$1:'pasteStatistics'!T$5000,MATCH($C966,pasteStatistics!$C$1:'pasteStatistics'!$C$5000,0))</f>
        <v>1.8</v>
      </c>
      <c r="U966">
        <f>INDEX(pasteStatistics!U$1:'pasteStatistics'!U$5000,MATCH($C966,pasteStatistics!$C$1:'pasteStatistics'!$C$5000,0))</f>
        <v>2.8</v>
      </c>
      <c r="V966">
        <f>INDEX(pasteStatistics!V$1:'pasteStatistics'!V$5000,MATCH($C966,pasteStatistics!$C$1:'pasteStatistics'!$C$5000,0))</f>
        <v>0.6</v>
      </c>
      <c r="W966">
        <f>INDEX(pasteStatistics!W$1:'pasteStatistics'!W$5000,MATCH($C966,pasteStatistics!$C$1:'pasteStatistics'!$C$5000,0))</f>
        <v>0.4</v>
      </c>
      <c r="X966">
        <f>INDEX(pasteStatistics!X$1:'pasteStatistics'!X$5000,MATCH($C966,pasteStatistics!$C$1:'pasteStatistics'!$C$5000,0))</f>
        <v>0.1</v>
      </c>
      <c r="Y966">
        <f>INDEX(pasteStatistics!Y$1:'pasteStatistics'!Y$5000,MATCH($C966,pasteStatistics!$C$1:'pasteStatistics'!$C$5000,0))</f>
        <v>0.7</v>
      </c>
      <c r="Z966">
        <f>INDEX(pasteStatistics!Z$1:'pasteStatistics'!Z$5000,MATCH($C966,pasteStatistics!$C$1:'pasteStatistics'!$C$5000,0))</f>
        <v>0.4</v>
      </c>
      <c r="AA966">
        <f>INDEX(pasteStatistics!AA$1:'pasteStatistics'!AA$5000,MATCH($C966,pasteStatistics!$C$1:'pasteStatistics'!$C$5000,0))</f>
        <v>2.9</v>
      </c>
      <c r="AB966">
        <f>pasteData!C965</f>
        <v>0</v>
      </c>
      <c r="AC966" t="str">
        <f>pasteData!D965</f>
        <v>FR</v>
      </c>
      <c r="AD966" t="str">
        <f>pasteData!E965</f>
        <v>F</v>
      </c>
      <c r="AE966">
        <f>pasteData!F965</f>
        <v>43620</v>
      </c>
      <c r="AF966">
        <f>pasteData!G965</f>
        <v>190</v>
      </c>
      <c r="AG966" t="str">
        <f>pasteData!H965</f>
        <v>Greensboro</v>
      </c>
      <c r="AH966" t="str">
        <f>pasteData!I965</f>
        <v xml:space="preserve"> NC</v>
      </c>
      <c r="AI966" t="str">
        <f>pasteData!J965</f>
        <v>Eastern Guilford HS</v>
      </c>
      <c r="AJ966" t="str">
        <f>pasteData!K965</f>
        <v xml:space="preserve"> 2.9 Pts</v>
      </c>
      <c r="AK966" t="str">
        <f>pasteData!L965</f>
        <v xml:space="preserve"> 2.8 Reb</v>
      </c>
      <c r="AL966" t="str">
        <f>pasteData!M965</f>
        <v xml:space="preserve"> 0.6 Ast</v>
      </c>
      <c r="AM966">
        <f>pasteData!N965</f>
        <v>0</v>
      </c>
    </row>
    <row r="967" spans="1:39" x14ac:dyDescent="0.3">
      <c r="A967">
        <v>965</v>
      </c>
      <c r="B967" t="str">
        <f>pasteData!A966</f>
        <v>gardner-webb</v>
      </c>
      <c r="C967" t="str">
        <f>pasteData!B966</f>
        <v>Kennedy Kincaid</v>
      </c>
      <c r="D967">
        <f>INDEX(pasteStatistics!D$1:'pasteStatistics'!D$5000,MATCH($C967,pasteStatistics!$C$1:'pasteStatistics'!$C$5000,0))</f>
        <v>4</v>
      </c>
      <c r="E967">
        <f>INDEX(pasteStatistics!E$1:'pasteStatistics'!E$5000,MATCH($C967,pasteStatistics!$C$1:'pasteStatistics'!$C$5000,0))</f>
        <v>0</v>
      </c>
      <c r="F967">
        <f>INDEX(pasteStatistics!F$1:'pasteStatistics'!F$5000,MATCH($C967,pasteStatistics!$C$1:'pasteStatistics'!$C$5000,0))</f>
        <v>3</v>
      </c>
      <c r="G967">
        <f>INDEX(pasteStatistics!G$1:'pasteStatistics'!G$5000,MATCH($C967,pasteStatistics!$C$1:'pasteStatistics'!$C$5000,0))</f>
        <v>0.5</v>
      </c>
      <c r="H967">
        <f>INDEX(pasteStatistics!H$1:'pasteStatistics'!H$5000,MATCH($C967,pasteStatistics!$C$1:'pasteStatistics'!$C$5000,0))</f>
        <v>2</v>
      </c>
      <c r="I967">
        <f>INDEX(pasteStatistics!I$1:'pasteStatistics'!I$5000,MATCH($C967,pasteStatistics!$C$1:'pasteStatistics'!$C$5000,0))</f>
        <v>0.25</v>
      </c>
      <c r="J967">
        <f>INDEX(pasteStatistics!J$1:'pasteStatistics'!J$5000,MATCH($C967,pasteStatistics!$C$1:'pasteStatistics'!$C$5000,0))</f>
        <v>0.3</v>
      </c>
      <c r="K967">
        <f>INDEX(pasteStatistics!K$1:'pasteStatistics'!K$5000,MATCH($C967,pasteStatistics!$C$1:'pasteStatistics'!$C$5000,0))</f>
        <v>0.8</v>
      </c>
      <c r="L967">
        <f>INDEX(pasteStatistics!L$1:'pasteStatistics'!L$5000,MATCH($C967,pasteStatistics!$C$1:'pasteStatistics'!$C$5000,0))</f>
        <v>0.33300000000000002</v>
      </c>
      <c r="M967">
        <f>INDEX(pasteStatistics!M$1:'pasteStatistics'!M$5000,MATCH($C967,pasteStatistics!$C$1:'pasteStatistics'!$C$5000,0))</f>
        <v>0.3</v>
      </c>
      <c r="N967">
        <f>INDEX(pasteStatistics!N$1:'pasteStatistics'!N$5000,MATCH($C967,pasteStatistics!$C$1:'pasteStatistics'!$C$5000,0))</f>
        <v>1.3</v>
      </c>
      <c r="O967">
        <f>INDEX(pasteStatistics!O$1:'pasteStatistics'!O$5000,MATCH($C967,pasteStatistics!$C$1:'pasteStatistics'!$C$5000,0))</f>
        <v>0.2</v>
      </c>
      <c r="P967">
        <f>INDEX(pasteStatistics!P$1:'pasteStatistics'!P$5000,MATCH($C967,pasteStatistics!$C$1:'pasteStatistics'!$C$5000,0))</f>
        <v>0</v>
      </c>
      <c r="Q967">
        <f>INDEX(pasteStatistics!Q$1:'pasteStatistics'!Q$5000,MATCH($C967,pasteStatistics!$C$1:'pasteStatistics'!$C$5000,0))</f>
        <v>0.5</v>
      </c>
      <c r="R967">
        <f>INDEX(pasteStatistics!R$1:'pasteStatistics'!R$5000,MATCH($C967,pasteStatistics!$C$1:'pasteStatistics'!$C$5000,0))</f>
        <v>0</v>
      </c>
      <c r="S967">
        <f>INDEX(pasteStatistics!S$1:'pasteStatistics'!S$5000,MATCH($C967,pasteStatistics!$C$1:'pasteStatistics'!$C$5000,0))</f>
        <v>0</v>
      </c>
      <c r="T967">
        <f>INDEX(pasteStatistics!T$1:'pasteStatistics'!T$5000,MATCH($C967,pasteStatistics!$C$1:'pasteStatistics'!$C$5000,0))</f>
        <v>0.3</v>
      </c>
      <c r="U967">
        <f>INDEX(pasteStatistics!U$1:'pasteStatistics'!U$5000,MATCH($C967,pasteStatistics!$C$1:'pasteStatistics'!$C$5000,0))</f>
        <v>0.3</v>
      </c>
      <c r="V967">
        <f>INDEX(pasteStatistics!V$1:'pasteStatistics'!V$5000,MATCH($C967,pasteStatistics!$C$1:'pasteStatistics'!$C$5000,0))</f>
        <v>0.5</v>
      </c>
      <c r="W967">
        <f>INDEX(pasteStatistics!W$1:'pasteStatistics'!W$5000,MATCH($C967,pasteStatistics!$C$1:'pasteStatistics'!$C$5000,0))</f>
        <v>0</v>
      </c>
      <c r="X967">
        <f>INDEX(pasteStatistics!X$1:'pasteStatistics'!X$5000,MATCH($C967,pasteStatistics!$C$1:'pasteStatistics'!$C$5000,0))</f>
        <v>0</v>
      </c>
      <c r="Y967">
        <f>INDEX(pasteStatistics!Y$1:'pasteStatistics'!Y$5000,MATCH($C967,pasteStatistics!$C$1:'pasteStatistics'!$C$5000,0))</f>
        <v>0.5</v>
      </c>
      <c r="Z967">
        <f>INDEX(pasteStatistics!Z$1:'pasteStatistics'!Z$5000,MATCH($C967,pasteStatistics!$C$1:'pasteStatistics'!$C$5000,0))</f>
        <v>0</v>
      </c>
      <c r="AA967">
        <f>INDEX(pasteStatistics!AA$1:'pasteStatistics'!AA$5000,MATCH($C967,pasteStatistics!$C$1:'pasteStatistics'!$C$5000,0))</f>
        <v>1.3</v>
      </c>
      <c r="AB967">
        <f>pasteData!C966</f>
        <v>21</v>
      </c>
      <c r="AC967" t="str">
        <f>pasteData!D966</f>
        <v>FR</v>
      </c>
      <c r="AD967" t="str">
        <f>pasteData!E966</f>
        <v>G</v>
      </c>
      <c r="AE967">
        <f>pasteData!F966</f>
        <v>43595</v>
      </c>
      <c r="AF967">
        <f>pasteData!G966</f>
        <v>170</v>
      </c>
      <c r="AG967" t="str">
        <f>pasteData!H966</f>
        <v>Marion</v>
      </c>
      <c r="AH967" t="str">
        <f>pasteData!I966</f>
        <v xml:space="preserve"> NC</v>
      </c>
      <c r="AI967" t="str">
        <f>pasteData!J966</f>
        <v>Moravian Prep</v>
      </c>
      <c r="AJ967" t="str">
        <f>pasteData!K966</f>
        <v xml:space="preserve"> 1.3 Pts</v>
      </c>
      <c r="AK967" t="str">
        <f>pasteData!L966</f>
        <v xml:space="preserve"> 0.3 Reb</v>
      </c>
      <c r="AL967" t="str">
        <f>pasteData!M966</f>
        <v xml:space="preserve"> 0.5 Ast</v>
      </c>
      <c r="AM967">
        <f>pasteData!N966</f>
        <v>0</v>
      </c>
    </row>
    <row r="968" spans="1:39" x14ac:dyDescent="0.3">
      <c r="A968">
        <v>966</v>
      </c>
      <c r="B968" t="str">
        <f>pasteData!A967</f>
        <v>gardner-webb</v>
      </c>
      <c r="C968" t="str">
        <f>pasteData!B967</f>
        <v>Gabe Bryant</v>
      </c>
      <c r="D968" t="e">
        <f>INDEX(pasteStatistics!D$1:'pasteStatistics'!D$5000,MATCH($C968,pasteStatistics!$C$1:'pasteStatistics'!$C$5000,0))</f>
        <v>#N/A</v>
      </c>
      <c r="E968" t="e">
        <f>INDEX(pasteStatistics!E$1:'pasteStatistics'!E$5000,MATCH($C968,pasteStatistics!$C$1:'pasteStatistics'!$C$5000,0))</f>
        <v>#N/A</v>
      </c>
      <c r="F968" t="e">
        <f>INDEX(pasteStatistics!F$1:'pasteStatistics'!F$5000,MATCH($C968,pasteStatistics!$C$1:'pasteStatistics'!$C$5000,0))</f>
        <v>#N/A</v>
      </c>
      <c r="G968" t="e">
        <f>INDEX(pasteStatistics!G$1:'pasteStatistics'!G$5000,MATCH($C968,pasteStatistics!$C$1:'pasteStatistics'!$C$5000,0))</f>
        <v>#N/A</v>
      </c>
      <c r="H968" t="e">
        <f>INDEX(pasteStatistics!H$1:'pasteStatistics'!H$5000,MATCH($C968,pasteStatistics!$C$1:'pasteStatistics'!$C$5000,0))</f>
        <v>#N/A</v>
      </c>
      <c r="I968" t="e">
        <f>INDEX(pasteStatistics!I$1:'pasteStatistics'!I$5000,MATCH($C968,pasteStatistics!$C$1:'pasteStatistics'!$C$5000,0))</f>
        <v>#N/A</v>
      </c>
      <c r="J968" t="e">
        <f>INDEX(pasteStatistics!J$1:'pasteStatistics'!J$5000,MATCH($C968,pasteStatistics!$C$1:'pasteStatistics'!$C$5000,0))</f>
        <v>#N/A</v>
      </c>
      <c r="K968" t="e">
        <f>INDEX(pasteStatistics!K$1:'pasteStatistics'!K$5000,MATCH($C968,pasteStatistics!$C$1:'pasteStatistics'!$C$5000,0))</f>
        <v>#N/A</v>
      </c>
      <c r="L968" t="e">
        <f>INDEX(pasteStatistics!L$1:'pasteStatistics'!L$5000,MATCH($C968,pasteStatistics!$C$1:'pasteStatistics'!$C$5000,0))</f>
        <v>#N/A</v>
      </c>
      <c r="M968" t="e">
        <f>INDEX(pasteStatistics!M$1:'pasteStatistics'!M$5000,MATCH($C968,pasteStatistics!$C$1:'pasteStatistics'!$C$5000,0))</f>
        <v>#N/A</v>
      </c>
      <c r="N968" t="e">
        <f>INDEX(pasteStatistics!N$1:'pasteStatistics'!N$5000,MATCH($C968,pasteStatistics!$C$1:'pasteStatistics'!$C$5000,0))</f>
        <v>#N/A</v>
      </c>
      <c r="O968" t="e">
        <f>INDEX(pasteStatistics!O$1:'pasteStatistics'!O$5000,MATCH($C968,pasteStatistics!$C$1:'pasteStatistics'!$C$5000,0))</f>
        <v>#N/A</v>
      </c>
      <c r="P968" t="e">
        <f>INDEX(pasteStatistics!P$1:'pasteStatistics'!P$5000,MATCH($C968,pasteStatistics!$C$1:'pasteStatistics'!$C$5000,0))</f>
        <v>#N/A</v>
      </c>
      <c r="Q968" t="e">
        <f>INDEX(pasteStatistics!Q$1:'pasteStatistics'!Q$5000,MATCH($C968,pasteStatistics!$C$1:'pasteStatistics'!$C$5000,0))</f>
        <v>#N/A</v>
      </c>
      <c r="R968" t="e">
        <f>INDEX(pasteStatistics!R$1:'pasteStatistics'!R$5000,MATCH($C968,pasteStatistics!$C$1:'pasteStatistics'!$C$5000,0))</f>
        <v>#N/A</v>
      </c>
      <c r="S968" t="e">
        <f>INDEX(pasteStatistics!S$1:'pasteStatistics'!S$5000,MATCH($C968,pasteStatistics!$C$1:'pasteStatistics'!$C$5000,0))</f>
        <v>#N/A</v>
      </c>
      <c r="T968" t="e">
        <f>INDEX(pasteStatistics!T$1:'pasteStatistics'!T$5000,MATCH($C968,pasteStatistics!$C$1:'pasteStatistics'!$C$5000,0))</f>
        <v>#N/A</v>
      </c>
      <c r="U968" t="e">
        <f>INDEX(pasteStatistics!U$1:'pasteStatistics'!U$5000,MATCH($C968,pasteStatistics!$C$1:'pasteStatistics'!$C$5000,0))</f>
        <v>#N/A</v>
      </c>
      <c r="V968" t="e">
        <f>INDEX(pasteStatistics!V$1:'pasteStatistics'!V$5000,MATCH($C968,pasteStatistics!$C$1:'pasteStatistics'!$C$5000,0))</f>
        <v>#N/A</v>
      </c>
      <c r="W968" t="e">
        <f>INDEX(pasteStatistics!W$1:'pasteStatistics'!W$5000,MATCH($C968,pasteStatistics!$C$1:'pasteStatistics'!$C$5000,0))</f>
        <v>#N/A</v>
      </c>
      <c r="X968" t="e">
        <f>INDEX(pasteStatistics!X$1:'pasteStatistics'!X$5000,MATCH($C968,pasteStatistics!$C$1:'pasteStatistics'!$C$5000,0))</f>
        <v>#N/A</v>
      </c>
      <c r="Y968" t="e">
        <f>INDEX(pasteStatistics!Y$1:'pasteStatistics'!Y$5000,MATCH($C968,pasteStatistics!$C$1:'pasteStatistics'!$C$5000,0))</f>
        <v>#N/A</v>
      </c>
      <c r="Z968" t="e">
        <f>INDEX(pasteStatistics!Z$1:'pasteStatistics'!Z$5000,MATCH($C968,pasteStatistics!$C$1:'pasteStatistics'!$C$5000,0))</f>
        <v>#N/A</v>
      </c>
      <c r="AA968" t="e">
        <f>INDEX(pasteStatistics!AA$1:'pasteStatistics'!AA$5000,MATCH($C968,pasteStatistics!$C$1:'pasteStatistics'!$C$5000,0))</f>
        <v>#N/A</v>
      </c>
      <c r="AB968">
        <f>pasteData!C967</f>
        <v>32</v>
      </c>
      <c r="AC968" t="str">
        <f>pasteData!D967</f>
        <v>FR</v>
      </c>
      <c r="AD968" t="str">
        <f>pasteData!E967</f>
        <v>C</v>
      </c>
      <c r="AE968">
        <f>pasteData!F967</f>
        <v>43625</v>
      </c>
      <c r="AF968">
        <f>pasteData!G967</f>
        <v>250</v>
      </c>
      <c r="AG968" t="str">
        <f>pasteData!H967</f>
        <v>Spartanburg</v>
      </c>
      <c r="AH968" t="str">
        <f>pasteData!I967</f>
        <v xml:space="preserve"> SC</v>
      </c>
      <c r="AI968" t="str">
        <f>pasteData!J967</f>
        <v>Dorman HS</v>
      </c>
      <c r="AJ968">
        <f>pasteData!K967</f>
        <v>0</v>
      </c>
      <c r="AK968">
        <f>pasteData!L967</f>
        <v>0</v>
      </c>
      <c r="AL968">
        <f>pasteData!M967</f>
        <v>0</v>
      </c>
      <c r="AM968">
        <f>pasteData!N967</f>
        <v>0</v>
      </c>
    </row>
    <row r="969" spans="1:39" x14ac:dyDescent="0.3">
      <c r="A969">
        <v>967</v>
      </c>
      <c r="B969" t="str">
        <f>pasteData!A968</f>
        <v>gardner-webb</v>
      </c>
      <c r="C969" t="str">
        <f>pasteData!B968</f>
        <v>Erick Valdez</v>
      </c>
      <c r="D969" t="e">
        <f>INDEX(pasteStatistics!D$1:'pasteStatistics'!D$5000,MATCH($C969,pasteStatistics!$C$1:'pasteStatistics'!$C$5000,0))</f>
        <v>#N/A</v>
      </c>
      <c r="E969" t="e">
        <f>INDEX(pasteStatistics!E$1:'pasteStatistics'!E$5000,MATCH($C969,pasteStatistics!$C$1:'pasteStatistics'!$C$5000,0))</f>
        <v>#N/A</v>
      </c>
      <c r="F969" t="e">
        <f>INDEX(pasteStatistics!F$1:'pasteStatistics'!F$5000,MATCH($C969,pasteStatistics!$C$1:'pasteStatistics'!$C$5000,0))</f>
        <v>#N/A</v>
      </c>
      <c r="G969" t="e">
        <f>INDEX(pasteStatistics!G$1:'pasteStatistics'!G$5000,MATCH($C969,pasteStatistics!$C$1:'pasteStatistics'!$C$5000,0))</f>
        <v>#N/A</v>
      </c>
      <c r="H969" t="e">
        <f>INDEX(pasteStatistics!H$1:'pasteStatistics'!H$5000,MATCH($C969,pasteStatistics!$C$1:'pasteStatistics'!$C$5000,0))</f>
        <v>#N/A</v>
      </c>
      <c r="I969" t="e">
        <f>INDEX(pasteStatistics!I$1:'pasteStatistics'!I$5000,MATCH($C969,pasteStatistics!$C$1:'pasteStatistics'!$C$5000,0))</f>
        <v>#N/A</v>
      </c>
      <c r="J969" t="e">
        <f>INDEX(pasteStatistics!J$1:'pasteStatistics'!J$5000,MATCH($C969,pasteStatistics!$C$1:'pasteStatistics'!$C$5000,0))</f>
        <v>#N/A</v>
      </c>
      <c r="K969" t="e">
        <f>INDEX(pasteStatistics!K$1:'pasteStatistics'!K$5000,MATCH($C969,pasteStatistics!$C$1:'pasteStatistics'!$C$5000,0))</f>
        <v>#N/A</v>
      </c>
      <c r="L969" t="e">
        <f>INDEX(pasteStatistics!L$1:'pasteStatistics'!L$5000,MATCH($C969,pasteStatistics!$C$1:'pasteStatistics'!$C$5000,0))</f>
        <v>#N/A</v>
      </c>
      <c r="M969" t="e">
        <f>INDEX(pasteStatistics!M$1:'pasteStatistics'!M$5000,MATCH($C969,pasteStatistics!$C$1:'pasteStatistics'!$C$5000,0))</f>
        <v>#N/A</v>
      </c>
      <c r="N969" t="e">
        <f>INDEX(pasteStatistics!N$1:'pasteStatistics'!N$5000,MATCH($C969,pasteStatistics!$C$1:'pasteStatistics'!$C$5000,0))</f>
        <v>#N/A</v>
      </c>
      <c r="O969" t="e">
        <f>INDEX(pasteStatistics!O$1:'pasteStatistics'!O$5000,MATCH($C969,pasteStatistics!$C$1:'pasteStatistics'!$C$5000,0))</f>
        <v>#N/A</v>
      </c>
      <c r="P969" t="e">
        <f>INDEX(pasteStatistics!P$1:'pasteStatistics'!P$5000,MATCH($C969,pasteStatistics!$C$1:'pasteStatistics'!$C$5000,0))</f>
        <v>#N/A</v>
      </c>
      <c r="Q969" t="e">
        <f>INDEX(pasteStatistics!Q$1:'pasteStatistics'!Q$5000,MATCH($C969,pasteStatistics!$C$1:'pasteStatistics'!$C$5000,0))</f>
        <v>#N/A</v>
      </c>
      <c r="R969" t="e">
        <f>INDEX(pasteStatistics!R$1:'pasteStatistics'!R$5000,MATCH($C969,pasteStatistics!$C$1:'pasteStatistics'!$C$5000,0))</f>
        <v>#N/A</v>
      </c>
      <c r="S969" t="e">
        <f>INDEX(pasteStatistics!S$1:'pasteStatistics'!S$5000,MATCH($C969,pasteStatistics!$C$1:'pasteStatistics'!$C$5000,0))</f>
        <v>#N/A</v>
      </c>
      <c r="T969" t="e">
        <f>INDEX(pasteStatistics!T$1:'pasteStatistics'!T$5000,MATCH($C969,pasteStatistics!$C$1:'pasteStatistics'!$C$5000,0))</f>
        <v>#N/A</v>
      </c>
      <c r="U969" t="e">
        <f>INDEX(pasteStatistics!U$1:'pasteStatistics'!U$5000,MATCH($C969,pasteStatistics!$C$1:'pasteStatistics'!$C$5000,0))</f>
        <v>#N/A</v>
      </c>
      <c r="V969" t="e">
        <f>INDEX(pasteStatistics!V$1:'pasteStatistics'!V$5000,MATCH($C969,pasteStatistics!$C$1:'pasteStatistics'!$C$5000,0))</f>
        <v>#N/A</v>
      </c>
      <c r="W969" t="e">
        <f>INDEX(pasteStatistics!W$1:'pasteStatistics'!W$5000,MATCH($C969,pasteStatistics!$C$1:'pasteStatistics'!$C$5000,0))</f>
        <v>#N/A</v>
      </c>
      <c r="X969" t="e">
        <f>INDEX(pasteStatistics!X$1:'pasteStatistics'!X$5000,MATCH($C969,pasteStatistics!$C$1:'pasteStatistics'!$C$5000,0))</f>
        <v>#N/A</v>
      </c>
      <c r="Y969" t="e">
        <f>INDEX(pasteStatistics!Y$1:'pasteStatistics'!Y$5000,MATCH($C969,pasteStatistics!$C$1:'pasteStatistics'!$C$5000,0))</f>
        <v>#N/A</v>
      </c>
      <c r="Z969" t="e">
        <f>INDEX(pasteStatistics!Z$1:'pasteStatistics'!Z$5000,MATCH($C969,pasteStatistics!$C$1:'pasteStatistics'!$C$5000,0))</f>
        <v>#N/A</v>
      </c>
      <c r="AA969" t="e">
        <f>INDEX(pasteStatistics!AA$1:'pasteStatistics'!AA$5000,MATCH($C969,pasteStatistics!$C$1:'pasteStatistics'!$C$5000,0))</f>
        <v>#N/A</v>
      </c>
      <c r="AB969">
        <f>pasteData!C968</f>
        <v>15</v>
      </c>
      <c r="AC969" t="str">
        <f>pasteData!D968</f>
        <v>FR</v>
      </c>
      <c r="AD969" t="str">
        <f>pasteData!E968</f>
        <v>F</v>
      </c>
      <c r="AE969">
        <f>pasteData!F968</f>
        <v>43623</v>
      </c>
      <c r="AF969">
        <f>pasteData!G968</f>
        <v>200</v>
      </c>
      <c r="AG969" t="str">
        <f>pasteData!H968</f>
        <v>San Cristobal</v>
      </c>
      <c r="AH969" t="str">
        <f>pasteData!I968</f>
        <v xml:space="preserve"> Dominican Republic</v>
      </c>
      <c r="AI969" t="str">
        <f>pasteData!J968</f>
        <v>Trinity Christian School</v>
      </c>
      <c r="AJ969">
        <f>pasteData!K968</f>
        <v>0</v>
      </c>
      <c r="AK969">
        <f>pasteData!L968</f>
        <v>0</v>
      </c>
      <c r="AL969">
        <f>pasteData!M968</f>
        <v>0</v>
      </c>
      <c r="AM969">
        <f>pasteData!N968</f>
        <v>0</v>
      </c>
    </row>
    <row r="970" spans="1:39" x14ac:dyDescent="0.3">
      <c r="A970">
        <v>968</v>
      </c>
      <c r="B970" t="str">
        <f>pasteData!A969</f>
        <v>iona</v>
      </c>
      <c r="C970" t="str">
        <f>pasteData!B969</f>
        <v>E.J. Crawford</v>
      </c>
      <c r="D970">
        <f>INDEX(pasteStatistics!D$1:'pasteStatistics'!D$5000,MATCH($C970,pasteStatistics!$C$1:'pasteStatistics'!$C$5000,0))</f>
        <v>33</v>
      </c>
      <c r="E970">
        <f>INDEX(pasteStatistics!E$1:'pasteStatistics'!E$5000,MATCH($C970,pasteStatistics!$C$1:'pasteStatistics'!$C$5000,0))</f>
        <v>32</v>
      </c>
      <c r="F970">
        <f>INDEX(pasteStatistics!F$1:'pasteStatistics'!F$5000,MATCH($C970,pasteStatistics!$C$1:'pasteStatistics'!$C$5000,0))</f>
        <v>35.6</v>
      </c>
      <c r="G970">
        <f>INDEX(pasteStatistics!G$1:'pasteStatistics'!G$5000,MATCH($C970,pasteStatistics!$C$1:'pasteStatistics'!$C$5000,0))</f>
        <v>6.2</v>
      </c>
      <c r="H970">
        <f>INDEX(pasteStatistics!H$1:'pasteStatistics'!H$5000,MATCH($C970,pasteStatistics!$C$1:'pasteStatistics'!$C$5000,0))</f>
        <v>12.3</v>
      </c>
      <c r="I970">
        <f>INDEX(pasteStatistics!I$1:'pasteStatistics'!I$5000,MATCH($C970,pasteStatistics!$C$1:'pasteStatistics'!$C$5000,0))</f>
        <v>0.504</v>
      </c>
      <c r="J970">
        <f>INDEX(pasteStatistics!J$1:'pasteStatistics'!J$5000,MATCH($C970,pasteStatistics!$C$1:'pasteStatistics'!$C$5000,0))</f>
        <v>4.5999999999999996</v>
      </c>
      <c r="K970">
        <f>INDEX(pasteStatistics!K$1:'pasteStatistics'!K$5000,MATCH($C970,pasteStatistics!$C$1:'pasteStatistics'!$C$5000,0))</f>
        <v>8.1</v>
      </c>
      <c r="L970">
        <f>INDEX(pasteStatistics!L$1:'pasteStatistics'!L$5000,MATCH($C970,pasteStatistics!$C$1:'pasteStatistics'!$C$5000,0))</f>
        <v>0.56899999999999995</v>
      </c>
      <c r="M970">
        <f>INDEX(pasteStatistics!M$1:'pasteStatistics'!M$5000,MATCH($C970,pasteStatistics!$C$1:'pasteStatistics'!$C$5000,0))</f>
        <v>1.6</v>
      </c>
      <c r="N970">
        <f>INDEX(pasteStatistics!N$1:'pasteStatistics'!N$5000,MATCH($C970,pasteStatistics!$C$1:'pasteStatistics'!$C$5000,0))</f>
        <v>4.2</v>
      </c>
      <c r="O970">
        <f>INDEX(pasteStatistics!O$1:'pasteStatistics'!O$5000,MATCH($C970,pasteStatistics!$C$1:'pasteStatistics'!$C$5000,0))</f>
        <v>0.379</v>
      </c>
      <c r="P970">
        <f>INDEX(pasteStatistics!P$1:'pasteStatistics'!P$5000,MATCH($C970,pasteStatistics!$C$1:'pasteStatistics'!$C$5000,0))</f>
        <v>3.6</v>
      </c>
      <c r="Q970">
        <f>INDEX(pasteStatistics!Q$1:'pasteStatistics'!Q$5000,MATCH($C970,pasteStatistics!$C$1:'pasteStatistics'!$C$5000,0))</f>
        <v>4.5</v>
      </c>
      <c r="R970">
        <f>INDEX(pasteStatistics!R$1:'pasteStatistics'!R$5000,MATCH($C970,pasteStatistics!$C$1:'pasteStatistics'!$C$5000,0))</f>
        <v>0.81599999999999995</v>
      </c>
      <c r="S970">
        <f>INDEX(pasteStatistics!S$1:'pasteStatistics'!S$5000,MATCH($C970,pasteStatistics!$C$1:'pasteStatistics'!$C$5000,0))</f>
        <v>1.1000000000000001</v>
      </c>
      <c r="T970">
        <f>INDEX(pasteStatistics!T$1:'pasteStatistics'!T$5000,MATCH($C970,pasteStatistics!$C$1:'pasteStatistics'!$C$5000,0))</f>
        <v>3.9</v>
      </c>
      <c r="U970">
        <f>INDEX(pasteStatistics!U$1:'pasteStatistics'!U$5000,MATCH($C970,pasteStatistics!$C$1:'pasteStatistics'!$C$5000,0))</f>
        <v>5.0999999999999996</v>
      </c>
      <c r="V970">
        <f>INDEX(pasteStatistics!V$1:'pasteStatistics'!V$5000,MATCH($C970,pasteStatistics!$C$1:'pasteStatistics'!$C$5000,0))</f>
        <v>1.8</v>
      </c>
      <c r="W970">
        <f>INDEX(pasteStatistics!W$1:'pasteStatistics'!W$5000,MATCH($C970,pasteStatistics!$C$1:'pasteStatistics'!$C$5000,0))</f>
        <v>0.7</v>
      </c>
      <c r="X970">
        <f>INDEX(pasteStatistics!X$1:'pasteStatistics'!X$5000,MATCH($C970,pasteStatistics!$C$1:'pasteStatistics'!$C$5000,0))</f>
        <v>0.2</v>
      </c>
      <c r="Y970">
        <f>INDEX(pasteStatistics!Y$1:'pasteStatistics'!Y$5000,MATCH($C970,pasteStatistics!$C$1:'pasteStatistics'!$C$5000,0))</f>
        <v>1.8</v>
      </c>
      <c r="Z970">
        <f>INDEX(pasteStatistics!Z$1:'pasteStatistics'!Z$5000,MATCH($C970,pasteStatistics!$C$1:'pasteStatistics'!$C$5000,0))</f>
        <v>2.2000000000000002</v>
      </c>
      <c r="AA970">
        <f>INDEX(pasteStatistics!AA$1:'pasteStatistics'!AA$5000,MATCH($C970,pasteStatistics!$C$1:'pasteStatistics'!$C$5000,0))</f>
        <v>17.7</v>
      </c>
      <c r="AB970">
        <f>pasteData!C969</f>
        <v>2</v>
      </c>
      <c r="AC970" t="str">
        <f>pasteData!D969</f>
        <v>JR</v>
      </c>
      <c r="AD970" t="str">
        <f>pasteData!E969</f>
        <v>G</v>
      </c>
      <c r="AE970">
        <f>pasteData!F969</f>
        <v>43622</v>
      </c>
      <c r="AF970">
        <f>pasteData!G969</f>
        <v>210</v>
      </c>
      <c r="AG970" t="str">
        <f>pasteData!H969</f>
        <v>Hartford</v>
      </c>
      <c r="AH970" t="str">
        <f>pasteData!I969</f>
        <v xml:space="preserve"> CT</v>
      </c>
      <c r="AI970" t="str">
        <f>pasteData!J969</f>
        <v>St. Thomas More Prep</v>
      </c>
      <c r="AJ970" t="str">
        <f>pasteData!K969</f>
        <v xml:space="preserve"> 17.7 Pts</v>
      </c>
      <c r="AK970" t="str">
        <f>pasteData!L969</f>
        <v xml:space="preserve"> 5.1 Reb</v>
      </c>
      <c r="AL970" t="str">
        <f>pasteData!M969</f>
        <v xml:space="preserve"> 1.8 Ast</v>
      </c>
      <c r="AM970">
        <f>pasteData!N969</f>
        <v>0</v>
      </c>
    </row>
    <row r="971" spans="1:39" x14ac:dyDescent="0.3">
      <c r="A971">
        <v>969</v>
      </c>
      <c r="B971" t="str">
        <f>pasteData!A970</f>
        <v>iona</v>
      </c>
      <c r="C971" t="str">
        <f>pasteData!B970</f>
        <v>Rickey McGill</v>
      </c>
      <c r="D971">
        <f>INDEX(pasteStatistics!D$1:'pasteStatistics'!D$5000,MATCH($C971,pasteStatistics!$C$1:'pasteStatistics'!$C$5000,0))</f>
        <v>33</v>
      </c>
      <c r="E971">
        <f>INDEX(pasteStatistics!E$1:'pasteStatistics'!E$5000,MATCH($C971,pasteStatistics!$C$1:'pasteStatistics'!$C$5000,0))</f>
        <v>33</v>
      </c>
      <c r="F971">
        <f>INDEX(pasteStatistics!F$1:'pasteStatistics'!F$5000,MATCH($C971,pasteStatistics!$C$1:'pasteStatistics'!$C$5000,0))</f>
        <v>37.200000000000003</v>
      </c>
      <c r="G971">
        <f>INDEX(pasteStatistics!G$1:'pasteStatistics'!G$5000,MATCH($C971,pasteStatistics!$C$1:'pasteStatistics'!$C$5000,0))</f>
        <v>5.2</v>
      </c>
      <c r="H971">
        <f>INDEX(pasteStatistics!H$1:'pasteStatistics'!H$5000,MATCH($C971,pasteStatistics!$C$1:'pasteStatistics'!$C$5000,0))</f>
        <v>11.1</v>
      </c>
      <c r="I971">
        <f>INDEX(pasteStatistics!I$1:'pasteStatistics'!I$5000,MATCH($C971,pasteStatistics!$C$1:'pasteStatistics'!$C$5000,0))</f>
        <v>0.47299999999999998</v>
      </c>
      <c r="J971">
        <f>INDEX(pasteStatistics!J$1:'pasteStatistics'!J$5000,MATCH($C971,pasteStatistics!$C$1:'pasteStatistics'!$C$5000,0))</f>
        <v>3.8</v>
      </c>
      <c r="K971">
        <f>INDEX(pasteStatistics!K$1:'pasteStatistics'!K$5000,MATCH($C971,pasteStatistics!$C$1:'pasteStatistics'!$C$5000,0))</f>
        <v>7</v>
      </c>
      <c r="L971">
        <f>INDEX(pasteStatistics!L$1:'pasteStatistics'!L$5000,MATCH($C971,pasteStatistics!$C$1:'pasteStatistics'!$C$5000,0))</f>
        <v>0.54300000000000004</v>
      </c>
      <c r="M971">
        <f>INDEX(pasteStatistics!M$1:'pasteStatistics'!M$5000,MATCH($C971,pasteStatistics!$C$1:'pasteStatistics'!$C$5000,0))</f>
        <v>1.4</v>
      </c>
      <c r="N971">
        <f>INDEX(pasteStatistics!N$1:'pasteStatistics'!N$5000,MATCH($C971,pasteStatistics!$C$1:'pasteStatistics'!$C$5000,0))</f>
        <v>4.0999999999999996</v>
      </c>
      <c r="O971">
        <f>INDEX(pasteStatistics!O$1:'pasteStatistics'!O$5000,MATCH($C971,pasteStatistics!$C$1:'pasteStatistics'!$C$5000,0))</f>
        <v>0.35099999999999998</v>
      </c>
      <c r="P971">
        <f>INDEX(pasteStatistics!P$1:'pasteStatistics'!P$5000,MATCH($C971,pasteStatistics!$C$1:'pasteStatistics'!$C$5000,0))</f>
        <v>3.9</v>
      </c>
      <c r="Q971">
        <f>INDEX(pasteStatistics!Q$1:'pasteStatistics'!Q$5000,MATCH($C971,pasteStatistics!$C$1:'pasteStatistics'!$C$5000,0))</f>
        <v>5.2</v>
      </c>
      <c r="R971">
        <f>INDEX(pasteStatistics!R$1:'pasteStatistics'!R$5000,MATCH($C971,pasteStatistics!$C$1:'pasteStatistics'!$C$5000,0))</f>
        <v>0.76</v>
      </c>
      <c r="S971">
        <f>INDEX(pasteStatistics!S$1:'pasteStatistics'!S$5000,MATCH($C971,pasteStatistics!$C$1:'pasteStatistics'!$C$5000,0))</f>
        <v>0.9</v>
      </c>
      <c r="T971">
        <f>INDEX(pasteStatistics!T$1:'pasteStatistics'!T$5000,MATCH($C971,pasteStatistics!$C$1:'pasteStatistics'!$C$5000,0))</f>
        <v>3.5</v>
      </c>
      <c r="U971">
        <f>INDEX(pasteStatistics!U$1:'pasteStatistics'!U$5000,MATCH($C971,pasteStatistics!$C$1:'pasteStatistics'!$C$5000,0))</f>
        <v>4.5</v>
      </c>
      <c r="V971">
        <f>INDEX(pasteStatistics!V$1:'pasteStatistics'!V$5000,MATCH($C971,pasteStatistics!$C$1:'pasteStatistics'!$C$5000,0))</f>
        <v>4.8</v>
      </c>
      <c r="W971">
        <f>INDEX(pasteStatistics!W$1:'pasteStatistics'!W$5000,MATCH($C971,pasteStatistics!$C$1:'pasteStatistics'!$C$5000,0))</f>
        <v>2.4</v>
      </c>
      <c r="X971">
        <f>INDEX(pasteStatistics!X$1:'pasteStatistics'!X$5000,MATCH($C971,pasteStatistics!$C$1:'pasteStatistics'!$C$5000,0))</f>
        <v>0.3</v>
      </c>
      <c r="Y971">
        <f>INDEX(pasteStatistics!Y$1:'pasteStatistics'!Y$5000,MATCH($C971,pasteStatistics!$C$1:'pasteStatistics'!$C$5000,0))</f>
        <v>2.8</v>
      </c>
      <c r="Z971">
        <f>INDEX(pasteStatistics!Z$1:'pasteStatistics'!Z$5000,MATCH($C971,pasteStatistics!$C$1:'pasteStatistics'!$C$5000,0))</f>
        <v>2.5</v>
      </c>
      <c r="AA971">
        <f>INDEX(pasteStatistics!AA$1:'pasteStatistics'!AA$5000,MATCH($C971,pasteStatistics!$C$1:'pasteStatistics'!$C$5000,0))</f>
        <v>15.8</v>
      </c>
      <c r="AB971">
        <f>pasteData!C970</f>
        <v>0</v>
      </c>
      <c r="AC971" t="str">
        <f>pasteData!D970</f>
        <v>SR</v>
      </c>
      <c r="AD971" t="str">
        <f>pasteData!E970</f>
        <v>G</v>
      </c>
      <c r="AE971">
        <f>pasteData!F970</f>
        <v>43618</v>
      </c>
      <c r="AF971">
        <f>pasteData!G970</f>
        <v>185</v>
      </c>
      <c r="AG971" t="str">
        <f>pasteData!H970</f>
        <v>Spring Valley</v>
      </c>
      <c r="AH971" t="str">
        <f>pasteData!I970</f>
        <v xml:space="preserve"> NY</v>
      </c>
      <c r="AI971" t="str">
        <f>pasteData!J970</f>
        <v>Spring Valley (NY)</v>
      </c>
      <c r="AJ971" t="str">
        <f>pasteData!K970</f>
        <v xml:space="preserve"> 15.8 Pts</v>
      </c>
      <c r="AK971" t="str">
        <f>pasteData!L970</f>
        <v xml:space="preserve"> 4.5 Reb</v>
      </c>
      <c r="AL971" t="str">
        <f>pasteData!M970</f>
        <v xml:space="preserve"> 4.8 Ast</v>
      </c>
      <c r="AM971">
        <f>pasteData!N970</f>
        <v>0</v>
      </c>
    </row>
    <row r="972" spans="1:39" x14ac:dyDescent="0.3">
      <c r="A972">
        <v>970</v>
      </c>
      <c r="B972" t="str">
        <f>pasteData!A971</f>
        <v>iona</v>
      </c>
      <c r="C972" t="str">
        <f>pasteData!B971</f>
        <v>Tajuan Agee</v>
      </c>
      <c r="D972">
        <f>INDEX(pasteStatistics!D$1:'pasteStatistics'!D$5000,MATCH($C972,pasteStatistics!$C$1:'pasteStatistics'!$C$5000,0))</f>
        <v>33</v>
      </c>
      <c r="E972">
        <f>INDEX(pasteStatistics!E$1:'pasteStatistics'!E$5000,MATCH($C972,pasteStatistics!$C$1:'pasteStatistics'!$C$5000,0))</f>
        <v>28</v>
      </c>
      <c r="F972">
        <f>INDEX(pasteStatistics!F$1:'pasteStatistics'!F$5000,MATCH($C972,pasteStatistics!$C$1:'pasteStatistics'!$C$5000,0))</f>
        <v>27.5</v>
      </c>
      <c r="G972">
        <f>INDEX(pasteStatistics!G$1:'pasteStatistics'!G$5000,MATCH($C972,pasteStatistics!$C$1:'pasteStatistics'!$C$5000,0))</f>
        <v>4.5999999999999996</v>
      </c>
      <c r="H972">
        <f>INDEX(pasteStatistics!H$1:'pasteStatistics'!H$5000,MATCH($C972,pasteStatistics!$C$1:'pasteStatistics'!$C$5000,0))</f>
        <v>10</v>
      </c>
      <c r="I972">
        <f>INDEX(pasteStatistics!I$1:'pasteStatistics'!I$5000,MATCH($C972,pasteStatistics!$C$1:'pasteStatistics'!$C$5000,0))</f>
        <v>0.45800000000000002</v>
      </c>
      <c r="J972">
        <f>INDEX(pasteStatistics!J$1:'pasteStatistics'!J$5000,MATCH($C972,pasteStatistics!$C$1:'pasteStatistics'!$C$5000,0))</f>
        <v>3.5</v>
      </c>
      <c r="K972">
        <f>INDEX(pasteStatistics!K$1:'pasteStatistics'!K$5000,MATCH($C972,pasteStatistics!$C$1:'pasteStatistics'!$C$5000,0))</f>
        <v>7</v>
      </c>
      <c r="L972">
        <f>INDEX(pasteStatistics!L$1:'pasteStatistics'!L$5000,MATCH($C972,pasteStatistics!$C$1:'pasteStatistics'!$C$5000,0))</f>
        <v>0.5</v>
      </c>
      <c r="M972">
        <f>INDEX(pasteStatistics!M$1:'pasteStatistics'!M$5000,MATCH($C972,pasteStatistics!$C$1:'pasteStatistics'!$C$5000,0))</f>
        <v>1.1000000000000001</v>
      </c>
      <c r="N972">
        <f>INDEX(pasteStatistics!N$1:'pasteStatistics'!N$5000,MATCH($C972,pasteStatistics!$C$1:'pasteStatistics'!$C$5000,0))</f>
        <v>3</v>
      </c>
      <c r="O972">
        <f>INDEX(pasteStatistics!O$1:'pasteStatistics'!O$5000,MATCH($C972,pasteStatistics!$C$1:'pasteStatistics'!$C$5000,0))</f>
        <v>0.35699999999999998</v>
      </c>
      <c r="P972">
        <f>INDEX(pasteStatistics!P$1:'pasteStatistics'!P$5000,MATCH($C972,pasteStatistics!$C$1:'pasteStatistics'!$C$5000,0))</f>
        <v>3</v>
      </c>
      <c r="Q972">
        <f>INDEX(pasteStatistics!Q$1:'pasteStatistics'!Q$5000,MATCH($C972,pasteStatistics!$C$1:'pasteStatistics'!$C$5000,0))</f>
        <v>4.0999999999999996</v>
      </c>
      <c r="R972">
        <f>INDEX(pasteStatistics!R$1:'pasteStatistics'!R$5000,MATCH($C972,pasteStatistics!$C$1:'pasteStatistics'!$C$5000,0))</f>
        <v>0.72799999999999998</v>
      </c>
      <c r="S972">
        <f>INDEX(pasteStatistics!S$1:'pasteStatistics'!S$5000,MATCH($C972,pasteStatistics!$C$1:'pasteStatistics'!$C$5000,0))</f>
        <v>1.8</v>
      </c>
      <c r="T972">
        <f>INDEX(pasteStatistics!T$1:'pasteStatistics'!T$5000,MATCH($C972,pasteStatistics!$C$1:'pasteStatistics'!$C$5000,0))</f>
        <v>6.2</v>
      </c>
      <c r="U972">
        <f>INDEX(pasteStatistics!U$1:'pasteStatistics'!U$5000,MATCH($C972,pasteStatistics!$C$1:'pasteStatistics'!$C$5000,0))</f>
        <v>8</v>
      </c>
      <c r="V972">
        <f>INDEX(pasteStatistics!V$1:'pasteStatistics'!V$5000,MATCH($C972,pasteStatistics!$C$1:'pasteStatistics'!$C$5000,0))</f>
        <v>1.2</v>
      </c>
      <c r="W972">
        <f>INDEX(pasteStatistics!W$1:'pasteStatistics'!W$5000,MATCH($C972,pasteStatistics!$C$1:'pasteStatistics'!$C$5000,0))</f>
        <v>1</v>
      </c>
      <c r="X972">
        <f>INDEX(pasteStatistics!X$1:'pasteStatistics'!X$5000,MATCH($C972,pasteStatistics!$C$1:'pasteStatistics'!$C$5000,0))</f>
        <v>0.7</v>
      </c>
      <c r="Y972">
        <f>INDEX(pasteStatistics!Y$1:'pasteStatistics'!Y$5000,MATCH($C972,pasteStatistics!$C$1:'pasteStatistics'!$C$5000,0))</f>
        <v>2.4</v>
      </c>
      <c r="Z972">
        <f>INDEX(pasteStatistics!Z$1:'pasteStatistics'!Z$5000,MATCH($C972,pasteStatistics!$C$1:'pasteStatistics'!$C$5000,0))</f>
        <v>3.6</v>
      </c>
      <c r="AA972">
        <f>INDEX(pasteStatistics!AA$1:'pasteStatistics'!AA$5000,MATCH($C972,pasteStatistics!$C$1:'pasteStatistics'!$C$5000,0))</f>
        <v>13.2</v>
      </c>
      <c r="AB972">
        <f>pasteData!C971</f>
        <v>12</v>
      </c>
      <c r="AC972" t="str">
        <f>pasteData!D971</f>
        <v>JR</v>
      </c>
      <c r="AD972" t="str">
        <f>pasteData!E971</f>
        <v>F</v>
      </c>
      <c r="AE972">
        <f>pasteData!F971</f>
        <v>43625</v>
      </c>
      <c r="AF972">
        <f>pasteData!G971</f>
        <v>215</v>
      </c>
      <c r="AG972" t="str">
        <f>pasteData!H971</f>
        <v>Chicago</v>
      </c>
      <c r="AH972" t="str">
        <f>pasteData!I971</f>
        <v xml:space="preserve"> IL</v>
      </c>
      <c r="AI972" t="str">
        <f>pasteData!J971</f>
        <v>Hyde Park HS</v>
      </c>
      <c r="AJ972" t="str">
        <f>pasteData!K971</f>
        <v xml:space="preserve"> 13.2 Pts</v>
      </c>
      <c r="AK972" t="str">
        <f>pasteData!L971</f>
        <v xml:space="preserve"> 8.0 Reb</v>
      </c>
      <c r="AL972" t="str">
        <f>pasteData!M971</f>
        <v xml:space="preserve"> 1.2 Ast</v>
      </c>
      <c r="AM972">
        <f>pasteData!N971</f>
        <v>0</v>
      </c>
    </row>
    <row r="973" spans="1:39" x14ac:dyDescent="0.3">
      <c r="A973">
        <v>971</v>
      </c>
      <c r="B973" t="str">
        <f>pasteData!A972</f>
        <v>iona</v>
      </c>
      <c r="C973" t="str">
        <f>pasteData!B972</f>
        <v>Asante Gist</v>
      </c>
      <c r="D973">
        <f>INDEX(pasteStatistics!D$1:'pasteStatistics'!D$5000,MATCH($C973,pasteStatistics!$C$1:'pasteStatistics'!$C$5000,0))</f>
        <v>33</v>
      </c>
      <c r="E973">
        <f>INDEX(pasteStatistics!E$1:'pasteStatistics'!E$5000,MATCH($C973,pasteStatistics!$C$1:'pasteStatistics'!$C$5000,0))</f>
        <v>20</v>
      </c>
      <c r="F973">
        <f>INDEX(pasteStatistics!F$1:'pasteStatistics'!F$5000,MATCH($C973,pasteStatistics!$C$1:'pasteStatistics'!$C$5000,0))</f>
        <v>29.6</v>
      </c>
      <c r="G973">
        <f>INDEX(pasteStatistics!G$1:'pasteStatistics'!G$5000,MATCH($C973,pasteStatistics!$C$1:'pasteStatistics'!$C$5000,0))</f>
        <v>3.9</v>
      </c>
      <c r="H973">
        <f>INDEX(pasteStatistics!H$1:'pasteStatistics'!H$5000,MATCH($C973,pasteStatistics!$C$1:'pasteStatistics'!$C$5000,0))</f>
        <v>9.6999999999999993</v>
      </c>
      <c r="I973">
        <f>INDEX(pasteStatistics!I$1:'pasteStatistics'!I$5000,MATCH($C973,pasteStatistics!$C$1:'pasteStatistics'!$C$5000,0))</f>
        <v>0.40799999999999997</v>
      </c>
      <c r="J973">
        <f>INDEX(pasteStatistics!J$1:'pasteStatistics'!J$5000,MATCH($C973,pasteStatistics!$C$1:'pasteStatistics'!$C$5000,0))</f>
        <v>1.9</v>
      </c>
      <c r="K973">
        <f>INDEX(pasteStatistics!K$1:'pasteStatistics'!K$5000,MATCH($C973,pasteStatistics!$C$1:'pasteStatistics'!$C$5000,0))</f>
        <v>4</v>
      </c>
      <c r="L973">
        <f>INDEX(pasteStatistics!L$1:'pasteStatistics'!L$5000,MATCH($C973,pasteStatistics!$C$1:'pasteStatistics'!$C$5000,0))</f>
        <v>0.47399999999999998</v>
      </c>
      <c r="M973">
        <f>INDEX(pasteStatistics!M$1:'pasteStatistics'!M$5000,MATCH($C973,pasteStatistics!$C$1:'pasteStatistics'!$C$5000,0))</f>
        <v>2</v>
      </c>
      <c r="N973">
        <f>INDEX(pasteStatistics!N$1:'pasteStatistics'!N$5000,MATCH($C973,pasteStatistics!$C$1:'pasteStatistics'!$C$5000,0))</f>
        <v>5.6</v>
      </c>
      <c r="O973">
        <f>INDEX(pasteStatistics!O$1:'pasteStatistics'!O$5000,MATCH($C973,pasteStatistics!$C$1:'pasteStatistics'!$C$5000,0))</f>
        <v>0.36</v>
      </c>
      <c r="P973">
        <f>INDEX(pasteStatistics!P$1:'pasteStatistics'!P$5000,MATCH($C973,pasteStatistics!$C$1:'pasteStatistics'!$C$5000,0))</f>
        <v>2.6</v>
      </c>
      <c r="Q973">
        <f>INDEX(pasteStatistics!Q$1:'pasteStatistics'!Q$5000,MATCH($C973,pasteStatistics!$C$1:'pasteStatistics'!$C$5000,0))</f>
        <v>3.4</v>
      </c>
      <c r="R973">
        <f>INDEX(pasteStatistics!R$1:'pasteStatistics'!R$5000,MATCH($C973,pasteStatistics!$C$1:'pasteStatistics'!$C$5000,0))</f>
        <v>0.78400000000000003</v>
      </c>
      <c r="S973">
        <f>INDEX(pasteStatistics!S$1:'pasteStatistics'!S$5000,MATCH($C973,pasteStatistics!$C$1:'pasteStatistics'!$C$5000,0))</f>
        <v>0.4</v>
      </c>
      <c r="T973">
        <f>INDEX(pasteStatistics!T$1:'pasteStatistics'!T$5000,MATCH($C973,pasteStatistics!$C$1:'pasteStatistics'!$C$5000,0))</f>
        <v>1.9</v>
      </c>
      <c r="U973">
        <f>INDEX(pasteStatistics!U$1:'pasteStatistics'!U$5000,MATCH($C973,pasteStatistics!$C$1:'pasteStatistics'!$C$5000,0))</f>
        <v>2.4</v>
      </c>
      <c r="V973">
        <f>INDEX(pasteStatistics!V$1:'pasteStatistics'!V$5000,MATCH($C973,pasteStatistics!$C$1:'pasteStatistics'!$C$5000,0))</f>
        <v>2.2999999999999998</v>
      </c>
      <c r="W973">
        <f>INDEX(pasteStatistics!W$1:'pasteStatistics'!W$5000,MATCH($C973,pasteStatistics!$C$1:'pasteStatistics'!$C$5000,0))</f>
        <v>0.6</v>
      </c>
      <c r="X973">
        <f>INDEX(pasteStatistics!X$1:'pasteStatistics'!X$5000,MATCH($C973,pasteStatistics!$C$1:'pasteStatistics'!$C$5000,0))</f>
        <v>0</v>
      </c>
      <c r="Y973">
        <f>INDEX(pasteStatistics!Y$1:'pasteStatistics'!Y$5000,MATCH($C973,pasteStatistics!$C$1:'pasteStatistics'!$C$5000,0))</f>
        <v>1.6</v>
      </c>
      <c r="Z973">
        <f>INDEX(pasteStatistics!Z$1:'pasteStatistics'!Z$5000,MATCH($C973,pasteStatistics!$C$1:'pasteStatistics'!$C$5000,0))</f>
        <v>2</v>
      </c>
      <c r="AA973">
        <f>INDEX(pasteStatistics!AA$1:'pasteStatistics'!AA$5000,MATCH($C973,pasteStatistics!$C$1:'pasteStatistics'!$C$5000,0))</f>
        <v>12.5</v>
      </c>
      <c r="AB973">
        <f>pasteData!C972</f>
        <v>3</v>
      </c>
      <c r="AC973" t="str">
        <f>pasteData!D972</f>
        <v>JR</v>
      </c>
      <c r="AD973" t="str">
        <f>pasteData!E972</f>
        <v>G</v>
      </c>
      <c r="AE973">
        <f>pasteData!F972</f>
        <v>43596</v>
      </c>
      <c r="AF973">
        <f>pasteData!G972</f>
        <v>185</v>
      </c>
      <c r="AG973" t="str">
        <f>pasteData!H972</f>
        <v>East Orange</v>
      </c>
      <c r="AH973" t="str">
        <f>pasteData!I972</f>
        <v xml:space="preserve"> NJ</v>
      </c>
      <c r="AI973" t="str">
        <f>pasteData!J972</f>
        <v>St. Anthony High School</v>
      </c>
      <c r="AJ973" t="str">
        <f>pasteData!K972</f>
        <v xml:space="preserve"> 12.5 Pts</v>
      </c>
      <c r="AK973" t="str">
        <f>pasteData!L972</f>
        <v xml:space="preserve"> 2.4 Reb</v>
      </c>
      <c r="AL973" t="str">
        <f>pasteData!M972</f>
        <v xml:space="preserve"> 2.3 Ast</v>
      </c>
      <c r="AM973">
        <f>pasteData!N972</f>
        <v>0</v>
      </c>
    </row>
    <row r="974" spans="1:39" x14ac:dyDescent="0.3">
      <c r="A974">
        <v>972</v>
      </c>
      <c r="B974" t="str">
        <f>pasteData!A973</f>
        <v>iona</v>
      </c>
      <c r="C974" t="str">
        <f>pasteData!B973</f>
        <v>Ben Perez</v>
      </c>
      <c r="D974">
        <f>INDEX(pasteStatistics!D$1:'pasteStatistics'!D$5000,MATCH($C974,pasteStatistics!$C$1:'pasteStatistics'!$C$5000,0))</f>
        <v>28</v>
      </c>
      <c r="E974">
        <f>INDEX(pasteStatistics!E$1:'pasteStatistics'!E$5000,MATCH($C974,pasteStatistics!$C$1:'pasteStatistics'!$C$5000,0))</f>
        <v>21</v>
      </c>
      <c r="F974">
        <f>INDEX(pasteStatistics!F$1:'pasteStatistics'!F$5000,MATCH($C974,pasteStatistics!$C$1:'pasteStatistics'!$C$5000,0))</f>
        <v>28.6</v>
      </c>
      <c r="G974">
        <f>INDEX(pasteStatistics!G$1:'pasteStatistics'!G$5000,MATCH($C974,pasteStatistics!$C$1:'pasteStatistics'!$C$5000,0))</f>
        <v>2.7</v>
      </c>
      <c r="H974">
        <f>INDEX(pasteStatistics!H$1:'pasteStatistics'!H$5000,MATCH($C974,pasteStatistics!$C$1:'pasteStatistics'!$C$5000,0))</f>
        <v>6</v>
      </c>
      <c r="I974">
        <f>INDEX(pasteStatistics!I$1:'pasteStatistics'!I$5000,MATCH($C974,pasteStatistics!$C$1:'pasteStatistics'!$C$5000,0))</f>
        <v>0.44400000000000001</v>
      </c>
      <c r="J974">
        <f>INDEX(pasteStatistics!J$1:'pasteStatistics'!J$5000,MATCH($C974,pasteStatistics!$C$1:'pasteStatistics'!$C$5000,0))</f>
        <v>0.9</v>
      </c>
      <c r="K974">
        <f>INDEX(pasteStatistics!K$1:'pasteStatistics'!K$5000,MATCH($C974,pasteStatistics!$C$1:'pasteStatistics'!$C$5000,0))</f>
        <v>1.5</v>
      </c>
      <c r="L974">
        <f>INDEX(pasteStatistics!L$1:'pasteStatistics'!L$5000,MATCH($C974,pasteStatistics!$C$1:'pasteStatistics'!$C$5000,0))</f>
        <v>0.59499999999999997</v>
      </c>
      <c r="M974">
        <f>INDEX(pasteStatistics!M$1:'pasteStatistics'!M$5000,MATCH($C974,pasteStatistics!$C$1:'pasteStatistics'!$C$5000,0))</f>
        <v>1.8</v>
      </c>
      <c r="N974">
        <f>INDEX(pasteStatistics!N$1:'pasteStatistics'!N$5000,MATCH($C974,pasteStatistics!$C$1:'pasteStatistics'!$C$5000,0))</f>
        <v>4.5</v>
      </c>
      <c r="O974">
        <f>INDEX(pasteStatistics!O$1:'pasteStatistics'!O$5000,MATCH($C974,pasteStatistics!$C$1:'pasteStatistics'!$C$5000,0))</f>
        <v>0.39400000000000002</v>
      </c>
      <c r="P974">
        <f>INDEX(pasteStatistics!P$1:'pasteStatistics'!P$5000,MATCH($C974,pasteStatistics!$C$1:'pasteStatistics'!$C$5000,0))</f>
        <v>1.1000000000000001</v>
      </c>
      <c r="Q974">
        <f>INDEX(pasteStatistics!Q$1:'pasteStatistics'!Q$5000,MATCH($C974,pasteStatistics!$C$1:'pasteStatistics'!$C$5000,0))</f>
        <v>1.4</v>
      </c>
      <c r="R974">
        <f>INDEX(pasteStatistics!R$1:'pasteStatistics'!R$5000,MATCH($C974,pasteStatistics!$C$1:'pasteStatistics'!$C$5000,0))</f>
        <v>0.76900000000000002</v>
      </c>
      <c r="S974">
        <f>INDEX(pasteStatistics!S$1:'pasteStatistics'!S$5000,MATCH($C974,pasteStatistics!$C$1:'pasteStatistics'!$C$5000,0))</f>
        <v>0.8</v>
      </c>
      <c r="T974">
        <f>INDEX(pasteStatistics!T$1:'pasteStatistics'!T$5000,MATCH($C974,pasteStatistics!$C$1:'pasteStatistics'!$C$5000,0))</f>
        <v>2.9</v>
      </c>
      <c r="U974">
        <f>INDEX(pasteStatistics!U$1:'pasteStatistics'!U$5000,MATCH($C974,pasteStatistics!$C$1:'pasteStatistics'!$C$5000,0))</f>
        <v>3.6</v>
      </c>
      <c r="V974">
        <f>INDEX(pasteStatistics!V$1:'pasteStatistics'!V$5000,MATCH($C974,pasteStatistics!$C$1:'pasteStatistics'!$C$5000,0))</f>
        <v>1.1000000000000001</v>
      </c>
      <c r="W974">
        <f>INDEX(pasteStatistics!W$1:'pasteStatistics'!W$5000,MATCH($C974,pasteStatistics!$C$1:'pasteStatistics'!$C$5000,0))</f>
        <v>1</v>
      </c>
      <c r="X974">
        <f>INDEX(pasteStatistics!X$1:'pasteStatistics'!X$5000,MATCH($C974,pasteStatistics!$C$1:'pasteStatistics'!$C$5000,0))</f>
        <v>0.1</v>
      </c>
      <c r="Y974">
        <f>INDEX(pasteStatistics!Y$1:'pasteStatistics'!Y$5000,MATCH($C974,pasteStatistics!$C$1:'pasteStatistics'!$C$5000,0))</f>
        <v>0.8</v>
      </c>
      <c r="Z974">
        <f>INDEX(pasteStatistics!Z$1:'pasteStatistics'!Z$5000,MATCH($C974,pasteStatistics!$C$1:'pasteStatistics'!$C$5000,0))</f>
        <v>1.6</v>
      </c>
      <c r="AA974">
        <f>INDEX(pasteStatistics!AA$1:'pasteStatistics'!AA$5000,MATCH($C974,pasteStatistics!$C$1:'pasteStatistics'!$C$5000,0))</f>
        <v>8.1999999999999993</v>
      </c>
      <c r="AB974">
        <f>pasteData!C973</f>
        <v>5</v>
      </c>
      <c r="AC974" t="str">
        <f>pasteData!D973</f>
        <v>JR</v>
      </c>
      <c r="AD974" t="str">
        <f>pasteData!E973</f>
        <v>G</v>
      </c>
      <c r="AE974">
        <f>pasteData!F973</f>
        <v>43620</v>
      </c>
      <c r="AF974">
        <f>pasteData!G973</f>
        <v>180</v>
      </c>
      <c r="AG974" t="str">
        <f>pasteData!H973</f>
        <v>San Marcos</v>
      </c>
      <c r="AH974" t="str">
        <f>pasteData!I973</f>
        <v xml:space="preserve"> CA</v>
      </c>
      <c r="AI974" t="str">
        <f>pasteData!J973</f>
        <v>USAFA Prep School</v>
      </c>
      <c r="AJ974" t="str">
        <f>pasteData!K973</f>
        <v xml:space="preserve"> 8.2 Pts</v>
      </c>
      <c r="AK974" t="str">
        <f>pasteData!L973</f>
        <v xml:space="preserve"> 3.6 Reb</v>
      </c>
      <c r="AL974" t="str">
        <f>pasteData!M973</f>
        <v xml:space="preserve"> 1.1 Ast</v>
      </c>
      <c r="AM974">
        <f>pasteData!N973</f>
        <v>0</v>
      </c>
    </row>
    <row r="975" spans="1:39" x14ac:dyDescent="0.3">
      <c r="A975">
        <v>973</v>
      </c>
      <c r="B975" t="str">
        <f>pasteData!A974</f>
        <v>iona</v>
      </c>
      <c r="C975" t="str">
        <f>pasteData!B974</f>
        <v>Andrija Ristanovic</v>
      </c>
      <c r="D975">
        <f>INDEX(pasteStatistics!D$1:'pasteStatistics'!D$5000,MATCH($C975,pasteStatistics!$C$1:'pasteStatistics'!$C$5000,0))</f>
        <v>29</v>
      </c>
      <c r="E975">
        <f>INDEX(pasteStatistics!E$1:'pasteStatistics'!E$5000,MATCH($C975,pasteStatistics!$C$1:'pasteStatistics'!$C$5000,0))</f>
        <v>8</v>
      </c>
      <c r="F975">
        <f>INDEX(pasteStatistics!F$1:'pasteStatistics'!F$5000,MATCH($C975,pasteStatistics!$C$1:'pasteStatistics'!$C$5000,0))</f>
        <v>15.1</v>
      </c>
      <c r="G975">
        <f>INDEX(pasteStatistics!G$1:'pasteStatistics'!G$5000,MATCH($C975,pasteStatistics!$C$1:'pasteStatistics'!$C$5000,0))</f>
        <v>1.1000000000000001</v>
      </c>
      <c r="H975">
        <f>INDEX(pasteStatistics!H$1:'pasteStatistics'!H$5000,MATCH($C975,pasteStatistics!$C$1:'pasteStatistics'!$C$5000,0))</f>
        <v>3.1</v>
      </c>
      <c r="I975">
        <f>INDEX(pasteStatistics!I$1:'pasteStatistics'!I$5000,MATCH($C975,pasteStatistics!$C$1:'pasteStatistics'!$C$5000,0))</f>
        <v>0.36699999999999999</v>
      </c>
      <c r="J975">
        <f>INDEX(pasteStatistics!J$1:'pasteStatistics'!J$5000,MATCH($C975,pasteStatistics!$C$1:'pasteStatistics'!$C$5000,0))</f>
        <v>0.3</v>
      </c>
      <c r="K975">
        <f>INDEX(pasteStatistics!K$1:'pasteStatistics'!K$5000,MATCH($C975,pasteStatistics!$C$1:'pasteStatistics'!$C$5000,0))</f>
        <v>0.8</v>
      </c>
      <c r="L975">
        <f>INDEX(pasteStatistics!L$1:'pasteStatistics'!L$5000,MATCH($C975,pasteStatistics!$C$1:'pasteStatistics'!$C$5000,0))</f>
        <v>0.435</v>
      </c>
      <c r="M975">
        <f>INDEX(pasteStatistics!M$1:'pasteStatistics'!M$5000,MATCH($C975,pasteStatistics!$C$1:'pasteStatistics'!$C$5000,0))</f>
        <v>0.8</v>
      </c>
      <c r="N975">
        <f>INDEX(pasteStatistics!N$1:'pasteStatistics'!N$5000,MATCH($C975,pasteStatistics!$C$1:'pasteStatistics'!$C$5000,0))</f>
        <v>2.2999999999999998</v>
      </c>
      <c r="O975">
        <f>INDEX(pasteStatistics!O$1:'pasteStatistics'!O$5000,MATCH($C975,pasteStatistics!$C$1:'pasteStatistics'!$C$5000,0))</f>
        <v>0.34300000000000003</v>
      </c>
      <c r="P975">
        <f>INDEX(pasteStatistics!P$1:'pasteStatistics'!P$5000,MATCH($C975,pasteStatistics!$C$1:'pasteStatistics'!$C$5000,0))</f>
        <v>0.4</v>
      </c>
      <c r="Q975">
        <f>INDEX(pasteStatistics!Q$1:'pasteStatistics'!Q$5000,MATCH($C975,pasteStatistics!$C$1:'pasteStatistics'!$C$5000,0))</f>
        <v>0.6</v>
      </c>
      <c r="R975">
        <f>INDEX(pasteStatistics!R$1:'pasteStatistics'!R$5000,MATCH($C975,pasteStatistics!$C$1:'pasteStatistics'!$C$5000,0))</f>
        <v>0.81299999999999994</v>
      </c>
      <c r="S975">
        <f>INDEX(pasteStatistics!S$1:'pasteStatistics'!S$5000,MATCH($C975,pasteStatistics!$C$1:'pasteStatistics'!$C$5000,0))</f>
        <v>0.6</v>
      </c>
      <c r="T975">
        <f>INDEX(pasteStatistics!T$1:'pasteStatistics'!T$5000,MATCH($C975,pasteStatistics!$C$1:'pasteStatistics'!$C$5000,0))</f>
        <v>2.6</v>
      </c>
      <c r="U975">
        <f>INDEX(pasteStatistics!U$1:'pasteStatistics'!U$5000,MATCH($C975,pasteStatistics!$C$1:'pasteStatistics'!$C$5000,0))</f>
        <v>3.1</v>
      </c>
      <c r="V975">
        <f>INDEX(pasteStatistics!V$1:'pasteStatistics'!V$5000,MATCH($C975,pasteStatistics!$C$1:'pasteStatistics'!$C$5000,0))</f>
        <v>0.4</v>
      </c>
      <c r="W975">
        <f>INDEX(pasteStatistics!W$1:'pasteStatistics'!W$5000,MATCH($C975,pasteStatistics!$C$1:'pasteStatistics'!$C$5000,0))</f>
        <v>0.2</v>
      </c>
      <c r="X975">
        <f>INDEX(pasteStatistics!X$1:'pasteStatistics'!X$5000,MATCH($C975,pasteStatistics!$C$1:'pasteStatistics'!$C$5000,0))</f>
        <v>0.6</v>
      </c>
      <c r="Y975">
        <f>INDEX(pasteStatistics!Y$1:'pasteStatistics'!Y$5000,MATCH($C975,pasteStatistics!$C$1:'pasteStatistics'!$C$5000,0))</f>
        <v>0.7</v>
      </c>
      <c r="Z975">
        <f>INDEX(pasteStatistics!Z$1:'pasteStatistics'!Z$5000,MATCH($C975,pasteStatistics!$C$1:'pasteStatistics'!$C$5000,0))</f>
        <v>1.6</v>
      </c>
      <c r="AA975">
        <f>INDEX(pasteStatistics!AA$1:'pasteStatistics'!AA$5000,MATCH($C975,pasteStatistics!$C$1:'pasteStatistics'!$C$5000,0))</f>
        <v>3.5</v>
      </c>
      <c r="AB975">
        <f>pasteData!C974</f>
        <v>10</v>
      </c>
      <c r="AC975" t="str">
        <f>pasteData!D974</f>
        <v>FR</v>
      </c>
      <c r="AD975" t="str">
        <f>pasteData!E974</f>
        <v>F</v>
      </c>
      <c r="AE975">
        <f>pasteData!F974</f>
        <v>43627</v>
      </c>
      <c r="AF975">
        <f>pasteData!G974</f>
        <v>215</v>
      </c>
      <c r="AG975" t="str">
        <f>pasteData!H974</f>
        <v>Belgrade</v>
      </c>
      <c r="AH975" t="str">
        <f>pasteData!I974</f>
        <v xml:space="preserve"> Serbia</v>
      </c>
      <c r="AI975" t="str">
        <f>pasteData!J974</f>
        <v>Hillcrest Prep (AZ)</v>
      </c>
      <c r="AJ975" t="str">
        <f>pasteData!K974</f>
        <v xml:space="preserve"> 3.5 Pts</v>
      </c>
      <c r="AK975" t="str">
        <f>pasteData!L974</f>
        <v xml:space="preserve"> 3.1 Reb</v>
      </c>
      <c r="AL975" t="str">
        <f>pasteData!M974</f>
        <v xml:space="preserve"> 0.4 Ast</v>
      </c>
      <c r="AM975">
        <f>pasteData!N974</f>
        <v>0</v>
      </c>
    </row>
    <row r="976" spans="1:39" x14ac:dyDescent="0.3">
      <c r="A976">
        <v>974</v>
      </c>
      <c r="B976" t="str">
        <f>pasteData!A975</f>
        <v>iona</v>
      </c>
      <c r="C976" t="str">
        <f>pasteData!B975</f>
        <v>Isaiah Still</v>
      </c>
      <c r="D976">
        <f>INDEX(pasteStatistics!D$1:'pasteStatistics'!D$5000,MATCH($C976,pasteStatistics!$C$1:'pasteStatistics'!$C$5000,0))</f>
        <v>13</v>
      </c>
      <c r="E976">
        <f>INDEX(pasteStatistics!E$1:'pasteStatistics'!E$5000,MATCH($C976,pasteStatistics!$C$1:'pasteStatistics'!$C$5000,0))</f>
        <v>10</v>
      </c>
      <c r="F976">
        <f>INDEX(pasteStatistics!F$1:'pasteStatistics'!F$5000,MATCH($C976,pasteStatistics!$C$1:'pasteStatistics'!$C$5000,0))</f>
        <v>24.5</v>
      </c>
      <c r="G976">
        <f>INDEX(pasteStatistics!G$1:'pasteStatistics'!G$5000,MATCH($C976,pasteStatistics!$C$1:'pasteStatistics'!$C$5000,0))</f>
        <v>2.2999999999999998</v>
      </c>
      <c r="H976">
        <f>INDEX(pasteStatistics!H$1:'pasteStatistics'!H$5000,MATCH($C976,pasteStatistics!$C$1:'pasteStatistics'!$C$5000,0))</f>
        <v>6.2</v>
      </c>
      <c r="I976">
        <f>INDEX(pasteStatistics!I$1:'pasteStatistics'!I$5000,MATCH($C976,pasteStatistics!$C$1:'pasteStatistics'!$C$5000,0))</f>
        <v>0.375</v>
      </c>
      <c r="J976">
        <f>INDEX(pasteStatistics!J$1:'pasteStatistics'!J$5000,MATCH($C976,pasteStatistics!$C$1:'pasteStatistics'!$C$5000,0))</f>
        <v>1.6</v>
      </c>
      <c r="K976">
        <f>INDEX(pasteStatistics!K$1:'pasteStatistics'!K$5000,MATCH($C976,pasteStatistics!$C$1:'pasteStatistics'!$C$5000,0))</f>
        <v>3.4</v>
      </c>
      <c r="L976">
        <f>INDEX(pasteStatistics!L$1:'pasteStatistics'!L$5000,MATCH($C976,pasteStatistics!$C$1:'pasteStatistics'!$C$5000,0))</f>
        <v>0.47699999999999998</v>
      </c>
      <c r="M976">
        <f>INDEX(pasteStatistics!M$1:'pasteStatistics'!M$5000,MATCH($C976,pasteStatistics!$C$1:'pasteStatistics'!$C$5000,0))</f>
        <v>0.7</v>
      </c>
      <c r="N976">
        <f>INDEX(pasteStatistics!N$1:'pasteStatistics'!N$5000,MATCH($C976,pasteStatistics!$C$1:'pasteStatistics'!$C$5000,0))</f>
        <v>2.8</v>
      </c>
      <c r="O976">
        <f>INDEX(pasteStatistics!O$1:'pasteStatistics'!O$5000,MATCH($C976,pasteStatistics!$C$1:'pasteStatistics'!$C$5000,0))</f>
        <v>0.25</v>
      </c>
      <c r="P976">
        <f>INDEX(pasteStatistics!P$1:'pasteStatistics'!P$5000,MATCH($C976,pasteStatistics!$C$1:'pasteStatistics'!$C$5000,0))</f>
        <v>2.2000000000000002</v>
      </c>
      <c r="Q976">
        <f>INDEX(pasteStatistics!Q$1:'pasteStatistics'!Q$5000,MATCH($C976,pasteStatistics!$C$1:'pasteStatistics'!$C$5000,0))</f>
        <v>3.7</v>
      </c>
      <c r="R976">
        <f>INDEX(pasteStatistics!R$1:'pasteStatistics'!R$5000,MATCH($C976,pasteStatistics!$C$1:'pasteStatistics'!$C$5000,0))</f>
        <v>0.58299999999999996</v>
      </c>
      <c r="S976">
        <f>INDEX(pasteStatistics!S$1:'pasteStatistics'!S$5000,MATCH($C976,pasteStatistics!$C$1:'pasteStatistics'!$C$5000,0))</f>
        <v>0.6</v>
      </c>
      <c r="T976">
        <f>INDEX(pasteStatistics!T$1:'pasteStatistics'!T$5000,MATCH($C976,pasteStatistics!$C$1:'pasteStatistics'!$C$5000,0))</f>
        <v>2.6</v>
      </c>
      <c r="U976">
        <f>INDEX(pasteStatistics!U$1:'pasteStatistics'!U$5000,MATCH($C976,pasteStatistics!$C$1:'pasteStatistics'!$C$5000,0))</f>
        <v>3.2</v>
      </c>
      <c r="V976">
        <f>INDEX(pasteStatistics!V$1:'pasteStatistics'!V$5000,MATCH($C976,pasteStatistics!$C$1:'pasteStatistics'!$C$5000,0))</f>
        <v>1.4</v>
      </c>
      <c r="W976">
        <f>INDEX(pasteStatistics!W$1:'pasteStatistics'!W$5000,MATCH($C976,pasteStatistics!$C$1:'pasteStatistics'!$C$5000,0))</f>
        <v>1</v>
      </c>
      <c r="X976">
        <f>INDEX(pasteStatistics!X$1:'pasteStatistics'!X$5000,MATCH($C976,pasteStatistics!$C$1:'pasteStatistics'!$C$5000,0))</f>
        <v>0.4</v>
      </c>
      <c r="Y976">
        <f>INDEX(pasteStatistics!Y$1:'pasteStatistics'!Y$5000,MATCH($C976,pasteStatistics!$C$1:'pasteStatistics'!$C$5000,0))</f>
        <v>1.9</v>
      </c>
      <c r="Z976">
        <f>INDEX(pasteStatistics!Z$1:'pasteStatistics'!Z$5000,MATCH($C976,pasteStatistics!$C$1:'pasteStatistics'!$C$5000,0))</f>
        <v>2.2000000000000002</v>
      </c>
      <c r="AA976">
        <f>INDEX(pasteStatistics!AA$1:'pasteStatistics'!AA$5000,MATCH($C976,pasteStatistics!$C$1:'pasteStatistics'!$C$5000,0))</f>
        <v>7.5</v>
      </c>
      <c r="AB976">
        <f>pasteData!C975</f>
        <v>1</v>
      </c>
      <c r="AC976" t="str">
        <f>pasteData!D975</f>
        <v>JR</v>
      </c>
      <c r="AD976" t="str">
        <f>pasteData!E975</f>
        <v>G</v>
      </c>
      <c r="AE976">
        <f>pasteData!F975</f>
        <v>43623</v>
      </c>
      <c r="AF976">
        <f>pasteData!G975</f>
        <v>195</v>
      </c>
      <c r="AG976" t="str">
        <f>pasteData!H975</f>
        <v>Rahway</v>
      </c>
      <c r="AH976" t="str">
        <f>pasteData!I975</f>
        <v xml:space="preserve"> NJ</v>
      </c>
      <c r="AI976" t="str">
        <f>pasteData!J975</f>
        <v>Union Catholic HS</v>
      </c>
      <c r="AJ976" t="str">
        <f>pasteData!K975</f>
        <v xml:space="preserve"> 7.5 Pts</v>
      </c>
      <c r="AK976" t="str">
        <f>pasteData!L975</f>
        <v xml:space="preserve"> 3.2 Reb</v>
      </c>
      <c r="AL976" t="str">
        <f>pasteData!M975</f>
        <v xml:space="preserve"> 1.4 Ast</v>
      </c>
      <c r="AM976">
        <f>pasteData!N975</f>
        <v>0</v>
      </c>
    </row>
    <row r="977" spans="1:39" x14ac:dyDescent="0.3">
      <c r="A977">
        <v>975</v>
      </c>
      <c r="B977" t="str">
        <f>pasteData!A976</f>
        <v>iona</v>
      </c>
      <c r="C977" t="str">
        <f>pasteData!B976</f>
        <v>Jahnathan Maxwell</v>
      </c>
      <c r="D977">
        <f>INDEX(pasteStatistics!D$1:'pasteStatistics'!D$5000,MATCH($C977,pasteStatistics!$C$1:'pasteStatistics'!$C$5000,0))</f>
        <v>31</v>
      </c>
      <c r="E977">
        <f>INDEX(pasteStatistics!E$1:'pasteStatistics'!E$5000,MATCH($C977,pasteStatistics!$C$1:'pasteStatistics'!$C$5000,0))</f>
        <v>2</v>
      </c>
      <c r="F977">
        <f>INDEX(pasteStatistics!F$1:'pasteStatistics'!F$5000,MATCH($C977,pasteStatistics!$C$1:'pasteStatistics'!$C$5000,0))</f>
        <v>10.3</v>
      </c>
      <c r="G977">
        <f>INDEX(pasteStatistics!G$1:'pasteStatistics'!G$5000,MATCH($C977,pasteStatistics!$C$1:'pasteStatistics'!$C$5000,0))</f>
        <v>0.9</v>
      </c>
      <c r="H977">
        <f>INDEX(pasteStatistics!H$1:'pasteStatistics'!H$5000,MATCH($C977,pasteStatistics!$C$1:'pasteStatistics'!$C$5000,0))</f>
        <v>2.5</v>
      </c>
      <c r="I977">
        <f>INDEX(pasteStatistics!I$1:'pasteStatistics'!I$5000,MATCH($C977,pasteStatistics!$C$1:'pasteStatistics'!$C$5000,0))</f>
        <v>0.377</v>
      </c>
      <c r="J977">
        <f>INDEX(pasteStatistics!J$1:'pasteStatistics'!J$5000,MATCH($C977,pasteStatistics!$C$1:'pasteStatistics'!$C$5000,0))</f>
        <v>0.5</v>
      </c>
      <c r="K977">
        <f>INDEX(pasteStatistics!K$1:'pasteStatistics'!K$5000,MATCH($C977,pasteStatistics!$C$1:'pasteStatistics'!$C$5000,0))</f>
        <v>0.9</v>
      </c>
      <c r="L977">
        <f>INDEX(pasteStatistics!L$1:'pasteStatistics'!L$5000,MATCH($C977,pasteStatistics!$C$1:'pasteStatistics'!$C$5000,0))</f>
        <v>0.63</v>
      </c>
      <c r="M977">
        <f>INDEX(pasteStatistics!M$1:'pasteStatistics'!M$5000,MATCH($C977,pasteStatistics!$C$1:'pasteStatistics'!$C$5000,0))</f>
        <v>0.4</v>
      </c>
      <c r="N977">
        <f>INDEX(pasteStatistics!N$1:'pasteStatistics'!N$5000,MATCH($C977,pasteStatistics!$C$1:'pasteStatistics'!$C$5000,0))</f>
        <v>1.6</v>
      </c>
      <c r="O977">
        <f>INDEX(pasteStatistics!O$1:'pasteStatistics'!O$5000,MATCH($C977,pasteStatistics!$C$1:'pasteStatistics'!$C$5000,0))</f>
        <v>0.24</v>
      </c>
      <c r="P977">
        <f>INDEX(pasteStatistics!P$1:'pasteStatistics'!P$5000,MATCH($C977,pasteStatistics!$C$1:'pasteStatistics'!$C$5000,0))</f>
        <v>0.2</v>
      </c>
      <c r="Q977">
        <f>INDEX(pasteStatistics!Q$1:'pasteStatistics'!Q$5000,MATCH($C977,pasteStatistics!$C$1:'pasteStatistics'!$C$5000,0))</f>
        <v>0.4</v>
      </c>
      <c r="R977">
        <f>INDEX(pasteStatistics!R$1:'pasteStatistics'!R$5000,MATCH($C977,pasteStatistics!$C$1:'pasteStatistics'!$C$5000,0))</f>
        <v>0.53800000000000003</v>
      </c>
      <c r="S977">
        <f>INDEX(pasteStatistics!S$1:'pasteStatistics'!S$5000,MATCH($C977,pasteStatistics!$C$1:'pasteStatistics'!$C$5000,0))</f>
        <v>0.5</v>
      </c>
      <c r="T977">
        <f>INDEX(pasteStatistics!T$1:'pasteStatistics'!T$5000,MATCH($C977,pasteStatistics!$C$1:'pasteStatistics'!$C$5000,0))</f>
        <v>1.4</v>
      </c>
      <c r="U977">
        <f>INDEX(pasteStatistics!U$1:'pasteStatistics'!U$5000,MATCH($C977,pasteStatistics!$C$1:'pasteStatistics'!$C$5000,0))</f>
        <v>1.8</v>
      </c>
      <c r="V977">
        <f>INDEX(pasteStatistics!V$1:'pasteStatistics'!V$5000,MATCH($C977,pasteStatistics!$C$1:'pasteStatistics'!$C$5000,0))</f>
        <v>0.5</v>
      </c>
      <c r="W977">
        <f>INDEX(pasteStatistics!W$1:'pasteStatistics'!W$5000,MATCH($C977,pasteStatistics!$C$1:'pasteStatistics'!$C$5000,0))</f>
        <v>0.3</v>
      </c>
      <c r="X977">
        <f>INDEX(pasteStatistics!X$1:'pasteStatistics'!X$5000,MATCH($C977,pasteStatistics!$C$1:'pasteStatistics'!$C$5000,0))</f>
        <v>0.1</v>
      </c>
      <c r="Y977">
        <f>INDEX(pasteStatistics!Y$1:'pasteStatistics'!Y$5000,MATCH($C977,pasteStatistics!$C$1:'pasteStatistics'!$C$5000,0))</f>
        <v>0.6</v>
      </c>
      <c r="Z977">
        <f>INDEX(pasteStatistics!Z$1:'pasteStatistics'!Z$5000,MATCH($C977,pasteStatistics!$C$1:'pasteStatistics'!$C$5000,0))</f>
        <v>1.6</v>
      </c>
      <c r="AA977">
        <f>INDEX(pasteStatistics!AA$1:'pasteStatistics'!AA$5000,MATCH($C977,pasteStatistics!$C$1:'pasteStatistics'!$C$5000,0))</f>
        <v>2.5</v>
      </c>
      <c r="AB977">
        <f>pasteData!C976</f>
        <v>13</v>
      </c>
      <c r="AC977" t="str">
        <f>pasteData!D976</f>
        <v>JR</v>
      </c>
      <c r="AD977" t="str">
        <f>pasteData!E976</f>
        <v>F</v>
      </c>
      <c r="AE977">
        <f>pasteData!F976</f>
        <v>43624</v>
      </c>
      <c r="AF977">
        <f>pasteData!G976</f>
        <v>230</v>
      </c>
      <c r="AG977" t="str">
        <f>pasteData!H976</f>
        <v>Virginia Beach</v>
      </c>
      <c r="AH977" t="str">
        <f>pasteData!I976</f>
        <v xml:space="preserve"> VA</v>
      </c>
      <c r="AI977" t="str">
        <f>pasteData!J976</f>
        <v>Genesis Academy</v>
      </c>
      <c r="AJ977" t="str">
        <f>pasteData!K976</f>
        <v xml:space="preserve"> 2.5 Pts</v>
      </c>
      <c r="AK977" t="str">
        <f>pasteData!L976</f>
        <v xml:space="preserve"> 1.8 Reb</v>
      </c>
      <c r="AL977" t="str">
        <f>pasteData!M976</f>
        <v xml:space="preserve"> 0.5 Ast</v>
      </c>
      <c r="AM977">
        <f>pasteData!N976</f>
        <v>0</v>
      </c>
    </row>
    <row r="978" spans="1:39" x14ac:dyDescent="0.3">
      <c r="A978">
        <v>976</v>
      </c>
      <c r="B978" t="str">
        <f>pasteData!A977</f>
        <v>iona</v>
      </c>
      <c r="C978" t="str">
        <f>pasteData!B977</f>
        <v>Niksa Nikolic</v>
      </c>
      <c r="D978">
        <f>INDEX(pasteStatistics!D$1:'pasteStatistics'!D$5000,MATCH($C978,pasteStatistics!$C$1:'pasteStatistics'!$C$5000,0))</f>
        <v>23</v>
      </c>
      <c r="E978">
        <f>INDEX(pasteStatistics!E$1:'pasteStatistics'!E$5000,MATCH($C978,pasteStatistics!$C$1:'pasteStatistics'!$C$5000,0))</f>
        <v>11</v>
      </c>
      <c r="F978">
        <f>INDEX(pasteStatistics!F$1:'pasteStatistics'!F$5000,MATCH($C978,pasteStatistics!$C$1:'pasteStatistics'!$C$5000,0))</f>
        <v>12.7</v>
      </c>
      <c r="G978">
        <f>INDEX(pasteStatistics!G$1:'pasteStatistics'!G$5000,MATCH($C978,pasteStatistics!$C$1:'pasteStatistics'!$C$5000,0))</f>
        <v>1.3</v>
      </c>
      <c r="H978">
        <f>INDEX(pasteStatistics!H$1:'pasteStatistics'!H$5000,MATCH($C978,pasteStatistics!$C$1:'pasteStatistics'!$C$5000,0))</f>
        <v>2.1</v>
      </c>
      <c r="I978">
        <f>INDEX(pasteStatistics!I$1:'pasteStatistics'!I$5000,MATCH($C978,pasteStatistics!$C$1:'pasteStatistics'!$C$5000,0))</f>
        <v>0.60399999999999998</v>
      </c>
      <c r="J978">
        <f>INDEX(pasteStatistics!J$1:'pasteStatistics'!J$5000,MATCH($C978,pasteStatistics!$C$1:'pasteStatistics'!$C$5000,0))</f>
        <v>1.3</v>
      </c>
      <c r="K978">
        <f>INDEX(pasteStatistics!K$1:'pasteStatistics'!K$5000,MATCH($C978,pasteStatistics!$C$1:'pasteStatistics'!$C$5000,0))</f>
        <v>2.1</v>
      </c>
      <c r="L978">
        <f>INDEX(pasteStatistics!L$1:'pasteStatistics'!L$5000,MATCH($C978,pasteStatistics!$C$1:'pasteStatistics'!$C$5000,0))</f>
        <v>0.60399999999999998</v>
      </c>
      <c r="M978">
        <f>INDEX(pasteStatistics!M$1:'pasteStatistics'!M$5000,MATCH($C978,pasteStatistics!$C$1:'pasteStatistics'!$C$5000,0))</f>
        <v>0</v>
      </c>
      <c r="N978">
        <f>INDEX(pasteStatistics!N$1:'pasteStatistics'!N$5000,MATCH($C978,pasteStatistics!$C$1:'pasteStatistics'!$C$5000,0))</f>
        <v>0</v>
      </c>
      <c r="O978">
        <f>INDEX(pasteStatistics!O$1:'pasteStatistics'!O$5000,MATCH($C978,pasteStatistics!$C$1:'pasteStatistics'!$C$5000,0))</f>
        <v>0</v>
      </c>
      <c r="P978">
        <f>INDEX(pasteStatistics!P$1:'pasteStatistics'!P$5000,MATCH($C978,pasteStatistics!$C$1:'pasteStatistics'!$C$5000,0))</f>
        <v>0.3</v>
      </c>
      <c r="Q978">
        <f>INDEX(pasteStatistics!Q$1:'pasteStatistics'!Q$5000,MATCH($C978,pasteStatistics!$C$1:'pasteStatistics'!$C$5000,0))</f>
        <v>0.7</v>
      </c>
      <c r="R978">
        <f>INDEX(pasteStatistics!R$1:'pasteStatistics'!R$5000,MATCH($C978,pasteStatistics!$C$1:'pasteStatistics'!$C$5000,0))</f>
        <v>0.438</v>
      </c>
      <c r="S978">
        <f>INDEX(pasteStatistics!S$1:'pasteStatistics'!S$5000,MATCH($C978,pasteStatistics!$C$1:'pasteStatistics'!$C$5000,0))</f>
        <v>1.4</v>
      </c>
      <c r="T978">
        <f>INDEX(pasteStatistics!T$1:'pasteStatistics'!T$5000,MATCH($C978,pasteStatistics!$C$1:'pasteStatistics'!$C$5000,0))</f>
        <v>1</v>
      </c>
      <c r="U978">
        <f>INDEX(pasteStatistics!U$1:'pasteStatistics'!U$5000,MATCH($C978,pasteStatistics!$C$1:'pasteStatistics'!$C$5000,0))</f>
        <v>2.4</v>
      </c>
      <c r="V978">
        <f>INDEX(pasteStatistics!V$1:'pasteStatistics'!V$5000,MATCH($C978,pasteStatistics!$C$1:'pasteStatistics'!$C$5000,0))</f>
        <v>0.4</v>
      </c>
      <c r="W978">
        <f>INDEX(pasteStatistics!W$1:'pasteStatistics'!W$5000,MATCH($C978,pasteStatistics!$C$1:'pasteStatistics'!$C$5000,0))</f>
        <v>0.3</v>
      </c>
      <c r="X978">
        <f>INDEX(pasteStatistics!X$1:'pasteStatistics'!X$5000,MATCH($C978,pasteStatistics!$C$1:'pasteStatistics'!$C$5000,0))</f>
        <v>0.9</v>
      </c>
      <c r="Y978">
        <f>INDEX(pasteStatistics!Y$1:'pasteStatistics'!Y$5000,MATCH($C978,pasteStatistics!$C$1:'pasteStatistics'!$C$5000,0))</f>
        <v>1.1000000000000001</v>
      </c>
      <c r="Z978">
        <f>INDEX(pasteStatistics!Z$1:'pasteStatistics'!Z$5000,MATCH($C978,pasteStatistics!$C$1:'pasteStatistics'!$C$5000,0))</f>
        <v>1.8</v>
      </c>
      <c r="AA978">
        <f>INDEX(pasteStatistics!AA$1:'pasteStatistics'!AA$5000,MATCH($C978,pasteStatistics!$C$1:'pasteStatistics'!$C$5000,0))</f>
        <v>2.8</v>
      </c>
      <c r="AB978">
        <f>pasteData!C977</f>
        <v>44</v>
      </c>
      <c r="AC978" t="str">
        <f>pasteData!D977</f>
        <v>JR</v>
      </c>
      <c r="AD978" t="str">
        <f>pasteData!E977</f>
        <v>F</v>
      </c>
      <c r="AE978">
        <f>pasteData!F977</f>
        <v>43624</v>
      </c>
      <c r="AF978">
        <f>pasteData!G977</f>
        <v>235</v>
      </c>
      <c r="AG978" t="str">
        <f>pasteData!H977</f>
        <v>Belgrade</v>
      </c>
      <c r="AH978" t="str">
        <f>pasteData!I977</f>
        <v xml:space="preserve"> Serbia</v>
      </c>
      <c r="AI978" t="str">
        <f>pasteData!J977</f>
        <v>High School of Sport</v>
      </c>
      <c r="AJ978" t="str">
        <f>pasteData!K977</f>
        <v xml:space="preserve"> 2.8 Pts</v>
      </c>
      <c r="AK978" t="str">
        <f>pasteData!L977</f>
        <v xml:space="preserve"> 2.4 Reb</v>
      </c>
      <c r="AL978" t="str">
        <f>pasteData!M977</f>
        <v xml:space="preserve"> 0.4 Ast</v>
      </c>
      <c r="AM978">
        <f>pasteData!N977</f>
        <v>0</v>
      </c>
    </row>
    <row r="979" spans="1:39" x14ac:dyDescent="0.3">
      <c r="A979">
        <v>977</v>
      </c>
      <c r="B979" t="str">
        <f>pasteData!A978</f>
        <v>iona</v>
      </c>
      <c r="C979" t="str">
        <f>pasteData!B978</f>
        <v>Payton Hudson</v>
      </c>
      <c r="D979">
        <f>INDEX(pasteStatistics!D$1:'pasteStatistics'!D$5000,MATCH($C979,pasteStatistics!$C$1:'pasteStatistics'!$C$5000,0))</f>
        <v>23</v>
      </c>
      <c r="E979">
        <f>INDEX(pasteStatistics!E$1:'pasteStatistics'!E$5000,MATCH($C979,pasteStatistics!$C$1:'pasteStatistics'!$C$5000,0))</f>
        <v>0</v>
      </c>
      <c r="F979">
        <f>INDEX(pasteStatistics!F$1:'pasteStatistics'!F$5000,MATCH($C979,pasteStatistics!$C$1:'pasteStatistics'!$C$5000,0))</f>
        <v>6</v>
      </c>
      <c r="G979">
        <f>INDEX(pasteStatistics!G$1:'pasteStatistics'!G$5000,MATCH($C979,pasteStatistics!$C$1:'pasteStatistics'!$C$5000,0))</f>
        <v>0.1</v>
      </c>
      <c r="H979">
        <f>INDEX(pasteStatistics!H$1:'pasteStatistics'!H$5000,MATCH($C979,pasteStatistics!$C$1:'pasteStatistics'!$C$5000,0))</f>
        <v>0.4</v>
      </c>
      <c r="I979">
        <f>INDEX(pasteStatistics!I$1:'pasteStatistics'!I$5000,MATCH($C979,pasteStatistics!$C$1:'pasteStatistics'!$C$5000,0))</f>
        <v>0.222</v>
      </c>
      <c r="J979">
        <f>INDEX(pasteStatistics!J$1:'pasteStatistics'!J$5000,MATCH($C979,pasteStatistics!$C$1:'pasteStatistics'!$C$5000,0))</f>
        <v>0</v>
      </c>
      <c r="K979">
        <f>INDEX(pasteStatistics!K$1:'pasteStatistics'!K$5000,MATCH($C979,pasteStatistics!$C$1:'pasteStatistics'!$C$5000,0))</f>
        <v>0.1</v>
      </c>
      <c r="L979">
        <f>INDEX(pasteStatistics!L$1:'pasteStatistics'!L$5000,MATCH($C979,pasteStatistics!$C$1:'pasteStatistics'!$C$5000,0))</f>
        <v>0.5</v>
      </c>
      <c r="M979">
        <f>INDEX(pasteStatistics!M$1:'pasteStatistics'!M$5000,MATCH($C979,pasteStatistics!$C$1:'pasteStatistics'!$C$5000,0))</f>
        <v>0</v>
      </c>
      <c r="N979">
        <f>INDEX(pasteStatistics!N$1:'pasteStatistics'!N$5000,MATCH($C979,pasteStatistics!$C$1:'pasteStatistics'!$C$5000,0))</f>
        <v>0.3</v>
      </c>
      <c r="O979">
        <f>INDEX(pasteStatistics!O$1:'pasteStatistics'!O$5000,MATCH($C979,pasteStatistics!$C$1:'pasteStatistics'!$C$5000,0))</f>
        <v>0.14299999999999999</v>
      </c>
      <c r="P979">
        <f>INDEX(pasteStatistics!P$1:'pasteStatistics'!P$5000,MATCH($C979,pasteStatistics!$C$1:'pasteStatistics'!$C$5000,0))</f>
        <v>0</v>
      </c>
      <c r="Q979">
        <f>INDEX(pasteStatistics!Q$1:'pasteStatistics'!Q$5000,MATCH($C979,pasteStatistics!$C$1:'pasteStatistics'!$C$5000,0))</f>
        <v>0</v>
      </c>
      <c r="R979">
        <f>INDEX(pasteStatistics!R$1:'pasteStatistics'!R$5000,MATCH($C979,pasteStatistics!$C$1:'pasteStatistics'!$C$5000,0))</f>
        <v>0</v>
      </c>
      <c r="S979">
        <f>INDEX(pasteStatistics!S$1:'pasteStatistics'!S$5000,MATCH($C979,pasteStatistics!$C$1:'pasteStatistics'!$C$5000,0))</f>
        <v>0.1</v>
      </c>
      <c r="T979">
        <f>INDEX(pasteStatistics!T$1:'pasteStatistics'!T$5000,MATCH($C979,pasteStatistics!$C$1:'pasteStatistics'!$C$5000,0))</f>
        <v>0.3</v>
      </c>
      <c r="U979">
        <f>INDEX(pasteStatistics!U$1:'pasteStatistics'!U$5000,MATCH($C979,pasteStatistics!$C$1:'pasteStatistics'!$C$5000,0))</f>
        <v>0.4</v>
      </c>
      <c r="V979">
        <f>INDEX(pasteStatistics!V$1:'pasteStatistics'!V$5000,MATCH($C979,pasteStatistics!$C$1:'pasteStatistics'!$C$5000,0))</f>
        <v>0.4</v>
      </c>
      <c r="W979">
        <f>INDEX(pasteStatistics!W$1:'pasteStatistics'!W$5000,MATCH($C979,pasteStatistics!$C$1:'pasteStatistics'!$C$5000,0))</f>
        <v>0.3</v>
      </c>
      <c r="X979">
        <f>INDEX(pasteStatistics!X$1:'pasteStatistics'!X$5000,MATCH($C979,pasteStatistics!$C$1:'pasteStatistics'!$C$5000,0))</f>
        <v>0</v>
      </c>
      <c r="Y979">
        <f>INDEX(pasteStatistics!Y$1:'pasteStatistics'!Y$5000,MATCH($C979,pasteStatistics!$C$1:'pasteStatistics'!$C$5000,0))</f>
        <v>0.1</v>
      </c>
      <c r="Z979">
        <f>INDEX(pasteStatistics!Z$1:'pasteStatistics'!Z$5000,MATCH($C979,pasteStatistics!$C$1:'pasteStatistics'!$C$5000,0))</f>
        <v>0.5</v>
      </c>
      <c r="AA979">
        <f>INDEX(pasteStatistics!AA$1:'pasteStatistics'!AA$5000,MATCH($C979,pasteStatistics!$C$1:'pasteStatistics'!$C$5000,0))</f>
        <v>0.2</v>
      </c>
      <c r="AB979">
        <f>pasteData!C978</f>
        <v>32</v>
      </c>
      <c r="AC979" t="str">
        <f>pasteData!D978</f>
        <v>FR</v>
      </c>
      <c r="AD979" t="str">
        <f>pasteData!E978</f>
        <v>G</v>
      </c>
      <c r="AE979">
        <f>pasteData!F978</f>
        <v>36678</v>
      </c>
      <c r="AF979">
        <f>pasteData!G978</f>
        <v>185</v>
      </c>
      <c r="AG979" t="str">
        <f>pasteData!H978</f>
        <v>Yonkers</v>
      </c>
      <c r="AH979" t="str">
        <f>pasteData!I978</f>
        <v xml:space="preserve"> NY</v>
      </c>
      <c r="AI979" t="str">
        <f>pasteData!J978</f>
        <v>Our Saviour Lutheran HS</v>
      </c>
      <c r="AJ979" t="str">
        <f>pasteData!K978</f>
        <v xml:space="preserve"> 0.2 Pts</v>
      </c>
      <c r="AK979" t="str">
        <f>pasteData!L978</f>
        <v xml:space="preserve"> 0.4 Reb</v>
      </c>
      <c r="AL979" t="str">
        <f>pasteData!M978</f>
        <v xml:space="preserve"> 0.4 Ast</v>
      </c>
      <c r="AM979">
        <f>pasteData!N978</f>
        <v>0</v>
      </c>
    </row>
    <row r="980" spans="1:39" x14ac:dyDescent="0.3">
      <c r="A980">
        <v>978</v>
      </c>
      <c r="B980" t="str">
        <f>pasteData!A979</f>
        <v>iona</v>
      </c>
      <c r="C980" t="str">
        <f>pasteData!B979</f>
        <v>Malik Rhem</v>
      </c>
      <c r="D980">
        <f>INDEX(pasteStatistics!D$1:'pasteStatistics'!D$5000,MATCH($C980,pasteStatistics!$C$1:'pasteStatistics'!$C$5000,0))</f>
        <v>6</v>
      </c>
      <c r="E980">
        <f>INDEX(pasteStatistics!E$1:'pasteStatistics'!E$5000,MATCH($C980,pasteStatistics!$C$1:'pasteStatistics'!$C$5000,0))</f>
        <v>0</v>
      </c>
      <c r="F980">
        <f>INDEX(pasteStatistics!F$1:'pasteStatistics'!F$5000,MATCH($C980,pasteStatistics!$C$1:'pasteStatistics'!$C$5000,0))</f>
        <v>1</v>
      </c>
      <c r="G980">
        <f>INDEX(pasteStatistics!G$1:'pasteStatistics'!G$5000,MATCH($C980,pasteStatistics!$C$1:'pasteStatistics'!$C$5000,0))</f>
        <v>0</v>
      </c>
      <c r="H980">
        <f>INDEX(pasteStatistics!H$1:'pasteStatistics'!H$5000,MATCH($C980,pasteStatistics!$C$1:'pasteStatistics'!$C$5000,0))</f>
        <v>0.3</v>
      </c>
      <c r="I980">
        <f>INDEX(pasteStatistics!I$1:'pasteStatistics'!I$5000,MATCH($C980,pasteStatistics!$C$1:'pasteStatistics'!$C$5000,0))</f>
        <v>0</v>
      </c>
      <c r="J980">
        <f>INDEX(pasteStatistics!J$1:'pasteStatistics'!J$5000,MATCH($C980,pasteStatistics!$C$1:'pasteStatistics'!$C$5000,0))</f>
        <v>0</v>
      </c>
      <c r="K980">
        <f>INDEX(pasteStatistics!K$1:'pasteStatistics'!K$5000,MATCH($C980,pasteStatistics!$C$1:'pasteStatistics'!$C$5000,0))</f>
        <v>0.3</v>
      </c>
      <c r="L980">
        <f>INDEX(pasteStatistics!L$1:'pasteStatistics'!L$5000,MATCH($C980,pasteStatistics!$C$1:'pasteStatistics'!$C$5000,0))</f>
        <v>0</v>
      </c>
      <c r="M980">
        <f>INDEX(pasteStatistics!M$1:'pasteStatistics'!M$5000,MATCH($C980,pasteStatistics!$C$1:'pasteStatistics'!$C$5000,0))</f>
        <v>0</v>
      </c>
      <c r="N980">
        <f>INDEX(pasteStatistics!N$1:'pasteStatistics'!N$5000,MATCH($C980,pasteStatistics!$C$1:'pasteStatistics'!$C$5000,0))</f>
        <v>0</v>
      </c>
      <c r="O980">
        <f>INDEX(pasteStatistics!O$1:'pasteStatistics'!O$5000,MATCH($C980,pasteStatistics!$C$1:'pasteStatistics'!$C$5000,0))</f>
        <v>0</v>
      </c>
      <c r="P980">
        <f>INDEX(pasteStatistics!P$1:'pasteStatistics'!P$5000,MATCH($C980,pasteStatistics!$C$1:'pasteStatistics'!$C$5000,0))</f>
        <v>0</v>
      </c>
      <c r="Q980">
        <f>INDEX(pasteStatistics!Q$1:'pasteStatistics'!Q$5000,MATCH($C980,pasteStatistics!$C$1:'pasteStatistics'!$C$5000,0))</f>
        <v>0.3</v>
      </c>
      <c r="R980">
        <f>INDEX(pasteStatistics!R$1:'pasteStatistics'!R$5000,MATCH($C980,pasteStatistics!$C$1:'pasteStatistics'!$C$5000,0))</f>
        <v>0</v>
      </c>
      <c r="S980">
        <f>INDEX(pasteStatistics!S$1:'pasteStatistics'!S$5000,MATCH($C980,pasteStatistics!$C$1:'pasteStatistics'!$C$5000,0))</f>
        <v>0</v>
      </c>
      <c r="T980">
        <f>INDEX(pasteStatistics!T$1:'pasteStatistics'!T$5000,MATCH($C980,pasteStatistics!$C$1:'pasteStatistics'!$C$5000,0))</f>
        <v>0</v>
      </c>
      <c r="U980">
        <f>INDEX(pasteStatistics!U$1:'pasteStatistics'!U$5000,MATCH($C980,pasteStatistics!$C$1:'pasteStatistics'!$C$5000,0))</f>
        <v>0</v>
      </c>
      <c r="V980">
        <f>INDEX(pasteStatistics!V$1:'pasteStatistics'!V$5000,MATCH($C980,pasteStatistics!$C$1:'pasteStatistics'!$C$5000,0))</f>
        <v>0</v>
      </c>
      <c r="W980">
        <f>INDEX(pasteStatistics!W$1:'pasteStatistics'!W$5000,MATCH($C980,pasteStatistics!$C$1:'pasteStatistics'!$C$5000,0))</f>
        <v>0</v>
      </c>
      <c r="X980">
        <f>INDEX(pasteStatistics!X$1:'pasteStatistics'!X$5000,MATCH($C980,pasteStatistics!$C$1:'pasteStatistics'!$C$5000,0))</f>
        <v>0</v>
      </c>
      <c r="Y980">
        <f>INDEX(pasteStatistics!Y$1:'pasteStatistics'!Y$5000,MATCH($C980,pasteStatistics!$C$1:'pasteStatistics'!$C$5000,0))</f>
        <v>0</v>
      </c>
      <c r="Z980">
        <f>INDEX(pasteStatistics!Z$1:'pasteStatistics'!Z$5000,MATCH($C980,pasteStatistics!$C$1:'pasteStatistics'!$C$5000,0))</f>
        <v>0</v>
      </c>
      <c r="AA980">
        <f>INDEX(pasteStatistics!AA$1:'pasteStatistics'!AA$5000,MATCH($C980,pasteStatistics!$C$1:'pasteStatistics'!$C$5000,0))</f>
        <v>0</v>
      </c>
      <c r="AB980">
        <f>pasteData!C979</f>
        <v>24</v>
      </c>
      <c r="AC980" t="str">
        <f>pasteData!D979</f>
        <v>JR</v>
      </c>
      <c r="AD980" t="str">
        <f>pasteData!E979</f>
        <v>G</v>
      </c>
      <c r="AE980">
        <f>pasteData!F979</f>
        <v>43619</v>
      </c>
      <c r="AF980">
        <f>pasteData!G979</f>
        <v>170</v>
      </c>
      <c r="AG980" t="str">
        <f>pasteData!H979</f>
        <v>Bronx</v>
      </c>
      <c r="AH980" t="str">
        <f>pasteData!I979</f>
        <v xml:space="preserve"> NY</v>
      </c>
      <c r="AI980" t="str">
        <f>pasteData!J979</f>
        <v>Cardinal Spellman HS</v>
      </c>
      <c r="AJ980" t="str">
        <f>pasteData!K979</f>
        <v xml:space="preserve"> 0.0 Pts</v>
      </c>
      <c r="AK980" t="str">
        <f>pasteData!L979</f>
        <v xml:space="preserve"> 0.0 Reb</v>
      </c>
      <c r="AL980" t="str">
        <f>pasteData!M979</f>
        <v xml:space="preserve"> 0.0 Ast</v>
      </c>
      <c r="AM980">
        <f>pasteData!N979</f>
        <v>0</v>
      </c>
    </row>
    <row r="981" spans="1:39" x14ac:dyDescent="0.3">
      <c r="A981">
        <v>979</v>
      </c>
      <c r="B981" t="str">
        <f>pasteData!A980</f>
        <v>iona</v>
      </c>
      <c r="C981" t="str">
        <f>pasteData!B980</f>
        <v>Isaiah Ross</v>
      </c>
      <c r="D981" t="e">
        <f>INDEX(pasteStatistics!D$1:'pasteStatistics'!D$5000,MATCH($C981,pasteStatistics!$C$1:'pasteStatistics'!$C$5000,0))</f>
        <v>#N/A</v>
      </c>
      <c r="E981" t="e">
        <f>INDEX(pasteStatistics!E$1:'pasteStatistics'!E$5000,MATCH($C981,pasteStatistics!$C$1:'pasteStatistics'!$C$5000,0))</f>
        <v>#N/A</v>
      </c>
      <c r="F981" t="e">
        <f>INDEX(pasteStatistics!F$1:'pasteStatistics'!F$5000,MATCH($C981,pasteStatistics!$C$1:'pasteStatistics'!$C$5000,0))</f>
        <v>#N/A</v>
      </c>
      <c r="G981" t="e">
        <f>INDEX(pasteStatistics!G$1:'pasteStatistics'!G$5000,MATCH($C981,pasteStatistics!$C$1:'pasteStatistics'!$C$5000,0))</f>
        <v>#N/A</v>
      </c>
      <c r="H981" t="e">
        <f>INDEX(pasteStatistics!H$1:'pasteStatistics'!H$5000,MATCH($C981,pasteStatistics!$C$1:'pasteStatistics'!$C$5000,0))</f>
        <v>#N/A</v>
      </c>
      <c r="I981" t="e">
        <f>INDEX(pasteStatistics!I$1:'pasteStatistics'!I$5000,MATCH($C981,pasteStatistics!$C$1:'pasteStatistics'!$C$5000,0))</f>
        <v>#N/A</v>
      </c>
      <c r="J981" t="e">
        <f>INDEX(pasteStatistics!J$1:'pasteStatistics'!J$5000,MATCH($C981,pasteStatistics!$C$1:'pasteStatistics'!$C$5000,0))</f>
        <v>#N/A</v>
      </c>
      <c r="K981" t="e">
        <f>INDEX(pasteStatistics!K$1:'pasteStatistics'!K$5000,MATCH($C981,pasteStatistics!$C$1:'pasteStatistics'!$C$5000,0))</f>
        <v>#N/A</v>
      </c>
      <c r="L981" t="e">
        <f>INDEX(pasteStatistics!L$1:'pasteStatistics'!L$5000,MATCH($C981,pasteStatistics!$C$1:'pasteStatistics'!$C$5000,0))</f>
        <v>#N/A</v>
      </c>
      <c r="M981" t="e">
        <f>INDEX(pasteStatistics!M$1:'pasteStatistics'!M$5000,MATCH($C981,pasteStatistics!$C$1:'pasteStatistics'!$C$5000,0))</f>
        <v>#N/A</v>
      </c>
      <c r="N981" t="e">
        <f>INDEX(pasteStatistics!N$1:'pasteStatistics'!N$5000,MATCH($C981,pasteStatistics!$C$1:'pasteStatistics'!$C$5000,0))</f>
        <v>#N/A</v>
      </c>
      <c r="O981" t="e">
        <f>INDEX(pasteStatistics!O$1:'pasteStatistics'!O$5000,MATCH($C981,pasteStatistics!$C$1:'pasteStatistics'!$C$5000,0))</f>
        <v>#N/A</v>
      </c>
      <c r="P981" t="e">
        <f>INDEX(pasteStatistics!P$1:'pasteStatistics'!P$5000,MATCH($C981,pasteStatistics!$C$1:'pasteStatistics'!$C$5000,0))</f>
        <v>#N/A</v>
      </c>
      <c r="Q981" t="e">
        <f>INDEX(pasteStatistics!Q$1:'pasteStatistics'!Q$5000,MATCH($C981,pasteStatistics!$C$1:'pasteStatistics'!$C$5000,0))</f>
        <v>#N/A</v>
      </c>
      <c r="R981" t="e">
        <f>INDEX(pasteStatistics!R$1:'pasteStatistics'!R$5000,MATCH($C981,pasteStatistics!$C$1:'pasteStatistics'!$C$5000,0))</f>
        <v>#N/A</v>
      </c>
      <c r="S981" t="e">
        <f>INDEX(pasteStatistics!S$1:'pasteStatistics'!S$5000,MATCH($C981,pasteStatistics!$C$1:'pasteStatistics'!$C$5000,0))</f>
        <v>#N/A</v>
      </c>
      <c r="T981" t="e">
        <f>INDEX(pasteStatistics!T$1:'pasteStatistics'!T$5000,MATCH($C981,pasteStatistics!$C$1:'pasteStatistics'!$C$5000,0))</f>
        <v>#N/A</v>
      </c>
      <c r="U981" t="e">
        <f>INDEX(pasteStatistics!U$1:'pasteStatistics'!U$5000,MATCH($C981,pasteStatistics!$C$1:'pasteStatistics'!$C$5000,0))</f>
        <v>#N/A</v>
      </c>
      <c r="V981" t="e">
        <f>INDEX(pasteStatistics!V$1:'pasteStatistics'!V$5000,MATCH($C981,pasteStatistics!$C$1:'pasteStatistics'!$C$5000,0))</f>
        <v>#N/A</v>
      </c>
      <c r="W981" t="e">
        <f>INDEX(pasteStatistics!W$1:'pasteStatistics'!W$5000,MATCH($C981,pasteStatistics!$C$1:'pasteStatistics'!$C$5000,0))</f>
        <v>#N/A</v>
      </c>
      <c r="X981" t="e">
        <f>INDEX(pasteStatistics!X$1:'pasteStatistics'!X$5000,MATCH($C981,pasteStatistics!$C$1:'pasteStatistics'!$C$5000,0))</f>
        <v>#N/A</v>
      </c>
      <c r="Y981" t="e">
        <f>INDEX(pasteStatistics!Y$1:'pasteStatistics'!Y$5000,MATCH($C981,pasteStatistics!$C$1:'pasteStatistics'!$C$5000,0))</f>
        <v>#N/A</v>
      </c>
      <c r="Z981" t="e">
        <f>INDEX(pasteStatistics!Z$1:'pasteStatistics'!Z$5000,MATCH($C981,pasteStatistics!$C$1:'pasteStatistics'!$C$5000,0))</f>
        <v>#N/A</v>
      </c>
      <c r="AA981" t="e">
        <f>INDEX(pasteStatistics!AA$1:'pasteStatistics'!AA$5000,MATCH($C981,pasteStatistics!$C$1:'pasteStatistics'!$C$5000,0))</f>
        <v>#N/A</v>
      </c>
      <c r="AB981">
        <f>pasteData!C980</f>
        <v>20</v>
      </c>
      <c r="AC981" t="str">
        <f>pasteData!D980</f>
        <v>JR</v>
      </c>
      <c r="AD981" t="str">
        <f>pasteData!E980</f>
        <v>G</v>
      </c>
      <c r="AE981">
        <f>pasteData!F980</f>
        <v>43620</v>
      </c>
      <c r="AF981">
        <f>pasteData!G980</f>
        <v>200</v>
      </c>
      <c r="AG981" t="str">
        <f>pasteData!H980</f>
        <v>Davenport</v>
      </c>
      <c r="AH981" t="str">
        <f>pasteData!I980</f>
        <v xml:space="preserve"> IA</v>
      </c>
      <c r="AI981" t="str">
        <f>pasteData!J980</f>
        <v>Hillcrest School</v>
      </c>
      <c r="AJ981">
        <f>pasteData!K980</f>
        <v>0</v>
      </c>
      <c r="AK981">
        <f>pasteData!L980</f>
        <v>0</v>
      </c>
      <c r="AL981">
        <f>pasteData!M980</f>
        <v>0</v>
      </c>
      <c r="AM981">
        <f>pasteData!N980</f>
        <v>0</v>
      </c>
    </row>
    <row r="982" spans="1:39" x14ac:dyDescent="0.3">
      <c r="A982">
        <v>980</v>
      </c>
      <c r="B982" t="str">
        <f>pasteData!A981</f>
        <v>prairie-view</v>
      </c>
      <c r="C982" t="str">
        <f>pasteData!B981</f>
        <v>Gary Blackston</v>
      </c>
      <c r="D982">
        <f>INDEX(pasteStatistics!D$1:'pasteStatistics'!D$5000,MATCH($C982,pasteStatistics!$C$1:'pasteStatistics'!$C$5000,0))</f>
        <v>34</v>
      </c>
      <c r="E982">
        <f>INDEX(pasteStatistics!E$1:'pasteStatistics'!E$5000,MATCH($C982,pasteStatistics!$C$1:'pasteStatistics'!$C$5000,0))</f>
        <v>34</v>
      </c>
      <c r="F982">
        <f>INDEX(pasteStatistics!F$1:'pasteStatistics'!F$5000,MATCH($C982,pasteStatistics!$C$1:'pasteStatistics'!$C$5000,0))</f>
        <v>31.2</v>
      </c>
      <c r="G982">
        <f>INDEX(pasteStatistics!G$1:'pasteStatistics'!G$5000,MATCH($C982,pasteStatistics!$C$1:'pasteStatistics'!$C$5000,0))</f>
        <v>5.2</v>
      </c>
      <c r="H982">
        <f>INDEX(pasteStatistics!H$1:'pasteStatistics'!H$5000,MATCH($C982,pasteStatistics!$C$1:'pasteStatistics'!$C$5000,0))</f>
        <v>12.1</v>
      </c>
      <c r="I982">
        <f>INDEX(pasteStatistics!I$1:'pasteStatistics'!I$5000,MATCH($C982,pasteStatistics!$C$1:'pasteStatistics'!$C$5000,0))</f>
        <v>0.42899999999999999</v>
      </c>
      <c r="J982">
        <f>INDEX(pasteStatistics!J$1:'pasteStatistics'!J$5000,MATCH($C982,pasteStatistics!$C$1:'pasteStatistics'!$C$5000,0))</f>
        <v>3.7</v>
      </c>
      <c r="K982">
        <f>INDEX(pasteStatistics!K$1:'pasteStatistics'!K$5000,MATCH($C982,pasteStatistics!$C$1:'pasteStatistics'!$C$5000,0))</f>
        <v>7.9</v>
      </c>
      <c r="L982">
        <f>INDEX(pasteStatistics!L$1:'pasteStatistics'!L$5000,MATCH($C982,pasteStatistics!$C$1:'pasteStatistics'!$C$5000,0))</f>
        <v>0.47599999999999998</v>
      </c>
      <c r="M982">
        <f>INDEX(pasteStatistics!M$1:'pasteStatistics'!M$5000,MATCH($C982,pasteStatistics!$C$1:'pasteStatistics'!$C$5000,0))</f>
        <v>1.4</v>
      </c>
      <c r="N982">
        <f>INDEX(pasteStatistics!N$1:'pasteStatistics'!N$5000,MATCH($C982,pasteStatistics!$C$1:'pasteStatistics'!$C$5000,0))</f>
        <v>4.2</v>
      </c>
      <c r="O982">
        <f>INDEX(pasteStatistics!O$1:'pasteStatistics'!O$5000,MATCH($C982,pasteStatistics!$C$1:'pasteStatistics'!$C$5000,0))</f>
        <v>0.34300000000000003</v>
      </c>
      <c r="P982">
        <f>INDEX(pasteStatistics!P$1:'pasteStatistics'!P$5000,MATCH($C982,pasteStatistics!$C$1:'pasteStatistics'!$C$5000,0))</f>
        <v>3.8</v>
      </c>
      <c r="Q982">
        <f>INDEX(pasteStatistics!Q$1:'pasteStatistics'!Q$5000,MATCH($C982,pasteStatistics!$C$1:'pasteStatistics'!$C$5000,0))</f>
        <v>5.7</v>
      </c>
      <c r="R982">
        <f>INDEX(pasteStatistics!R$1:'pasteStatistics'!R$5000,MATCH($C982,pasteStatistics!$C$1:'pasteStatistics'!$C$5000,0))</f>
        <v>0.65600000000000003</v>
      </c>
      <c r="S982">
        <f>INDEX(pasteStatistics!S$1:'pasteStatistics'!S$5000,MATCH($C982,pasteStatistics!$C$1:'pasteStatistics'!$C$5000,0))</f>
        <v>1.7</v>
      </c>
      <c r="T982">
        <f>INDEX(pasteStatistics!T$1:'pasteStatistics'!T$5000,MATCH($C982,pasteStatistics!$C$1:'pasteStatistics'!$C$5000,0))</f>
        <v>5.2</v>
      </c>
      <c r="U982">
        <f>INDEX(pasteStatistics!U$1:'pasteStatistics'!U$5000,MATCH($C982,pasteStatistics!$C$1:'pasteStatistics'!$C$5000,0))</f>
        <v>7</v>
      </c>
      <c r="V982">
        <f>INDEX(pasteStatistics!V$1:'pasteStatistics'!V$5000,MATCH($C982,pasteStatistics!$C$1:'pasteStatistics'!$C$5000,0))</f>
        <v>1.9</v>
      </c>
      <c r="W982">
        <f>INDEX(pasteStatistics!W$1:'pasteStatistics'!W$5000,MATCH($C982,pasteStatistics!$C$1:'pasteStatistics'!$C$5000,0))</f>
        <v>1.7</v>
      </c>
      <c r="X982">
        <f>INDEX(pasteStatistics!X$1:'pasteStatistics'!X$5000,MATCH($C982,pasteStatistics!$C$1:'pasteStatistics'!$C$5000,0))</f>
        <v>0.2</v>
      </c>
      <c r="Y982">
        <f>INDEX(pasteStatistics!Y$1:'pasteStatistics'!Y$5000,MATCH($C982,pasteStatistics!$C$1:'pasteStatistics'!$C$5000,0))</f>
        <v>2</v>
      </c>
      <c r="Z982">
        <f>INDEX(pasteStatistics!Z$1:'pasteStatistics'!Z$5000,MATCH($C982,pasteStatistics!$C$1:'pasteStatistics'!$C$5000,0))</f>
        <v>2.7</v>
      </c>
      <c r="AA982">
        <f>INDEX(pasteStatistics!AA$1:'pasteStatistics'!AA$5000,MATCH($C982,pasteStatistics!$C$1:'pasteStatistics'!$C$5000,0))</f>
        <v>15.6</v>
      </c>
      <c r="AB982">
        <f>pasteData!C981</f>
        <v>3</v>
      </c>
      <c r="AC982" t="str">
        <f>pasteData!D981</f>
        <v>SR</v>
      </c>
      <c r="AD982" t="str">
        <f>pasteData!E981</f>
        <v>G</v>
      </c>
      <c r="AE982">
        <f>pasteData!F981</f>
        <v>43618</v>
      </c>
      <c r="AF982">
        <f>pasteData!G981</f>
        <v>185</v>
      </c>
      <c r="AG982" t="str">
        <f>pasteData!H981</f>
        <v>Baltimore</v>
      </c>
      <c r="AH982" t="str">
        <f>pasteData!I981</f>
        <v xml:space="preserve"> MD</v>
      </c>
      <c r="AI982" t="str">
        <f>pasteData!J981</f>
        <v>Patterson High School</v>
      </c>
      <c r="AJ982" t="str">
        <f>pasteData!K981</f>
        <v xml:space="preserve"> 15.6 Pts</v>
      </c>
      <c r="AK982" t="str">
        <f>pasteData!L981</f>
        <v xml:space="preserve"> 7.0 Reb</v>
      </c>
      <c r="AL982" t="str">
        <f>pasteData!M981</f>
        <v xml:space="preserve"> 1.9 Ast</v>
      </c>
      <c r="AM982">
        <f>pasteData!N981</f>
        <v>0</v>
      </c>
    </row>
    <row r="983" spans="1:39" x14ac:dyDescent="0.3">
      <c r="A983">
        <v>981</v>
      </c>
      <c r="B983" t="str">
        <f>pasteData!A982</f>
        <v>prairie-view</v>
      </c>
      <c r="C983" t="str">
        <f>pasteData!B982</f>
        <v>Devonte Patterson</v>
      </c>
      <c r="D983">
        <f>INDEX(pasteStatistics!D$1:'pasteStatistics'!D$5000,MATCH($C983,pasteStatistics!$C$1:'pasteStatistics'!$C$5000,0))</f>
        <v>32</v>
      </c>
      <c r="E983">
        <f>INDEX(pasteStatistics!E$1:'pasteStatistics'!E$5000,MATCH($C983,pasteStatistics!$C$1:'pasteStatistics'!$C$5000,0))</f>
        <v>30</v>
      </c>
      <c r="F983">
        <f>INDEX(pasteStatistics!F$1:'pasteStatistics'!F$5000,MATCH($C983,pasteStatistics!$C$1:'pasteStatistics'!$C$5000,0))</f>
        <v>28</v>
      </c>
      <c r="G983">
        <f>INDEX(pasteStatistics!G$1:'pasteStatistics'!G$5000,MATCH($C983,pasteStatistics!$C$1:'pasteStatistics'!$C$5000,0))</f>
        <v>4.5999999999999996</v>
      </c>
      <c r="H983">
        <f>INDEX(pasteStatistics!H$1:'pasteStatistics'!H$5000,MATCH($C983,pasteStatistics!$C$1:'pasteStatistics'!$C$5000,0))</f>
        <v>9.3000000000000007</v>
      </c>
      <c r="I983">
        <f>INDEX(pasteStatistics!I$1:'pasteStatistics'!I$5000,MATCH($C983,pasteStatistics!$C$1:'pasteStatistics'!$C$5000,0))</f>
        <v>0.49299999999999999</v>
      </c>
      <c r="J983">
        <f>INDEX(pasteStatistics!J$1:'pasteStatistics'!J$5000,MATCH($C983,pasteStatistics!$C$1:'pasteStatistics'!$C$5000,0))</f>
        <v>4.2</v>
      </c>
      <c r="K983">
        <f>INDEX(pasteStatistics!K$1:'pasteStatistics'!K$5000,MATCH($C983,pasteStatistics!$C$1:'pasteStatistics'!$C$5000,0))</f>
        <v>7.3</v>
      </c>
      <c r="L983">
        <f>INDEX(pasteStatistics!L$1:'pasteStatistics'!L$5000,MATCH($C983,pasteStatistics!$C$1:'pasteStatistics'!$C$5000,0))</f>
        <v>0.57499999999999996</v>
      </c>
      <c r="M983">
        <f>INDEX(pasteStatistics!M$1:'pasteStatistics'!M$5000,MATCH($C983,pasteStatistics!$C$1:'pasteStatistics'!$C$5000,0))</f>
        <v>0.4</v>
      </c>
      <c r="N983">
        <f>INDEX(pasteStatistics!N$1:'pasteStatistics'!N$5000,MATCH($C983,pasteStatistics!$C$1:'pasteStatistics'!$C$5000,0))</f>
        <v>2</v>
      </c>
      <c r="O983">
        <f>INDEX(pasteStatistics!O$1:'pasteStatistics'!O$5000,MATCH($C983,pasteStatistics!$C$1:'pasteStatistics'!$C$5000,0))</f>
        <v>0.2</v>
      </c>
      <c r="P983">
        <f>INDEX(pasteStatistics!P$1:'pasteStatistics'!P$5000,MATCH($C983,pasteStatistics!$C$1:'pasteStatistics'!$C$5000,0))</f>
        <v>3.9</v>
      </c>
      <c r="Q983">
        <f>INDEX(pasteStatistics!Q$1:'pasteStatistics'!Q$5000,MATCH($C983,pasteStatistics!$C$1:'pasteStatistics'!$C$5000,0))</f>
        <v>5.4</v>
      </c>
      <c r="R983">
        <f>INDEX(pasteStatistics!R$1:'pasteStatistics'!R$5000,MATCH($C983,pasteStatistics!$C$1:'pasteStatistics'!$C$5000,0))</f>
        <v>0.72299999999999998</v>
      </c>
      <c r="S983">
        <f>INDEX(pasteStatistics!S$1:'pasteStatistics'!S$5000,MATCH($C983,pasteStatistics!$C$1:'pasteStatistics'!$C$5000,0))</f>
        <v>2.1</v>
      </c>
      <c r="T983">
        <f>INDEX(pasteStatistics!T$1:'pasteStatistics'!T$5000,MATCH($C983,pasteStatistics!$C$1:'pasteStatistics'!$C$5000,0))</f>
        <v>2.9</v>
      </c>
      <c r="U983">
        <f>INDEX(pasteStatistics!U$1:'pasteStatistics'!U$5000,MATCH($C983,pasteStatistics!$C$1:'pasteStatistics'!$C$5000,0))</f>
        <v>5</v>
      </c>
      <c r="V983">
        <f>INDEX(pasteStatistics!V$1:'pasteStatistics'!V$5000,MATCH($C983,pasteStatistics!$C$1:'pasteStatistics'!$C$5000,0))</f>
        <v>1.2</v>
      </c>
      <c r="W983">
        <f>INDEX(pasteStatistics!W$1:'pasteStatistics'!W$5000,MATCH($C983,pasteStatistics!$C$1:'pasteStatistics'!$C$5000,0))</f>
        <v>1.3</v>
      </c>
      <c r="X983">
        <f>INDEX(pasteStatistics!X$1:'pasteStatistics'!X$5000,MATCH($C983,pasteStatistics!$C$1:'pasteStatistics'!$C$5000,0))</f>
        <v>0.2</v>
      </c>
      <c r="Y983">
        <f>INDEX(pasteStatistics!Y$1:'pasteStatistics'!Y$5000,MATCH($C983,pasteStatistics!$C$1:'pasteStatistics'!$C$5000,0))</f>
        <v>2.2999999999999998</v>
      </c>
      <c r="Z983">
        <f>INDEX(pasteStatistics!Z$1:'pasteStatistics'!Z$5000,MATCH($C983,pasteStatistics!$C$1:'pasteStatistics'!$C$5000,0))</f>
        <v>3.2</v>
      </c>
      <c r="AA983">
        <f>INDEX(pasteStatistics!AA$1:'pasteStatistics'!AA$5000,MATCH($C983,pasteStatistics!$C$1:'pasteStatistics'!$C$5000,0))</f>
        <v>13.5</v>
      </c>
      <c r="AB983">
        <f>pasteData!C982</f>
        <v>23</v>
      </c>
      <c r="AC983" t="str">
        <f>pasteData!D982</f>
        <v>JR</v>
      </c>
      <c r="AD983" t="str">
        <f>pasteData!E982</f>
        <v>F</v>
      </c>
      <c r="AE983">
        <f>pasteData!F982</f>
        <v>43623</v>
      </c>
      <c r="AF983">
        <f>pasteData!G982</f>
        <v>205</v>
      </c>
      <c r="AG983" t="str">
        <f>pasteData!H982</f>
        <v>Bridgeport</v>
      </c>
      <c r="AH983" t="str">
        <f>pasteData!I982</f>
        <v xml:space="preserve"> TX</v>
      </c>
      <c r="AI983">
        <f>pasteData!J982</f>
        <v>0</v>
      </c>
      <c r="AJ983" t="str">
        <f>pasteData!K982</f>
        <v xml:space="preserve"> 13.5 Pts</v>
      </c>
      <c r="AK983" t="str">
        <f>pasteData!L982</f>
        <v xml:space="preserve"> 5.0 Reb</v>
      </c>
      <c r="AL983" t="str">
        <f>pasteData!M982</f>
        <v xml:space="preserve"> 1.2 Ast</v>
      </c>
      <c r="AM983">
        <f>pasteData!N982</f>
        <v>0</v>
      </c>
    </row>
    <row r="984" spans="1:39" x14ac:dyDescent="0.3">
      <c r="A984">
        <v>982</v>
      </c>
      <c r="B984" t="str">
        <f>pasteData!A983</f>
        <v>prairie-view</v>
      </c>
      <c r="C984" t="str">
        <f>pasteData!B983</f>
        <v>Gerard Andrus</v>
      </c>
      <c r="D984">
        <f>INDEX(pasteStatistics!D$1:'pasteStatistics'!D$5000,MATCH($C984,pasteStatistics!$C$1:'pasteStatistics'!$C$5000,0))</f>
        <v>35</v>
      </c>
      <c r="E984">
        <f>INDEX(pasteStatistics!E$1:'pasteStatistics'!E$5000,MATCH($C984,pasteStatistics!$C$1:'pasteStatistics'!$C$5000,0))</f>
        <v>34</v>
      </c>
      <c r="F984">
        <f>INDEX(pasteStatistics!F$1:'pasteStatistics'!F$5000,MATCH($C984,pasteStatistics!$C$1:'pasteStatistics'!$C$5000,0))</f>
        <v>29.2</v>
      </c>
      <c r="G984">
        <f>INDEX(pasteStatistics!G$1:'pasteStatistics'!G$5000,MATCH($C984,pasteStatistics!$C$1:'pasteStatistics'!$C$5000,0))</f>
        <v>4.3</v>
      </c>
      <c r="H984">
        <f>INDEX(pasteStatistics!H$1:'pasteStatistics'!H$5000,MATCH($C984,pasteStatistics!$C$1:'pasteStatistics'!$C$5000,0))</f>
        <v>9</v>
      </c>
      <c r="I984">
        <f>INDEX(pasteStatistics!I$1:'pasteStatistics'!I$5000,MATCH($C984,pasteStatistics!$C$1:'pasteStatistics'!$C$5000,0))</f>
        <v>0.47599999999999998</v>
      </c>
      <c r="J984">
        <f>INDEX(pasteStatistics!J$1:'pasteStatistics'!J$5000,MATCH($C984,pasteStatistics!$C$1:'pasteStatistics'!$C$5000,0))</f>
        <v>4.2</v>
      </c>
      <c r="K984">
        <f>INDEX(pasteStatistics!K$1:'pasteStatistics'!K$5000,MATCH($C984,pasteStatistics!$C$1:'pasteStatistics'!$C$5000,0))</f>
        <v>8.6999999999999993</v>
      </c>
      <c r="L984">
        <f>INDEX(pasteStatistics!L$1:'pasteStatistics'!L$5000,MATCH($C984,pasteStatistics!$C$1:'pasteStatistics'!$C$5000,0))</f>
        <v>0.48</v>
      </c>
      <c r="M984">
        <f>INDEX(pasteStatistics!M$1:'pasteStatistics'!M$5000,MATCH($C984,pasteStatistics!$C$1:'pasteStatistics'!$C$5000,0))</f>
        <v>0.1</v>
      </c>
      <c r="N984">
        <f>INDEX(pasteStatistics!N$1:'pasteStatistics'!N$5000,MATCH($C984,pasteStatistics!$C$1:'pasteStatistics'!$C$5000,0))</f>
        <v>0.3</v>
      </c>
      <c r="O984">
        <f>INDEX(pasteStatistics!O$1:'pasteStatistics'!O$5000,MATCH($C984,pasteStatistics!$C$1:'pasteStatistics'!$C$5000,0))</f>
        <v>0.36399999999999999</v>
      </c>
      <c r="P984">
        <f>INDEX(pasteStatistics!P$1:'pasteStatistics'!P$5000,MATCH($C984,pasteStatistics!$C$1:'pasteStatistics'!$C$5000,0))</f>
        <v>1.3</v>
      </c>
      <c r="Q984">
        <f>INDEX(pasteStatistics!Q$1:'pasteStatistics'!Q$5000,MATCH($C984,pasteStatistics!$C$1:'pasteStatistics'!$C$5000,0))</f>
        <v>1.8</v>
      </c>
      <c r="R984">
        <f>INDEX(pasteStatistics!R$1:'pasteStatistics'!R$5000,MATCH($C984,pasteStatistics!$C$1:'pasteStatistics'!$C$5000,0))</f>
        <v>0.71399999999999997</v>
      </c>
      <c r="S984">
        <f>INDEX(pasteStatistics!S$1:'pasteStatistics'!S$5000,MATCH($C984,pasteStatistics!$C$1:'pasteStatistics'!$C$5000,0))</f>
        <v>2.2000000000000002</v>
      </c>
      <c r="T984">
        <f>INDEX(pasteStatistics!T$1:'pasteStatistics'!T$5000,MATCH($C984,pasteStatistics!$C$1:'pasteStatistics'!$C$5000,0))</f>
        <v>3.5</v>
      </c>
      <c r="U984">
        <f>INDEX(pasteStatistics!U$1:'pasteStatistics'!U$5000,MATCH($C984,pasteStatistics!$C$1:'pasteStatistics'!$C$5000,0))</f>
        <v>5.7</v>
      </c>
      <c r="V984">
        <f>INDEX(pasteStatistics!V$1:'pasteStatistics'!V$5000,MATCH($C984,pasteStatistics!$C$1:'pasteStatistics'!$C$5000,0))</f>
        <v>1</v>
      </c>
      <c r="W984">
        <f>INDEX(pasteStatistics!W$1:'pasteStatistics'!W$5000,MATCH($C984,pasteStatistics!$C$1:'pasteStatistics'!$C$5000,0))</f>
        <v>1.1000000000000001</v>
      </c>
      <c r="X984">
        <f>INDEX(pasteStatistics!X$1:'pasteStatistics'!X$5000,MATCH($C984,pasteStatistics!$C$1:'pasteStatistics'!$C$5000,0))</f>
        <v>0.5</v>
      </c>
      <c r="Y984">
        <f>INDEX(pasteStatistics!Y$1:'pasteStatistics'!Y$5000,MATCH($C984,pasteStatistics!$C$1:'pasteStatistics'!$C$5000,0))</f>
        <v>1.1000000000000001</v>
      </c>
      <c r="Z984">
        <f>INDEX(pasteStatistics!Z$1:'pasteStatistics'!Z$5000,MATCH($C984,pasteStatistics!$C$1:'pasteStatistics'!$C$5000,0))</f>
        <v>3</v>
      </c>
      <c r="AA984">
        <f>INDEX(pasteStatistics!AA$1:'pasteStatistics'!AA$5000,MATCH($C984,pasteStatistics!$C$1:'pasteStatistics'!$C$5000,0))</f>
        <v>10</v>
      </c>
      <c r="AB984">
        <f>pasteData!C983</f>
        <v>15</v>
      </c>
      <c r="AC984" t="str">
        <f>pasteData!D983</f>
        <v>JR</v>
      </c>
      <c r="AD984" t="str">
        <f>pasteData!E983</f>
        <v>G</v>
      </c>
      <c r="AE984">
        <f>pasteData!F983</f>
        <v>43621</v>
      </c>
      <c r="AF984">
        <f>pasteData!G983</f>
        <v>192</v>
      </c>
      <c r="AG984" t="str">
        <f>pasteData!H983</f>
        <v>Lafayette</v>
      </c>
      <c r="AH984" t="str">
        <f>pasteData!I983</f>
        <v xml:space="preserve"> LA</v>
      </c>
      <c r="AI984">
        <f>pasteData!J983</f>
        <v>0</v>
      </c>
      <c r="AJ984" t="str">
        <f>pasteData!K983</f>
        <v xml:space="preserve"> 10.0 Pts</v>
      </c>
      <c r="AK984" t="str">
        <f>pasteData!L983</f>
        <v xml:space="preserve"> 5.7 Reb</v>
      </c>
      <c r="AL984" t="str">
        <f>pasteData!M983</f>
        <v xml:space="preserve"> 1.0 Ast</v>
      </c>
      <c r="AM984">
        <f>pasteData!N983</f>
        <v>0</v>
      </c>
    </row>
    <row r="985" spans="1:39" x14ac:dyDescent="0.3">
      <c r="A985">
        <v>983</v>
      </c>
      <c r="B985" t="str">
        <f>pasteData!A984</f>
        <v>prairie-view</v>
      </c>
      <c r="C985" t="str">
        <f>pasteData!B984</f>
        <v>Darius Williams</v>
      </c>
      <c r="D985">
        <f>INDEX(pasteStatistics!D$1:'pasteStatistics'!D$5000,MATCH($C985,pasteStatistics!$C$1:'pasteStatistics'!$C$5000,0))</f>
        <v>34</v>
      </c>
      <c r="E985">
        <f>INDEX(pasteStatistics!E$1:'pasteStatistics'!E$5000,MATCH($C985,pasteStatistics!$C$1:'pasteStatistics'!$C$5000,0))</f>
        <v>1</v>
      </c>
      <c r="F985">
        <f>INDEX(pasteStatistics!F$1:'pasteStatistics'!F$5000,MATCH($C985,pasteStatistics!$C$1:'pasteStatistics'!$C$5000,0))</f>
        <v>18</v>
      </c>
      <c r="G985">
        <f>INDEX(pasteStatistics!G$1:'pasteStatistics'!G$5000,MATCH($C985,pasteStatistics!$C$1:'pasteStatistics'!$C$5000,0))</f>
        <v>2.9</v>
      </c>
      <c r="H985">
        <f>INDEX(pasteStatistics!H$1:'pasteStatistics'!H$5000,MATCH($C985,pasteStatistics!$C$1:'pasteStatistics'!$C$5000,0))</f>
        <v>7.4</v>
      </c>
      <c r="I985">
        <f>INDEX(pasteStatistics!I$1:'pasteStatistics'!I$5000,MATCH($C985,pasteStatistics!$C$1:'pasteStatistics'!$C$5000,0))</f>
        <v>0.38300000000000001</v>
      </c>
      <c r="J985">
        <f>INDEX(pasteStatistics!J$1:'pasteStatistics'!J$5000,MATCH($C985,pasteStatistics!$C$1:'pasteStatistics'!$C$5000,0))</f>
        <v>1.6</v>
      </c>
      <c r="K985">
        <f>INDEX(pasteStatistics!K$1:'pasteStatistics'!K$5000,MATCH($C985,pasteStatistics!$C$1:'pasteStatistics'!$C$5000,0))</f>
        <v>3.4</v>
      </c>
      <c r="L985">
        <f>INDEX(pasteStatistics!L$1:'pasteStatistics'!L$5000,MATCH($C985,pasteStatistics!$C$1:'pasteStatistics'!$C$5000,0))</f>
        <v>0.45700000000000002</v>
      </c>
      <c r="M985">
        <f>INDEX(pasteStatistics!M$1:'pasteStatistics'!M$5000,MATCH($C985,pasteStatistics!$C$1:'pasteStatistics'!$C$5000,0))</f>
        <v>1.3</v>
      </c>
      <c r="N985">
        <f>INDEX(pasteStatistics!N$1:'pasteStatistics'!N$5000,MATCH($C985,pasteStatistics!$C$1:'pasteStatistics'!$C$5000,0))</f>
        <v>4</v>
      </c>
      <c r="O985">
        <f>INDEX(pasteStatistics!O$1:'pasteStatistics'!O$5000,MATCH($C985,pasteStatistics!$C$1:'pasteStatistics'!$C$5000,0))</f>
        <v>0.32100000000000001</v>
      </c>
      <c r="P985">
        <f>INDEX(pasteStatistics!P$1:'pasteStatistics'!P$5000,MATCH($C985,pasteStatistics!$C$1:'pasteStatistics'!$C$5000,0))</f>
        <v>1.6</v>
      </c>
      <c r="Q985">
        <f>INDEX(pasteStatistics!Q$1:'pasteStatistics'!Q$5000,MATCH($C985,pasteStatistics!$C$1:'pasteStatistics'!$C$5000,0))</f>
        <v>2.1</v>
      </c>
      <c r="R985">
        <f>INDEX(pasteStatistics!R$1:'pasteStatistics'!R$5000,MATCH($C985,pasteStatistics!$C$1:'pasteStatistics'!$C$5000,0))</f>
        <v>0.78900000000000003</v>
      </c>
      <c r="S985">
        <f>INDEX(pasteStatistics!S$1:'pasteStatistics'!S$5000,MATCH($C985,pasteStatistics!$C$1:'pasteStatistics'!$C$5000,0))</f>
        <v>0.6</v>
      </c>
      <c r="T985">
        <f>INDEX(pasteStatistics!T$1:'pasteStatistics'!T$5000,MATCH($C985,pasteStatistics!$C$1:'pasteStatistics'!$C$5000,0))</f>
        <v>1.6</v>
      </c>
      <c r="U985">
        <f>INDEX(pasteStatistics!U$1:'pasteStatistics'!U$5000,MATCH($C985,pasteStatistics!$C$1:'pasteStatistics'!$C$5000,0))</f>
        <v>2.2000000000000002</v>
      </c>
      <c r="V985">
        <f>INDEX(pasteStatistics!V$1:'pasteStatistics'!V$5000,MATCH($C985,pasteStatistics!$C$1:'pasteStatistics'!$C$5000,0))</f>
        <v>0.6</v>
      </c>
      <c r="W985">
        <f>INDEX(pasteStatistics!W$1:'pasteStatistics'!W$5000,MATCH($C985,pasteStatistics!$C$1:'pasteStatistics'!$C$5000,0))</f>
        <v>1.1000000000000001</v>
      </c>
      <c r="X985">
        <f>INDEX(pasteStatistics!X$1:'pasteStatistics'!X$5000,MATCH($C985,pasteStatistics!$C$1:'pasteStatistics'!$C$5000,0))</f>
        <v>0.1</v>
      </c>
      <c r="Y985">
        <f>INDEX(pasteStatistics!Y$1:'pasteStatistics'!Y$5000,MATCH($C985,pasteStatistics!$C$1:'pasteStatistics'!$C$5000,0))</f>
        <v>1</v>
      </c>
      <c r="Z985">
        <f>INDEX(pasteStatistics!Z$1:'pasteStatistics'!Z$5000,MATCH($C985,pasteStatistics!$C$1:'pasteStatistics'!$C$5000,0))</f>
        <v>2.4</v>
      </c>
      <c r="AA985">
        <f>INDEX(pasteStatistics!AA$1:'pasteStatistics'!AA$5000,MATCH($C985,pasteStatistics!$C$1:'pasteStatistics'!$C$5000,0))</f>
        <v>8.6</v>
      </c>
      <c r="AB985">
        <f>pasteData!C984</f>
        <v>2</v>
      </c>
      <c r="AC985" t="str">
        <f>pasteData!D984</f>
        <v>JR</v>
      </c>
      <c r="AD985" t="str">
        <f>pasteData!E984</f>
        <v>G</v>
      </c>
      <c r="AE985">
        <f>pasteData!F984</f>
        <v>36678</v>
      </c>
      <c r="AF985">
        <f>pasteData!G984</f>
        <v>176</v>
      </c>
      <c r="AG985" t="str">
        <f>pasteData!H984</f>
        <v>Augusta</v>
      </c>
      <c r="AH985" t="str">
        <f>pasteData!I984</f>
        <v xml:space="preserve"> GA</v>
      </c>
      <c r="AI985">
        <f>pasteData!J984</f>
        <v>0</v>
      </c>
      <c r="AJ985" t="str">
        <f>pasteData!K984</f>
        <v xml:space="preserve"> 8.6 Pts</v>
      </c>
      <c r="AK985" t="str">
        <f>pasteData!L984</f>
        <v xml:space="preserve"> 2.2 Reb</v>
      </c>
      <c r="AL985" t="str">
        <f>pasteData!M984</f>
        <v xml:space="preserve"> 0.6 Ast</v>
      </c>
      <c r="AM985">
        <f>pasteData!N984</f>
        <v>0</v>
      </c>
    </row>
    <row r="986" spans="1:39" x14ac:dyDescent="0.3">
      <c r="A986">
        <v>984</v>
      </c>
      <c r="B986" t="str">
        <f>pasteData!A985</f>
        <v>prairie-view</v>
      </c>
      <c r="C986" t="str">
        <f>pasteData!B985</f>
        <v>Dennis Jones</v>
      </c>
      <c r="D986">
        <f>INDEX(pasteStatistics!D$1:'pasteStatistics'!D$5000,MATCH($C986,pasteStatistics!$C$1:'pasteStatistics'!$C$5000,0))</f>
        <v>32</v>
      </c>
      <c r="E986">
        <f>INDEX(pasteStatistics!E$1:'pasteStatistics'!E$5000,MATCH($C986,pasteStatistics!$C$1:'pasteStatistics'!$C$5000,0))</f>
        <v>25</v>
      </c>
      <c r="F986">
        <f>INDEX(pasteStatistics!F$1:'pasteStatistics'!F$5000,MATCH($C986,pasteStatistics!$C$1:'pasteStatistics'!$C$5000,0))</f>
        <v>27</v>
      </c>
      <c r="G986">
        <f>INDEX(pasteStatistics!G$1:'pasteStatistics'!G$5000,MATCH($C986,pasteStatistics!$C$1:'pasteStatistics'!$C$5000,0))</f>
        <v>2.9</v>
      </c>
      <c r="H986">
        <f>INDEX(pasteStatistics!H$1:'pasteStatistics'!H$5000,MATCH($C986,pasteStatistics!$C$1:'pasteStatistics'!$C$5000,0))</f>
        <v>7.5</v>
      </c>
      <c r="I986">
        <f>INDEX(pasteStatistics!I$1:'pasteStatistics'!I$5000,MATCH($C986,pasteStatistics!$C$1:'pasteStatistics'!$C$5000,0))</f>
        <v>0.39</v>
      </c>
      <c r="J986">
        <f>INDEX(pasteStatistics!J$1:'pasteStatistics'!J$5000,MATCH($C986,pasteStatistics!$C$1:'pasteStatistics'!$C$5000,0))</f>
        <v>2.2000000000000002</v>
      </c>
      <c r="K986">
        <f>INDEX(pasteStatistics!K$1:'pasteStatistics'!K$5000,MATCH($C986,pasteStatistics!$C$1:'pasteStatistics'!$C$5000,0))</f>
        <v>4.9000000000000004</v>
      </c>
      <c r="L986">
        <f>INDEX(pasteStatistics!L$1:'pasteStatistics'!L$5000,MATCH($C986,pasteStatistics!$C$1:'pasteStatistics'!$C$5000,0))</f>
        <v>0.44900000000000001</v>
      </c>
      <c r="M986">
        <f>INDEX(pasteStatistics!M$1:'pasteStatistics'!M$5000,MATCH($C986,pasteStatistics!$C$1:'pasteStatistics'!$C$5000,0))</f>
        <v>0.8</v>
      </c>
      <c r="N986">
        <f>INDEX(pasteStatistics!N$1:'pasteStatistics'!N$5000,MATCH($C986,pasteStatistics!$C$1:'pasteStatistics'!$C$5000,0))</f>
        <v>2.7</v>
      </c>
      <c r="O986">
        <f>INDEX(pasteStatistics!O$1:'pasteStatistics'!O$5000,MATCH($C986,pasteStatistics!$C$1:'pasteStatistics'!$C$5000,0))</f>
        <v>0.28199999999999997</v>
      </c>
      <c r="P986">
        <f>INDEX(pasteStatistics!P$1:'pasteStatistics'!P$5000,MATCH($C986,pasteStatistics!$C$1:'pasteStatistics'!$C$5000,0))</f>
        <v>2.2000000000000002</v>
      </c>
      <c r="Q986">
        <f>INDEX(pasteStatistics!Q$1:'pasteStatistics'!Q$5000,MATCH($C986,pasteStatistics!$C$1:'pasteStatistics'!$C$5000,0))</f>
        <v>4.2</v>
      </c>
      <c r="R986">
        <f>INDEX(pasteStatistics!R$1:'pasteStatistics'!R$5000,MATCH($C986,pasteStatistics!$C$1:'pasteStatistics'!$C$5000,0))</f>
        <v>0.52600000000000002</v>
      </c>
      <c r="S986">
        <f>INDEX(pasteStatistics!S$1:'pasteStatistics'!S$5000,MATCH($C986,pasteStatistics!$C$1:'pasteStatistics'!$C$5000,0))</f>
        <v>0.5</v>
      </c>
      <c r="T986">
        <f>INDEX(pasteStatistics!T$1:'pasteStatistics'!T$5000,MATCH($C986,pasteStatistics!$C$1:'pasteStatistics'!$C$5000,0))</f>
        <v>1.6</v>
      </c>
      <c r="U986">
        <f>INDEX(pasteStatistics!U$1:'pasteStatistics'!U$5000,MATCH($C986,pasteStatistics!$C$1:'pasteStatistics'!$C$5000,0))</f>
        <v>2</v>
      </c>
      <c r="V986">
        <f>INDEX(pasteStatistics!V$1:'pasteStatistics'!V$5000,MATCH($C986,pasteStatistics!$C$1:'pasteStatistics'!$C$5000,0))</f>
        <v>4.5999999999999996</v>
      </c>
      <c r="W986">
        <f>INDEX(pasteStatistics!W$1:'pasteStatistics'!W$5000,MATCH($C986,pasteStatistics!$C$1:'pasteStatistics'!$C$5000,0))</f>
        <v>2.1</v>
      </c>
      <c r="X986">
        <f>INDEX(pasteStatistics!X$1:'pasteStatistics'!X$5000,MATCH($C986,pasteStatistics!$C$1:'pasteStatistics'!$C$5000,0))</f>
        <v>0.1</v>
      </c>
      <c r="Y986">
        <f>INDEX(pasteStatistics!Y$1:'pasteStatistics'!Y$5000,MATCH($C986,pasteStatistics!$C$1:'pasteStatistics'!$C$5000,0))</f>
        <v>3</v>
      </c>
      <c r="Z986">
        <f>INDEX(pasteStatistics!Z$1:'pasteStatistics'!Z$5000,MATCH($C986,pasteStatistics!$C$1:'pasteStatistics'!$C$5000,0))</f>
        <v>3.3</v>
      </c>
      <c r="AA986">
        <f>INDEX(pasteStatistics!AA$1:'pasteStatistics'!AA$5000,MATCH($C986,pasteStatistics!$C$1:'pasteStatistics'!$C$5000,0))</f>
        <v>8.8000000000000007</v>
      </c>
      <c r="AB986">
        <f>pasteData!C985</f>
        <v>11</v>
      </c>
      <c r="AC986" t="str">
        <f>pasteData!D985</f>
        <v>SR</v>
      </c>
      <c r="AD986" t="str">
        <f>pasteData!E985</f>
        <v>G</v>
      </c>
      <c r="AE986">
        <f>pasteData!F985</f>
        <v>43617</v>
      </c>
      <c r="AF986">
        <f>pasteData!G985</f>
        <v>170</v>
      </c>
      <c r="AG986" t="str">
        <f>pasteData!H985</f>
        <v>Fort Worth</v>
      </c>
      <c r="AH986" t="str">
        <f>pasteData!I985</f>
        <v xml:space="preserve"> TX</v>
      </c>
      <c r="AI986" t="str">
        <f>pasteData!J985</f>
        <v>Dunbar High School</v>
      </c>
      <c r="AJ986" t="str">
        <f>pasteData!K985</f>
        <v xml:space="preserve"> 8.8 Pts</v>
      </c>
      <c r="AK986" t="str">
        <f>pasteData!L985</f>
        <v xml:space="preserve"> 2.0 Reb</v>
      </c>
      <c r="AL986" t="str">
        <f>pasteData!M985</f>
        <v xml:space="preserve"> 4.6 Ast</v>
      </c>
      <c r="AM986">
        <f>pasteData!N985</f>
        <v>0</v>
      </c>
    </row>
    <row r="987" spans="1:39" x14ac:dyDescent="0.3">
      <c r="A987">
        <v>985</v>
      </c>
      <c r="B987" t="str">
        <f>pasteData!A986</f>
        <v>prairie-view</v>
      </c>
      <c r="C987" t="str">
        <f>pasteData!B986</f>
        <v>Taishaun Johnson</v>
      </c>
      <c r="D987">
        <f>INDEX(pasteStatistics!D$1:'pasteStatistics'!D$5000,MATCH($C987,pasteStatistics!$C$1:'pasteStatistics'!$C$5000,0))</f>
        <v>35</v>
      </c>
      <c r="E987">
        <f>INDEX(pasteStatistics!E$1:'pasteStatistics'!E$5000,MATCH($C987,pasteStatistics!$C$1:'pasteStatistics'!$C$5000,0))</f>
        <v>13</v>
      </c>
      <c r="F987">
        <f>INDEX(pasteStatistics!F$1:'pasteStatistics'!F$5000,MATCH($C987,pasteStatistics!$C$1:'pasteStatistics'!$C$5000,0))</f>
        <v>20.9</v>
      </c>
      <c r="G987">
        <f>INDEX(pasteStatistics!G$1:'pasteStatistics'!G$5000,MATCH($C987,pasteStatistics!$C$1:'pasteStatistics'!$C$5000,0))</f>
        <v>1.8</v>
      </c>
      <c r="H987">
        <f>INDEX(pasteStatistics!H$1:'pasteStatistics'!H$5000,MATCH($C987,pasteStatistics!$C$1:'pasteStatistics'!$C$5000,0))</f>
        <v>5</v>
      </c>
      <c r="I987">
        <f>INDEX(pasteStatistics!I$1:'pasteStatistics'!I$5000,MATCH($C987,pasteStatistics!$C$1:'pasteStatistics'!$C$5000,0))</f>
        <v>0.36599999999999999</v>
      </c>
      <c r="J987">
        <f>INDEX(pasteStatistics!J$1:'pasteStatistics'!J$5000,MATCH($C987,pasteStatistics!$C$1:'pasteStatistics'!$C$5000,0))</f>
        <v>1.4</v>
      </c>
      <c r="K987">
        <f>INDEX(pasteStatistics!K$1:'pasteStatistics'!K$5000,MATCH($C987,pasteStatistics!$C$1:'pasteStatistics'!$C$5000,0))</f>
        <v>3.2</v>
      </c>
      <c r="L987">
        <f>INDEX(pasteStatistics!L$1:'pasteStatistics'!L$5000,MATCH($C987,pasteStatistics!$C$1:'pasteStatistics'!$C$5000,0))</f>
        <v>0.438</v>
      </c>
      <c r="M987">
        <f>INDEX(pasteStatistics!M$1:'pasteStatistics'!M$5000,MATCH($C987,pasteStatistics!$C$1:'pasteStatistics'!$C$5000,0))</f>
        <v>0.4</v>
      </c>
      <c r="N987">
        <f>INDEX(pasteStatistics!N$1:'pasteStatistics'!N$5000,MATCH($C987,pasteStatistics!$C$1:'pasteStatistics'!$C$5000,0))</f>
        <v>1.8</v>
      </c>
      <c r="O987">
        <f>INDEX(pasteStatistics!O$1:'pasteStatistics'!O$5000,MATCH($C987,pasteStatistics!$C$1:'pasteStatistics'!$C$5000,0))</f>
        <v>0.23799999999999999</v>
      </c>
      <c r="P987">
        <f>INDEX(pasteStatistics!P$1:'pasteStatistics'!P$5000,MATCH($C987,pasteStatistics!$C$1:'pasteStatistics'!$C$5000,0))</f>
        <v>3</v>
      </c>
      <c r="Q987">
        <f>INDEX(pasteStatistics!Q$1:'pasteStatistics'!Q$5000,MATCH($C987,pasteStatistics!$C$1:'pasteStatistics'!$C$5000,0))</f>
        <v>3.9</v>
      </c>
      <c r="R987">
        <f>INDEX(pasteStatistics!R$1:'pasteStatistics'!R$5000,MATCH($C987,pasteStatistics!$C$1:'pasteStatistics'!$C$5000,0))</f>
        <v>0.77</v>
      </c>
      <c r="S987">
        <f>INDEX(pasteStatistics!S$1:'pasteStatistics'!S$5000,MATCH($C987,pasteStatistics!$C$1:'pasteStatistics'!$C$5000,0))</f>
        <v>0.7</v>
      </c>
      <c r="T987">
        <f>INDEX(pasteStatistics!T$1:'pasteStatistics'!T$5000,MATCH($C987,pasteStatistics!$C$1:'pasteStatistics'!$C$5000,0))</f>
        <v>1.5</v>
      </c>
      <c r="U987">
        <f>INDEX(pasteStatistics!U$1:'pasteStatistics'!U$5000,MATCH($C987,pasteStatistics!$C$1:'pasteStatistics'!$C$5000,0))</f>
        <v>2.2000000000000002</v>
      </c>
      <c r="V987">
        <f>INDEX(pasteStatistics!V$1:'pasteStatistics'!V$5000,MATCH($C987,pasteStatistics!$C$1:'pasteStatistics'!$C$5000,0))</f>
        <v>2.4</v>
      </c>
      <c r="W987">
        <f>INDEX(pasteStatistics!W$1:'pasteStatistics'!W$5000,MATCH($C987,pasteStatistics!$C$1:'pasteStatistics'!$C$5000,0))</f>
        <v>0.9</v>
      </c>
      <c r="X987">
        <f>INDEX(pasteStatistics!X$1:'pasteStatistics'!X$5000,MATCH($C987,pasteStatistics!$C$1:'pasteStatistics'!$C$5000,0))</f>
        <v>0</v>
      </c>
      <c r="Y987">
        <f>INDEX(pasteStatistics!Y$1:'pasteStatistics'!Y$5000,MATCH($C987,pasteStatistics!$C$1:'pasteStatistics'!$C$5000,0))</f>
        <v>1.7</v>
      </c>
      <c r="Z987">
        <f>INDEX(pasteStatistics!Z$1:'pasteStatistics'!Z$5000,MATCH($C987,pasteStatistics!$C$1:'pasteStatistics'!$C$5000,0))</f>
        <v>1.8</v>
      </c>
      <c r="AA987">
        <f>INDEX(pasteStatistics!AA$1:'pasteStatistics'!AA$5000,MATCH($C987,pasteStatistics!$C$1:'pasteStatistics'!$C$5000,0))</f>
        <v>7.1</v>
      </c>
      <c r="AB987">
        <f>pasteData!C986</f>
        <v>1</v>
      </c>
      <c r="AC987" t="str">
        <f>pasteData!D986</f>
        <v>SR</v>
      </c>
      <c r="AD987" t="str">
        <f>pasteData!E986</f>
        <v>G</v>
      </c>
      <c r="AE987">
        <f>pasteData!F986</f>
        <v>36678</v>
      </c>
      <c r="AF987">
        <f>pasteData!G986</f>
        <v>176</v>
      </c>
      <c r="AG987" t="str">
        <f>pasteData!H986</f>
        <v>Indianapolis</v>
      </c>
      <c r="AH987" t="str">
        <f>pasteData!I986</f>
        <v xml:space="preserve"> IN</v>
      </c>
      <c r="AI987" t="str">
        <f>pasteData!J986</f>
        <v>Quakerdale Prep/Pike</v>
      </c>
      <c r="AJ987" t="str">
        <f>pasteData!K986</f>
        <v xml:space="preserve"> 7.1 Pts</v>
      </c>
      <c r="AK987" t="str">
        <f>pasteData!L986</f>
        <v xml:space="preserve"> 2.2 Reb</v>
      </c>
      <c r="AL987" t="str">
        <f>pasteData!M986</f>
        <v xml:space="preserve"> 2.4 Ast</v>
      </c>
      <c r="AM987">
        <f>pasteData!N986</f>
        <v>0</v>
      </c>
    </row>
    <row r="988" spans="1:39" x14ac:dyDescent="0.3">
      <c r="A988">
        <v>986</v>
      </c>
      <c r="B988" t="str">
        <f>pasteData!A987</f>
        <v>prairie-view</v>
      </c>
      <c r="C988" t="str">
        <f>pasteData!B987</f>
        <v>Chancellor Ellis</v>
      </c>
      <c r="D988">
        <f>INDEX(pasteStatistics!D$1:'pasteStatistics'!D$5000,MATCH($C988,pasteStatistics!$C$1:'pasteStatistics'!$C$5000,0))</f>
        <v>34</v>
      </c>
      <c r="E988">
        <f>INDEX(pasteStatistics!E$1:'pasteStatistics'!E$5000,MATCH($C988,pasteStatistics!$C$1:'pasteStatistics'!$C$5000,0))</f>
        <v>1</v>
      </c>
      <c r="F988">
        <f>INDEX(pasteStatistics!F$1:'pasteStatistics'!F$5000,MATCH($C988,pasteStatistics!$C$1:'pasteStatistics'!$C$5000,0))</f>
        <v>12.1</v>
      </c>
      <c r="G988">
        <f>INDEX(pasteStatistics!G$1:'pasteStatistics'!G$5000,MATCH($C988,pasteStatistics!$C$1:'pasteStatistics'!$C$5000,0))</f>
        <v>1.7</v>
      </c>
      <c r="H988">
        <f>INDEX(pasteStatistics!H$1:'pasteStatistics'!H$5000,MATCH($C988,pasteStatistics!$C$1:'pasteStatistics'!$C$5000,0))</f>
        <v>4.7</v>
      </c>
      <c r="I988">
        <f>INDEX(pasteStatistics!I$1:'pasteStatistics'!I$5000,MATCH($C988,pasteStatistics!$C$1:'pasteStatistics'!$C$5000,0))</f>
        <v>0.36599999999999999</v>
      </c>
      <c r="J988">
        <f>INDEX(pasteStatistics!J$1:'pasteStatistics'!J$5000,MATCH($C988,pasteStatistics!$C$1:'pasteStatistics'!$C$5000,0))</f>
        <v>0.3</v>
      </c>
      <c r="K988">
        <f>INDEX(pasteStatistics!K$1:'pasteStatistics'!K$5000,MATCH($C988,pasteStatistics!$C$1:'pasteStatistics'!$C$5000,0))</f>
        <v>0.9</v>
      </c>
      <c r="L988">
        <f>INDEX(pasteStatistics!L$1:'pasteStatistics'!L$5000,MATCH($C988,pasteStatistics!$C$1:'pasteStatistics'!$C$5000,0))</f>
        <v>0.3</v>
      </c>
      <c r="M988">
        <f>INDEX(pasteStatistics!M$1:'pasteStatistics'!M$5000,MATCH($C988,pasteStatistics!$C$1:'pasteStatistics'!$C$5000,0))</f>
        <v>1.5</v>
      </c>
      <c r="N988">
        <f>INDEX(pasteStatistics!N$1:'pasteStatistics'!N$5000,MATCH($C988,pasteStatistics!$C$1:'pasteStatistics'!$C$5000,0))</f>
        <v>3.9</v>
      </c>
      <c r="O988">
        <f>INDEX(pasteStatistics!O$1:'pasteStatistics'!O$5000,MATCH($C988,pasteStatistics!$C$1:'pasteStatistics'!$C$5000,0))</f>
        <v>0.38200000000000001</v>
      </c>
      <c r="P988">
        <f>INDEX(pasteStatistics!P$1:'pasteStatistics'!P$5000,MATCH($C988,pasteStatistics!$C$1:'pasteStatistics'!$C$5000,0))</f>
        <v>0.3</v>
      </c>
      <c r="Q988">
        <f>INDEX(pasteStatistics!Q$1:'pasteStatistics'!Q$5000,MATCH($C988,pasteStatistics!$C$1:'pasteStatistics'!$C$5000,0))</f>
        <v>0.4</v>
      </c>
      <c r="R988">
        <f>INDEX(pasteStatistics!R$1:'pasteStatistics'!R$5000,MATCH($C988,pasteStatistics!$C$1:'pasteStatistics'!$C$5000,0))</f>
        <v>0.73299999999999998</v>
      </c>
      <c r="S988">
        <f>INDEX(pasteStatistics!S$1:'pasteStatistics'!S$5000,MATCH($C988,pasteStatistics!$C$1:'pasteStatistics'!$C$5000,0))</f>
        <v>0.4</v>
      </c>
      <c r="T988">
        <f>INDEX(pasteStatistics!T$1:'pasteStatistics'!T$5000,MATCH($C988,pasteStatistics!$C$1:'pasteStatistics'!$C$5000,0))</f>
        <v>0.4</v>
      </c>
      <c r="U988">
        <f>INDEX(pasteStatistics!U$1:'pasteStatistics'!U$5000,MATCH($C988,pasteStatistics!$C$1:'pasteStatistics'!$C$5000,0))</f>
        <v>0.9</v>
      </c>
      <c r="V988">
        <f>INDEX(pasteStatistics!V$1:'pasteStatistics'!V$5000,MATCH($C988,pasteStatistics!$C$1:'pasteStatistics'!$C$5000,0))</f>
        <v>0.3</v>
      </c>
      <c r="W988">
        <f>INDEX(pasteStatistics!W$1:'pasteStatistics'!W$5000,MATCH($C988,pasteStatistics!$C$1:'pasteStatistics'!$C$5000,0))</f>
        <v>0.1</v>
      </c>
      <c r="X988">
        <f>INDEX(pasteStatistics!X$1:'pasteStatistics'!X$5000,MATCH($C988,pasteStatistics!$C$1:'pasteStatistics'!$C$5000,0))</f>
        <v>0</v>
      </c>
      <c r="Y988">
        <f>INDEX(pasteStatistics!Y$1:'pasteStatistics'!Y$5000,MATCH($C988,pasteStatistics!$C$1:'pasteStatistics'!$C$5000,0))</f>
        <v>0.3</v>
      </c>
      <c r="Z988">
        <f>INDEX(pasteStatistics!Z$1:'pasteStatistics'!Z$5000,MATCH($C988,pasteStatistics!$C$1:'pasteStatistics'!$C$5000,0))</f>
        <v>1.2</v>
      </c>
      <c r="AA988">
        <f>INDEX(pasteStatistics!AA$1:'pasteStatistics'!AA$5000,MATCH($C988,pasteStatistics!$C$1:'pasteStatistics'!$C$5000,0))</f>
        <v>5.3</v>
      </c>
      <c r="AB988">
        <f>pasteData!C987</f>
        <v>0</v>
      </c>
      <c r="AC988" t="str">
        <f>pasteData!D987</f>
        <v>JR</v>
      </c>
      <c r="AD988" t="str">
        <f>pasteData!E987</f>
        <v>G</v>
      </c>
      <c r="AE988">
        <f>pasteData!F987</f>
        <v>43620</v>
      </c>
      <c r="AF988">
        <f>pasteData!G987</f>
        <v>196</v>
      </c>
      <c r="AG988" t="str">
        <f>pasteData!H987</f>
        <v>Queens</v>
      </c>
      <c r="AH988" t="str">
        <f>pasteData!I987</f>
        <v xml:space="preserve"> NY</v>
      </c>
      <c r="AI988" t="str">
        <f>pasteData!J987</f>
        <v>St. Andrew's High School</v>
      </c>
      <c r="AJ988" t="str">
        <f>pasteData!K987</f>
        <v xml:space="preserve"> 5.3 Pts</v>
      </c>
      <c r="AK988" t="str">
        <f>pasteData!L987</f>
        <v xml:space="preserve"> 0.9 Reb</v>
      </c>
      <c r="AL988" t="str">
        <f>pasteData!M987</f>
        <v xml:space="preserve"> 0.3 Ast</v>
      </c>
      <c r="AM988">
        <f>pasteData!N987</f>
        <v>0</v>
      </c>
    </row>
    <row r="989" spans="1:39" x14ac:dyDescent="0.3">
      <c r="A989">
        <v>987</v>
      </c>
      <c r="B989" t="str">
        <f>pasteData!A988</f>
        <v>prairie-view</v>
      </c>
      <c r="C989" t="str">
        <f>pasteData!B988</f>
        <v>Antione Lister</v>
      </c>
      <c r="D989">
        <f>INDEX(pasteStatistics!D$1:'pasteStatistics'!D$5000,MATCH($C989,pasteStatistics!$C$1:'pasteStatistics'!$C$5000,0))</f>
        <v>33</v>
      </c>
      <c r="E989">
        <f>INDEX(pasteStatistics!E$1:'pasteStatistics'!E$5000,MATCH($C989,pasteStatistics!$C$1:'pasteStatistics'!$C$5000,0))</f>
        <v>2</v>
      </c>
      <c r="F989">
        <f>INDEX(pasteStatistics!F$1:'pasteStatistics'!F$5000,MATCH($C989,pasteStatistics!$C$1:'pasteStatistics'!$C$5000,0))</f>
        <v>13.9</v>
      </c>
      <c r="G989">
        <f>INDEX(pasteStatistics!G$1:'pasteStatistics'!G$5000,MATCH($C989,pasteStatistics!$C$1:'pasteStatistics'!$C$5000,0))</f>
        <v>1.5</v>
      </c>
      <c r="H989">
        <f>INDEX(pasteStatistics!H$1:'pasteStatistics'!H$5000,MATCH($C989,pasteStatistics!$C$1:'pasteStatistics'!$C$5000,0))</f>
        <v>2.9</v>
      </c>
      <c r="I989">
        <f>INDEX(pasteStatistics!I$1:'pasteStatistics'!I$5000,MATCH($C989,pasteStatistics!$C$1:'pasteStatistics'!$C$5000,0))</f>
        <v>0.53700000000000003</v>
      </c>
      <c r="J989">
        <f>INDEX(pasteStatistics!J$1:'pasteStatistics'!J$5000,MATCH($C989,pasteStatistics!$C$1:'pasteStatistics'!$C$5000,0))</f>
        <v>0.8</v>
      </c>
      <c r="K989">
        <f>INDEX(pasteStatistics!K$1:'pasteStatistics'!K$5000,MATCH($C989,pasteStatistics!$C$1:'pasteStatistics'!$C$5000,0))</f>
        <v>1.1000000000000001</v>
      </c>
      <c r="L989">
        <f>INDEX(pasteStatistics!L$1:'pasteStatistics'!L$5000,MATCH($C989,pasteStatistics!$C$1:'pasteStatistics'!$C$5000,0))</f>
        <v>0.73</v>
      </c>
      <c r="M989">
        <f>INDEX(pasteStatistics!M$1:'pasteStatistics'!M$5000,MATCH($C989,pasteStatistics!$C$1:'pasteStatistics'!$C$5000,0))</f>
        <v>0.7</v>
      </c>
      <c r="N989">
        <f>INDEX(pasteStatistics!N$1:'pasteStatistics'!N$5000,MATCH($C989,pasteStatistics!$C$1:'pasteStatistics'!$C$5000,0))</f>
        <v>1.8</v>
      </c>
      <c r="O989">
        <f>INDEX(pasteStatistics!O$1:'pasteStatistics'!O$5000,MATCH($C989,pasteStatistics!$C$1:'pasteStatistics'!$C$5000,0))</f>
        <v>0.41399999999999998</v>
      </c>
      <c r="P989">
        <f>INDEX(pasteStatistics!P$1:'pasteStatistics'!P$5000,MATCH($C989,pasteStatistics!$C$1:'pasteStatistics'!$C$5000,0))</f>
        <v>1</v>
      </c>
      <c r="Q989">
        <f>INDEX(pasteStatistics!Q$1:'pasteStatistics'!Q$5000,MATCH($C989,pasteStatistics!$C$1:'pasteStatistics'!$C$5000,0))</f>
        <v>1.2</v>
      </c>
      <c r="R989">
        <f>INDEX(pasteStatistics!R$1:'pasteStatistics'!R$5000,MATCH($C989,pasteStatistics!$C$1:'pasteStatistics'!$C$5000,0))</f>
        <v>0.8</v>
      </c>
      <c r="S989">
        <f>INDEX(pasteStatistics!S$1:'pasteStatistics'!S$5000,MATCH($C989,pasteStatistics!$C$1:'pasteStatistics'!$C$5000,0))</f>
        <v>0.3</v>
      </c>
      <c r="T989">
        <f>INDEX(pasteStatistics!T$1:'pasteStatistics'!T$5000,MATCH($C989,pasteStatistics!$C$1:'pasteStatistics'!$C$5000,0))</f>
        <v>0.9</v>
      </c>
      <c r="U989">
        <f>INDEX(pasteStatistics!U$1:'pasteStatistics'!U$5000,MATCH($C989,pasteStatistics!$C$1:'pasteStatistics'!$C$5000,0))</f>
        <v>1.2</v>
      </c>
      <c r="V989">
        <f>INDEX(pasteStatistics!V$1:'pasteStatistics'!V$5000,MATCH($C989,pasteStatistics!$C$1:'pasteStatistics'!$C$5000,0))</f>
        <v>0.3</v>
      </c>
      <c r="W989">
        <f>INDEX(pasteStatistics!W$1:'pasteStatistics'!W$5000,MATCH($C989,pasteStatistics!$C$1:'pasteStatistics'!$C$5000,0))</f>
        <v>0.3</v>
      </c>
      <c r="X989">
        <f>INDEX(pasteStatistics!X$1:'pasteStatistics'!X$5000,MATCH($C989,pasteStatistics!$C$1:'pasteStatistics'!$C$5000,0))</f>
        <v>0.2</v>
      </c>
      <c r="Y989">
        <f>INDEX(pasteStatistics!Y$1:'pasteStatistics'!Y$5000,MATCH($C989,pasteStatistics!$C$1:'pasteStatistics'!$C$5000,0))</f>
        <v>0.6</v>
      </c>
      <c r="Z989">
        <f>INDEX(pasteStatistics!Z$1:'pasteStatistics'!Z$5000,MATCH($C989,pasteStatistics!$C$1:'pasteStatistics'!$C$5000,0))</f>
        <v>1.3</v>
      </c>
      <c r="AA989">
        <f>INDEX(pasteStatistics!AA$1:'pasteStatistics'!AA$5000,MATCH($C989,pasteStatistics!$C$1:'pasteStatistics'!$C$5000,0))</f>
        <v>4.8</v>
      </c>
      <c r="AB989">
        <f>pasteData!C988</f>
        <v>4</v>
      </c>
      <c r="AC989" t="str">
        <f>pasteData!D988</f>
        <v>JR</v>
      </c>
      <c r="AD989" t="str">
        <f>pasteData!E988</f>
        <v>G</v>
      </c>
      <c r="AE989">
        <f>pasteData!F988</f>
        <v>43619</v>
      </c>
      <c r="AF989">
        <f>pasteData!G988</f>
        <v>165</v>
      </c>
      <c r="AG989" t="str">
        <f>pasteData!H988</f>
        <v>Brenham</v>
      </c>
      <c r="AH989" t="str">
        <f>pasteData!I988</f>
        <v xml:space="preserve"> TX</v>
      </c>
      <c r="AI989">
        <f>pasteData!J988</f>
        <v>0</v>
      </c>
      <c r="AJ989" t="str">
        <f>pasteData!K988</f>
        <v xml:space="preserve"> 4.8 Pts</v>
      </c>
      <c r="AK989" t="str">
        <f>pasteData!L988</f>
        <v xml:space="preserve"> 1.2 Reb</v>
      </c>
      <c r="AL989" t="str">
        <f>pasteData!M988</f>
        <v xml:space="preserve"> 0.3 Ast</v>
      </c>
      <c r="AM989">
        <f>pasteData!N988</f>
        <v>0</v>
      </c>
    </row>
    <row r="990" spans="1:39" x14ac:dyDescent="0.3">
      <c r="A990">
        <v>988</v>
      </c>
      <c r="B990" t="str">
        <f>pasteData!A989</f>
        <v>prairie-view</v>
      </c>
      <c r="C990" t="str">
        <f>pasteData!B989</f>
        <v>Iwin Ellis</v>
      </c>
      <c r="D990">
        <f>INDEX(pasteStatistics!D$1:'pasteStatistics'!D$5000,MATCH($C990,pasteStatistics!$C$1:'pasteStatistics'!$C$5000,0))</f>
        <v>35</v>
      </c>
      <c r="E990">
        <f>INDEX(pasteStatistics!E$1:'pasteStatistics'!E$5000,MATCH($C990,pasteStatistics!$C$1:'pasteStatistics'!$C$5000,0))</f>
        <v>34</v>
      </c>
      <c r="F990">
        <f>INDEX(pasteStatistics!F$1:'pasteStatistics'!F$5000,MATCH($C990,pasteStatistics!$C$1:'pasteStatistics'!$C$5000,0))</f>
        <v>16.5</v>
      </c>
      <c r="G990">
        <f>INDEX(pasteStatistics!G$1:'pasteStatistics'!G$5000,MATCH($C990,pasteStatistics!$C$1:'pasteStatistics'!$C$5000,0))</f>
        <v>1.4</v>
      </c>
      <c r="H990">
        <f>INDEX(pasteStatistics!H$1:'pasteStatistics'!H$5000,MATCH($C990,pasteStatistics!$C$1:'pasteStatistics'!$C$5000,0))</f>
        <v>1.9</v>
      </c>
      <c r="I990">
        <f>INDEX(pasteStatistics!I$1:'pasteStatistics'!I$5000,MATCH($C990,pasteStatistics!$C$1:'pasteStatistics'!$C$5000,0))</f>
        <v>0.71599999999999997</v>
      </c>
      <c r="J990">
        <f>INDEX(pasteStatistics!J$1:'pasteStatistics'!J$5000,MATCH($C990,pasteStatistics!$C$1:'pasteStatistics'!$C$5000,0))</f>
        <v>1.4</v>
      </c>
      <c r="K990">
        <f>INDEX(pasteStatistics!K$1:'pasteStatistics'!K$5000,MATCH($C990,pasteStatistics!$C$1:'pasteStatistics'!$C$5000,0))</f>
        <v>1.9</v>
      </c>
      <c r="L990">
        <f>INDEX(pasteStatistics!L$1:'pasteStatistics'!L$5000,MATCH($C990,pasteStatistics!$C$1:'pasteStatistics'!$C$5000,0))</f>
        <v>0.71599999999999997</v>
      </c>
      <c r="M990">
        <f>INDEX(pasteStatistics!M$1:'pasteStatistics'!M$5000,MATCH($C990,pasteStatistics!$C$1:'pasteStatistics'!$C$5000,0))</f>
        <v>0</v>
      </c>
      <c r="N990">
        <f>INDEX(pasteStatistics!N$1:'pasteStatistics'!N$5000,MATCH($C990,pasteStatistics!$C$1:'pasteStatistics'!$C$5000,0))</f>
        <v>0</v>
      </c>
      <c r="O990">
        <f>INDEX(pasteStatistics!O$1:'pasteStatistics'!O$5000,MATCH($C990,pasteStatistics!$C$1:'pasteStatistics'!$C$5000,0))</f>
        <v>0</v>
      </c>
      <c r="P990">
        <f>INDEX(pasteStatistics!P$1:'pasteStatistics'!P$5000,MATCH($C990,pasteStatistics!$C$1:'pasteStatistics'!$C$5000,0))</f>
        <v>0.3</v>
      </c>
      <c r="Q990">
        <f>INDEX(pasteStatistics!Q$1:'pasteStatistics'!Q$5000,MATCH($C990,pasteStatistics!$C$1:'pasteStatistics'!$C$5000,0))</f>
        <v>0.8</v>
      </c>
      <c r="R990">
        <f>INDEX(pasteStatistics!R$1:'pasteStatistics'!R$5000,MATCH($C990,pasteStatistics!$C$1:'pasteStatistics'!$C$5000,0))</f>
        <v>0.42899999999999999</v>
      </c>
      <c r="S990">
        <f>INDEX(pasteStatistics!S$1:'pasteStatistics'!S$5000,MATCH($C990,pasteStatistics!$C$1:'pasteStatistics'!$C$5000,0))</f>
        <v>1</v>
      </c>
      <c r="T990">
        <f>INDEX(pasteStatistics!T$1:'pasteStatistics'!T$5000,MATCH($C990,pasteStatistics!$C$1:'pasteStatistics'!$C$5000,0))</f>
        <v>2.2000000000000002</v>
      </c>
      <c r="U990">
        <f>INDEX(pasteStatistics!U$1:'pasteStatistics'!U$5000,MATCH($C990,pasteStatistics!$C$1:'pasteStatistics'!$C$5000,0))</f>
        <v>3.2</v>
      </c>
      <c r="V990">
        <f>INDEX(pasteStatistics!V$1:'pasteStatistics'!V$5000,MATCH($C990,pasteStatistics!$C$1:'pasteStatistics'!$C$5000,0))</f>
        <v>0.3</v>
      </c>
      <c r="W990">
        <f>INDEX(pasteStatistics!W$1:'pasteStatistics'!W$5000,MATCH($C990,pasteStatistics!$C$1:'pasteStatistics'!$C$5000,0))</f>
        <v>0.3</v>
      </c>
      <c r="X990">
        <f>INDEX(pasteStatistics!X$1:'pasteStatistics'!X$5000,MATCH($C990,pasteStatistics!$C$1:'pasteStatistics'!$C$5000,0))</f>
        <v>0.3</v>
      </c>
      <c r="Y990">
        <f>INDEX(pasteStatistics!Y$1:'pasteStatistics'!Y$5000,MATCH($C990,pasteStatistics!$C$1:'pasteStatistics'!$C$5000,0))</f>
        <v>0.4</v>
      </c>
      <c r="Z990">
        <f>INDEX(pasteStatistics!Z$1:'pasteStatistics'!Z$5000,MATCH($C990,pasteStatistics!$C$1:'pasteStatistics'!$C$5000,0))</f>
        <v>2.2000000000000002</v>
      </c>
      <c r="AA990">
        <f>INDEX(pasteStatistics!AA$1:'pasteStatistics'!AA$5000,MATCH($C990,pasteStatistics!$C$1:'pasteStatistics'!$C$5000,0))</f>
        <v>3.1</v>
      </c>
      <c r="AB990">
        <f>pasteData!C989</f>
        <v>13</v>
      </c>
      <c r="AC990" t="str">
        <f>pasteData!D989</f>
        <v>SR</v>
      </c>
      <c r="AD990" t="str">
        <f>pasteData!E989</f>
        <v>F</v>
      </c>
      <c r="AE990">
        <f>pasteData!F989</f>
        <v>43623</v>
      </c>
      <c r="AF990">
        <f>pasteData!G989</f>
        <v>205</v>
      </c>
      <c r="AG990" t="str">
        <f>pasteData!H989</f>
        <v>Fort Worth</v>
      </c>
      <c r="AH990" t="str">
        <f>pasteData!I989</f>
        <v xml:space="preserve"> TX</v>
      </c>
      <c r="AI990" t="str">
        <f>pasteData!J989</f>
        <v>Polytechnic High School</v>
      </c>
      <c r="AJ990" t="str">
        <f>pasteData!K989</f>
        <v xml:space="preserve"> 3.1 Pts</v>
      </c>
      <c r="AK990" t="str">
        <f>pasteData!L989</f>
        <v xml:space="preserve"> 3.2 Reb</v>
      </c>
      <c r="AL990" t="str">
        <f>pasteData!M989</f>
        <v xml:space="preserve"> 0.3 Ast</v>
      </c>
      <c r="AM990">
        <f>pasteData!N989</f>
        <v>0</v>
      </c>
    </row>
    <row r="991" spans="1:39" x14ac:dyDescent="0.3">
      <c r="A991">
        <v>989</v>
      </c>
      <c r="B991" t="str">
        <f>pasteData!A990</f>
        <v>prairie-view</v>
      </c>
      <c r="C991" t="str">
        <f>pasteData!B990</f>
        <v>Leon Sneed</v>
      </c>
      <c r="D991">
        <f>INDEX(pasteStatistics!D$1:'pasteStatistics'!D$5000,MATCH($C991,pasteStatistics!$C$1:'pasteStatistics'!$C$5000,0))</f>
        <v>15</v>
      </c>
      <c r="E991">
        <f>INDEX(pasteStatistics!E$1:'pasteStatistics'!E$5000,MATCH($C991,pasteStatistics!$C$1:'pasteStatistics'!$C$5000,0))</f>
        <v>1</v>
      </c>
      <c r="F991">
        <f>INDEX(pasteStatistics!F$1:'pasteStatistics'!F$5000,MATCH($C991,pasteStatistics!$C$1:'pasteStatistics'!$C$5000,0))</f>
        <v>8.6999999999999993</v>
      </c>
      <c r="G991">
        <f>INDEX(pasteStatistics!G$1:'pasteStatistics'!G$5000,MATCH($C991,pasteStatistics!$C$1:'pasteStatistics'!$C$5000,0))</f>
        <v>0.4</v>
      </c>
      <c r="H991">
        <f>INDEX(pasteStatistics!H$1:'pasteStatistics'!H$5000,MATCH($C991,pasteStatistics!$C$1:'pasteStatistics'!$C$5000,0))</f>
        <v>0.9</v>
      </c>
      <c r="I991">
        <f>INDEX(pasteStatistics!I$1:'pasteStatistics'!I$5000,MATCH($C991,pasteStatistics!$C$1:'pasteStatistics'!$C$5000,0))</f>
        <v>0.42899999999999999</v>
      </c>
      <c r="J991">
        <f>INDEX(pasteStatistics!J$1:'pasteStatistics'!J$5000,MATCH($C991,pasteStatistics!$C$1:'pasteStatistics'!$C$5000,0))</f>
        <v>0.4</v>
      </c>
      <c r="K991">
        <f>INDEX(pasteStatistics!K$1:'pasteStatistics'!K$5000,MATCH($C991,pasteStatistics!$C$1:'pasteStatistics'!$C$5000,0))</f>
        <v>0.9</v>
      </c>
      <c r="L991">
        <f>INDEX(pasteStatistics!L$1:'pasteStatistics'!L$5000,MATCH($C991,pasteStatistics!$C$1:'pasteStatistics'!$C$5000,0))</f>
        <v>0.42899999999999999</v>
      </c>
      <c r="M991">
        <f>INDEX(pasteStatistics!M$1:'pasteStatistics'!M$5000,MATCH($C991,pasteStatistics!$C$1:'pasteStatistics'!$C$5000,0))</f>
        <v>0</v>
      </c>
      <c r="N991">
        <f>INDEX(pasteStatistics!N$1:'pasteStatistics'!N$5000,MATCH($C991,pasteStatistics!$C$1:'pasteStatistics'!$C$5000,0))</f>
        <v>0</v>
      </c>
      <c r="O991">
        <f>INDEX(pasteStatistics!O$1:'pasteStatistics'!O$5000,MATCH($C991,pasteStatistics!$C$1:'pasteStatistics'!$C$5000,0))</f>
        <v>0</v>
      </c>
      <c r="P991">
        <f>INDEX(pasteStatistics!P$1:'pasteStatistics'!P$5000,MATCH($C991,pasteStatistics!$C$1:'pasteStatistics'!$C$5000,0))</f>
        <v>0.4</v>
      </c>
      <c r="Q991">
        <f>INDEX(pasteStatistics!Q$1:'pasteStatistics'!Q$5000,MATCH($C991,pasteStatistics!$C$1:'pasteStatistics'!$C$5000,0))</f>
        <v>0.7</v>
      </c>
      <c r="R991">
        <f>INDEX(pasteStatistics!R$1:'pasteStatistics'!R$5000,MATCH($C991,pasteStatistics!$C$1:'pasteStatistics'!$C$5000,0))</f>
        <v>0.6</v>
      </c>
      <c r="S991">
        <f>INDEX(pasteStatistics!S$1:'pasteStatistics'!S$5000,MATCH($C991,pasteStatistics!$C$1:'pasteStatistics'!$C$5000,0))</f>
        <v>0.2</v>
      </c>
      <c r="T991">
        <f>INDEX(pasteStatistics!T$1:'pasteStatistics'!T$5000,MATCH($C991,pasteStatistics!$C$1:'pasteStatistics'!$C$5000,0))</f>
        <v>0.4</v>
      </c>
      <c r="U991">
        <f>INDEX(pasteStatistics!U$1:'pasteStatistics'!U$5000,MATCH($C991,pasteStatistics!$C$1:'pasteStatistics'!$C$5000,0))</f>
        <v>0.6</v>
      </c>
      <c r="V991">
        <f>INDEX(pasteStatistics!V$1:'pasteStatistics'!V$5000,MATCH($C991,pasteStatistics!$C$1:'pasteStatistics'!$C$5000,0))</f>
        <v>1.1000000000000001</v>
      </c>
      <c r="W991">
        <f>INDEX(pasteStatistics!W$1:'pasteStatistics'!W$5000,MATCH($C991,pasteStatistics!$C$1:'pasteStatistics'!$C$5000,0))</f>
        <v>0.6</v>
      </c>
      <c r="X991">
        <f>INDEX(pasteStatistics!X$1:'pasteStatistics'!X$5000,MATCH($C991,pasteStatistics!$C$1:'pasteStatistics'!$C$5000,0))</f>
        <v>0</v>
      </c>
      <c r="Y991">
        <f>INDEX(pasteStatistics!Y$1:'pasteStatistics'!Y$5000,MATCH($C991,pasteStatistics!$C$1:'pasteStatistics'!$C$5000,0))</f>
        <v>0.5</v>
      </c>
      <c r="Z991">
        <f>INDEX(pasteStatistics!Z$1:'pasteStatistics'!Z$5000,MATCH($C991,pasteStatistics!$C$1:'pasteStatistics'!$C$5000,0))</f>
        <v>1.5</v>
      </c>
      <c r="AA991">
        <f>INDEX(pasteStatistics!AA$1:'pasteStatistics'!AA$5000,MATCH($C991,pasteStatistics!$C$1:'pasteStatistics'!$C$5000,0))</f>
        <v>1.2</v>
      </c>
      <c r="AB991">
        <f>pasteData!C990</f>
        <v>14</v>
      </c>
      <c r="AC991" t="str">
        <f>pasteData!D990</f>
        <v>JR</v>
      </c>
      <c r="AD991" t="str">
        <f>pasteData!E990</f>
        <v>G</v>
      </c>
      <c r="AE991">
        <f>pasteData!F990</f>
        <v>43618</v>
      </c>
      <c r="AF991">
        <f>pasteData!G990</f>
        <v>175</v>
      </c>
      <c r="AG991" t="str">
        <f>pasteData!H990</f>
        <v>DeSoto</v>
      </c>
      <c r="AH991" t="str">
        <f>pasteData!I990</f>
        <v xml:space="preserve"> TX</v>
      </c>
      <c r="AI991">
        <f>pasteData!J990</f>
        <v>0</v>
      </c>
      <c r="AJ991" t="str">
        <f>pasteData!K990</f>
        <v xml:space="preserve"> 1.2 Pts</v>
      </c>
      <c r="AK991" t="str">
        <f>pasteData!L990</f>
        <v xml:space="preserve"> 0.6 Reb</v>
      </c>
      <c r="AL991" t="str">
        <f>pasteData!M990</f>
        <v xml:space="preserve"> 1.1 Ast</v>
      </c>
      <c r="AM991">
        <f>pasteData!N990</f>
        <v>0</v>
      </c>
    </row>
    <row r="992" spans="1:39" x14ac:dyDescent="0.3">
      <c r="A992">
        <v>990</v>
      </c>
      <c r="B992" t="str">
        <f>pasteData!A991</f>
        <v>prairie-view</v>
      </c>
      <c r="C992" t="str">
        <f>pasteData!B991</f>
        <v>Tyler Singleton</v>
      </c>
      <c r="D992">
        <f>INDEX(pasteStatistics!D$1:'pasteStatistics'!D$5000,MATCH($C992,pasteStatistics!$C$1:'pasteStatistics'!$C$5000,0))</f>
        <v>22</v>
      </c>
      <c r="E992">
        <f>INDEX(pasteStatistics!E$1:'pasteStatistics'!E$5000,MATCH($C992,pasteStatistics!$C$1:'pasteStatistics'!$C$5000,0))</f>
        <v>0</v>
      </c>
      <c r="F992">
        <f>INDEX(pasteStatistics!F$1:'pasteStatistics'!F$5000,MATCH($C992,pasteStatistics!$C$1:'pasteStatistics'!$C$5000,0))</f>
        <v>5.5</v>
      </c>
      <c r="G992">
        <f>INDEX(pasteStatistics!G$1:'pasteStatistics'!G$5000,MATCH($C992,pasteStatistics!$C$1:'pasteStatistics'!$C$5000,0))</f>
        <v>0.3</v>
      </c>
      <c r="H992">
        <f>INDEX(pasteStatistics!H$1:'pasteStatistics'!H$5000,MATCH($C992,pasteStatistics!$C$1:'pasteStatistics'!$C$5000,0))</f>
        <v>0.5</v>
      </c>
      <c r="I992">
        <f>INDEX(pasteStatistics!I$1:'pasteStatistics'!I$5000,MATCH($C992,pasteStatistics!$C$1:'pasteStatistics'!$C$5000,0))</f>
        <v>0.6</v>
      </c>
      <c r="J992">
        <f>INDEX(pasteStatistics!J$1:'pasteStatistics'!J$5000,MATCH($C992,pasteStatistics!$C$1:'pasteStatistics'!$C$5000,0))</f>
        <v>0.2</v>
      </c>
      <c r="K992">
        <f>INDEX(pasteStatistics!K$1:'pasteStatistics'!K$5000,MATCH($C992,pasteStatistics!$C$1:'pasteStatistics'!$C$5000,0))</f>
        <v>0.4</v>
      </c>
      <c r="L992">
        <f>INDEX(pasteStatistics!L$1:'pasteStatistics'!L$5000,MATCH($C992,pasteStatistics!$C$1:'pasteStatistics'!$C$5000,0))</f>
        <v>0.55600000000000005</v>
      </c>
      <c r="M992">
        <f>INDEX(pasteStatistics!M$1:'pasteStatistics'!M$5000,MATCH($C992,pasteStatistics!$C$1:'pasteStatistics'!$C$5000,0))</f>
        <v>0</v>
      </c>
      <c r="N992">
        <f>INDEX(pasteStatistics!N$1:'pasteStatistics'!N$5000,MATCH($C992,pasteStatistics!$C$1:'pasteStatistics'!$C$5000,0))</f>
        <v>0</v>
      </c>
      <c r="O992">
        <f>INDEX(pasteStatistics!O$1:'pasteStatistics'!O$5000,MATCH($C992,pasteStatistics!$C$1:'pasteStatistics'!$C$5000,0))</f>
        <v>1</v>
      </c>
      <c r="P992">
        <f>INDEX(pasteStatistics!P$1:'pasteStatistics'!P$5000,MATCH($C992,pasteStatistics!$C$1:'pasteStatistics'!$C$5000,0))</f>
        <v>0.2</v>
      </c>
      <c r="Q992">
        <f>INDEX(pasteStatistics!Q$1:'pasteStatistics'!Q$5000,MATCH($C992,pasteStatistics!$C$1:'pasteStatistics'!$C$5000,0))</f>
        <v>0.4</v>
      </c>
      <c r="R992">
        <f>INDEX(pasteStatistics!R$1:'pasteStatistics'!R$5000,MATCH($C992,pasteStatistics!$C$1:'pasteStatistics'!$C$5000,0))</f>
        <v>0.5</v>
      </c>
      <c r="S992">
        <f>INDEX(pasteStatistics!S$1:'pasteStatistics'!S$5000,MATCH($C992,pasteStatistics!$C$1:'pasteStatistics'!$C$5000,0))</f>
        <v>0.1</v>
      </c>
      <c r="T992">
        <f>INDEX(pasteStatistics!T$1:'pasteStatistics'!T$5000,MATCH($C992,pasteStatistics!$C$1:'pasteStatistics'!$C$5000,0))</f>
        <v>0.5</v>
      </c>
      <c r="U992">
        <f>INDEX(pasteStatistics!U$1:'pasteStatistics'!U$5000,MATCH($C992,pasteStatistics!$C$1:'pasteStatistics'!$C$5000,0))</f>
        <v>0.6</v>
      </c>
      <c r="V992">
        <f>INDEX(pasteStatistics!V$1:'pasteStatistics'!V$5000,MATCH($C992,pasteStatistics!$C$1:'pasteStatistics'!$C$5000,0))</f>
        <v>0.2</v>
      </c>
      <c r="W992">
        <f>INDEX(pasteStatistics!W$1:'pasteStatistics'!W$5000,MATCH($C992,pasteStatistics!$C$1:'pasteStatistics'!$C$5000,0))</f>
        <v>0</v>
      </c>
      <c r="X992">
        <f>INDEX(pasteStatistics!X$1:'pasteStatistics'!X$5000,MATCH($C992,pasteStatistics!$C$1:'pasteStatistics'!$C$5000,0))</f>
        <v>0</v>
      </c>
      <c r="Y992">
        <f>INDEX(pasteStatistics!Y$1:'pasteStatistics'!Y$5000,MATCH($C992,pasteStatistics!$C$1:'pasteStatistics'!$C$5000,0))</f>
        <v>0.1</v>
      </c>
      <c r="Z992">
        <f>INDEX(pasteStatistics!Z$1:'pasteStatistics'!Z$5000,MATCH($C992,pasteStatistics!$C$1:'pasteStatistics'!$C$5000,0))</f>
        <v>0.4</v>
      </c>
      <c r="AA992">
        <f>INDEX(pasteStatistics!AA$1:'pasteStatistics'!AA$5000,MATCH($C992,pasteStatistics!$C$1:'pasteStatistics'!$C$5000,0))</f>
        <v>0.8</v>
      </c>
      <c r="AB992">
        <f>pasteData!C991</f>
        <v>10</v>
      </c>
      <c r="AC992" t="str">
        <f>pasteData!D991</f>
        <v>SO</v>
      </c>
      <c r="AD992" t="str">
        <f>pasteData!E991</f>
        <v>G</v>
      </c>
      <c r="AE992">
        <f>pasteData!F991</f>
        <v>43618</v>
      </c>
      <c r="AF992">
        <f>pasteData!G991</f>
        <v>185</v>
      </c>
      <c r="AG992" t="str">
        <f>pasteData!H991</f>
        <v>Dallas</v>
      </c>
      <c r="AH992" t="str">
        <f>pasteData!I991</f>
        <v xml:space="preserve"> TX</v>
      </c>
      <c r="AI992" t="str">
        <f>pasteData!J991</f>
        <v>Triple A Academy</v>
      </c>
      <c r="AJ992" t="str">
        <f>pasteData!K991</f>
        <v xml:space="preserve"> 0.8 Pts</v>
      </c>
      <c r="AK992" t="str">
        <f>pasteData!L991</f>
        <v xml:space="preserve"> 0.6 Reb</v>
      </c>
      <c r="AL992" t="str">
        <f>pasteData!M991</f>
        <v xml:space="preserve"> 0.2 Ast</v>
      </c>
      <c r="AM992">
        <f>pasteData!N991</f>
        <v>0</v>
      </c>
    </row>
    <row r="993" spans="1:39" x14ac:dyDescent="0.3">
      <c r="A993">
        <v>991</v>
      </c>
      <c r="B993" t="str">
        <f>pasteData!A992</f>
        <v>prairie-view</v>
      </c>
      <c r="C993" t="str">
        <f>pasteData!B992</f>
        <v>Faite Wiliams</v>
      </c>
      <c r="D993">
        <f>INDEX(pasteStatistics!D$1:'pasteStatistics'!D$5000,MATCH($C993,pasteStatistics!$C$1:'pasteStatistics'!$C$5000,0))</f>
        <v>25</v>
      </c>
      <c r="E993">
        <f>INDEX(pasteStatistics!E$1:'pasteStatistics'!E$5000,MATCH($C993,pasteStatistics!$C$1:'pasteStatistics'!$C$5000,0))</f>
        <v>0</v>
      </c>
      <c r="F993">
        <f>INDEX(pasteStatistics!F$1:'pasteStatistics'!F$5000,MATCH($C993,pasteStatistics!$C$1:'pasteStatistics'!$C$5000,0))</f>
        <v>2.8</v>
      </c>
      <c r="G993">
        <f>INDEX(pasteStatistics!G$1:'pasteStatistics'!G$5000,MATCH($C993,pasteStatistics!$C$1:'pasteStatistics'!$C$5000,0))</f>
        <v>0.1</v>
      </c>
      <c r="H993">
        <f>INDEX(pasteStatistics!H$1:'pasteStatistics'!H$5000,MATCH($C993,pasteStatistics!$C$1:'pasteStatistics'!$C$5000,0))</f>
        <v>0.4</v>
      </c>
      <c r="I993">
        <f>INDEX(pasteStatistics!I$1:'pasteStatistics'!I$5000,MATCH($C993,pasteStatistics!$C$1:'pasteStatistics'!$C$5000,0))</f>
        <v>0.27300000000000002</v>
      </c>
      <c r="J993">
        <f>INDEX(pasteStatistics!J$1:'pasteStatistics'!J$5000,MATCH($C993,pasteStatistics!$C$1:'pasteStatistics'!$C$5000,0))</f>
        <v>0.1</v>
      </c>
      <c r="K993">
        <f>INDEX(pasteStatistics!K$1:'pasteStatistics'!K$5000,MATCH($C993,pasteStatistics!$C$1:'pasteStatistics'!$C$5000,0))</f>
        <v>0.3</v>
      </c>
      <c r="L993">
        <f>INDEX(pasteStatistics!L$1:'pasteStatistics'!L$5000,MATCH($C993,pasteStatistics!$C$1:'pasteStatistics'!$C$5000,0))</f>
        <v>0.375</v>
      </c>
      <c r="M993">
        <f>INDEX(pasteStatistics!M$1:'pasteStatistics'!M$5000,MATCH($C993,pasteStatistics!$C$1:'pasteStatistics'!$C$5000,0))</f>
        <v>0</v>
      </c>
      <c r="N993">
        <f>INDEX(pasteStatistics!N$1:'pasteStatistics'!N$5000,MATCH($C993,pasteStatistics!$C$1:'pasteStatistics'!$C$5000,0))</f>
        <v>0.1</v>
      </c>
      <c r="O993">
        <f>INDEX(pasteStatistics!O$1:'pasteStatistics'!O$5000,MATCH($C993,pasteStatistics!$C$1:'pasteStatistics'!$C$5000,0))</f>
        <v>0</v>
      </c>
      <c r="P993">
        <f>INDEX(pasteStatistics!P$1:'pasteStatistics'!P$5000,MATCH($C993,pasteStatistics!$C$1:'pasteStatistics'!$C$5000,0))</f>
        <v>0.1</v>
      </c>
      <c r="Q993">
        <f>INDEX(pasteStatistics!Q$1:'pasteStatistics'!Q$5000,MATCH($C993,pasteStatistics!$C$1:'pasteStatistics'!$C$5000,0))</f>
        <v>0.2</v>
      </c>
      <c r="R993">
        <f>INDEX(pasteStatistics!R$1:'pasteStatistics'!R$5000,MATCH($C993,pasteStatistics!$C$1:'pasteStatistics'!$C$5000,0))</f>
        <v>0.75</v>
      </c>
      <c r="S993">
        <f>INDEX(pasteStatistics!S$1:'pasteStatistics'!S$5000,MATCH($C993,pasteStatistics!$C$1:'pasteStatistics'!$C$5000,0))</f>
        <v>0.1</v>
      </c>
      <c r="T993">
        <f>INDEX(pasteStatistics!T$1:'pasteStatistics'!T$5000,MATCH($C993,pasteStatistics!$C$1:'pasteStatistics'!$C$5000,0))</f>
        <v>0.2</v>
      </c>
      <c r="U993">
        <f>INDEX(pasteStatistics!U$1:'pasteStatistics'!U$5000,MATCH($C993,pasteStatistics!$C$1:'pasteStatistics'!$C$5000,0))</f>
        <v>0.3</v>
      </c>
      <c r="V993">
        <f>INDEX(pasteStatistics!V$1:'pasteStatistics'!V$5000,MATCH($C993,pasteStatistics!$C$1:'pasteStatistics'!$C$5000,0))</f>
        <v>0.1</v>
      </c>
      <c r="W993">
        <f>INDEX(pasteStatistics!W$1:'pasteStatistics'!W$5000,MATCH($C993,pasteStatistics!$C$1:'pasteStatistics'!$C$5000,0))</f>
        <v>0</v>
      </c>
      <c r="X993">
        <f>INDEX(pasteStatistics!X$1:'pasteStatistics'!X$5000,MATCH($C993,pasteStatistics!$C$1:'pasteStatistics'!$C$5000,0))</f>
        <v>0</v>
      </c>
      <c r="Y993">
        <f>INDEX(pasteStatistics!Y$1:'pasteStatistics'!Y$5000,MATCH($C993,pasteStatistics!$C$1:'pasteStatistics'!$C$5000,0))</f>
        <v>0.1</v>
      </c>
      <c r="Z993">
        <f>INDEX(pasteStatistics!Z$1:'pasteStatistics'!Z$5000,MATCH($C993,pasteStatistics!$C$1:'pasteStatistics'!$C$5000,0))</f>
        <v>0.5</v>
      </c>
      <c r="AA993">
        <f>INDEX(pasteStatistics!AA$1:'pasteStatistics'!AA$5000,MATCH($C993,pasteStatistics!$C$1:'pasteStatistics'!$C$5000,0))</f>
        <v>0.4</v>
      </c>
      <c r="AB993">
        <f>pasteData!C992</f>
        <v>21</v>
      </c>
      <c r="AC993" t="str">
        <f>pasteData!D992</f>
        <v>FR</v>
      </c>
      <c r="AD993" t="str">
        <f>pasteData!E992</f>
        <v>G</v>
      </c>
      <c r="AE993">
        <f>pasteData!F992</f>
        <v>43618</v>
      </c>
      <c r="AF993">
        <f>pasteData!G992</f>
        <v>175</v>
      </c>
      <c r="AG993" t="str">
        <f>pasteData!H992</f>
        <v>Dickinson</v>
      </c>
      <c r="AH993" t="str">
        <f>pasteData!I992</f>
        <v xml:space="preserve"> TX</v>
      </c>
      <c r="AI993">
        <f>pasteData!J992</f>
        <v>0</v>
      </c>
      <c r="AJ993" t="str">
        <f>pasteData!K992</f>
        <v xml:space="preserve"> 0.4 Pts</v>
      </c>
      <c r="AK993" t="str">
        <f>pasteData!L992</f>
        <v xml:space="preserve"> 0.3 Reb</v>
      </c>
      <c r="AL993" t="str">
        <f>pasteData!M992</f>
        <v xml:space="preserve"> 0.1 Ast</v>
      </c>
      <c r="AM993">
        <f>pasteData!N992</f>
        <v>0</v>
      </c>
    </row>
    <row r="994" spans="1:39" x14ac:dyDescent="0.3">
      <c r="A994">
        <v>992</v>
      </c>
      <c r="B994" t="str">
        <f>pasteData!A993</f>
        <v>prairie-view</v>
      </c>
      <c r="C994" t="str">
        <f>pasteData!B993</f>
        <v>Elijah Holifield</v>
      </c>
      <c r="D994">
        <f>INDEX(pasteStatistics!D$1:'pasteStatistics'!D$5000,MATCH($C994,pasteStatistics!$C$1:'pasteStatistics'!$C$5000,0))</f>
        <v>7</v>
      </c>
      <c r="E994">
        <f>INDEX(pasteStatistics!E$1:'pasteStatistics'!E$5000,MATCH($C994,pasteStatistics!$C$1:'pasteStatistics'!$C$5000,0))</f>
        <v>0</v>
      </c>
      <c r="F994">
        <f>INDEX(pasteStatistics!F$1:'pasteStatistics'!F$5000,MATCH($C994,pasteStatistics!$C$1:'pasteStatistics'!$C$5000,0))</f>
        <v>2.2999999999999998</v>
      </c>
      <c r="G994">
        <f>INDEX(pasteStatistics!G$1:'pasteStatistics'!G$5000,MATCH($C994,pasteStatistics!$C$1:'pasteStatistics'!$C$5000,0))</f>
        <v>0.1</v>
      </c>
      <c r="H994">
        <f>INDEX(pasteStatistics!H$1:'pasteStatistics'!H$5000,MATCH($C994,pasteStatistics!$C$1:'pasteStatistics'!$C$5000,0))</f>
        <v>0.7</v>
      </c>
      <c r="I994">
        <f>INDEX(pasteStatistics!I$1:'pasteStatistics'!I$5000,MATCH($C994,pasteStatistics!$C$1:'pasteStatistics'!$C$5000,0))</f>
        <v>0.2</v>
      </c>
      <c r="J994">
        <f>INDEX(pasteStatistics!J$1:'pasteStatistics'!J$5000,MATCH($C994,pasteStatistics!$C$1:'pasteStatistics'!$C$5000,0))</f>
        <v>0</v>
      </c>
      <c r="K994">
        <f>INDEX(pasteStatistics!K$1:'pasteStatistics'!K$5000,MATCH($C994,pasteStatistics!$C$1:'pasteStatistics'!$C$5000,0))</f>
        <v>0</v>
      </c>
      <c r="L994">
        <f>INDEX(pasteStatistics!L$1:'pasteStatistics'!L$5000,MATCH($C994,pasteStatistics!$C$1:'pasteStatistics'!$C$5000,0))</f>
        <v>0</v>
      </c>
      <c r="M994">
        <f>INDEX(pasteStatistics!M$1:'pasteStatistics'!M$5000,MATCH($C994,pasteStatistics!$C$1:'pasteStatistics'!$C$5000,0))</f>
        <v>0.1</v>
      </c>
      <c r="N994">
        <f>INDEX(pasteStatistics!N$1:'pasteStatistics'!N$5000,MATCH($C994,pasteStatistics!$C$1:'pasteStatistics'!$C$5000,0))</f>
        <v>0.7</v>
      </c>
      <c r="O994">
        <f>INDEX(pasteStatistics!O$1:'pasteStatistics'!O$5000,MATCH($C994,pasteStatistics!$C$1:'pasteStatistics'!$C$5000,0))</f>
        <v>0.2</v>
      </c>
      <c r="P994">
        <f>INDEX(pasteStatistics!P$1:'pasteStatistics'!P$5000,MATCH($C994,pasteStatistics!$C$1:'pasteStatistics'!$C$5000,0))</f>
        <v>0</v>
      </c>
      <c r="Q994">
        <f>INDEX(pasteStatistics!Q$1:'pasteStatistics'!Q$5000,MATCH($C994,pasteStatistics!$C$1:'pasteStatistics'!$C$5000,0))</f>
        <v>0</v>
      </c>
      <c r="R994">
        <f>INDEX(pasteStatistics!R$1:'pasteStatistics'!R$5000,MATCH($C994,pasteStatistics!$C$1:'pasteStatistics'!$C$5000,0))</f>
        <v>0</v>
      </c>
      <c r="S994">
        <f>INDEX(pasteStatistics!S$1:'pasteStatistics'!S$5000,MATCH($C994,pasteStatistics!$C$1:'pasteStatistics'!$C$5000,0))</f>
        <v>0</v>
      </c>
      <c r="T994">
        <f>INDEX(pasteStatistics!T$1:'pasteStatistics'!T$5000,MATCH($C994,pasteStatistics!$C$1:'pasteStatistics'!$C$5000,0))</f>
        <v>0.4</v>
      </c>
      <c r="U994">
        <f>INDEX(pasteStatistics!U$1:'pasteStatistics'!U$5000,MATCH($C994,pasteStatistics!$C$1:'pasteStatistics'!$C$5000,0))</f>
        <v>0.4</v>
      </c>
      <c r="V994">
        <f>INDEX(pasteStatistics!V$1:'pasteStatistics'!V$5000,MATCH($C994,pasteStatistics!$C$1:'pasteStatistics'!$C$5000,0))</f>
        <v>0.3</v>
      </c>
      <c r="W994">
        <f>INDEX(pasteStatistics!W$1:'pasteStatistics'!W$5000,MATCH($C994,pasteStatistics!$C$1:'pasteStatistics'!$C$5000,0))</f>
        <v>0</v>
      </c>
      <c r="X994">
        <f>INDEX(pasteStatistics!X$1:'pasteStatistics'!X$5000,MATCH($C994,pasteStatistics!$C$1:'pasteStatistics'!$C$5000,0))</f>
        <v>0</v>
      </c>
      <c r="Y994">
        <f>INDEX(pasteStatistics!Y$1:'pasteStatistics'!Y$5000,MATCH($C994,pasteStatistics!$C$1:'pasteStatistics'!$C$5000,0))</f>
        <v>0</v>
      </c>
      <c r="Z994">
        <f>INDEX(pasteStatistics!Z$1:'pasteStatistics'!Z$5000,MATCH($C994,pasteStatistics!$C$1:'pasteStatistics'!$C$5000,0))</f>
        <v>0.1</v>
      </c>
      <c r="AA994">
        <f>INDEX(pasteStatistics!AA$1:'pasteStatistics'!AA$5000,MATCH($C994,pasteStatistics!$C$1:'pasteStatistics'!$C$5000,0))</f>
        <v>0.4</v>
      </c>
      <c r="AB994">
        <f>pasteData!C993</f>
        <v>12</v>
      </c>
      <c r="AC994" t="str">
        <f>pasteData!D993</f>
        <v>JR</v>
      </c>
      <c r="AD994" t="str">
        <f>pasteData!E993</f>
        <v>G</v>
      </c>
      <c r="AE994">
        <f>pasteData!F993</f>
        <v>43619</v>
      </c>
      <c r="AF994">
        <f>pasteData!G993</f>
        <v>180</v>
      </c>
      <c r="AG994" t="str">
        <f>pasteData!H993</f>
        <v>Atlanta</v>
      </c>
      <c r="AH994" t="str">
        <f>pasteData!I993</f>
        <v xml:space="preserve"> GA</v>
      </c>
      <c r="AI994" t="str">
        <f>pasteData!J993</f>
        <v>Pace Academy</v>
      </c>
      <c r="AJ994" t="str">
        <f>pasteData!K993</f>
        <v xml:space="preserve"> 0.4 Pts</v>
      </c>
      <c r="AK994" t="str">
        <f>pasteData!L993</f>
        <v xml:space="preserve"> 0.4 Reb</v>
      </c>
      <c r="AL994" t="str">
        <f>pasteData!M993</f>
        <v xml:space="preserve"> 0.3 Ast</v>
      </c>
      <c r="AM994">
        <f>pasteData!N993</f>
        <v>0</v>
      </c>
    </row>
    <row r="995" spans="1:39" x14ac:dyDescent="0.3">
      <c r="A995">
        <v>993</v>
      </c>
      <c r="B995" t="str">
        <f>pasteData!A994</f>
        <v>prairie-view</v>
      </c>
      <c r="C995" t="str">
        <f>pasteData!B994</f>
        <v>Tristen Williams</v>
      </c>
      <c r="D995">
        <f>INDEX(pasteStatistics!D$1:'pasteStatistics'!D$5000,MATCH($C995,pasteStatistics!$C$1:'pasteStatistics'!$C$5000,0))</f>
        <v>11</v>
      </c>
      <c r="E995">
        <f>INDEX(pasteStatistics!E$1:'pasteStatistics'!E$5000,MATCH($C995,pasteStatistics!$C$1:'pasteStatistics'!$C$5000,0))</f>
        <v>0</v>
      </c>
      <c r="F995">
        <f>INDEX(pasteStatistics!F$1:'pasteStatistics'!F$5000,MATCH($C995,pasteStatistics!$C$1:'pasteStatistics'!$C$5000,0))</f>
        <v>2</v>
      </c>
      <c r="G995">
        <f>INDEX(pasteStatistics!G$1:'pasteStatistics'!G$5000,MATCH($C995,pasteStatistics!$C$1:'pasteStatistics'!$C$5000,0))</f>
        <v>0.1</v>
      </c>
      <c r="H995">
        <f>INDEX(pasteStatistics!H$1:'pasteStatistics'!H$5000,MATCH($C995,pasteStatistics!$C$1:'pasteStatistics'!$C$5000,0))</f>
        <v>0.4</v>
      </c>
      <c r="I995">
        <f>INDEX(pasteStatistics!I$1:'pasteStatistics'!I$5000,MATCH($C995,pasteStatistics!$C$1:'pasteStatistics'!$C$5000,0))</f>
        <v>0.25</v>
      </c>
      <c r="J995">
        <f>INDEX(pasteStatistics!J$1:'pasteStatistics'!J$5000,MATCH($C995,pasteStatistics!$C$1:'pasteStatistics'!$C$5000,0))</f>
        <v>0.1</v>
      </c>
      <c r="K995">
        <f>INDEX(pasteStatistics!K$1:'pasteStatistics'!K$5000,MATCH($C995,pasteStatistics!$C$1:'pasteStatistics'!$C$5000,0))</f>
        <v>0.3</v>
      </c>
      <c r="L995">
        <f>INDEX(pasteStatistics!L$1:'pasteStatistics'!L$5000,MATCH($C995,pasteStatistics!$C$1:'pasteStatistics'!$C$5000,0))</f>
        <v>0.33300000000000002</v>
      </c>
      <c r="M995">
        <f>INDEX(pasteStatistics!M$1:'pasteStatistics'!M$5000,MATCH($C995,pasteStatistics!$C$1:'pasteStatistics'!$C$5000,0))</f>
        <v>0</v>
      </c>
      <c r="N995">
        <f>INDEX(pasteStatistics!N$1:'pasteStatistics'!N$5000,MATCH($C995,pasteStatistics!$C$1:'pasteStatistics'!$C$5000,0))</f>
        <v>0.1</v>
      </c>
      <c r="O995">
        <f>INDEX(pasteStatistics!O$1:'pasteStatistics'!O$5000,MATCH($C995,pasteStatistics!$C$1:'pasteStatistics'!$C$5000,0))</f>
        <v>0</v>
      </c>
      <c r="P995">
        <f>INDEX(pasteStatistics!P$1:'pasteStatistics'!P$5000,MATCH($C995,pasteStatistics!$C$1:'pasteStatistics'!$C$5000,0))</f>
        <v>0</v>
      </c>
      <c r="Q995">
        <f>INDEX(pasteStatistics!Q$1:'pasteStatistics'!Q$5000,MATCH($C995,pasteStatistics!$C$1:'pasteStatistics'!$C$5000,0))</f>
        <v>0</v>
      </c>
      <c r="R995">
        <f>INDEX(pasteStatistics!R$1:'pasteStatistics'!R$5000,MATCH($C995,pasteStatistics!$C$1:'pasteStatistics'!$C$5000,0))</f>
        <v>0</v>
      </c>
      <c r="S995">
        <f>INDEX(pasteStatistics!S$1:'pasteStatistics'!S$5000,MATCH($C995,pasteStatistics!$C$1:'pasteStatistics'!$C$5000,0))</f>
        <v>0</v>
      </c>
      <c r="T995">
        <f>INDEX(pasteStatistics!T$1:'pasteStatistics'!T$5000,MATCH($C995,pasteStatistics!$C$1:'pasteStatistics'!$C$5000,0))</f>
        <v>0.2</v>
      </c>
      <c r="U995">
        <f>INDEX(pasteStatistics!U$1:'pasteStatistics'!U$5000,MATCH($C995,pasteStatistics!$C$1:'pasteStatistics'!$C$5000,0))</f>
        <v>0.2</v>
      </c>
      <c r="V995">
        <f>INDEX(pasteStatistics!V$1:'pasteStatistics'!V$5000,MATCH($C995,pasteStatistics!$C$1:'pasteStatistics'!$C$5000,0))</f>
        <v>0</v>
      </c>
      <c r="W995">
        <f>INDEX(pasteStatistics!W$1:'pasteStatistics'!W$5000,MATCH($C995,pasteStatistics!$C$1:'pasteStatistics'!$C$5000,0))</f>
        <v>0.1</v>
      </c>
      <c r="X995">
        <f>INDEX(pasteStatistics!X$1:'pasteStatistics'!X$5000,MATCH($C995,pasteStatistics!$C$1:'pasteStatistics'!$C$5000,0))</f>
        <v>0</v>
      </c>
      <c r="Y995">
        <f>INDEX(pasteStatistics!Y$1:'pasteStatistics'!Y$5000,MATCH($C995,pasteStatistics!$C$1:'pasteStatistics'!$C$5000,0))</f>
        <v>0.1</v>
      </c>
      <c r="Z995">
        <f>INDEX(pasteStatistics!Z$1:'pasteStatistics'!Z$5000,MATCH($C995,pasteStatistics!$C$1:'pasteStatistics'!$C$5000,0))</f>
        <v>0.2</v>
      </c>
      <c r="AA995">
        <f>INDEX(pasteStatistics!AA$1:'pasteStatistics'!AA$5000,MATCH($C995,pasteStatistics!$C$1:'pasteStatistics'!$C$5000,0))</f>
        <v>0.2</v>
      </c>
      <c r="AB995">
        <f>pasteData!C994</f>
        <v>22</v>
      </c>
      <c r="AC995" t="str">
        <f>pasteData!D994</f>
        <v>SO</v>
      </c>
      <c r="AD995" t="str">
        <f>pasteData!E994</f>
        <v>F</v>
      </c>
      <c r="AE995">
        <f>pasteData!F994</f>
        <v>43619</v>
      </c>
      <c r="AF995">
        <f>pasteData!G994</f>
        <v>235</v>
      </c>
      <c r="AG995" t="str">
        <f>pasteData!H994</f>
        <v>Desoto</v>
      </c>
      <c r="AH995" t="str">
        <f>pasteData!I994</f>
        <v xml:space="preserve"> TX</v>
      </c>
      <c r="AI995">
        <f>pasteData!J994</f>
        <v>0</v>
      </c>
      <c r="AJ995" t="str">
        <f>pasteData!K994</f>
        <v xml:space="preserve"> 0.2 Pts</v>
      </c>
      <c r="AK995" t="str">
        <f>pasteData!L994</f>
        <v xml:space="preserve"> 0.2 Reb</v>
      </c>
      <c r="AL995" t="str">
        <f>pasteData!M994</f>
        <v xml:space="preserve"> 0.0 Ast</v>
      </c>
      <c r="AM995">
        <f>pasteData!N994</f>
        <v>0</v>
      </c>
    </row>
    <row r="996" spans="1:39" x14ac:dyDescent="0.3">
      <c r="A996">
        <v>994</v>
      </c>
      <c r="B996" t="str">
        <f>pasteData!A995</f>
        <v>prairie-view</v>
      </c>
      <c r="C996" t="str">
        <f>pasteData!B995</f>
        <v>Kevonte Corley</v>
      </c>
      <c r="D996">
        <f>INDEX(pasteStatistics!D$1:'pasteStatistics'!D$5000,MATCH($C996,pasteStatistics!$C$1:'pasteStatistics'!$C$5000,0))</f>
        <v>4</v>
      </c>
      <c r="E996">
        <f>INDEX(pasteStatistics!E$1:'pasteStatistics'!E$5000,MATCH($C996,pasteStatistics!$C$1:'pasteStatistics'!$C$5000,0))</f>
        <v>0</v>
      </c>
      <c r="F996">
        <f>INDEX(pasteStatistics!F$1:'pasteStatistics'!F$5000,MATCH($C996,pasteStatistics!$C$1:'pasteStatistics'!$C$5000,0))</f>
        <v>2.2999999999999998</v>
      </c>
      <c r="G996">
        <f>INDEX(pasteStatistics!G$1:'pasteStatistics'!G$5000,MATCH($C996,pasteStatistics!$C$1:'pasteStatistics'!$C$5000,0))</f>
        <v>0</v>
      </c>
      <c r="H996">
        <f>INDEX(pasteStatistics!H$1:'pasteStatistics'!H$5000,MATCH($C996,pasteStatistics!$C$1:'pasteStatistics'!$C$5000,0))</f>
        <v>0.5</v>
      </c>
      <c r="I996">
        <f>INDEX(pasteStatistics!I$1:'pasteStatistics'!I$5000,MATCH($C996,pasteStatistics!$C$1:'pasteStatistics'!$C$5000,0))</f>
        <v>0</v>
      </c>
      <c r="J996">
        <f>INDEX(pasteStatistics!J$1:'pasteStatistics'!J$5000,MATCH($C996,pasteStatistics!$C$1:'pasteStatistics'!$C$5000,0))</f>
        <v>0</v>
      </c>
      <c r="K996">
        <f>INDEX(pasteStatistics!K$1:'pasteStatistics'!K$5000,MATCH($C996,pasteStatistics!$C$1:'pasteStatistics'!$C$5000,0))</f>
        <v>0.5</v>
      </c>
      <c r="L996">
        <f>INDEX(pasteStatistics!L$1:'pasteStatistics'!L$5000,MATCH($C996,pasteStatistics!$C$1:'pasteStatistics'!$C$5000,0))</f>
        <v>0</v>
      </c>
      <c r="M996">
        <f>INDEX(pasteStatistics!M$1:'pasteStatistics'!M$5000,MATCH($C996,pasteStatistics!$C$1:'pasteStatistics'!$C$5000,0))</f>
        <v>0</v>
      </c>
      <c r="N996">
        <f>INDEX(pasteStatistics!N$1:'pasteStatistics'!N$5000,MATCH($C996,pasteStatistics!$C$1:'pasteStatistics'!$C$5000,0))</f>
        <v>0</v>
      </c>
      <c r="O996">
        <f>INDEX(pasteStatistics!O$1:'pasteStatistics'!O$5000,MATCH($C996,pasteStatistics!$C$1:'pasteStatistics'!$C$5000,0))</f>
        <v>0</v>
      </c>
      <c r="P996">
        <f>INDEX(pasteStatistics!P$1:'pasteStatistics'!P$5000,MATCH($C996,pasteStatistics!$C$1:'pasteStatistics'!$C$5000,0))</f>
        <v>0</v>
      </c>
      <c r="Q996">
        <f>INDEX(pasteStatistics!Q$1:'pasteStatistics'!Q$5000,MATCH($C996,pasteStatistics!$C$1:'pasteStatistics'!$C$5000,0))</f>
        <v>0</v>
      </c>
      <c r="R996">
        <f>INDEX(pasteStatistics!R$1:'pasteStatistics'!R$5000,MATCH($C996,pasteStatistics!$C$1:'pasteStatistics'!$C$5000,0))</f>
        <v>0</v>
      </c>
      <c r="S996">
        <f>INDEX(pasteStatistics!S$1:'pasteStatistics'!S$5000,MATCH($C996,pasteStatistics!$C$1:'pasteStatistics'!$C$5000,0))</f>
        <v>0</v>
      </c>
      <c r="T996">
        <f>INDEX(pasteStatistics!T$1:'pasteStatistics'!T$5000,MATCH($C996,pasteStatistics!$C$1:'pasteStatistics'!$C$5000,0))</f>
        <v>0</v>
      </c>
      <c r="U996">
        <f>INDEX(pasteStatistics!U$1:'pasteStatistics'!U$5000,MATCH($C996,pasteStatistics!$C$1:'pasteStatistics'!$C$5000,0))</f>
        <v>0</v>
      </c>
      <c r="V996">
        <f>INDEX(pasteStatistics!V$1:'pasteStatistics'!V$5000,MATCH($C996,pasteStatistics!$C$1:'pasteStatistics'!$C$5000,0))</f>
        <v>0</v>
      </c>
      <c r="W996">
        <f>INDEX(pasteStatistics!W$1:'pasteStatistics'!W$5000,MATCH($C996,pasteStatistics!$C$1:'pasteStatistics'!$C$5000,0))</f>
        <v>0.3</v>
      </c>
      <c r="X996">
        <f>INDEX(pasteStatistics!X$1:'pasteStatistics'!X$5000,MATCH($C996,pasteStatistics!$C$1:'pasteStatistics'!$C$5000,0))</f>
        <v>0.3</v>
      </c>
      <c r="Y996">
        <f>INDEX(pasteStatistics!Y$1:'pasteStatistics'!Y$5000,MATCH($C996,pasteStatistics!$C$1:'pasteStatistics'!$C$5000,0))</f>
        <v>0</v>
      </c>
      <c r="Z996">
        <f>INDEX(pasteStatistics!Z$1:'pasteStatistics'!Z$5000,MATCH($C996,pasteStatistics!$C$1:'pasteStatistics'!$C$5000,0))</f>
        <v>0.8</v>
      </c>
      <c r="AA996">
        <f>INDEX(pasteStatistics!AA$1:'pasteStatistics'!AA$5000,MATCH($C996,pasteStatistics!$C$1:'pasteStatistics'!$C$5000,0))</f>
        <v>0</v>
      </c>
      <c r="AB996">
        <f>pasteData!C995</f>
        <v>5</v>
      </c>
      <c r="AC996" t="str">
        <f>pasteData!D995</f>
        <v>JR</v>
      </c>
      <c r="AD996" t="str">
        <f>pasteData!E995</f>
        <v>F</v>
      </c>
      <c r="AE996">
        <f>pasteData!F995</f>
        <v>43622</v>
      </c>
      <c r="AF996">
        <f>pasteData!G995</f>
        <v>175</v>
      </c>
      <c r="AG996" t="str">
        <f>pasteData!H995</f>
        <v>Nashville</v>
      </c>
      <c r="AH996" t="str">
        <f>pasteData!I995</f>
        <v xml:space="preserve"> TN</v>
      </c>
      <c r="AI996">
        <f>pasteData!J995</f>
        <v>0</v>
      </c>
      <c r="AJ996" t="str">
        <f>pasteData!K995</f>
        <v xml:space="preserve"> 0.0 Pts</v>
      </c>
      <c r="AK996" t="str">
        <f>pasteData!L995</f>
        <v xml:space="preserve"> 0.0 Reb</v>
      </c>
      <c r="AL996" t="str">
        <f>pasteData!M995</f>
        <v xml:space="preserve"> 0.0 Ast</v>
      </c>
      <c r="AM996">
        <f>pasteData!N995</f>
        <v>0</v>
      </c>
    </row>
    <row r="997" spans="1:39" x14ac:dyDescent="0.3">
      <c r="A997">
        <v>995</v>
      </c>
      <c r="B997" t="str">
        <f>pasteData!A996</f>
        <v>prairie-view</v>
      </c>
      <c r="C997" t="str">
        <f>pasteData!B996</f>
        <v>Jartavius Dobbs</v>
      </c>
      <c r="D997" t="e">
        <f>INDEX(pasteStatistics!D$1:'pasteStatistics'!D$5000,MATCH($C997,pasteStatistics!$C$1:'pasteStatistics'!$C$5000,0))</f>
        <v>#N/A</v>
      </c>
      <c r="E997" t="e">
        <f>INDEX(pasteStatistics!E$1:'pasteStatistics'!E$5000,MATCH($C997,pasteStatistics!$C$1:'pasteStatistics'!$C$5000,0))</f>
        <v>#N/A</v>
      </c>
      <c r="F997" t="e">
        <f>INDEX(pasteStatistics!F$1:'pasteStatistics'!F$5000,MATCH($C997,pasteStatistics!$C$1:'pasteStatistics'!$C$5000,0))</f>
        <v>#N/A</v>
      </c>
      <c r="G997" t="e">
        <f>INDEX(pasteStatistics!G$1:'pasteStatistics'!G$5000,MATCH($C997,pasteStatistics!$C$1:'pasteStatistics'!$C$5000,0))</f>
        <v>#N/A</v>
      </c>
      <c r="H997" t="e">
        <f>INDEX(pasteStatistics!H$1:'pasteStatistics'!H$5000,MATCH($C997,pasteStatistics!$C$1:'pasteStatistics'!$C$5000,0))</f>
        <v>#N/A</v>
      </c>
      <c r="I997" t="e">
        <f>INDEX(pasteStatistics!I$1:'pasteStatistics'!I$5000,MATCH($C997,pasteStatistics!$C$1:'pasteStatistics'!$C$5000,0))</f>
        <v>#N/A</v>
      </c>
      <c r="J997" t="e">
        <f>INDEX(pasteStatistics!J$1:'pasteStatistics'!J$5000,MATCH($C997,pasteStatistics!$C$1:'pasteStatistics'!$C$5000,0))</f>
        <v>#N/A</v>
      </c>
      <c r="K997" t="e">
        <f>INDEX(pasteStatistics!K$1:'pasteStatistics'!K$5000,MATCH($C997,pasteStatistics!$C$1:'pasteStatistics'!$C$5000,0))</f>
        <v>#N/A</v>
      </c>
      <c r="L997" t="e">
        <f>INDEX(pasteStatistics!L$1:'pasteStatistics'!L$5000,MATCH($C997,pasteStatistics!$C$1:'pasteStatistics'!$C$5000,0))</f>
        <v>#N/A</v>
      </c>
      <c r="M997" t="e">
        <f>INDEX(pasteStatistics!M$1:'pasteStatistics'!M$5000,MATCH($C997,pasteStatistics!$C$1:'pasteStatistics'!$C$5000,0))</f>
        <v>#N/A</v>
      </c>
      <c r="N997" t="e">
        <f>INDEX(pasteStatistics!N$1:'pasteStatistics'!N$5000,MATCH($C997,pasteStatistics!$C$1:'pasteStatistics'!$C$5000,0))</f>
        <v>#N/A</v>
      </c>
      <c r="O997" t="e">
        <f>INDEX(pasteStatistics!O$1:'pasteStatistics'!O$5000,MATCH($C997,pasteStatistics!$C$1:'pasteStatistics'!$C$5000,0))</f>
        <v>#N/A</v>
      </c>
      <c r="P997" t="e">
        <f>INDEX(pasteStatistics!P$1:'pasteStatistics'!P$5000,MATCH($C997,pasteStatistics!$C$1:'pasteStatistics'!$C$5000,0))</f>
        <v>#N/A</v>
      </c>
      <c r="Q997" t="e">
        <f>INDEX(pasteStatistics!Q$1:'pasteStatistics'!Q$5000,MATCH($C997,pasteStatistics!$C$1:'pasteStatistics'!$C$5000,0))</f>
        <v>#N/A</v>
      </c>
      <c r="R997" t="e">
        <f>INDEX(pasteStatistics!R$1:'pasteStatistics'!R$5000,MATCH($C997,pasteStatistics!$C$1:'pasteStatistics'!$C$5000,0))</f>
        <v>#N/A</v>
      </c>
      <c r="S997" t="e">
        <f>INDEX(pasteStatistics!S$1:'pasteStatistics'!S$5000,MATCH($C997,pasteStatistics!$C$1:'pasteStatistics'!$C$5000,0))</f>
        <v>#N/A</v>
      </c>
      <c r="T997" t="e">
        <f>INDEX(pasteStatistics!T$1:'pasteStatistics'!T$5000,MATCH($C997,pasteStatistics!$C$1:'pasteStatistics'!$C$5000,0))</f>
        <v>#N/A</v>
      </c>
      <c r="U997" t="e">
        <f>INDEX(pasteStatistics!U$1:'pasteStatistics'!U$5000,MATCH($C997,pasteStatistics!$C$1:'pasteStatistics'!$C$5000,0))</f>
        <v>#N/A</v>
      </c>
      <c r="V997" t="e">
        <f>INDEX(pasteStatistics!V$1:'pasteStatistics'!V$5000,MATCH($C997,pasteStatistics!$C$1:'pasteStatistics'!$C$5000,0))</f>
        <v>#N/A</v>
      </c>
      <c r="W997" t="e">
        <f>INDEX(pasteStatistics!W$1:'pasteStatistics'!W$5000,MATCH($C997,pasteStatistics!$C$1:'pasteStatistics'!$C$5000,0))</f>
        <v>#N/A</v>
      </c>
      <c r="X997" t="e">
        <f>INDEX(pasteStatistics!X$1:'pasteStatistics'!X$5000,MATCH($C997,pasteStatistics!$C$1:'pasteStatistics'!$C$5000,0))</f>
        <v>#N/A</v>
      </c>
      <c r="Y997" t="e">
        <f>INDEX(pasteStatistics!Y$1:'pasteStatistics'!Y$5000,MATCH($C997,pasteStatistics!$C$1:'pasteStatistics'!$C$5000,0))</f>
        <v>#N/A</v>
      </c>
      <c r="Z997" t="e">
        <f>INDEX(pasteStatistics!Z$1:'pasteStatistics'!Z$5000,MATCH($C997,pasteStatistics!$C$1:'pasteStatistics'!$C$5000,0))</f>
        <v>#N/A</v>
      </c>
      <c r="AA997" t="e">
        <f>INDEX(pasteStatistics!AA$1:'pasteStatistics'!AA$5000,MATCH($C997,pasteStatistics!$C$1:'pasteStatistics'!$C$5000,0))</f>
        <v>#N/A</v>
      </c>
      <c r="AB997">
        <f>pasteData!C996</f>
        <v>22</v>
      </c>
      <c r="AC997" t="str">
        <f>pasteData!D996</f>
        <v>JR</v>
      </c>
      <c r="AD997" t="str">
        <f>pasteData!E996</f>
        <v>F</v>
      </c>
      <c r="AE997">
        <f>pasteData!F996</f>
        <v>43625</v>
      </c>
      <c r="AF997">
        <f>pasteData!G996</f>
        <v>211</v>
      </c>
      <c r="AG997" t="str">
        <f>pasteData!H996</f>
        <v>Columbus</v>
      </c>
      <c r="AH997" t="str">
        <f>pasteData!I996</f>
        <v xml:space="preserve"> MS</v>
      </c>
      <c r="AI997" t="str">
        <f>pasteData!J996</f>
        <v>Columbus High School</v>
      </c>
      <c r="AJ997">
        <f>pasteData!K996</f>
        <v>0</v>
      </c>
      <c r="AK997">
        <f>pasteData!L996</f>
        <v>0</v>
      </c>
      <c r="AL997">
        <f>pasteData!M996</f>
        <v>0</v>
      </c>
      <c r="AM997">
        <f>pasteData!N996</f>
        <v>0</v>
      </c>
    </row>
    <row r="998" spans="1:39" x14ac:dyDescent="0.3">
      <c r="A998">
        <v>996</v>
      </c>
      <c r="B998" t="str">
        <f>pasteData!A997</f>
        <v>prairie-view</v>
      </c>
      <c r="C998" t="str">
        <f>pasteData!B997</f>
        <v>Juan Hood</v>
      </c>
      <c r="D998" t="e">
        <f>INDEX(pasteStatistics!D$1:'pasteStatistics'!D$5000,MATCH($C998,pasteStatistics!$C$1:'pasteStatistics'!$C$5000,0))</f>
        <v>#N/A</v>
      </c>
      <c r="E998" t="e">
        <f>INDEX(pasteStatistics!E$1:'pasteStatistics'!E$5000,MATCH($C998,pasteStatistics!$C$1:'pasteStatistics'!$C$5000,0))</f>
        <v>#N/A</v>
      </c>
      <c r="F998" t="e">
        <f>INDEX(pasteStatistics!F$1:'pasteStatistics'!F$5000,MATCH($C998,pasteStatistics!$C$1:'pasteStatistics'!$C$5000,0))</f>
        <v>#N/A</v>
      </c>
      <c r="G998" t="e">
        <f>INDEX(pasteStatistics!G$1:'pasteStatistics'!G$5000,MATCH($C998,pasteStatistics!$C$1:'pasteStatistics'!$C$5000,0))</f>
        <v>#N/A</v>
      </c>
      <c r="H998" t="e">
        <f>INDEX(pasteStatistics!H$1:'pasteStatistics'!H$5000,MATCH($C998,pasteStatistics!$C$1:'pasteStatistics'!$C$5000,0))</f>
        <v>#N/A</v>
      </c>
      <c r="I998" t="e">
        <f>INDEX(pasteStatistics!I$1:'pasteStatistics'!I$5000,MATCH($C998,pasteStatistics!$C$1:'pasteStatistics'!$C$5000,0))</f>
        <v>#N/A</v>
      </c>
      <c r="J998" t="e">
        <f>INDEX(pasteStatistics!J$1:'pasteStatistics'!J$5000,MATCH($C998,pasteStatistics!$C$1:'pasteStatistics'!$C$5000,0))</f>
        <v>#N/A</v>
      </c>
      <c r="K998" t="e">
        <f>INDEX(pasteStatistics!K$1:'pasteStatistics'!K$5000,MATCH($C998,pasteStatistics!$C$1:'pasteStatistics'!$C$5000,0))</f>
        <v>#N/A</v>
      </c>
      <c r="L998" t="e">
        <f>INDEX(pasteStatistics!L$1:'pasteStatistics'!L$5000,MATCH($C998,pasteStatistics!$C$1:'pasteStatistics'!$C$5000,0))</f>
        <v>#N/A</v>
      </c>
      <c r="M998" t="e">
        <f>INDEX(pasteStatistics!M$1:'pasteStatistics'!M$5000,MATCH($C998,pasteStatistics!$C$1:'pasteStatistics'!$C$5000,0))</f>
        <v>#N/A</v>
      </c>
      <c r="N998" t="e">
        <f>INDEX(pasteStatistics!N$1:'pasteStatistics'!N$5000,MATCH($C998,pasteStatistics!$C$1:'pasteStatistics'!$C$5000,0))</f>
        <v>#N/A</v>
      </c>
      <c r="O998" t="e">
        <f>INDEX(pasteStatistics!O$1:'pasteStatistics'!O$5000,MATCH($C998,pasteStatistics!$C$1:'pasteStatistics'!$C$5000,0))</f>
        <v>#N/A</v>
      </c>
      <c r="P998" t="e">
        <f>INDEX(pasteStatistics!P$1:'pasteStatistics'!P$5000,MATCH($C998,pasteStatistics!$C$1:'pasteStatistics'!$C$5000,0))</f>
        <v>#N/A</v>
      </c>
      <c r="Q998" t="e">
        <f>INDEX(pasteStatistics!Q$1:'pasteStatistics'!Q$5000,MATCH($C998,pasteStatistics!$C$1:'pasteStatistics'!$C$5000,0))</f>
        <v>#N/A</v>
      </c>
      <c r="R998" t="e">
        <f>INDEX(pasteStatistics!R$1:'pasteStatistics'!R$5000,MATCH($C998,pasteStatistics!$C$1:'pasteStatistics'!$C$5000,0))</f>
        <v>#N/A</v>
      </c>
      <c r="S998" t="e">
        <f>INDEX(pasteStatistics!S$1:'pasteStatistics'!S$5000,MATCH($C998,pasteStatistics!$C$1:'pasteStatistics'!$C$5000,0))</f>
        <v>#N/A</v>
      </c>
      <c r="T998" t="e">
        <f>INDEX(pasteStatistics!T$1:'pasteStatistics'!T$5000,MATCH($C998,pasteStatistics!$C$1:'pasteStatistics'!$C$5000,0))</f>
        <v>#N/A</v>
      </c>
      <c r="U998" t="e">
        <f>INDEX(pasteStatistics!U$1:'pasteStatistics'!U$5000,MATCH($C998,pasteStatistics!$C$1:'pasteStatistics'!$C$5000,0))</f>
        <v>#N/A</v>
      </c>
      <c r="V998" t="e">
        <f>INDEX(pasteStatistics!V$1:'pasteStatistics'!V$5000,MATCH($C998,pasteStatistics!$C$1:'pasteStatistics'!$C$5000,0))</f>
        <v>#N/A</v>
      </c>
      <c r="W998" t="e">
        <f>INDEX(pasteStatistics!W$1:'pasteStatistics'!W$5000,MATCH($C998,pasteStatistics!$C$1:'pasteStatistics'!$C$5000,0))</f>
        <v>#N/A</v>
      </c>
      <c r="X998" t="e">
        <f>INDEX(pasteStatistics!X$1:'pasteStatistics'!X$5000,MATCH($C998,pasteStatistics!$C$1:'pasteStatistics'!$C$5000,0))</f>
        <v>#N/A</v>
      </c>
      <c r="Y998" t="e">
        <f>INDEX(pasteStatistics!Y$1:'pasteStatistics'!Y$5000,MATCH($C998,pasteStatistics!$C$1:'pasteStatistics'!$C$5000,0))</f>
        <v>#N/A</v>
      </c>
      <c r="Z998" t="e">
        <f>INDEX(pasteStatistics!Z$1:'pasteStatistics'!Z$5000,MATCH($C998,pasteStatistics!$C$1:'pasteStatistics'!$C$5000,0))</f>
        <v>#N/A</v>
      </c>
      <c r="AA998" t="e">
        <f>INDEX(pasteStatistics!AA$1:'pasteStatistics'!AA$5000,MATCH($C998,pasteStatistics!$C$1:'pasteStatistics'!$C$5000,0))</f>
        <v>#N/A</v>
      </c>
      <c r="AB998">
        <f>pasteData!C997</f>
        <v>30</v>
      </c>
      <c r="AC998" t="str">
        <f>pasteData!D997</f>
        <v>SO</v>
      </c>
      <c r="AD998" t="str">
        <f>pasteData!E997</f>
        <v>G</v>
      </c>
      <c r="AE998">
        <f>pasteData!F997</f>
        <v>43594</v>
      </c>
      <c r="AF998">
        <f>pasteData!G997</f>
        <v>180</v>
      </c>
      <c r="AG998" t="str">
        <f>pasteData!H997</f>
        <v>Magnolia</v>
      </c>
      <c r="AH998" t="str">
        <f>pasteData!I997</f>
        <v xml:space="preserve"> TX</v>
      </c>
      <c r="AI998" t="str">
        <f>pasteData!J997</f>
        <v>Magnolia West High School</v>
      </c>
      <c r="AJ998">
        <f>pasteData!K997</f>
        <v>0</v>
      </c>
      <c r="AK998">
        <f>pasteData!L997</f>
        <v>0</v>
      </c>
      <c r="AL998">
        <f>pasteData!M997</f>
        <v>0</v>
      </c>
      <c r="AM998">
        <f>pasteData!N997</f>
        <v>0</v>
      </c>
    </row>
    <row r="999" spans="1:39" x14ac:dyDescent="0.3">
      <c r="A999">
        <v>997</v>
      </c>
      <c r="B999" t="str">
        <f>pasteData!A998</f>
        <v>fairleigh-dickinson</v>
      </c>
      <c r="C999" t="str">
        <f>pasteData!B998</f>
        <v>Darnell Edge</v>
      </c>
      <c r="D999">
        <f>INDEX(pasteStatistics!D$1:'pasteStatistics'!D$5000,MATCH($C999,pasteStatistics!$C$1:'pasteStatistics'!$C$5000,0))</f>
        <v>35</v>
      </c>
      <c r="E999">
        <f>INDEX(pasteStatistics!E$1:'pasteStatistics'!E$5000,MATCH($C999,pasteStatistics!$C$1:'pasteStatistics'!$C$5000,0))</f>
        <v>34</v>
      </c>
      <c r="F999">
        <f>INDEX(pasteStatistics!F$1:'pasteStatistics'!F$5000,MATCH($C999,pasteStatistics!$C$1:'pasteStatistics'!$C$5000,0))</f>
        <v>37</v>
      </c>
      <c r="G999">
        <f>INDEX(pasteStatistics!G$1:'pasteStatistics'!G$5000,MATCH($C999,pasteStatistics!$C$1:'pasteStatistics'!$C$5000,0))</f>
        <v>5.4</v>
      </c>
      <c r="H999">
        <f>INDEX(pasteStatistics!H$1:'pasteStatistics'!H$5000,MATCH($C999,pasteStatistics!$C$1:'pasteStatistics'!$C$5000,0))</f>
        <v>11.5</v>
      </c>
      <c r="I999">
        <f>INDEX(pasteStatistics!I$1:'pasteStatistics'!I$5000,MATCH($C999,pasteStatistics!$C$1:'pasteStatistics'!$C$5000,0))</f>
        <v>0.47299999999999998</v>
      </c>
      <c r="J999">
        <f>INDEX(pasteStatistics!J$1:'pasteStatistics'!J$5000,MATCH($C999,pasteStatistics!$C$1:'pasteStatistics'!$C$5000,0))</f>
        <v>2.8</v>
      </c>
      <c r="K999">
        <f>INDEX(pasteStatistics!K$1:'pasteStatistics'!K$5000,MATCH($C999,pasteStatistics!$C$1:'pasteStatistics'!$C$5000,0))</f>
        <v>6</v>
      </c>
      <c r="L999">
        <f>INDEX(pasteStatistics!L$1:'pasteStatistics'!L$5000,MATCH($C999,pasteStatistics!$C$1:'pasteStatistics'!$C$5000,0))</f>
        <v>0.46899999999999997</v>
      </c>
      <c r="M999">
        <f>INDEX(pasteStatistics!M$1:'pasteStatistics'!M$5000,MATCH($C999,pasteStatistics!$C$1:'pasteStatistics'!$C$5000,0))</f>
        <v>2.6</v>
      </c>
      <c r="N999">
        <f>INDEX(pasteStatistics!N$1:'pasteStatistics'!N$5000,MATCH($C999,pasteStatistics!$C$1:'pasteStatistics'!$C$5000,0))</f>
        <v>5.5</v>
      </c>
      <c r="O999">
        <f>INDEX(pasteStatistics!O$1:'pasteStatistics'!O$5000,MATCH($C999,pasteStatistics!$C$1:'pasteStatistics'!$C$5000,0))</f>
        <v>0.47699999999999998</v>
      </c>
      <c r="P999">
        <f>INDEX(pasteStatistics!P$1:'pasteStatistics'!P$5000,MATCH($C999,pasteStatistics!$C$1:'pasteStatistics'!$C$5000,0))</f>
        <v>3.1</v>
      </c>
      <c r="Q999">
        <f>INDEX(pasteStatistics!Q$1:'pasteStatistics'!Q$5000,MATCH($C999,pasteStatistics!$C$1:'pasteStatistics'!$C$5000,0))</f>
        <v>3.5</v>
      </c>
      <c r="R999">
        <f>INDEX(pasteStatistics!R$1:'pasteStatistics'!R$5000,MATCH($C999,pasteStatistics!$C$1:'pasteStatistics'!$C$5000,0))</f>
        <v>0.89400000000000002</v>
      </c>
      <c r="S999">
        <f>INDEX(pasteStatistics!S$1:'pasteStatistics'!S$5000,MATCH($C999,pasteStatistics!$C$1:'pasteStatistics'!$C$5000,0))</f>
        <v>0.4</v>
      </c>
      <c r="T999">
        <f>INDEX(pasteStatistics!T$1:'pasteStatistics'!T$5000,MATCH($C999,pasteStatistics!$C$1:'pasteStatistics'!$C$5000,0))</f>
        <v>3.1</v>
      </c>
      <c r="U999">
        <f>INDEX(pasteStatistics!U$1:'pasteStatistics'!U$5000,MATCH($C999,pasteStatistics!$C$1:'pasteStatistics'!$C$5000,0))</f>
        <v>3.5</v>
      </c>
      <c r="V999">
        <f>INDEX(pasteStatistics!V$1:'pasteStatistics'!V$5000,MATCH($C999,pasteStatistics!$C$1:'pasteStatistics'!$C$5000,0))</f>
        <v>2.4</v>
      </c>
      <c r="W999">
        <f>INDEX(pasteStatistics!W$1:'pasteStatistics'!W$5000,MATCH($C999,pasteStatistics!$C$1:'pasteStatistics'!$C$5000,0))</f>
        <v>1.3</v>
      </c>
      <c r="X999">
        <f>INDEX(pasteStatistics!X$1:'pasteStatistics'!X$5000,MATCH($C999,pasteStatistics!$C$1:'pasteStatistics'!$C$5000,0))</f>
        <v>0</v>
      </c>
      <c r="Y999">
        <f>INDEX(pasteStatistics!Y$1:'pasteStatistics'!Y$5000,MATCH($C999,pasteStatistics!$C$1:'pasteStatistics'!$C$5000,0))</f>
        <v>2</v>
      </c>
      <c r="Z999">
        <f>INDEX(pasteStatistics!Z$1:'pasteStatistics'!Z$5000,MATCH($C999,pasteStatistics!$C$1:'pasteStatistics'!$C$5000,0))</f>
        <v>1.9</v>
      </c>
      <c r="AA999">
        <f>INDEX(pasteStatistics!AA$1:'pasteStatistics'!AA$5000,MATCH($C999,pasteStatistics!$C$1:'pasteStatistics'!$C$5000,0))</f>
        <v>16.600000000000001</v>
      </c>
      <c r="AB999">
        <f>pasteData!C998</f>
        <v>1</v>
      </c>
      <c r="AC999" t="str">
        <f>pasteData!D998</f>
        <v>SR</v>
      </c>
      <c r="AD999" t="str">
        <f>pasteData!E998</f>
        <v>G</v>
      </c>
      <c r="AE999">
        <f>pasteData!F998</f>
        <v>43618</v>
      </c>
      <c r="AF999">
        <f>pasteData!G998</f>
        <v>185</v>
      </c>
      <c r="AG999" t="str">
        <f>pasteData!H998</f>
        <v>Saugerties</v>
      </c>
      <c r="AH999" t="str">
        <f>pasteData!I998</f>
        <v xml:space="preserve"> NY</v>
      </c>
      <c r="AI999" t="str">
        <f>pasteData!J998</f>
        <v>Saugerties HS</v>
      </c>
      <c r="AJ999" t="str">
        <f>pasteData!K998</f>
        <v xml:space="preserve"> 16.6 Pts</v>
      </c>
      <c r="AK999" t="str">
        <f>pasteData!L998</f>
        <v xml:space="preserve"> 3.5 Reb</v>
      </c>
      <c r="AL999" t="str">
        <f>pasteData!M998</f>
        <v xml:space="preserve"> 2.4 Ast</v>
      </c>
      <c r="AM999">
        <f>pasteData!N998</f>
        <v>0</v>
      </c>
    </row>
    <row r="1000" spans="1:39" x14ac:dyDescent="0.3">
      <c r="A1000">
        <v>998</v>
      </c>
      <c r="B1000" t="str">
        <f>pasteData!A999</f>
        <v>fairleigh-dickinson</v>
      </c>
      <c r="C1000" t="str">
        <f>pasteData!B999</f>
        <v>Jahlil Jenkins</v>
      </c>
      <c r="D1000">
        <f>INDEX(pasteStatistics!D$1:'pasteStatistics'!D$5000,MATCH($C1000,pasteStatistics!$C$1:'pasteStatistics'!$C$5000,0))</f>
        <v>35</v>
      </c>
      <c r="E1000">
        <f>INDEX(pasteStatistics!E$1:'pasteStatistics'!E$5000,MATCH($C1000,pasteStatistics!$C$1:'pasteStatistics'!$C$5000,0))</f>
        <v>34</v>
      </c>
      <c r="F1000">
        <f>INDEX(pasteStatistics!F$1:'pasteStatistics'!F$5000,MATCH($C1000,pasteStatistics!$C$1:'pasteStatistics'!$C$5000,0))</f>
        <v>36.9</v>
      </c>
      <c r="G1000">
        <f>INDEX(pasteStatistics!G$1:'pasteStatistics'!G$5000,MATCH($C1000,pasteStatistics!$C$1:'pasteStatistics'!$C$5000,0))</f>
        <v>4.5999999999999996</v>
      </c>
      <c r="H1000">
        <f>INDEX(pasteStatistics!H$1:'pasteStatistics'!H$5000,MATCH($C1000,pasteStatistics!$C$1:'pasteStatistics'!$C$5000,0))</f>
        <v>10.7</v>
      </c>
      <c r="I1000">
        <f>INDEX(pasteStatistics!I$1:'pasteStatistics'!I$5000,MATCH($C1000,pasteStatistics!$C$1:'pasteStatistics'!$C$5000,0))</f>
        <v>0.42799999999999999</v>
      </c>
      <c r="J1000">
        <f>INDEX(pasteStatistics!J$1:'pasteStatistics'!J$5000,MATCH($C1000,pasteStatistics!$C$1:'pasteStatistics'!$C$5000,0))</f>
        <v>3.4</v>
      </c>
      <c r="K1000">
        <f>INDEX(pasteStatistics!K$1:'pasteStatistics'!K$5000,MATCH($C1000,pasteStatistics!$C$1:'pasteStatistics'!$C$5000,0))</f>
        <v>7</v>
      </c>
      <c r="L1000">
        <f>INDEX(pasteStatistics!L$1:'pasteStatistics'!L$5000,MATCH($C1000,pasteStatistics!$C$1:'pasteStatistics'!$C$5000,0))</f>
        <v>0.48199999999999998</v>
      </c>
      <c r="M1000">
        <f>INDEX(pasteStatistics!M$1:'pasteStatistics'!M$5000,MATCH($C1000,pasteStatistics!$C$1:'pasteStatistics'!$C$5000,0))</f>
        <v>1.2</v>
      </c>
      <c r="N1000">
        <f>INDEX(pasteStatistics!N$1:'pasteStatistics'!N$5000,MATCH($C1000,pasteStatistics!$C$1:'pasteStatistics'!$C$5000,0))</f>
        <v>3.7</v>
      </c>
      <c r="O1000">
        <f>INDEX(pasteStatistics!O$1:'pasteStatistics'!O$5000,MATCH($C1000,pasteStatistics!$C$1:'pasteStatistics'!$C$5000,0))</f>
        <v>0.32800000000000001</v>
      </c>
      <c r="P1000">
        <f>INDEX(pasteStatistics!P$1:'pasteStatistics'!P$5000,MATCH($C1000,pasteStatistics!$C$1:'pasteStatistics'!$C$5000,0))</f>
        <v>3.2</v>
      </c>
      <c r="Q1000">
        <f>INDEX(pasteStatistics!Q$1:'pasteStatistics'!Q$5000,MATCH($C1000,pasteStatistics!$C$1:'pasteStatistics'!$C$5000,0))</f>
        <v>3.6</v>
      </c>
      <c r="R1000">
        <f>INDEX(pasteStatistics!R$1:'pasteStatistics'!R$5000,MATCH($C1000,pasteStatistics!$C$1:'pasteStatistics'!$C$5000,0))</f>
        <v>0.88100000000000001</v>
      </c>
      <c r="S1000">
        <f>INDEX(pasteStatistics!S$1:'pasteStatistics'!S$5000,MATCH($C1000,pasteStatistics!$C$1:'pasteStatistics'!$C$5000,0))</f>
        <v>0.2</v>
      </c>
      <c r="T1000">
        <f>INDEX(pasteStatistics!T$1:'pasteStatistics'!T$5000,MATCH($C1000,pasteStatistics!$C$1:'pasteStatistics'!$C$5000,0))</f>
        <v>2.9</v>
      </c>
      <c r="U1000">
        <f>INDEX(pasteStatistics!U$1:'pasteStatistics'!U$5000,MATCH($C1000,pasteStatistics!$C$1:'pasteStatistics'!$C$5000,0))</f>
        <v>3.1</v>
      </c>
      <c r="V1000">
        <f>INDEX(pasteStatistics!V$1:'pasteStatistics'!V$5000,MATCH($C1000,pasteStatistics!$C$1:'pasteStatistics'!$C$5000,0))</f>
        <v>4.5</v>
      </c>
      <c r="W1000">
        <f>INDEX(pasteStatistics!W$1:'pasteStatistics'!W$5000,MATCH($C1000,pasteStatistics!$C$1:'pasteStatistics'!$C$5000,0))</f>
        <v>1.6</v>
      </c>
      <c r="X1000">
        <f>INDEX(pasteStatistics!X$1:'pasteStatistics'!X$5000,MATCH($C1000,pasteStatistics!$C$1:'pasteStatistics'!$C$5000,0))</f>
        <v>0.1</v>
      </c>
      <c r="Y1000">
        <f>INDEX(pasteStatistics!Y$1:'pasteStatistics'!Y$5000,MATCH($C1000,pasteStatistics!$C$1:'pasteStatistics'!$C$5000,0))</f>
        <v>2.1</v>
      </c>
      <c r="Z1000">
        <f>INDEX(pasteStatistics!Z$1:'pasteStatistics'!Z$5000,MATCH($C1000,pasteStatistics!$C$1:'pasteStatistics'!$C$5000,0))</f>
        <v>1.5</v>
      </c>
      <c r="AA1000">
        <f>INDEX(pasteStatistics!AA$1:'pasteStatistics'!AA$5000,MATCH($C1000,pasteStatistics!$C$1:'pasteStatistics'!$C$5000,0))</f>
        <v>13.6</v>
      </c>
      <c r="AB1000">
        <f>pasteData!C999</f>
        <v>3</v>
      </c>
      <c r="AC1000" t="str">
        <f>pasteData!D999</f>
        <v>SO</v>
      </c>
      <c r="AD1000" t="str">
        <f>pasteData!E999</f>
        <v>G</v>
      </c>
      <c r="AE1000">
        <f>pasteData!F999</f>
        <v>43595</v>
      </c>
      <c r="AF1000">
        <f>pasteData!G999</f>
        <v>160</v>
      </c>
      <c r="AG1000" t="str">
        <f>pasteData!H999</f>
        <v>Ranson</v>
      </c>
      <c r="AH1000" t="str">
        <f>pasteData!I999</f>
        <v xml:space="preserve"> WV</v>
      </c>
      <c r="AI1000" t="str">
        <f>pasteData!J999</f>
        <v>Virginia Academy</v>
      </c>
      <c r="AJ1000" t="str">
        <f>pasteData!K999</f>
        <v xml:space="preserve"> 13.6 Pts</v>
      </c>
      <c r="AK1000" t="str">
        <f>pasteData!L999</f>
        <v xml:space="preserve"> 3.1 Reb</v>
      </c>
      <c r="AL1000" t="str">
        <f>pasteData!M999</f>
        <v xml:space="preserve"> 4.5 Ast</v>
      </c>
      <c r="AM1000">
        <f>pasteData!N999</f>
        <v>0</v>
      </c>
    </row>
    <row r="1001" spans="1:39" x14ac:dyDescent="0.3">
      <c r="A1001">
        <v>999</v>
      </c>
      <c r="B1001" t="str">
        <f>pasteData!A1000</f>
        <v>fairleigh-dickinson</v>
      </c>
      <c r="C1001" t="str">
        <f>pasteData!B1000</f>
        <v>Mike Holloway</v>
      </c>
      <c r="D1001">
        <f>INDEX(pasteStatistics!D$1:'pasteStatistics'!D$5000,MATCH($C1001,pasteStatistics!$C$1:'pasteStatistics'!$C$5000,0))</f>
        <v>35</v>
      </c>
      <c r="E1001">
        <f>INDEX(pasteStatistics!E$1:'pasteStatistics'!E$5000,MATCH($C1001,pasteStatistics!$C$1:'pasteStatistics'!$C$5000,0))</f>
        <v>34</v>
      </c>
      <c r="F1001">
        <f>INDEX(pasteStatistics!F$1:'pasteStatistics'!F$5000,MATCH($C1001,pasteStatistics!$C$1:'pasteStatistics'!$C$5000,0))</f>
        <v>28.4</v>
      </c>
      <c r="G1001">
        <f>INDEX(pasteStatistics!G$1:'pasteStatistics'!G$5000,MATCH($C1001,pasteStatistics!$C$1:'pasteStatistics'!$C$5000,0))</f>
        <v>4.5999999999999996</v>
      </c>
      <c r="H1001">
        <f>INDEX(pasteStatistics!H$1:'pasteStatistics'!H$5000,MATCH($C1001,pasteStatistics!$C$1:'pasteStatistics'!$C$5000,0))</f>
        <v>9</v>
      </c>
      <c r="I1001">
        <f>INDEX(pasteStatistics!I$1:'pasteStatistics'!I$5000,MATCH($C1001,pasteStatistics!$C$1:'pasteStatistics'!$C$5000,0))</f>
        <v>0.51</v>
      </c>
      <c r="J1001">
        <f>INDEX(pasteStatistics!J$1:'pasteStatistics'!J$5000,MATCH($C1001,pasteStatistics!$C$1:'pasteStatistics'!$C$5000,0))</f>
        <v>4.3</v>
      </c>
      <c r="K1001">
        <f>INDEX(pasteStatistics!K$1:'pasteStatistics'!K$5000,MATCH($C1001,pasteStatistics!$C$1:'pasteStatistics'!$C$5000,0))</f>
        <v>8.1999999999999993</v>
      </c>
      <c r="L1001">
        <f>INDEX(pasteStatistics!L$1:'pasteStatistics'!L$5000,MATCH($C1001,pasteStatistics!$C$1:'pasteStatistics'!$C$5000,0))</f>
        <v>0.52400000000000002</v>
      </c>
      <c r="M1001">
        <f>INDEX(pasteStatistics!M$1:'pasteStatistics'!M$5000,MATCH($C1001,pasteStatistics!$C$1:'pasteStatistics'!$C$5000,0))</f>
        <v>0.3</v>
      </c>
      <c r="N1001">
        <f>INDEX(pasteStatistics!N$1:'pasteStatistics'!N$5000,MATCH($C1001,pasteStatistics!$C$1:'pasteStatistics'!$C$5000,0))</f>
        <v>0.7</v>
      </c>
      <c r="O1001">
        <f>INDEX(pasteStatistics!O$1:'pasteStatistics'!O$5000,MATCH($C1001,pasteStatistics!$C$1:'pasteStatistics'!$C$5000,0))</f>
        <v>0.34599999999999997</v>
      </c>
      <c r="P1001">
        <f>INDEX(pasteStatistics!P$1:'pasteStatistics'!P$5000,MATCH($C1001,pasteStatistics!$C$1:'pasteStatistics'!$C$5000,0))</f>
        <v>2.9</v>
      </c>
      <c r="Q1001">
        <f>INDEX(pasteStatistics!Q$1:'pasteStatistics'!Q$5000,MATCH($C1001,pasteStatistics!$C$1:'pasteStatistics'!$C$5000,0))</f>
        <v>4.5999999999999996</v>
      </c>
      <c r="R1001">
        <f>INDEX(pasteStatistics!R$1:'pasteStatistics'!R$5000,MATCH($C1001,pasteStatistics!$C$1:'pasteStatistics'!$C$5000,0))</f>
        <v>0.64</v>
      </c>
      <c r="S1001">
        <f>INDEX(pasteStatistics!S$1:'pasteStatistics'!S$5000,MATCH($C1001,pasteStatistics!$C$1:'pasteStatistics'!$C$5000,0))</f>
        <v>1.9</v>
      </c>
      <c r="T1001">
        <f>INDEX(pasteStatistics!T$1:'pasteStatistics'!T$5000,MATCH($C1001,pasteStatistics!$C$1:'pasteStatistics'!$C$5000,0))</f>
        <v>3.8</v>
      </c>
      <c r="U1001">
        <f>INDEX(pasteStatistics!U$1:'pasteStatistics'!U$5000,MATCH($C1001,pasteStatistics!$C$1:'pasteStatistics'!$C$5000,0))</f>
        <v>5.7</v>
      </c>
      <c r="V1001">
        <f>INDEX(pasteStatistics!V$1:'pasteStatistics'!V$5000,MATCH($C1001,pasteStatistics!$C$1:'pasteStatistics'!$C$5000,0))</f>
        <v>1.4</v>
      </c>
      <c r="W1001">
        <f>INDEX(pasteStatistics!W$1:'pasteStatistics'!W$5000,MATCH($C1001,pasteStatistics!$C$1:'pasteStatistics'!$C$5000,0))</f>
        <v>0.9</v>
      </c>
      <c r="X1001">
        <f>INDEX(pasteStatistics!X$1:'pasteStatistics'!X$5000,MATCH($C1001,pasteStatistics!$C$1:'pasteStatistics'!$C$5000,0))</f>
        <v>1.1000000000000001</v>
      </c>
      <c r="Y1001">
        <f>INDEX(pasteStatistics!Y$1:'pasteStatistics'!Y$5000,MATCH($C1001,pasteStatistics!$C$1:'pasteStatistics'!$C$5000,0))</f>
        <v>2</v>
      </c>
      <c r="Z1001">
        <f>INDEX(pasteStatistics!Z$1:'pasteStatistics'!Z$5000,MATCH($C1001,pasteStatistics!$C$1:'pasteStatistics'!$C$5000,0))</f>
        <v>3.1</v>
      </c>
      <c r="AA1001">
        <f>INDEX(pasteStatistics!AA$1:'pasteStatistics'!AA$5000,MATCH($C1001,pasteStatistics!$C$1:'pasteStatistics'!$C$5000,0))</f>
        <v>12.3</v>
      </c>
      <c r="AB1001">
        <f>pasteData!C1000</f>
        <v>34</v>
      </c>
      <c r="AC1001" t="str">
        <f>pasteData!D1000</f>
        <v>SR</v>
      </c>
      <c r="AD1001" t="str">
        <f>pasteData!E1000</f>
        <v>F</v>
      </c>
      <c r="AE1001">
        <f>pasteData!F1000</f>
        <v>43624</v>
      </c>
      <c r="AF1001">
        <f>pasteData!G1000</f>
        <v>245</v>
      </c>
      <c r="AG1001" t="str">
        <f>pasteData!H1000</f>
        <v>Pittsgrove</v>
      </c>
      <c r="AH1001" t="str">
        <f>pasteData!I1000</f>
        <v xml:space="preserve"> NJ</v>
      </c>
      <c r="AI1001" t="str">
        <f>pasteData!J1000</f>
        <v>Arthur P. Schalick HS</v>
      </c>
      <c r="AJ1001" t="str">
        <f>pasteData!K1000</f>
        <v xml:space="preserve"> 12.3 Pts</v>
      </c>
      <c r="AK1001" t="str">
        <f>pasteData!L1000</f>
        <v xml:space="preserve"> 5.7 Reb</v>
      </c>
      <c r="AL1001" t="str">
        <f>pasteData!M1000</f>
        <v xml:space="preserve"> 1.4 Ast</v>
      </c>
      <c r="AM1001">
        <f>pasteData!N1000</f>
        <v>0</v>
      </c>
    </row>
    <row r="1002" spans="1:39" x14ac:dyDescent="0.3">
      <c r="A1002">
        <v>1000</v>
      </c>
      <c r="B1002" t="str">
        <f>pasteData!A1001</f>
        <v>fairleigh-dickinson</v>
      </c>
      <c r="C1002" t="str">
        <f>pasteData!B1001</f>
        <v>Kaleb Bishop</v>
      </c>
      <c r="D1002">
        <f>INDEX(pasteStatistics!D$1:'pasteStatistics'!D$5000,MATCH($C1002,pasteStatistics!$C$1:'pasteStatistics'!$C$5000,0))</f>
        <v>34</v>
      </c>
      <c r="E1002">
        <f>INDEX(pasteStatistics!E$1:'pasteStatistics'!E$5000,MATCH($C1002,pasteStatistics!$C$1:'pasteStatistics'!$C$5000,0))</f>
        <v>25</v>
      </c>
      <c r="F1002">
        <f>INDEX(pasteStatistics!F$1:'pasteStatistics'!F$5000,MATCH($C1002,pasteStatistics!$C$1:'pasteStatistics'!$C$5000,0))</f>
        <v>27.2</v>
      </c>
      <c r="G1002">
        <f>INDEX(pasteStatistics!G$1:'pasteStatistics'!G$5000,MATCH($C1002,pasteStatistics!$C$1:'pasteStatistics'!$C$5000,0))</f>
        <v>3.6</v>
      </c>
      <c r="H1002">
        <f>INDEX(pasteStatistics!H$1:'pasteStatistics'!H$5000,MATCH($C1002,pasteStatistics!$C$1:'pasteStatistics'!$C$5000,0))</f>
        <v>7.3</v>
      </c>
      <c r="I1002">
        <f>INDEX(pasteStatistics!I$1:'pasteStatistics'!I$5000,MATCH($C1002,pasteStatistics!$C$1:'pasteStatistics'!$C$5000,0))</f>
        <v>0.498</v>
      </c>
      <c r="J1002">
        <f>INDEX(pasteStatistics!J$1:'pasteStatistics'!J$5000,MATCH($C1002,pasteStatistics!$C$1:'pasteStatistics'!$C$5000,0))</f>
        <v>2.6</v>
      </c>
      <c r="K1002">
        <f>INDEX(pasteStatistics!K$1:'pasteStatistics'!K$5000,MATCH($C1002,pasteStatistics!$C$1:'pasteStatistics'!$C$5000,0))</f>
        <v>4.7</v>
      </c>
      <c r="L1002">
        <f>INDEX(pasteStatistics!L$1:'pasteStatistics'!L$5000,MATCH($C1002,pasteStatistics!$C$1:'pasteStatistics'!$C$5000,0))</f>
        <v>0.54</v>
      </c>
      <c r="M1002">
        <f>INDEX(pasteStatistics!M$1:'pasteStatistics'!M$5000,MATCH($C1002,pasteStatistics!$C$1:'pasteStatistics'!$C$5000,0))</f>
        <v>1.1000000000000001</v>
      </c>
      <c r="N1002">
        <f>INDEX(pasteStatistics!N$1:'pasteStatistics'!N$5000,MATCH($C1002,pasteStatistics!$C$1:'pasteStatistics'!$C$5000,0))</f>
        <v>2.6</v>
      </c>
      <c r="O1002">
        <f>INDEX(pasteStatistics!O$1:'pasteStatistics'!O$5000,MATCH($C1002,pasteStatistics!$C$1:'pasteStatistics'!$C$5000,0))</f>
        <v>0.42</v>
      </c>
      <c r="P1002">
        <f>INDEX(pasteStatistics!P$1:'pasteStatistics'!P$5000,MATCH($C1002,pasteStatistics!$C$1:'pasteStatistics'!$C$5000,0))</f>
        <v>1.6</v>
      </c>
      <c r="Q1002">
        <f>INDEX(pasteStatistics!Q$1:'pasteStatistics'!Q$5000,MATCH($C1002,pasteStatistics!$C$1:'pasteStatistics'!$C$5000,0))</f>
        <v>2.4</v>
      </c>
      <c r="R1002">
        <f>INDEX(pasteStatistics!R$1:'pasteStatistics'!R$5000,MATCH($C1002,pasteStatistics!$C$1:'pasteStatistics'!$C$5000,0))</f>
        <v>0.7</v>
      </c>
      <c r="S1002">
        <f>INDEX(pasteStatistics!S$1:'pasteStatistics'!S$5000,MATCH($C1002,pasteStatistics!$C$1:'pasteStatistics'!$C$5000,0))</f>
        <v>2.2999999999999998</v>
      </c>
      <c r="T1002">
        <f>INDEX(pasteStatistics!T$1:'pasteStatistics'!T$5000,MATCH($C1002,pasteStatistics!$C$1:'pasteStatistics'!$C$5000,0))</f>
        <v>4.0999999999999996</v>
      </c>
      <c r="U1002">
        <f>INDEX(pasteStatistics!U$1:'pasteStatistics'!U$5000,MATCH($C1002,pasteStatistics!$C$1:'pasteStatistics'!$C$5000,0))</f>
        <v>6.4</v>
      </c>
      <c r="V1002">
        <f>INDEX(pasteStatistics!V$1:'pasteStatistics'!V$5000,MATCH($C1002,pasteStatistics!$C$1:'pasteStatistics'!$C$5000,0))</f>
        <v>0.6</v>
      </c>
      <c r="W1002">
        <f>INDEX(pasteStatistics!W$1:'pasteStatistics'!W$5000,MATCH($C1002,pasteStatistics!$C$1:'pasteStatistics'!$C$5000,0))</f>
        <v>0.6</v>
      </c>
      <c r="X1002">
        <f>INDEX(pasteStatistics!X$1:'pasteStatistics'!X$5000,MATCH($C1002,pasteStatistics!$C$1:'pasteStatistics'!$C$5000,0))</f>
        <v>1.1000000000000001</v>
      </c>
      <c r="Y1002">
        <f>INDEX(pasteStatistics!Y$1:'pasteStatistics'!Y$5000,MATCH($C1002,pasteStatistics!$C$1:'pasteStatistics'!$C$5000,0))</f>
        <v>1.7</v>
      </c>
      <c r="Z1002">
        <f>INDEX(pasteStatistics!Z$1:'pasteStatistics'!Z$5000,MATCH($C1002,pasteStatistics!$C$1:'pasteStatistics'!$C$5000,0))</f>
        <v>2.5</v>
      </c>
      <c r="AA1002">
        <f>INDEX(pasteStatistics!AA$1:'pasteStatistics'!AA$5000,MATCH($C1002,pasteStatistics!$C$1:'pasteStatistics'!$C$5000,0))</f>
        <v>10</v>
      </c>
      <c r="AB1002">
        <f>pasteData!C1001</f>
        <v>12</v>
      </c>
      <c r="AC1002" t="str">
        <f>pasteData!D1001</f>
        <v>JR</v>
      </c>
      <c r="AD1002" t="str">
        <f>pasteData!E1001</f>
        <v>F</v>
      </c>
      <c r="AE1002">
        <f>pasteData!F1001</f>
        <v>43624</v>
      </c>
      <c r="AF1002">
        <f>pasteData!G1001</f>
        <v>195</v>
      </c>
      <c r="AG1002" t="str">
        <f>pasteData!H1001</f>
        <v>Paterson</v>
      </c>
      <c r="AH1002" t="str">
        <f>pasteData!I1001</f>
        <v xml:space="preserve"> NJ</v>
      </c>
      <c r="AI1002" t="str">
        <f>pasteData!J1001</f>
        <v>St. Anthony High School</v>
      </c>
      <c r="AJ1002" t="str">
        <f>pasteData!K1001</f>
        <v xml:space="preserve"> 10.0 Pts</v>
      </c>
      <c r="AK1002" t="str">
        <f>pasteData!L1001</f>
        <v xml:space="preserve"> 6.4 Reb</v>
      </c>
      <c r="AL1002" t="str">
        <f>pasteData!M1001</f>
        <v xml:space="preserve"> 0.6 Ast</v>
      </c>
      <c r="AM1002">
        <f>pasteData!N1001</f>
        <v>0</v>
      </c>
    </row>
    <row r="1003" spans="1:39" x14ac:dyDescent="0.3">
      <c r="A1003">
        <v>1001</v>
      </c>
      <c r="B1003" t="str">
        <f>pasteData!A1002</f>
        <v>fairleigh-dickinson</v>
      </c>
      <c r="C1003" t="str">
        <f>pasteData!B1002</f>
        <v>Xzavier Malone</v>
      </c>
      <c r="D1003">
        <f>INDEX(pasteStatistics!D$1:'pasteStatistics'!D$5000,MATCH($C1003,pasteStatistics!$C$1:'pasteStatistics'!$C$5000,0))</f>
        <v>29</v>
      </c>
      <c r="E1003">
        <f>INDEX(pasteStatistics!E$1:'pasteStatistics'!E$5000,MATCH($C1003,pasteStatistics!$C$1:'pasteStatistics'!$C$5000,0))</f>
        <v>28</v>
      </c>
      <c r="F1003">
        <f>INDEX(pasteStatistics!F$1:'pasteStatistics'!F$5000,MATCH($C1003,pasteStatistics!$C$1:'pasteStatistics'!$C$5000,0))</f>
        <v>31</v>
      </c>
      <c r="G1003">
        <f>INDEX(pasteStatistics!G$1:'pasteStatistics'!G$5000,MATCH($C1003,pasteStatistics!$C$1:'pasteStatistics'!$C$5000,0))</f>
        <v>4.2</v>
      </c>
      <c r="H1003">
        <f>INDEX(pasteStatistics!H$1:'pasteStatistics'!H$5000,MATCH($C1003,pasteStatistics!$C$1:'pasteStatistics'!$C$5000,0))</f>
        <v>9.5</v>
      </c>
      <c r="I1003">
        <f>INDEX(pasteStatistics!I$1:'pasteStatistics'!I$5000,MATCH($C1003,pasteStatistics!$C$1:'pasteStatistics'!$C$5000,0))</f>
        <v>0.44700000000000001</v>
      </c>
      <c r="J1003">
        <f>INDEX(pasteStatistics!J$1:'pasteStatistics'!J$5000,MATCH($C1003,pasteStatistics!$C$1:'pasteStatistics'!$C$5000,0))</f>
        <v>2.6</v>
      </c>
      <c r="K1003">
        <f>INDEX(pasteStatistics!K$1:'pasteStatistics'!K$5000,MATCH($C1003,pasteStatistics!$C$1:'pasteStatistics'!$C$5000,0))</f>
        <v>5</v>
      </c>
      <c r="L1003">
        <f>INDEX(pasteStatistics!L$1:'pasteStatistics'!L$5000,MATCH($C1003,pasteStatistics!$C$1:'pasteStatistics'!$C$5000,0))</f>
        <v>0.52800000000000002</v>
      </c>
      <c r="M1003">
        <f>INDEX(pasteStatistics!M$1:'pasteStatistics'!M$5000,MATCH($C1003,pasteStatistics!$C$1:'pasteStatistics'!$C$5000,0))</f>
        <v>1.6</v>
      </c>
      <c r="N1003">
        <f>INDEX(pasteStatistics!N$1:'pasteStatistics'!N$5000,MATCH($C1003,pasteStatistics!$C$1:'pasteStatistics'!$C$5000,0))</f>
        <v>4.5</v>
      </c>
      <c r="O1003">
        <f>INDEX(pasteStatistics!O$1:'pasteStatistics'!O$5000,MATCH($C1003,pasteStatistics!$C$1:'pasteStatistics'!$C$5000,0))</f>
        <v>0.35899999999999999</v>
      </c>
      <c r="P1003">
        <f>INDEX(pasteStatistics!P$1:'pasteStatistics'!P$5000,MATCH($C1003,pasteStatistics!$C$1:'pasteStatistics'!$C$5000,0))</f>
        <v>1.3</v>
      </c>
      <c r="Q1003">
        <f>INDEX(pasteStatistics!Q$1:'pasteStatistics'!Q$5000,MATCH($C1003,pasteStatistics!$C$1:'pasteStatistics'!$C$5000,0))</f>
        <v>2</v>
      </c>
      <c r="R1003">
        <f>INDEX(pasteStatistics!R$1:'pasteStatistics'!R$5000,MATCH($C1003,pasteStatistics!$C$1:'pasteStatistics'!$C$5000,0))</f>
        <v>0.63800000000000001</v>
      </c>
      <c r="S1003">
        <f>INDEX(pasteStatistics!S$1:'pasteStatistics'!S$5000,MATCH($C1003,pasteStatistics!$C$1:'pasteStatistics'!$C$5000,0))</f>
        <v>0.8</v>
      </c>
      <c r="T1003">
        <f>INDEX(pasteStatistics!T$1:'pasteStatistics'!T$5000,MATCH($C1003,pasteStatistics!$C$1:'pasteStatistics'!$C$5000,0))</f>
        <v>3.1</v>
      </c>
      <c r="U1003">
        <f>INDEX(pasteStatistics!U$1:'pasteStatistics'!U$5000,MATCH($C1003,pasteStatistics!$C$1:'pasteStatistics'!$C$5000,0))</f>
        <v>3.9</v>
      </c>
      <c r="V1003">
        <f>INDEX(pasteStatistics!V$1:'pasteStatistics'!V$5000,MATCH($C1003,pasteStatistics!$C$1:'pasteStatistics'!$C$5000,0))</f>
        <v>1.9</v>
      </c>
      <c r="W1003">
        <f>INDEX(pasteStatistics!W$1:'pasteStatistics'!W$5000,MATCH($C1003,pasteStatistics!$C$1:'pasteStatistics'!$C$5000,0))</f>
        <v>1.1000000000000001</v>
      </c>
      <c r="X1003">
        <f>INDEX(pasteStatistics!X$1:'pasteStatistics'!X$5000,MATCH($C1003,pasteStatistics!$C$1:'pasteStatistics'!$C$5000,0))</f>
        <v>0.4</v>
      </c>
      <c r="Y1003">
        <f>INDEX(pasteStatistics!Y$1:'pasteStatistics'!Y$5000,MATCH($C1003,pasteStatistics!$C$1:'pasteStatistics'!$C$5000,0))</f>
        <v>2.1</v>
      </c>
      <c r="Z1003">
        <f>INDEX(pasteStatistics!Z$1:'pasteStatistics'!Z$5000,MATCH($C1003,pasteStatistics!$C$1:'pasteStatistics'!$C$5000,0))</f>
        <v>2.4</v>
      </c>
      <c r="AA1003">
        <f>INDEX(pasteStatistics!AA$1:'pasteStatistics'!AA$5000,MATCH($C1003,pasteStatistics!$C$1:'pasteStatistics'!$C$5000,0))</f>
        <v>11.4</v>
      </c>
      <c r="AB1003">
        <f>pasteData!C1002</f>
        <v>5</v>
      </c>
      <c r="AC1003" t="str">
        <f>pasteData!D1002</f>
        <v>SO</v>
      </c>
      <c r="AD1003" t="str">
        <f>pasteData!E1002</f>
        <v>G</v>
      </c>
      <c r="AE1003">
        <f>pasteData!F1002</f>
        <v>43620</v>
      </c>
      <c r="AF1003">
        <f>pasteData!G1002</f>
        <v>180</v>
      </c>
      <c r="AG1003" t="str">
        <f>pasteData!H1002</f>
        <v>Philadelphia</v>
      </c>
      <c r="AH1003" t="str">
        <f>pasteData!I1002</f>
        <v xml:space="preserve"> PA</v>
      </c>
      <c r="AI1003" t="str">
        <f>pasteData!J1002</f>
        <v>Plymouth Whitemarsh High School</v>
      </c>
      <c r="AJ1003" t="str">
        <f>pasteData!K1002</f>
        <v xml:space="preserve"> 11.4 Pts</v>
      </c>
      <c r="AK1003" t="str">
        <f>pasteData!L1002</f>
        <v xml:space="preserve"> 3.9 Reb</v>
      </c>
      <c r="AL1003" t="str">
        <f>pasteData!M1002</f>
        <v xml:space="preserve"> 1.9 Ast</v>
      </c>
      <c r="AM1003">
        <f>pasteData!N1002</f>
        <v>0</v>
      </c>
    </row>
    <row r="1004" spans="1:39" x14ac:dyDescent="0.3">
      <c r="A1004">
        <v>1002</v>
      </c>
      <c r="B1004" t="str">
        <f>pasteData!A1003</f>
        <v>fairleigh-dickinson</v>
      </c>
      <c r="C1004" t="str">
        <f>pasteData!B1003</f>
        <v>Elyjah Williams</v>
      </c>
      <c r="D1004">
        <f>INDEX(pasteStatistics!D$1:'pasteStatistics'!D$5000,MATCH($C1004,pasteStatistics!$C$1:'pasteStatistics'!$C$5000,0))</f>
        <v>35</v>
      </c>
      <c r="E1004">
        <f>INDEX(pasteStatistics!E$1:'pasteStatistics'!E$5000,MATCH($C1004,pasteStatistics!$C$1:'pasteStatistics'!$C$5000,0))</f>
        <v>17</v>
      </c>
      <c r="F1004">
        <f>INDEX(pasteStatistics!F$1:'pasteStatistics'!F$5000,MATCH($C1004,pasteStatistics!$C$1:'pasteStatistics'!$C$5000,0))</f>
        <v>26</v>
      </c>
      <c r="G1004">
        <f>INDEX(pasteStatistics!G$1:'pasteStatistics'!G$5000,MATCH($C1004,pasteStatistics!$C$1:'pasteStatistics'!$C$5000,0))</f>
        <v>3</v>
      </c>
      <c r="H1004">
        <f>INDEX(pasteStatistics!H$1:'pasteStatistics'!H$5000,MATCH($C1004,pasteStatistics!$C$1:'pasteStatistics'!$C$5000,0))</f>
        <v>5</v>
      </c>
      <c r="I1004">
        <f>INDEX(pasteStatistics!I$1:'pasteStatistics'!I$5000,MATCH($C1004,pasteStatistics!$C$1:'pasteStatistics'!$C$5000,0))</f>
        <v>0.60199999999999998</v>
      </c>
      <c r="J1004">
        <f>INDEX(pasteStatistics!J$1:'pasteStatistics'!J$5000,MATCH($C1004,pasteStatistics!$C$1:'pasteStatistics'!$C$5000,0))</f>
        <v>2.7</v>
      </c>
      <c r="K1004">
        <f>INDEX(pasteStatistics!K$1:'pasteStatistics'!K$5000,MATCH($C1004,pasteStatistics!$C$1:'pasteStatistics'!$C$5000,0))</f>
        <v>4.4000000000000004</v>
      </c>
      <c r="L1004">
        <f>INDEX(pasteStatistics!L$1:'pasteStatistics'!L$5000,MATCH($C1004,pasteStatistics!$C$1:'pasteStatistics'!$C$5000,0))</f>
        <v>0.61899999999999999</v>
      </c>
      <c r="M1004">
        <f>INDEX(pasteStatistics!M$1:'pasteStatistics'!M$5000,MATCH($C1004,pasteStatistics!$C$1:'pasteStatistics'!$C$5000,0))</f>
        <v>0.3</v>
      </c>
      <c r="N1004">
        <f>INDEX(pasteStatistics!N$1:'pasteStatistics'!N$5000,MATCH($C1004,pasteStatistics!$C$1:'pasteStatistics'!$C$5000,0))</f>
        <v>0.6</v>
      </c>
      <c r="O1004">
        <f>INDEX(pasteStatistics!O$1:'pasteStatistics'!O$5000,MATCH($C1004,pasteStatistics!$C$1:'pasteStatistics'!$C$5000,0))</f>
        <v>0.47599999999999998</v>
      </c>
      <c r="P1004">
        <f>INDEX(pasteStatistics!P$1:'pasteStatistics'!P$5000,MATCH($C1004,pasteStatistics!$C$1:'pasteStatistics'!$C$5000,0))</f>
        <v>1.7</v>
      </c>
      <c r="Q1004">
        <f>INDEX(pasteStatistics!Q$1:'pasteStatistics'!Q$5000,MATCH($C1004,pasteStatistics!$C$1:'pasteStatistics'!$C$5000,0))</f>
        <v>3</v>
      </c>
      <c r="R1004">
        <f>INDEX(pasteStatistics!R$1:'pasteStatistics'!R$5000,MATCH($C1004,pasteStatistics!$C$1:'pasteStatistics'!$C$5000,0))</f>
        <v>0.58699999999999997</v>
      </c>
      <c r="S1004">
        <f>INDEX(pasteStatistics!S$1:'pasteStatistics'!S$5000,MATCH($C1004,pasteStatistics!$C$1:'pasteStatistics'!$C$5000,0))</f>
        <v>1.9</v>
      </c>
      <c r="T1004">
        <f>INDEX(pasteStatistics!T$1:'pasteStatistics'!T$5000,MATCH($C1004,pasteStatistics!$C$1:'pasteStatistics'!$C$5000,0))</f>
        <v>3.6</v>
      </c>
      <c r="U1004">
        <f>INDEX(pasteStatistics!U$1:'pasteStatistics'!U$5000,MATCH($C1004,pasteStatistics!$C$1:'pasteStatistics'!$C$5000,0))</f>
        <v>5.5</v>
      </c>
      <c r="V1004">
        <f>INDEX(pasteStatistics!V$1:'pasteStatistics'!V$5000,MATCH($C1004,pasteStatistics!$C$1:'pasteStatistics'!$C$5000,0))</f>
        <v>2</v>
      </c>
      <c r="W1004">
        <f>INDEX(pasteStatistics!W$1:'pasteStatistics'!W$5000,MATCH($C1004,pasteStatistics!$C$1:'pasteStatistics'!$C$5000,0))</f>
        <v>1</v>
      </c>
      <c r="X1004">
        <f>INDEX(pasteStatistics!X$1:'pasteStatistics'!X$5000,MATCH($C1004,pasteStatistics!$C$1:'pasteStatistics'!$C$5000,0))</f>
        <v>1</v>
      </c>
      <c r="Y1004">
        <f>INDEX(pasteStatistics!Y$1:'pasteStatistics'!Y$5000,MATCH($C1004,pasteStatistics!$C$1:'pasteStatistics'!$C$5000,0))</f>
        <v>1.8</v>
      </c>
      <c r="Z1004">
        <f>INDEX(pasteStatistics!Z$1:'pasteStatistics'!Z$5000,MATCH($C1004,pasteStatistics!$C$1:'pasteStatistics'!$C$5000,0))</f>
        <v>2.4</v>
      </c>
      <c r="AA1004">
        <f>INDEX(pasteStatistics!AA$1:'pasteStatistics'!AA$5000,MATCH($C1004,pasteStatistics!$C$1:'pasteStatistics'!$C$5000,0))</f>
        <v>8.1</v>
      </c>
      <c r="AB1004">
        <f>pasteData!C1003</f>
        <v>21</v>
      </c>
      <c r="AC1004" t="str">
        <f>pasteData!D1003</f>
        <v>SO</v>
      </c>
      <c r="AD1004" t="str">
        <f>pasteData!E1003</f>
        <v>F</v>
      </c>
      <c r="AE1004">
        <f>pasteData!F1003</f>
        <v>43623</v>
      </c>
      <c r="AF1004">
        <f>pasteData!G1003</f>
        <v>220</v>
      </c>
      <c r="AG1004" t="str">
        <f>pasteData!H1003</f>
        <v>Evanston</v>
      </c>
      <c r="AH1004" t="str">
        <f>pasteData!I1003</f>
        <v xml:space="preserve"> IL</v>
      </c>
      <c r="AI1004" t="str">
        <f>pasteData!J1003</f>
        <v>Evanston Township High School</v>
      </c>
      <c r="AJ1004" t="str">
        <f>pasteData!K1003</f>
        <v xml:space="preserve"> 8.1 Pts</v>
      </c>
      <c r="AK1004" t="str">
        <f>pasteData!L1003</f>
        <v xml:space="preserve"> 5.5 Reb</v>
      </c>
      <c r="AL1004" t="str">
        <f>pasteData!M1003</f>
        <v xml:space="preserve"> 2.0 Ast</v>
      </c>
      <c r="AM1004">
        <f>pasteData!N1003</f>
        <v>0</v>
      </c>
    </row>
    <row r="1005" spans="1:39" x14ac:dyDescent="0.3">
      <c r="A1005">
        <v>1003</v>
      </c>
      <c r="B1005" t="str">
        <f>pasteData!A1004</f>
        <v>fairleigh-dickinson</v>
      </c>
      <c r="C1005" t="str">
        <f>pasteData!B1004</f>
        <v>Brandon Powell</v>
      </c>
      <c r="D1005">
        <f>INDEX(pasteStatistics!D$1:'pasteStatistics'!D$5000,MATCH($C1005,pasteStatistics!$C$1:'pasteStatistics'!$C$5000,0))</f>
        <v>32</v>
      </c>
      <c r="E1005">
        <f>INDEX(pasteStatistics!E$1:'pasteStatistics'!E$5000,MATCH($C1005,pasteStatistics!$C$1:'pasteStatistics'!$C$5000,0))</f>
        <v>1</v>
      </c>
      <c r="F1005">
        <f>INDEX(pasteStatistics!F$1:'pasteStatistics'!F$5000,MATCH($C1005,pasteStatistics!$C$1:'pasteStatistics'!$C$5000,0))</f>
        <v>9.6</v>
      </c>
      <c r="G1005">
        <f>INDEX(pasteStatistics!G$1:'pasteStatistics'!G$5000,MATCH($C1005,pasteStatistics!$C$1:'pasteStatistics'!$C$5000,0))</f>
        <v>0.5</v>
      </c>
      <c r="H1005">
        <f>INDEX(pasteStatistics!H$1:'pasteStatistics'!H$5000,MATCH($C1005,pasteStatistics!$C$1:'pasteStatistics'!$C$5000,0))</f>
        <v>1.7</v>
      </c>
      <c r="I1005">
        <f>INDEX(pasteStatistics!I$1:'pasteStatistics'!I$5000,MATCH($C1005,pasteStatistics!$C$1:'pasteStatistics'!$C$5000,0))</f>
        <v>0.315</v>
      </c>
      <c r="J1005">
        <f>INDEX(pasteStatistics!J$1:'pasteStatistics'!J$5000,MATCH($C1005,pasteStatistics!$C$1:'pasteStatistics'!$C$5000,0))</f>
        <v>0.2</v>
      </c>
      <c r="K1005">
        <f>INDEX(pasteStatistics!K$1:'pasteStatistics'!K$5000,MATCH($C1005,pasteStatistics!$C$1:'pasteStatistics'!$C$5000,0))</f>
        <v>0.6</v>
      </c>
      <c r="L1005">
        <f>INDEX(pasteStatistics!L$1:'pasteStatistics'!L$5000,MATCH($C1005,pasteStatistics!$C$1:'pasteStatistics'!$C$5000,0))</f>
        <v>0.27800000000000002</v>
      </c>
      <c r="M1005">
        <f>INDEX(pasteStatistics!M$1:'pasteStatistics'!M$5000,MATCH($C1005,pasteStatistics!$C$1:'pasteStatistics'!$C$5000,0))</f>
        <v>0.4</v>
      </c>
      <c r="N1005">
        <f>INDEX(pasteStatistics!N$1:'pasteStatistics'!N$5000,MATCH($C1005,pasteStatistics!$C$1:'pasteStatistics'!$C$5000,0))</f>
        <v>1.1000000000000001</v>
      </c>
      <c r="O1005">
        <f>INDEX(pasteStatistics!O$1:'pasteStatistics'!O$5000,MATCH($C1005,pasteStatistics!$C$1:'pasteStatistics'!$C$5000,0))</f>
        <v>0.33300000000000002</v>
      </c>
      <c r="P1005">
        <f>INDEX(pasteStatistics!P$1:'pasteStatistics'!P$5000,MATCH($C1005,pasteStatistics!$C$1:'pasteStatistics'!$C$5000,0))</f>
        <v>0.6</v>
      </c>
      <c r="Q1005">
        <f>INDEX(pasteStatistics!Q$1:'pasteStatistics'!Q$5000,MATCH($C1005,pasteStatistics!$C$1:'pasteStatistics'!$C$5000,0))</f>
        <v>0.9</v>
      </c>
      <c r="R1005">
        <f>INDEX(pasteStatistics!R$1:'pasteStatistics'!R$5000,MATCH($C1005,pasteStatistics!$C$1:'pasteStatistics'!$C$5000,0))</f>
        <v>0.71399999999999997</v>
      </c>
      <c r="S1005">
        <f>INDEX(pasteStatistics!S$1:'pasteStatistics'!S$5000,MATCH($C1005,pasteStatistics!$C$1:'pasteStatistics'!$C$5000,0))</f>
        <v>0.1</v>
      </c>
      <c r="T1005">
        <f>INDEX(pasteStatistics!T$1:'pasteStatistics'!T$5000,MATCH($C1005,pasteStatistics!$C$1:'pasteStatistics'!$C$5000,0))</f>
        <v>0.9</v>
      </c>
      <c r="U1005">
        <f>INDEX(pasteStatistics!U$1:'pasteStatistics'!U$5000,MATCH($C1005,pasteStatistics!$C$1:'pasteStatistics'!$C$5000,0))</f>
        <v>1</v>
      </c>
      <c r="V1005">
        <f>INDEX(pasteStatistics!V$1:'pasteStatistics'!V$5000,MATCH($C1005,pasteStatistics!$C$1:'pasteStatistics'!$C$5000,0))</f>
        <v>0.7</v>
      </c>
      <c r="W1005">
        <f>INDEX(pasteStatistics!W$1:'pasteStatistics'!W$5000,MATCH($C1005,pasteStatistics!$C$1:'pasteStatistics'!$C$5000,0))</f>
        <v>0.5</v>
      </c>
      <c r="X1005">
        <f>INDEX(pasteStatistics!X$1:'pasteStatistics'!X$5000,MATCH($C1005,pasteStatistics!$C$1:'pasteStatistics'!$C$5000,0))</f>
        <v>0</v>
      </c>
      <c r="Y1005">
        <f>INDEX(pasteStatistics!Y$1:'pasteStatistics'!Y$5000,MATCH($C1005,pasteStatistics!$C$1:'pasteStatistics'!$C$5000,0))</f>
        <v>0.5</v>
      </c>
      <c r="Z1005">
        <f>INDEX(pasteStatistics!Z$1:'pasteStatistics'!Z$5000,MATCH($C1005,pasteStatistics!$C$1:'pasteStatistics'!$C$5000,0))</f>
        <v>1.1000000000000001</v>
      </c>
      <c r="AA1005">
        <f>INDEX(pasteStatistics!AA$1:'pasteStatistics'!AA$5000,MATCH($C1005,pasteStatistics!$C$1:'pasteStatistics'!$C$5000,0))</f>
        <v>2.1</v>
      </c>
      <c r="AB1005">
        <f>pasteData!C1004</f>
        <v>10</v>
      </c>
      <c r="AC1005" t="str">
        <f>pasteData!D1004</f>
        <v>FR</v>
      </c>
      <c r="AD1005" t="str">
        <f>pasteData!E1004</f>
        <v>G</v>
      </c>
      <c r="AE1005">
        <f>pasteData!F1004</f>
        <v>43618</v>
      </c>
      <c r="AF1005">
        <f>pasteData!G1004</f>
        <v>185</v>
      </c>
      <c r="AG1005" t="str">
        <f>pasteData!H1004</f>
        <v>Middletown</v>
      </c>
      <c r="AH1005" t="str">
        <f>pasteData!I1004</f>
        <v xml:space="preserve"> NY</v>
      </c>
      <c r="AI1005" t="str">
        <f>pasteData!J1004</f>
        <v>Pine Bush HS</v>
      </c>
      <c r="AJ1005" t="str">
        <f>pasteData!K1004</f>
        <v xml:space="preserve"> 2.1 Pts</v>
      </c>
      <c r="AK1005" t="str">
        <f>pasteData!L1004</f>
        <v xml:space="preserve"> 1.0 Reb</v>
      </c>
      <c r="AL1005" t="str">
        <f>pasteData!M1004</f>
        <v xml:space="preserve"> 0.7 Ast</v>
      </c>
      <c r="AM1005">
        <f>pasteData!N1004</f>
        <v>0</v>
      </c>
    </row>
    <row r="1006" spans="1:39" x14ac:dyDescent="0.3">
      <c r="A1006">
        <v>1004</v>
      </c>
      <c r="B1006" t="str">
        <f>pasteData!A1005</f>
        <v>fairleigh-dickinson</v>
      </c>
      <c r="C1006" t="str">
        <f>pasteData!B1005</f>
        <v>Tyler Jones</v>
      </c>
      <c r="D1006">
        <f>INDEX(pasteStatistics!D$1:'pasteStatistics'!D$5000,MATCH($C1006,pasteStatistics!$C$1:'pasteStatistics'!$C$5000,0))</f>
        <v>27</v>
      </c>
      <c r="E1006">
        <f>INDEX(pasteStatistics!E$1:'pasteStatistics'!E$5000,MATCH($C1006,pasteStatistics!$C$1:'pasteStatistics'!$C$5000,0))</f>
        <v>1</v>
      </c>
      <c r="F1006">
        <f>INDEX(pasteStatistics!F$1:'pasteStatistics'!F$5000,MATCH($C1006,pasteStatistics!$C$1:'pasteStatistics'!$C$5000,0))</f>
        <v>6.7</v>
      </c>
      <c r="G1006">
        <f>INDEX(pasteStatistics!G$1:'pasteStatistics'!G$5000,MATCH($C1006,pasteStatistics!$C$1:'pasteStatistics'!$C$5000,0))</f>
        <v>0.5</v>
      </c>
      <c r="H1006">
        <f>INDEX(pasteStatistics!H$1:'pasteStatistics'!H$5000,MATCH($C1006,pasteStatistics!$C$1:'pasteStatistics'!$C$5000,0))</f>
        <v>1.1000000000000001</v>
      </c>
      <c r="I1006">
        <f>INDEX(pasteStatistics!I$1:'pasteStatistics'!I$5000,MATCH($C1006,pasteStatistics!$C$1:'pasteStatistics'!$C$5000,0))</f>
        <v>0.45200000000000001</v>
      </c>
      <c r="J1006">
        <f>INDEX(pasteStatistics!J$1:'pasteStatistics'!J$5000,MATCH($C1006,pasteStatistics!$C$1:'pasteStatistics'!$C$5000,0))</f>
        <v>0.1</v>
      </c>
      <c r="K1006">
        <f>INDEX(pasteStatistics!K$1:'pasteStatistics'!K$5000,MATCH($C1006,pasteStatistics!$C$1:'pasteStatistics'!$C$5000,0))</f>
        <v>0.5</v>
      </c>
      <c r="L1006">
        <f>INDEX(pasteStatistics!L$1:'pasteStatistics'!L$5000,MATCH($C1006,pasteStatistics!$C$1:'pasteStatistics'!$C$5000,0))</f>
        <v>0.308</v>
      </c>
      <c r="M1006">
        <f>INDEX(pasteStatistics!M$1:'pasteStatistics'!M$5000,MATCH($C1006,pasteStatistics!$C$1:'pasteStatistics'!$C$5000,0))</f>
        <v>0.4</v>
      </c>
      <c r="N1006">
        <f>INDEX(pasteStatistics!N$1:'pasteStatistics'!N$5000,MATCH($C1006,pasteStatistics!$C$1:'pasteStatistics'!$C$5000,0))</f>
        <v>0.7</v>
      </c>
      <c r="O1006">
        <f>INDEX(pasteStatistics!O$1:'pasteStatistics'!O$5000,MATCH($C1006,pasteStatistics!$C$1:'pasteStatistics'!$C$5000,0))</f>
        <v>0.55600000000000005</v>
      </c>
      <c r="P1006">
        <f>INDEX(pasteStatistics!P$1:'pasteStatistics'!P$5000,MATCH($C1006,pasteStatistics!$C$1:'pasteStatistics'!$C$5000,0))</f>
        <v>0.2</v>
      </c>
      <c r="Q1006">
        <f>INDEX(pasteStatistics!Q$1:'pasteStatistics'!Q$5000,MATCH($C1006,pasteStatistics!$C$1:'pasteStatistics'!$C$5000,0))</f>
        <v>0.3</v>
      </c>
      <c r="R1006">
        <f>INDEX(pasteStatistics!R$1:'pasteStatistics'!R$5000,MATCH($C1006,pasteStatistics!$C$1:'pasteStatistics'!$C$5000,0))</f>
        <v>0.75</v>
      </c>
      <c r="S1006">
        <f>INDEX(pasteStatistics!S$1:'pasteStatistics'!S$5000,MATCH($C1006,pasteStatistics!$C$1:'pasteStatistics'!$C$5000,0))</f>
        <v>0.1</v>
      </c>
      <c r="T1006">
        <f>INDEX(pasteStatistics!T$1:'pasteStatistics'!T$5000,MATCH($C1006,pasteStatistics!$C$1:'pasteStatistics'!$C$5000,0))</f>
        <v>0.4</v>
      </c>
      <c r="U1006">
        <f>INDEX(pasteStatistics!U$1:'pasteStatistics'!U$5000,MATCH($C1006,pasteStatistics!$C$1:'pasteStatistics'!$C$5000,0))</f>
        <v>0.6</v>
      </c>
      <c r="V1006">
        <f>INDEX(pasteStatistics!V$1:'pasteStatistics'!V$5000,MATCH($C1006,pasteStatistics!$C$1:'pasteStatistics'!$C$5000,0))</f>
        <v>0.7</v>
      </c>
      <c r="W1006">
        <f>INDEX(pasteStatistics!W$1:'pasteStatistics'!W$5000,MATCH($C1006,pasteStatistics!$C$1:'pasteStatistics'!$C$5000,0))</f>
        <v>0.5</v>
      </c>
      <c r="X1006">
        <f>INDEX(pasteStatistics!X$1:'pasteStatistics'!X$5000,MATCH($C1006,pasteStatistics!$C$1:'pasteStatistics'!$C$5000,0))</f>
        <v>0</v>
      </c>
      <c r="Y1006">
        <f>INDEX(pasteStatistics!Y$1:'pasteStatistics'!Y$5000,MATCH($C1006,pasteStatistics!$C$1:'pasteStatistics'!$C$5000,0))</f>
        <v>0.8</v>
      </c>
      <c r="Z1006">
        <f>INDEX(pasteStatistics!Z$1:'pasteStatistics'!Z$5000,MATCH($C1006,pasteStatistics!$C$1:'pasteStatistics'!$C$5000,0))</f>
        <v>0.9</v>
      </c>
      <c r="AA1006">
        <f>INDEX(pasteStatistics!AA$1:'pasteStatistics'!AA$5000,MATCH($C1006,pasteStatistics!$C$1:'pasteStatistics'!$C$5000,0))</f>
        <v>1.6</v>
      </c>
      <c r="AB1006">
        <f>pasteData!C1005</f>
        <v>11</v>
      </c>
      <c r="AC1006" t="str">
        <f>pasteData!D1005</f>
        <v>SO</v>
      </c>
      <c r="AD1006" t="str">
        <f>pasteData!E1005</f>
        <v>G</v>
      </c>
      <c r="AE1006">
        <f>pasteData!F1005</f>
        <v>43596</v>
      </c>
      <c r="AF1006">
        <f>pasteData!G1005</f>
        <v>165</v>
      </c>
      <c r="AG1006" t="str">
        <f>pasteData!H1005</f>
        <v>Lawrenceville</v>
      </c>
      <c r="AH1006" t="str">
        <f>pasteData!I1005</f>
        <v xml:space="preserve"> NJ</v>
      </c>
      <c r="AI1006" t="str">
        <f>pasteData!J1005</f>
        <v>The Peddie School</v>
      </c>
      <c r="AJ1006" t="str">
        <f>pasteData!K1005</f>
        <v xml:space="preserve"> 1.6 Pts</v>
      </c>
      <c r="AK1006" t="str">
        <f>pasteData!L1005</f>
        <v xml:space="preserve"> 0.6 Reb</v>
      </c>
      <c r="AL1006" t="str">
        <f>pasteData!M1005</f>
        <v xml:space="preserve"> 0.7 Ast</v>
      </c>
      <c r="AM1006">
        <f>pasteData!N1005</f>
        <v>0</v>
      </c>
    </row>
    <row r="1007" spans="1:39" x14ac:dyDescent="0.3">
      <c r="A1007">
        <v>1005</v>
      </c>
      <c r="B1007" t="str">
        <f>pasteData!A1006</f>
        <v>fairleigh-dickinson</v>
      </c>
      <c r="C1007" t="str">
        <f>pasteData!B1006</f>
        <v>Bassel Sabliba Jr.</v>
      </c>
      <c r="D1007">
        <f>INDEX(pasteStatistics!D$1:'pasteStatistics'!D$5000,MATCH($C1007,pasteStatistics!$C$1:'pasteStatistics'!$C$5000,0))</f>
        <v>20</v>
      </c>
      <c r="E1007">
        <f>INDEX(pasteStatistics!E$1:'pasteStatistics'!E$5000,MATCH($C1007,pasteStatistics!$C$1:'pasteStatistics'!$C$5000,0))</f>
        <v>0</v>
      </c>
      <c r="F1007">
        <f>INDEX(pasteStatistics!F$1:'pasteStatistics'!F$5000,MATCH($C1007,pasteStatistics!$C$1:'pasteStatistics'!$C$5000,0))</f>
        <v>5.0999999999999996</v>
      </c>
      <c r="G1007">
        <f>INDEX(pasteStatistics!G$1:'pasteStatistics'!G$5000,MATCH($C1007,pasteStatistics!$C$1:'pasteStatistics'!$C$5000,0))</f>
        <v>0.4</v>
      </c>
      <c r="H1007">
        <f>INDEX(pasteStatistics!H$1:'pasteStatistics'!H$5000,MATCH($C1007,pasteStatistics!$C$1:'pasteStatistics'!$C$5000,0))</f>
        <v>1.2</v>
      </c>
      <c r="I1007">
        <f>INDEX(pasteStatistics!I$1:'pasteStatistics'!I$5000,MATCH($C1007,pasteStatistics!$C$1:'pasteStatistics'!$C$5000,0))</f>
        <v>0.34799999999999998</v>
      </c>
      <c r="J1007">
        <f>INDEX(pasteStatistics!J$1:'pasteStatistics'!J$5000,MATCH($C1007,pasteStatistics!$C$1:'pasteStatistics'!$C$5000,0))</f>
        <v>0.2</v>
      </c>
      <c r="K1007">
        <f>INDEX(pasteStatistics!K$1:'pasteStatistics'!K$5000,MATCH($C1007,pasteStatistics!$C$1:'pasteStatistics'!$C$5000,0))</f>
        <v>0.7</v>
      </c>
      <c r="L1007">
        <f>INDEX(pasteStatistics!L$1:'pasteStatistics'!L$5000,MATCH($C1007,pasteStatistics!$C$1:'pasteStatistics'!$C$5000,0))</f>
        <v>0.308</v>
      </c>
      <c r="M1007">
        <f>INDEX(pasteStatistics!M$1:'pasteStatistics'!M$5000,MATCH($C1007,pasteStatistics!$C$1:'pasteStatistics'!$C$5000,0))</f>
        <v>0.2</v>
      </c>
      <c r="N1007">
        <f>INDEX(pasteStatistics!N$1:'pasteStatistics'!N$5000,MATCH($C1007,pasteStatistics!$C$1:'pasteStatistics'!$C$5000,0))</f>
        <v>0.5</v>
      </c>
      <c r="O1007">
        <f>INDEX(pasteStatistics!O$1:'pasteStatistics'!O$5000,MATCH($C1007,pasteStatistics!$C$1:'pasteStatistics'!$C$5000,0))</f>
        <v>0.4</v>
      </c>
      <c r="P1007">
        <f>INDEX(pasteStatistics!P$1:'pasteStatistics'!P$5000,MATCH($C1007,pasteStatistics!$C$1:'pasteStatistics'!$C$5000,0))</f>
        <v>0</v>
      </c>
      <c r="Q1007">
        <f>INDEX(pasteStatistics!Q$1:'pasteStatistics'!Q$5000,MATCH($C1007,pasteStatistics!$C$1:'pasteStatistics'!$C$5000,0))</f>
        <v>0</v>
      </c>
      <c r="R1007">
        <f>INDEX(pasteStatistics!R$1:'pasteStatistics'!R$5000,MATCH($C1007,pasteStatistics!$C$1:'pasteStatistics'!$C$5000,0))</f>
        <v>0</v>
      </c>
      <c r="S1007">
        <f>INDEX(pasteStatistics!S$1:'pasteStatistics'!S$5000,MATCH($C1007,pasteStatistics!$C$1:'pasteStatistics'!$C$5000,0))</f>
        <v>0.2</v>
      </c>
      <c r="T1007">
        <f>INDEX(pasteStatistics!T$1:'pasteStatistics'!T$5000,MATCH($C1007,pasteStatistics!$C$1:'pasteStatistics'!$C$5000,0))</f>
        <v>0.3</v>
      </c>
      <c r="U1007">
        <f>INDEX(pasteStatistics!U$1:'pasteStatistics'!U$5000,MATCH($C1007,pasteStatistics!$C$1:'pasteStatistics'!$C$5000,0))</f>
        <v>0.5</v>
      </c>
      <c r="V1007">
        <f>INDEX(pasteStatistics!V$1:'pasteStatistics'!V$5000,MATCH($C1007,pasteStatistics!$C$1:'pasteStatistics'!$C$5000,0))</f>
        <v>0.3</v>
      </c>
      <c r="W1007">
        <f>INDEX(pasteStatistics!W$1:'pasteStatistics'!W$5000,MATCH($C1007,pasteStatistics!$C$1:'pasteStatistics'!$C$5000,0))</f>
        <v>0.2</v>
      </c>
      <c r="X1007">
        <f>INDEX(pasteStatistics!X$1:'pasteStatistics'!X$5000,MATCH($C1007,pasteStatistics!$C$1:'pasteStatistics'!$C$5000,0))</f>
        <v>0</v>
      </c>
      <c r="Y1007">
        <f>INDEX(pasteStatistics!Y$1:'pasteStatistics'!Y$5000,MATCH($C1007,pasteStatistics!$C$1:'pasteStatistics'!$C$5000,0))</f>
        <v>0.4</v>
      </c>
      <c r="Z1007">
        <f>INDEX(pasteStatistics!Z$1:'pasteStatistics'!Z$5000,MATCH($C1007,pasteStatistics!$C$1:'pasteStatistics'!$C$5000,0))</f>
        <v>0.8</v>
      </c>
      <c r="AA1007">
        <f>INDEX(pasteStatistics!AA$1:'pasteStatistics'!AA$5000,MATCH($C1007,pasteStatistics!$C$1:'pasteStatistics'!$C$5000,0))</f>
        <v>1</v>
      </c>
      <c r="AB1007">
        <f>pasteData!C1006</f>
        <v>2</v>
      </c>
      <c r="AC1007" t="str">
        <f>pasteData!D1006</f>
        <v>FR</v>
      </c>
      <c r="AD1007" t="str">
        <f>pasteData!E1006</f>
        <v>G</v>
      </c>
      <c r="AE1007">
        <f>pasteData!F1006</f>
        <v>43620</v>
      </c>
      <c r="AF1007">
        <f>pasteData!G1006</f>
        <v>190</v>
      </c>
      <c r="AG1007" t="str">
        <f>pasteData!H1006</f>
        <v>Hackensack</v>
      </c>
      <c r="AH1007" t="str">
        <f>pasteData!I1006</f>
        <v xml:space="preserve"> NJ</v>
      </c>
      <c r="AI1007" t="str">
        <f>pasteData!J1006</f>
        <v>Hackensack HS</v>
      </c>
      <c r="AJ1007" t="str">
        <f>pasteData!K1006</f>
        <v xml:space="preserve"> 1.0 Pts</v>
      </c>
      <c r="AK1007" t="str">
        <f>pasteData!L1006</f>
        <v xml:space="preserve"> 0.5 Reb</v>
      </c>
      <c r="AL1007" t="str">
        <f>pasteData!M1006</f>
        <v xml:space="preserve"> 0.3 Ast</v>
      </c>
      <c r="AM1007">
        <f>pasteData!N1006</f>
        <v>0</v>
      </c>
    </row>
    <row r="1008" spans="1:39" x14ac:dyDescent="0.3">
      <c r="A1008">
        <v>1006</v>
      </c>
      <c r="B1008" t="str">
        <f>pasteData!A1007</f>
        <v>fairleigh-dickinson</v>
      </c>
      <c r="C1008" t="str">
        <f>pasteData!B1007</f>
        <v>Oscar Okeke</v>
      </c>
      <c r="D1008">
        <f>INDEX(pasteStatistics!D$1:'pasteStatistics'!D$5000,MATCH($C1008,pasteStatistics!$C$1:'pasteStatistics'!$C$5000,0))</f>
        <v>29</v>
      </c>
      <c r="E1008">
        <f>INDEX(pasteStatistics!E$1:'pasteStatistics'!E$5000,MATCH($C1008,pasteStatistics!$C$1:'pasteStatistics'!$C$5000,0))</f>
        <v>1</v>
      </c>
      <c r="F1008">
        <f>INDEX(pasteStatistics!F$1:'pasteStatistics'!F$5000,MATCH($C1008,pasteStatistics!$C$1:'pasteStatistics'!$C$5000,0))</f>
        <v>3.5</v>
      </c>
      <c r="G1008">
        <f>INDEX(pasteStatistics!G$1:'pasteStatistics'!G$5000,MATCH($C1008,pasteStatistics!$C$1:'pasteStatistics'!$C$5000,0))</f>
        <v>0.3</v>
      </c>
      <c r="H1008">
        <f>INDEX(pasteStatistics!H$1:'pasteStatistics'!H$5000,MATCH($C1008,pasteStatistics!$C$1:'pasteStatistics'!$C$5000,0))</f>
        <v>0.5</v>
      </c>
      <c r="I1008">
        <f>INDEX(pasteStatistics!I$1:'pasteStatistics'!I$5000,MATCH($C1008,pasteStatistics!$C$1:'pasteStatistics'!$C$5000,0))</f>
        <v>0.53300000000000003</v>
      </c>
      <c r="J1008">
        <f>INDEX(pasteStatistics!J$1:'pasteStatistics'!J$5000,MATCH($C1008,pasteStatistics!$C$1:'pasteStatistics'!$C$5000,0))</f>
        <v>0.3</v>
      </c>
      <c r="K1008">
        <f>INDEX(pasteStatistics!K$1:'pasteStatistics'!K$5000,MATCH($C1008,pasteStatistics!$C$1:'pasteStatistics'!$C$5000,0))</f>
        <v>0.4</v>
      </c>
      <c r="L1008">
        <f>INDEX(pasteStatistics!L$1:'pasteStatistics'!L$5000,MATCH($C1008,pasteStatistics!$C$1:'pasteStatistics'!$C$5000,0))</f>
        <v>0.61499999999999999</v>
      </c>
      <c r="M1008">
        <f>INDEX(pasteStatistics!M$1:'pasteStatistics'!M$5000,MATCH($C1008,pasteStatistics!$C$1:'pasteStatistics'!$C$5000,0))</f>
        <v>0</v>
      </c>
      <c r="N1008">
        <f>INDEX(pasteStatistics!N$1:'pasteStatistics'!N$5000,MATCH($C1008,pasteStatistics!$C$1:'pasteStatistics'!$C$5000,0))</f>
        <v>0.1</v>
      </c>
      <c r="O1008">
        <f>INDEX(pasteStatistics!O$1:'pasteStatistics'!O$5000,MATCH($C1008,pasteStatistics!$C$1:'pasteStatistics'!$C$5000,0))</f>
        <v>0</v>
      </c>
      <c r="P1008">
        <f>INDEX(pasteStatistics!P$1:'pasteStatistics'!P$5000,MATCH($C1008,pasteStatistics!$C$1:'pasteStatistics'!$C$5000,0))</f>
        <v>0.1</v>
      </c>
      <c r="Q1008">
        <f>INDEX(pasteStatistics!Q$1:'pasteStatistics'!Q$5000,MATCH($C1008,pasteStatistics!$C$1:'pasteStatistics'!$C$5000,0))</f>
        <v>0.2</v>
      </c>
      <c r="R1008">
        <f>INDEX(pasteStatistics!R$1:'pasteStatistics'!R$5000,MATCH($C1008,pasteStatistics!$C$1:'pasteStatistics'!$C$5000,0))</f>
        <v>0.28599999999999998</v>
      </c>
      <c r="S1008">
        <f>INDEX(pasteStatistics!S$1:'pasteStatistics'!S$5000,MATCH($C1008,pasteStatistics!$C$1:'pasteStatistics'!$C$5000,0))</f>
        <v>0.2</v>
      </c>
      <c r="T1008">
        <f>INDEX(pasteStatistics!T$1:'pasteStatistics'!T$5000,MATCH($C1008,pasteStatistics!$C$1:'pasteStatistics'!$C$5000,0))</f>
        <v>0.3</v>
      </c>
      <c r="U1008">
        <f>INDEX(pasteStatistics!U$1:'pasteStatistics'!U$5000,MATCH($C1008,pasteStatistics!$C$1:'pasteStatistics'!$C$5000,0))</f>
        <v>0.5</v>
      </c>
      <c r="V1008">
        <f>INDEX(pasteStatistics!V$1:'pasteStatistics'!V$5000,MATCH($C1008,pasteStatistics!$C$1:'pasteStatistics'!$C$5000,0))</f>
        <v>0</v>
      </c>
      <c r="W1008">
        <f>INDEX(pasteStatistics!W$1:'pasteStatistics'!W$5000,MATCH($C1008,pasteStatistics!$C$1:'pasteStatistics'!$C$5000,0))</f>
        <v>0.1</v>
      </c>
      <c r="X1008">
        <f>INDEX(pasteStatistics!X$1:'pasteStatistics'!X$5000,MATCH($C1008,pasteStatistics!$C$1:'pasteStatistics'!$C$5000,0))</f>
        <v>0.2</v>
      </c>
      <c r="Y1008">
        <f>INDEX(pasteStatistics!Y$1:'pasteStatistics'!Y$5000,MATCH($C1008,pasteStatistics!$C$1:'pasteStatistics'!$C$5000,0))</f>
        <v>0.3</v>
      </c>
      <c r="Z1008">
        <f>INDEX(pasteStatistics!Z$1:'pasteStatistics'!Z$5000,MATCH($C1008,pasteStatistics!$C$1:'pasteStatistics'!$C$5000,0))</f>
        <v>1</v>
      </c>
      <c r="AA1008">
        <f>INDEX(pasteStatistics!AA$1:'pasteStatistics'!AA$5000,MATCH($C1008,pasteStatistics!$C$1:'pasteStatistics'!$C$5000,0))</f>
        <v>0.6</v>
      </c>
      <c r="AB1008">
        <f>pasteData!C1007</f>
        <v>15</v>
      </c>
      <c r="AC1008" t="str">
        <f>pasteData!D1007</f>
        <v>SO</v>
      </c>
      <c r="AD1008" t="str">
        <f>pasteData!E1007</f>
        <v>C</v>
      </c>
      <c r="AE1008">
        <f>pasteData!F1007</f>
        <v>43627</v>
      </c>
      <c r="AF1008">
        <f>pasteData!G1007</f>
        <v>225</v>
      </c>
      <c r="AG1008" t="str">
        <f>pasteData!H1007</f>
        <v>Abuja</v>
      </c>
      <c r="AH1008" t="str">
        <f>pasteData!I1007</f>
        <v xml:space="preserve"> Nigeria</v>
      </c>
      <c r="AI1008" t="str">
        <f>pasteData!J1007</f>
        <v>St. Anthony HS</v>
      </c>
      <c r="AJ1008" t="str">
        <f>pasteData!K1007</f>
        <v xml:space="preserve"> 0.6 Pts</v>
      </c>
      <c r="AK1008" t="str">
        <f>pasteData!L1007</f>
        <v xml:space="preserve"> 0.5 Reb</v>
      </c>
      <c r="AL1008" t="str">
        <f>pasteData!M1007</f>
        <v xml:space="preserve"> 0.0 Ast</v>
      </c>
      <c r="AM1008">
        <f>pasteData!N1007</f>
        <v>0</v>
      </c>
    </row>
    <row r="1009" spans="1:39" x14ac:dyDescent="0.3">
      <c r="A1009">
        <v>1007</v>
      </c>
      <c r="B1009" t="str">
        <f>pasteData!A1008</f>
        <v>fairleigh-dickinson</v>
      </c>
      <c r="C1009" t="str">
        <f>pasteData!B1008</f>
        <v>Pat McNamara</v>
      </c>
      <c r="D1009">
        <f>INDEX(pasteStatistics!D$1:'pasteStatistics'!D$5000,MATCH($C1009,pasteStatistics!$C$1:'pasteStatistics'!$C$5000,0))</f>
        <v>19</v>
      </c>
      <c r="E1009">
        <f>INDEX(pasteStatistics!E$1:'pasteStatistics'!E$5000,MATCH($C1009,pasteStatistics!$C$1:'pasteStatistics'!$C$5000,0))</f>
        <v>0</v>
      </c>
      <c r="F1009">
        <f>INDEX(pasteStatistics!F$1:'pasteStatistics'!F$5000,MATCH($C1009,pasteStatistics!$C$1:'pasteStatistics'!$C$5000,0))</f>
        <v>4.0999999999999996</v>
      </c>
      <c r="G1009">
        <f>INDEX(pasteStatistics!G$1:'pasteStatistics'!G$5000,MATCH($C1009,pasteStatistics!$C$1:'pasteStatistics'!$C$5000,0))</f>
        <v>0.3</v>
      </c>
      <c r="H1009">
        <f>INDEX(pasteStatistics!H$1:'pasteStatistics'!H$5000,MATCH($C1009,pasteStatistics!$C$1:'pasteStatistics'!$C$5000,0))</f>
        <v>0.8</v>
      </c>
      <c r="I1009">
        <f>INDEX(pasteStatistics!I$1:'pasteStatistics'!I$5000,MATCH($C1009,pasteStatistics!$C$1:'pasteStatistics'!$C$5000,0))</f>
        <v>0.375</v>
      </c>
      <c r="J1009">
        <f>INDEX(pasteStatistics!J$1:'pasteStatistics'!J$5000,MATCH($C1009,pasteStatistics!$C$1:'pasteStatistics'!$C$5000,0))</f>
        <v>0.1</v>
      </c>
      <c r="K1009">
        <f>INDEX(pasteStatistics!K$1:'pasteStatistics'!K$5000,MATCH($C1009,pasteStatistics!$C$1:'pasteStatistics'!$C$5000,0))</f>
        <v>0.2</v>
      </c>
      <c r="L1009">
        <f>INDEX(pasteStatistics!L$1:'pasteStatistics'!L$5000,MATCH($C1009,pasteStatistics!$C$1:'pasteStatistics'!$C$5000,0))</f>
        <v>0.66700000000000004</v>
      </c>
      <c r="M1009">
        <f>INDEX(pasteStatistics!M$1:'pasteStatistics'!M$5000,MATCH($C1009,pasteStatistics!$C$1:'pasteStatistics'!$C$5000,0))</f>
        <v>0.2</v>
      </c>
      <c r="N1009">
        <f>INDEX(pasteStatistics!N$1:'pasteStatistics'!N$5000,MATCH($C1009,pasteStatistics!$C$1:'pasteStatistics'!$C$5000,0))</f>
        <v>0.7</v>
      </c>
      <c r="O1009">
        <f>INDEX(pasteStatistics!O$1:'pasteStatistics'!O$5000,MATCH($C1009,pasteStatistics!$C$1:'pasteStatistics'!$C$5000,0))</f>
        <v>0.308</v>
      </c>
      <c r="P1009">
        <f>INDEX(pasteStatistics!P$1:'pasteStatistics'!P$5000,MATCH($C1009,pasteStatistics!$C$1:'pasteStatistics'!$C$5000,0))</f>
        <v>0</v>
      </c>
      <c r="Q1009">
        <f>INDEX(pasteStatistics!Q$1:'pasteStatistics'!Q$5000,MATCH($C1009,pasteStatistics!$C$1:'pasteStatistics'!$C$5000,0))</f>
        <v>0.1</v>
      </c>
      <c r="R1009">
        <f>INDEX(pasteStatistics!R$1:'pasteStatistics'!R$5000,MATCH($C1009,pasteStatistics!$C$1:'pasteStatistics'!$C$5000,0))</f>
        <v>0</v>
      </c>
      <c r="S1009">
        <f>INDEX(pasteStatistics!S$1:'pasteStatistics'!S$5000,MATCH($C1009,pasteStatistics!$C$1:'pasteStatistics'!$C$5000,0))</f>
        <v>0.1</v>
      </c>
      <c r="T1009">
        <f>INDEX(pasteStatistics!T$1:'pasteStatistics'!T$5000,MATCH($C1009,pasteStatistics!$C$1:'pasteStatistics'!$C$5000,0))</f>
        <v>0.4</v>
      </c>
      <c r="U1009">
        <f>INDEX(pasteStatistics!U$1:'pasteStatistics'!U$5000,MATCH($C1009,pasteStatistics!$C$1:'pasteStatistics'!$C$5000,0))</f>
        <v>0.5</v>
      </c>
      <c r="V1009">
        <f>INDEX(pasteStatistics!V$1:'pasteStatistics'!V$5000,MATCH($C1009,pasteStatistics!$C$1:'pasteStatistics'!$C$5000,0))</f>
        <v>0.2</v>
      </c>
      <c r="W1009">
        <f>INDEX(pasteStatistics!W$1:'pasteStatistics'!W$5000,MATCH($C1009,pasteStatistics!$C$1:'pasteStatistics'!$C$5000,0))</f>
        <v>0.1</v>
      </c>
      <c r="X1009">
        <f>INDEX(pasteStatistics!X$1:'pasteStatistics'!X$5000,MATCH($C1009,pasteStatistics!$C$1:'pasteStatistics'!$C$5000,0))</f>
        <v>0</v>
      </c>
      <c r="Y1009">
        <f>INDEX(pasteStatistics!Y$1:'pasteStatistics'!Y$5000,MATCH($C1009,pasteStatistics!$C$1:'pasteStatistics'!$C$5000,0))</f>
        <v>0.2</v>
      </c>
      <c r="Z1009">
        <f>INDEX(pasteStatistics!Z$1:'pasteStatistics'!Z$5000,MATCH($C1009,pasteStatistics!$C$1:'pasteStatistics'!$C$5000,0))</f>
        <v>0.3</v>
      </c>
      <c r="AA1009">
        <f>INDEX(pasteStatistics!AA$1:'pasteStatistics'!AA$5000,MATCH($C1009,pasteStatistics!$C$1:'pasteStatistics'!$C$5000,0))</f>
        <v>0.8</v>
      </c>
      <c r="AB1009">
        <f>pasteData!C1008</f>
        <v>33</v>
      </c>
      <c r="AC1009" t="str">
        <f>pasteData!D1008</f>
        <v>JR</v>
      </c>
      <c r="AD1009" t="str">
        <f>pasteData!E1008</f>
        <v>G</v>
      </c>
      <c r="AE1009">
        <f>pasteData!F1008</f>
        <v>43621</v>
      </c>
      <c r="AF1009">
        <f>pasteData!G1008</f>
        <v>190</v>
      </c>
      <c r="AG1009" t="str">
        <f>pasteData!H1008</f>
        <v>Arlington Heights</v>
      </c>
      <c r="AH1009" t="str">
        <f>pasteData!I1008</f>
        <v xml:space="preserve"> IL</v>
      </c>
      <c r="AI1009" t="str">
        <f>pasteData!J1008</f>
        <v>St. Viator HS</v>
      </c>
      <c r="AJ1009" t="str">
        <f>pasteData!K1008</f>
        <v xml:space="preserve"> 0.8 Pts</v>
      </c>
      <c r="AK1009" t="str">
        <f>pasteData!L1008</f>
        <v xml:space="preserve"> 0.5 Reb</v>
      </c>
      <c r="AL1009" t="str">
        <f>pasteData!M1008</f>
        <v xml:space="preserve"> 0.2 Ast</v>
      </c>
      <c r="AM1009">
        <f>pasteData!N1008</f>
        <v>0</v>
      </c>
    </row>
    <row r="1010" spans="1:39" x14ac:dyDescent="0.3">
      <c r="A1010">
        <v>1008</v>
      </c>
      <c r="B1010" t="str">
        <f>pasteData!A1009</f>
        <v>fairleigh-dickinson</v>
      </c>
      <c r="C1010" t="str">
        <f>pasteData!B1009</f>
        <v>Nadi Beciri</v>
      </c>
      <c r="D1010">
        <f>INDEX(pasteStatistics!D$1:'pasteStatistics'!D$5000,MATCH($C1010,pasteStatistics!$C$1:'pasteStatistics'!$C$5000,0))</f>
        <v>3</v>
      </c>
      <c r="E1010">
        <f>INDEX(pasteStatistics!E$1:'pasteStatistics'!E$5000,MATCH($C1010,pasteStatistics!$C$1:'pasteStatistics'!$C$5000,0))</f>
        <v>0</v>
      </c>
      <c r="F1010">
        <f>INDEX(pasteStatistics!F$1:'pasteStatistics'!F$5000,MATCH($C1010,pasteStatistics!$C$1:'pasteStatistics'!$C$5000,0))</f>
        <v>6.7</v>
      </c>
      <c r="G1010">
        <f>INDEX(pasteStatistics!G$1:'pasteStatistics'!G$5000,MATCH($C1010,pasteStatistics!$C$1:'pasteStatistics'!$C$5000,0))</f>
        <v>1.3</v>
      </c>
      <c r="H1010">
        <f>INDEX(pasteStatistics!H$1:'pasteStatistics'!H$5000,MATCH($C1010,pasteStatistics!$C$1:'pasteStatistics'!$C$5000,0))</f>
        <v>2.7</v>
      </c>
      <c r="I1010">
        <f>INDEX(pasteStatistics!I$1:'pasteStatistics'!I$5000,MATCH($C1010,pasteStatistics!$C$1:'pasteStatistics'!$C$5000,0))</f>
        <v>0.5</v>
      </c>
      <c r="J1010">
        <f>INDEX(pasteStatistics!J$1:'pasteStatistics'!J$5000,MATCH($C1010,pasteStatistics!$C$1:'pasteStatistics'!$C$5000,0))</f>
        <v>1</v>
      </c>
      <c r="K1010">
        <f>INDEX(pasteStatistics!K$1:'pasteStatistics'!K$5000,MATCH($C1010,pasteStatistics!$C$1:'pasteStatistics'!$C$5000,0))</f>
        <v>1.7</v>
      </c>
      <c r="L1010">
        <f>INDEX(pasteStatistics!L$1:'pasteStatistics'!L$5000,MATCH($C1010,pasteStatistics!$C$1:'pasteStatistics'!$C$5000,0))</f>
        <v>0.6</v>
      </c>
      <c r="M1010">
        <f>INDEX(pasteStatistics!M$1:'pasteStatistics'!M$5000,MATCH($C1010,pasteStatistics!$C$1:'pasteStatistics'!$C$5000,0))</f>
        <v>0.3</v>
      </c>
      <c r="N1010">
        <f>INDEX(pasteStatistics!N$1:'pasteStatistics'!N$5000,MATCH($C1010,pasteStatistics!$C$1:'pasteStatistics'!$C$5000,0))</f>
        <v>1</v>
      </c>
      <c r="O1010">
        <f>INDEX(pasteStatistics!O$1:'pasteStatistics'!O$5000,MATCH($C1010,pasteStatistics!$C$1:'pasteStatistics'!$C$5000,0))</f>
        <v>0.33300000000000002</v>
      </c>
      <c r="P1010">
        <f>INDEX(pasteStatistics!P$1:'pasteStatistics'!P$5000,MATCH($C1010,pasteStatistics!$C$1:'pasteStatistics'!$C$5000,0))</f>
        <v>1</v>
      </c>
      <c r="Q1010">
        <f>INDEX(pasteStatistics!Q$1:'pasteStatistics'!Q$5000,MATCH($C1010,pasteStatistics!$C$1:'pasteStatistics'!$C$5000,0))</f>
        <v>2</v>
      </c>
      <c r="R1010">
        <f>INDEX(pasteStatistics!R$1:'pasteStatistics'!R$5000,MATCH($C1010,pasteStatistics!$C$1:'pasteStatistics'!$C$5000,0))</f>
        <v>0.5</v>
      </c>
      <c r="S1010">
        <f>INDEX(pasteStatistics!S$1:'pasteStatistics'!S$5000,MATCH($C1010,pasteStatistics!$C$1:'pasteStatistics'!$C$5000,0))</f>
        <v>0.7</v>
      </c>
      <c r="T1010">
        <f>INDEX(pasteStatistics!T$1:'pasteStatistics'!T$5000,MATCH($C1010,pasteStatistics!$C$1:'pasteStatistics'!$C$5000,0))</f>
        <v>1</v>
      </c>
      <c r="U1010">
        <f>INDEX(pasteStatistics!U$1:'pasteStatistics'!U$5000,MATCH($C1010,pasteStatistics!$C$1:'pasteStatistics'!$C$5000,0))</f>
        <v>1.7</v>
      </c>
      <c r="V1010">
        <f>INDEX(pasteStatistics!V$1:'pasteStatistics'!V$5000,MATCH($C1010,pasteStatistics!$C$1:'pasteStatistics'!$C$5000,0))</f>
        <v>0</v>
      </c>
      <c r="W1010">
        <f>INDEX(pasteStatistics!W$1:'pasteStatistics'!W$5000,MATCH($C1010,pasteStatistics!$C$1:'pasteStatistics'!$C$5000,0))</f>
        <v>0.7</v>
      </c>
      <c r="X1010">
        <f>INDEX(pasteStatistics!X$1:'pasteStatistics'!X$5000,MATCH($C1010,pasteStatistics!$C$1:'pasteStatistics'!$C$5000,0))</f>
        <v>0</v>
      </c>
      <c r="Y1010">
        <f>INDEX(pasteStatistics!Y$1:'pasteStatistics'!Y$5000,MATCH($C1010,pasteStatistics!$C$1:'pasteStatistics'!$C$5000,0))</f>
        <v>1</v>
      </c>
      <c r="Z1010">
        <f>INDEX(pasteStatistics!Z$1:'pasteStatistics'!Z$5000,MATCH($C1010,pasteStatistics!$C$1:'pasteStatistics'!$C$5000,0))</f>
        <v>0.3</v>
      </c>
      <c r="AA1010">
        <f>INDEX(pasteStatistics!AA$1:'pasteStatistics'!AA$5000,MATCH($C1010,pasteStatistics!$C$1:'pasteStatistics'!$C$5000,0))</f>
        <v>4</v>
      </c>
      <c r="AB1010">
        <f>pasteData!C1009</f>
        <v>24</v>
      </c>
      <c r="AC1010" t="str">
        <f>pasteData!D1009</f>
        <v>SR</v>
      </c>
      <c r="AD1010" t="str">
        <f>pasteData!E1009</f>
        <v>F</v>
      </c>
      <c r="AE1010">
        <f>pasteData!F1009</f>
        <v>43623</v>
      </c>
      <c r="AF1010">
        <f>pasteData!G1009</f>
        <v>215</v>
      </c>
      <c r="AG1010" t="str">
        <f>pasteData!H1009</f>
        <v>Maywood</v>
      </c>
      <c r="AH1010" t="str">
        <f>pasteData!I1009</f>
        <v xml:space="preserve"> NJ</v>
      </c>
      <c r="AI1010" t="str">
        <f>pasteData!J1009</f>
        <v>Bergen Catholic High School</v>
      </c>
      <c r="AJ1010" t="str">
        <f>pasteData!K1009</f>
        <v xml:space="preserve"> 4.0 Pts</v>
      </c>
      <c r="AK1010" t="str">
        <f>pasteData!L1009</f>
        <v xml:space="preserve"> 1.7 Reb</v>
      </c>
      <c r="AL1010" t="str">
        <f>pasteData!M1009</f>
        <v xml:space="preserve"> 0.0 Ast</v>
      </c>
      <c r="AM1010">
        <f>pasteData!N1009</f>
        <v>0</v>
      </c>
    </row>
    <row r="1011" spans="1:39" x14ac:dyDescent="0.3">
      <c r="A1011">
        <v>1009</v>
      </c>
      <c r="B1011" t="str">
        <f>pasteData!A1010</f>
        <v>fairleigh-dickinson</v>
      </c>
      <c r="C1011" t="str">
        <f>pasteData!B1010</f>
        <v>Marc Dadika</v>
      </c>
      <c r="D1011" t="e">
        <f>INDEX(pasteStatistics!D$1:'pasteStatistics'!D$5000,MATCH($C1011,pasteStatistics!$C$1:'pasteStatistics'!$C$5000,0))</f>
        <v>#N/A</v>
      </c>
      <c r="E1011" t="e">
        <f>INDEX(pasteStatistics!E$1:'pasteStatistics'!E$5000,MATCH($C1011,pasteStatistics!$C$1:'pasteStatistics'!$C$5000,0))</f>
        <v>#N/A</v>
      </c>
      <c r="F1011" t="e">
        <f>INDEX(pasteStatistics!F$1:'pasteStatistics'!F$5000,MATCH($C1011,pasteStatistics!$C$1:'pasteStatistics'!$C$5000,0))</f>
        <v>#N/A</v>
      </c>
      <c r="G1011" t="e">
        <f>INDEX(pasteStatistics!G$1:'pasteStatistics'!G$5000,MATCH($C1011,pasteStatistics!$C$1:'pasteStatistics'!$C$5000,0))</f>
        <v>#N/A</v>
      </c>
      <c r="H1011" t="e">
        <f>INDEX(pasteStatistics!H$1:'pasteStatistics'!H$5000,MATCH($C1011,pasteStatistics!$C$1:'pasteStatistics'!$C$5000,0))</f>
        <v>#N/A</v>
      </c>
      <c r="I1011" t="e">
        <f>INDEX(pasteStatistics!I$1:'pasteStatistics'!I$5000,MATCH($C1011,pasteStatistics!$C$1:'pasteStatistics'!$C$5000,0))</f>
        <v>#N/A</v>
      </c>
      <c r="J1011" t="e">
        <f>INDEX(pasteStatistics!J$1:'pasteStatistics'!J$5000,MATCH($C1011,pasteStatistics!$C$1:'pasteStatistics'!$C$5000,0))</f>
        <v>#N/A</v>
      </c>
      <c r="K1011" t="e">
        <f>INDEX(pasteStatistics!K$1:'pasteStatistics'!K$5000,MATCH($C1011,pasteStatistics!$C$1:'pasteStatistics'!$C$5000,0))</f>
        <v>#N/A</v>
      </c>
      <c r="L1011" t="e">
        <f>INDEX(pasteStatistics!L$1:'pasteStatistics'!L$5000,MATCH($C1011,pasteStatistics!$C$1:'pasteStatistics'!$C$5000,0))</f>
        <v>#N/A</v>
      </c>
      <c r="M1011" t="e">
        <f>INDEX(pasteStatistics!M$1:'pasteStatistics'!M$5000,MATCH($C1011,pasteStatistics!$C$1:'pasteStatistics'!$C$5000,0))</f>
        <v>#N/A</v>
      </c>
      <c r="N1011" t="e">
        <f>INDEX(pasteStatistics!N$1:'pasteStatistics'!N$5000,MATCH($C1011,pasteStatistics!$C$1:'pasteStatistics'!$C$5000,0))</f>
        <v>#N/A</v>
      </c>
      <c r="O1011" t="e">
        <f>INDEX(pasteStatistics!O$1:'pasteStatistics'!O$5000,MATCH($C1011,pasteStatistics!$C$1:'pasteStatistics'!$C$5000,0))</f>
        <v>#N/A</v>
      </c>
      <c r="P1011" t="e">
        <f>INDEX(pasteStatistics!P$1:'pasteStatistics'!P$5000,MATCH($C1011,pasteStatistics!$C$1:'pasteStatistics'!$C$5000,0))</f>
        <v>#N/A</v>
      </c>
      <c r="Q1011" t="e">
        <f>INDEX(pasteStatistics!Q$1:'pasteStatistics'!Q$5000,MATCH($C1011,pasteStatistics!$C$1:'pasteStatistics'!$C$5000,0))</f>
        <v>#N/A</v>
      </c>
      <c r="R1011" t="e">
        <f>INDEX(pasteStatistics!R$1:'pasteStatistics'!R$5000,MATCH($C1011,pasteStatistics!$C$1:'pasteStatistics'!$C$5000,0))</f>
        <v>#N/A</v>
      </c>
      <c r="S1011" t="e">
        <f>INDEX(pasteStatistics!S$1:'pasteStatistics'!S$5000,MATCH($C1011,pasteStatistics!$C$1:'pasteStatistics'!$C$5000,0))</f>
        <v>#N/A</v>
      </c>
      <c r="T1011" t="e">
        <f>INDEX(pasteStatistics!T$1:'pasteStatistics'!T$5000,MATCH($C1011,pasteStatistics!$C$1:'pasteStatistics'!$C$5000,0))</f>
        <v>#N/A</v>
      </c>
      <c r="U1011" t="e">
        <f>INDEX(pasteStatistics!U$1:'pasteStatistics'!U$5000,MATCH($C1011,pasteStatistics!$C$1:'pasteStatistics'!$C$5000,0))</f>
        <v>#N/A</v>
      </c>
      <c r="V1011" t="e">
        <f>INDEX(pasteStatistics!V$1:'pasteStatistics'!V$5000,MATCH($C1011,pasteStatistics!$C$1:'pasteStatistics'!$C$5000,0))</f>
        <v>#N/A</v>
      </c>
      <c r="W1011" t="e">
        <f>INDEX(pasteStatistics!W$1:'pasteStatistics'!W$5000,MATCH($C1011,pasteStatistics!$C$1:'pasteStatistics'!$C$5000,0))</f>
        <v>#N/A</v>
      </c>
      <c r="X1011" t="e">
        <f>INDEX(pasteStatistics!X$1:'pasteStatistics'!X$5000,MATCH($C1011,pasteStatistics!$C$1:'pasteStatistics'!$C$5000,0))</f>
        <v>#N/A</v>
      </c>
      <c r="Y1011" t="e">
        <f>INDEX(pasteStatistics!Y$1:'pasteStatistics'!Y$5000,MATCH($C1011,pasteStatistics!$C$1:'pasteStatistics'!$C$5000,0))</f>
        <v>#N/A</v>
      </c>
      <c r="Z1011" t="e">
        <f>INDEX(pasteStatistics!Z$1:'pasteStatistics'!Z$5000,MATCH($C1011,pasteStatistics!$C$1:'pasteStatistics'!$C$5000,0))</f>
        <v>#N/A</v>
      </c>
      <c r="AA1011" t="e">
        <f>INDEX(pasteStatistics!AA$1:'pasteStatistics'!AA$5000,MATCH($C1011,pasteStatistics!$C$1:'pasteStatistics'!$C$5000,0))</f>
        <v>#N/A</v>
      </c>
      <c r="AB1011">
        <f>pasteData!C1010</f>
        <v>35</v>
      </c>
      <c r="AC1011" t="str">
        <f>pasteData!D1010</f>
        <v>FR</v>
      </c>
      <c r="AD1011" t="str">
        <f>pasteData!E1010</f>
        <v>F</v>
      </c>
      <c r="AE1011">
        <f>pasteData!F1010</f>
        <v>43624</v>
      </c>
      <c r="AF1011">
        <f>pasteData!G1010</f>
        <v>210</v>
      </c>
      <c r="AG1011" t="str">
        <f>pasteData!H1010</f>
        <v>Saddle Brook</v>
      </c>
      <c r="AH1011" t="str">
        <f>pasteData!I1010</f>
        <v xml:space="preserve"> NJ</v>
      </c>
      <c r="AI1011" t="str">
        <f>pasteData!J1010</f>
        <v>St. Mary HS</v>
      </c>
      <c r="AJ1011">
        <f>pasteData!K1010</f>
        <v>0</v>
      </c>
      <c r="AK1011">
        <f>pasteData!L1010</f>
        <v>0</v>
      </c>
      <c r="AL1011">
        <f>pasteData!M1010</f>
        <v>0</v>
      </c>
      <c r="AM1011">
        <f>pasteData!N1010</f>
        <v>0</v>
      </c>
    </row>
    <row r="1012" spans="1:39" x14ac:dyDescent="0.3">
      <c r="A1012">
        <v>1010</v>
      </c>
      <c r="B1012" t="str">
        <f>pasteData!A1011</f>
        <v>north-dakota-state</v>
      </c>
      <c r="C1012" t="str">
        <f>pasteData!B1011</f>
        <v>Vinnie Shahid</v>
      </c>
      <c r="D1012">
        <f>INDEX(pasteStatistics!D$1:'pasteStatistics'!D$5000,MATCH($C1012,pasteStatistics!$C$1:'pasteStatistics'!$C$5000,0))</f>
        <v>35</v>
      </c>
      <c r="E1012">
        <f>INDEX(pasteStatistics!E$1:'pasteStatistics'!E$5000,MATCH($C1012,pasteStatistics!$C$1:'pasteStatistics'!$C$5000,0))</f>
        <v>35</v>
      </c>
      <c r="F1012">
        <f>INDEX(pasteStatistics!F$1:'pasteStatistics'!F$5000,MATCH($C1012,pasteStatistics!$C$1:'pasteStatistics'!$C$5000,0))</f>
        <v>29.5</v>
      </c>
      <c r="G1012">
        <f>INDEX(pasteStatistics!G$1:'pasteStatistics'!G$5000,MATCH($C1012,pasteStatistics!$C$1:'pasteStatistics'!$C$5000,0))</f>
        <v>4.0999999999999996</v>
      </c>
      <c r="H1012">
        <f>INDEX(pasteStatistics!H$1:'pasteStatistics'!H$5000,MATCH($C1012,pasteStatistics!$C$1:'pasteStatistics'!$C$5000,0))</f>
        <v>9.3000000000000007</v>
      </c>
      <c r="I1012">
        <f>INDEX(pasteStatistics!I$1:'pasteStatistics'!I$5000,MATCH($C1012,pasteStatistics!$C$1:'pasteStatistics'!$C$5000,0))</f>
        <v>0.44</v>
      </c>
      <c r="J1012">
        <f>INDEX(pasteStatistics!J$1:'pasteStatistics'!J$5000,MATCH($C1012,pasteStatistics!$C$1:'pasteStatistics'!$C$5000,0))</f>
        <v>2.2999999999999998</v>
      </c>
      <c r="K1012">
        <f>INDEX(pasteStatistics!K$1:'pasteStatistics'!K$5000,MATCH($C1012,pasteStatistics!$C$1:'pasteStatistics'!$C$5000,0))</f>
        <v>4.3</v>
      </c>
      <c r="L1012">
        <f>INDEX(pasteStatistics!L$1:'pasteStatistics'!L$5000,MATCH($C1012,pasteStatistics!$C$1:'pasteStatistics'!$C$5000,0))</f>
        <v>0.52700000000000002</v>
      </c>
      <c r="M1012">
        <f>INDEX(pasteStatistics!M$1:'pasteStatistics'!M$5000,MATCH($C1012,pasteStatistics!$C$1:'pasteStatistics'!$C$5000,0))</f>
        <v>1.8</v>
      </c>
      <c r="N1012">
        <f>INDEX(pasteStatistics!N$1:'pasteStatistics'!N$5000,MATCH($C1012,pasteStatistics!$C$1:'pasteStatistics'!$C$5000,0))</f>
        <v>5</v>
      </c>
      <c r="O1012">
        <f>INDEX(pasteStatistics!O$1:'pasteStatistics'!O$5000,MATCH($C1012,pasteStatistics!$C$1:'pasteStatistics'!$C$5000,0))</f>
        <v>0.36599999999999999</v>
      </c>
      <c r="P1012">
        <f>INDEX(pasteStatistics!P$1:'pasteStatistics'!P$5000,MATCH($C1012,pasteStatistics!$C$1:'pasteStatistics'!$C$5000,0))</f>
        <v>3.1</v>
      </c>
      <c r="Q1012">
        <f>INDEX(pasteStatistics!Q$1:'pasteStatistics'!Q$5000,MATCH($C1012,pasteStatistics!$C$1:'pasteStatistics'!$C$5000,0))</f>
        <v>3.6</v>
      </c>
      <c r="R1012">
        <f>INDEX(pasteStatistics!R$1:'pasteStatistics'!R$5000,MATCH($C1012,pasteStatistics!$C$1:'pasteStatistics'!$C$5000,0))</f>
        <v>0.84899999999999998</v>
      </c>
      <c r="S1012">
        <f>INDEX(pasteStatistics!S$1:'pasteStatistics'!S$5000,MATCH($C1012,pasteStatistics!$C$1:'pasteStatistics'!$C$5000,0))</f>
        <v>0.3</v>
      </c>
      <c r="T1012">
        <f>INDEX(pasteStatistics!T$1:'pasteStatistics'!T$5000,MATCH($C1012,pasteStatistics!$C$1:'pasteStatistics'!$C$5000,0))</f>
        <v>2.7</v>
      </c>
      <c r="U1012">
        <f>INDEX(pasteStatistics!U$1:'pasteStatistics'!U$5000,MATCH($C1012,pasteStatistics!$C$1:'pasteStatistics'!$C$5000,0))</f>
        <v>3</v>
      </c>
      <c r="V1012">
        <f>INDEX(pasteStatistics!V$1:'pasteStatistics'!V$5000,MATCH($C1012,pasteStatistics!$C$1:'pasteStatistics'!$C$5000,0))</f>
        <v>2.6</v>
      </c>
      <c r="W1012">
        <f>INDEX(pasteStatistics!W$1:'pasteStatistics'!W$5000,MATCH($C1012,pasteStatistics!$C$1:'pasteStatistics'!$C$5000,0))</f>
        <v>0.7</v>
      </c>
      <c r="X1012">
        <f>INDEX(pasteStatistics!X$1:'pasteStatistics'!X$5000,MATCH($C1012,pasteStatistics!$C$1:'pasteStatistics'!$C$5000,0))</f>
        <v>0</v>
      </c>
      <c r="Y1012">
        <f>INDEX(pasteStatistics!Y$1:'pasteStatistics'!Y$5000,MATCH($C1012,pasteStatistics!$C$1:'pasteStatistics'!$C$5000,0))</f>
        <v>1.4</v>
      </c>
      <c r="Z1012">
        <f>INDEX(pasteStatistics!Z$1:'pasteStatistics'!Z$5000,MATCH($C1012,pasteStatistics!$C$1:'pasteStatistics'!$C$5000,0))</f>
        <v>1.7</v>
      </c>
      <c r="AA1012">
        <f>INDEX(pasteStatistics!AA$1:'pasteStatistics'!AA$5000,MATCH($C1012,pasteStatistics!$C$1:'pasteStatistics'!$C$5000,0))</f>
        <v>13.1</v>
      </c>
      <c r="AB1012">
        <f>pasteData!C1011</f>
        <v>0</v>
      </c>
      <c r="AC1012" t="str">
        <f>pasteData!D1011</f>
        <v>JR</v>
      </c>
      <c r="AD1012" t="str">
        <f>pasteData!E1011</f>
        <v>G</v>
      </c>
      <c r="AE1012">
        <f>pasteData!F1011</f>
        <v>43596</v>
      </c>
      <c r="AF1012">
        <f>pasteData!G1011</f>
        <v>190</v>
      </c>
      <c r="AG1012" t="str">
        <f>pasteData!H1011</f>
        <v>Minneapolis</v>
      </c>
      <c r="AH1012" t="str">
        <f>pasteData!I1011</f>
        <v xml:space="preserve"> MN</v>
      </c>
      <c r="AI1012">
        <f>pasteData!J1011</f>
        <v>0</v>
      </c>
      <c r="AJ1012" t="str">
        <f>pasteData!K1011</f>
        <v xml:space="preserve"> 13.1 Pts</v>
      </c>
      <c r="AK1012" t="str">
        <f>pasteData!L1011</f>
        <v xml:space="preserve"> 3.0 Reb</v>
      </c>
      <c r="AL1012" t="str">
        <f>pasteData!M1011</f>
        <v xml:space="preserve"> 2.6 Ast</v>
      </c>
      <c r="AM1012">
        <f>pasteData!N1011</f>
        <v>0</v>
      </c>
    </row>
    <row r="1013" spans="1:39" x14ac:dyDescent="0.3">
      <c r="A1013">
        <v>1011</v>
      </c>
      <c r="B1013" t="str">
        <f>pasteData!A1012</f>
        <v>north-dakota-state</v>
      </c>
      <c r="C1013" t="str">
        <f>pasteData!B1012</f>
        <v>Tyson Ward</v>
      </c>
      <c r="D1013">
        <f>INDEX(pasteStatistics!D$1:'pasteStatistics'!D$5000,MATCH($C1013,pasteStatistics!$C$1:'pasteStatistics'!$C$5000,0))</f>
        <v>34</v>
      </c>
      <c r="E1013">
        <f>INDEX(pasteStatistics!E$1:'pasteStatistics'!E$5000,MATCH($C1013,pasteStatistics!$C$1:'pasteStatistics'!$C$5000,0))</f>
        <v>28</v>
      </c>
      <c r="F1013">
        <f>INDEX(pasteStatistics!F$1:'pasteStatistics'!F$5000,MATCH($C1013,pasteStatistics!$C$1:'pasteStatistics'!$C$5000,0))</f>
        <v>27.7</v>
      </c>
      <c r="G1013">
        <f>INDEX(pasteStatistics!G$1:'pasteStatistics'!G$5000,MATCH($C1013,pasteStatistics!$C$1:'pasteStatistics'!$C$5000,0))</f>
        <v>4.3</v>
      </c>
      <c r="H1013">
        <f>INDEX(pasteStatistics!H$1:'pasteStatistics'!H$5000,MATCH($C1013,pasteStatistics!$C$1:'pasteStatistics'!$C$5000,0))</f>
        <v>8.9</v>
      </c>
      <c r="I1013">
        <f>INDEX(pasteStatistics!I$1:'pasteStatistics'!I$5000,MATCH($C1013,pasteStatistics!$C$1:'pasteStatistics'!$C$5000,0))</f>
        <v>0.48799999999999999</v>
      </c>
      <c r="J1013">
        <f>INDEX(pasteStatistics!J$1:'pasteStatistics'!J$5000,MATCH($C1013,pasteStatistics!$C$1:'pasteStatistics'!$C$5000,0))</f>
        <v>3.6</v>
      </c>
      <c r="K1013">
        <f>INDEX(pasteStatistics!K$1:'pasteStatistics'!K$5000,MATCH($C1013,pasteStatistics!$C$1:'pasteStatistics'!$C$5000,0))</f>
        <v>6.6</v>
      </c>
      <c r="L1013">
        <f>INDEX(pasteStatistics!L$1:'pasteStatistics'!L$5000,MATCH($C1013,pasteStatistics!$C$1:'pasteStatistics'!$C$5000,0))</f>
        <v>0.54700000000000004</v>
      </c>
      <c r="M1013">
        <f>INDEX(pasteStatistics!M$1:'pasteStatistics'!M$5000,MATCH($C1013,pasteStatistics!$C$1:'pasteStatistics'!$C$5000,0))</f>
        <v>0.7</v>
      </c>
      <c r="N1013">
        <f>INDEX(pasteStatistics!N$1:'pasteStatistics'!N$5000,MATCH($C1013,pasteStatistics!$C$1:'pasteStatistics'!$C$5000,0))</f>
        <v>2.2999999999999998</v>
      </c>
      <c r="O1013">
        <f>INDEX(pasteStatistics!O$1:'pasteStatistics'!O$5000,MATCH($C1013,pasteStatistics!$C$1:'pasteStatistics'!$C$5000,0))</f>
        <v>0.32100000000000001</v>
      </c>
      <c r="P1013">
        <f>INDEX(pasteStatistics!P$1:'pasteStatistics'!P$5000,MATCH($C1013,pasteStatistics!$C$1:'pasteStatistics'!$C$5000,0))</f>
        <v>3</v>
      </c>
      <c r="Q1013">
        <f>INDEX(pasteStatistics!Q$1:'pasteStatistics'!Q$5000,MATCH($C1013,pasteStatistics!$C$1:'pasteStatistics'!$C$5000,0))</f>
        <v>4.0999999999999996</v>
      </c>
      <c r="R1013">
        <f>INDEX(pasteStatistics!R$1:'pasteStatistics'!R$5000,MATCH($C1013,pasteStatistics!$C$1:'pasteStatistics'!$C$5000,0))</f>
        <v>0.746</v>
      </c>
      <c r="S1013">
        <f>INDEX(pasteStatistics!S$1:'pasteStatistics'!S$5000,MATCH($C1013,pasteStatistics!$C$1:'pasteStatistics'!$C$5000,0))</f>
        <v>1.3</v>
      </c>
      <c r="T1013">
        <f>INDEX(pasteStatistics!T$1:'pasteStatistics'!T$5000,MATCH($C1013,pasteStatistics!$C$1:'pasteStatistics'!$C$5000,0))</f>
        <v>4.9000000000000004</v>
      </c>
      <c r="U1013">
        <f>INDEX(pasteStatistics!U$1:'pasteStatistics'!U$5000,MATCH($C1013,pasteStatistics!$C$1:'pasteStatistics'!$C$5000,0))</f>
        <v>6.2</v>
      </c>
      <c r="V1013">
        <f>INDEX(pasteStatistics!V$1:'pasteStatistics'!V$5000,MATCH($C1013,pasteStatistics!$C$1:'pasteStatistics'!$C$5000,0))</f>
        <v>2.2999999999999998</v>
      </c>
      <c r="W1013">
        <f>INDEX(pasteStatistics!W$1:'pasteStatistics'!W$5000,MATCH($C1013,pasteStatistics!$C$1:'pasteStatistics'!$C$5000,0))</f>
        <v>0.8</v>
      </c>
      <c r="X1013">
        <f>INDEX(pasteStatistics!X$1:'pasteStatistics'!X$5000,MATCH($C1013,pasteStatistics!$C$1:'pasteStatistics'!$C$5000,0))</f>
        <v>0.1</v>
      </c>
      <c r="Y1013">
        <f>INDEX(pasteStatistics!Y$1:'pasteStatistics'!Y$5000,MATCH($C1013,pasteStatistics!$C$1:'pasteStatistics'!$C$5000,0))</f>
        <v>1.9</v>
      </c>
      <c r="Z1013">
        <f>INDEX(pasteStatistics!Z$1:'pasteStatistics'!Z$5000,MATCH($C1013,pasteStatistics!$C$1:'pasteStatistics'!$C$5000,0))</f>
        <v>1.9</v>
      </c>
      <c r="AA1013">
        <f>INDEX(pasteStatistics!AA$1:'pasteStatistics'!AA$5000,MATCH($C1013,pasteStatistics!$C$1:'pasteStatistics'!$C$5000,0))</f>
        <v>12.4</v>
      </c>
      <c r="AB1013">
        <f>pasteData!C1012</f>
        <v>24</v>
      </c>
      <c r="AC1013" t="str">
        <f>pasteData!D1012</f>
        <v>JR</v>
      </c>
      <c r="AD1013" t="str">
        <f>pasteData!E1012</f>
        <v>G</v>
      </c>
      <c r="AE1013">
        <f>pasteData!F1012</f>
        <v>43622</v>
      </c>
      <c r="AF1013">
        <f>pasteData!G1012</f>
        <v>190</v>
      </c>
      <c r="AG1013" t="str">
        <f>pasteData!H1012</f>
        <v>Tampa</v>
      </c>
      <c r="AH1013" t="str">
        <f>pasteData!I1012</f>
        <v xml:space="preserve"> FL</v>
      </c>
      <c r="AI1013" t="str">
        <f>pasteData!J1012</f>
        <v>Tampa Preparatory School</v>
      </c>
      <c r="AJ1013" t="str">
        <f>pasteData!K1012</f>
        <v xml:space="preserve"> 12.4 Pts</v>
      </c>
      <c r="AK1013" t="str">
        <f>pasteData!L1012</f>
        <v xml:space="preserve"> 6.2 Reb</v>
      </c>
      <c r="AL1013" t="str">
        <f>pasteData!M1012</f>
        <v xml:space="preserve"> 2.3 Ast</v>
      </c>
      <c r="AM1013">
        <f>pasteData!N1012</f>
        <v>0</v>
      </c>
    </row>
    <row r="1014" spans="1:39" x14ac:dyDescent="0.3">
      <c r="A1014">
        <v>1012</v>
      </c>
      <c r="B1014" t="str">
        <f>pasteData!A1013</f>
        <v>north-dakota-state</v>
      </c>
      <c r="C1014" t="str">
        <f>pasteData!B1013</f>
        <v>Deng Geu</v>
      </c>
      <c r="D1014">
        <f>INDEX(pasteStatistics!D$1:'pasteStatistics'!D$5000,MATCH($C1014,pasteStatistics!$C$1:'pasteStatistics'!$C$5000,0))</f>
        <v>35</v>
      </c>
      <c r="E1014">
        <f>INDEX(pasteStatistics!E$1:'pasteStatistics'!E$5000,MATCH($C1014,pasteStatistics!$C$1:'pasteStatistics'!$C$5000,0))</f>
        <v>0</v>
      </c>
      <c r="F1014">
        <f>INDEX(pasteStatistics!F$1:'pasteStatistics'!F$5000,MATCH($C1014,pasteStatistics!$C$1:'pasteStatistics'!$C$5000,0))</f>
        <v>18.3</v>
      </c>
      <c r="G1014">
        <f>INDEX(pasteStatistics!G$1:'pasteStatistics'!G$5000,MATCH($C1014,pasteStatistics!$C$1:'pasteStatistics'!$C$5000,0))</f>
        <v>3.6</v>
      </c>
      <c r="H1014">
        <f>INDEX(pasteStatistics!H$1:'pasteStatistics'!H$5000,MATCH($C1014,pasteStatistics!$C$1:'pasteStatistics'!$C$5000,0))</f>
        <v>6.8</v>
      </c>
      <c r="I1014">
        <f>INDEX(pasteStatistics!I$1:'pasteStatistics'!I$5000,MATCH($C1014,pasteStatistics!$C$1:'pasteStatistics'!$C$5000,0))</f>
        <v>0.52700000000000002</v>
      </c>
      <c r="J1014">
        <f>INDEX(pasteStatistics!J$1:'pasteStatistics'!J$5000,MATCH($C1014,pasteStatistics!$C$1:'pasteStatistics'!$C$5000,0))</f>
        <v>3.1</v>
      </c>
      <c r="K1014">
        <f>INDEX(pasteStatistics!K$1:'pasteStatistics'!K$5000,MATCH($C1014,pasteStatistics!$C$1:'pasteStatistics'!$C$5000,0))</f>
        <v>5.5</v>
      </c>
      <c r="L1014">
        <f>INDEX(pasteStatistics!L$1:'pasteStatistics'!L$5000,MATCH($C1014,pasteStatistics!$C$1:'pasteStatistics'!$C$5000,0))</f>
        <v>0.56999999999999995</v>
      </c>
      <c r="M1014">
        <f>INDEX(pasteStatistics!M$1:'pasteStatistics'!M$5000,MATCH($C1014,pasteStatistics!$C$1:'pasteStatistics'!$C$5000,0))</f>
        <v>0.4</v>
      </c>
      <c r="N1014">
        <f>INDEX(pasteStatistics!N$1:'pasteStatistics'!N$5000,MATCH($C1014,pasteStatistics!$C$1:'pasteStatistics'!$C$5000,0))</f>
        <v>1.3</v>
      </c>
      <c r="O1014">
        <f>INDEX(pasteStatistics!O$1:'pasteStatistics'!O$5000,MATCH($C1014,pasteStatistics!$C$1:'pasteStatistics'!$C$5000,0))</f>
        <v>0.34100000000000003</v>
      </c>
      <c r="P1014">
        <f>INDEX(pasteStatistics!P$1:'pasteStatistics'!P$5000,MATCH($C1014,pasteStatistics!$C$1:'pasteStatistics'!$C$5000,0))</f>
        <v>2.1</v>
      </c>
      <c r="Q1014">
        <f>INDEX(pasteStatistics!Q$1:'pasteStatistics'!Q$5000,MATCH($C1014,pasteStatistics!$C$1:'pasteStatistics'!$C$5000,0))</f>
        <v>2.7</v>
      </c>
      <c r="R1014">
        <f>INDEX(pasteStatistics!R$1:'pasteStatistics'!R$5000,MATCH($C1014,pasteStatistics!$C$1:'pasteStatistics'!$C$5000,0))</f>
        <v>0.75800000000000001</v>
      </c>
      <c r="S1014">
        <f>INDEX(pasteStatistics!S$1:'pasteStatistics'!S$5000,MATCH($C1014,pasteStatistics!$C$1:'pasteStatistics'!$C$5000,0))</f>
        <v>1.3</v>
      </c>
      <c r="T1014">
        <f>INDEX(pasteStatistics!T$1:'pasteStatistics'!T$5000,MATCH($C1014,pasteStatistics!$C$1:'pasteStatistics'!$C$5000,0))</f>
        <v>3.6</v>
      </c>
      <c r="U1014">
        <f>INDEX(pasteStatistics!U$1:'pasteStatistics'!U$5000,MATCH($C1014,pasteStatistics!$C$1:'pasteStatistics'!$C$5000,0))</f>
        <v>4.9000000000000004</v>
      </c>
      <c r="V1014">
        <f>INDEX(pasteStatistics!V$1:'pasteStatistics'!V$5000,MATCH($C1014,pasteStatistics!$C$1:'pasteStatistics'!$C$5000,0))</f>
        <v>0.6</v>
      </c>
      <c r="W1014">
        <f>INDEX(pasteStatistics!W$1:'pasteStatistics'!W$5000,MATCH($C1014,pasteStatistics!$C$1:'pasteStatistics'!$C$5000,0))</f>
        <v>0.3</v>
      </c>
      <c r="X1014">
        <f>INDEX(pasteStatistics!X$1:'pasteStatistics'!X$5000,MATCH($C1014,pasteStatistics!$C$1:'pasteStatistics'!$C$5000,0))</f>
        <v>0.7</v>
      </c>
      <c r="Y1014">
        <f>INDEX(pasteStatistics!Y$1:'pasteStatistics'!Y$5000,MATCH($C1014,pasteStatistics!$C$1:'pasteStatistics'!$C$5000,0))</f>
        <v>1.7</v>
      </c>
      <c r="Z1014">
        <f>INDEX(pasteStatistics!Z$1:'pasteStatistics'!Z$5000,MATCH($C1014,pasteStatistics!$C$1:'pasteStatistics'!$C$5000,0))</f>
        <v>2.2000000000000002</v>
      </c>
      <c r="AA1014">
        <f>INDEX(pasteStatistics!AA$1:'pasteStatistics'!AA$5000,MATCH($C1014,pasteStatistics!$C$1:'pasteStatistics'!$C$5000,0))</f>
        <v>9.6</v>
      </c>
      <c r="AB1014">
        <f>pasteData!C1013</f>
        <v>23</v>
      </c>
      <c r="AC1014" t="str">
        <f>pasteData!D1013</f>
        <v>JR</v>
      </c>
      <c r="AD1014" t="str">
        <f>pasteData!E1013</f>
        <v>F</v>
      </c>
      <c r="AE1014">
        <f>pasteData!F1013</f>
        <v>43624</v>
      </c>
      <c r="AF1014">
        <f>pasteData!G1013</f>
        <v>215</v>
      </c>
      <c r="AG1014" t="str">
        <f>pasteData!H1013</f>
        <v>Sioux Falls</v>
      </c>
      <c r="AH1014" t="str">
        <f>pasteData!I1013</f>
        <v xml:space="preserve"> SD</v>
      </c>
      <c r="AI1014" t="str">
        <f>pasteData!J1013</f>
        <v>Sioux Falls Washington HS</v>
      </c>
      <c r="AJ1014" t="str">
        <f>pasteData!K1013</f>
        <v xml:space="preserve"> 9.6 Pts</v>
      </c>
      <c r="AK1014" t="str">
        <f>pasteData!L1013</f>
        <v xml:space="preserve"> 4.9 Reb</v>
      </c>
      <c r="AL1014" t="str">
        <f>pasteData!M1013</f>
        <v xml:space="preserve"> 0.6 Ast</v>
      </c>
      <c r="AM1014">
        <f>pasteData!N1013</f>
        <v>0</v>
      </c>
    </row>
    <row r="1015" spans="1:39" x14ac:dyDescent="0.3">
      <c r="A1015">
        <v>1013</v>
      </c>
      <c r="B1015" t="str">
        <f>pasteData!A1014</f>
        <v>north-dakota-state</v>
      </c>
      <c r="C1015" t="str">
        <f>pasteData!B1014</f>
        <v>Rocky Kreuser</v>
      </c>
      <c r="D1015">
        <f>INDEX(pasteStatistics!D$1:'pasteStatistics'!D$5000,MATCH($C1015,pasteStatistics!$C$1:'pasteStatistics'!$C$5000,0))</f>
        <v>35</v>
      </c>
      <c r="E1015">
        <f>INDEX(pasteStatistics!E$1:'pasteStatistics'!E$5000,MATCH($C1015,pasteStatistics!$C$1:'pasteStatistics'!$C$5000,0))</f>
        <v>35</v>
      </c>
      <c r="F1015">
        <f>INDEX(pasteStatistics!F$1:'pasteStatistics'!F$5000,MATCH($C1015,pasteStatistics!$C$1:'pasteStatistics'!$C$5000,0))</f>
        <v>21.5</v>
      </c>
      <c r="G1015">
        <f>INDEX(pasteStatistics!G$1:'pasteStatistics'!G$5000,MATCH($C1015,pasteStatistics!$C$1:'pasteStatistics'!$C$5000,0))</f>
        <v>2.8</v>
      </c>
      <c r="H1015">
        <f>INDEX(pasteStatistics!H$1:'pasteStatistics'!H$5000,MATCH($C1015,pasteStatistics!$C$1:'pasteStatistics'!$C$5000,0))</f>
        <v>6.4</v>
      </c>
      <c r="I1015">
        <f>INDEX(pasteStatistics!I$1:'pasteStatistics'!I$5000,MATCH($C1015,pasteStatistics!$C$1:'pasteStatistics'!$C$5000,0))</f>
        <v>0.442</v>
      </c>
      <c r="J1015">
        <f>INDEX(pasteStatistics!J$1:'pasteStatistics'!J$5000,MATCH($C1015,pasteStatistics!$C$1:'pasteStatistics'!$C$5000,0))</f>
        <v>1.6</v>
      </c>
      <c r="K1015">
        <f>INDEX(pasteStatistics!K$1:'pasteStatistics'!K$5000,MATCH($C1015,pasteStatistics!$C$1:'pasteStatistics'!$C$5000,0))</f>
        <v>2.9</v>
      </c>
      <c r="L1015">
        <f>INDEX(pasteStatistics!L$1:'pasteStatistics'!L$5000,MATCH($C1015,pasteStatistics!$C$1:'pasteStatistics'!$C$5000,0))</f>
        <v>0.55400000000000005</v>
      </c>
      <c r="M1015">
        <f>INDEX(pasteStatistics!M$1:'pasteStatistics'!M$5000,MATCH($C1015,pasteStatistics!$C$1:'pasteStatistics'!$C$5000,0))</f>
        <v>1.2</v>
      </c>
      <c r="N1015">
        <f>INDEX(pasteStatistics!N$1:'pasteStatistics'!N$5000,MATCH($C1015,pasteStatistics!$C$1:'pasteStatistics'!$C$5000,0))</f>
        <v>3.5</v>
      </c>
      <c r="O1015">
        <f>INDEX(pasteStatistics!O$1:'pasteStatistics'!O$5000,MATCH($C1015,pasteStatistics!$C$1:'pasteStatistics'!$C$5000,0))</f>
        <v>0.35</v>
      </c>
      <c r="P1015">
        <f>INDEX(pasteStatistics!P$1:'pasteStatistics'!P$5000,MATCH($C1015,pasteStatistics!$C$1:'pasteStatistics'!$C$5000,0))</f>
        <v>1.8</v>
      </c>
      <c r="Q1015">
        <f>INDEX(pasteStatistics!Q$1:'pasteStatistics'!Q$5000,MATCH($C1015,pasteStatistics!$C$1:'pasteStatistics'!$C$5000,0))</f>
        <v>2.1</v>
      </c>
      <c r="R1015">
        <f>INDEX(pasteStatistics!R$1:'pasteStatistics'!R$5000,MATCH($C1015,pasteStatistics!$C$1:'pasteStatistics'!$C$5000,0))</f>
        <v>0.82699999999999996</v>
      </c>
      <c r="S1015">
        <f>INDEX(pasteStatistics!S$1:'pasteStatistics'!S$5000,MATCH($C1015,pasteStatistics!$C$1:'pasteStatistics'!$C$5000,0))</f>
        <v>0.9</v>
      </c>
      <c r="T1015">
        <f>INDEX(pasteStatistics!T$1:'pasteStatistics'!T$5000,MATCH($C1015,pasteStatistics!$C$1:'pasteStatistics'!$C$5000,0))</f>
        <v>2.9</v>
      </c>
      <c r="U1015">
        <f>INDEX(pasteStatistics!U$1:'pasteStatistics'!U$5000,MATCH($C1015,pasteStatistics!$C$1:'pasteStatistics'!$C$5000,0))</f>
        <v>3.9</v>
      </c>
      <c r="V1015">
        <f>INDEX(pasteStatistics!V$1:'pasteStatistics'!V$5000,MATCH($C1015,pasteStatistics!$C$1:'pasteStatistics'!$C$5000,0))</f>
        <v>0.8</v>
      </c>
      <c r="W1015">
        <f>INDEX(pasteStatistics!W$1:'pasteStatistics'!W$5000,MATCH($C1015,pasteStatistics!$C$1:'pasteStatistics'!$C$5000,0))</f>
        <v>0.4</v>
      </c>
      <c r="X1015">
        <f>INDEX(pasteStatistics!X$1:'pasteStatistics'!X$5000,MATCH($C1015,pasteStatistics!$C$1:'pasteStatistics'!$C$5000,0))</f>
        <v>1.1000000000000001</v>
      </c>
      <c r="Y1015">
        <f>INDEX(pasteStatistics!Y$1:'pasteStatistics'!Y$5000,MATCH($C1015,pasteStatistics!$C$1:'pasteStatistics'!$C$5000,0))</f>
        <v>1.3</v>
      </c>
      <c r="Z1015">
        <f>INDEX(pasteStatistics!Z$1:'pasteStatistics'!Z$5000,MATCH($C1015,pasteStatistics!$C$1:'pasteStatistics'!$C$5000,0))</f>
        <v>2.2999999999999998</v>
      </c>
      <c r="AA1015">
        <f>INDEX(pasteStatistics!AA$1:'pasteStatistics'!AA$5000,MATCH($C1015,pasteStatistics!$C$1:'pasteStatistics'!$C$5000,0))</f>
        <v>8.6999999999999993</v>
      </c>
      <c r="AB1015">
        <f>pasteData!C1014</f>
        <v>34</v>
      </c>
      <c r="AC1015" t="str">
        <f>pasteData!D1014</f>
        <v>SO</v>
      </c>
      <c r="AD1015" t="str">
        <f>pasteData!E1014</f>
        <v>F</v>
      </c>
      <c r="AE1015">
        <f>pasteData!F1014</f>
        <v>43626</v>
      </c>
      <c r="AF1015">
        <f>pasteData!G1014</f>
        <v>245</v>
      </c>
      <c r="AG1015" t="str">
        <f>pasteData!H1014</f>
        <v>White Bear Lake</v>
      </c>
      <c r="AH1015" t="str">
        <f>pasteData!I1014</f>
        <v xml:space="preserve"> MN</v>
      </c>
      <c r="AI1015" t="str">
        <f>pasteData!J1014</f>
        <v>Totino-Grace High School</v>
      </c>
      <c r="AJ1015" t="str">
        <f>pasteData!K1014</f>
        <v xml:space="preserve"> 8.7 Pts</v>
      </c>
      <c r="AK1015" t="str">
        <f>pasteData!L1014</f>
        <v xml:space="preserve"> 3.9 Reb</v>
      </c>
      <c r="AL1015" t="str">
        <f>pasteData!M1014</f>
        <v xml:space="preserve"> 0.8 Ast</v>
      </c>
      <c r="AM1015">
        <f>pasteData!N1014</f>
        <v>0</v>
      </c>
    </row>
    <row r="1016" spans="1:39" x14ac:dyDescent="0.3">
      <c r="A1016">
        <v>1014</v>
      </c>
      <c r="B1016" t="str">
        <f>pasteData!A1015</f>
        <v>north-dakota-state</v>
      </c>
      <c r="C1016" t="str">
        <f>pasteData!B1015</f>
        <v>Jared Samuelson</v>
      </c>
      <c r="D1016">
        <f>INDEX(pasteStatistics!D$1:'pasteStatistics'!D$5000,MATCH($C1016,pasteStatistics!$C$1:'pasteStatistics'!$C$5000,0))</f>
        <v>35</v>
      </c>
      <c r="E1016">
        <f>INDEX(pasteStatistics!E$1:'pasteStatistics'!E$5000,MATCH($C1016,pasteStatistics!$C$1:'pasteStatistics'!$C$5000,0))</f>
        <v>34</v>
      </c>
      <c r="F1016">
        <f>INDEX(pasteStatistics!F$1:'pasteStatistics'!F$5000,MATCH($C1016,pasteStatistics!$C$1:'pasteStatistics'!$C$5000,0))</f>
        <v>27.3</v>
      </c>
      <c r="G1016">
        <f>INDEX(pasteStatistics!G$1:'pasteStatistics'!G$5000,MATCH($C1016,pasteStatistics!$C$1:'pasteStatistics'!$C$5000,0))</f>
        <v>2.2000000000000002</v>
      </c>
      <c r="H1016">
        <f>INDEX(pasteStatistics!H$1:'pasteStatistics'!H$5000,MATCH($C1016,pasteStatistics!$C$1:'pasteStatistics'!$C$5000,0))</f>
        <v>4.8</v>
      </c>
      <c r="I1016">
        <f>INDEX(pasteStatistics!I$1:'pasteStatistics'!I$5000,MATCH($C1016,pasteStatistics!$C$1:'pasteStatistics'!$C$5000,0))</f>
        <v>0.45600000000000002</v>
      </c>
      <c r="J1016">
        <f>INDEX(pasteStatistics!J$1:'pasteStatistics'!J$5000,MATCH($C1016,pasteStatistics!$C$1:'pasteStatistics'!$C$5000,0))</f>
        <v>0.3</v>
      </c>
      <c r="K1016">
        <f>INDEX(pasteStatistics!K$1:'pasteStatistics'!K$5000,MATCH($C1016,pasteStatistics!$C$1:'pasteStatistics'!$C$5000,0))</f>
        <v>0.7</v>
      </c>
      <c r="L1016">
        <f>INDEX(pasteStatistics!L$1:'pasteStatistics'!L$5000,MATCH($C1016,pasteStatistics!$C$1:'pasteStatistics'!$C$5000,0))</f>
        <v>0.41699999999999998</v>
      </c>
      <c r="M1016">
        <f>INDEX(pasteStatistics!M$1:'pasteStatistics'!M$5000,MATCH($C1016,pasteStatistics!$C$1:'pasteStatistics'!$C$5000,0))</f>
        <v>1.9</v>
      </c>
      <c r="N1016">
        <f>INDEX(pasteStatistics!N$1:'pasteStatistics'!N$5000,MATCH($C1016,pasteStatistics!$C$1:'pasteStatistics'!$C$5000,0))</f>
        <v>4.0999999999999996</v>
      </c>
      <c r="O1016">
        <f>INDEX(pasteStatistics!O$1:'pasteStatistics'!O$5000,MATCH($C1016,pasteStatistics!$C$1:'pasteStatistics'!$C$5000,0))</f>
        <v>0.46200000000000002</v>
      </c>
      <c r="P1016">
        <f>INDEX(pasteStatistics!P$1:'pasteStatistics'!P$5000,MATCH($C1016,pasteStatistics!$C$1:'pasteStatistics'!$C$5000,0))</f>
        <v>0.8</v>
      </c>
      <c r="Q1016">
        <f>INDEX(pasteStatistics!Q$1:'pasteStatistics'!Q$5000,MATCH($C1016,pasteStatistics!$C$1:'pasteStatistics'!$C$5000,0))</f>
        <v>0.9</v>
      </c>
      <c r="R1016">
        <f>INDEX(pasteStatistics!R$1:'pasteStatistics'!R$5000,MATCH($C1016,pasteStatistics!$C$1:'pasteStatistics'!$C$5000,0))</f>
        <v>0.875</v>
      </c>
      <c r="S1016">
        <f>INDEX(pasteStatistics!S$1:'pasteStatistics'!S$5000,MATCH($C1016,pasteStatistics!$C$1:'pasteStatistics'!$C$5000,0))</f>
        <v>0.1</v>
      </c>
      <c r="T1016">
        <f>INDEX(pasteStatistics!T$1:'pasteStatistics'!T$5000,MATCH($C1016,pasteStatistics!$C$1:'pasteStatistics'!$C$5000,0))</f>
        <v>2.2000000000000002</v>
      </c>
      <c r="U1016">
        <f>INDEX(pasteStatistics!U$1:'pasteStatistics'!U$5000,MATCH($C1016,pasteStatistics!$C$1:'pasteStatistics'!$C$5000,0))</f>
        <v>2.4</v>
      </c>
      <c r="V1016">
        <f>INDEX(pasteStatistics!V$1:'pasteStatistics'!V$5000,MATCH($C1016,pasteStatistics!$C$1:'pasteStatistics'!$C$5000,0))</f>
        <v>1.1000000000000001</v>
      </c>
      <c r="W1016">
        <f>INDEX(pasteStatistics!W$1:'pasteStatistics'!W$5000,MATCH($C1016,pasteStatistics!$C$1:'pasteStatistics'!$C$5000,0))</f>
        <v>0.4</v>
      </c>
      <c r="X1016">
        <f>INDEX(pasteStatistics!X$1:'pasteStatistics'!X$5000,MATCH($C1016,pasteStatistics!$C$1:'pasteStatistics'!$C$5000,0))</f>
        <v>0.1</v>
      </c>
      <c r="Y1016">
        <f>INDEX(pasteStatistics!Y$1:'pasteStatistics'!Y$5000,MATCH($C1016,pasteStatistics!$C$1:'pasteStatistics'!$C$5000,0))</f>
        <v>0.5</v>
      </c>
      <c r="Z1016">
        <f>INDEX(pasteStatistics!Z$1:'pasteStatistics'!Z$5000,MATCH($C1016,pasteStatistics!$C$1:'pasteStatistics'!$C$5000,0))</f>
        <v>2</v>
      </c>
      <c r="AA1016">
        <f>INDEX(pasteStatistics!AA$1:'pasteStatistics'!AA$5000,MATCH($C1016,pasteStatistics!$C$1:'pasteStatistics'!$C$5000,0))</f>
        <v>7.1</v>
      </c>
      <c r="AB1016">
        <f>pasteData!C1015</f>
        <v>11</v>
      </c>
      <c r="AC1016" t="str">
        <f>pasteData!D1015</f>
        <v>JR</v>
      </c>
      <c r="AD1016" t="str">
        <f>pasteData!E1015</f>
        <v>G</v>
      </c>
      <c r="AE1016">
        <f>pasteData!F1015</f>
        <v>43619</v>
      </c>
      <c r="AF1016">
        <f>pasteData!G1015</f>
        <v>185</v>
      </c>
      <c r="AG1016" t="str">
        <f>pasteData!H1015</f>
        <v>Gretna</v>
      </c>
      <c r="AH1016" t="str">
        <f>pasteData!I1015</f>
        <v xml:space="preserve"> NE</v>
      </c>
      <c r="AI1016" t="str">
        <f>pasteData!J1015</f>
        <v>Gretna High School</v>
      </c>
      <c r="AJ1016" t="str">
        <f>pasteData!K1015</f>
        <v xml:space="preserve"> 7.1 Pts</v>
      </c>
      <c r="AK1016" t="str">
        <f>pasteData!L1015</f>
        <v xml:space="preserve"> 2.4 Reb</v>
      </c>
      <c r="AL1016" t="str">
        <f>pasteData!M1015</f>
        <v xml:space="preserve"> 1.1 Ast</v>
      </c>
      <c r="AM1016">
        <f>pasteData!N1015</f>
        <v>0</v>
      </c>
    </row>
    <row r="1017" spans="1:39" x14ac:dyDescent="0.3">
      <c r="A1017">
        <v>1015</v>
      </c>
      <c r="B1017" t="str">
        <f>pasteData!A1016</f>
        <v>north-dakota-state</v>
      </c>
      <c r="C1017" t="str">
        <f>pasteData!B1016</f>
        <v>Tyree Eady</v>
      </c>
      <c r="D1017">
        <f>INDEX(pasteStatistics!D$1:'pasteStatistics'!D$5000,MATCH($C1017,pasteStatistics!$C$1:'pasteStatistics'!$C$5000,0))</f>
        <v>35</v>
      </c>
      <c r="E1017">
        <f>INDEX(pasteStatistics!E$1:'pasteStatistics'!E$5000,MATCH($C1017,pasteStatistics!$C$1:'pasteStatistics'!$C$5000,0))</f>
        <v>13</v>
      </c>
      <c r="F1017">
        <f>INDEX(pasteStatistics!F$1:'pasteStatistics'!F$5000,MATCH($C1017,pasteStatistics!$C$1:'pasteStatistics'!$C$5000,0))</f>
        <v>20.100000000000001</v>
      </c>
      <c r="G1017">
        <f>INDEX(pasteStatistics!G$1:'pasteStatistics'!G$5000,MATCH($C1017,pasteStatistics!$C$1:'pasteStatistics'!$C$5000,0))</f>
        <v>2.5</v>
      </c>
      <c r="H1017">
        <f>INDEX(pasteStatistics!H$1:'pasteStatistics'!H$5000,MATCH($C1017,pasteStatistics!$C$1:'pasteStatistics'!$C$5000,0))</f>
        <v>5</v>
      </c>
      <c r="I1017">
        <f>INDEX(pasteStatistics!I$1:'pasteStatistics'!I$5000,MATCH($C1017,pasteStatistics!$C$1:'pasteStatistics'!$C$5000,0))</f>
        <v>0.48899999999999999</v>
      </c>
      <c r="J1017">
        <f>INDEX(pasteStatistics!J$1:'pasteStatistics'!J$5000,MATCH($C1017,pasteStatistics!$C$1:'pasteStatistics'!$C$5000,0))</f>
        <v>1.4</v>
      </c>
      <c r="K1017">
        <f>INDEX(pasteStatistics!K$1:'pasteStatistics'!K$5000,MATCH($C1017,pasteStatistics!$C$1:'pasteStatistics'!$C$5000,0))</f>
        <v>2.5</v>
      </c>
      <c r="L1017">
        <f>INDEX(pasteStatistics!L$1:'pasteStatistics'!L$5000,MATCH($C1017,pasteStatistics!$C$1:'pasteStatistics'!$C$5000,0))</f>
        <v>0.56200000000000006</v>
      </c>
      <c r="M1017">
        <f>INDEX(pasteStatistics!M$1:'pasteStatistics'!M$5000,MATCH($C1017,pasteStatistics!$C$1:'pasteStatistics'!$C$5000,0))</f>
        <v>1</v>
      </c>
      <c r="N1017">
        <f>INDEX(pasteStatistics!N$1:'pasteStatistics'!N$5000,MATCH($C1017,pasteStatistics!$C$1:'pasteStatistics'!$C$5000,0))</f>
        <v>2.5</v>
      </c>
      <c r="O1017">
        <f>INDEX(pasteStatistics!O$1:'pasteStatistics'!O$5000,MATCH($C1017,pasteStatistics!$C$1:'pasteStatistics'!$C$5000,0))</f>
        <v>0.41399999999999998</v>
      </c>
      <c r="P1017">
        <f>INDEX(pasteStatistics!P$1:'pasteStatistics'!P$5000,MATCH($C1017,pasteStatistics!$C$1:'pasteStatistics'!$C$5000,0))</f>
        <v>0.6</v>
      </c>
      <c r="Q1017">
        <f>INDEX(pasteStatistics!Q$1:'pasteStatistics'!Q$5000,MATCH($C1017,pasteStatistics!$C$1:'pasteStatistics'!$C$5000,0))</f>
        <v>0.6</v>
      </c>
      <c r="R1017">
        <f>INDEX(pasteStatistics!R$1:'pasteStatistics'!R$5000,MATCH($C1017,pasteStatistics!$C$1:'pasteStatistics'!$C$5000,0))</f>
        <v>0.90900000000000003</v>
      </c>
      <c r="S1017">
        <f>INDEX(pasteStatistics!S$1:'pasteStatistics'!S$5000,MATCH($C1017,pasteStatistics!$C$1:'pasteStatistics'!$C$5000,0))</f>
        <v>0.6</v>
      </c>
      <c r="T1017">
        <f>INDEX(pasteStatistics!T$1:'pasteStatistics'!T$5000,MATCH($C1017,pasteStatistics!$C$1:'pasteStatistics'!$C$5000,0))</f>
        <v>1.7</v>
      </c>
      <c r="U1017">
        <f>INDEX(pasteStatistics!U$1:'pasteStatistics'!U$5000,MATCH($C1017,pasteStatistics!$C$1:'pasteStatistics'!$C$5000,0))</f>
        <v>2.2999999999999998</v>
      </c>
      <c r="V1017">
        <f>INDEX(pasteStatistics!V$1:'pasteStatistics'!V$5000,MATCH($C1017,pasteStatistics!$C$1:'pasteStatistics'!$C$5000,0))</f>
        <v>0.8</v>
      </c>
      <c r="W1017">
        <f>INDEX(pasteStatistics!W$1:'pasteStatistics'!W$5000,MATCH($C1017,pasteStatistics!$C$1:'pasteStatistics'!$C$5000,0))</f>
        <v>0.5</v>
      </c>
      <c r="X1017">
        <f>INDEX(pasteStatistics!X$1:'pasteStatistics'!X$5000,MATCH($C1017,pasteStatistics!$C$1:'pasteStatistics'!$C$5000,0))</f>
        <v>0.1</v>
      </c>
      <c r="Y1017">
        <f>INDEX(pasteStatistics!Y$1:'pasteStatistics'!Y$5000,MATCH($C1017,pasteStatistics!$C$1:'pasteStatistics'!$C$5000,0))</f>
        <v>0.7</v>
      </c>
      <c r="Z1017">
        <f>INDEX(pasteStatistics!Z$1:'pasteStatistics'!Z$5000,MATCH($C1017,pasteStatistics!$C$1:'pasteStatistics'!$C$5000,0))</f>
        <v>0.8</v>
      </c>
      <c r="AA1017">
        <f>INDEX(pasteStatistics!AA$1:'pasteStatistics'!AA$5000,MATCH($C1017,pasteStatistics!$C$1:'pasteStatistics'!$C$5000,0))</f>
        <v>6.5</v>
      </c>
      <c r="AB1017">
        <f>pasteData!C1016</f>
        <v>3</v>
      </c>
      <c r="AC1017" t="str">
        <f>pasteData!D1016</f>
        <v>FR</v>
      </c>
      <c r="AD1017" t="str">
        <f>pasteData!E1016</f>
        <v>G</v>
      </c>
      <c r="AE1017">
        <f>pasteData!F1016</f>
        <v>43621</v>
      </c>
      <c r="AF1017">
        <f>pasteData!G1016</f>
        <v>215</v>
      </c>
      <c r="AG1017" t="str">
        <f>pasteData!H1016</f>
        <v>Middleton</v>
      </c>
      <c r="AH1017" t="str">
        <f>pasteData!I1016</f>
        <v xml:space="preserve"> WI</v>
      </c>
      <c r="AI1017" t="str">
        <f>pasteData!J1016</f>
        <v>Middleton HS</v>
      </c>
      <c r="AJ1017" t="str">
        <f>pasteData!K1016</f>
        <v xml:space="preserve"> 6.5 Pts</v>
      </c>
      <c r="AK1017" t="str">
        <f>pasteData!L1016</f>
        <v xml:space="preserve"> 2.3 Reb</v>
      </c>
      <c r="AL1017" t="str">
        <f>pasteData!M1016</f>
        <v xml:space="preserve"> 0.8 Ast</v>
      </c>
      <c r="AM1017">
        <f>pasteData!N1016</f>
        <v>0</v>
      </c>
    </row>
    <row r="1018" spans="1:39" x14ac:dyDescent="0.3">
      <c r="A1018">
        <v>1016</v>
      </c>
      <c r="B1018" t="str">
        <f>pasteData!A1017</f>
        <v>north-dakota-state</v>
      </c>
      <c r="C1018" t="str">
        <f>pasteData!B1017</f>
        <v>Cameron Hunter</v>
      </c>
      <c r="D1018">
        <f>INDEX(pasteStatistics!D$1:'pasteStatistics'!D$5000,MATCH($C1018,pasteStatistics!$C$1:'pasteStatistics'!$C$5000,0))</f>
        <v>23</v>
      </c>
      <c r="E1018">
        <f>INDEX(pasteStatistics!E$1:'pasteStatistics'!E$5000,MATCH($C1018,pasteStatistics!$C$1:'pasteStatistics'!$C$5000,0))</f>
        <v>0</v>
      </c>
      <c r="F1018">
        <f>INDEX(pasteStatistics!F$1:'pasteStatistics'!F$5000,MATCH($C1018,pasteStatistics!$C$1:'pasteStatistics'!$C$5000,0))</f>
        <v>18.100000000000001</v>
      </c>
      <c r="G1018">
        <f>INDEX(pasteStatistics!G$1:'pasteStatistics'!G$5000,MATCH($C1018,pasteStatistics!$C$1:'pasteStatistics'!$C$5000,0))</f>
        <v>1.9</v>
      </c>
      <c r="H1018">
        <f>INDEX(pasteStatistics!H$1:'pasteStatistics'!H$5000,MATCH($C1018,pasteStatistics!$C$1:'pasteStatistics'!$C$5000,0))</f>
        <v>4.8</v>
      </c>
      <c r="I1018">
        <f>INDEX(pasteStatistics!I$1:'pasteStatistics'!I$5000,MATCH($C1018,pasteStatistics!$C$1:'pasteStatistics'!$C$5000,0))</f>
        <v>0.4</v>
      </c>
      <c r="J1018">
        <f>INDEX(pasteStatistics!J$1:'pasteStatistics'!J$5000,MATCH($C1018,pasteStatistics!$C$1:'pasteStatistics'!$C$5000,0))</f>
        <v>0.7</v>
      </c>
      <c r="K1018">
        <f>INDEX(pasteStatistics!K$1:'pasteStatistics'!K$5000,MATCH($C1018,pasteStatistics!$C$1:'pasteStatistics'!$C$5000,0))</f>
        <v>1.7</v>
      </c>
      <c r="L1018">
        <f>INDEX(pasteStatistics!L$1:'pasteStatistics'!L$5000,MATCH($C1018,pasteStatistics!$C$1:'pasteStatistics'!$C$5000,0))</f>
        <v>0.4</v>
      </c>
      <c r="M1018">
        <f>INDEX(pasteStatistics!M$1:'pasteStatistics'!M$5000,MATCH($C1018,pasteStatistics!$C$1:'pasteStatistics'!$C$5000,0))</f>
        <v>1.2</v>
      </c>
      <c r="N1018">
        <f>INDEX(pasteStatistics!N$1:'pasteStatistics'!N$5000,MATCH($C1018,pasteStatistics!$C$1:'pasteStatistics'!$C$5000,0))</f>
        <v>3</v>
      </c>
      <c r="O1018">
        <f>INDEX(pasteStatistics!O$1:'pasteStatistics'!O$5000,MATCH($C1018,pasteStatistics!$C$1:'pasteStatistics'!$C$5000,0))</f>
        <v>0.4</v>
      </c>
      <c r="P1018">
        <f>INDEX(pasteStatistics!P$1:'pasteStatistics'!P$5000,MATCH($C1018,pasteStatistics!$C$1:'pasteStatistics'!$C$5000,0))</f>
        <v>1.7</v>
      </c>
      <c r="Q1018">
        <f>INDEX(pasteStatistics!Q$1:'pasteStatistics'!Q$5000,MATCH($C1018,pasteStatistics!$C$1:'pasteStatistics'!$C$5000,0))</f>
        <v>2.2999999999999998</v>
      </c>
      <c r="R1018">
        <f>INDEX(pasteStatistics!R$1:'pasteStatistics'!R$5000,MATCH($C1018,pasteStatistics!$C$1:'pasteStatistics'!$C$5000,0))</f>
        <v>0.74099999999999999</v>
      </c>
      <c r="S1018">
        <f>INDEX(pasteStatistics!S$1:'pasteStatistics'!S$5000,MATCH($C1018,pasteStatistics!$C$1:'pasteStatistics'!$C$5000,0))</f>
        <v>0.2</v>
      </c>
      <c r="T1018">
        <f>INDEX(pasteStatistics!T$1:'pasteStatistics'!T$5000,MATCH($C1018,pasteStatistics!$C$1:'pasteStatistics'!$C$5000,0))</f>
        <v>1.6</v>
      </c>
      <c r="U1018">
        <f>INDEX(pasteStatistics!U$1:'pasteStatistics'!U$5000,MATCH($C1018,pasteStatistics!$C$1:'pasteStatistics'!$C$5000,0))</f>
        <v>1.7</v>
      </c>
      <c r="V1018">
        <f>INDEX(pasteStatistics!V$1:'pasteStatistics'!V$5000,MATCH($C1018,pasteStatistics!$C$1:'pasteStatistics'!$C$5000,0))</f>
        <v>1.1000000000000001</v>
      </c>
      <c r="W1018">
        <f>INDEX(pasteStatistics!W$1:'pasteStatistics'!W$5000,MATCH($C1018,pasteStatistics!$C$1:'pasteStatistics'!$C$5000,0))</f>
        <v>0.4</v>
      </c>
      <c r="X1018">
        <f>INDEX(pasteStatistics!X$1:'pasteStatistics'!X$5000,MATCH($C1018,pasteStatistics!$C$1:'pasteStatistics'!$C$5000,0))</f>
        <v>0.2</v>
      </c>
      <c r="Y1018">
        <f>INDEX(pasteStatistics!Y$1:'pasteStatistics'!Y$5000,MATCH($C1018,pasteStatistics!$C$1:'pasteStatistics'!$C$5000,0))</f>
        <v>1.1000000000000001</v>
      </c>
      <c r="Z1018">
        <f>INDEX(pasteStatistics!Z$1:'pasteStatistics'!Z$5000,MATCH($C1018,pasteStatistics!$C$1:'pasteStatistics'!$C$5000,0))</f>
        <v>1.6</v>
      </c>
      <c r="AA1018">
        <f>INDEX(pasteStatistics!AA$1:'pasteStatistics'!AA$5000,MATCH($C1018,pasteStatistics!$C$1:'pasteStatistics'!$C$5000,0))</f>
        <v>6.8</v>
      </c>
      <c r="AB1018">
        <f>pasteData!C1017</f>
        <v>22</v>
      </c>
      <c r="AC1018" t="str">
        <f>pasteData!D1017</f>
        <v>SO</v>
      </c>
      <c r="AD1018" t="str">
        <f>pasteData!E1017</f>
        <v>G</v>
      </c>
      <c r="AE1018">
        <f>pasteData!F1017</f>
        <v>43619</v>
      </c>
      <c r="AF1018">
        <f>pasteData!G1017</f>
        <v>185</v>
      </c>
      <c r="AG1018" t="str">
        <f>pasteData!H1017</f>
        <v>Olathe</v>
      </c>
      <c r="AH1018" t="str">
        <f>pasteData!I1017</f>
        <v xml:space="preserve"> KS</v>
      </c>
      <c r="AI1018" t="str">
        <f>pasteData!J1017</f>
        <v>Olathe East High School</v>
      </c>
      <c r="AJ1018" t="str">
        <f>pasteData!K1017</f>
        <v xml:space="preserve"> 6.8 Pts</v>
      </c>
      <c r="AK1018" t="str">
        <f>pasteData!L1017</f>
        <v xml:space="preserve"> 1.7 Reb</v>
      </c>
      <c r="AL1018" t="str">
        <f>pasteData!M1017</f>
        <v xml:space="preserve"> 1.1 Ast</v>
      </c>
      <c r="AM1018">
        <f>pasteData!N1017</f>
        <v>0</v>
      </c>
    </row>
    <row r="1019" spans="1:39" x14ac:dyDescent="0.3">
      <c r="A1019">
        <v>1017</v>
      </c>
      <c r="B1019" t="str">
        <f>pasteData!A1018</f>
        <v>north-dakota-state</v>
      </c>
      <c r="C1019" t="str">
        <f>pasteData!B1018</f>
        <v>Sam Griesel</v>
      </c>
      <c r="D1019">
        <f>INDEX(pasteStatistics!D$1:'pasteStatistics'!D$5000,MATCH($C1019,pasteStatistics!$C$1:'pasteStatistics'!$C$5000,0))</f>
        <v>24</v>
      </c>
      <c r="E1019">
        <f>INDEX(pasteStatistics!E$1:'pasteStatistics'!E$5000,MATCH($C1019,pasteStatistics!$C$1:'pasteStatistics'!$C$5000,0))</f>
        <v>22</v>
      </c>
      <c r="F1019">
        <f>INDEX(pasteStatistics!F$1:'pasteStatistics'!F$5000,MATCH($C1019,pasteStatistics!$C$1:'pasteStatistics'!$C$5000,0))</f>
        <v>25.5</v>
      </c>
      <c r="G1019">
        <f>INDEX(pasteStatistics!G$1:'pasteStatistics'!G$5000,MATCH($C1019,pasteStatistics!$C$1:'pasteStatistics'!$C$5000,0))</f>
        <v>2.4</v>
      </c>
      <c r="H1019">
        <f>INDEX(pasteStatistics!H$1:'pasteStatistics'!H$5000,MATCH($C1019,pasteStatistics!$C$1:'pasteStatistics'!$C$5000,0))</f>
        <v>5.0999999999999996</v>
      </c>
      <c r="I1019">
        <f>INDEX(pasteStatistics!I$1:'pasteStatistics'!I$5000,MATCH($C1019,pasteStatistics!$C$1:'pasteStatistics'!$C$5000,0))</f>
        <v>0.46300000000000002</v>
      </c>
      <c r="J1019">
        <f>INDEX(pasteStatistics!J$1:'pasteStatistics'!J$5000,MATCH($C1019,pasteStatistics!$C$1:'pasteStatistics'!$C$5000,0))</f>
        <v>2</v>
      </c>
      <c r="K1019">
        <f>INDEX(pasteStatistics!K$1:'pasteStatistics'!K$5000,MATCH($C1019,pasteStatistics!$C$1:'pasteStatistics'!$C$5000,0))</f>
        <v>3.8</v>
      </c>
      <c r="L1019">
        <f>INDEX(pasteStatistics!L$1:'pasteStatistics'!L$5000,MATCH($C1019,pasteStatistics!$C$1:'pasteStatistics'!$C$5000,0))</f>
        <v>0.53800000000000003</v>
      </c>
      <c r="M1019">
        <f>INDEX(pasteStatistics!M$1:'pasteStatistics'!M$5000,MATCH($C1019,pasteStatistics!$C$1:'pasteStatistics'!$C$5000,0))</f>
        <v>0.3</v>
      </c>
      <c r="N1019">
        <f>INDEX(pasteStatistics!N$1:'pasteStatistics'!N$5000,MATCH($C1019,pasteStatistics!$C$1:'pasteStatistics'!$C$5000,0))</f>
        <v>1.3</v>
      </c>
      <c r="O1019">
        <f>INDEX(pasteStatistics!O$1:'pasteStatistics'!O$5000,MATCH($C1019,pasteStatistics!$C$1:'pasteStatistics'!$C$5000,0))</f>
        <v>0.25</v>
      </c>
      <c r="P1019">
        <f>INDEX(pasteStatistics!P$1:'pasteStatistics'!P$5000,MATCH($C1019,pasteStatistics!$C$1:'pasteStatistics'!$C$5000,0))</f>
        <v>1</v>
      </c>
      <c r="Q1019">
        <f>INDEX(pasteStatistics!Q$1:'pasteStatistics'!Q$5000,MATCH($C1019,pasteStatistics!$C$1:'pasteStatistics'!$C$5000,0))</f>
        <v>1.8</v>
      </c>
      <c r="R1019">
        <f>INDEX(pasteStatistics!R$1:'pasteStatistics'!R$5000,MATCH($C1019,pasteStatistics!$C$1:'pasteStatistics'!$C$5000,0))</f>
        <v>0.58099999999999996</v>
      </c>
      <c r="S1019">
        <f>INDEX(pasteStatistics!S$1:'pasteStatistics'!S$5000,MATCH($C1019,pasteStatistics!$C$1:'pasteStatistics'!$C$5000,0))</f>
        <v>1</v>
      </c>
      <c r="T1019">
        <f>INDEX(pasteStatistics!T$1:'pasteStatistics'!T$5000,MATCH($C1019,pasteStatistics!$C$1:'pasteStatistics'!$C$5000,0))</f>
        <v>2.8</v>
      </c>
      <c r="U1019">
        <f>INDEX(pasteStatistics!U$1:'pasteStatistics'!U$5000,MATCH($C1019,pasteStatistics!$C$1:'pasteStatistics'!$C$5000,0))</f>
        <v>3.8</v>
      </c>
      <c r="V1019">
        <f>INDEX(pasteStatistics!V$1:'pasteStatistics'!V$5000,MATCH($C1019,pasteStatistics!$C$1:'pasteStatistics'!$C$5000,0))</f>
        <v>1.5</v>
      </c>
      <c r="W1019">
        <f>INDEX(pasteStatistics!W$1:'pasteStatistics'!W$5000,MATCH($C1019,pasteStatistics!$C$1:'pasteStatistics'!$C$5000,0))</f>
        <v>0.5</v>
      </c>
      <c r="X1019">
        <f>INDEX(pasteStatistics!X$1:'pasteStatistics'!X$5000,MATCH($C1019,pasteStatistics!$C$1:'pasteStatistics'!$C$5000,0))</f>
        <v>0.1</v>
      </c>
      <c r="Y1019">
        <f>INDEX(pasteStatistics!Y$1:'pasteStatistics'!Y$5000,MATCH($C1019,pasteStatistics!$C$1:'pasteStatistics'!$C$5000,0))</f>
        <v>1.3</v>
      </c>
      <c r="Z1019">
        <f>INDEX(pasteStatistics!Z$1:'pasteStatistics'!Z$5000,MATCH($C1019,pasteStatistics!$C$1:'pasteStatistics'!$C$5000,0))</f>
        <v>1.5</v>
      </c>
      <c r="AA1019">
        <f>INDEX(pasteStatistics!AA$1:'pasteStatistics'!AA$5000,MATCH($C1019,pasteStatistics!$C$1:'pasteStatistics'!$C$5000,0))</f>
        <v>6.1</v>
      </c>
      <c r="AB1019">
        <f>pasteData!C1018</f>
        <v>5</v>
      </c>
      <c r="AC1019" t="str">
        <f>pasteData!D1018</f>
        <v>FR</v>
      </c>
      <c r="AD1019" t="str">
        <f>pasteData!E1018</f>
        <v>G</v>
      </c>
      <c r="AE1019">
        <f>pasteData!F1018</f>
        <v>43622</v>
      </c>
      <c r="AF1019">
        <f>pasteData!G1018</f>
        <v>210</v>
      </c>
      <c r="AG1019" t="str">
        <f>pasteData!H1018</f>
        <v>Lincoln</v>
      </c>
      <c r="AH1019" t="str">
        <f>pasteData!I1018</f>
        <v xml:space="preserve"> NE</v>
      </c>
      <c r="AI1019" t="str">
        <f>pasteData!J1018</f>
        <v>Lincoln East HS</v>
      </c>
      <c r="AJ1019" t="str">
        <f>pasteData!K1018</f>
        <v xml:space="preserve"> 6.1 Pts</v>
      </c>
      <c r="AK1019" t="str">
        <f>pasteData!L1018</f>
        <v xml:space="preserve"> 3.8 Reb</v>
      </c>
      <c r="AL1019" t="str">
        <f>pasteData!M1018</f>
        <v xml:space="preserve"> 1.5 Ast</v>
      </c>
      <c r="AM1019">
        <f>pasteData!N1018</f>
        <v>0</v>
      </c>
    </row>
    <row r="1020" spans="1:39" x14ac:dyDescent="0.3">
      <c r="A1020">
        <v>1018</v>
      </c>
      <c r="B1020" t="str">
        <f>pasteData!A1019</f>
        <v>north-dakota-state</v>
      </c>
      <c r="C1020" t="str">
        <f>pasteData!B1019</f>
        <v>Jordan Horn</v>
      </c>
      <c r="D1020">
        <f>INDEX(pasteStatistics!D$1:'pasteStatistics'!D$5000,MATCH($C1020,pasteStatistics!$C$1:'pasteStatistics'!$C$5000,0))</f>
        <v>25</v>
      </c>
      <c r="E1020">
        <f>INDEX(pasteStatistics!E$1:'pasteStatistics'!E$5000,MATCH($C1020,pasteStatistics!$C$1:'pasteStatistics'!$C$5000,0))</f>
        <v>0</v>
      </c>
      <c r="F1020">
        <f>INDEX(pasteStatistics!F$1:'pasteStatistics'!F$5000,MATCH($C1020,pasteStatistics!$C$1:'pasteStatistics'!$C$5000,0))</f>
        <v>11.8</v>
      </c>
      <c r="G1020">
        <f>INDEX(pasteStatistics!G$1:'pasteStatistics'!G$5000,MATCH($C1020,pasteStatistics!$C$1:'pasteStatistics'!$C$5000,0))</f>
        <v>1.7</v>
      </c>
      <c r="H1020">
        <f>INDEX(pasteStatistics!H$1:'pasteStatistics'!H$5000,MATCH($C1020,pasteStatistics!$C$1:'pasteStatistics'!$C$5000,0))</f>
        <v>4.4000000000000004</v>
      </c>
      <c r="I1020">
        <f>INDEX(pasteStatistics!I$1:'pasteStatistics'!I$5000,MATCH($C1020,pasteStatistics!$C$1:'pasteStatistics'!$C$5000,0))</f>
        <v>0.38700000000000001</v>
      </c>
      <c r="J1020">
        <f>INDEX(pasteStatistics!J$1:'pasteStatistics'!J$5000,MATCH($C1020,pasteStatistics!$C$1:'pasteStatistics'!$C$5000,0))</f>
        <v>1</v>
      </c>
      <c r="K1020">
        <f>INDEX(pasteStatistics!K$1:'pasteStatistics'!K$5000,MATCH($C1020,pasteStatistics!$C$1:'pasteStatistics'!$C$5000,0))</f>
        <v>2</v>
      </c>
      <c r="L1020">
        <f>INDEX(pasteStatistics!L$1:'pasteStatistics'!L$5000,MATCH($C1020,pasteStatistics!$C$1:'pasteStatistics'!$C$5000,0))</f>
        <v>0.51</v>
      </c>
      <c r="M1020">
        <f>INDEX(pasteStatistics!M$1:'pasteStatistics'!M$5000,MATCH($C1020,pasteStatistics!$C$1:'pasteStatistics'!$C$5000,0))</f>
        <v>0.7</v>
      </c>
      <c r="N1020">
        <f>INDEX(pasteStatistics!N$1:'pasteStatistics'!N$5000,MATCH($C1020,pasteStatistics!$C$1:'pasteStatistics'!$C$5000,0))</f>
        <v>2.5</v>
      </c>
      <c r="O1020">
        <f>INDEX(pasteStatistics!O$1:'pasteStatistics'!O$5000,MATCH($C1020,pasteStatistics!$C$1:'pasteStatistics'!$C$5000,0))</f>
        <v>0.28999999999999998</v>
      </c>
      <c r="P1020">
        <f>INDEX(pasteStatistics!P$1:'pasteStatistics'!P$5000,MATCH($C1020,pasteStatistics!$C$1:'pasteStatistics'!$C$5000,0))</f>
        <v>0.2</v>
      </c>
      <c r="Q1020">
        <f>INDEX(pasteStatistics!Q$1:'pasteStatistics'!Q$5000,MATCH($C1020,pasteStatistics!$C$1:'pasteStatistics'!$C$5000,0))</f>
        <v>0.3</v>
      </c>
      <c r="R1020">
        <f>INDEX(pasteStatistics!R$1:'pasteStatistics'!R$5000,MATCH($C1020,pasteStatistics!$C$1:'pasteStatistics'!$C$5000,0))</f>
        <v>0.71399999999999997</v>
      </c>
      <c r="S1020">
        <f>INDEX(pasteStatistics!S$1:'pasteStatistics'!S$5000,MATCH($C1020,pasteStatistics!$C$1:'pasteStatistics'!$C$5000,0))</f>
        <v>0</v>
      </c>
      <c r="T1020">
        <f>INDEX(pasteStatistics!T$1:'pasteStatistics'!T$5000,MATCH($C1020,pasteStatistics!$C$1:'pasteStatistics'!$C$5000,0))</f>
        <v>1.4</v>
      </c>
      <c r="U1020">
        <f>INDEX(pasteStatistics!U$1:'pasteStatistics'!U$5000,MATCH($C1020,pasteStatistics!$C$1:'pasteStatistics'!$C$5000,0))</f>
        <v>1.4</v>
      </c>
      <c r="V1020">
        <f>INDEX(pasteStatistics!V$1:'pasteStatistics'!V$5000,MATCH($C1020,pasteStatistics!$C$1:'pasteStatistics'!$C$5000,0))</f>
        <v>0.7</v>
      </c>
      <c r="W1020">
        <f>INDEX(pasteStatistics!W$1:'pasteStatistics'!W$5000,MATCH($C1020,pasteStatistics!$C$1:'pasteStatistics'!$C$5000,0))</f>
        <v>0.6</v>
      </c>
      <c r="X1020">
        <f>INDEX(pasteStatistics!X$1:'pasteStatistics'!X$5000,MATCH($C1020,pasteStatistics!$C$1:'pasteStatistics'!$C$5000,0))</f>
        <v>0</v>
      </c>
      <c r="Y1020">
        <f>INDEX(pasteStatistics!Y$1:'pasteStatistics'!Y$5000,MATCH($C1020,pasteStatistics!$C$1:'pasteStatistics'!$C$5000,0))</f>
        <v>0.4</v>
      </c>
      <c r="Z1020">
        <f>INDEX(pasteStatistics!Z$1:'pasteStatistics'!Z$5000,MATCH($C1020,pasteStatistics!$C$1:'pasteStatistics'!$C$5000,0))</f>
        <v>0.7</v>
      </c>
      <c r="AA1020">
        <f>INDEX(pasteStatistics!AA$1:'pasteStatistics'!AA$5000,MATCH($C1020,pasteStatistics!$C$1:'pasteStatistics'!$C$5000,0))</f>
        <v>4.4000000000000004</v>
      </c>
      <c r="AB1020">
        <f>pasteData!C1019</f>
        <v>33</v>
      </c>
      <c r="AC1020" t="str">
        <f>pasteData!D1019</f>
        <v>SO</v>
      </c>
      <c r="AD1020" t="str">
        <f>pasteData!E1019</f>
        <v>G</v>
      </c>
      <c r="AE1020">
        <f>pasteData!F1019</f>
        <v>43618</v>
      </c>
      <c r="AF1020">
        <f>pasteData!G1019</f>
        <v>195</v>
      </c>
      <c r="AG1020" t="str">
        <f>pasteData!H1019</f>
        <v>St. Paul</v>
      </c>
      <c r="AH1020" t="str">
        <f>pasteData!I1019</f>
        <v xml:space="preserve"> MN</v>
      </c>
      <c r="AI1020" t="str">
        <f>pasteData!J1019</f>
        <v>Tartan Senior High School</v>
      </c>
      <c r="AJ1020" t="str">
        <f>pasteData!K1019</f>
        <v xml:space="preserve"> 4.4 Pts</v>
      </c>
      <c r="AK1020" t="str">
        <f>pasteData!L1019</f>
        <v xml:space="preserve"> 1.4 Reb</v>
      </c>
      <c r="AL1020" t="str">
        <f>pasteData!M1019</f>
        <v xml:space="preserve"> 0.7 Ast</v>
      </c>
      <c r="AM1020">
        <f>pasteData!N1019</f>
        <v>0</v>
      </c>
    </row>
    <row r="1021" spans="1:39" x14ac:dyDescent="0.3">
      <c r="A1021">
        <v>1019</v>
      </c>
      <c r="B1021" t="str">
        <f>pasteData!A1020</f>
        <v>north-dakota-state</v>
      </c>
      <c r="C1021" t="str">
        <f>pasteData!B1020</f>
        <v>Chris Quayle</v>
      </c>
      <c r="D1021">
        <f>INDEX(pasteStatistics!D$1:'pasteStatistics'!D$5000,MATCH($C1021,pasteStatistics!$C$1:'pasteStatistics'!$C$5000,0))</f>
        <v>32</v>
      </c>
      <c r="E1021">
        <f>INDEX(pasteStatistics!E$1:'pasteStatistics'!E$5000,MATCH($C1021,pasteStatistics!$C$1:'pasteStatistics'!$C$5000,0))</f>
        <v>5</v>
      </c>
      <c r="F1021">
        <f>INDEX(pasteStatistics!F$1:'pasteStatistics'!F$5000,MATCH($C1021,pasteStatistics!$C$1:'pasteStatistics'!$C$5000,0))</f>
        <v>13.4</v>
      </c>
      <c r="G1021">
        <f>INDEX(pasteStatistics!G$1:'pasteStatistics'!G$5000,MATCH($C1021,pasteStatistics!$C$1:'pasteStatistics'!$C$5000,0))</f>
        <v>0.8</v>
      </c>
      <c r="H1021">
        <f>INDEX(pasteStatistics!H$1:'pasteStatistics'!H$5000,MATCH($C1021,pasteStatistics!$C$1:'pasteStatistics'!$C$5000,0))</f>
        <v>1.8</v>
      </c>
      <c r="I1021">
        <f>INDEX(pasteStatistics!I$1:'pasteStatistics'!I$5000,MATCH($C1021,pasteStatistics!$C$1:'pasteStatistics'!$C$5000,0))</f>
        <v>0.40699999999999997</v>
      </c>
      <c r="J1021">
        <f>INDEX(pasteStatistics!J$1:'pasteStatistics'!J$5000,MATCH($C1021,pasteStatistics!$C$1:'pasteStatistics'!$C$5000,0))</f>
        <v>0.4</v>
      </c>
      <c r="K1021">
        <f>INDEX(pasteStatistics!K$1:'pasteStatistics'!K$5000,MATCH($C1021,pasteStatistics!$C$1:'pasteStatistics'!$C$5000,0))</f>
        <v>0.7</v>
      </c>
      <c r="L1021">
        <f>INDEX(pasteStatistics!L$1:'pasteStatistics'!L$5000,MATCH($C1021,pasteStatistics!$C$1:'pasteStatistics'!$C$5000,0))</f>
        <v>0.52200000000000002</v>
      </c>
      <c r="M1021">
        <f>INDEX(pasteStatistics!M$1:'pasteStatistics'!M$5000,MATCH($C1021,pasteStatistics!$C$1:'pasteStatistics'!$C$5000,0))</f>
        <v>0.4</v>
      </c>
      <c r="N1021">
        <f>INDEX(pasteStatistics!N$1:'pasteStatistics'!N$5000,MATCH($C1021,pasteStatistics!$C$1:'pasteStatistics'!$C$5000,0))</f>
        <v>1.1000000000000001</v>
      </c>
      <c r="O1021">
        <f>INDEX(pasteStatistics!O$1:'pasteStatistics'!O$5000,MATCH($C1021,pasteStatistics!$C$1:'pasteStatistics'!$C$5000,0))</f>
        <v>0.33300000000000002</v>
      </c>
      <c r="P1021">
        <f>INDEX(pasteStatistics!P$1:'pasteStatistics'!P$5000,MATCH($C1021,pasteStatistics!$C$1:'pasteStatistics'!$C$5000,0))</f>
        <v>0.3</v>
      </c>
      <c r="Q1021">
        <f>INDEX(pasteStatistics!Q$1:'pasteStatistics'!Q$5000,MATCH($C1021,pasteStatistics!$C$1:'pasteStatistics'!$C$5000,0))</f>
        <v>0.4</v>
      </c>
      <c r="R1021">
        <f>INDEX(pasteStatistics!R$1:'pasteStatistics'!R$5000,MATCH($C1021,pasteStatistics!$C$1:'pasteStatistics'!$C$5000,0))</f>
        <v>0.66700000000000004</v>
      </c>
      <c r="S1021">
        <f>INDEX(pasteStatistics!S$1:'pasteStatistics'!S$5000,MATCH($C1021,pasteStatistics!$C$1:'pasteStatistics'!$C$5000,0))</f>
        <v>0.2</v>
      </c>
      <c r="T1021">
        <f>INDEX(pasteStatistics!T$1:'pasteStatistics'!T$5000,MATCH($C1021,pasteStatistics!$C$1:'pasteStatistics'!$C$5000,0))</f>
        <v>1.6</v>
      </c>
      <c r="U1021">
        <f>INDEX(pasteStatistics!U$1:'pasteStatistics'!U$5000,MATCH($C1021,pasteStatistics!$C$1:'pasteStatistics'!$C$5000,0))</f>
        <v>1.8</v>
      </c>
      <c r="V1021">
        <f>INDEX(pasteStatistics!V$1:'pasteStatistics'!V$5000,MATCH($C1021,pasteStatistics!$C$1:'pasteStatistics'!$C$5000,0))</f>
        <v>0.9</v>
      </c>
      <c r="W1021">
        <f>INDEX(pasteStatistics!W$1:'pasteStatistics'!W$5000,MATCH($C1021,pasteStatistics!$C$1:'pasteStatistics'!$C$5000,0))</f>
        <v>0.2</v>
      </c>
      <c r="X1021">
        <f>INDEX(pasteStatistics!X$1:'pasteStatistics'!X$5000,MATCH($C1021,pasteStatistics!$C$1:'pasteStatistics'!$C$5000,0))</f>
        <v>0.1</v>
      </c>
      <c r="Y1021">
        <f>INDEX(pasteStatistics!Y$1:'pasteStatistics'!Y$5000,MATCH($C1021,pasteStatistics!$C$1:'pasteStatistics'!$C$5000,0))</f>
        <v>0.4</v>
      </c>
      <c r="Z1021">
        <f>INDEX(pasteStatistics!Z$1:'pasteStatistics'!Z$5000,MATCH($C1021,pasteStatistics!$C$1:'pasteStatistics'!$C$5000,0))</f>
        <v>1</v>
      </c>
      <c r="AA1021">
        <f>INDEX(pasteStatistics!AA$1:'pasteStatistics'!AA$5000,MATCH($C1021,pasteStatistics!$C$1:'pasteStatistics'!$C$5000,0))</f>
        <v>2.1</v>
      </c>
      <c r="AB1021">
        <f>pasteData!C1020</f>
        <v>13</v>
      </c>
      <c r="AC1021" t="str">
        <f>pasteData!D1020</f>
        <v>JR</v>
      </c>
      <c r="AD1021" t="str">
        <f>pasteData!E1020</f>
        <v>G</v>
      </c>
      <c r="AE1021">
        <f>pasteData!F1020</f>
        <v>43621</v>
      </c>
      <c r="AF1021">
        <f>pasteData!G1020</f>
        <v>190</v>
      </c>
      <c r="AG1021" t="str">
        <f>pasteData!H1020</f>
        <v>Riverton</v>
      </c>
      <c r="AH1021" t="str">
        <f>pasteData!I1020</f>
        <v xml:space="preserve"> WY</v>
      </c>
      <c r="AI1021" t="str">
        <f>pasteData!J1020</f>
        <v>Riverton High School</v>
      </c>
      <c r="AJ1021" t="str">
        <f>pasteData!K1020</f>
        <v xml:space="preserve"> 2.1 Pts</v>
      </c>
      <c r="AK1021" t="str">
        <f>pasteData!L1020</f>
        <v xml:space="preserve"> 1.8 Reb</v>
      </c>
      <c r="AL1021" t="str">
        <f>pasteData!M1020</f>
        <v xml:space="preserve"> 0.9 Ast</v>
      </c>
      <c r="AM1021">
        <f>pasteData!N1020</f>
        <v>0</v>
      </c>
    </row>
    <row r="1022" spans="1:39" x14ac:dyDescent="0.3">
      <c r="A1022">
        <v>1020</v>
      </c>
      <c r="B1022" t="str">
        <f>pasteData!A1021</f>
        <v>north-dakota-state</v>
      </c>
      <c r="C1022" t="str">
        <f>pasteData!B1021</f>
        <v>Jarius Cook</v>
      </c>
      <c r="D1022">
        <f>INDEX(pasteStatistics!D$1:'pasteStatistics'!D$5000,MATCH($C1022,pasteStatistics!$C$1:'pasteStatistics'!$C$5000,0))</f>
        <v>18</v>
      </c>
      <c r="E1022">
        <f>INDEX(pasteStatistics!E$1:'pasteStatistics'!E$5000,MATCH($C1022,pasteStatistics!$C$1:'pasteStatistics'!$C$5000,0))</f>
        <v>3</v>
      </c>
      <c r="F1022">
        <f>INDEX(pasteStatistics!F$1:'pasteStatistics'!F$5000,MATCH($C1022,pasteStatistics!$C$1:'pasteStatistics'!$C$5000,0))</f>
        <v>10.3</v>
      </c>
      <c r="G1022">
        <f>INDEX(pasteStatistics!G$1:'pasteStatistics'!G$5000,MATCH($C1022,pasteStatistics!$C$1:'pasteStatistics'!$C$5000,0))</f>
        <v>1.3</v>
      </c>
      <c r="H1022">
        <f>INDEX(pasteStatistics!H$1:'pasteStatistics'!H$5000,MATCH($C1022,pasteStatistics!$C$1:'pasteStatistics'!$C$5000,0))</f>
        <v>3.7</v>
      </c>
      <c r="I1022">
        <f>INDEX(pasteStatistics!I$1:'pasteStatistics'!I$5000,MATCH($C1022,pasteStatistics!$C$1:'pasteStatistics'!$C$5000,0))</f>
        <v>0.34300000000000003</v>
      </c>
      <c r="J1022">
        <f>INDEX(pasteStatistics!J$1:'pasteStatistics'!J$5000,MATCH($C1022,pasteStatistics!$C$1:'pasteStatistics'!$C$5000,0))</f>
        <v>0.6</v>
      </c>
      <c r="K1022">
        <f>INDEX(pasteStatistics!K$1:'pasteStatistics'!K$5000,MATCH($C1022,pasteStatistics!$C$1:'pasteStatistics'!$C$5000,0))</f>
        <v>1.4</v>
      </c>
      <c r="L1022">
        <f>INDEX(pasteStatistics!L$1:'pasteStatistics'!L$5000,MATCH($C1022,pasteStatistics!$C$1:'pasteStatistics'!$C$5000,0))</f>
        <v>0.44</v>
      </c>
      <c r="M1022">
        <f>INDEX(pasteStatistics!M$1:'pasteStatistics'!M$5000,MATCH($C1022,pasteStatistics!$C$1:'pasteStatistics'!$C$5000,0))</f>
        <v>0.7</v>
      </c>
      <c r="N1022">
        <f>INDEX(pasteStatistics!N$1:'pasteStatistics'!N$5000,MATCH($C1022,pasteStatistics!$C$1:'pasteStatistics'!$C$5000,0))</f>
        <v>2.2999999999999998</v>
      </c>
      <c r="O1022">
        <f>INDEX(pasteStatistics!O$1:'pasteStatistics'!O$5000,MATCH($C1022,pasteStatistics!$C$1:'pasteStatistics'!$C$5000,0))</f>
        <v>0.28599999999999998</v>
      </c>
      <c r="P1022">
        <f>INDEX(pasteStatistics!P$1:'pasteStatistics'!P$5000,MATCH($C1022,pasteStatistics!$C$1:'pasteStatistics'!$C$5000,0))</f>
        <v>0.2</v>
      </c>
      <c r="Q1022">
        <f>INDEX(pasteStatistics!Q$1:'pasteStatistics'!Q$5000,MATCH($C1022,pasteStatistics!$C$1:'pasteStatistics'!$C$5000,0))</f>
        <v>0.3</v>
      </c>
      <c r="R1022">
        <f>INDEX(pasteStatistics!R$1:'pasteStatistics'!R$5000,MATCH($C1022,pasteStatistics!$C$1:'pasteStatistics'!$C$5000,0))</f>
        <v>0.66700000000000004</v>
      </c>
      <c r="S1022">
        <f>INDEX(pasteStatistics!S$1:'pasteStatistics'!S$5000,MATCH($C1022,pasteStatistics!$C$1:'pasteStatistics'!$C$5000,0))</f>
        <v>0.2</v>
      </c>
      <c r="T1022">
        <f>INDEX(pasteStatistics!T$1:'pasteStatistics'!T$5000,MATCH($C1022,pasteStatistics!$C$1:'pasteStatistics'!$C$5000,0))</f>
        <v>0.8</v>
      </c>
      <c r="U1022">
        <f>INDEX(pasteStatistics!U$1:'pasteStatistics'!U$5000,MATCH($C1022,pasteStatistics!$C$1:'pasteStatistics'!$C$5000,0))</f>
        <v>1.1000000000000001</v>
      </c>
      <c r="V1022">
        <f>INDEX(pasteStatistics!V$1:'pasteStatistics'!V$5000,MATCH($C1022,pasteStatistics!$C$1:'pasteStatistics'!$C$5000,0))</f>
        <v>0.4</v>
      </c>
      <c r="W1022">
        <f>INDEX(pasteStatistics!W$1:'pasteStatistics'!W$5000,MATCH($C1022,pasteStatistics!$C$1:'pasteStatistics'!$C$5000,0))</f>
        <v>0.4</v>
      </c>
      <c r="X1022">
        <f>INDEX(pasteStatistics!X$1:'pasteStatistics'!X$5000,MATCH($C1022,pasteStatistics!$C$1:'pasteStatistics'!$C$5000,0))</f>
        <v>0.1</v>
      </c>
      <c r="Y1022">
        <f>INDEX(pasteStatistics!Y$1:'pasteStatistics'!Y$5000,MATCH($C1022,pasteStatistics!$C$1:'pasteStatistics'!$C$5000,0))</f>
        <v>0.5</v>
      </c>
      <c r="Z1022">
        <f>INDEX(pasteStatistics!Z$1:'pasteStatistics'!Z$5000,MATCH($C1022,pasteStatistics!$C$1:'pasteStatistics'!$C$5000,0))</f>
        <v>0.8</v>
      </c>
      <c r="AA1022">
        <f>INDEX(pasteStatistics!AA$1:'pasteStatistics'!AA$5000,MATCH($C1022,pasteStatistics!$C$1:'pasteStatistics'!$C$5000,0))</f>
        <v>3.4</v>
      </c>
      <c r="AB1022">
        <f>pasteData!C1021</f>
        <v>21</v>
      </c>
      <c r="AC1022" t="str">
        <f>pasteData!D1021</f>
        <v>FR</v>
      </c>
      <c r="AD1022" t="str">
        <f>pasteData!E1021</f>
        <v>G</v>
      </c>
      <c r="AE1022">
        <f>pasteData!F1021</f>
        <v>43619</v>
      </c>
      <c r="AF1022">
        <f>pasteData!G1021</f>
        <v>180</v>
      </c>
      <c r="AG1022" t="str">
        <f>pasteData!H1021</f>
        <v>Brooklyn Park</v>
      </c>
      <c r="AH1022" t="str">
        <f>pasteData!I1021</f>
        <v xml:space="preserve"> MN</v>
      </c>
      <c r="AI1022" t="str">
        <f>pasteData!J1021</f>
        <v>Park Center HS</v>
      </c>
      <c r="AJ1022" t="str">
        <f>pasteData!K1021</f>
        <v xml:space="preserve"> 3.4 Pts</v>
      </c>
      <c r="AK1022" t="str">
        <f>pasteData!L1021</f>
        <v xml:space="preserve"> 1.1 Reb</v>
      </c>
      <c r="AL1022" t="str">
        <f>pasteData!M1021</f>
        <v xml:space="preserve"> 0.4 Ast</v>
      </c>
      <c r="AM1022">
        <f>pasteData!N1021</f>
        <v>0</v>
      </c>
    </row>
    <row r="1023" spans="1:39" x14ac:dyDescent="0.3">
      <c r="A1023">
        <v>1021</v>
      </c>
      <c r="B1023" t="str">
        <f>pasteData!A1022</f>
        <v>north-dakota-state</v>
      </c>
      <c r="C1023" t="str">
        <f>pasteData!B1022</f>
        <v>Jaxon Knotek</v>
      </c>
      <c r="D1023">
        <f>INDEX(pasteStatistics!D$1:'pasteStatistics'!D$5000,MATCH($C1023,pasteStatistics!$C$1:'pasteStatistics'!$C$5000,0))</f>
        <v>11</v>
      </c>
      <c r="E1023">
        <f>INDEX(pasteStatistics!E$1:'pasteStatistics'!E$5000,MATCH($C1023,pasteStatistics!$C$1:'pasteStatistics'!$C$5000,0))</f>
        <v>0</v>
      </c>
      <c r="F1023">
        <f>INDEX(pasteStatistics!F$1:'pasteStatistics'!F$5000,MATCH($C1023,pasteStatistics!$C$1:'pasteStatistics'!$C$5000,0))</f>
        <v>7.3</v>
      </c>
      <c r="G1023">
        <f>INDEX(pasteStatistics!G$1:'pasteStatistics'!G$5000,MATCH($C1023,pasteStatistics!$C$1:'pasteStatistics'!$C$5000,0))</f>
        <v>0.5</v>
      </c>
      <c r="H1023">
        <f>INDEX(pasteStatistics!H$1:'pasteStatistics'!H$5000,MATCH($C1023,pasteStatistics!$C$1:'pasteStatistics'!$C$5000,0))</f>
        <v>2.2000000000000002</v>
      </c>
      <c r="I1023">
        <f>INDEX(pasteStatistics!I$1:'pasteStatistics'!I$5000,MATCH($C1023,pasteStatistics!$C$1:'pasteStatistics'!$C$5000,0))</f>
        <v>0.25</v>
      </c>
      <c r="J1023">
        <f>INDEX(pasteStatistics!J$1:'pasteStatistics'!J$5000,MATCH($C1023,pasteStatistics!$C$1:'pasteStatistics'!$C$5000,0))</f>
        <v>0.2</v>
      </c>
      <c r="K1023">
        <f>INDEX(pasteStatistics!K$1:'pasteStatistics'!K$5000,MATCH($C1023,pasteStatistics!$C$1:'pasteStatistics'!$C$5000,0))</f>
        <v>0.7</v>
      </c>
      <c r="L1023">
        <f>INDEX(pasteStatistics!L$1:'pasteStatistics'!L$5000,MATCH($C1023,pasteStatistics!$C$1:'pasteStatistics'!$C$5000,0))</f>
        <v>0.25</v>
      </c>
      <c r="M1023">
        <f>INDEX(pasteStatistics!M$1:'pasteStatistics'!M$5000,MATCH($C1023,pasteStatistics!$C$1:'pasteStatistics'!$C$5000,0))</f>
        <v>0.4</v>
      </c>
      <c r="N1023">
        <f>INDEX(pasteStatistics!N$1:'pasteStatistics'!N$5000,MATCH($C1023,pasteStatistics!$C$1:'pasteStatistics'!$C$5000,0))</f>
        <v>1.5</v>
      </c>
      <c r="O1023">
        <f>INDEX(pasteStatistics!O$1:'pasteStatistics'!O$5000,MATCH($C1023,pasteStatistics!$C$1:'pasteStatistics'!$C$5000,0))</f>
        <v>0.25</v>
      </c>
      <c r="P1023">
        <f>INDEX(pasteStatistics!P$1:'pasteStatistics'!P$5000,MATCH($C1023,pasteStatistics!$C$1:'pasteStatistics'!$C$5000,0))</f>
        <v>0.2</v>
      </c>
      <c r="Q1023">
        <f>INDEX(pasteStatistics!Q$1:'pasteStatistics'!Q$5000,MATCH($C1023,pasteStatistics!$C$1:'pasteStatistics'!$C$5000,0))</f>
        <v>0.3</v>
      </c>
      <c r="R1023">
        <f>INDEX(pasteStatistics!R$1:'pasteStatistics'!R$5000,MATCH($C1023,pasteStatistics!$C$1:'pasteStatistics'!$C$5000,0))</f>
        <v>0.66700000000000004</v>
      </c>
      <c r="S1023">
        <f>INDEX(pasteStatistics!S$1:'pasteStatistics'!S$5000,MATCH($C1023,pasteStatistics!$C$1:'pasteStatistics'!$C$5000,0))</f>
        <v>0.1</v>
      </c>
      <c r="T1023">
        <f>INDEX(pasteStatistics!T$1:'pasteStatistics'!T$5000,MATCH($C1023,pasteStatistics!$C$1:'pasteStatistics'!$C$5000,0))</f>
        <v>0.7</v>
      </c>
      <c r="U1023">
        <f>INDEX(pasteStatistics!U$1:'pasteStatistics'!U$5000,MATCH($C1023,pasteStatistics!$C$1:'pasteStatistics'!$C$5000,0))</f>
        <v>0.8</v>
      </c>
      <c r="V1023">
        <f>INDEX(pasteStatistics!V$1:'pasteStatistics'!V$5000,MATCH($C1023,pasteStatistics!$C$1:'pasteStatistics'!$C$5000,0))</f>
        <v>0.4</v>
      </c>
      <c r="W1023">
        <f>INDEX(pasteStatistics!W$1:'pasteStatistics'!W$5000,MATCH($C1023,pasteStatistics!$C$1:'pasteStatistics'!$C$5000,0))</f>
        <v>0</v>
      </c>
      <c r="X1023">
        <f>INDEX(pasteStatistics!X$1:'pasteStatistics'!X$5000,MATCH($C1023,pasteStatistics!$C$1:'pasteStatistics'!$C$5000,0))</f>
        <v>0.2</v>
      </c>
      <c r="Y1023">
        <f>INDEX(pasteStatistics!Y$1:'pasteStatistics'!Y$5000,MATCH($C1023,pasteStatistics!$C$1:'pasteStatistics'!$C$5000,0))</f>
        <v>0.5</v>
      </c>
      <c r="Z1023">
        <f>INDEX(pasteStatistics!Z$1:'pasteStatistics'!Z$5000,MATCH($C1023,pasteStatistics!$C$1:'pasteStatistics'!$C$5000,0))</f>
        <v>0.6</v>
      </c>
      <c r="AA1023">
        <f>INDEX(pasteStatistics!AA$1:'pasteStatistics'!AA$5000,MATCH($C1023,pasteStatistics!$C$1:'pasteStatistics'!$C$5000,0))</f>
        <v>1.6</v>
      </c>
      <c r="AB1023">
        <f>pasteData!C1022</f>
        <v>2</v>
      </c>
      <c r="AC1023" t="str">
        <f>pasteData!D1022</f>
        <v>FR</v>
      </c>
      <c r="AD1023" t="str">
        <f>pasteData!E1022</f>
        <v>G</v>
      </c>
      <c r="AE1023">
        <f>pasteData!F1022</f>
        <v>43622</v>
      </c>
      <c r="AF1023">
        <f>pasteData!G1022</f>
        <v>205</v>
      </c>
      <c r="AG1023" t="str">
        <f>pasteData!H1022</f>
        <v>River Halls</v>
      </c>
      <c r="AH1023" t="str">
        <f>pasteData!I1022</f>
        <v xml:space="preserve"> WI</v>
      </c>
      <c r="AI1023" t="str">
        <f>pasteData!J1022</f>
        <v>River Falls HS</v>
      </c>
      <c r="AJ1023" t="str">
        <f>pasteData!K1022</f>
        <v xml:space="preserve"> 1.6 Pts</v>
      </c>
      <c r="AK1023" t="str">
        <f>pasteData!L1022</f>
        <v xml:space="preserve"> 0.8 Reb</v>
      </c>
      <c r="AL1023" t="str">
        <f>pasteData!M1022</f>
        <v xml:space="preserve"> 0.4 Ast</v>
      </c>
      <c r="AM1023">
        <f>pasteData!N1022</f>
        <v>0</v>
      </c>
    </row>
    <row r="1024" spans="1:39" x14ac:dyDescent="0.3">
      <c r="A1024">
        <v>1022</v>
      </c>
      <c r="B1024" t="str">
        <f>pasteData!A1023</f>
        <v>north-dakota-state</v>
      </c>
      <c r="C1024" t="str">
        <f>pasteData!B1023</f>
        <v>Jordan Meidinger</v>
      </c>
      <c r="D1024" t="e">
        <f>INDEX(pasteStatistics!D$1:'pasteStatistics'!D$5000,MATCH($C1024,pasteStatistics!$C$1:'pasteStatistics'!$C$5000,0))</f>
        <v>#N/A</v>
      </c>
      <c r="E1024" t="e">
        <f>INDEX(pasteStatistics!E$1:'pasteStatistics'!E$5000,MATCH($C1024,pasteStatistics!$C$1:'pasteStatistics'!$C$5000,0))</f>
        <v>#N/A</v>
      </c>
      <c r="F1024" t="e">
        <f>INDEX(pasteStatistics!F$1:'pasteStatistics'!F$5000,MATCH($C1024,pasteStatistics!$C$1:'pasteStatistics'!$C$5000,0))</f>
        <v>#N/A</v>
      </c>
      <c r="G1024" t="e">
        <f>INDEX(pasteStatistics!G$1:'pasteStatistics'!G$5000,MATCH($C1024,pasteStatistics!$C$1:'pasteStatistics'!$C$5000,0))</f>
        <v>#N/A</v>
      </c>
      <c r="H1024" t="e">
        <f>INDEX(pasteStatistics!H$1:'pasteStatistics'!H$5000,MATCH($C1024,pasteStatistics!$C$1:'pasteStatistics'!$C$5000,0))</f>
        <v>#N/A</v>
      </c>
      <c r="I1024" t="e">
        <f>INDEX(pasteStatistics!I$1:'pasteStatistics'!I$5000,MATCH($C1024,pasteStatistics!$C$1:'pasteStatistics'!$C$5000,0))</f>
        <v>#N/A</v>
      </c>
      <c r="J1024" t="e">
        <f>INDEX(pasteStatistics!J$1:'pasteStatistics'!J$5000,MATCH($C1024,pasteStatistics!$C$1:'pasteStatistics'!$C$5000,0))</f>
        <v>#N/A</v>
      </c>
      <c r="K1024" t="e">
        <f>INDEX(pasteStatistics!K$1:'pasteStatistics'!K$5000,MATCH($C1024,pasteStatistics!$C$1:'pasteStatistics'!$C$5000,0))</f>
        <v>#N/A</v>
      </c>
      <c r="L1024" t="e">
        <f>INDEX(pasteStatistics!L$1:'pasteStatistics'!L$5000,MATCH($C1024,pasteStatistics!$C$1:'pasteStatistics'!$C$5000,0))</f>
        <v>#N/A</v>
      </c>
      <c r="M1024" t="e">
        <f>INDEX(pasteStatistics!M$1:'pasteStatistics'!M$5000,MATCH($C1024,pasteStatistics!$C$1:'pasteStatistics'!$C$5000,0))</f>
        <v>#N/A</v>
      </c>
      <c r="N1024" t="e">
        <f>INDEX(pasteStatistics!N$1:'pasteStatistics'!N$5000,MATCH($C1024,pasteStatistics!$C$1:'pasteStatistics'!$C$5000,0))</f>
        <v>#N/A</v>
      </c>
      <c r="O1024" t="e">
        <f>INDEX(pasteStatistics!O$1:'pasteStatistics'!O$5000,MATCH($C1024,pasteStatistics!$C$1:'pasteStatistics'!$C$5000,0))</f>
        <v>#N/A</v>
      </c>
      <c r="P1024" t="e">
        <f>INDEX(pasteStatistics!P$1:'pasteStatistics'!P$5000,MATCH($C1024,pasteStatistics!$C$1:'pasteStatistics'!$C$5000,0))</f>
        <v>#N/A</v>
      </c>
      <c r="Q1024" t="e">
        <f>INDEX(pasteStatistics!Q$1:'pasteStatistics'!Q$5000,MATCH($C1024,pasteStatistics!$C$1:'pasteStatistics'!$C$5000,0))</f>
        <v>#N/A</v>
      </c>
      <c r="R1024" t="e">
        <f>INDEX(pasteStatistics!R$1:'pasteStatistics'!R$5000,MATCH($C1024,pasteStatistics!$C$1:'pasteStatistics'!$C$5000,0))</f>
        <v>#N/A</v>
      </c>
      <c r="S1024" t="e">
        <f>INDEX(pasteStatistics!S$1:'pasteStatistics'!S$5000,MATCH($C1024,pasteStatistics!$C$1:'pasteStatistics'!$C$5000,0))</f>
        <v>#N/A</v>
      </c>
      <c r="T1024" t="e">
        <f>INDEX(pasteStatistics!T$1:'pasteStatistics'!T$5000,MATCH($C1024,pasteStatistics!$C$1:'pasteStatistics'!$C$5000,0))</f>
        <v>#N/A</v>
      </c>
      <c r="U1024" t="e">
        <f>INDEX(pasteStatistics!U$1:'pasteStatistics'!U$5000,MATCH($C1024,pasteStatistics!$C$1:'pasteStatistics'!$C$5000,0))</f>
        <v>#N/A</v>
      </c>
      <c r="V1024" t="e">
        <f>INDEX(pasteStatistics!V$1:'pasteStatistics'!V$5000,MATCH($C1024,pasteStatistics!$C$1:'pasteStatistics'!$C$5000,0))</f>
        <v>#N/A</v>
      </c>
      <c r="W1024" t="e">
        <f>INDEX(pasteStatistics!W$1:'pasteStatistics'!W$5000,MATCH($C1024,pasteStatistics!$C$1:'pasteStatistics'!$C$5000,0))</f>
        <v>#N/A</v>
      </c>
      <c r="X1024" t="e">
        <f>INDEX(pasteStatistics!X$1:'pasteStatistics'!X$5000,MATCH($C1024,pasteStatistics!$C$1:'pasteStatistics'!$C$5000,0))</f>
        <v>#N/A</v>
      </c>
      <c r="Y1024" t="e">
        <f>INDEX(pasteStatistics!Y$1:'pasteStatistics'!Y$5000,MATCH($C1024,pasteStatistics!$C$1:'pasteStatistics'!$C$5000,0))</f>
        <v>#N/A</v>
      </c>
      <c r="Z1024" t="e">
        <f>INDEX(pasteStatistics!Z$1:'pasteStatistics'!Z$5000,MATCH($C1024,pasteStatistics!$C$1:'pasteStatistics'!$C$5000,0))</f>
        <v>#N/A</v>
      </c>
      <c r="AA1024" t="e">
        <f>INDEX(pasteStatistics!AA$1:'pasteStatistics'!AA$5000,MATCH($C1024,pasteStatistics!$C$1:'pasteStatistics'!$C$5000,0))</f>
        <v>#N/A</v>
      </c>
      <c r="AB1024">
        <f>pasteData!C1023</f>
        <v>44</v>
      </c>
      <c r="AC1024" t="str">
        <f>pasteData!D1023</f>
        <v>FR</v>
      </c>
      <c r="AD1024" t="str">
        <f>pasteData!E1023</f>
        <v>C</v>
      </c>
      <c r="AE1024">
        <f>pasteData!F1023</f>
        <v>36708</v>
      </c>
      <c r="AF1024">
        <f>pasteData!G1023</f>
        <v>240</v>
      </c>
      <c r="AG1024" t="str">
        <f>pasteData!H1023</f>
        <v>Dickinson</v>
      </c>
      <c r="AH1024" t="str">
        <f>pasteData!I1023</f>
        <v xml:space="preserve"> ND</v>
      </c>
      <c r="AI1024" t="str">
        <f>pasteData!J1023</f>
        <v>Dickinson HS</v>
      </c>
      <c r="AJ1024">
        <f>pasteData!K1023</f>
        <v>0</v>
      </c>
      <c r="AK1024">
        <f>pasteData!L1023</f>
        <v>0</v>
      </c>
      <c r="AL1024">
        <f>pasteData!M1023</f>
        <v>0</v>
      </c>
      <c r="AM1024">
        <f>pasteData!N1023</f>
        <v>0</v>
      </c>
    </row>
    <row r="1025" spans="1:39" x14ac:dyDescent="0.3">
      <c r="A1025">
        <v>1023</v>
      </c>
      <c r="B1025" t="str">
        <f>pasteData!A1024</f>
        <v>north-dakota-state</v>
      </c>
      <c r="C1025" t="str">
        <f>pasteData!B1024</f>
        <v>Odell Wilson IV</v>
      </c>
      <c r="D1025" t="e">
        <f>INDEX(pasteStatistics!D$1:'pasteStatistics'!D$5000,MATCH($C1025,pasteStatistics!$C$1:'pasteStatistics'!$C$5000,0))</f>
        <v>#N/A</v>
      </c>
      <c r="E1025" t="e">
        <f>INDEX(pasteStatistics!E$1:'pasteStatistics'!E$5000,MATCH($C1025,pasteStatistics!$C$1:'pasteStatistics'!$C$5000,0))</f>
        <v>#N/A</v>
      </c>
      <c r="F1025" t="e">
        <f>INDEX(pasteStatistics!F$1:'pasteStatistics'!F$5000,MATCH($C1025,pasteStatistics!$C$1:'pasteStatistics'!$C$5000,0))</f>
        <v>#N/A</v>
      </c>
      <c r="G1025" t="e">
        <f>INDEX(pasteStatistics!G$1:'pasteStatistics'!G$5000,MATCH($C1025,pasteStatistics!$C$1:'pasteStatistics'!$C$5000,0))</f>
        <v>#N/A</v>
      </c>
      <c r="H1025" t="e">
        <f>INDEX(pasteStatistics!H$1:'pasteStatistics'!H$5000,MATCH($C1025,pasteStatistics!$C$1:'pasteStatistics'!$C$5000,0))</f>
        <v>#N/A</v>
      </c>
      <c r="I1025" t="e">
        <f>INDEX(pasteStatistics!I$1:'pasteStatistics'!I$5000,MATCH($C1025,pasteStatistics!$C$1:'pasteStatistics'!$C$5000,0))</f>
        <v>#N/A</v>
      </c>
      <c r="J1025" t="e">
        <f>INDEX(pasteStatistics!J$1:'pasteStatistics'!J$5000,MATCH($C1025,pasteStatistics!$C$1:'pasteStatistics'!$C$5000,0))</f>
        <v>#N/A</v>
      </c>
      <c r="K1025" t="e">
        <f>INDEX(pasteStatistics!K$1:'pasteStatistics'!K$5000,MATCH($C1025,pasteStatistics!$C$1:'pasteStatistics'!$C$5000,0))</f>
        <v>#N/A</v>
      </c>
      <c r="L1025" t="e">
        <f>INDEX(pasteStatistics!L$1:'pasteStatistics'!L$5000,MATCH($C1025,pasteStatistics!$C$1:'pasteStatistics'!$C$5000,0))</f>
        <v>#N/A</v>
      </c>
      <c r="M1025" t="e">
        <f>INDEX(pasteStatistics!M$1:'pasteStatistics'!M$5000,MATCH($C1025,pasteStatistics!$C$1:'pasteStatistics'!$C$5000,0))</f>
        <v>#N/A</v>
      </c>
      <c r="N1025" t="e">
        <f>INDEX(pasteStatistics!N$1:'pasteStatistics'!N$5000,MATCH($C1025,pasteStatistics!$C$1:'pasteStatistics'!$C$5000,0))</f>
        <v>#N/A</v>
      </c>
      <c r="O1025" t="e">
        <f>INDEX(pasteStatistics!O$1:'pasteStatistics'!O$5000,MATCH($C1025,pasteStatistics!$C$1:'pasteStatistics'!$C$5000,0))</f>
        <v>#N/A</v>
      </c>
      <c r="P1025" t="e">
        <f>INDEX(pasteStatistics!P$1:'pasteStatistics'!P$5000,MATCH($C1025,pasteStatistics!$C$1:'pasteStatistics'!$C$5000,0))</f>
        <v>#N/A</v>
      </c>
      <c r="Q1025" t="e">
        <f>INDEX(pasteStatistics!Q$1:'pasteStatistics'!Q$5000,MATCH($C1025,pasteStatistics!$C$1:'pasteStatistics'!$C$5000,0))</f>
        <v>#N/A</v>
      </c>
      <c r="R1025" t="e">
        <f>INDEX(pasteStatistics!R$1:'pasteStatistics'!R$5000,MATCH($C1025,pasteStatistics!$C$1:'pasteStatistics'!$C$5000,0))</f>
        <v>#N/A</v>
      </c>
      <c r="S1025" t="e">
        <f>INDEX(pasteStatistics!S$1:'pasteStatistics'!S$5000,MATCH($C1025,pasteStatistics!$C$1:'pasteStatistics'!$C$5000,0))</f>
        <v>#N/A</v>
      </c>
      <c r="T1025" t="e">
        <f>INDEX(pasteStatistics!T$1:'pasteStatistics'!T$5000,MATCH($C1025,pasteStatistics!$C$1:'pasteStatistics'!$C$5000,0))</f>
        <v>#N/A</v>
      </c>
      <c r="U1025" t="e">
        <f>INDEX(pasteStatistics!U$1:'pasteStatistics'!U$5000,MATCH($C1025,pasteStatistics!$C$1:'pasteStatistics'!$C$5000,0))</f>
        <v>#N/A</v>
      </c>
      <c r="V1025" t="e">
        <f>INDEX(pasteStatistics!V$1:'pasteStatistics'!V$5000,MATCH($C1025,pasteStatistics!$C$1:'pasteStatistics'!$C$5000,0))</f>
        <v>#N/A</v>
      </c>
      <c r="W1025" t="e">
        <f>INDEX(pasteStatistics!W$1:'pasteStatistics'!W$5000,MATCH($C1025,pasteStatistics!$C$1:'pasteStatistics'!$C$5000,0))</f>
        <v>#N/A</v>
      </c>
      <c r="X1025" t="e">
        <f>INDEX(pasteStatistics!X$1:'pasteStatistics'!X$5000,MATCH($C1025,pasteStatistics!$C$1:'pasteStatistics'!$C$5000,0))</f>
        <v>#N/A</v>
      </c>
      <c r="Y1025" t="e">
        <f>INDEX(pasteStatistics!Y$1:'pasteStatistics'!Y$5000,MATCH($C1025,pasteStatistics!$C$1:'pasteStatistics'!$C$5000,0))</f>
        <v>#N/A</v>
      </c>
      <c r="Z1025" t="e">
        <f>INDEX(pasteStatistics!Z$1:'pasteStatistics'!Z$5000,MATCH($C1025,pasteStatistics!$C$1:'pasteStatistics'!$C$5000,0))</f>
        <v>#N/A</v>
      </c>
      <c r="AA1025" t="e">
        <f>INDEX(pasteStatistics!AA$1:'pasteStatistics'!AA$5000,MATCH($C1025,pasteStatistics!$C$1:'pasteStatistics'!$C$5000,0))</f>
        <v>#N/A</v>
      </c>
      <c r="AB1025">
        <f>pasteData!C1024</f>
        <v>32</v>
      </c>
      <c r="AC1025" t="str">
        <f>pasteData!D1024</f>
        <v>FR</v>
      </c>
      <c r="AD1025" t="str">
        <f>pasteData!E1024</f>
        <v>F</v>
      </c>
      <c r="AE1025">
        <f>pasteData!F1024</f>
        <v>43622</v>
      </c>
      <c r="AF1025">
        <f>pasteData!G1024</f>
        <v>255</v>
      </c>
      <c r="AG1025" t="str">
        <f>pasteData!H1024</f>
        <v>Minneapolis</v>
      </c>
      <c r="AH1025" t="str">
        <f>pasteData!I1024</f>
        <v xml:space="preserve"> MN</v>
      </c>
      <c r="AI1025" t="str">
        <f>pasteData!J1024</f>
        <v>Minneapolis North HS</v>
      </c>
      <c r="AJ1025">
        <f>pasteData!K1024</f>
        <v>0</v>
      </c>
      <c r="AK1025">
        <f>pasteData!L1024</f>
        <v>0</v>
      </c>
      <c r="AL1025">
        <f>pasteData!M1024</f>
        <v>0</v>
      </c>
      <c r="AM1025">
        <f>pasteData!N1024</f>
        <v>0</v>
      </c>
    </row>
    <row r="1026" spans="1:39" x14ac:dyDescent="0.3">
      <c r="A1026">
        <v>1024</v>
      </c>
      <c r="B1026" t="str">
        <f>pasteData!A1025</f>
        <v>north-carolina-central</v>
      </c>
      <c r="C1026" t="str">
        <f>pasteData!B1025</f>
        <v>Raasean Davis</v>
      </c>
      <c r="D1026">
        <f>INDEX(pasteStatistics!D$1:'pasteStatistics'!D$5000,MATCH($C1026,pasteStatistics!$C$1:'pasteStatistics'!$C$5000,0))</f>
        <v>34</v>
      </c>
      <c r="E1026">
        <f>INDEX(pasteStatistics!E$1:'pasteStatistics'!E$5000,MATCH($C1026,pasteStatistics!$C$1:'pasteStatistics'!$C$5000,0))</f>
        <v>33</v>
      </c>
      <c r="F1026">
        <f>INDEX(pasteStatistics!F$1:'pasteStatistics'!F$5000,MATCH($C1026,pasteStatistics!$C$1:'pasteStatistics'!$C$5000,0))</f>
        <v>29.7</v>
      </c>
      <c r="G1026">
        <f>INDEX(pasteStatistics!G$1:'pasteStatistics'!G$5000,MATCH($C1026,pasteStatistics!$C$1:'pasteStatistics'!$C$5000,0))</f>
        <v>6.3</v>
      </c>
      <c r="H1026">
        <f>INDEX(pasteStatistics!H$1:'pasteStatistics'!H$5000,MATCH($C1026,pasteStatistics!$C$1:'pasteStatistics'!$C$5000,0))</f>
        <v>9.6999999999999993</v>
      </c>
      <c r="I1026">
        <f>INDEX(pasteStatistics!I$1:'pasteStatistics'!I$5000,MATCH($C1026,pasteStatistics!$C$1:'pasteStatistics'!$C$5000,0))</f>
        <v>0.64500000000000002</v>
      </c>
      <c r="J1026">
        <f>INDEX(pasteStatistics!J$1:'pasteStatistics'!J$5000,MATCH($C1026,pasteStatistics!$C$1:'pasteStatistics'!$C$5000,0))</f>
        <v>6.3</v>
      </c>
      <c r="K1026">
        <f>INDEX(pasteStatistics!K$1:'pasteStatistics'!K$5000,MATCH($C1026,pasteStatistics!$C$1:'pasteStatistics'!$C$5000,0))</f>
        <v>9.6999999999999993</v>
      </c>
      <c r="L1026">
        <f>INDEX(pasteStatistics!L$1:'pasteStatistics'!L$5000,MATCH($C1026,pasteStatistics!$C$1:'pasteStatistics'!$C$5000,0))</f>
        <v>0.64500000000000002</v>
      </c>
      <c r="M1026">
        <f>INDEX(pasteStatistics!M$1:'pasteStatistics'!M$5000,MATCH($C1026,pasteStatistics!$C$1:'pasteStatistics'!$C$5000,0))</f>
        <v>0</v>
      </c>
      <c r="N1026">
        <f>INDEX(pasteStatistics!N$1:'pasteStatistics'!N$5000,MATCH($C1026,pasteStatistics!$C$1:'pasteStatistics'!$C$5000,0))</f>
        <v>0</v>
      </c>
      <c r="O1026">
        <f>INDEX(pasteStatistics!O$1:'pasteStatistics'!O$5000,MATCH($C1026,pasteStatistics!$C$1:'pasteStatistics'!$C$5000,0))</f>
        <v>0</v>
      </c>
      <c r="P1026">
        <f>INDEX(pasteStatistics!P$1:'pasteStatistics'!P$5000,MATCH($C1026,pasteStatistics!$C$1:'pasteStatistics'!$C$5000,0))</f>
        <v>2.2000000000000002</v>
      </c>
      <c r="Q1026">
        <f>INDEX(pasteStatistics!Q$1:'pasteStatistics'!Q$5000,MATCH($C1026,pasteStatistics!$C$1:'pasteStatistics'!$C$5000,0))</f>
        <v>3.2</v>
      </c>
      <c r="R1026">
        <f>INDEX(pasteStatistics!R$1:'pasteStatistics'!R$5000,MATCH($C1026,pasteStatistics!$C$1:'pasteStatistics'!$C$5000,0))</f>
        <v>0.70399999999999996</v>
      </c>
      <c r="S1026">
        <f>INDEX(pasteStatistics!S$1:'pasteStatistics'!S$5000,MATCH($C1026,pasteStatistics!$C$1:'pasteStatistics'!$C$5000,0))</f>
        <v>3.4</v>
      </c>
      <c r="T1026">
        <f>INDEX(pasteStatistics!T$1:'pasteStatistics'!T$5000,MATCH($C1026,pasteStatistics!$C$1:'pasteStatistics'!$C$5000,0))</f>
        <v>5.7</v>
      </c>
      <c r="U1026">
        <f>INDEX(pasteStatistics!U$1:'pasteStatistics'!U$5000,MATCH($C1026,pasteStatistics!$C$1:'pasteStatistics'!$C$5000,0))</f>
        <v>9.1</v>
      </c>
      <c r="V1026">
        <f>INDEX(pasteStatistics!V$1:'pasteStatistics'!V$5000,MATCH($C1026,pasteStatistics!$C$1:'pasteStatistics'!$C$5000,0))</f>
        <v>0.5</v>
      </c>
      <c r="W1026">
        <f>INDEX(pasteStatistics!W$1:'pasteStatistics'!W$5000,MATCH($C1026,pasteStatistics!$C$1:'pasteStatistics'!$C$5000,0))</f>
        <v>0.9</v>
      </c>
      <c r="X1026">
        <f>INDEX(pasteStatistics!X$1:'pasteStatistics'!X$5000,MATCH($C1026,pasteStatistics!$C$1:'pasteStatistics'!$C$5000,0))</f>
        <v>1.2</v>
      </c>
      <c r="Y1026">
        <f>INDEX(pasteStatistics!Y$1:'pasteStatistics'!Y$5000,MATCH($C1026,pasteStatistics!$C$1:'pasteStatistics'!$C$5000,0))</f>
        <v>2.1</v>
      </c>
      <c r="Z1026">
        <f>INDEX(pasteStatistics!Z$1:'pasteStatistics'!Z$5000,MATCH($C1026,pasteStatistics!$C$1:'pasteStatistics'!$C$5000,0))</f>
        <v>2.8</v>
      </c>
      <c r="AA1026">
        <f>INDEX(pasteStatistics!AA$1:'pasteStatistics'!AA$5000,MATCH($C1026,pasteStatistics!$C$1:'pasteStatistics'!$C$5000,0))</f>
        <v>14.8</v>
      </c>
      <c r="AB1026">
        <f>pasteData!C1025</f>
        <v>32</v>
      </c>
      <c r="AC1026" t="str">
        <f>pasteData!D1025</f>
        <v>SR</v>
      </c>
      <c r="AD1026" t="str">
        <f>pasteData!E1025</f>
        <v>C</v>
      </c>
      <c r="AE1026">
        <f>pasteData!F1025</f>
        <v>43624</v>
      </c>
      <c r="AF1026">
        <f>pasteData!G1025</f>
        <v>240</v>
      </c>
      <c r="AG1026" t="str">
        <f>pasteData!H1025</f>
        <v>Chicago</v>
      </c>
      <c r="AH1026" t="str">
        <f>pasteData!I1025</f>
        <v xml:space="preserve"> IL</v>
      </c>
      <c r="AI1026" t="str">
        <f>pasteData!J1025</f>
        <v>Paulding County</v>
      </c>
      <c r="AJ1026" t="str">
        <f>pasteData!K1025</f>
        <v xml:space="preserve"> 14.8 Pts</v>
      </c>
      <c r="AK1026" t="str">
        <f>pasteData!L1025</f>
        <v xml:space="preserve"> 9.1 Reb</v>
      </c>
      <c r="AL1026" t="str">
        <f>pasteData!M1025</f>
        <v xml:space="preserve"> 0.5 Ast</v>
      </c>
      <c r="AM1026">
        <f>pasteData!N1025</f>
        <v>0</v>
      </c>
    </row>
    <row r="1027" spans="1:39" x14ac:dyDescent="0.3">
      <c r="A1027">
        <v>1025</v>
      </c>
      <c r="B1027" t="str">
        <f>pasteData!A1026</f>
        <v>north-carolina-central</v>
      </c>
      <c r="C1027" t="str">
        <f>pasteData!B1026</f>
        <v>Randy Miller Jr.</v>
      </c>
      <c r="D1027">
        <f>INDEX(pasteStatistics!D$1:'pasteStatistics'!D$5000,MATCH($C1027,pasteStatistics!$C$1:'pasteStatistics'!$C$5000,0))</f>
        <v>34</v>
      </c>
      <c r="E1027">
        <f>INDEX(pasteStatistics!E$1:'pasteStatistics'!E$5000,MATCH($C1027,pasteStatistics!$C$1:'pasteStatistics'!$C$5000,0))</f>
        <v>31</v>
      </c>
      <c r="F1027">
        <f>INDEX(pasteStatistics!F$1:'pasteStatistics'!F$5000,MATCH($C1027,pasteStatistics!$C$1:'pasteStatistics'!$C$5000,0))</f>
        <v>28.6</v>
      </c>
      <c r="G1027">
        <f>INDEX(pasteStatistics!G$1:'pasteStatistics'!G$5000,MATCH($C1027,pasteStatistics!$C$1:'pasteStatistics'!$C$5000,0))</f>
        <v>4.0999999999999996</v>
      </c>
      <c r="H1027">
        <f>INDEX(pasteStatistics!H$1:'pasteStatistics'!H$5000,MATCH($C1027,pasteStatistics!$C$1:'pasteStatistics'!$C$5000,0))</f>
        <v>9.8000000000000007</v>
      </c>
      <c r="I1027">
        <f>INDEX(pasteStatistics!I$1:'pasteStatistics'!I$5000,MATCH($C1027,pasteStatistics!$C$1:'pasteStatistics'!$C$5000,0))</f>
        <v>0.41899999999999998</v>
      </c>
      <c r="J1027">
        <f>INDEX(pasteStatistics!J$1:'pasteStatistics'!J$5000,MATCH($C1027,pasteStatistics!$C$1:'pasteStatistics'!$C$5000,0))</f>
        <v>2.1</v>
      </c>
      <c r="K1027">
        <f>INDEX(pasteStatistics!K$1:'pasteStatistics'!K$5000,MATCH($C1027,pasteStatistics!$C$1:'pasteStatistics'!$C$5000,0))</f>
        <v>4.5</v>
      </c>
      <c r="L1027">
        <f>INDEX(pasteStatistics!L$1:'pasteStatistics'!L$5000,MATCH($C1027,pasteStatistics!$C$1:'pasteStatistics'!$C$5000,0))</f>
        <v>0.47399999999999998</v>
      </c>
      <c r="M1027">
        <f>INDEX(pasteStatistics!M$1:'pasteStatistics'!M$5000,MATCH($C1027,pasteStatistics!$C$1:'pasteStatistics'!$C$5000,0))</f>
        <v>1.9</v>
      </c>
      <c r="N1027">
        <f>INDEX(pasteStatistics!N$1:'pasteStatistics'!N$5000,MATCH($C1027,pasteStatistics!$C$1:'pasteStatistics'!$C$5000,0))</f>
        <v>5.2</v>
      </c>
      <c r="O1027">
        <f>INDEX(pasteStatistics!O$1:'pasteStatistics'!O$5000,MATCH($C1027,pasteStatistics!$C$1:'pasteStatistics'!$C$5000,0))</f>
        <v>0.371</v>
      </c>
      <c r="P1027">
        <f>INDEX(pasteStatistics!P$1:'pasteStatistics'!P$5000,MATCH($C1027,pasteStatistics!$C$1:'pasteStatistics'!$C$5000,0))</f>
        <v>3.2</v>
      </c>
      <c r="Q1027">
        <f>INDEX(pasteStatistics!Q$1:'pasteStatistics'!Q$5000,MATCH($C1027,pasteStatistics!$C$1:'pasteStatistics'!$C$5000,0))</f>
        <v>4</v>
      </c>
      <c r="R1027">
        <f>INDEX(pasteStatistics!R$1:'pasteStatistics'!R$5000,MATCH($C1027,pasteStatistics!$C$1:'pasteStatistics'!$C$5000,0))</f>
        <v>0.80700000000000005</v>
      </c>
      <c r="S1027">
        <f>INDEX(pasteStatistics!S$1:'pasteStatistics'!S$5000,MATCH($C1027,pasteStatistics!$C$1:'pasteStatistics'!$C$5000,0))</f>
        <v>0.4</v>
      </c>
      <c r="T1027">
        <f>INDEX(pasteStatistics!T$1:'pasteStatistics'!T$5000,MATCH($C1027,pasteStatistics!$C$1:'pasteStatistics'!$C$5000,0))</f>
        <v>2</v>
      </c>
      <c r="U1027">
        <f>INDEX(pasteStatistics!U$1:'pasteStatistics'!U$5000,MATCH($C1027,pasteStatistics!$C$1:'pasteStatistics'!$C$5000,0))</f>
        <v>2.4</v>
      </c>
      <c r="V1027">
        <f>INDEX(pasteStatistics!V$1:'pasteStatistics'!V$5000,MATCH($C1027,pasteStatistics!$C$1:'pasteStatistics'!$C$5000,0))</f>
        <v>1.9</v>
      </c>
      <c r="W1027">
        <f>INDEX(pasteStatistics!W$1:'pasteStatistics'!W$5000,MATCH($C1027,pasteStatistics!$C$1:'pasteStatistics'!$C$5000,0))</f>
        <v>0.9</v>
      </c>
      <c r="X1027">
        <f>INDEX(pasteStatistics!X$1:'pasteStatistics'!X$5000,MATCH($C1027,pasteStatistics!$C$1:'pasteStatistics'!$C$5000,0))</f>
        <v>0</v>
      </c>
      <c r="Y1027">
        <f>INDEX(pasteStatistics!Y$1:'pasteStatistics'!Y$5000,MATCH($C1027,pasteStatistics!$C$1:'pasteStatistics'!$C$5000,0))</f>
        <v>2</v>
      </c>
      <c r="Z1027">
        <f>INDEX(pasteStatistics!Z$1:'pasteStatistics'!Z$5000,MATCH($C1027,pasteStatistics!$C$1:'pasteStatistics'!$C$5000,0))</f>
        <v>1.9</v>
      </c>
      <c r="AA1027">
        <f>INDEX(pasteStatistics!AA$1:'pasteStatistics'!AA$5000,MATCH($C1027,pasteStatistics!$C$1:'pasteStatistics'!$C$5000,0))</f>
        <v>13.3</v>
      </c>
      <c r="AB1027">
        <f>pasteData!C1026</f>
        <v>11</v>
      </c>
      <c r="AC1027" t="str">
        <f>pasteData!D1026</f>
        <v>SR</v>
      </c>
      <c r="AD1027" t="str">
        <f>pasteData!E1026</f>
        <v>G</v>
      </c>
      <c r="AE1027">
        <f>pasteData!F1026</f>
        <v>43618</v>
      </c>
      <c r="AF1027">
        <f>pasteData!G1026</f>
        <v>190</v>
      </c>
      <c r="AG1027" t="str">
        <f>pasteData!H1026</f>
        <v>Odenton</v>
      </c>
      <c r="AH1027" t="str">
        <f>pasteData!I1026</f>
        <v xml:space="preserve"> MD</v>
      </c>
      <c r="AI1027" t="str">
        <f>pasteData!J1026</f>
        <v>Mount Saint Joseph College</v>
      </c>
      <c r="AJ1027" t="str">
        <f>pasteData!K1026</f>
        <v xml:space="preserve"> 13.3 Pts</v>
      </c>
      <c r="AK1027" t="str">
        <f>pasteData!L1026</f>
        <v xml:space="preserve"> 2.4 Reb</v>
      </c>
      <c r="AL1027" t="str">
        <f>pasteData!M1026</f>
        <v xml:space="preserve"> 1.9 Ast</v>
      </c>
      <c r="AM1027">
        <f>pasteData!N1026</f>
        <v>0</v>
      </c>
    </row>
    <row r="1028" spans="1:39" x14ac:dyDescent="0.3">
      <c r="A1028">
        <v>1026</v>
      </c>
      <c r="B1028" t="str">
        <f>pasteData!A1027</f>
        <v>north-carolina-central</v>
      </c>
      <c r="C1028" t="str">
        <f>pasteData!B1027</f>
        <v>Larry McKnight</v>
      </c>
      <c r="D1028">
        <f>INDEX(pasteStatistics!D$1:'pasteStatistics'!D$5000,MATCH($C1028,pasteStatistics!$C$1:'pasteStatistics'!$C$5000,0))</f>
        <v>34</v>
      </c>
      <c r="E1028">
        <f>INDEX(pasteStatistics!E$1:'pasteStatistics'!E$5000,MATCH($C1028,pasteStatistics!$C$1:'pasteStatistics'!$C$5000,0))</f>
        <v>33</v>
      </c>
      <c r="F1028">
        <f>INDEX(pasteStatistics!F$1:'pasteStatistics'!F$5000,MATCH($C1028,pasteStatistics!$C$1:'pasteStatistics'!$C$5000,0))</f>
        <v>28</v>
      </c>
      <c r="G1028">
        <f>INDEX(pasteStatistics!G$1:'pasteStatistics'!G$5000,MATCH($C1028,pasteStatistics!$C$1:'pasteStatistics'!$C$5000,0))</f>
        <v>3.4</v>
      </c>
      <c r="H1028">
        <f>INDEX(pasteStatistics!H$1:'pasteStatistics'!H$5000,MATCH($C1028,pasteStatistics!$C$1:'pasteStatistics'!$C$5000,0))</f>
        <v>7.6</v>
      </c>
      <c r="I1028">
        <f>INDEX(pasteStatistics!I$1:'pasteStatistics'!I$5000,MATCH($C1028,pasteStatistics!$C$1:'pasteStatistics'!$C$5000,0))</f>
        <v>0.44400000000000001</v>
      </c>
      <c r="J1028">
        <f>INDEX(pasteStatistics!J$1:'pasteStatistics'!J$5000,MATCH($C1028,pasteStatistics!$C$1:'pasteStatistics'!$C$5000,0))</f>
        <v>2.5</v>
      </c>
      <c r="K1028">
        <f>INDEX(pasteStatistics!K$1:'pasteStatistics'!K$5000,MATCH($C1028,pasteStatistics!$C$1:'pasteStatistics'!$C$5000,0))</f>
        <v>4.5999999999999996</v>
      </c>
      <c r="L1028">
        <f>INDEX(pasteStatistics!L$1:'pasteStatistics'!L$5000,MATCH($C1028,pasteStatistics!$C$1:'pasteStatistics'!$C$5000,0))</f>
        <v>0.53500000000000003</v>
      </c>
      <c r="M1028">
        <f>INDEX(pasteStatistics!M$1:'pasteStatistics'!M$5000,MATCH($C1028,pasteStatistics!$C$1:'pasteStatistics'!$C$5000,0))</f>
        <v>0.9</v>
      </c>
      <c r="N1028">
        <f>INDEX(pasteStatistics!N$1:'pasteStatistics'!N$5000,MATCH($C1028,pasteStatistics!$C$1:'pasteStatistics'!$C$5000,0))</f>
        <v>3</v>
      </c>
      <c r="O1028">
        <f>INDEX(pasteStatistics!O$1:'pasteStatistics'!O$5000,MATCH($C1028,pasteStatistics!$C$1:'pasteStatistics'!$C$5000,0))</f>
        <v>0.30399999999999999</v>
      </c>
      <c r="P1028">
        <f>INDEX(pasteStatistics!P$1:'pasteStatistics'!P$5000,MATCH($C1028,pasteStatistics!$C$1:'pasteStatistics'!$C$5000,0))</f>
        <v>2</v>
      </c>
      <c r="Q1028">
        <f>INDEX(pasteStatistics!Q$1:'pasteStatistics'!Q$5000,MATCH($C1028,pasteStatistics!$C$1:'pasteStatistics'!$C$5000,0))</f>
        <v>2.8</v>
      </c>
      <c r="R1028">
        <f>INDEX(pasteStatistics!R$1:'pasteStatistics'!R$5000,MATCH($C1028,pasteStatistics!$C$1:'pasteStatistics'!$C$5000,0))</f>
        <v>0.71899999999999997</v>
      </c>
      <c r="S1028">
        <f>INDEX(pasteStatistics!S$1:'pasteStatistics'!S$5000,MATCH($C1028,pasteStatistics!$C$1:'pasteStatistics'!$C$5000,0))</f>
        <v>1.1000000000000001</v>
      </c>
      <c r="T1028">
        <f>INDEX(pasteStatistics!T$1:'pasteStatistics'!T$5000,MATCH($C1028,pasteStatistics!$C$1:'pasteStatistics'!$C$5000,0))</f>
        <v>2.2999999999999998</v>
      </c>
      <c r="U1028">
        <f>INDEX(pasteStatistics!U$1:'pasteStatistics'!U$5000,MATCH($C1028,pasteStatistics!$C$1:'pasteStatistics'!$C$5000,0))</f>
        <v>3.4</v>
      </c>
      <c r="V1028">
        <f>INDEX(pasteStatistics!V$1:'pasteStatistics'!V$5000,MATCH($C1028,pasteStatistics!$C$1:'pasteStatistics'!$C$5000,0))</f>
        <v>0.9</v>
      </c>
      <c r="W1028">
        <f>INDEX(pasteStatistics!W$1:'pasteStatistics'!W$5000,MATCH($C1028,pasteStatistics!$C$1:'pasteStatistics'!$C$5000,0))</f>
        <v>0.5</v>
      </c>
      <c r="X1028">
        <f>INDEX(pasteStatistics!X$1:'pasteStatistics'!X$5000,MATCH($C1028,pasteStatistics!$C$1:'pasteStatistics'!$C$5000,0))</f>
        <v>0.1</v>
      </c>
      <c r="Y1028">
        <f>INDEX(pasteStatistics!Y$1:'pasteStatistics'!Y$5000,MATCH($C1028,pasteStatistics!$C$1:'pasteStatistics'!$C$5000,0))</f>
        <v>1.8</v>
      </c>
      <c r="Z1028">
        <f>INDEX(pasteStatistics!Z$1:'pasteStatistics'!Z$5000,MATCH($C1028,pasteStatistics!$C$1:'pasteStatistics'!$C$5000,0))</f>
        <v>2.5</v>
      </c>
      <c r="AA1028">
        <f>INDEX(pasteStatistics!AA$1:'pasteStatistics'!AA$5000,MATCH($C1028,pasteStatistics!$C$1:'pasteStatistics'!$C$5000,0))</f>
        <v>9.6999999999999993</v>
      </c>
      <c r="AB1028">
        <f>pasteData!C1027</f>
        <v>0</v>
      </c>
      <c r="AC1028" t="str">
        <f>pasteData!D1027</f>
        <v>SR</v>
      </c>
      <c r="AD1028" t="str">
        <f>pasteData!E1027</f>
        <v>G</v>
      </c>
      <c r="AE1028">
        <f>pasteData!F1027</f>
        <v>43618</v>
      </c>
      <c r="AF1028">
        <f>pasteData!G1027</f>
        <v>235</v>
      </c>
      <c r="AG1028" t="str">
        <f>pasteData!H1027</f>
        <v>Miami</v>
      </c>
      <c r="AH1028" t="str">
        <f>pasteData!I1027</f>
        <v xml:space="preserve"> FL</v>
      </c>
      <c r="AI1028" t="str">
        <f>pasteData!J1027</f>
        <v>Miami Norland High School</v>
      </c>
      <c r="AJ1028" t="str">
        <f>pasteData!K1027</f>
        <v xml:space="preserve"> 9.7 Pts</v>
      </c>
      <c r="AK1028" t="str">
        <f>pasteData!L1027</f>
        <v xml:space="preserve"> 3.4 Reb</v>
      </c>
      <c r="AL1028" t="str">
        <f>pasteData!M1027</f>
        <v xml:space="preserve"> 0.9 Ast</v>
      </c>
      <c r="AM1028">
        <f>pasteData!N1027</f>
        <v>0</v>
      </c>
    </row>
    <row r="1029" spans="1:39" x14ac:dyDescent="0.3">
      <c r="A1029">
        <v>1027</v>
      </c>
      <c r="B1029" t="str">
        <f>pasteData!A1028</f>
        <v>north-carolina-central</v>
      </c>
      <c r="C1029" t="str">
        <f>pasteData!B1028</f>
        <v>Zacarry Douglas</v>
      </c>
      <c r="D1029">
        <f>INDEX(pasteStatistics!D$1:'pasteStatistics'!D$5000,MATCH($C1029,pasteStatistics!$C$1:'pasteStatistics'!$C$5000,0))</f>
        <v>34</v>
      </c>
      <c r="E1029">
        <f>INDEX(pasteStatistics!E$1:'pasteStatistics'!E$5000,MATCH($C1029,pasteStatistics!$C$1:'pasteStatistics'!$C$5000,0))</f>
        <v>33</v>
      </c>
      <c r="F1029">
        <f>INDEX(pasteStatistics!F$1:'pasteStatistics'!F$5000,MATCH($C1029,pasteStatistics!$C$1:'pasteStatistics'!$C$5000,0))</f>
        <v>27.4</v>
      </c>
      <c r="G1029">
        <f>INDEX(pasteStatistics!G$1:'pasteStatistics'!G$5000,MATCH($C1029,pasteStatistics!$C$1:'pasteStatistics'!$C$5000,0))</f>
        <v>3.3</v>
      </c>
      <c r="H1029">
        <f>INDEX(pasteStatistics!H$1:'pasteStatistics'!H$5000,MATCH($C1029,pasteStatistics!$C$1:'pasteStatistics'!$C$5000,0))</f>
        <v>7.6</v>
      </c>
      <c r="I1029">
        <f>INDEX(pasteStatistics!I$1:'pasteStatistics'!I$5000,MATCH($C1029,pasteStatistics!$C$1:'pasteStatistics'!$C$5000,0))</f>
        <v>0.432</v>
      </c>
      <c r="J1029">
        <f>INDEX(pasteStatistics!J$1:'pasteStatistics'!J$5000,MATCH($C1029,pasteStatistics!$C$1:'pasteStatistics'!$C$5000,0))</f>
        <v>2.2999999999999998</v>
      </c>
      <c r="K1029">
        <f>INDEX(pasteStatistics!K$1:'pasteStatistics'!K$5000,MATCH($C1029,pasteStatistics!$C$1:'pasteStatistics'!$C$5000,0))</f>
        <v>4.5999999999999996</v>
      </c>
      <c r="L1029">
        <f>INDEX(pasteStatistics!L$1:'pasteStatistics'!L$5000,MATCH($C1029,pasteStatistics!$C$1:'pasteStatistics'!$C$5000,0))</f>
        <v>0.51</v>
      </c>
      <c r="M1029">
        <f>INDEX(pasteStatistics!M$1:'pasteStatistics'!M$5000,MATCH($C1029,pasteStatistics!$C$1:'pasteStatistics'!$C$5000,0))</f>
        <v>0.9</v>
      </c>
      <c r="N1029">
        <f>INDEX(pasteStatistics!N$1:'pasteStatistics'!N$5000,MATCH($C1029,pasteStatistics!$C$1:'pasteStatistics'!$C$5000,0))</f>
        <v>3</v>
      </c>
      <c r="O1029">
        <f>INDEX(pasteStatistics!O$1:'pasteStatistics'!O$5000,MATCH($C1029,pasteStatistics!$C$1:'pasteStatistics'!$C$5000,0))</f>
        <v>0.314</v>
      </c>
      <c r="P1029">
        <f>INDEX(pasteStatistics!P$1:'pasteStatistics'!P$5000,MATCH($C1029,pasteStatistics!$C$1:'pasteStatistics'!$C$5000,0))</f>
        <v>1.4</v>
      </c>
      <c r="Q1029">
        <f>INDEX(pasteStatistics!Q$1:'pasteStatistics'!Q$5000,MATCH($C1029,pasteStatistics!$C$1:'pasteStatistics'!$C$5000,0))</f>
        <v>2</v>
      </c>
      <c r="R1029">
        <f>INDEX(pasteStatistics!R$1:'pasteStatistics'!R$5000,MATCH($C1029,pasteStatistics!$C$1:'pasteStatistics'!$C$5000,0))</f>
        <v>0.69599999999999995</v>
      </c>
      <c r="S1029">
        <f>INDEX(pasteStatistics!S$1:'pasteStatistics'!S$5000,MATCH($C1029,pasteStatistics!$C$1:'pasteStatistics'!$C$5000,0))</f>
        <v>1.7</v>
      </c>
      <c r="T1029">
        <f>INDEX(pasteStatistics!T$1:'pasteStatistics'!T$5000,MATCH($C1029,pasteStatistics!$C$1:'pasteStatistics'!$C$5000,0))</f>
        <v>6</v>
      </c>
      <c r="U1029">
        <f>INDEX(pasteStatistics!U$1:'pasteStatistics'!U$5000,MATCH($C1029,pasteStatistics!$C$1:'pasteStatistics'!$C$5000,0))</f>
        <v>7.8</v>
      </c>
      <c r="V1029">
        <f>INDEX(pasteStatistics!V$1:'pasteStatistics'!V$5000,MATCH($C1029,pasteStatistics!$C$1:'pasteStatistics'!$C$5000,0))</f>
        <v>1.3</v>
      </c>
      <c r="W1029">
        <f>INDEX(pasteStatistics!W$1:'pasteStatistics'!W$5000,MATCH($C1029,pasteStatistics!$C$1:'pasteStatistics'!$C$5000,0))</f>
        <v>0.8</v>
      </c>
      <c r="X1029">
        <f>INDEX(pasteStatistics!X$1:'pasteStatistics'!X$5000,MATCH($C1029,pasteStatistics!$C$1:'pasteStatistics'!$C$5000,0))</f>
        <v>0.6</v>
      </c>
      <c r="Y1029">
        <f>INDEX(pasteStatistics!Y$1:'pasteStatistics'!Y$5000,MATCH($C1029,pasteStatistics!$C$1:'pasteStatistics'!$C$5000,0))</f>
        <v>1.4</v>
      </c>
      <c r="Z1029">
        <f>INDEX(pasteStatistics!Z$1:'pasteStatistics'!Z$5000,MATCH($C1029,pasteStatistics!$C$1:'pasteStatistics'!$C$5000,0))</f>
        <v>2.2999999999999998</v>
      </c>
      <c r="AA1029">
        <f>INDEX(pasteStatistics!AA$1:'pasteStatistics'!AA$5000,MATCH($C1029,pasteStatistics!$C$1:'pasteStatistics'!$C$5000,0))</f>
        <v>8.9</v>
      </c>
      <c r="AB1029">
        <f>pasteData!C1028</f>
        <v>1</v>
      </c>
      <c r="AC1029" t="str">
        <f>pasteData!D1028</f>
        <v>SR</v>
      </c>
      <c r="AD1029" t="str">
        <f>pasteData!E1028</f>
        <v>F</v>
      </c>
      <c r="AE1029">
        <f>pasteData!F1028</f>
        <v>43624</v>
      </c>
      <c r="AF1029">
        <f>pasteData!G1028</f>
        <v>215</v>
      </c>
      <c r="AG1029" t="str">
        <f>pasteData!H1028</f>
        <v>Landover</v>
      </c>
      <c r="AH1029" t="str">
        <f>pasteData!I1028</f>
        <v xml:space="preserve"> MD</v>
      </c>
      <c r="AI1029" t="str">
        <f>pasteData!J1028</f>
        <v>Mt. Zion Prep HS</v>
      </c>
      <c r="AJ1029" t="str">
        <f>pasteData!K1028</f>
        <v xml:space="preserve"> 8.9 Pts</v>
      </c>
      <c r="AK1029" t="str">
        <f>pasteData!L1028</f>
        <v xml:space="preserve"> 7.8 Reb</v>
      </c>
      <c r="AL1029" t="str">
        <f>pasteData!M1028</f>
        <v xml:space="preserve"> 1.3 Ast</v>
      </c>
      <c r="AM1029">
        <f>pasteData!N1028</f>
        <v>0</v>
      </c>
    </row>
    <row r="1030" spans="1:39" x14ac:dyDescent="0.3">
      <c r="A1030">
        <v>1028</v>
      </c>
      <c r="B1030" t="str">
        <f>pasteData!A1029</f>
        <v>north-carolina-central</v>
      </c>
      <c r="C1030" t="str">
        <f>pasteData!B1029</f>
        <v>Jibri Blount</v>
      </c>
      <c r="D1030">
        <f>INDEX(pasteStatistics!D$1:'pasteStatistics'!D$5000,MATCH($C1030,pasteStatistics!$C$1:'pasteStatistics'!$C$5000,0))</f>
        <v>24</v>
      </c>
      <c r="E1030">
        <f>INDEX(pasteStatistics!E$1:'pasteStatistics'!E$5000,MATCH($C1030,pasteStatistics!$C$1:'pasteStatistics'!$C$5000,0))</f>
        <v>0</v>
      </c>
      <c r="F1030">
        <f>INDEX(pasteStatistics!F$1:'pasteStatistics'!F$5000,MATCH($C1030,pasteStatistics!$C$1:'pasteStatistics'!$C$5000,0))</f>
        <v>21.9</v>
      </c>
      <c r="G1030">
        <f>INDEX(pasteStatistics!G$1:'pasteStatistics'!G$5000,MATCH($C1030,pasteStatistics!$C$1:'pasteStatistics'!$C$5000,0))</f>
        <v>3.6</v>
      </c>
      <c r="H1030">
        <f>INDEX(pasteStatistics!H$1:'pasteStatistics'!H$5000,MATCH($C1030,pasteStatistics!$C$1:'pasteStatistics'!$C$5000,0))</f>
        <v>7.4</v>
      </c>
      <c r="I1030">
        <f>INDEX(pasteStatistics!I$1:'pasteStatistics'!I$5000,MATCH($C1030,pasteStatistics!$C$1:'pasteStatistics'!$C$5000,0))</f>
        <v>0.49199999999999999</v>
      </c>
      <c r="J1030">
        <f>INDEX(pasteStatistics!J$1:'pasteStatistics'!J$5000,MATCH($C1030,pasteStatistics!$C$1:'pasteStatistics'!$C$5000,0))</f>
        <v>3</v>
      </c>
      <c r="K1030">
        <f>INDEX(pasteStatistics!K$1:'pasteStatistics'!K$5000,MATCH($C1030,pasteStatistics!$C$1:'pasteStatistics'!$C$5000,0))</f>
        <v>5.2</v>
      </c>
      <c r="L1030">
        <f>INDEX(pasteStatistics!L$1:'pasteStatistics'!L$5000,MATCH($C1030,pasteStatistics!$C$1:'pasteStatistics'!$C$5000,0))</f>
        <v>0.57599999999999996</v>
      </c>
      <c r="M1030">
        <f>INDEX(pasteStatistics!M$1:'pasteStatistics'!M$5000,MATCH($C1030,pasteStatistics!$C$1:'pasteStatistics'!$C$5000,0))</f>
        <v>0.6</v>
      </c>
      <c r="N1030">
        <f>INDEX(pasteStatistics!N$1:'pasteStatistics'!N$5000,MATCH($C1030,pasteStatistics!$C$1:'pasteStatistics'!$C$5000,0))</f>
        <v>2.2000000000000002</v>
      </c>
      <c r="O1030">
        <f>INDEX(pasteStatistics!O$1:'pasteStatistics'!O$5000,MATCH($C1030,pasteStatistics!$C$1:'pasteStatistics'!$C$5000,0))</f>
        <v>0.28799999999999998</v>
      </c>
      <c r="P1030">
        <f>INDEX(pasteStatistics!P$1:'pasteStatistics'!P$5000,MATCH($C1030,pasteStatistics!$C$1:'pasteStatistics'!$C$5000,0))</f>
        <v>2.2000000000000002</v>
      </c>
      <c r="Q1030">
        <f>INDEX(pasteStatistics!Q$1:'pasteStatistics'!Q$5000,MATCH($C1030,pasteStatistics!$C$1:'pasteStatistics'!$C$5000,0))</f>
        <v>3</v>
      </c>
      <c r="R1030">
        <f>INDEX(pasteStatistics!R$1:'pasteStatistics'!R$5000,MATCH($C1030,pasteStatistics!$C$1:'pasteStatistics'!$C$5000,0))</f>
        <v>0.73599999999999999</v>
      </c>
      <c r="S1030">
        <f>INDEX(pasteStatistics!S$1:'pasteStatistics'!S$5000,MATCH($C1030,pasteStatistics!$C$1:'pasteStatistics'!$C$5000,0))</f>
        <v>1.5</v>
      </c>
      <c r="T1030">
        <f>INDEX(pasteStatistics!T$1:'pasteStatistics'!T$5000,MATCH($C1030,pasteStatistics!$C$1:'pasteStatistics'!$C$5000,0))</f>
        <v>2.9</v>
      </c>
      <c r="U1030">
        <f>INDEX(pasteStatistics!U$1:'pasteStatistics'!U$5000,MATCH($C1030,pasteStatistics!$C$1:'pasteStatistics'!$C$5000,0))</f>
        <v>4.4000000000000004</v>
      </c>
      <c r="V1030">
        <f>INDEX(pasteStatistics!V$1:'pasteStatistics'!V$5000,MATCH($C1030,pasteStatistics!$C$1:'pasteStatistics'!$C$5000,0))</f>
        <v>1.6</v>
      </c>
      <c r="W1030">
        <f>INDEX(pasteStatistics!W$1:'pasteStatistics'!W$5000,MATCH($C1030,pasteStatistics!$C$1:'pasteStatistics'!$C$5000,0))</f>
        <v>1</v>
      </c>
      <c r="X1030">
        <f>INDEX(pasteStatistics!X$1:'pasteStatistics'!X$5000,MATCH($C1030,pasteStatistics!$C$1:'pasteStatistics'!$C$5000,0))</f>
        <v>0.4</v>
      </c>
      <c r="Y1030">
        <f>INDEX(pasteStatistics!Y$1:'pasteStatistics'!Y$5000,MATCH($C1030,pasteStatistics!$C$1:'pasteStatistics'!$C$5000,0))</f>
        <v>2.5</v>
      </c>
      <c r="Z1030">
        <f>INDEX(pasteStatistics!Z$1:'pasteStatistics'!Z$5000,MATCH($C1030,pasteStatistics!$C$1:'pasteStatistics'!$C$5000,0))</f>
        <v>1.9</v>
      </c>
      <c r="AA1030">
        <f>INDEX(pasteStatistics!AA$1:'pasteStatistics'!AA$5000,MATCH($C1030,pasteStatistics!$C$1:'pasteStatistics'!$C$5000,0))</f>
        <v>10.1</v>
      </c>
      <c r="AB1030">
        <f>pasteData!C1029</f>
        <v>2</v>
      </c>
      <c r="AC1030" t="str">
        <f>pasteData!D1029</f>
        <v>JR</v>
      </c>
      <c r="AD1030" t="str">
        <f>pasteData!E1029</f>
        <v>F</v>
      </c>
      <c r="AE1030">
        <f>pasteData!F1029</f>
        <v>43621</v>
      </c>
      <c r="AF1030">
        <f>pasteData!G1029</f>
        <v>225</v>
      </c>
      <c r="AG1030" t="str">
        <f>pasteData!H1029</f>
        <v>Pittsburgh</v>
      </c>
      <c r="AH1030" t="str">
        <f>pasteData!I1029</f>
        <v xml:space="preserve"> PA</v>
      </c>
      <c r="AI1030" t="str">
        <f>pasteData!J1029</f>
        <v>St. Vincent-St. Mary HS</v>
      </c>
      <c r="AJ1030" t="str">
        <f>pasteData!K1029</f>
        <v xml:space="preserve"> 10.1 Pts</v>
      </c>
      <c r="AK1030" t="str">
        <f>pasteData!L1029</f>
        <v xml:space="preserve"> 4.4 Reb</v>
      </c>
      <c r="AL1030" t="str">
        <f>pasteData!M1029</f>
        <v xml:space="preserve"> 1.6 Ast</v>
      </c>
      <c r="AM1030">
        <f>pasteData!N1029</f>
        <v>0</v>
      </c>
    </row>
    <row r="1031" spans="1:39" x14ac:dyDescent="0.3">
      <c r="A1031">
        <v>1029</v>
      </c>
      <c r="B1031" t="str">
        <f>pasteData!A1030</f>
        <v>north-carolina-central</v>
      </c>
      <c r="C1031" t="str">
        <f>pasteData!B1030</f>
        <v>Reggie Gardner Jr</v>
      </c>
      <c r="D1031">
        <f>INDEX(pasteStatistics!D$1:'pasteStatistics'!D$5000,MATCH($C1031,pasteStatistics!$C$1:'pasteStatistics'!$C$5000,0))</f>
        <v>33</v>
      </c>
      <c r="E1031">
        <f>INDEX(pasteStatistics!E$1:'pasteStatistics'!E$5000,MATCH($C1031,pasteStatistics!$C$1:'pasteStatistics'!$C$5000,0))</f>
        <v>1</v>
      </c>
      <c r="F1031">
        <f>INDEX(pasteStatistics!F$1:'pasteStatistics'!F$5000,MATCH($C1031,pasteStatistics!$C$1:'pasteStatistics'!$C$5000,0))</f>
        <v>17.2</v>
      </c>
      <c r="G1031">
        <f>INDEX(pasteStatistics!G$1:'pasteStatistics'!G$5000,MATCH($C1031,pasteStatistics!$C$1:'pasteStatistics'!$C$5000,0))</f>
        <v>1.9</v>
      </c>
      <c r="H1031">
        <f>INDEX(pasteStatistics!H$1:'pasteStatistics'!H$5000,MATCH($C1031,pasteStatistics!$C$1:'pasteStatistics'!$C$5000,0))</f>
        <v>5.7</v>
      </c>
      <c r="I1031">
        <f>INDEX(pasteStatistics!I$1:'pasteStatistics'!I$5000,MATCH($C1031,pasteStatistics!$C$1:'pasteStatistics'!$C$5000,0))</f>
        <v>0.33900000000000002</v>
      </c>
      <c r="J1031">
        <f>INDEX(pasteStatistics!J$1:'pasteStatistics'!J$5000,MATCH($C1031,pasteStatistics!$C$1:'pasteStatistics'!$C$5000,0))</f>
        <v>0.7</v>
      </c>
      <c r="K1031">
        <f>INDEX(pasteStatistics!K$1:'pasteStatistics'!K$5000,MATCH($C1031,pasteStatistics!$C$1:'pasteStatistics'!$C$5000,0))</f>
        <v>1.8</v>
      </c>
      <c r="L1031">
        <f>INDEX(pasteStatistics!L$1:'pasteStatistics'!L$5000,MATCH($C1031,pasteStatistics!$C$1:'pasteStatistics'!$C$5000,0))</f>
        <v>0.4</v>
      </c>
      <c r="M1031">
        <f>INDEX(pasteStatistics!M$1:'pasteStatistics'!M$5000,MATCH($C1031,pasteStatistics!$C$1:'pasteStatistics'!$C$5000,0))</f>
        <v>1.2</v>
      </c>
      <c r="N1031">
        <f>INDEX(pasteStatistics!N$1:'pasteStatistics'!N$5000,MATCH($C1031,pasteStatistics!$C$1:'pasteStatistics'!$C$5000,0))</f>
        <v>3.9</v>
      </c>
      <c r="O1031">
        <f>INDEX(pasteStatistics!O$1:'pasteStatistics'!O$5000,MATCH($C1031,pasteStatistics!$C$1:'pasteStatistics'!$C$5000,0))</f>
        <v>0.31</v>
      </c>
      <c r="P1031">
        <f>INDEX(pasteStatistics!P$1:'pasteStatistics'!P$5000,MATCH($C1031,pasteStatistics!$C$1:'pasteStatistics'!$C$5000,0))</f>
        <v>0.7</v>
      </c>
      <c r="Q1031">
        <f>INDEX(pasteStatistics!Q$1:'pasteStatistics'!Q$5000,MATCH($C1031,pasteStatistics!$C$1:'pasteStatistics'!$C$5000,0))</f>
        <v>1</v>
      </c>
      <c r="R1031">
        <f>INDEX(pasteStatistics!R$1:'pasteStatistics'!R$5000,MATCH($C1031,pasteStatistics!$C$1:'pasteStatistics'!$C$5000,0))</f>
        <v>0.67600000000000005</v>
      </c>
      <c r="S1031">
        <f>INDEX(pasteStatistics!S$1:'pasteStatistics'!S$5000,MATCH($C1031,pasteStatistics!$C$1:'pasteStatistics'!$C$5000,0))</f>
        <v>0.4</v>
      </c>
      <c r="T1031">
        <f>INDEX(pasteStatistics!T$1:'pasteStatistics'!T$5000,MATCH($C1031,pasteStatistics!$C$1:'pasteStatistics'!$C$5000,0))</f>
        <v>0.6</v>
      </c>
      <c r="U1031">
        <f>INDEX(pasteStatistics!U$1:'pasteStatistics'!U$5000,MATCH($C1031,pasteStatistics!$C$1:'pasteStatistics'!$C$5000,0))</f>
        <v>0.9</v>
      </c>
      <c r="V1031">
        <f>INDEX(pasteStatistics!V$1:'pasteStatistics'!V$5000,MATCH($C1031,pasteStatistics!$C$1:'pasteStatistics'!$C$5000,0))</f>
        <v>1.4</v>
      </c>
      <c r="W1031">
        <f>INDEX(pasteStatistics!W$1:'pasteStatistics'!W$5000,MATCH($C1031,pasteStatistics!$C$1:'pasteStatistics'!$C$5000,0))</f>
        <v>0.3</v>
      </c>
      <c r="X1031">
        <f>INDEX(pasteStatistics!X$1:'pasteStatistics'!X$5000,MATCH($C1031,pasteStatistics!$C$1:'pasteStatistics'!$C$5000,0))</f>
        <v>0.1</v>
      </c>
      <c r="Y1031">
        <f>INDEX(pasteStatistics!Y$1:'pasteStatistics'!Y$5000,MATCH($C1031,pasteStatistics!$C$1:'pasteStatistics'!$C$5000,0))</f>
        <v>1.2</v>
      </c>
      <c r="Z1031">
        <f>INDEX(pasteStatistics!Z$1:'pasteStatistics'!Z$5000,MATCH($C1031,pasteStatistics!$C$1:'pasteStatistics'!$C$5000,0))</f>
        <v>1.2</v>
      </c>
      <c r="AA1031">
        <f>INDEX(pasteStatistics!AA$1:'pasteStatistics'!AA$5000,MATCH($C1031,pasteStatistics!$C$1:'pasteStatistics'!$C$5000,0))</f>
        <v>5.8</v>
      </c>
      <c r="AB1031">
        <f>pasteData!C1030</f>
        <v>5</v>
      </c>
      <c r="AC1031" t="str">
        <f>pasteData!D1030</f>
        <v>SO</v>
      </c>
      <c r="AD1031" t="str">
        <f>pasteData!E1030</f>
        <v>G</v>
      </c>
      <c r="AE1031">
        <f>pasteData!F1030</f>
        <v>43618</v>
      </c>
      <c r="AF1031">
        <f>pasteData!G1030</f>
        <v>175</v>
      </c>
      <c r="AG1031" t="str">
        <f>pasteData!H1030</f>
        <v>Bowie</v>
      </c>
      <c r="AH1031" t="str">
        <f>pasteData!I1030</f>
        <v xml:space="preserve"> MD</v>
      </c>
      <c r="AI1031">
        <f>pasteData!J1030</f>
        <v>0</v>
      </c>
      <c r="AJ1031" t="str">
        <f>pasteData!K1030</f>
        <v xml:space="preserve"> 5.8 Pts</v>
      </c>
      <c r="AK1031" t="str">
        <f>pasteData!L1030</f>
        <v xml:space="preserve"> 0.9 Reb</v>
      </c>
      <c r="AL1031" t="str">
        <f>pasteData!M1030</f>
        <v xml:space="preserve"> 1.4 Ast</v>
      </c>
      <c r="AM1031">
        <f>pasteData!N1030</f>
        <v>0</v>
      </c>
    </row>
    <row r="1032" spans="1:39" x14ac:dyDescent="0.3">
      <c r="A1032">
        <v>1030</v>
      </c>
      <c r="B1032" t="str">
        <f>pasteData!A1031</f>
        <v>north-carolina-central</v>
      </c>
      <c r="C1032" t="str">
        <f>pasteData!B1031</f>
        <v>Julian Walters</v>
      </c>
      <c r="D1032">
        <f>INDEX(pasteStatistics!D$1:'pasteStatistics'!D$5000,MATCH($C1032,pasteStatistics!$C$1:'pasteStatistics'!$C$5000,0))</f>
        <v>34</v>
      </c>
      <c r="E1032">
        <f>INDEX(pasteStatistics!E$1:'pasteStatistics'!E$5000,MATCH($C1032,pasteStatistics!$C$1:'pasteStatistics'!$C$5000,0))</f>
        <v>4</v>
      </c>
      <c r="F1032">
        <f>INDEX(pasteStatistics!F$1:'pasteStatistics'!F$5000,MATCH($C1032,pasteStatistics!$C$1:'pasteStatistics'!$C$5000,0))</f>
        <v>12.4</v>
      </c>
      <c r="G1032">
        <f>INDEX(pasteStatistics!G$1:'pasteStatistics'!G$5000,MATCH($C1032,pasteStatistics!$C$1:'pasteStatistics'!$C$5000,0))</f>
        <v>1.2</v>
      </c>
      <c r="H1032">
        <f>INDEX(pasteStatistics!H$1:'pasteStatistics'!H$5000,MATCH($C1032,pasteStatistics!$C$1:'pasteStatistics'!$C$5000,0))</f>
        <v>3.3</v>
      </c>
      <c r="I1032">
        <f>INDEX(pasteStatistics!I$1:'pasteStatistics'!I$5000,MATCH($C1032,pasteStatistics!$C$1:'pasteStatistics'!$C$5000,0))</f>
        <v>0.36</v>
      </c>
      <c r="J1032">
        <f>INDEX(pasteStatistics!J$1:'pasteStatistics'!J$5000,MATCH($C1032,pasteStatistics!$C$1:'pasteStatistics'!$C$5000,0))</f>
        <v>0.6</v>
      </c>
      <c r="K1032">
        <f>INDEX(pasteStatistics!K$1:'pasteStatistics'!K$5000,MATCH($C1032,pasteStatistics!$C$1:'pasteStatistics'!$C$5000,0))</f>
        <v>1.4</v>
      </c>
      <c r="L1032">
        <f>INDEX(pasteStatistics!L$1:'pasteStatistics'!L$5000,MATCH($C1032,pasteStatistics!$C$1:'pasteStatistics'!$C$5000,0))</f>
        <v>0.42599999999999999</v>
      </c>
      <c r="M1032">
        <f>INDEX(pasteStatistics!M$1:'pasteStatistics'!M$5000,MATCH($C1032,pasteStatistics!$C$1:'pasteStatistics'!$C$5000,0))</f>
        <v>0.6</v>
      </c>
      <c r="N1032">
        <f>INDEX(pasteStatistics!N$1:'pasteStatistics'!N$5000,MATCH($C1032,pasteStatistics!$C$1:'pasteStatistics'!$C$5000,0))</f>
        <v>1.9</v>
      </c>
      <c r="O1032">
        <f>INDEX(pasteStatistics!O$1:'pasteStatistics'!O$5000,MATCH($C1032,pasteStatistics!$C$1:'pasteStatistics'!$C$5000,0))</f>
        <v>0.313</v>
      </c>
      <c r="P1032">
        <f>INDEX(pasteStatistics!P$1:'pasteStatistics'!P$5000,MATCH($C1032,pasteStatistics!$C$1:'pasteStatistics'!$C$5000,0))</f>
        <v>0.6</v>
      </c>
      <c r="Q1032">
        <f>INDEX(pasteStatistics!Q$1:'pasteStatistics'!Q$5000,MATCH($C1032,pasteStatistics!$C$1:'pasteStatistics'!$C$5000,0))</f>
        <v>0.6</v>
      </c>
      <c r="R1032">
        <f>INDEX(pasteStatistics!R$1:'pasteStatistics'!R$5000,MATCH($C1032,pasteStatistics!$C$1:'pasteStatistics'!$C$5000,0))</f>
        <v>0.86399999999999999</v>
      </c>
      <c r="S1032">
        <f>INDEX(pasteStatistics!S$1:'pasteStatistics'!S$5000,MATCH($C1032,pasteStatistics!$C$1:'pasteStatistics'!$C$5000,0))</f>
        <v>0.3</v>
      </c>
      <c r="T1032">
        <f>INDEX(pasteStatistics!T$1:'pasteStatistics'!T$5000,MATCH($C1032,pasteStatistics!$C$1:'pasteStatistics'!$C$5000,0))</f>
        <v>1.9</v>
      </c>
      <c r="U1032">
        <f>INDEX(pasteStatistics!U$1:'pasteStatistics'!U$5000,MATCH($C1032,pasteStatistics!$C$1:'pasteStatistics'!$C$5000,0))</f>
        <v>2.2000000000000002</v>
      </c>
      <c r="V1032">
        <f>INDEX(pasteStatistics!V$1:'pasteStatistics'!V$5000,MATCH($C1032,pasteStatistics!$C$1:'pasteStatistics'!$C$5000,0))</f>
        <v>2.4</v>
      </c>
      <c r="W1032">
        <f>INDEX(pasteStatistics!W$1:'pasteStatistics'!W$5000,MATCH($C1032,pasteStatistics!$C$1:'pasteStatistics'!$C$5000,0))</f>
        <v>0.5</v>
      </c>
      <c r="X1032">
        <f>INDEX(pasteStatistics!X$1:'pasteStatistics'!X$5000,MATCH($C1032,pasteStatistics!$C$1:'pasteStatistics'!$C$5000,0))</f>
        <v>0</v>
      </c>
      <c r="Y1032">
        <f>INDEX(pasteStatistics!Y$1:'pasteStatistics'!Y$5000,MATCH($C1032,pasteStatistics!$C$1:'pasteStatistics'!$C$5000,0))</f>
        <v>0.7</v>
      </c>
      <c r="Z1032">
        <f>INDEX(pasteStatistics!Z$1:'pasteStatistics'!Z$5000,MATCH($C1032,pasteStatistics!$C$1:'pasteStatistics'!$C$5000,0))</f>
        <v>1.1000000000000001</v>
      </c>
      <c r="AA1032">
        <f>INDEX(pasteStatistics!AA$1:'pasteStatistics'!AA$5000,MATCH($C1032,pasteStatistics!$C$1:'pasteStatistics'!$C$5000,0))</f>
        <v>3.5</v>
      </c>
      <c r="AB1032">
        <f>pasteData!C1031</f>
        <v>20</v>
      </c>
      <c r="AC1032" t="str">
        <f>pasteData!D1031</f>
        <v>SR</v>
      </c>
      <c r="AD1032" t="str">
        <f>pasteData!E1031</f>
        <v>G</v>
      </c>
      <c r="AE1032">
        <f>pasteData!F1031</f>
        <v>43595</v>
      </c>
      <c r="AF1032">
        <f>pasteData!G1031</f>
        <v>175</v>
      </c>
      <c r="AG1032" t="str">
        <f>pasteData!H1031</f>
        <v>Madison</v>
      </c>
      <c r="AH1032" t="str">
        <f>pasteData!I1031</f>
        <v xml:space="preserve"> WI</v>
      </c>
      <c r="AI1032" t="str">
        <f>pasteData!J1031</f>
        <v>Mt. Zion Prep</v>
      </c>
      <c r="AJ1032" t="str">
        <f>pasteData!K1031</f>
        <v xml:space="preserve"> 3.5 Pts</v>
      </c>
      <c r="AK1032" t="str">
        <f>pasteData!L1031</f>
        <v xml:space="preserve"> 2.2 Reb</v>
      </c>
      <c r="AL1032" t="str">
        <f>pasteData!M1031</f>
        <v xml:space="preserve"> 2.4 Ast</v>
      </c>
      <c r="AM1032">
        <f>pasteData!N1031</f>
        <v>0</v>
      </c>
    </row>
    <row r="1033" spans="1:39" x14ac:dyDescent="0.3">
      <c r="A1033">
        <v>1031</v>
      </c>
      <c r="B1033" t="str">
        <f>pasteData!A1032</f>
        <v>north-carolina-central</v>
      </c>
      <c r="C1033" t="str">
        <f>pasteData!B1032</f>
        <v>Jordan Perkins</v>
      </c>
      <c r="D1033">
        <f>INDEX(pasteStatistics!D$1:'pasteStatistics'!D$5000,MATCH($C1033,pasteStatistics!$C$1:'pasteStatistics'!$C$5000,0))</f>
        <v>29</v>
      </c>
      <c r="E1033">
        <f>INDEX(pasteStatistics!E$1:'pasteStatistics'!E$5000,MATCH($C1033,pasteStatistics!$C$1:'pasteStatistics'!$C$5000,0))</f>
        <v>20</v>
      </c>
      <c r="F1033">
        <f>INDEX(pasteStatistics!F$1:'pasteStatistics'!F$5000,MATCH($C1033,pasteStatistics!$C$1:'pasteStatistics'!$C$5000,0))</f>
        <v>21</v>
      </c>
      <c r="G1033">
        <f>INDEX(pasteStatistics!G$1:'pasteStatistics'!G$5000,MATCH($C1033,pasteStatistics!$C$1:'pasteStatistics'!$C$5000,0))</f>
        <v>1.3</v>
      </c>
      <c r="H1033">
        <f>INDEX(pasteStatistics!H$1:'pasteStatistics'!H$5000,MATCH($C1033,pasteStatistics!$C$1:'pasteStatistics'!$C$5000,0))</f>
        <v>4</v>
      </c>
      <c r="I1033">
        <f>INDEX(pasteStatistics!I$1:'pasteStatistics'!I$5000,MATCH($C1033,pasteStatistics!$C$1:'pasteStatistics'!$C$5000,0))</f>
        <v>0.316</v>
      </c>
      <c r="J1033">
        <f>INDEX(pasteStatistics!J$1:'pasteStatistics'!J$5000,MATCH($C1033,pasteStatistics!$C$1:'pasteStatistics'!$C$5000,0))</f>
        <v>1</v>
      </c>
      <c r="K1033">
        <f>INDEX(pasteStatistics!K$1:'pasteStatistics'!K$5000,MATCH($C1033,pasteStatistics!$C$1:'pasteStatistics'!$C$5000,0))</f>
        <v>3</v>
      </c>
      <c r="L1033">
        <f>INDEX(pasteStatistics!L$1:'pasteStatistics'!L$5000,MATCH($C1033,pasteStatistics!$C$1:'pasteStatistics'!$C$5000,0))</f>
        <v>0.34100000000000003</v>
      </c>
      <c r="M1033">
        <f>INDEX(pasteStatistics!M$1:'pasteStatistics'!M$5000,MATCH($C1033,pasteStatistics!$C$1:'pasteStatistics'!$C$5000,0))</f>
        <v>0.2</v>
      </c>
      <c r="N1033">
        <f>INDEX(pasteStatistics!N$1:'pasteStatistics'!N$5000,MATCH($C1033,pasteStatistics!$C$1:'pasteStatistics'!$C$5000,0))</f>
        <v>1</v>
      </c>
      <c r="O1033">
        <f>INDEX(pasteStatistics!O$1:'pasteStatistics'!O$5000,MATCH($C1033,pasteStatistics!$C$1:'pasteStatistics'!$C$5000,0))</f>
        <v>0.24099999999999999</v>
      </c>
      <c r="P1033">
        <f>INDEX(pasteStatistics!P$1:'pasteStatistics'!P$5000,MATCH($C1033,pasteStatistics!$C$1:'pasteStatistics'!$C$5000,0))</f>
        <v>0.9</v>
      </c>
      <c r="Q1033">
        <f>INDEX(pasteStatistics!Q$1:'pasteStatistics'!Q$5000,MATCH($C1033,pasteStatistics!$C$1:'pasteStatistics'!$C$5000,0))</f>
        <v>1.2</v>
      </c>
      <c r="R1033">
        <f>INDEX(pasteStatistics!R$1:'pasteStatistics'!R$5000,MATCH($C1033,pasteStatistics!$C$1:'pasteStatistics'!$C$5000,0))</f>
        <v>0.69399999999999995</v>
      </c>
      <c r="S1033">
        <f>INDEX(pasteStatistics!S$1:'pasteStatistics'!S$5000,MATCH($C1033,pasteStatistics!$C$1:'pasteStatistics'!$C$5000,0))</f>
        <v>0.7</v>
      </c>
      <c r="T1033">
        <f>INDEX(pasteStatistics!T$1:'pasteStatistics'!T$5000,MATCH($C1033,pasteStatistics!$C$1:'pasteStatistics'!$C$5000,0))</f>
        <v>1.7</v>
      </c>
      <c r="U1033">
        <f>INDEX(pasteStatistics!U$1:'pasteStatistics'!U$5000,MATCH($C1033,pasteStatistics!$C$1:'pasteStatistics'!$C$5000,0))</f>
        <v>2.4</v>
      </c>
      <c r="V1033">
        <f>INDEX(pasteStatistics!V$1:'pasteStatistics'!V$5000,MATCH($C1033,pasteStatistics!$C$1:'pasteStatistics'!$C$5000,0))</f>
        <v>4.3</v>
      </c>
      <c r="W1033">
        <f>INDEX(pasteStatistics!W$1:'pasteStatistics'!W$5000,MATCH($C1033,pasteStatistics!$C$1:'pasteStatistics'!$C$5000,0))</f>
        <v>0.9</v>
      </c>
      <c r="X1033">
        <f>INDEX(pasteStatistics!X$1:'pasteStatistics'!X$5000,MATCH($C1033,pasteStatistics!$C$1:'pasteStatistics'!$C$5000,0))</f>
        <v>0.2</v>
      </c>
      <c r="Y1033">
        <f>INDEX(pasteStatistics!Y$1:'pasteStatistics'!Y$5000,MATCH($C1033,pasteStatistics!$C$1:'pasteStatistics'!$C$5000,0))</f>
        <v>2.2000000000000002</v>
      </c>
      <c r="Z1033">
        <f>INDEX(pasteStatistics!Z$1:'pasteStatistics'!Z$5000,MATCH($C1033,pasteStatistics!$C$1:'pasteStatistics'!$C$5000,0))</f>
        <v>2</v>
      </c>
      <c r="AA1033">
        <f>INDEX(pasteStatistics!AA$1:'pasteStatistics'!AA$5000,MATCH($C1033,pasteStatistics!$C$1:'pasteStatistics'!$C$5000,0))</f>
        <v>3.7</v>
      </c>
      <c r="AB1033">
        <f>pasteData!C1032</f>
        <v>4</v>
      </c>
      <c r="AC1033" t="str">
        <f>pasteData!D1032</f>
        <v>SO</v>
      </c>
      <c r="AD1033" t="str">
        <f>pasteData!E1032</f>
        <v>G</v>
      </c>
      <c r="AE1033">
        <f>pasteData!F1032</f>
        <v>36678</v>
      </c>
      <c r="AF1033">
        <f>pasteData!G1032</f>
        <v>190</v>
      </c>
      <c r="AG1033" t="str">
        <f>pasteData!H1032</f>
        <v>Greensboro</v>
      </c>
      <c r="AH1033" t="str">
        <f>pasteData!I1032</f>
        <v xml:space="preserve"> NC</v>
      </c>
      <c r="AI1033" t="str">
        <f>pasteData!J1032</f>
        <v>Greensboro Day School</v>
      </c>
      <c r="AJ1033" t="str">
        <f>pasteData!K1032</f>
        <v xml:space="preserve"> 3.7 Pts</v>
      </c>
      <c r="AK1033" t="str">
        <f>pasteData!L1032</f>
        <v xml:space="preserve"> 2.4 Reb</v>
      </c>
      <c r="AL1033" t="str">
        <f>pasteData!M1032</f>
        <v xml:space="preserve"> 4.3 Ast</v>
      </c>
      <c r="AM1033">
        <f>pasteData!N1032</f>
        <v>0</v>
      </c>
    </row>
    <row r="1034" spans="1:39" x14ac:dyDescent="0.3">
      <c r="A1034">
        <v>1032</v>
      </c>
      <c r="B1034" t="str">
        <f>pasteData!A1033</f>
        <v>north-carolina-central</v>
      </c>
      <c r="C1034" t="str">
        <f>pasteData!B1033</f>
        <v>Rashann London</v>
      </c>
      <c r="D1034">
        <f>INDEX(pasteStatistics!D$1:'pasteStatistics'!D$5000,MATCH($C1034,pasteStatistics!$C$1:'pasteStatistics'!$C$5000,0))</f>
        <v>21</v>
      </c>
      <c r="E1034">
        <f>INDEX(pasteStatistics!E$1:'pasteStatistics'!E$5000,MATCH($C1034,pasteStatistics!$C$1:'pasteStatistics'!$C$5000,0))</f>
        <v>11</v>
      </c>
      <c r="F1034">
        <f>INDEX(pasteStatistics!F$1:'pasteStatistics'!F$5000,MATCH($C1034,pasteStatistics!$C$1:'pasteStatistics'!$C$5000,0))</f>
        <v>18</v>
      </c>
      <c r="G1034">
        <f>INDEX(pasteStatistics!G$1:'pasteStatistics'!G$5000,MATCH($C1034,pasteStatistics!$C$1:'pasteStatistics'!$C$5000,0))</f>
        <v>1.4</v>
      </c>
      <c r="H1034">
        <f>INDEX(pasteStatistics!H$1:'pasteStatistics'!H$5000,MATCH($C1034,pasteStatistics!$C$1:'pasteStatistics'!$C$5000,0))</f>
        <v>3.6</v>
      </c>
      <c r="I1034">
        <f>INDEX(pasteStatistics!I$1:'pasteStatistics'!I$5000,MATCH($C1034,pasteStatistics!$C$1:'pasteStatistics'!$C$5000,0))</f>
        <v>0.4</v>
      </c>
      <c r="J1034">
        <f>INDEX(pasteStatistics!J$1:'pasteStatistics'!J$5000,MATCH($C1034,pasteStatistics!$C$1:'pasteStatistics'!$C$5000,0))</f>
        <v>1.4</v>
      </c>
      <c r="K1034">
        <f>INDEX(pasteStatistics!K$1:'pasteStatistics'!K$5000,MATCH($C1034,pasteStatistics!$C$1:'pasteStatistics'!$C$5000,0))</f>
        <v>3.2</v>
      </c>
      <c r="L1034">
        <f>INDEX(pasteStatistics!L$1:'pasteStatistics'!L$5000,MATCH($C1034,pasteStatistics!$C$1:'pasteStatistics'!$C$5000,0))</f>
        <v>0.42599999999999999</v>
      </c>
      <c r="M1034">
        <f>INDEX(pasteStatistics!M$1:'pasteStatistics'!M$5000,MATCH($C1034,pasteStatistics!$C$1:'pasteStatistics'!$C$5000,0))</f>
        <v>0</v>
      </c>
      <c r="N1034">
        <f>INDEX(pasteStatistics!N$1:'pasteStatistics'!N$5000,MATCH($C1034,pasteStatistics!$C$1:'pasteStatistics'!$C$5000,0))</f>
        <v>0.3</v>
      </c>
      <c r="O1034">
        <f>INDEX(pasteStatistics!O$1:'pasteStatistics'!O$5000,MATCH($C1034,pasteStatistics!$C$1:'pasteStatistics'!$C$5000,0))</f>
        <v>0.14299999999999999</v>
      </c>
      <c r="P1034">
        <f>INDEX(pasteStatistics!P$1:'pasteStatistics'!P$5000,MATCH($C1034,pasteStatistics!$C$1:'pasteStatistics'!$C$5000,0))</f>
        <v>0.9</v>
      </c>
      <c r="Q1034">
        <f>INDEX(pasteStatistics!Q$1:'pasteStatistics'!Q$5000,MATCH($C1034,pasteStatistics!$C$1:'pasteStatistics'!$C$5000,0))</f>
        <v>1.5</v>
      </c>
      <c r="R1034">
        <f>INDEX(pasteStatistics!R$1:'pasteStatistics'!R$5000,MATCH($C1034,pasteStatistics!$C$1:'pasteStatistics'!$C$5000,0))</f>
        <v>0.59399999999999997</v>
      </c>
      <c r="S1034">
        <f>INDEX(pasteStatistics!S$1:'pasteStatistics'!S$5000,MATCH($C1034,pasteStatistics!$C$1:'pasteStatistics'!$C$5000,0))</f>
        <v>0.6</v>
      </c>
      <c r="T1034">
        <f>INDEX(pasteStatistics!T$1:'pasteStatistics'!T$5000,MATCH($C1034,pasteStatistics!$C$1:'pasteStatistics'!$C$5000,0))</f>
        <v>1.2</v>
      </c>
      <c r="U1034">
        <f>INDEX(pasteStatistics!U$1:'pasteStatistics'!U$5000,MATCH($C1034,pasteStatistics!$C$1:'pasteStatistics'!$C$5000,0))</f>
        <v>1.8</v>
      </c>
      <c r="V1034">
        <f>INDEX(pasteStatistics!V$1:'pasteStatistics'!V$5000,MATCH($C1034,pasteStatistics!$C$1:'pasteStatistics'!$C$5000,0))</f>
        <v>2.6</v>
      </c>
      <c r="W1034">
        <f>INDEX(pasteStatistics!W$1:'pasteStatistics'!W$5000,MATCH($C1034,pasteStatistics!$C$1:'pasteStatistics'!$C$5000,0))</f>
        <v>0.2</v>
      </c>
      <c r="X1034">
        <f>INDEX(pasteStatistics!X$1:'pasteStatistics'!X$5000,MATCH($C1034,pasteStatistics!$C$1:'pasteStatistics'!$C$5000,0))</f>
        <v>0</v>
      </c>
      <c r="Y1034">
        <f>INDEX(pasteStatistics!Y$1:'pasteStatistics'!Y$5000,MATCH($C1034,pasteStatistics!$C$1:'pasteStatistics'!$C$5000,0))</f>
        <v>1.9</v>
      </c>
      <c r="Z1034">
        <f>INDEX(pasteStatistics!Z$1:'pasteStatistics'!Z$5000,MATCH($C1034,pasteStatistics!$C$1:'pasteStatistics'!$C$5000,0))</f>
        <v>1.3</v>
      </c>
      <c r="AA1034">
        <f>INDEX(pasteStatistics!AA$1:'pasteStatistics'!AA$5000,MATCH($C1034,pasteStatistics!$C$1:'pasteStatistics'!$C$5000,0))</f>
        <v>3.8</v>
      </c>
      <c r="AB1034">
        <f>pasteData!C1033</f>
        <v>10</v>
      </c>
      <c r="AC1034" t="str">
        <f>pasteData!D1033</f>
        <v>SR</v>
      </c>
      <c r="AD1034" t="str">
        <f>pasteData!E1033</f>
        <v>G</v>
      </c>
      <c r="AE1034">
        <f>pasteData!F1033</f>
        <v>43618</v>
      </c>
      <c r="AF1034">
        <f>pasteData!G1033</f>
        <v>185</v>
      </c>
      <c r="AG1034" t="str">
        <f>pasteData!H1033</f>
        <v>Philadelphia</v>
      </c>
      <c r="AH1034" t="str">
        <f>pasteData!I1033</f>
        <v xml:space="preserve"> PA</v>
      </c>
      <c r="AI1034" t="str">
        <f>pasteData!J1033</f>
        <v>Roman Catholic HS</v>
      </c>
      <c r="AJ1034" t="str">
        <f>pasteData!K1033</f>
        <v xml:space="preserve"> 3.8 Pts</v>
      </c>
      <c r="AK1034" t="str">
        <f>pasteData!L1033</f>
        <v xml:space="preserve"> 1.8 Reb</v>
      </c>
      <c r="AL1034" t="str">
        <f>pasteData!M1033</f>
        <v xml:space="preserve"> 2.6 Ast</v>
      </c>
      <c r="AM1034">
        <f>pasteData!N1033</f>
        <v>0</v>
      </c>
    </row>
    <row r="1035" spans="1:39" x14ac:dyDescent="0.3">
      <c r="A1035">
        <v>1033</v>
      </c>
      <c r="B1035" t="str">
        <f>pasteData!A1034</f>
        <v>north-carolina-central</v>
      </c>
      <c r="C1035" t="str">
        <f>pasteData!B1034</f>
        <v>Nicolas Fennell</v>
      </c>
      <c r="D1035">
        <f>INDEX(pasteStatistics!D$1:'pasteStatistics'!D$5000,MATCH($C1035,pasteStatistics!$C$1:'pasteStatistics'!$C$5000,0))</f>
        <v>23</v>
      </c>
      <c r="E1035">
        <f>INDEX(pasteStatistics!E$1:'pasteStatistics'!E$5000,MATCH($C1035,pasteStatistics!$C$1:'pasteStatistics'!$C$5000,0))</f>
        <v>1</v>
      </c>
      <c r="F1035">
        <f>INDEX(pasteStatistics!F$1:'pasteStatistics'!F$5000,MATCH($C1035,pasteStatistics!$C$1:'pasteStatistics'!$C$5000,0))</f>
        <v>8.1</v>
      </c>
      <c r="G1035">
        <f>INDEX(pasteStatistics!G$1:'pasteStatistics'!G$5000,MATCH($C1035,pasteStatistics!$C$1:'pasteStatistics'!$C$5000,0))</f>
        <v>0.9</v>
      </c>
      <c r="H1035">
        <f>INDEX(pasteStatistics!H$1:'pasteStatistics'!H$5000,MATCH($C1035,pasteStatistics!$C$1:'pasteStatistics'!$C$5000,0))</f>
        <v>1.3</v>
      </c>
      <c r="I1035">
        <f>INDEX(pasteStatistics!I$1:'pasteStatistics'!I$5000,MATCH($C1035,pasteStatistics!$C$1:'pasteStatistics'!$C$5000,0))</f>
        <v>0.64500000000000002</v>
      </c>
      <c r="J1035">
        <f>INDEX(pasteStatistics!J$1:'pasteStatistics'!J$5000,MATCH($C1035,pasteStatistics!$C$1:'pasteStatistics'!$C$5000,0))</f>
        <v>0.7</v>
      </c>
      <c r="K1035">
        <f>INDEX(pasteStatistics!K$1:'pasteStatistics'!K$5000,MATCH($C1035,pasteStatistics!$C$1:'pasteStatistics'!$C$5000,0))</f>
        <v>0.8</v>
      </c>
      <c r="L1035">
        <f>INDEX(pasteStatistics!L$1:'pasteStatistics'!L$5000,MATCH($C1035,pasteStatistics!$C$1:'pasteStatistics'!$C$5000,0))</f>
        <v>0.78900000000000003</v>
      </c>
      <c r="M1035">
        <f>INDEX(pasteStatistics!M$1:'pasteStatistics'!M$5000,MATCH($C1035,pasteStatistics!$C$1:'pasteStatistics'!$C$5000,0))</f>
        <v>0.2</v>
      </c>
      <c r="N1035">
        <f>INDEX(pasteStatistics!N$1:'pasteStatistics'!N$5000,MATCH($C1035,pasteStatistics!$C$1:'pasteStatistics'!$C$5000,0))</f>
        <v>0.5</v>
      </c>
      <c r="O1035">
        <f>INDEX(pasteStatistics!O$1:'pasteStatistics'!O$5000,MATCH($C1035,pasteStatistics!$C$1:'pasteStatistics'!$C$5000,0))</f>
        <v>0.41699999999999998</v>
      </c>
      <c r="P1035">
        <f>INDEX(pasteStatistics!P$1:'pasteStatistics'!P$5000,MATCH($C1035,pasteStatistics!$C$1:'pasteStatistics'!$C$5000,0))</f>
        <v>0.5</v>
      </c>
      <c r="Q1035">
        <f>INDEX(pasteStatistics!Q$1:'pasteStatistics'!Q$5000,MATCH($C1035,pasteStatistics!$C$1:'pasteStatistics'!$C$5000,0))</f>
        <v>0.9</v>
      </c>
      <c r="R1035">
        <f>INDEX(pasteStatistics!R$1:'pasteStatistics'!R$5000,MATCH($C1035,pasteStatistics!$C$1:'pasteStatistics'!$C$5000,0))</f>
        <v>0.55000000000000004</v>
      </c>
      <c r="S1035">
        <f>INDEX(pasteStatistics!S$1:'pasteStatistics'!S$5000,MATCH($C1035,pasteStatistics!$C$1:'pasteStatistics'!$C$5000,0))</f>
        <v>0.5</v>
      </c>
      <c r="T1035">
        <f>INDEX(pasteStatistics!T$1:'pasteStatistics'!T$5000,MATCH($C1035,pasteStatistics!$C$1:'pasteStatistics'!$C$5000,0))</f>
        <v>0.9</v>
      </c>
      <c r="U1035">
        <f>INDEX(pasteStatistics!U$1:'pasteStatistics'!U$5000,MATCH($C1035,pasteStatistics!$C$1:'pasteStatistics'!$C$5000,0))</f>
        <v>1.4</v>
      </c>
      <c r="V1035">
        <f>INDEX(pasteStatistics!V$1:'pasteStatistics'!V$5000,MATCH($C1035,pasteStatistics!$C$1:'pasteStatistics'!$C$5000,0))</f>
        <v>0.6</v>
      </c>
      <c r="W1035">
        <f>INDEX(pasteStatistics!W$1:'pasteStatistics'!W$5000,MATCH($C1035,pasteStatistics!$C$1:'pasteStatistics'!$C$5000,0))</f>
        <v>0.7</v>
      </c>
      <c r="X1035">
        <f>INDEX(pasteStatistics!X$1:'pasteStatistics'!X$5000,MATCH($C1035,pasteStatistics!$C$1:'pasteStatistics'!$C$5000,0))</f>
        <v>0.1</v>
      </c>
      <c r="Y1035">
        <f>INDEX(pasteStatistics!Y$1:'pasteStatistics'!Y$5000,MATCH($C1035,pasteStatistics!$C$1:'pasteStatistics'!$C$5000,0))</f>
        <v>0.4</v>
      </c>
      <c r="Z1035">
        <f>INDEX(pasteStatistics!Z$1:'pasteStatistics'!Z$5000,MATCH($C1035,pasteStatistics!$C$1:'pasteStatistics'!$C$5000,0))</f>
        <v>1.3</v>
      </c>
      <c r="AA1035">
        <f>INDEX(pasteStatistics!AA$1:'pasteStatistics'!AA$5000,MATCH($C1035,pasteStatistics!$C$1:'pasteStatistics'!$C$5000,0))</f>
        <v>2.4</v>
      </c>
      <c r="AB1035">
        <f>pasteData!C1034</f>
        <v>24</v>
      </c>
      <c r="AC1035" t="str">
        <f>pasteData!D1034</f>
        <v>FR</v>
      </c>
      <c r="AD1035" t="str">
        <f>pasteData!E1034</f>
        <v>G</v>
      </c>
      <c r="AE1035">
        <f>pasteData!F1034</f>
        <v>43619</v>
      </c>
      <c r="AF1035">
        <f>pasteData!G1034</f>
        <v>150</v>
      </c>
      <c r="AG1035" t="str">
        <f>pasteData!H1034</f>
        <v>Bowie</v>
      </c>
      <c r="AH1035" t="str">
        <f>pasteData!I1034</f>
        <v xml:space="preserve"> MD</v>
      </c>
      <c r="AI1035" t="str">
        <f>pasteData!J1034</f>
        <v>Archbishop Carroll HS</v>
      </c>
      <c r="AJ1035" t="str">
        <f>pasteData!K1034</f>
        <v xml:space="preserve"> 2.4 Pts</v>
      </c>
      <c r="AK1035" t="str">
        <f>pasteData!L1034</f>
        <v xml:space="preserve"> 1.4 Reb</v>
      </c>
      <c r="AL1035" t="str">
        <f>pasteData!M1034</f>
        <v xml:space="preserve"> 0.6 Ast</v>
      </c>
      <c r="AM1035">
        <f>pasteData!N1034</f>
        <v>0</v>
      </c>
    </row>
    <row r="1036" spans="1:39" x14ac:dyDescent="0.3">
      <c r="A1036">
        <v>1034</v>
      </c>
      <c r="B1036" t="str">
        <f>pasteData!A1035</f>
        <v>north-carolina-central</v>
      </c>
      <c r="C1036" t="str">
        <f>pasteData!B1035</f>
        <v>John Guerra</v>
      </c>
      <c r="D1036">
        <f>INDEX(pasteStatistics!D$1:'pasteStatistics'!D$5000,MATCH($C1036,pasteStatistics!$C$1:'pasteStatistics'!$C$5000,0))</f>
        <v>23</v>
      </c>
      <c r="E1036">
        <f>INDEX(pasteStatistics!E$1:'pasteStatistics'!E$5000,MATCH($C1036,pasteStatistics!$C$1:'pasteStatistics'!$C$5000,0))</f>
        <v>2</v>
      </c>
      <c r="F1036">
        <f>INDEX(pasteStatistics!F$1:'pasteStatistics'!F$5000,MATCH($C1036,pasteStatistics!$C$1:'pasteStatistics'!$C$5000,0))</f>
        <v>6.4</v>
      </c>
      <c r="G1036">
        <f>INDEX(pasteStatistics!G$1:'pasteStatistics'!G$5000,MATCH($C1036,pasteStatistics!$C$1:'pasteStatistics'!$C$5000,0))</f>
        <v>0.4</v>
      </c>
      <c r="H1036">
        <f>INDEX(pasteStatistics!H$1:'pasteStatistics'!H$5000,MATCH($C1036,pasteStatistics!$C$1:'pasteStatistics'!$C$5000,0))</f>
        <v>1.4</v>
      </c>
      <c r="I1036">
        <f>INDEX(pasteStatistics!I$1:'pasteStatistics'!I$5000,MATCH($C1036,pasteStatistics!$C$1:'pasteStatistics'!$C$5000,0))</f>
        <v>0.313</v>
      </c>
      <c r="J1036">
        <f>INDEX(pasteStatistics!J$1:'pasteStatistics'!J$5000,MATCH($C1036,pasteStatistics!$C$1:'pasteStatistics'!$C$5000,0))</f>
        <v>0.3</v>
      </c>
      <c r="K1036">
        <f>INDEX(pasteStatistics!K$1:'pasteStatistics'!K$5000,MATCH($C1036,pasteStatistics!$C$1:'pasteStatistics'!$C$5000,0))</f>
        <v>0.6</v>
      </c>
      <c r="L1036">
        <f>INDEX(pasteStatistics!L$1:'pasteStatistics'!L$5000,MATCH($C1036,pasteStatistics!$C$1:'pasteStatistics'!$C$5000,0))</f>
        <v>0.42899999999999999</v>
      </c>
      <c r="M1036">
        <f>INDEX(pasteStatistics!M$1:'pasteStatistics'!M$5000,MATCH($C1036,pasteStatistics!$C$1:'pasteStatistics'!$C$5000,0))</f>
        <v>0.2</v>
      </c>
      <c r="N1036">
        <f>INDEX(pasteStatistics!N$1:'pasteStatistics'!N$5000,MATCH($C1036,pasteStatistics!$C$1:'pasteStatistics'!$C$5000,0))</f>
        <v>0.8</v>
      </c>
      <c r="O1036">
        <f>INDEX(pasteStatistics!O$1:'pasteStatistics'!O$5000,MATCH($C1036,pasteStatistics!$C$1:'pasteStatistics'!$C$5000,0))</f>
        <v>0.222</v>
      </c>
      <c r="P1036">
        <f>INDEX(pasteStatistics!P$1:'pasteStatistics'!P$5000,MATCH($C1036,pasteStatistics!$C$1:'pasteStatistics'!$C$5000,0))</f>
        <v>0.3</v>
      </c>
      <c r="Q1036">
        <f>INDEX(pasteStatistics!Q$1:'pasteStatistics'!Q$5000,MATCH($C1036,pasteStatistics!$C$1:'pasteStatistics'!$C$5000,0))</f>
        <v>0.7</v>
      </c>
      <c r="R1036">
        <f>INDEX(pasteStatistics!R$1:'pasteStatistics'!R$5000,MATCH($C1036,pasteStatistics!$C$1:'pasteStatistics'!$C$5000,0))</f>
        <v>0.53300000000000003</v>
      </c>
      <c r="S1036">
        <f>INDEX(pasteStatistics!S$1:'pasteStatistics'!S$5000,MATCH($C1036,pasteStatistics!$C$1:'pasteStatistics'!$C$5000,0))</f>
        <v>0.3</v>
      </c>
      <c r="T1036">
        <f>INDEX(pasteStatistics!T$1:'pasteStatistics'!T$5000,MATCH($C1036,pasteStatistics!$C$1:'pasteStatistics'!$C$5000,0))</f>
        <v>0.3</v>
      </c>
      <c r="U1036">
        <f>INDEX(pasteStatistics!U$1:'pasteStatistics'!U$5000,MATCH($C1036,pasteStatistics!$C$1:'pasteStatistics'!$C$5000,0))</f>
        <v>0.6</v>
      </c>
      <c r="V1036">
        <f>INDEX(pasteStatistics!V$1:'pasteStatistics'!V$5000,MATCH($C1036,pasteStatistics!$C$1:'pasteStatistics'!$C$5000,0))</f>
        <v>0.5</v>
      </c>
      <c r="W1036">
        <f>INDEX(pasteStatistics!W$1:'pasteStatistics'!W$5000,MATCH($C1036,pasteStatistics!$C$1:'pasteStatistics'!$C$5000,0))</f>
        <v>0.2</v>
      </c>
      <c r="X1036">
        <f>INDEX(pasteStatistics!X$1:'pasteStatistics'!X$5000,MATCH($C1036,pasteStatistics!$C$1:'pasteStatistics'!$C$5000,0))</f>
        <v>0</v>
      </c>
      <c r="Y1036">
        <f>INDEX(pasteStatistics!Y$1:'pasteStatistics'!Y$5000,MATCH($C1036,pasteStatistics!$C$1:'pasteStatistics'!$C$5000,0))</f>
        <v>0.4</v>
      </c>
      <c r="Z1036">
        <f>INDEX(pasteStatistics!Z$1:'pasteStatistics'!Z$5000,MATCH($C1036,pasteStatistics!$C$1:'pasteStatistics'!$C$5000,0))</f>
        <v>0.7</v>
      </c>
      <c r="AA1036">
        <f>INDEX(pasteStatistics!AA$1:'pasteStatistics'!AA$5000,MATCH($C1036,pasteStatistics!$C$1:'pasteStatistics'!$C$5000,0))</f>
        <v>1.4</v>
      </c>
      <c r="AB1036">
        <f>pasteData!C1035</f>
        <v>55</v>
      </c>
      <c r="AC1036" t="str">
        <f>pasteData!D1035</f>
        <v>JR</v>
      </c>
      <c r="AD1036" t="str">
        <f>pasteData!E1035</f>
        <v>G</v>
      </c>
      <c r="AE1036">
        <f>pasteData!F1035</f>
        <v>43617</v>
      </c>
      <c r="AF1036">
        <f>pasteData!G1035</f>
        <v>205</v>
      </c>
      <c r="AG1036" t="str">
        <f>pasteData!H1035</f>
        <v>Cary</v>
      </c>
      <c r="AH1036" t="str">
        <f>pasteData!I1035</f>
        <v xml:space="preserve"> NC</v>
      </c>
      <c r="AI1036" t="str">
        <f>pasteData!J1035</f>
        <v>Cary Academy</v>
      </c>
      <c r="AJ1036" t="str">
        <f>pasteData!K1035</f>
        <v xml:space="preserve"> 1.4 Pts</v>
      </c>
      <c r="AK1036" t="str">
        <f>pasteData!L1035</f>
        <v xml:space="preserve"> 0.6 Reb</v>
      </c>
      <c r="AL1036" t="str">
        <f>pasteData!M1035</f>
        <v xml:space="preserve"> 0.5 Ast</v>
      </c>
      <c r="AM1036">
        <f>pasteData!N1035</f>
        <v>0</v>
      </c>
    </row>
    <row r="1037" spans="1:39" x14ac:dyDescent="0.3">
      <c r="A1037">
        <v>1035</v>
      </c>
      <c r="B1037" t="str">
        <f>pasteData!A1036</f>
        <v>north-carolina-central</v>
      </c>
      <c r="C1037" t="str">
        <f>pasteData!B1036</f>
        <v>Roderick Taylor</v>
      </c>
      <c r="D1037">
        <f>INDEX(pasteStatistics!D$1:'pasteStatistics'!D$5000,MATCH($C1037,pasteStatistics!$C$1:'pasteStatistics'!$C$5000,0))</f>
        <v>23</v>
      </c>
      <c r="E1037">
        <f>INDEX(pasteStatistics!E$1:'pasteStatistics'!E$5000,MATCH($C1037,pasteStatistics!$C$1:'pasteStatistics'!$C$5000,0))</f>
        <v>1</v>
      </c>
      <c r="F1037">
        <f>INDEX(pasteStatistics!F$1:'pasteStatistics'!F$5000,MATCH($C1037,pasteStatistics!$C$1:'pasteStatistics'!$C$5000,0))</f>
        <v>5.7</v>
      </c>
      <c r="G1037">
        <f>INDEX(pasteStatistics!G$1:'pasteStatistics'!G$5000,MATCH($C1037,pasteStatistics!$C$1:'pasteStatistics'!$C$5000,0))</f>
        <v>0.3</v>
      </c>
      <c r="H1037">
        <f>INDEX(pasteStatistics!H$1:'pasteStatistics'!H$5000,MATCH($C1037,pasteStatistics!$C$1:'pasteStatistics'!$C$5000,0))</f>
        <v>0.5</v>
      </c>
      <c r="I1037">
        <f>INDEX(pasteStatistics!I$1:'pasteStatistics'!I$5000,MATCH($C1037,pasteStatistics!$C$1:'pasteStatistics'!$C$5000,0))</f>
        <v>0.66700000000000004</v>
      </c>
      <c r="J1037">
        <f>INDEX(pasteStatistics!J$1:'pasteStatistics'!J$5000,MATCH($C1037,pasteStatistics!$C$1:'pasteStatistics'!$C$5000,0))</f>
        <v>0.3</v>
      </c>
      <c r="K1037">
        <f>INDEX(pasteStatistics!K$1:'pasteStatistics'!K$5000,MATCH($C1037,pasteStatistics!$C$1:'pasteStatistics'!$C$5000,0))</f>
        <v>0.5</v>
      </c>
      <c r="L1037">
        <f>INDEX(pasteStatistics!L$1:'pasteStatistics'!L$5000,MATCH($C1037,pasteStatistics!$C$1:'pasteStatistics'!$C$5000,0))</f>
        <v>0.66700000000000004</v>
      </c>
      <c r="M1037">
        <f>INDEX(pasteStatistics!M$1:'pasteStatistics'!M$5000,MATCH($C1037,pasteStatistics!$C$1:'pasteStatistics'!$C$5000,0))</f>
        <v>0</v>
      </c>
      <c r="N1037">
        <f>INDEX(pasteStatistics!N$1:'pasteStatistics'!N$5000,MATCH($C1037,pasteStatistics!$C$1:'pasteStatistics'!$C$5000,0))</f>
        <v>0</v>
      </c>
      <c r="O1037">
        <f>INDEX(pasteStatistics!O$1:'pasteStatistics'!O$5000,MATCH($C1037,pasteStatistics!$C$1:'pasteStatistics'!$C$5000,0))</f>
        <v>0</v>
      </c>
      <c r="P1037">
        <f>INDEX(pasteStatistics!P$1:'pasteStatistics'!P$5000,MATCH($C1037,pasteStatistics!$C$1:'pasteStatistics'!$C$5000,0))</f>
        <v>0</v>
      </c>
      <c r="Q1037">
        <f>INDEX(pasteStatistics!Q$1:'pasteStatistics'!Q$5000,MATCH($C1037,pasteStatistics!$C$1:'pasteStatistics'!$C$5000,0))</f>
        <v>0.1</v>
      </c>
      <c r="R1037">
        <f>INDEX(pasteStatistics!R$1:'pasteStatistics'!R$5000,MATCH($C1037,pasteStatistics!$C$1:'pasteStatistics'!$C$5000,0))</f>
        <v>0</v>
      </c>
      <c r="S1037">
        <f>INDEX(pasteStatistics!S$1:'pasteStatistics'!S$5000,MATCH($C1037,pasteStatistics!$C$1:'pasteStatistics'!$C$5000,0))</f>
        <v>0.2</v>
      </c>
      <c r="T1037">
        <f>INDEX(pasteStatistics!T$1:'pasteStatistics'!T$5000,MATCH($C1037,pasteStatistics!$C$1:'pasteStatistics'!$C$5000,0))</f>
        <v>1</v>
      </c>
      <c r="U1037">
        <f>INDEX(pasteStatistics!U$1:'pasteStatistics'!U$5000,MATCH($C1037,pasteStatistics!$C$1:'pasteStatistics'!$C$5000,0))</f>
        <v>1.2</v>
      </c>
      <c r="V1037">
        <f>INDEX(pasteStatistics!V$1:'pasteStatistics'!V$5000,MATCH($C1037,pasteStatistics!$C$1:'pasteStatistics'!$C$5000,0))</f>
        <v>0</v>
      </c>
      <c r="W1037">
        <f>INDEX(pasteStatistics!W$1:'pasteStatistics'!W$5000,MATCH($C1037,pasteStatistics!$C$1:'pasteStatistics'!$C$5000,0))</f>
        <v>0.3</v>
      </c>
      <c r="X1037">
        <f>INDEX(pasteStatistics!X$1:'pasteStatistics'!X$5000,MATCH($C1037,pasteStatistics!$C$1:'pasteStatistics'!$C$5000,0))</f>
        <v>0.2</v>
      </c>
      <c r="Y1037">
        <f>INDEX(pasteStatistics!Y$1:'pasteStatistics'!Y$5000,MATCH($C1037,pasteStatistics!$C$1:'pasteStatistics'!$C$5000,0))</f>
        <v>0.5</v>
      </c>
      <c r="Z1037">
        <f>INDEX(pasteStatistics!Z$1:'pasteStatistics'!Z$5000,MATCH($C1037,pasteStatistics!$C$1:'pasteStatistics'!$C$5000,0))</f>
        <v>1.2</v>
      </c>
      <c r="AA1037">
        <f>INDEX(pasteStatistics!AA$1:'pasteStatistics'!AA$5000,MATCH($C1037,pasteStatistics!$C$1:'pasteStatistics'!$C$5000,0))</f>
        <v>0.7</v>
      </c>
      <c r="AB1037">
        <f>pasteData!C1036</f>
        <v>3</v>
      </c>
      <c r="AC1037" t="str">
        <f>pasteData!D1036</f>
        <v>SR</v>
      </c>
      <c r="AD1037" t="str">
        <f>pasteData!E1036</f>
        <v>F</v>
      </c>
      <c r="AE1037">
        <f>pasteData!F1036</f>
        <v>43623</v>
      </c>
      <c r="AF1037">
        <f>pasteData!G1036</f>
        <v>215</v>
      </c>
      <c r="AG1037" t="str">
        <f>pasteData!H1036</f>
        <v>Killeen</v>
      </c>
      <c r="AH1037" t="str">
        <f>pasteData!I1036</f>
        <v xml:space="preserve"> TX</v>
      </c>
      <c r="AI1037" t="str">
        <f>pasteData!J1036</f>
        <v>Harker Heights HS</v>
      </c>
      <c r="AJ1037" t="str">
        <f>pasteData!K1036</f>
        <v xml:space="preserve"> 0.7 Pts</v>
      </c>
      <c r="AK1037" t="str">
        <f>pasteData!L1036</f>
        <v xml:space="preserve"> 1.2 Reb</v>
      </c>
      <c r="AL1037" t="str">
        <f>pasteData!M1036</f>
        <v xml:space="preserve"> 0.0 Ast</v>
      </c>
      <c r="AM1037">
        <f>pasteData!N1036</f>
        <v>0</v>
      </c>
    </row>
  </sheetData>
  <sortState ref="A2:AN808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34A36-0003-4834-BA79-3435326B5FE4}">
  <dimension ref="A1:T1037"/>
  <sheetViews>
    <sheetView workbookViewId="0">
      <selection activeCell="N2" sqref="N2"/>
    </sheetView>
  </sheetViews>
  <sheetFormatPr defaultRowHeight="14.4" x14ac:dyDescent="0.3"/>
  <sheetData>
    <row r="1" spans="1:20" x14ac:dyDescent="0.3">
      <c r="A1" t="s">
        <v>103</v>
      </c>
      <c r="B1" t="s">
        <v>586</v>
      </c>
      <c r="C1" t="s">
        <v>587</v>
      </c>
      <c r="D1" t="s">
        <v>590</v>
      </c>
      <c r="E1" t="s">
        <v>588</v>
      </c>
      <c r="F1" t="s">
        <v>591</v>
      </c>
      <c r="G1" t="s">
        <v>592</v>
      </c>
      <c r="H1" t="s">
        <v>759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578</v>
      </c>
      <c r="O1" t="s">
        <v>579</v>
      </c>
      <c r="P1" t="s">
        <v>135</v>
      </c>
      <c r="Q1" t="s">
        <v>598</v>
      </c>
      <c r="R1" t="s">
        <v>115</v>
      </c>
      <c r="S1" t="s">
        <v>584</v>
      </c>
      <c r="T1" t="s">
        <v>790</v>
      </c>
    </row>
    <row r="2" spans="1:20" x14ac:dyDescent="0.3">
      <c r="A2" t="s">
        <v>937</v>
      </c>
      <c r="B2">
        <f>ROUND(((99-40)*(scrapedData!AA2-0)/(25-0)+40),0)</f>
        <v>93</v>
      </c>
      <c r="C2">
        <f>ROUND(((99-40)*(scrapedData!F2-0)/(37.2-0)+40),0)</f>
        <v>96</v>
      </c>
      <c r="D2">
        <f>ROUND(((99-40)*(scrapedData!I2-0)/(0.7-0)+40),0)</f>
        <v>78</v>
      </c>
      <c r="E2">
        <f>ROUND(((99-40)*(scrapedData!O2-0)/(0.5-0)+40),0)</f>
        <v>76</v>
      </c>
      <c r="F2">
        <f ca="1">IF(scrapedData!K2&lt;1,RANDBETWEEN(40,50),D2)</f>
        <v>78</v>
      </c>
      <c r="G2">
        <f ca="1">IF(scrapedData!N2&lt;1,RANDBETWEEN(40,50),E2)</f>
        <v>76</v>
      </c>
      <c r="H2">
        <f>ROUND(((99-40)*(scrapedData!V2-0)/(7-0)+40),0)</f>
        <v>76</v>
      </c>
      <c r="I2">
        <f t="shared" ref="I2" ca="1" si="0">SUM(B2,D2,G2,H2)</f>
        <v>323</v>
      </c>
      <c r="J2">
        <f>ROUND(((99-40)*(scrapedData!W2-0)/(3-0)+40),0)</f>
        <v>58</v>
      </c>
      <c r="K2">
        <f>ROUND(((99-40)*(scrapedData!X2-0)/(3-0)+40),0)</f>
        <v>48</v>
      </c>
      <c r="L2">
        <f>ROUND(((99-40)*(scrapedData!U2-0)/(11-0)+40),0)</f>
        <v>81</v>
      </c>
      <c r="M2">
        <f t="shared" ref="M2" si="1">SUM(C2,K2,L2,J2)</f>
        <v>283</v>
      </c>
      <c r="N2">
        <f t="shared" ref="N2" ca="1" si="2">ROUND(((99-40)*(I2-50)/(380-50)+40),0)</f>
        <v>89</v>
      </c>
      <c r="O2">
        <f t="shared" ref="O2" si="3">ROUND(((99-40)*(M2-50)/(360-50)+40),0)</f>
        <v>84</v>
      </c>
      <c r="P2">
        <f t="shared" ref="P2" si="4">ROUNDUP(((L2/C2*100) + L2)/2,0)</f>
        <v>83</v>
      </c>
      <c r="Q2">
        <f t="shared" ref="Q2" ca="1" si="5">G2</f>
        <v>76</v>
      </c>
      <c r="R2">
        <f ca="1">IF(scrapedData!Q2&gt;0.5,ROUND(scrapedData!R2*100,0),RANDBETWEEN(50,70))</f>
        <v>67</v>
      </c>
      <c r="S2">
        <f>INDEX(teamdata!$B$2:'teamdata'!$B$80,MATCH(scrapedData!B2,teamdata!$A$2:'teamdata'!$A$80,0))</f>
        <v>0</v>
      </c>
      <c r="T2">
        <f>ROUND(S2/12,0)</f>
        <v>0</v>
      </c>
    </row>
    <row r="3" spans="1:20" x14ac:dyDescent="0.3">
      <c r="A3" t="s">
        <v>940</v>
      </c>
      <c r="B3">
        <f>ROUND(((99-40)*(scrapedData!AA3-0)/(25-0)+40),0)</f>
        <v>93</v>
      </c>
      <c r="C3">
        <f>ROUND(((99-40)*(scrapedData!F3-0)/(37.2-0)+40),0)</f>
        <v>88</v>
      </c>
      <c r="D3">
        <f>ROUND(((99-40)*(scrapedData!I3-0)/(0.7-0)+40),0)</f>
        <v>97</v>
      </c>
      <c r="E3">
        <f>ROUND(((99-40)*(scrapedData!O3-0)/(0.5-0)+40),0)</f>
        <v>80</v>
      </c>
      <c r="F3">
        <f ca="1">IF(scrapedData!K3&lt;1,RANDBETWEEN(40,50),D3)</f>
        <v>97</v>
      </c>
      <c r="G3">
        <f ca="1">IF(scrapedData!N3&lt;1,RANDBETWEEN(40,50),E3)</f>
        <v>80</v>
      </c>
      <c r="H3">
        <f>ROUND(((99-40)*(scrapedData!V3-0)/(7-0)+40),0)</f>
        <v>58</v>
      </c>
      <c r="I3">
        <f t="shared" ref="I3:I66" ca="1" si="6">SUM(B3,D3,G3,H3)</f>
        <v>328</v>
      </c>
      <c r="J3">
        <f>ROUND(((99-40)*(scrapedData!W3-0)/(3-0)+40),0)</f>
        <v>81</v>
      </c>
      <c r="K3">
        <f>ROUND(((99-40)*(scrapedData!X3-0)/(3-0)+40),0)</f>
        <v>75</v>
      </c>
      <c r="L3">
        <f>ROUND(((99-40)*(scrapedData!U3-0)/(11-0)+40),0)</f>
        <v>88</v>
      </c>
      <c r="M3">
        <f t="shared" ref="M3:M66" si="7">SUM(C3,K3,L3,J3)</f>
        <v>332</v>
      </c>
      <c r="N3">
        <f t="shared" ref="N3:N66" ca="1" si="8">ROUND(((99-40)*(I3-50)/(380-50)+40),0)</f>
        <v>90</v>
      </c>
      <c r="O3">
        <f t="shared" ref="O3:O66" si="9">ROUND(((99-40)*(M3-50)/(360-50)+40),0)</f>
        <v>94</v>
      </c>
      <c r="P3">
        <f t="shared" ref="P3:P66" si="10">ROUNDUP(((L3/C3*100) + L3)/2,0)</f>
        <v>94</v>
      </c>
      <c r="Q3">
        <f t="shared" ref="Q3:Q66" ca="1" si="11">G3</f>
        <v>80</v>
      </c>
      <c r="R3">
        <f ca="1">IF(scrapedData!Q3&gt;0.5,ROUND(scrapedData!R3*100,0),RANDBETWEEN(50,70))</f>
        <v>64</v>
      </c>
      <c r="S3">
        <f>INDEX(teamdata!$B$2:'teamdata'!$B$80,MATCH(scrapedData!B3,teamdata!$A$2:'teamdata'!$A$80,0))</f>
        <v>0</v>
      </c>
      <c r="T3">
        <f t="shared" ref="T3:T66" si="12">ROUND(S3/12,0)</f>
        <v>0</v>
      </c>
    </row>
    <row r="4" spans="1:20" x14ac:dyDescent="0.3">
      <c r="A4" t="s">
        <v>944</v>
      </c>
      <c r="B4">
        <f>ROUND(((99-40)*(scrapedData!AA4-0)/(25-0)+40),0)</f>
        <v>72</v>
      </c>
      <c r="C4">
        <f>ROUND(((99-40)*(scrapedData!F4-0)/(37.2-0)+40),0)</f>
        <v>87</v>
      </c>
      <c r="D4">
        <f>ROUND(((99-40)*(scrapedData!I4-0)/(0.7-0)+40),0)</f>
        <v>70</v>
      </c>
      <c r="E4">
        <f>ROUND(((99-40)*(scrapedData!O4-0)/(0.5-0)+40),0)</f>
        <v>79</v>
      </c>
      <c r="F4">
        <f ca="1">IF(scrapedData!K4&lt;1,RANDBETWEEN(40,50),D4)</f>
        <v>70</v>
      </c>
      <c r="G4">
        <f ca="1">IF(scrapedData!N4&lt;1,RANDBETWEEN(40,50),E4)</f>
        <v>79</v>
      </c>
      <c r="H4">
        <f>ROUND(((99-40)*(scrapedData!V4-0)/(7-0)+40),0)</f>
        <v>56</v>
      </c>
      <c r="I4">
        <f t="shared" ca="1" si="6"/>
        <v>277</v>
      </c>
      <c r="J4">
        <f>ROUND(((99-40)*(scrapedData!W4-0)/(3-0)+40),0)</f>
        <v>71</v>
      </c>
      <c r="K4">
        <f>ROUND(((99-40)*(scrapedData!X4-0)/(3-0)+40),0)</f>
        <v>52</v>
      </c>
      <c r="L4">
        <f>ROUND(((99-40)*(scrapedData!U4-0)/(11-0)+40),0)</f>
        <v>60</v>
      </c>
      <c r="M4">
        <f t="shared" si="7"/>
        <v>270</v>
      </c>
      <c r="N4">
        <f t="shared" ca="1" si="8"/>
        <v>81</v>
      </c>
      <c r="O4">
        <f t="shared" si="9"/>
        <v>82</v>
      </c>
      <c r="P4">
        <f t="shared" si="10"/>
        <v>65</v>
      </c>
      <c r="Q4">
        <f t="shared" ca="1" si="11"/>
        <v>79</v>
      </c>
      <c r="R4">
        <f ca="1">IF(scrapedData!Q4&gt;0.5,ROUND(scrapedData!R4*100,0),RANDBETWEEN(50,70))</f>
        <v>77</v>
      </c>
      <c r="S4">
        <f>INDEX(teamdata!$B$2:'teamdata'!$B$80,MATCH(scrapedData!B4,teamdata!$A$2:'teamdata'!$A$80,0))</f>
        <v>0</v>
      </c>
      <c r="T4">
        <f t="shared" si="12"/>
        <v>0</v>
      </c>
    </row>
    <row r="5" spans="1:20" x14ac:dyDescent="0.3">
      <c r="A5" t="s">
        <v>947</v>
      </c>
      <c r="B5">
        <f>ROUND(((99-40)*(scrapedData!AA5-0)/(25-0)+40),0)</f>
        <v>62</v>
      </c>
      <c r="C5">
        <f>ROUND(((99-40)*(scrapedData!F5-0)/(37.2-0)+40),0)</f>
        <v>94</v>
      </c>
      <c r="D5">
        <f>ROUND(((99-40)*(scrapedData!I5-0)/(0.7-0)+40),0)</f>
        <v>75</v>
      </c>
      <c r="E5">
        <f>ROUND(((99-40)*(scrapedData!O5-0)/(0.5-0)+40),0)</f>
        <v>71</v>
      </c>
      <c r="F5">
        <f ca="1">IF(scrapedData!K5&lt;1,RANDBETWEEN(40,50),D5)</f>
        <v>75</v>
      </c>
      <c r="G5">
        <f ca="1">IF(scrapedData!N5&lt;1,RANDBETWEEN(40,50),E5)</f>
        <v>71</v>
      </c>
      <c r="H5">
        <f>ROUND(((99-40)*(scrapedData!V5-0)/(7-0)+40),0)</f>
        <v>85</v>
      </c>
      <c r="I5">
        <f t="shared" ca="1" si="6"/>
        <v>293</v>
      </c>
      <c r="J5">
        <f>ROUND(((99-40)*(scrapedData!W5-0)/(3-0)+40),0)</f>
        <v>77</v>
      </c>
      <c r="K5">
        <f>ROUND(((99-40)*(scrapedData!X5-0)/(3-0)+40),0)</f>
        <v>44</v>
      </c>
      <c r="L5">
        <f>ROUND(((99-40)*(scrapedData!U5-0)/(11-0)+40),0)</f>
        <v>60</v>
      </c>
      <c r="M5">
        <f t="shared" si="7"/>
        <v>275</v>
      </c>
      <c r="N5">
        <f t="shared" ca="1" si="8"/>
        <v>83</v>
      </c>
      <c r="O5">
        <f t="shared" si="9"/>
        <v>83</v>
      </c>
      <c r="P5">
        <f t="shared" si="10"/>
        <v>62</v>
      </c>
      <c r="Q5">
        <f t="shared" ca="1" si="11"/>
        <v>71</v>
      </c>
      <c r="R5">
        <f ca="1">IF(scrapedData!Q5&gt;0.5,ROUND(scrapedData!R5*100,0),RANDBETWEEN(50,70))</f>
        <v>76</v>
      </c>
      <c r="S5">
        <f>INDEX(teamdata!$B$2:'teamdata'!$B$80,MATCH(scrapedData!B5,teamdata!$A$2:'teamdata'!$A$80,0))</f>
        <v>0</v>
      </c>
      <c r="T5">
        <f t="shared" si="12"/>
        <v>0</v>
      </c>
    </row>
    <row r="6" spans="1:20" x14ac:dyDescent="0.3">
      <c r="A6" t="s">
        <v>951</v>
      </c>
      <c r="B6">
        <f>ROUND(((99-40)*(scrapedData!AA6-0)/(25-0)+40),0)</f>
        <v>53</v>
      </c>
      <c r="C6">
        <f>ROUND(((99-40)*(scrapedData!F6-0)/(37.2-0)+40),0)</f>
        <v>70</v>
      </c>
      <c r="D6">
        <f>ROUND(((99-40)*(scrapedData!I6-0)/(0.7-0)+40),0)</f>
        <v>89</v>
      </c>
      <c r="E6">
        <f>ROUND(((99-40)*(scrapedData!O6-0)/(0.5-0)+40),0)</f>
        <v>40</v>
      </c>
      <c r="F6">
        <f ca="1">IF(scrapedData!K6&lt;1,RANDBETWEEN(40,50),D6)</f>
        <v>89</v>
      </c>
      <c r="G6">
        <f ca="1">IF(scrapedData!N6&lt;1,RANDBETWEEN(40,50),E6)</f>
        <v>49</v>
      </c>
      <c r="H6">
        <f>ROUND(((99-40)*(scrapedData!V6-0)/(7-0)+40),0)</f>
        <v>44</v>
      </c>
      <c r="I6">
        <f t="shared" ca="1" si="6"/>
        <v>235</v>
      </c>
      <c r="J6">
        <f>ROUND(((99-40)*(scrapedData!W6-0)/(3-0)+40),0)</f>
        <v>50</v>
      </c>
      <c r="K6">
        <f>ROUND(((99-40)*(scrapedData!X6-0)/(3-0)+40),0)</f>
        <v>73</v>
      </c>
      <c r="L6">
        <f>ROUND(((99-40)*(scrapedData!U6-0)/(11-0)+40),0)</f>
        <v>64</v>
      </c>
      <c r="M6">
        <f t="shared" si="7"/>
        <v>257</v>
      </c>
      <c r="N6">
        <f t="shared" ca="1" si="8"/>
        <v>73</v>
      </c>
      <c r="O6">
        <f t="shared" si="9"/>
        <v>79</v>
      </c>
      <c r="P6">
        <f t="shared" si="10"/>
        <v>78</v>
      </c>
      <c r="Q6">
        <f t="shared" ca="1" si="11"/>
        <v>49</v>
      </c>
      <c r="R6">
        <f ca="1">IF(scrapedData!Q6&gt;0.5,ROUND(scrapedData!R6*100,0),RANDBETWEEN(50,70))</f>
        <v>73</v>
      </c>
      <c r="S6">
        <f>INDEX(teamdata!$B$2:'teamdata'!$B$80,MATCH(scrapedData!B6,teamdata!$A$2:'teamdata'!$A$80,0))</f>
        <v>0</v>
      </c>
      <c r="T6">
        <f t="shared" si="12"/>
        <v>0</v>
      </c>
    </row>
    <row r="7" spans="1:20" x14ac:dyDescent="0.3">
      <c r="A7" t="s">
        <v>955</v>
      </c>
      <c r="B7">
        <f>ROUND(((99-40)*(scrapedData!AA7-0)/(25-0)+40),0)</f>
        <v>50</v>
      </c>
      <c r="C7">
        <f>ROUND(((99-40)*(scrapedData!F7-0)/(37.2-0)+40),0)</f>
        <v>62</v>
      </c>
      <c r="D7">
        <f>ROUND(((99-40)*(scrapedData!I7-0)/(0.7-0)+40),0)</f>
        <v>78</v>
      </c>
      <c r="E7">
        <f>ROUND(((99-40)*(scrapedData!O7-0)/(0.5-0)+40),0)</f>
        <v>84</v>
      </c>
      <c r="F7">
        <f ca="1">IF(scrapedData!K7&lt;1,RANDBETWEEN(40,50),D7)</f>
        <v>78</v>
      </c>
      <c r="G7">
        <f ca="1">IF(scrapedData!N7&lt;1,RANDBETWEEN(40,50),E7)</f>
        <v>84</v>
      </c>
      <c r="H7">
        <f>ROUND(((99-40)*(scrapedData!V7-0)/(7-0)+40),0)</f>
        <v>45</v>
      </c>
      <c r="I7">
        <f t="shared" ca="1" si="6"/>
        <v>257</v>
      </c>
      <c r="J7">
        <f>ROUND(((99-40)*(scrapedData!W7-0)/(3-0)+40),0)</f>
        <v>52</v>
      </c>
      <c r="K7">
        <f>ROUND(((99-40)*(scrapedData!X7-0)/(3-0)+40),0)</f>
        <v>40</v>
      </c>
      <c r="L7">
        <f>ROUND(((99-40)*(scrapedData!U7-0)/(11-0)+40),0)</f>
        <v>50</v>
      </c>
      <c r="M7">
        <f t="shared" si="7"/>
        <v>204</v>
      </c>
      <c r="N7">
        <f t="shared" ca="1" si="8"/>
        <v>77</v>
      </c>
      <c r="O7">
        <f t="shared" si="9"/>
        <v>69</v>
      </c>
      <c r="P7">
        <f t="shared" si="10"/>
        <v>66</v>
      </c>
      <c r="Q7">
        <f t="shared" ca="1" si="11"/>
        <v>84</v>
      </c>
      <c r="R7">
        <f ca="1">IF(scrapedData!Q7&gt;0.5,ROUND(scrapedData!R7*100,0),RANDBETWEEN(50,70))</f>
        <v>76</v>
      </c>
      <c r="S7">
        <f>INDEX(teamdata!$B$2:'teamdata'!$B$80,MATCH(scrapedData!B7,teamdata!$A$2:'teamdata'!$A$80,0))</f>
        <v>0</v>
      </c>
      <c r="T7">
        <f t="shared" si="12"/>
        <v>0</v>
      </c>
    </row>
    <row r="8" spans="1:20" x14ac:dyDescent="0.3">
      <c r="A8" t="s">
        <v>958</v>
      </c>
      <c r="B8">
        <f>ROUND(((99-40)*(scrapedData!AA8-0)/(25-0)+40),0)</f>
        <v>49</v>
      </c>
      <c r="C8">
        <f>ROUND(((99-40)*(scrapedData!F8-0)/(37.2-0)+40),0)</f>
        <v>66</v>
      </c>
      <c r="D8">
        <f>ROUND(((99-40)*(scrapedData!I8-0)/(0.7-0)+40),0)</f>
        <v>103</v>
      </c>
      <c r="E8">
        <f>ROUND(((99-40)*(scrapedData!O8-0)/(0.5-0)+40),0)</f>
        <v>40</v>
      </c>
      <c r="F8">
        <f ca="1">IF(scrapedData!K8&lt;1,RANDBETWEEN(40,50),D8)</f>
        <v>103</v>
      </c>
      <c r="G8">
        <f ca="1">IF(scrapedData!N8&lt;1,RANDBETWEEN(40,50),E8)</f>
        <v>45</v>
      </c>
      <c r="H8">
        <f>ROUND(((99-40)*(scrapedData!V8-0)/(7-0)+40),0)</f>
        <v>43</v>
      </c>
      <c r="I8">
        <f t="shared" ca="1" si="6"/>
        <v>240</v>
      </c>
      <c r="J8">
        <f>ROUND(((99-40)*(scrapedData!W8-0)/(3-0)+40),0)</f>
        <v>58</v>
      </c>
      <c r="K8">
        <f>ROUND(((99-40)*(scrapedData!X8-0)/(3-0)+40),0)</f>
        <v>66</v>
      </c>
      <c r="L8">
        <f>ROUND(((99-40)*(scrapedData!U8-0)/(11-0)+40),0)</f>
        <v>64</v>
      </c>
      <c r="M8">
        <f t="shared" si="7"/>
        <v>254</v>
      </c>
      <c r="N8">
        <f t="shared" ca="1" si="8"/>
        <v>74</v>
      </c>
      <c r="O8">
        <f t="shared" si="9"/>
        <v>79</v>
      </c>
      <c r="P8">
        <f t="shared" si="10"/>
        <v>81</v>
      </c>
      <c r="Q8">
        <f t="shared" ca="1" si="11"/>
        <v>45</v>
      </c>
      <c r="R8">
        <f ca="1">IF(scrapedData!Q8&gt;0.5,ROUND(scrapedData!R8*100,0),RANDBETWEEN(50,70))</f>
        <v>56</v>
      </c>
      <c r="S8">
        <f>INDEX(teamdata!$B$2:'teamdata'!$B$80,MATCH(scrapedData!B8,teamdata!$A$2:'teamdata'!$A$80,0))</f>
        <v>0</v>
      </c>
      <c r="T8">
        <f t="shared" si="12"/>
        <v>0</v>
      </c>
    </row>
    <row r="9" spans="1:20" x14ac:dyDescent="0.3">
      <c r="A9" t="s">
        <v>962</v>
      </c>
      <c r="B9">
        <f>ROUND(((99-40)*(scrapedData!AA9-0)/(25-0)+40),0)</f>
        <v>50</v>
      </c>
      <c r="C9">
        <f>ROUND(((99-40)*(scrapedData!F9-0)/(37.2-0)+40),0)</f>
        <v>73</v>
      </c>
      <c r="D9">
        <f>ROUND(((99-40)*(scrapedData!I9-0)/(0.7-0)+40),0)</f>
        <v>70</v>
      </c>
      <c r="E9">
        <f>ROUND(((99-40)*(scrapedData!O9-0)/(0.5-0)+40),0)</f>
        <v>73</v>
      </c>
      <c r="F9">
        <f ca="1">IF(scrapedData!K9&lt;1,RANDBETWEEN(40,50),D9)</f>
        <v>70</v>
      </c>
      <c r="G9">
        <f ca="1">IF(scrapedData!N9&lt;1,RANDBETWEEN(40,50),E9)</f>
        <v>73</v>
      </c>
      <c r="H9">
        <f>ROUND(((99-40)*(scrapedData!V9-0)/(7-0)+40),0)</f>
        <v>46</v>
      </c>
      <c r="I9">
        <f t="shared" ca="1" si="6"/>
        <v>239</v>
      </c>
      <c r="J9">
        <f>ROUND(((99-40)*(scrapedData!W9-0)/(3-0)+40),0)</f>
        <v>52</v>
      </c>
      <c r="K9">
        <f>ROUND(((99-40)*(scrapedData!X9-0)/(3-0)+40),0)</f>
        <v>62</v>
      </c>
      <c r="L9">
        <f>ROUND(((99-40)*(scrapedData!U9-0)/(11-0)+40),0)</f>
        <v>65</v>
      </c>
      <c r="M9">
        <f t="shared" si="7"/>
        <v>252</v>
      </c>
      <c r="N9">
        <f t="shared" ca="1" si="8"/>
        <v>74</v>
      </c>
      <c r="O9">
        <f t="shared" si="9"/>
        <v>78</v>
      </c>
      <c r="P9">
        <f t="shared" si="10"/>
        <v>78</v>
      </c>
      <c r="Q9">
        <f t="shared" ca="1" si="11"/>
        <v>73</v>
      </c>
      <c r="R9">
        <f ca="1">IF(scrapedData!Q9&gt;0.5,ROUND(scrapedData!R9*100,0),RANDBETWEEN(50,70))</f>
        <v>85</v>
      </c>
      <c r="S9">
        <f>INDEX(teamdata!$B$2:'teamdata'!$B$80,MATCH(scrapedData!B9,teamdata!$A$2:'teamdata'!$A$80,0))</f>
        <v>0</v>
      </c>
      <c r="T9">
        <f t="shared" si="12"/>
        <v>0</v>
      </c>
    </row>
    <row r="10" spans="1:20" x14ac:dyDescent="0.3">
      <c r="A10" t="s">
        <v>965</v>
      </c>
      <c r="B10">
        <f>ROUND(((99-40)*(scrapedData!AA10-0)/(25-0)+40),0)</f>
        <v>42</v>
      </c>
      <c r="C10">
        <f>ROUND(((99-40)*(scrapedData!F10-0)/(37.2-0)+40),0)</f>
        <v>54</v>
      </c>
      <c r="D10">
        <f>ROUND(((99-40)*(scrapedData!I10-0)/(0.7-0)+40),0)</f>
        <v>63</v>
      </c>
      <c r="E10">
        <f>ROUND(((99-40)*(scrapedData!O10-0)/(0.5-0)+40),0)</f>
        <v>54</v>
      </c>
      <c r="F10">
        <f ca="1">IF(scrapedData!K10&lt;1,RANDBETWEEN(40,50),D10)</f>
        <v>49</v>
      </c>
      <c r="G10">
        <f ca="1">IF(scrapedData!N10&lt;1,RANDBETWEEN(40,50),E10)</f>
        <v>47</v>
      </c>
      <c r="H10">
        <f>ROUND(((99-40)*(scrapedData!V10-0)/(7-0)+40),0)</f>
        <v>46</v>
      </c>
      <c r="I10">
        <f t="shared" ca="1" si="6"/>
        <v>198</v>
      </c>
      <c r="J10">
        <f>ROUND(((99-40)*(scrapedData!W10-0)/(3-0)+40),0)</f>
        <v>52</v>
      </c>
      <c r="K10">
        <f>ROUND(((99-40)*(scrapedData!X10-0)/(3-0)+40),0)</f>
        <v>40</v>
      </c>
      <c r="L10">
        <f>ROUND(((99-40)*(scrapedData!U10-0)/(11-0)+40),0)</f>
        <v>44</v>
      </c>
      <c r="M10">
        <f t="shared" si="7"/>
        <v>190</v>
      </c>
      <c r="N10">
        <f t="shared" ca="1" si="8"/>
        <v>66</v>
      </c>
      <c r="O10">
        <f t="shared" si="9"/>
        <v>67</v>
      </c>
      <c r="P10">
        <f t="shared" si="10"/>
        <v>63</v>
      </c>
      <c r="Q10">
        <f t="shared" ca="1" si="11"/>
        <v>47</v>
      </c>
      <c r="R10">
        <f ca="1">IF(scrapedData!Q10&gt;0.5,ROUND(scrapedData!R10*100,0),RANDBETWEEN(50,70))</f>
        <v>54</v>
      </c>
      <c r="S10">
        <f>INDEX(teamdata!$B$2:'teamdata'!$B$80,MATCH(scrapedData!B10,teamdata!$A$2:'teamdata'!$A$80,0))</f>
        <v>0</v>
      </c>
      <c r="T10">
        <f t="shared" si="12"/>
        <v>0</v>
      </c>
    </row>
    <row r="11" spans="1:20" x14ac:dyDescent="0.3">
      <c r="A11" t="s">
        <v>968</v>
      </c>
      <c r="B11">
        <f>ROUND(((99-40)*(scrapedData!AA11-0)/(25-0)+40),0)</f>
        <v>43</v>
      </c>
      <c r="C11">
        <f>ROUND(((99-40)*(scrapedData!F11-0)/(37.2-0)+40),0)</f>
        <v>48</v>
      </c>
      <c r="D11">
        <f>ROUND(((99-40)*(scrapedData!I11-0)/(0.7-0)+40),0)</f>
        <v>82</v>
      </c>
      <c r="E11">
        <f>ROUND(((99-40)*(scrapedData!O11-0)/(0.5-0)+40),0)</f>
        <v>40</v>
      </c>
      <c r="F11">
        <f ca="1">IF(scrapedData!K11&lt;1,RANDBETWEEN(40,50),D11)</f>
        <v>49</v>
      </c>
      <c r="G11">
        <f ca="1">IF(scrapedData!N11&lt;1,RANDBETWEEN(40,50),E11)</f>
        <v>46</v>
      </c>
      <c r="H11">
        <f>ROUND(((99-40)*(scrapedData!V11-0)/(7-0)+40),0)</f>
        <v>43</v>
      </c>
      <c r="I11">
        <f t="shared" ca="1" si="6"/>
        <v>214</v>
      </c>
      <c r="J11">
        <f>ROUND(((99-40)*(scrapedData!W11-0)/(3-0)+40),0)</f>
        <v>42</v>
      </c>
      <c r="K11">
        <f>ROUND(((99-40)*(scrapedData!X11-0)/(3-0)+40),0)</f>
        <v>46</v>
      </c>
      <c r="L11">
        <f>ROUND(((99-40)*(scrapedData!U11-0)/(11-0)+40),0)</f>
        <v>47</v>
      </c>
      <c r="M11">
        <f t="shared" si="7"/>
        <v>183</v>
      </c>
      <c r="N11">
        <f t="shared" ca="1" si="8"/>
        <v>69</v>
      </c>
      <c r="O11">
        <f t="shared" si="9"/>
        <v>65</v>
      </c>
      <c r="P11">
        <f t="shared" si="10"/>
        <v>73</v>
      </c>
      <c r="Q11">
        <f t="shared" ca="1" si="11"/>
        <v>46</v>
      </c>
      <c r="R11">
        <f ca="1">IF(scrapedData!Q11&gt;0.5,ROUND(scrapedData!R11*100,0),RANDBETWEEN(50,70))</f>
        <v>56</v>
      </c>
      <c r="S11">
        <f>INDEX(teamdata!$B$2:'teamdata'!$B$80,MATCH(scrapedData!B11,teamdata!$A$2:'teamdata'!$A$80,0))</f>
        <v>0</v>
      </c>
      <c r="T11">
        <f t="shared" si="12"/>
        <v>0</v>
      </c>
    </row>
    <row r="12" spans="1:20" x14ac:dyDescent="0.3">
      <c r="A12" t="s">
        <v>970</v>
      </c>
      <c r="B12">
        <f>ROUND(((99-40)*(scrapedData!AA12-0)/(25-0)+40),0)</f>
        <v>43</v>
      </c>
      <c r="C12">
        <f>ROUND(((99-40)*(scrapedData!F12-0)/(37.2-0)+40),0)</f>
        <v>45</v>
      </c>
      <c r="D12">
        <f>ROUND(((99-40)*(scrapedData!I12-0)/(0.7-0)+40),0)</f>
        <v>92</v>
      </c>
      <c r="E12">
        <f>ROUND(((99-40)*(scrapedData!O12-0)/(0.5-0)+40),0)</f>
        <v>92</v>
      </c>
      <c r="F12">
        <f ca="1">IF(scrapedData!K12&lt;1,RANDBETWEEN(40,50),D12)</f>
        <v>41</v>
      </c>
      <c r="G12">
        <f ca="1">IF(scrapedData!N12&lt;1,RANDBETWEEN(40,50),E12)</f>
        <v>47</v>
      </c>
      <c r="H12">
        <f>ROUND(((99-40)*(scrapedData!V12-0)/(7-0)+40),0)</f>
        <v>41</v>
      </c>
      <c r="I12">
        <f t="shared" ca="1" si="6"/>
        <v>223</v>
      </c>
      <c r="J12">
        <f>ROUND(((99-40)*(scrapedData!W12-0)/(3-0)+40),0)</f>
        <v>42</v>
      </c>
      <c r="K12">
        <f>ROUND(((99-40)*(scrapedData!X12-0)/(3-0)+40),0)</f>
        <v>44</v>
      </c>
      <c r="L12">
        <f>ROUND(((99-40)*(scrapedData!U12-0)/(11-0)+40),0)</f>
        <v>43</v>
      </c>
      <c r="M12">
        <f t="shared" si="7"/>
        <v>174</v>
      </c>
      <c r="N12">
        <f t="shared" ca="1" si="8"/>
        <v>71</v>
      </c>
      <c r="O12">
        <f t="shared" si="9"/>
        <v>64</v>
      </c>
      <c r="P12">
        <f t="shared" si="10"/>
        <v>70</v>
      </c>
      <c r="Q12">
        <f t="shared" ca="1" si="11"/>
        <v>47</v>
      </c>
      <c r="R12">
        <f ca="1">IF(scrapedData!Q12&gt;0.5,ROUND(scrapedData!R12*100,0),RANDBETWEEN(50,70))</f>
        <v>61</v>
      </c>
      <c r="S12">
        <f>INDEX(teamdata!$B$2:'teamdata'!$B$80,MATCH(scrapedData!B12,teamdata!$A$2:'teamdata'!$A$80,0))</f>
        <v>0</v>
      </c>
      <c r="T12">
        <f t="shared" si="12"/>
        <v>0</v>
      </c>
    </row>
    <row r="13" spans="1:20" x14ac:dyDescent="0.3">
      <c r="A13" t="s">
        <v>972</v>
      </c>
      <c r="B13">
        <f>ROUND(((99-40)*(scrapedData!AA13-0)/(25-0)+40),0)</f>
        <v>42</v>
      </c>
      <c r="C13">
        <f>ROUND(((99-40)*(scrapedData!F13-0)/(37.2-0)+40),0)</f>
        <v>45</v>
      </c>
      <c r="D13">
        <f>ROUND(((99-40)*(scrapedData!I13-0)/(0.7-0)+40),0)</f>
        <v>54</v>
      </c>
      <c r="E13">
        <f>ROUND(((99-40)*(scrapedData!O13-0)/(0.5-0)+40),0)</f>
        <v>40</v>
      </c>
      <c r="F13">
        <f ca="1">IF(scrapedData!K13&lt;1,RANDBETWEEN(40,50),D13)</f>
        <v>41</v>
      </c>
      <c r="G13">
        <f ca="1">IF(scrapedData!N13&lt;1,RANDBETWEEN(40,50),E13)</f>
        <v>40</v>
      </c>
      <c r="H13">
        <f>ROUND(((99-40)*(scrapedData!V13-0)/(7-0)+40),0)</f>
        <v>43</v>
      </c>
      <c r="I13">
        <f t="shared" ca="1" si="6"/>
        <v>179</v>
      </c>
      <c r="J13">
        <f>ROUND(((99-40)*(scrapedData!W13-0)/(3-0)+40),0)</f>
        <v>40</v>
      </c>
      <c r="K13">
        <f>ROUND(((99-40)*(scrapedData!X13-0)/(3-0)+40),0)</f>
        <v>40</v>
      </c>
      <c r="L13">
        <f>ROUND(((99-40)*(scrapedData!U13-0)/(11-0)+40),0)</f>
        <v>44</v>
      </c>
      <c r="M13">
        <f t="shared" si="7"/>
        <v>169</v>
      </c>
      <c r="N13">
        <f t="shared" ca="1" si="8"/>
        <v>63</v>
      </c>
      <c r="O13">
        <f t="shared" si="9"/>
        <v>63</v>
      </c>
      <c r="P13">
        <f t="shared" si="10"/>
        <v>71</v>
      </c>
      <c r="Q13">
        <f t="shared" ca="1" si="11"/>
        <v>40</v>
      </c>
      <c r="R13">
        <f ca="1">IF(scrapedData!Q13&gt;0.5,ROUND(scrapedData!R13*100,0),RANDBETWEEN(50,70))</f>
        <v>69</v>
      </c>
      <c r="S13">
        <f>INDEX(teamdata!$B$2:'teamdata'!$B$80,MATCH(scrapedData!B13,teamdata!$A$2:'teamdata'!$A$80,0))</f>
        <v>0</v>
      </c>
      <c r="T13">
        <f t="shared" si="12"/>
        <v>0</v>
      </c>
    </row>
    <row r="14" spans="1:20" x14ac:dyDescent="0.3">
      <c r="A14" t="s">
        <v>974</v>
      </c>
      <c r="B14">
        <f>ROUND(((99-40)*(scrapedData!AA14-0)/(25-0)+40),0)</f>
        <v>42</v>
      </c>
      <c r="C14">
        <f>ROUND(((99-40)*(scrapedData!F14-0)/(37.2-0)+40),0)</f>
        <v>47</v>
      </c>
      <c r="D14">
        <f>ROUND(((99-40)*(scrapedData!I14-0)/(0.7-0)+40),0)</f>
        <v>61</v>
      </c>
      <c r="E14">
        <f>ROUND(((99-40)*(scrapedData!O14-0)/(0.5-0)+40),0)</f>
        <v>99</v>
      </c>
      <c r="F14">
        <f ca="1">IF(scrapedData!K14&lt;1,RANDBETWEEN(40,50),D14)</f>
        <v>47</v>
      </c>
      <c r="G14">
        <f ca="1">IF(scrapedData!N14&lt;1,RANDBETWEEN(40,50),E14)</f>
        <v>44</v>
      </c>
      <c r="H14">
        <f>ROUND(((99-40)*(scrapedData!V14-0)/(7-0)+40),0)</f>
        <v>40</v>
      </c>
      <c r="I14">
        <f t="shared" ca="1" si="6"/>
        <v>187</v>
      </c>
      <c r="J14">
        <f>ROUND(((99-40)*(scrapedData!W14-0)/(3-0)+40),0)</f>
        <v>40</v>
      </c>
      <c r="K14">
        <f>ROUND(((99-40)*(scrapedData!X14-0)/(3-0)+40),0)</f>
        <v>46</v>
      </c>
      <c r="L14">
        <f>ROUND(((99-40)*(scrapedData!U14-0)/(11-0)+40),0)</f>
        <v>45</v>
      </c>
      <c r="M14">
        <f t="shared" si="7"/>
        <v>178</v>
      </c>
      <c r="N14">
        <f t="shared" ca="1" si="8"/>
        <v>64</v>
      </c>
      <c r="O14">
        <f t="shared" si="9"/>
        <v>64</v>
      </c>
      <c r="P14">
        <f t="shared" si="10"/>
        <v>71</v>
      </c>
      <c r="Q14">
        <f t="shared" ca="1" si="11"/>
        <v>44</v>
      </c>
      <c r="R14">
        <f ca="1">IF(scrapedData!Q14&gt;0.5,ROUND(scrapedData!R14*100,0),RANDBETWEEN(50,70))</f>
        <v>56</v>
      </c>
      <c r="S14">
        <f>INDEX(teamdata!$B$2:'teamdata'!$B$80,MATCH(scrapedData!B14,teamdata!$A$2:'teamdata'!$A$80,0))</f>
        <v>0</v>
      </c>
      <c r="T14">
        <f t="shared" si="12"/>
        <v>0</v>
      </c>
    </row>
    <row r="15" spans="1:20" x14ac:dyDescent="0.3">
      <c r="A15" t="s">
        <v>977</v>
      </c>
      <c r="B15">
        <f>ROUND(((99-40)*(scrapedData!AA15-0)/(25-0)+40),0)</f>
        <v>40</v>
      </c>
      <c r="C15">
        <f>ROUND(((99-40)*(scrapedData!F15-0)/(37.2-0)+40),0)</f>
        <v>45</v>
      </c>
      <c r="D15">
        <f>ROUND(((99-40)*(scrapedData!I15-0)/(0.7-0)+40),0)</f>
        <v>40</v>
      </c>
      <c r="E15">
        <f>ROUND(((99-40)*(scrapedData!O15-0)/(0.5-0)+40),0)</f>
        <v>40</v>
      </c>
      <c r="F15">
        <f ca="1">IF(scrapedData!K15&lt;1,RANDBETWEEN(40,50),D15)</f>
        <v>50</v>
      </c>
      <c r="G15">
        <f ca="1">IF(scrapedData!N15&lt;1,RANDBETWEEN(40,50),E15)</f>
        <v>41</v>
      </c>
      <c r="H15">
        <f>ROUND(((99-40)*(scrapedData!V15-0)/(7-0)+40),0)</f>
        <v>43</v>
      </c>
      <c r="I15">
        <f t="shared" ca="1" si="6"/>
        <v>164</v>
      </c>
      <c r="J15">
        <f>ROUND(((99-40)*(scrapedData!W15-0)/(3-0)+40),0)</f>
        <v>40</v>
      </c>
      <c r="K15">
        <f>ROUND(((99-40)*(scrapedData!X15-0)/(3-0)+40),0)</f>
        <v>40</v>
      </c>
      <c r="L15">
        <f>ROUND(((99-40)*(scrapedData!U15-0)/(11-0)+40),0)</f>
        <v>45</v>
      </c>
      <c r="M15">
        <f t="shared" si="7"/>
        <v>170</v>
      </c>
      <c r="N15">
        <f t="shared" ca="1" si="8"/>
        <v>60</v>
      </c>
      <c r="O15">
        <f t="shared" si="9"/>
        <v>63</v>
      </c>
      <c r="P15">
        <f t="shared" si="10"/>
        <v>73</v>
      </c>
      <c r="Q15">
        <f t="shared" ca="1" si="11"/>
        <v>41</v>
      </c>
      <c r="R15">
        <f ca="1">IF(scrapedData!Q15&gt;0.5,ROUND(scrapedData!R15*100,0),RANDBETWEEN(50,70))</f>
        <v>66</v>
      </c>
      <c r="S15">
        <f>INDEX(teamdata!$B$2:'teamdata'!$B$80,MATCH(scrapedData!B15,teamdata!$A$2:'teamdata'!$A$80,0))</f>
        <v>0</v>
      </c>
      <c r="T15">
        <f t="shared" si="12"/>
        <v>0</v>
      </c>
    </row>
    <row r="16" spans="1:20" x14ac:dyDescent="0.3">
      <c r="A16" t="s">
        <v>980</v>
      </c>
      <c r="B16">
        <f>ROUND(((99-40)*(scrapedData!AA16-0)/(25-0)+40),0)</f>
        <v>76</v>
      </c>
      <c r="C16">
        <f>ROUND(((99-40)*(scrapedData!F16-0)/(37.2-0)+40),0)</f>
        <v>96</v>
      </c>
      <c r="D16">
        <f>ROUND(((99-40)*(scrapedData!I16-0)/(0.7-0)+40),0)</f>
        <v>78</v>
      </c>
      <c r="E16">
        <f>ROUND(((99-40)*(scrapedData!O16-0)/(0.5-0)+40),0)</f>
        <v>90</v>
      </c>
      <c r="F16">
        <f ca="1">IF(scrapedData!K16&lt;1,RANDBETWEEN(40,50),D16)</f>
        <v>78</v>
      </c>
      <c r="G16">
        <f ca="1">IF(scrapedData!N16&lt;1,RANDBETWEEN(40,50),E16)</f>
        <v>90</v>
      </c>
      <c r="H16">
        <f>ROUND(((99-40)*(scrapedData!V16-0)/(7-0)+40),0)</f>
        <v>58</v>
      </c>
      <c r="I16">
        <f t="shared" ca="1" si="6"/>
        <v>302</v>
      </c>
      <c r="J16">
        <f>ROUND(((99-40)*(scrapedData!W16-0)/(3-0)+40),0)</f>
        <v>54</v>
      </c>
      <c r="K16">
        <f>ROUND(((99-40)*(scrapedData!X16-0)/(3-0)+40),0)</f>
        <v>42</v>
      </c>
      <c r="L16">
        <f>ROUND(((99-40)*(scrapedData!U16-0)/(11-0)+40),0)</f>
        <v>64</v>
      </c>
      <c r="M16">
        <f t="shared" si="7"/>
        <v>256</v>
      </c>
      <c r="N16">
        <f t="shared" ca="1" si="8"/>
        <v>85</v>
      </c>
      <c r="O16">
        <f t="shared" si="9"/>
        <v>79</v>
      </c>
      <c r="P16">
        <f t="shared" si="10"/>
        <v>66</v>
      </c>
      <c r="Q16">
        <f t="shared" ca="1" si="11"/>
        <v>90</v>
      </c>
      <c r="R16">
        <f ca="1">IF(scrapedData!Q16&gt;0.5,ROUND(scrapedData!R16*100,0),RANDBETWEEN(50,70))</f>
        <v>83</v>
      </c>
      <c r="S16">
        <f>INDEX(teamdata!$B$2:'teamdata'!$B$80,MATCH(scrapedData!B16,teamdata!$A$2:'teamdata'!$A$80,0))</f>
        <v>1</v>
      </c>
      <c r="T16">
        <f t="shared" si="12"/>
        <v>0</v>
      </c>
    </row>
    <row r="17" spans="1:20" x14ac:dyDescent="0.3">
      <c r="A17" t="s">
        <v>983</v>
      </c>
      <c r="B17">
        <f>ROUND(((99-40)*(scrapedData!AA17-0)/(25-0)+40),0)</f>
        <v>76</v>
      </c>
      <c r="C17">
        <f>ROUND(((99-40)*(scrapedData!F17-0)/(37.2-0)+40),0)</f>
        <v>92</v>
      </c>
      <c r="D17">
        <f>ROUND(((99-40)*(scrapedData!I17-0)/(0.7-0)+40),0)</f>
        <v>84</v>
      </c>
      <c r="E17">
        <f>ROUND(((99-40)*(scrapedData!O17-0)/(0.5-0)+40),0)</f>
        <v>92</v>
      </c>
      <c r="F17">
        <f ca="1">IF(scrapedData!K17&lt;1,RANDBETWEEN(40,50),D17)</f>
        <v>84</v>
      </c>
      <c r="G17">
        <f ca="1">IF(scrapedData!N17&lt;1,RANDBETWEEN(40,50),E17)</f>
        <v>92</v>
      </c>
      <c r="H17">
        <f>ROUND(((99-40)*(scrapedData!V17-0)/(7-0)+40),0)</f>
        <v>57</v>
      </c>
      <c r="I17">
        <f t="shared" ca="1" si="6"/>
        <v>309</v>
      </c>
      <c r="J17">
        <f>ROUND(((99-40)*(scrapedData!W17-0)/(3-0)+40),0)</f>
        <v>52</v>
      </c>
      <c r="K17">
        <f>ROUND(((99-40)*(scrapedData!X17-0)/(3-0)+40),0)</f>
        <v>52</v>
      </c>
      <c r="L17">
        <f>ROUND(((99-40)*(scrapedData!U17-0)/(11-0)+40),0)</f>
        <v>67</v>
      </c>
      <c r="M17">
        <f t="shared" si="7"/>
        <v>263</v>
      </c>
      <c r="N17">
        <f t="shared" ca="1" si="8"/>
        <v>86</v>
      </c>
      <c r="O17">
        <f t="shared" si="9"/>
        <v>81</v>
      </c>
      <c r="P17">
        <f t="shared" si="10"/>
        <v>70</v>
      </c>
      <c r="Q17">
        <f t="shared" ca="1" si="11"/>
        <v>92</v>
      </c>
      <c r="R17">
        <f ca="1">IF(scrapedData!Q17&gt;0.5,ROUND(scrapedData!R17*100,0),RANDBETWEEN(50,70))</f>
        <v>78</v>
      </c>
      <c r="S17">
        <f>INDEX(teamdata!$B$2:'teamdata'!$B$80,MATCH(scrapedData!B17,teamdata!$A$2:'teamdata'!$A$80,0))</f>
        <v>1</v>
      </c>
      <c r="T17">
        <f t="shared" si="12"/>
        <v>0</v>
      </c>
    </row>
    <row r="18" spans="1:20" x14ac:dyDescent="0.3">
      <c r="A18" t="s">
        <v>987</v>
      </c>
      <c r="B18">
        <f>ROUND(((99-40)*(scrapedData!AA18-0)/(25-0)+40),0)</f>
        <v>72</v>
      </c>
      <c r="C18">
        <f>ROUND(((99-40)*(scrapedData!F18-0)/(37.2-0)+40),0)</f>
        <v>94</v>
      </c>
      <c r="D18">
        <f>ROUND(((99-40)*(scrapedData!I18-0)/(0.7-0)+40),0)</f>
        <v>77</v>
      </c>
      <c r="E18">
        <f>ROUND(((99-40)*(scrapedData!O18-0)/(0.5-0)+40),0)</f>
        <v>87</v>
      </c>
      <c r="F18">
        <f ca="1">IF(scrapedData!K18&lt;1,RANDBETWEEN(40,50),D18)</f>
        <v>77</v>
      </c>
      <c r="G18">
        <f ca="1">IF(scrapedData!N18&lt;1,RANDBETWEEN(40,50),E18)</f>
        <v>87</v>
      </c>
      <c r="H18">
        <f>ROUND(((99-40)*(scrapedData!V18-0)/(7-0)+40),0)</f>
        <v>86</v>
      </c>
      <c r="I18">
        <f t="shared" ca="1" si="6"/>
        <v>322</v>
      </c>
      <c r="J18">
        <f>ROUND(((99-40)*(scrapedData!W18-0)/(3-0)+40),0)</f>
        <v>70</v>
      </c>
      <c r="K18">
        <f>ROUND(((99-40)*(scrapedData!X18-0)/(3-0)+40),0)</f>
        <v>40</v>
      </c>
      <c r="L18">
        <f>ROUND(((99-40)*(scrapedData!U18-0)/(11-0)+40),0)</f>
        <v>63</v>
      </c>
      <c r="M18">
        <f t="shared" si="7"/>
        <v>267</v>
      </c>
      <c r="N18">
        <f t="shared" ca="1" si="8"/>
        <v>89</v>
      </c>
      <c r="O18">
        <f t="shared" si="9"/>
        <v>81</v>
      </c>
      <c r="P18">
        <f t="shared" si="10"/>
        <v>66</v>
      </c>
      <c r="Q18">
        <f t="shared" ca="1" si="11"/>
        <v>87</v>
      </c>
      <c r="R18">
        <f ca="1">IF(scrapedData!Q18&gt;0.5,ROUND(scrapedData!R18*100,0),RANDBETWEEN(50,70))</f>
        <v>74</v>
      </c>
      <c r="S18">
        <f>INDEX(teamdata!$B$2:'teamdata'!$B$80,MATCH(scrapedData!B18,teamdata!$A$2:'teamdata'!$A$80,0))</f>
        <v>1</v>
      </c>
      <c r="T18">
        <f t="shared" si="12"/>
        <v>0</v>
      </c>
    </row>
    <row r="19" spans="1:20" x14ac:dyDescent="0.3">
      <c r="A19" t="s">
        <v>991</v>
      </c>
      <c r="B19">
        <f>ROUND(((99-40)*(scrapedData!AA19-0)/(25-0)+40),0)</f>
        <v>57</v>
      </c>
      <c r="C19">
        <f>ROUND(((99-40)*(scrapedData!F19-0)/(37.2-0)+40),0)</f>
        <v>75</v>
      </c>
      <c r="D19">
        <f>ROUND(((99-40)*(scrapedData!I19-0)/(0.7-0)+40),0)</f>
        <v>86</v>
      </c>
      <c r="E19">
        <f>ROUND(((99-40)*(scrapedData!O19-0)/(0.5-0)+40),0)</f>
        <v>75</v>
      </c>
      <c r="F19">
        <f ca="1">IF(scrapedData!K19&lt;1,RANDBETWEEN(40,50),D19)</f>
        <v>86</v>
      </c>
      <c r="G19">
        <f ca="1">IF(scrapedData!N19&lt;1,RANDBETWEEN(40,50),E19)</f>
        <v>50</v>
      </c>
      <c r="H19">
        <f>ROUND(((99-40)*(scrapedData!V19-0)/(7-0)+40),0)</f>
        <v>43</v>
      </c>
      <c r="I19">
        <f t="shared" ca="1" si="6"/>
        <v>236</v>
      </c>
      <c r="J19">
        <f>ROUND(((99-40)*(scrapedData!W19-0)/(3-0)+40),0)</f>
        <v>48</v>
      </c>
      <c r="K19">
        <f>ROUND(((99-40)*(scrapedData!X19-0)/(3-0)+40),0)</f>
        <v>73</v>
      </c>
      <c r="L19">
        <f>ROUND(((99-40)*(scrapedData!U19-0)/(11-0)+40),0)</f>
        <v>64</v>
      </c>
      <c r="M19">
        <f t="shared" si="7"/>
        <v>260</v>
      </c>
      <c r="N19">
        <f t="shared" ca="1" si="8"/>
        <v>73</v>
      </c>
      <c r="O19">
        <f t="shared" si="9"/>
        <v>80</v>
      </c>
      <c r="P19">
        <f t="shared" si="10"/>
        <v>75</v>
      </c>
      <c r="Q19">
        <f t="shared" ca="1" si="11"/>
        <v>50</v>
      </c>
      <c r="R19">
        <f ca="1">IF(scrapedData!Q19&gt;0.5,ROUND(scrapedData!R19*100,0),RANDBETWEEN(50,70))</f>
        <v>70</v>
      </c>
      <c r="S19">
        <f>INDEX(teamdata!$B$2:'teamdata'!$B$80,MATCH(scrapedData!B19,teamdata!$A$2:'teamdata'!$A$80,0))</f>
        <v>1</v>
      </c>
      <c r="T19">
        <f t="shared" si="12"/>
        <v>0</v>
      </c>
    </row>
    <row r="20" spans="1:20" x14ac:dyDescent="0.3">
      <c r="A20" t="s">
        <v>995</v>
      </c>
      <c r="B20">
        <f>ROUND(((99-40)*(scrapedData!AA20-0)/(25-0)+40),0)</f>
        <v>53</v>
      </c>
      <c r="C20">
        <f>ROUND(((99-40)*(scrapedData!F20-0)/(37.2-0)+40),0)</f>
        <v>71</v>
      </c>
      <c r="D20">
        <f>ROUND(((99-40)*(scrapedData!I20-0)/(0.7-0)+40),0)</f>
        <v>76</v>
      </c>
      <c r="E20">
        <f>ROUND(((99-40)*(scrapedData!O20-0)/(0.5-0)+40),0)</f>
        <v>76</v>
      </c>
      <c r="F20">
        <f ca="1">IF(scrapedData!K20&lt;1,RANDBETWEEN(40,50),D20)</f>
        <v>76</v>
      </c>
      <c r="G20">
        <f ca="1">IF(scrapedData!N20&lt;1,RANDBETWEEN(40,50),E20)</f>
        <v>76</v>
      </c>
      <c r="H20">
        <f>ROUND(((99-40)*(scrapedData!V20-0)/(7-0)+40),0)</f>
        <v>48</v>
      </c>
      <c r="I20">
        <f t="shared" ca="1" si="6"/>
        <v>253</v>
      </c>
      <c r="J20">
        <f>ROUND(((99-40)*(scrapedData!W20-0)/(3-0)+40),0)</f>
        <v>58</v>
      </c>
      <c r="K20">
        <f>ROUND(((99-40)*(scrapedData!X20-0)/(3-0)+40),0)</f>
        <v>52</v>
      </c>
      <c r="L20">
        <f>ROUND(((99-40)*(scrapedData!U20-0)/(11-0)+40),0)</f>
        <v>68</v>
      </c>
      <c r="M20">
        <f t="shared" si="7"/>
        <v>249</v>
      </c>
      <c r="N20">
        <f t="shared" ca="1" si="8"/>
        <v>76</v>
      </c>
      <c r="O20">
        <f t="shared" si="9"/>
        <v>78</v>
      </c>
      <c r="P20">
        <f t="shared" si="10"/>
        <v>82</v>
      </c>
      <c r="Q20">
        <f t="shared" ca="1" si="11"/>
        <v>76</v>
      </c>
      <c r="R20">
        <f ca="1">IF(scrapedData!Q20&gt;0.5,ROUND(scrapedData!R20*100,0),RANDBETWEEN(50,70))</f>
        <v>73</v>
      </c>
      <c r="S20">
        <f>INDEX(teamdata!$B$2:'teamdata'!$B$80,MATCH(scrapedData!B20,teamdata!$A$2:'teamdata'!$A$80,0))</f>
        <v>1</v>
      </c>
      <c r="T20">
        <f t="shared" si="12"/>
        <v>0</v>
      </c>
    </row>
    <row r="21" spans="1:20" x14ac:dyDescent="0.3">
      <c r="A21" t="s">
        <v>997</v>
      </c>
      <c r="B21">
        <f>ROUND(((99-40)*(scrapedData!AA21-0)/(25-0)+40),0)</f>
        <v>51</v>
      </c>
      <c r="C21">
        <f>ROUND(((99-40)*(scrapedData!F21-0)/(37.2-0)+40),0)</f>
        <v>83</v>
      </c>
      <c r="D21">
        <f>ROUND(((99-40)*(scrapedData!I21-0)/(0.7-0)+40),0)</f>
        <v>70</v>
      </c>
      <c r="E21">
        <f>ROUND(((99-40)*(scrapedData!O21-0)/(0.5-0)+40),0)</f>
        <v>80</v>
      </c>
      <c r="F21">
        <f ca="1">IF(scrapedData!K21&lt;1,RANDBETWEEN(40,50),D21)</f>
        <v>70</v>
      </c>
      <c r="G21">
        <f ca="1">IF(scrapedData!N21&lt;1,RANDBETWEEN(40,50),E21)</f>
        <v>80</v>
      </c>
      <c r="H21">
        <f>ROUND(((99-40)*(scrapedData!V21-0)/(7-0)+40),0)</f>
        <v>62</v>
      </c>
      <c r="I21">
        <f t="shared" ca="1" si="6"/>
        <v>263</v>
      </c>
      <c r="J21">
        <f>ROUND(((99-40)*(scrapedData!W21-0)/(3-0)+40),0)</f>
        <v>54</v>
      </c>
      <c r="K21">
        <f>ROUND(((99-40)*(scrapedData!X21-0)/(3-0)+40),0)</f>
        <v>40</v>
      </c>
      <c r="L21">
        <f>ROUND(((99-40)*(scrapedData!U21-0)/(11-0)+40),0)</f>
        <v>52</v>
      </c>
      <c r="M21">
        <f t="shared" si="7"/>
        <v>229</v>
      </c>
      <c r="N21">
        <f t="shared" ca="1" si="8"/>
        <v>78</v>
      </c>
      <c r="O21">
        <f t="shared" si="9"/>
        <v>74</v>
      </c>
      <c r="P21">
        <f t="shared" si="10"/>
        <v>58</v>
      </c>
      <c r="Q21">
        <f t="shared" ca="1" si="11"/>
        <v>80</v>
      </c>
      <c r="R21">
        <f ca="1">IF(scrapedData!Q21&gt;0.5,ROUND(scrapedData!R21*100,0),RANDBETWEEN(50,70))</f>
        <v>83</v>
      </c>
      <c r="S21">
        <f>INDEX(teamdata!$B$2:'teamdata'!$B$80,MATCH(scrapedData!B21,teamdata!$A$2:'teamdata'!$A$80,0))</f>
        <v>1</v>
      </c>
      <c r="T21">
        <f t="shared" si="12"/>
        <v>0</v>
      </c>
    </row>
    <row r="22" spans="1:20" x14ac:dyDescent="0.3">
      <c r="A22" t="s">
        <v>999</v>
      </c>
      <c r="B22">
        <f>ROUND(((99-40)*(scrapedData!AA22-0)/(25-0)+40),0)</f>
        <v>50</v>
      </c>
      <c r="C22">
        <f>ROUND(((99-40)*(scrapedData!F22-0)/(37.2-0)+40),0)</f>
        <v>55</v>
      </c>
      <c r="D22">
        <f>ROUND(((99-40)*(scrapedData!I22-0)/(0.7-0)+40),0)</f>
        <v>91</v>
      </c>
      <c r="E22">
        <f>ROUND(((99-40)*(scrapedData!O22-0)/(0.5-0)+40),0)</f>
        <v>93</v>
      </c>
      <c r="F22">
        <f ca="1">IF(scrapedData!K22&lt;1,RANDBETWEEN(40,50),D22)</f>
        <v>91</v>
      </c>
      <c r="G22">
        <f ca="1">IF(scrapedData!N22&lt;1,RANDBETWEEN(40,50),E22)</f>
        <v>47</v>
      </c>
      <c r="H22">
        <f>ROUND(((99-40)*(scrapedData!V22-0)/(7-0)+40),0)</f>
        <v>42</v>
      </c>
      <c r="I22">
        <f t="shared" ca="1" si="6"/>
        <v>230</v>
      </c>
      <c r="J22">
        <f>ROUND(((99-40)*(scrapedData!W22-0)/(3-0)+40),0)</f>
        <v>44</v>
      </c>
      <c r="K22">
        <f>ROUND(((99-40)*(scrapedData!X22-0)/(3-0)+40),0)</f>
        <v>54</v>
      </c>
      <c r="L22">
        <f>ROUND(((99-40)*(scrapedData!U22-0)/(11-0)+40),0)</f>
        <v>51</v>
      </c>
      <c r="M22">
        <f t="shared" si="7"/>
        <v>204</v>
      </c>
      <c r="N22">
        <f t="shared" ca="1" si="8"/>
        <v>72</v>
      </c>
      <c r="O22">
        <f t="shared" si="9"/>
        <v>69</v>
      </c>
      <c r="P22">
        <f t="shared" si="10"/>
        <v>72</v>
      </c>
      <c r="Q22">
        <f t="shared" ca="1" si="11"/>
        <v>47</v>
      </c>
      <c r="R22">
        <f ca="1">IF(scrapedData!Q22&gt;0.5,ROUND(scrapedData!R22*100,0),RANDBETWEEN(50,70))</f>
        <v>67</v>
      </c>
      <c r="S22">
        <f>INDEX(teamdata!$B$2:'teamdata'!$B$80,MATCH(scrapedData!B22,teamdata!$A$2:'teamdata'!$A$80,0))</f>
        <v>1</v>
      </c>
      <c r="T22">
        <f t="shared" si="12"/>
        <v>0</v>
      </c>
    </row>
    <row r="23" spans="1:20" x14ac:dyDescent="0.3">
      <c r="A23" t="s">
        <v>1002</v>
      </c>
      <c r="B23">
        <f>ROUND(((99-40)*(scrapedData!AA23-0)/(25-0)+40),0)</f>
        <v>49</v>
      </c>
      <c r="C23">
        <f>ROUND(((99-40)*(scrapedData!F23-0)/(37.2-0)+40),0)</f>
        <v>66</v>
      </c>
      <c r="D23">
        <f>ROUND(((99-40)*(scrapedData!I23-0)/(0.7-0)+40),0)</f>
        <v>91</v>
      </c>
      <c r="E23">
        <f>ROUND(((99-40)*(scrapedData!O23-0)/(0.5-0)+40),0)</f>
        <v>40</v>
      </c>
      <c r="F23">
        <f ca="1">IF(scrapedData!K23&lt;1,RANDBETWEEN(40,50),D23)</f>
        <v>91</v>
      </c>
      <c r="G23">
        <f ca="1">IF(scrapedData!N23&lt;1,RANDBETWEEN(40,50),E23)</f>
        <v>49</v>
      </c>
      <c r="H23">
        <f>ROUND(((99-40)*(scrapedData!V23-0)/(7-0)+40),0)</f>
        <v>43</v>
      </c>
      <c r="I23">
        <f t="shared" ca="1" si="6"/>
        <v>232</v>
      </c>
      <c r="J23">
        <f>ROUND(((99-40)*(scrapedData!W23-0)/(3-0)+40),0)</f>
        <v>46</v>
      </c>
      <c r="K23">
        <f>ROUND(((99-40)*(scrapedData!X23-0)/(3-0)+40),0)</f>
        <v>46</v>
      </c>
      <c r="L23">
        <f>ROUND(((99-40)*(scrapedData!U23-0)/(11-0)+40),0)</f>
        <v>60</v>
      </c>
      <c r="M23">
        <f t="shared" si="7"/>
        <v>218</v>
      </c>
      <c r="N23">
        <f t="shared" ca="1" si="8"/>
        <v>73</v>
      </c>
      <c r="O23">
        <f t="shared" si="9"/>
        <v>72</v>
      </c>
      <c r="P23">
        <f t="shared" si="10"/>
        <v>76</v>
      </c>
      <c r="Q23">
        <f t="shared" ca="1" si="11"/>
        <v>49</v>
      </c>
      <c r="R23">
        <f ca="1">IF(scrapedData!Q23&gt;0.5,ROUND(scrapedData!R23*100,0),RANDBETWEEN(50,70))</f>
        <v>51</v>
      </c>
      <c r="S23">
        <f>INDEX(teamdata!$B$2:'teamdata'!$B$80,MATCH(scrapedData!B23,teamdata!$A$2:'teamdata'!$A$80,0))</f>
        <v>1</v>
      </c>
      <c r="T23">
        <f t="shared" si="12"/>
        <v>0</v>
      </c>
    </row>
    <row r="24" spans="1:20" x14ac:dyDescent="0.3">
      <c r="A24" t="s">
        <v>1006</v>
      </c>
      <c r="B24">
        <f>ROUND(((99-40)*(scrapedData!AA24-0)/(25-0)+40),0)</f>
        <v>44</v>
      </c>
      <c r="C24">
        <f>ROUND(((99-40)*(scrapedData!F24-0)/(37.2-0)+40),0)</f>
        <v>47</v>
      </c>
      <c r="D24">
        <f>ROUND(((99-40)*(scrapedData!I24-0)/(0.7-0)+40),0)</f>
        <v>76</v>
      </c>
      <c r="E24">
        <f>ROUND(((99-40)*(scrapedData!O24-0)/(0.5-0)+40),0)</f>
        <v>72</v>
      </c>
      <c r="F24">
        <f ca="1">IF(scrapedData!K24&lt;1,RANDBETWEEN(40,50),D24)</f>
        <v>49</v>
      </c>
      <c r="G24">
        <f ca="1">IF(scrapedData!N24&lt;1,RANDBETWEEN(40,50),E24)</f>
        <v>41</v>
      </c>
      <c r="H24">
        <f>ROUND(((99-40)*(scrapedData!V24-0)/(7-0)+40),0)</f>
        <v>41</v>
      </c>
      <c r="I24">
        <f t="shared" ca="1" si="6"/>
        <v>202</v>
      </c>
      <c r="J24">
        <f>ROUND(((99-40)*(scrapedData!W24-0)/(3-0)+40),0)</f>
        <v>42</v>
      </c>
      <c r="K24">
        <f>ROUND(((99-40)*(scrapedData!X24-0)/(3-0)+40),0)</f>
        <v>40</v>
      </c>
      <c r="L24">
        <f>ROUND(((99-40)*(scrapedData!U24-0)/(11-0)+40),0)</f>
        <v>43</v>
      </c>
      <c r="M24">
        <f t="shared" si="7"/>
        <v>172</v>
      </c>
      <c r="N24">
        <f t="shared" ca="1" si="8"/>
        <v>67</v>
      </c>
      <c r="O24">
        <f t="shared" si="9"/>
        <v>63</v>
      </c>
      <c r="P24">
        <f t="shared" si="10"/>
        <v>68</v>
      </c>
      <c r="Q24">
        <f t="shared" ca="1" si="11"/>
        <v>41</v>
      </c>
      <c r="R24">
        <f ca="1">IF(scrapedData!Q24&gt;0.5,ROUND(scrapedData!R24*100,0),RANDBETWEEN(50,70))</f>
        <v>61</v>
      </c>
      <c r="S24">
        <f>INDEX(teamdata!$B$2:'teamdata'!$B$80,MATCH(scrapedData!B24,teamdata!$A$2:'teamdata'!$A$80,0))</f>
        <v>1</v>
      </c>
      <c r="T24">
        <f t="shared" si="12"/>
        <v>0</v>
      </c>
    </row>
    <row r="25" spans="1:20" x14ac:dyDescent="0.3">
      <c r="A25" t="s">
        <v>1008</v>
      </c>
      <c r="B25">
        <f>ROUND(((99-40)*(scrapedData!AA25-0)/(25-0)+40),0)</f>
        <v>43</v>
      </c>
      <c r="C25">
        <f>ROUND(((99-40)*(scrapedData!F25-0)/(37.2-0)+40),0)</f>
        <v>49</v>
      </c>
      <c r="D25">
        <f>ROUND(((99-40)*(scrapedData!I25-0)/(0.7-0)+40),0)</f>
        <v>65</v>
      </c>
      <c r="E25">
        <f>ROUND(((99-40)*(scrapedData!O25-0)/(0.5-0)+40),0)</f>
        <v>74</v>
      </c>
      <c r="F25">
        <f ca="1">IF(scrapedData!K25&lt;1,RANDBETWEEN(40,50),D25)</f>
        <v>41</v>
      </c>
      <c r="G25">
        <f ca="1">IF(scrapedData!N25&lt;1,RANDBETWEEN(40,50),E25)</f>
        <v>47</v>
      </c>
      <c r="H25">
        <f>ROUND(((99-40)*(scrapedData!V25-0)/(7-0)+40),0)</f>
        <v>44</v>
      </c>
      <c r="I25">
        <f t="shared" ca="1" si="6"/>
        <v>199</v>
      </c>
      <c r="J25">
        <f>ROUND(((99-40)*(scrapedData!W25-0)/(3-0)+40),0)</f>
        <v>40</v>
      </c>
      <c r="K25">
        <f>ROUND(((99-40)*(scrapedData!X25-0)/(3-0)+40),0)</f>
        <v>40</v>
      </c>
      <c r="L25">
        <f>ROUND(((99-40)*(scrapedData!U25-0)/(11-0)+40),0)</f>
        <v>43</v>
      </c>
      <c r="M25">
        <f t="shared" si="7"/>
        <v>172</v>
      </c>
      <c r="N25">
        <f t="shared" ca="1" si="8"/>
        <v>67</v>
      </c>
      <c r="O25">
        <f t="shared" si="9"/>
        <v>63</v>
      </c>
      <c r="P25">
        <f t="shared" si="10"/>
        <v>66</v>
      </c>
      <c r="Q25">
        <f t="shared" ca="1" si="11"/>
        <v>47</v>
      </c>
      <c r="R25">
        <f ca="1">IF(scrapedData!Q25&gt;0.5,ROUND(scrapedData!R25*100,0),RANDBETWEEN(50,70))</f>
        <v>62</v>
      </c>
      <c r="S25">
        <f>INDEX(teamdata!$B$2:'teamdata'!$B$80,MATCH(scrapedData!B25,teamdata!$A$2:'teamdata'!$A$80,0))</f>
        <v>1</v>
      </c>
      <c r="T25">
        <f t="shared" si="12"/>
        <v>0</v>
      </c>
    </row>
    <row r="26" spans="1:20" x14ac:dyDescent="0.3">
      <c r="A26" t="s">
        <v>1010</v>
      </c>
      <c r="B26">
        <f>ROUND(((99-40)*(scrapedData!AA26-0)/(25-0)+40),0)</f>
        <v>43</v>
      </c>
      <c r="C26">
        <f>ROUND(((99-40)*(scrapedData!F26-0)/(37.2-0)+40),0)</f>
        <v>43</v>
      </c>
      <c r="D26">
        <f>ROUND(((99-40)*(scrapedData!I26-0)/(0.7-0)+40),0)</f>
        <v>124</v>
      </c>
      <c r="E26">
        <f>ROUND(((99-40)*(scrapedData!O26-0)/(0.5-0)+40),0)</f>
        <v>158</v>
      </c>
      <c r="F26">
        <f ca="1">IF(scrapedData!K26&lt;1,RANDBETWEEN(40,50),D26)</f>
        <v>40</v>
      </c>
      <c r="G26">
        <f ca="1">IF(scrapedData!N26&lt;1,RANDBETWEEN(40,50),E26)</f>
        <v>48</v>
      </c>
      <c r="H26">
        <f>ROUND(((99-40)*(scrapedData!V26-0)/(7-0)+40),0)</f>
        <v>41</v>
      </c>
      <c r="I26">
        <f t="shared" ca="1" si="6"/>
        <v>256</v>
      </c>
      <c r="J26">
        <f>ROUND(((99-40)*(scrapedData!W26-0)/(3-0)+40),0)</f>
        <v>44</v>
      </c>
      <c r="K26">
        <f>ROUND(((99-40)*(scrapedData!X26-0)/(3-0)+40),0)</f>
        <v>40</v>
      </c>
      <c r="L26">
        <f>ROUND(((99-40)*(scrapedData!U26-0)/(11-0)+40),0)</f>
        <v>41</v>
      </c>
      <c r="M26">
        <f t="shared" si="7"/>
        <v>168</v>
      </c>
      <c r="N26">
        <f t="shared" ca="1" si="8"/>
        <v>77</v>
      </c>
      <c r="O26">
        <f t="shared" si="9"/>
        <v>62</v>
      </c>
      <c r="P26">
        <f t="shared" si="10"/>
        <v>69</v>
      </c>
      <c r="Q26">
        <f t="shared" ca="1" si="11"/>
        <v>48</v>
      </c>
      <c r="R26">
        <f ca="1">IF(scrapedData!Q26&gt;0.5,ROUND(scrapedData!R26*100,0),RANDBETWEEN(50,70))</f>
        <v>58</v>
      </c>
      <c r="S26">
        <f>INDEX(teamdata!$B$2:'teamdata'!$B$80,MATCH(scrapedData!B26,teamdata!$A$2:'teamdata'!$A$80,0))</f>
        <v>1</v>
      </c>
      <c r="T26">
        <f t="shared" si="12"/>
        <v>0</v>
      </c>
    </row>
    <row r="27" spans="1:20" x14ac:dyDescent="0.3">
      <c r="A27" t="s">
        <v>1012</v>
      </c>
      <c r="B27">
        <f>ROUND(((99-40)*(scrapedData!AA27-0)/(25-0)+40),0)</f>
        <v>42</v>
      </c>
      <c r="C27">
        <f>ROUND(((99-40)*(scrapedData!F27-0)/(37.2-0)+40),0)</f>
        <v>44</v>
      </c>
      <c r="D27">
        <f>ROUND(((99-40)*(scrapedData!I27-0)/(0.7-0)+40),0)</f>
        <v>74</v>
      </c>
      <c r="E27">
        <f>ROUND(((99-40)*(scrapedData!O27-0)/(0.5-0)+40),0)</f>
        <v>70</v>
      </c>
      <c r="F27">
        <f ca="1">IF(scrapedData!K27&lt;1,RANDBETWEEN(40,50),D27)</f>
        <v>43</v>
      </c>
      <c r="G27">
        <f ca="1">IF(scrapedData!N27&lt;1,RANDBETWEEN(40,50),E27)</f>
        <v>41</v>
      </c>
      <c r="H27">
        <f>ROUND(((99-40)*(scrapedData!V27-0)/(7-0)+40),0)</f>
        <v>43</v>
      </c>
      <c r="I27">
        <f t="shared" ca="1" si="6"/>
        <v>200</v>
      </c>
      <c r="J27">
        <f>ROUND(((99-40)*(scrapedData!W27-0)/(3-0)+40),0)</f>
        <v>40</v>
      </c>
      <c r="K27">
        <f>ROUND(((99-40)*(scrapedData!X27-0)/(3-0)+40),0)</f>
        <v>42</v>
      </c>
      <c r="L27">
        <f>ROUND(((99-40)*(scrapedData!U27-0)/(11-0)+40),0)</f>
        <v>43</v>
      </c>
      <c r="M27">
        <f t="shared" si="7"/>
        <v>169</v>
      </c>
      <c r="N27">
        <f t="shared" ca="1" si="8"/>
        <v>67</v>
      </c>
      <c r="O27">
        <f t="shared" si="9"/>
        <v>63</v>
      </c>
      <c r="P27">
        <f t="shared" si="10"/>
        <v>71</v>
      </c>
      <c r="Q27">
        <f t="shared" ca="1" si="11"/>
        <v>41</v>
      </c>
      <c r="R27">
        <f ca="1">IF(scrapedData!Q27&gt;0.5,ROUND(scrapedData!R27*100,0),RANDBETWEEN(50,70))</f>
        <v>53</v>
      </c>
      <c r="S27">
        <f>INDEX(teamdata!$B$2:'teamdata'!$B$80,MATCH(scrapedData!B27,teamdata!$A$2:'teamdata'!$A$80,0))</f>
        <v>1</v>
      </c>
      <c r="T27">
        <f t="shared" si="12"/>
        <v>0</v>
      </c>
    </row>
    <row r="28" spans="1:20" x14ac:dyDescent="0.3">
      <c r="A28" t="s">
        <v>1014</v>
      </c>
      <c r="B28">
        <f>ROUND(((99-40)*(scrapedData!AA28-0)/(25-0)+40),0)</f>
        <v>41</v>
      </c>
      <c r="C28">
        <f>ROUND(((99-40)*(scrapedData!F28-0)/(37.2-0)+40),0)</f>
        <v>45</v>
      </c>
      <c r="D28">
        <f>ROUND(((99-40)*(scrapedData!I28-0)/(0.7-0)+40),0)</f>
        <v>65</v>
      </c>
      <c r="E28">
        <f>ROUND(((99-40)*(scrapedData!O28-0)/(0.5-0)+40),0)</f>
        <v>40</v>
      </c>
      <c r="F28">
        <f ca="1">IF(scrapedData!K28&lt;1,RANDBETWEEN(40,50),D28)</f>
        <v>44</v>
      </c>
      <c r="G28">
        <f ca="1">IF(scrapedData!N28&lt;1,RANDBETWEEN(40,50),E28)</f>
        <v>50</v>
      </c>
      <c r="H28">
        <f>ROUND(((99-40)*(scrapedData!V28-0)/(7-0)+40),0)</f>
        <v>41</v>
      </c>
      <c r="I28">
        <f t="shared" ca="1" si="6"/>
        <v>197</v>
      </c>
      <c r="J28">
        <f>ROUND(((99-40)*(scrapedData!W28-0)/(3-0)+40),0)</f>
        <v>42</v>
      </c>
      <c r="K28">
        <f>ROUND(((99-40)*(scrapedData!X28-0)/(3-0)+40),0)</f>
        <v>42</v>
      </c>
      <c r="L28">
        <f>ROUND(((99-40)*(scrapedData!U28-0)/(11-0)+40),0)</f>
        <v>43</v>
      </c>
      <c r="M28">
        <f t="shared" si="7"/>
        <v>172</v>
      </c>
      <c r="N28">
        <f t="shared" ca="1" si="8"/>
        <v>66</v>
      </c>
      <c r="O28">
        <f t="shared" si="9"/>
        <v>63</v>
      </c>
      <c r="P28">
        <f t="shared" si="10"/>
        <v>70</v>
      </c>
      <c r="Q28">
        <f t="shared" ca="1" si="11"/>
        <v>50</v>
      </c>
      <c r="R28">
        <f ca="1">IF(scrapedData!Q28&gt;0.5,ROUND(scrapedData!R28*100,0),RANDBETWEEN(50,70))</f>
        <v>69</v>
      </c>
      <c r="S28">
        <f>INDEX(teamdata!$B$2:'teamdata'!$B$80,MATCH(scrapedData!B28,teamdata!$A$2:'teamdata'!$A$80,0))</f>
        <v>1</v>
      </c>
      <c r="T28">
        <f t="shared" si="12"/>
        <v>0</v>
      </c>
    </row>
    <row r="29" spans="1:20" x14ac:dyDescent="0.3">
      <c r="A29" t="s">
        <v>1016</v>
      </c>
      <c r="B29">
        <f>ROUND(((99-40)*(scrapedData!AA29-0)/(25-0)+40),0)</f>
        <v>41</v>
      </c>
      <c r="C29">
        <f>ROUND(((99-40)*(scrapedData!F29-0)/(37.2-0)+40),0)</f>
        <v>44</v>
      </c>
      <c r="D29">
        <f>ROUND(((99-40)*(scrapedData!I29-0)/(0.7-0)+40),0)</f>
        <v>82</v>
      </c>
      <c r="E29">
        <f>ROUND(((99-40)*(scrapedData!O29-0)/(0.5-0)+40),0)</f>
        <v>40</v>
      </c>
      <c r="F29">
        <f ca="1">IF(scrapedData!K29&lt;1,RANDBETWEEN(40,50),D29)</f>
        <v>49</v>
      </c>
      <c r="G29">
        <f ca="1">IF(scrapedData!N29&lt;1,RANDBETWEEN(40,50),E29)</f>
        <v>44</v>
      </c>
      <c r="H29">
        <f>ROUND(((99-40)*(scrapedData!V29-0)/(7-0)+40),0)</f>
        <v>40</v>
      </c>
      <c r="I29">
        <f t="shared" ca="1" si="6"/>
        <v>207</v>
      </c>
      <c r="J29">
        <f>ROUND(((99-40)*(scrapedData!W29-0)/(3-0)+40),0)</f>
        <v>40</v>
      </c>
      <c r="K29">
        <f>ROUND(((99-40)*(scrapedData!X29-0)/(3-0)+40),0)</f>
        <v>40</v>
      </c>
      <c r="L29">
        <f>ROUND(((99-40)*(scrapedData!U29-0)/(11-0)+40),0)</f>
        <v>43</v>
      </c>
      <c r="M29">
        <f t="shared" si="7"/>
        <v>167</v>
      </c>
      <c r="N29">
        <f t="shared" ca="1" si="8"/>
        <v>68</v>
      </c>
      <c r="O29">
        <f t="shared" si="9"/>
        <v>62</v>
      </c>
      <c r="P29">
        <f t="shared" si="10"/>
        <v>71</v>
      </c>
      <c r="Q29">
        <f t="shared" ca="1" si="11"/>
        <v>44</v>
      </c>
      <c r="R29">
        <f ca="1">IF(scrapedData!Q29&gt;0.5,ROUND(scrapedData!R29*100,0),RANDBETWEEN(50,70))</f>
        <v>57</v>
      </c>
      <c r="S29">
        <f>INDEX(teamdata!$B$2:'teamdata'!$B$80,MATCH(scrapedData!B29,teamdata!$A$2:'teamdata'!$A$80,0))</f>
        <v>1</v>
      </c>
      <c r="T29">
        <f t="shared" si="12"/>
        <v>0</v>
      </c>
    </row>
    <row r="30" spans="1:20" x14ac:dyDescent="0.3">
      <c r="A30" t="s">
        <v>1019</v>
      </c>
      <c r="B30" t="e">
        <f>ROUND(((99-40)*(scrapedData!AA30-0)/(25-0)+40),0)</f>
        <v>#N/A</v>
      </c>
      <c r="C30" t="e">
        <f>ROUND(((99-40)*(scrapedData!F30-0)/(37.2-0)+40),0)</f>
        <v>#N/A</v>
      </c>
      <c r="D30" t="e">
        <f>ROUND(((99-40)*(scrapedData!I30-0)/(0.7-0)+40),0)</f>
        <v>#N/A</v>
      </c>
      <c r="E30" t="e">
        <f>ROUND(((99-40)*(scrapedData!O30-0)/(0.5-0)+40),0)</f>
        <v>#N/A</v>
      </c>
      <c r="F30" t="e">
        <f ca="1">IF(scrapedData!K30&lt;1,RANDBETWEEN(40,50),D30)</f>
        <v>#N/A</v>
      </c>
      <c r="G30" t="e">
        <f ca="1">IF(scrapedData!N30&lt;1,RANDBETWEEN(40,50),E30)</f>
        <v>#N/A</v>
      </c>
      <c r="H30" t="e">
        <f>ROUND(((99-40)*(scrapedData!V30-0)/(7-0)+40),0)</f>
        <v>#N/A</v>
      </c>
      <c r="I30" t="e">
        <f t="shared" si="6"/>
        <v>#N/A</v>
      </c>
      <c r="J30" t="e">
        <f>ROUND(((99-40)*(scrapedData!W30-0)/(3-0)+40),0)</f>
        <v>#N/A</v>
      </c>
      <c r="K30" t="e">
        <f>ROUND(((99-40)*(scrapedData!X30-0)/(3-0)+40),0)</f>
        <v>#N/A</v>
      </c>
      <c r="L30" t="e">
        <f>ROUND(((99-40)*(scrapedData!U30-0)/(11-0)+40),0)</f>
        <v>#N/A</v>
      </c>
      <c r="M30" t="e">
        <f t="shared" si="7"/>
        <v>#N/A</v>
      </c>
      <c r="N30" t="e">
        <f t="shared" si="8"/>
        <v>#N/A</v>
      </c>
      <c r="O30" t="e">
        <f t="shared" si="9"/>
        <v>#N/A</v>
      </c>
      <c r="P30" t="e">
        <f t="shared" si="10"/>
        <v>#N/A</v>
      </c>
      <c r="Q30" t="e">
        <f t="shared" ca="1" si="11"/>
        <v>#N/A</v>
      </c>
      <c r="R30" t="e">
        <f ca="1">IF(scrapedData!Q30&gt;0.5,ROUND(scrapedData!R30*100,0),RANDBETWEEN(50,70))</f>
        <v>#N/A</v>
      </c>
      <c r="S30">
        <f>INDEX(teamdata!$B$2:'teamdata'!$B$80,MATCH(scrapedData!B30,teamdata!$A$2:'teamdata'!$A$80,0))</f>
        <v>1</v>
      </c>
      <c r="T30">
        <f t="shared" si="12"/>
        <v>0</v>
      </c>
    </row>
    <row r="31" spans="1:20" x14ac:dyDescent="0.3">
      <c r="A31" t="s">
        <v>1023</v>
      </c>
      <c r="B31">
        <f>ROUND(((99-40)*(scrapedData!AA31-0)/(25-0)+40),0)</f>
        <v>80</v>
      </c>
      <c r="C31">
        <f>ROUND(((99-40)*(scrapedData!F31-0)/(37.2-0)+40),0)</f>
        <v>87</v>
      </c>
      <c r="D31">
        <f>ROUND(((99-40)*(scrapedData!I31-0)/(0.7-0)+40),0)</f>
        <v>83</v>
      </c>
      <c r="E31">
        <f>ROUND(((99-40)*(scrapedData!O31-0)/(0.5-0)+40),0)</f>
        <v>94</v>
      </c>
      <c r="F31">
        <f ca="1">IF(scrapedData!K31&lt;1,RANDBETWEEN(40,50),D31)</f>
        <v>83</v>
      </c>
      <c r="G31">
        <f ca="1">IF(scrapedData!N31&lt;1,RANDBETWEEN(40,50),E31)</f>
        <v>94</v>
      </c>
      <c r="H31">
        <f>ROUND(((99-40)*(scrapedData!V31-0)/(7-0)+40),0)</f>
        <v>60</v>
      </c>
      <c r="I31">
        <f t="shared" ca="1" si="6"/>
        <v>317</v>
      </c>
      <c r="J31">
        <f>ROUND(((99-40)*(scrapedData!W31-0)/(3-0)+40),0)</f>
        <v>64</v>
      </c>
      <c r="K31">
        <f>ROUND(((99-40)*(scrapedData!X31-0)/(3-0)+40),0)</f>
        <v>46</v>
      </c>
      <c r="L31">
        <f>ROUND(((99-40)*(scrapedData!U31-0)/(11-0)+40),0)</f>
        <v>71</v>
      </c>
      <c r="M31">
        <f t="shared" si="7"/>
        <v>268</v>
      </c>
      <c r="N31">
        <f t="shared" ca="1" si="8"/>
        <v>88</v>
      </c>
      <c r="O31">
        <f t="shared" si="9"/>
        <v>81</v>
      </c>
      <c r="P31">
        <f t="shared" si="10"/>
        <v>77</v>
      </c>
      <c r="Q31">
        <f t="shared" ca="1" si="11"/>
        <v>94</v>
      </c>
      <c r="R31">
        <f ca="1">IF(scrapedData!Q31&gt;0.5,ROUND(scrapedData!R31*100,0),RANDBETWEEN(50,70))</f>
        <v>82</v>
      </c>
      <c r="S31">
        <f>INDEX(teamdata!$B$2:'teamdata'!$B$80,MATCH(scrapedData!B31,teamdata!$A$2:'teamdata'!$A$80,0))</f>
        <v>2</v>
      </c>
      <c r="T31">
        <f t="shared" si="12"/>
        <v>0</v>
      </c>
    </row>
    <row r="32" spans="1:20" x14ac:dyDescent="0.3">
      <c r="A32" t="s">
        <v>1026</v>
      </c>
      <c r="B32">
        <f>ROUND(((99-40)*(scrapedData!AA32-0)/(25-0)+40),0)</f>
        <v>78</v>
      </c>
      <c r="C32">
        <f>ROUND(((99-40)*(scrapedData!F32-0)/(37.2-0)+40),0)</f>
        <v>85</v>
      </c>
      <c r="D32">
        <f>ROUND(((99-40)*(scrapedData!I32-0)/(0.7-0)+40),0)</f>
        <v>76</v>
      </c>
      <c r="E32">
        <f>ROUND(((99-40)*(scrapedData!O32-0)/(0.5-0)+40),0)</f>
        <v>82</v>
      </c>
      <c r="F32">
        <f ca="1">IF(scrapedData!K32&lt;1,RANDBETWEEN(40,50),D32)</f>
        <v>76</v>
      </c>
      <c r="G32">
        <f ca="1">IF(scrapedData!N32&lt;1,RANDBETWEEN(40,50),E32)</f>
        <v>82</v>
      </c>
      <c r="H32">
        <f>ROUND(((99-40)*(scrapedData!V32-0)/(7-0)+40),0)</f>
        <v>75</v>
      </c>
      <c r="I32">
        <f t="shared" ca="1" si="6"/>
        <v>311</v>
      </c>
      <c r="J32">
        <f>ROUND(((99-40)*(scrapedData!W32-0)/(3-0)+40),0)</f>
        <v>62</v>
      </c>
      <c r="K32">
        <f>ROUND(((99-40)*(scrapedData!X32-0)/(3-0)+40),0)</f>
        <v>46</v>
      </c>
      <c r="L32">
        <f>ROUND(((99-40)*(scrapedData!U32-0)/(11-0)+40),0)</f>
        <v>59</v>
      </c>
      <c r="M32">
        <f t="shared" si="7"/>
        <v>252</v>
      </c>
      <c r="N32">
        <f t="shared" ca="1" si="8"/>
        <v>87</v>
      </c>
      <c r="O32">
        <f t="shared" si="9"/>
        <v>78</v>
      </c>
      <c r="P32">
        <f t="shared" si="10"/>
        <v>65</v>
      </c>
      <c r="Q32">
        <f t="shared" ca="1" si="11"/>
        <v>82</v>
      </c>
      <c r="R32">
        <f ca="1">IF(scrapedData!Q32&gt;0.5,ROUND(scrapedData!R32*100,0),RANDBETWEEN(50,70))</f>
        <v>80</v>
      </c>
      <c r="S32">
        <f>INDEX(teamdata!$B$2:'teamdata'!$B$80,MATCH(scrapedData!B32,teamdata!$A$2:'teamdata'!$A$80,0))</f>
        <v>2</v>
      </c>
      <c r="T32">
        <f t="shared" si="12"/>
        <v>0</v>
      </c>
    </row>
    <row r="33" spans="1:20" x14ac:dyDescent="0.3">
      <c r="A33" t="s">
        <v>1030</v>
      </c>
      <c r="B33">
        <f>ROUND(((99-40)*(scrapedData!AA33-0)/(25-0)+40),0)</f>
        <v>75</v>
      </c>
      <c r="C33">
        <f>ROUND(((99-40)*(scrapedData!F33-0)/(37.2-0)+40),0)</f>
        <v>89</v>
      </c>
      <c r="D33">
        <f>ROUND(((99-40)*(scrapedData!I33-0)/(0.7-0)+40),0)</f>
        <v>76</v>
      </c>
      <c r="E33">
        <f>ROUND(((99-40)*(scrapedData!O33-0)/(0.5-0)+40),0)</f>
        <v>74</v>
      </c>
      <c r="F33">
        <f ca="1">IF(scrapedData!K33&lt;1,RANDBETWEEN(40,50),D33)</f>
        <v>76</v>
      </c>
      <c r="G33">
        <f ca="1">IF(scrapedData!N33&lt;1,RANDBETWEEN(40,50),E33)</f>
        <v>74</v>
      </c>
      <c r="H33">
        <f>ROUND(((99-40)*(scrapedData!V33-0)/(7-0)+40),0)</f>
        <v>59</v>
      </c>
      <c r="I33">
        <f t="shared" ca="1" si="6"/>
        <v>284</v>
      </c>
      <c r="J33">
        <f>ROUND(((99-40)*(scrapedData!W33-0)/(3-0)+40),0)</f>
        <v>52</v>
      </c>
      <c r="K33">
        <f>ROUND(((99-40)*(scrapedData!X33-0)/(3-0)+40),0)</f>
        <v>52</v>
      </c>
      <c r="L33">
        <f>ROUND(((99-40)*(scrapedData!U33-0)/(11-0)+40),0)</f>
        <v>96</v>
      </c>
      <c r="M33">
        <f t="shared" si="7"/>
        <v>289</v>
      </c>
      <c r="N33">
        <f t="shared" ca="1" si="8"/>
        <v>82</v>
      </c>
      <c r="O33">
        <f t="shared" si="9"/>
        <v>85</v>
      </c>
      <c r="P33">
        <f t="shared" si="10"/>
        <v>102</v>
      </c>
      <c r="Q33">
        <f t="shared" ca="1" si="11"/>
        <v>74</v>
      </c>
      <c r="R33">
        <f ca="1">IF(scrapedData!Q33&gt;0.5,ROUND(scrapedData!R33*100,0),RANDBETWEEN(50,70))</f>
        <v>77</v>
      </c>
      <c r="S33">
        <f>INDEX(teamdata!$B$2:'teamdata'!$B$80,MATCH(scrapedData!B33,teamdata!$A$2:'teamdata'!$A$80,0))</f>
        <v>2</v>
      </c>
      <c r="T33">
        <f t="shared" si="12"/>
        <v>0</v>
      </c>
    </row>
    <row r="34" spans="1:20" x14ac:dyDescent="0.3">
      <c r="A34" t="s">
        <v>1034</v>
      </c>
      <c r="B34">
        <f>ROUND(((99-40)*(scrapedData!AA34-0)/(25-0)+40),0)</f>
        <v>63</v>
      </c>
      <c r="C34">
        <f>ROUND(((99-40)*(scrapedData!F34-0)/(37.2-0)+40),0)</f>
        <v>69</v>
      </c>
      <c r="D34">
        <f>ROUND(((99-40)*(scrapedData!I34-0)/(0.7-0)+40),0)</f>
        <v>80</v>
      </c>
      <c r="E34">
        <f>ROUND(((99-40)*(scrapedData!O34-0)/(0.5-0)+40),0)</f>
        <v>72</v>
      </c>
      <c r="F34">
        <f ca="1">IF(scrapedData!K34&lt;1,RANDBETWEEN(40,50),D34)</f>
        <v>80</v>
      </c>
      <c r="G34">
        <f ca="1">IF(scrapedData!N34&lt;1,RANDBETWEEN(40,50),E34)</f>
        <v>72</v>
      </c>
      <c r="H34">
        <f>ROUND(((99-40)*(scrapedData!V34-0)/(7-0)+40),0)</f>
        <v>46</v>
      </c>
      <c r="I34">
        <f t="shared" ca="1" si="6"/>
        <v>261</v>
      </c>
      <c r="J34">
        <f>ROUND(((99-40)*(scrapedData!W34-0)/(3-0)+40),0)</f>
        <v>50</v>
      </c>
      <c r="K34">
        <f>ROUND(((99-40)*(scrapedData!X34-0)/(3-0)+40),0)</f>
        <v>50</v>
      </c>
      <c r="L34">
        <f>ROUND(((99-40)*(scrapedData!U34-0)/(11-0)+40),0)</f>
        <v>65</v>
      </c>
      <c r="M34">
        <f t="shared" si="7"/>
        <v>234</v>
      </c>
      <c r="N34">
        <f t="shared" ca="1" si="8"/>
        <v>78</v>
      </c>
      <c r="O34">
        <f t="shared" si="9"/>
        <v>75</v>
      </c>
      <c r="P34">
        <f t="shared" si="10"/>
        <v>80</v>
      </c>
      <c r="Q34">
        <f t="shared" ca="1" si="11"/>
        <v>72</v>
      </c>
      <c r="R34">
        <f ca="1">IF(scrapedData!Q34&gt;0.5,ROUND(scrapedData!R34*100,0),RANDBETWEEN(50,70))</f>
        <v>77</v>
      </c>
      <c r="S34">
        <f>INDEX(teamdata!$B$2:'teamdata'!$B$80,MATCH(scrapedData!B34,teamdata!$A$2:'teamdata'!$A$80,0))</f>
        <v>2</v>
      </c>
      <c r="T34">
        <f t="shared" si="12"/>
        <v>0</v>
      </c>
    </row>
    <row r="35" spans="1:20" x14ac:dyDescent="0.3">
      <c r="A35" t="s">
        <v>1038</v>
      </c>
      <c r="B35">
        <f>ROUND(((99-40)*(scrapedData!AA35-0)/(25-0)+40),0)</f>
        <v>60</v>
      </c>
      <c r="C35">
        <f>ROUND(((99-40)*(scrapedData!F35-0)/(37.2-0)+40),0)</f>
        <v>88</v>
      </c>
      <c r="D35">
        <f>ROUND(((99-40)*(scrapedData!I35-0)/(0.7-0)+40),0)</f>
        <v>74</v>
      </c>
      <c r="E35">
        <f>ROUND(((99-40)*(scrapedData!O35-0)/(0.5-0)+40),0)</f>
        <v>75</v>
      </c>
      <c r="F35">
        <f ca="1">IF(scrapedData!K35&lt;1,RANDBETWEEN(40,50),D35)</f>
        <v>74</v>
      </c>
      <c r="G35">
        <f ca="1">IF(scrapedData!N35&lt;1,RANDBETWEEN(40,50),E35)</f>
        <v>75</v>
      </c>
      <c r="H35">
        <f>ROUND(((99-40)*(scrapedData!V35-0)/(7-0)+40),0)</f>
        <v>70</v>
      </c>
      <c r="I35">
        <f t="shared" ca="1" si="6"/>
        <v>279</v>
      </c>
      <c r="J35">
        <f>ROUND(((99-40)*(scrapedData!W35-0)/(3-0)+40),0)</f>
        <v>58</v>
      </c>
      <c r="K35">
        <f>ROUND(((99-40)*(scrapedData!X35-0)/(3-0)+40),0)</f>
        <v>46</v>
      </c>
      <c r="L35">
        <f>ROUND(((99-40)*(scrapedData!U35-0)/(11-0)+40),0)</f>
        <v>61</v>
      </c>
      <c r="M35">
        <f t="shared" si="7"/>
        <v>253</v>
      </c>
      <c r="N35">
        <f t="shared" ca="1" si="8"/>
        <v>81</v>
      </c>
      <c r="O35">
        <f t="shared" si="9"/>
        <v>79</v>
      </c>
      <c r="P35">
        <f t="shared" si="10"/>
        <v>66</v>
      </c>
      <c r="Q35">
        <f t="shared" ca="1" si="11"/>
        <v>75</v>
      </c>
      <c r="R35">
        <f ca="1">IF(scrapedData!Q35&gt;0.5,ROUND(scrapedData!R35*100,0),RANDBETWEEN(50,70))</f>
        <v>80</v>
      </c>
      <c r="S35">
        <f>INDEX(teamdata!$B$2:'teamdata'!$B$80,MATCH(scrapedData!B35,teamdata!$A$2:'teamdata'!$A$80,0))</f>
        <v>2</v>
      </c>
      <c r="T35">
        <f t="shared" si="12"/>
        <v>0</v>
      </c>
    </row>
    <row r="36" spans="1:20" x14ac:dyDescent="0.3">
      <c r="A36" t="s">
        <v>1042</v>
      </c>
      <c r="B36">
        <f>ROUND(((99-40)*(scrapedData!AA36-0)/(25-0)+40),0)</f>
        <v>59</v>
      </c>
      <c r="C36">
        <f>ROUND(((99-40)*(scrapedData!F36-0)/(37.2-0)+40),0)</f>
        <v>76</v>
      </c>
      <c r="D36">
        <f>ROUND(((99-40)*(scrapedData!I36-0)/(0.7-0)+40),0)</f>
        <v>88</v>
      </c>
      <c r="E36">
        <f>ROUND(((99-40)*(scrapedData!O36-0)/(0.5-0)+40),0)</f>
        <v>40</v>
      </c>
      <c r="F36">
        <f ca="1">IF(scrapedData!K36&lt;1,RANDBETWEEN(40,50),D36)</f>
        <v>88</v>
      </c>
      <c r="G36">
        <f ca="1">IF(scrapedData!N36&lt;1,RANDBETWEEN(40,50),E36)</f>
        <v>41</v>
      </c>
      <c r="H36">
        <f>ROUND(((99-40)*(scrapedData!V36-0)/(7-0)+40),0)</f>
        <v>51</v>
      </c>
      <c r="I36">
        <f t="shared" ca="1" si="6"/>
        <v>239</v>
      </c>
      <c r="J36">
        <f>ROUND(((99-40)*(scrapedData!W36-0)/(3-0)+40),0)</f>
        <v>52</v>
      </c>
      <c r="K36">
        <f>ROUND(((99-40)*(scrapedData!X36-0)/(3-0)+40),0)</f>
        <v>50</v>
      </c>
      <c r="L36">
        <f>ROUND(((99-40)*(scrapedData!U36-0)/(11-0)+40),0)</f>
        <v>70</v>
      </c>
      <c r="M36">
        <f t="shared" si="7"/>
        <v>248</v>
      </c>
      <c r="N36">
        <f t="shared" ca="1" si="8"/>
        <v>74</v>
      </c>
      <c r="O36">
        <f t="shared" si="9"/>
        <v>78</v>
      </c>
      <c r="P36">
        <f t="shared" si="10"/>
        <v>82</v>
      </c>
      <c r="Q36">
        <f t="shared" ca="1" si="11"/>
        <v>41</v>
      </c>
      <c r="R36">
        <f ca="1">IF(scrapedData!Q36&gt;0.5,ROUND(scrapedData!R36*100,0),RANDBETWEEN(50,70))</f>
        <v>64</v>
      </c>
      <c r="S36">
        <f>INDEX(teamdata!$B$2:'teamdata'!$B$80,MATCH(scrapedData!B36,teamdata!$A$2:'teamdata'!$A$80,0))</f>
        <v>2</v>
      </c>
      <c r="T36">
        <f t="shared" si="12"/>
        <v>0</v>
      </c>
    </row>
    <row r="37" spans="1:20" x14ac:dyDescent="0.3">
      <c r="A37" t="s">
        <v>1043</v>
      </c>
      <c r="B37">
        <f>ROUND(((99-40)*(scrapedData!AA37-0)/(25-0)+40),0)</f>
        <v>48</v>
      </c>
      <c r="C37">
        <f>ROUND(((99-40)*(scrapedData!F37-0)/(37.2-0)+40),0)</f>
        <v>59</v>
      </c>
      <c r="D37">
        <f>ROUND(((99-40)*(scrapedData!I37-0)/(0.7-0)+40),0)</f>
        <v>82</v>
      </c>
      <c r="E37">
        <f>ROUND(((99-40)*(scrapedData!O37-0)/(0.5-0)+40),0)</f>
        <v>94</v>
      </c>
      <c r="F37">
        <f ca="1">IF(scrapedData!K37&lt;1,RANDBETWEEN(40,50),D37)</f>
        <v>82</v>
      </c>
      <c r="G37">
        <f ca="1">IF(scrapedData!N37&lt;1,RANDBETWEEN(40,50),E37)</f>
        <v>94</v>
      </c>
      <c r="H37">
        <f>ROUND(((99-40)*(scrapedData!V37-0)/(7-0)+40),0)</f>
        <v>52</v>
      </c>
      <c r="I37">
        <f t="shared" ca="1" si="6"/>
        <v>276</v>
      </c>
      <c r="J37">
        <f>ROUND(((99-40)*(scrapedData!W37-0)/(3-0)+40),0)</f>
        <v>48</v>
      </c>
      <c r="K37">
        <f>ROUND(((99-40)*(scrapedData!X37-0)/(3-0)+40),0)</f>
        <v>42</v>
      </c>
      <c r="L37">
        <f>ROUND(((99-40)*(scrapedData!U37-0)/(11-0)+40),0)</f>
        <v>49</v>
      </c>
      <c r="M37">
        <f t="shared" si="7"/>
        <v>198</v>
      </c>
      <c r="N37">
        <f t="shared" ca="1" si="8"/>
        <v>80</v>
      </c>
      <c r="O37">
        <f t="shared" si="9"/>
        <v>68</v>
      </c>
      <c r="P37">
        <f t="shared" si="10"/>
        <v>67</v>
      </c>
      <c r="Q37">
        <f t="shared" ca="1" si="11"/>
        <v>94</v>
      </c>
      <c r="R37">
        <f ca="1">IF(scrapedData!Q37&gt;0.5,ROUND(scrapedData!R37*100,0),RANDBETWEEN(50,70))</f>
        <v>67</v>
      </c>
      <c r="S37">
        <f>INDEX(teamdata!$B$2:'teamdata'!$B$80,MATCH(scrapedData!B37,teamdata!$A$2:'teamdata'!$A$80,0))</f>
        <v>2</v>
      </c>
      <c r="T37">
        <f t="shared" si="12"/>
        <v>0</v>
      </c>
    </row>
    <row r="38" spans="1:20" x14ac:dyDescent="0.3">
      <c r="A38" t="s">
        <v>1047</v>
      </c>
      <c r="B38">
        <f>ROUND(((99-40)*(scrapedData!AA38-0)/(25-0)+40),0)</f>
        <v>46</v>
      </c>
      <c r="C38">
        <f>ROUND(((99-40)*(scrapedData!F38-0)/(37.2-0)+40),0)</f>
        <v>57</v>
      </c>
      <c r="D38">
        <f>ROUND(((99-40)*(scrapedData!I38-0)/(0.7-0)+40),0)</f>
        <v>75</v>
      </c>
      <c r="E38">
        <f>ROUND(((99-40)*(scrapedData!O38-0)/(0.5-0)+40),0)</f>
        <v>87</v>
      </c>
      <c r="F38">
        <f ca="1">IF(scrapedData!K38&lt;1,RANDBETWEEN(40,50),D38)</f>
        <v>75</v>
      </c>
      <c r="G38">
        <f ca="1">IF(scrapedData!N38&lt;1,RANDBETWEEN(40,50),E38)</f>
        <v>49</v>
      </c>
      <c r="H38">
        <f>ROUND(((99-40)*(scrapedData!V38-0)/(7-0)+40),0)</f>
        <v>58</v>
      </c>
      <c r="I38">
        <f t="shared" ca="1" si="6"/>
        <v>228</v>
      </c>
      <c r="J38">
        <f>ROUND(((99-40)*(scrapedData!W38-0)/(3-0)+40),0)</f>
        <v>58</v>
      </c>
      <c r="K38">
        <f>ROUND(((99-40)*(scrapedData!X38-0)/(3-0)+40),0)</f>
        <v>42</v>
      </c>
      <c r="L38">
        <f>ROUND(((99-40)*(scrapedData!U38-0)/(11-0)+40),0)</f>
        <v>45</v>
      </c>
      <c r="M38">
        <f t="shared" si="7"/>
        <v>202</v>
      </c>
      <c r="N38">
        <f t="shared" ca="1" si="8"/>
        <v>72</v>
      </c>
      <c r="O38">
        <f t="shared" si="9"/>
        <v>69</v>
      </c>
      <c r="P38">
        <f t="shared" si="10"/>
        <v>62</v>
      </c>
      <c r="Q38">
        <f t="shared" ca="1" si="11"/>
        <v>49</v>
      </c>
      <c r="R38">
        <f ca="1">IF(scrapedData!Q38&gt;0.5,ROUND(scrapedData!R38*100,0),RANDBETWEEN(50,70))</f>
        <v>64</v>
      </c>
      <c r="S38">
        <f>INDEX(teamdata!$B$2:'teamdata'!$B$80,MATCH(scrapedData!B38,teamdata!$A$2:'teamdata'!$A$80,0))</f>
        <v>2</v>
      </c>
      <c r="T38">
        <f t="shared" si="12"/>
        <v>0</v>
      </c>
    </row>
    <row r="39" spans="1:20" x14ac:dyDescent="0.3">
      <c r="A39" t="s">
        <v>1050</v>
      </c>
      <c r="B39">
        <f>ROUND(((99-40)*(scrapedData!AA39-0)/(25-0)+40),0)</f>
        <v>48</v>
      </c>
      <c r="C39">
        <f>ROUND(((99-40)*(scrapedData!F39-0)/(37.2-0)+40),0)</f>
        <v>53</v>
      </c>
      <c r="D39">
        <f>ROUND(((99-40)*(scrapedData!I39-0)/(0.7-0)+40),0)</f>
        <v>89</v>
      </c>
      <c r="E39">
        <f>ROUND(((99-40)*(scrapedData!O39-0)/(0.5-0)+40),0)</f>
        <v>40</v>
      </c>
      <c r="F39">
        <f ca="1">IF(scrapedData!K39&lt;1,RANDBETWEEN(40,50),D39)</f>
        <v>89</v>
      </c>
      <c r="G39">
        <f ca="1">IF(scrapedData!N39&lt;1,RANDBETWEEN(40,50),E39)</f>
        <v>47</v>
      </c>
      <c r="H39">
        <f>ROUND(((99-40)*(scrapedData!V39-0)/(7-0)+40),0)</f>
        <v>42</v>
      </c>
      <c r="I39">
        <f t="shared" ca="1" si="6"/>
        <v>226</v>
      </c>
      <c r="J39">
        <f>ROUND(((99-40)*(scrapedData!W39-0)/(3-0)+40),0)</f>
        <v>44</v>
      </c>
      <c r="K39">
        <f>ROUND(((99-40)*(scrapedData!X39-0)/(3-0)+40),0)</f>
        <v>48</v>
      </c>
      <c r="L39">
        <f>ROUND(((99-40)*(scrapedData!U39-0)/(11-0)+40),0)</f>
        <v>56</v>
      </c>
      <c r="M39">
        <f t="shared" si="7"/>
        <v>201</v>
      </c>
      <c r="N39">
        <f t="shared" ca="1" si="8"/>
        <v>71</v>
      </c>
      <c r="O39">
        <f t="shared" si="9"/>
        <v>69</v>
      </c>
      <c r="P39">
        <f t="shared" si="10"/>
        <v>81</v>
      </c>
      <c r="Q39">
        <f t="shared" ca="1" si="11"/>
        <v>47</v>
      </c>
      <c r="R39">
        <f ca="1">IF(scrapedData!Q39&gt;0.5,ROUND(scrapedData!R39*100,0),RANDBETWEEN(50,70))</f>
        <v>55</v>
      </c>
      <c r="S39">
        <f>INDEX(teamdata!$B$2:'teamdata'!$B$80,MATCH(scrapedData!B39,teamdata!$A$2:'teamdata'!$A$80,0))</f>
        <v>2</v>
      </c>
      <c r="T39">
        <f t="shared" si="12"/>
        <v>0</v>
      </c>
    </row>
    <row r="40" spans="1:20" x14ac:dyDescent="0.3">
      <c r="A40" t="s">
        <v>1052</v>
      </c>
      <c r="B40">
        <f>ROUND(((99-40)*(scrapedData!AA40-0)/(25-0)+40),0)</f>
        <v>46</v>
      </c>
      <c r="C40">
        <f>ROUND(((99-40)*(scrapedData!F40-0)/(37.2-0)+40),0)</f>
        <v>56</v>
      </c>
      <c r="D40">
        <f>ROUND(((99-40)*(scrapedData!I40-0)/(0.7-0)+40),0)</f>
        <v>80</v>
      </c>
      <c r="E40">
        <f>ROUND(((99-40)*(scrapedData!O40-0)/(0.5-0)+40),0)</f>
        <v>89</v>
      </c>
      <c r="F40">
        <f ca="1">IF(scrapedData!K40&lt;1,RANDBETWEEN(40,50),D40)</f>
        <v>80</v>
      </c>
      <c r="G40">
        <f ca="1">IF(scrapedData!N40&lt;1,RANDBETWEEN(40,50),E40)</f>
        <v>49</v>
      </c>
      <c r="H40">
        <f>ROUND(((99-40)*(scrapedData!V40-0)/(7-0)+40),0)</f>
        <v>50</v>
      </c>
      <c r="I40">
        <f t="shared" ca="1" si="6"/>
        <v>225</v>
      </c>
      <c r="J40">
        <f>ROUND(((99-40)*(scrapedData!W40-0)/(3-0)+40),0)</f>
        <v>52</v>
      </c>
      <c r="K40">
        <f>ROUND(((99-40)*(scrapedData!X40-0)/(3-0)+40),0)</f>
        <v>44</v>
      </c>
      <c r="L40">
        <f>ROUND(((99-40)*(scrapedData!U40-0)/(11-0)+40),0)</f>
        <v>51</v>
      </c>
      <c r="M40">
        <f t="shared" si="7"/>
        <v>203</v>
      </c>
      <c r="N40">
        <f t="shared" ca="1" si="8"/>
        <v>71</v>
      </c>
      <c r="O40">
        <f t="shared" si="9"/>
        <v>69</v>
      </c>
      <c r="P40">
        <f t="shared" si="10"/>
        <v>72</v>
      </c>
      <c r="Q40">
        <f t="shared" ca="1" si="11"/>
        <v>49</v>
      </c>
      <c r="R40">
        <f ca="1">IF(scrapedData!Q40&gt;0.5,ROUND(scrapedData!R40*100,0),RANDBETWEEN(50,70))</f>
        <v>59</v>
      </c>
      <c r="S40">
        <f>INDEX(teamdata!$B$2:'teamdata'!$B$80,MATCH(scrapedData!B40,teamdata!$A$2:'teamdata'!$A$80,0))</f>
        <v>2</v>
      </c>
      <c r="T40">
        <f t="shared" si="12"/>
        <v>0</v>
      </c>
    </row>
    <row r="41" spans="1:20" x14ac:dyDescent="0.3">
      <c r="A41" t="s">
        <v>1056</v>
      </c>
      <c r="B41">
        <f>ROUND(((99-40)*(scrapedData!AA41-0)/(25-0)+40),0)</f>
        <v>43</v>
      </c>
      <c r="C41">
        <f>ROUND(((99-40)*(scrapedData!F41-0)/(37.2-0)+40),0)</f>
        <v>46</v>
      </c>
      <c r="D41">
        <f>ROUND(((99-40)*(scrapedData!I41-0)/(0.7-0)+40),0)</f>
        <v>79</v>
      </c>
      <c r="E41">
        <f>ROUND(((99-40)*(scrapedData!O41-0)/(0.5-0)+40),0)</f>
        <v>79</v>
      </c>
      <c r="F41">
        <f ca="1">IF(scrapedData!K41&lt;1,RANDBETWEEN(40,50),D41)</f>
        <v>49</v>
      </c>
      <c r="G41">
        <f ca="1">IF(scrapedData!N41&lt;1,RANDBETWEEN(40,50),E41)</f>
        <v>50</v>
      </c>
      <c r="H41">
        <f>ROUND(((99-40)*(scrapedData!V41-0)/(7-0)+40),0)</f>
        <v>42</v>
      </c>
      <c r="I41">
        <f t="shared" ca="1" si="6"/>
        <v>214</v>
      </c>
      <c r="J41">
        <f>ROUND(((99-40)*(scrapedData!W41-0)/(3-0)+40),0)</f>
        <v>44</v>
      </c>
      <c r="K41">
        <f>ROUND(((99-40)*(scrapedData!X41-0)/(3-0)+40),0)</f>
        <v>42</v>
      </c>
      <c r="L41">
        <f>ROUND(((99-40)*(scrapedData!U41-0)/(11-0)+40),0)</f>
        <v>42</v>
      </c>
      <c r="M41">
        <f t="shared" si="7"/>
        <v>174</v>
      </c>
      <c r="N41">
        <f t="shared" ca="1" si="8"/>
        <v>69</v>
      </c>
      <c r="O41">
        <f t="shared" si="9"/>
        <v>64</v>
      </c>
      <c r="P41">
        <f t="shared" si="10"/>
        <v>67</v>
      </c>
      <c r="Q41">
        <f t="shared" ca="1" si="11"/>
        <v>50</v>
      </c>
      <c r="R41">
        <f ca="1">IF(scrapedData!Q41&gt;0.5,ROUND(scrapedData!R41*100,0),RANDBETWEEN(50,70))</f>
        <v>68</v>
      </c>
      <c r="S41">
        <f>INDEX(teamdata!$B$2:'teamdata'!$B$80,MATCH(scrapedData!B41,teamdata!$A$2:'teamdata'!$A$80,0))</f>
        <v>2</v>
      </c>
      <c r="T41">
        <f t="shared" si="12"/>
        <v>0</v>
      </c>
    </row>
    <row r="42" spans="1:20" x14ac:dyDescent="0.3">
      <c r="A42" t="s">
        <v>1059</v>
      </c>
      <c r="B42">
        <f>ROUND(((99-40)*(scrapedData!AA42-0)/(25-0)+40),0)</f>
        <v>43</v>
      </c>
      <c r="C42">
        <f>ROUND(((99-40)*(scrapedData!F42-0)/(37.2-0)+40),0)</f>
        <v>44</v>
      </c>
      <c r="D42">
        <f>ROUND(((99-40)*(scrapedData!I42-0)/(0.7-0)+40),0)</f>
        <v>90</v>
      </c>
      <c r="E42">
        <f>ROUND(((99-40)*(scrapedData!O42-0)/(0.5-0)+40),0)</f>
        <v>40</v>
      </c>
      <c r="F42">
        <f ca="1">IF(scrapedData!K42&lt;1,RANDBETWEEN(40,50),D42)</f>
        <v>47</v>
      </c>
      <c r="G42">
        <f ca="1">IF(scrapedData!N42&lt;1,RANDBETWEEN(40,50),E42)</f>
        <v>45</v>
      </c>
      <c r="H42">
        <f>ROUND(((99-40)*(scrapedData!V42-0)/(7-0)+40),0)</f>
        <v>41</v>
      </c>
      <c r="I42">
        <f t="shared" ca="1" si="6"/>
        <v>219</v>
      </c>
      <c r="J42">
        <f>ROUND(((99-40)*(scrapedData!W42-0)/(3-0)+40),0)</f>
        <v>42</v>
      </c>
      <c r="K42">
        <f>ROUND(((99-40)*(scrapedData!X42-0)/(3-0)+40),0)</f>
        <v>42</v>
      </c>
      <c r="L42">
        <f>ROUND(((99-40)*(scrapedData!U42-0)/(11-0)+40),0)</f>
        <v>45</v>
      </c>
      <c r="M42">
        <f t="shared" si="7"/>
        <v>173</v>
      </c>
      <c r="N42">
        <f t="shared" ca="1" si="8"/>
        <v>70</v>
      </c>
      <c r="O42">
        <f t="shared" si="9"/>
        <v>63</v>
      </c>
      <c r="P42">
        <f t="shared" si="10"/>
        <v>74</v>
      </c>
      <c r="Q42">
        <f t="shared" ca="1" si="11"/>
        <v>45</v>
      </c>
      <c r="R42">
        <f ca="1">IF(scrapedData!Q42&gt;0.5,ROUND(scrapedData!R42*100,0),RANDBETWEEN(50,70))</f>
        <v>60</v>
      </c>
      <c r="S42">
        <f>INDEX(teamdata!$B$2:'teamdata'!$B$80,MATCH(scrapedData!B42,teamdata!$A$2:'teamdata'!$A$80,0))</f>
        <v>2</v>
      </c>
      <c r="T42">
        <f t="shared" si="12"/>
        <v>0</v>
      </c>
    </row>
    <row r="43" spans="1:20" x14ac:dyDescent="0.3">
      <c r="A43" t="s">
        <v>1061</v>
      </c>
      <c r="B43">
        <f>ROUND(((99-40)*(scrapedData!AA43-0)/(25-0)+40),0)</f>
        <v>42</v>
      </c>
      <c r="C43">
        <f>ROUND(((99-40)*(scrapedData!F43-0)/(37.2-0)+40),0)</f>
        <v>43</v>
      </c>
      <c r="D43">
        <f>ROUND(((99-40)*(scrapedData!I43-0)/(0.7-0)+40),0)</f>
        <v>79</v>
      </c>
      <c r="E43">
        <f>ROUND(((99-40)*(scrapedData!O43-0)/(0.5-0)+40),0)</f>
        <v>91</v>
      </c>
      <c r="F43">
        <f ca="1">IF(scrapedData!K43&lt;1,RANDBETWEEN(40,50),D43)</f>
        <v>49</v>
      </c>
      <c r="G43">
        <f ca="1">IF(scrapedData!N43&lt;1,RANDBETWEEN(40,50),E43)</f>
        <v>45</v>
      </c>
      <c r="H43">
        <f>ROUND(((99-40)*(scrapedData!V43-0)/(7-0)+40),0)</f>
        <v>43</v>
      </c>
      <c r="I43">
        <f t="shared" ca="1" si="6"/>
        <v>209</v>
      </c>
      <c r="J43">
        <f>ROUND(((99-40)*(scrapedData!W43-0)/(3-0)+40),0)</f>
        <v>40</v>
      </c>
      <c r="K43">
        <f>ROUND(((99-40)*(scrapedData!X43-0)/(3-0)+40),0)</f>
        <v>40</v>
      </c>
      <c r="L43">
        <f>ROUND(((99-40)*(scrapedData!U43-0)/(11-0)+40),0)</f>
        <v>41</v>
      </c>
      <c r="M43">
        <f t="shared" si="7"/>
        <v>164</v>
      </c>
      <c r="N43">
        <f t="shared" ca="1" si="8"/>
        <v>68</v>
      </c>
      <c r="O43">
        <f t="shared" si="9"/>
        <v>62</v>
      </c>
      <c r="P43">
        <f t="shared" si="10"/>
        <v>69</v>
      </c>
      <c r="Q43">
        <f t="shared" ca="1" si="11"/>
        <v>45</v>
      </c>
      <c r="R43">
        <f ca="1">IF(scrapedData!Q43&gt;0.5,ROUND(scrapedData!R43*100,0),RANDBETWEEN(50,70))</f>
        <v>57</v>
      </c>
      <c r="S43">
        <f>INDEX(teamdata!$B$2:'teamdata'!$B$80,MATCH(scrapedData!B43,teamdata!$A$2:'teamdata'!$A$80,0))</f>
        <v>2</v>
      </c>
      <c r="T43">
        <f t="shared" si="12"/>
        <v>0</v>
      </c>
    </row>
    <row r="44" spans="1:20" x14ac:dyDescent="0.3">
      <c r="A44" t="s">
        <v>1062</v>
      </c>
      <c r="B44">
        <f>ROUND(((99-40)*(scrapedData!AA44-0)/(25-0)+40),0)</f>
        <v>42</v>
      </c>
      <c r="C44">
        <f>ROUND(((99-40)*(scrapedData!F44-0)/(37.2-0)+40),0)</f>
        <v>43</v>
      </c>
      <c r="D44">
        <f>ROUND(((99-40)*(scrapedData!I44-0)/(0.7-0)+40),0)</f>
        <v>89</v>
      </c>
      <c r="E44">
        <f>ROUND(((99-40)*(scrapedData!O44-0)/(0.5-0)+40),0)</f>
        <v>40</v>
      </c>
      <c r="F44">
        <f ca="1">IF(scrapedData!K44&lt;1,RANDBETWEEN(40,50),D44)</f>
        <v>48</v>
      </c>
      <c r="G44">
        <f ca="1">IF(scrapedData!N44&lt;1,RANDBETWEEN(40,50),E44)</f>
        <v>42</v>
      </c>
      <c r="H44">
        <f>ROUND(((99-40)*(scrapedData!V44-0)/(7-0)+40),0)</f>
        <v>41</v>
      </c>
      <c r="I44">
        <f t="shared" ca="1" si="6"/>
        <v>214</v>
      </c>
      <c r="J44">
        <f>ROUND(((99-40)*(scrapedData!W44-0)/(3-0)+40),0)</f>
        <v>42</v>
      </c>
      <c r="K44">
        <f>ROUND(((99-40)*(scrapedData!X44-0)/(3-0)+40),0)</f>
        <v>42</v>
      </c>
      <c r="L44">
        <f>ROUND(((99-40)*(scrapedData!U44-0)/(11-0)+40),0)</f>
        <v>42</v>
      </c>
      <c r="M44">
        <f t="shared" si="7"/>
        <v>169</v>
      </c>
      <c r="N44">
        <f t="shared" ca="1" si="8"/>
        <v>69</v>
      </c>
      <c r="O44">
        <f t="shared" si="9"/>
        <v>63</v>
      </c>
      <c r="P44">
        <f t="shared" si="10"/>
        <v>70</v>
      </c>
      <c r="Q44">
        <f t="shared" ca="1" si="11"/>
        <v>42</v>
      </c>
      <c r="R44">
        <f ca="1">IF(scrapedData!Q44&gt;0.5,ROUND(scrapedData!R44*100,0),RANDBETWEEN(50,70))</f>
        <v>60</v>
      </c>
      <c r="S44">
        <f>INDEX(teamdata!$B$2:'teamdata'!$B$80,MATCH(scrapedData!B44,teamdata!$A$2:'teamdata'!$A$80,0))</f>
        <v>2</v>
      </c>
      <c r="T44">
        <f t="shared" si="12"/>
        <v>0</v>
      </c>
    </row>
    <row r="45" spans="1:20" x14ac:dyDescent="0.3">
      <c r="A45" t="s">
        <v>1063</v>
      </c>
      <c r="B45">
        <f>ROUND(((99-40)*(scrapedData!AA45-0)/(25-0)+40),0)</f>
        <v>41</v>
      </c>
      <c r="C45">
        <f>ROUND(((99-40)*(scrapedData!F45-0)/(37.2-0)+40),0)</f>
        <v>42</v>
      </c>
      <c r="D45">
        <f>ROUND(((99-40)*(scrapedData!I45-0)/(0.7-0)+40),0)</f>
        <v>96</v>
      </c>
      <c r="E45">
        <f>ROUND(((99-40)*(scrapedData!O45-0)/(0.5-0)+40),0)</f>
        <v>158</v>
      </c>
      <c r="F45">
        <f ca="1">IF(scrapedData!K45&lt;1,RANDBETWEEN(40,50),D45)</f>
        <v>49</v>
      </c>
      <c r="G45">
        <f ca="1">IF(scrapedData!N45&lt;1,RANDBETWEEN(40,50),E45)</f>
        <v>43</v>
      </c>
      <c r="H45">
        <f>ROUND(((99-40)*(scrapedData!V45-0)/(7-0)+40),0)</f>
        <v>41</v>
      </c>
      <c r="I45">
        <f t="shared" ca="1" si="6"/>
        <v>221</v>
      </c>
      <c r="J45">
        <f>ROUND(((99-40)*(scrapedData!W45-0)/(3-0)+40),0)</f>
        <v>44</v>
      </c>
      <c r="K45">
        <f>ROUND(((99-40)*(scrapedData!X45-0)/(3-0)+40),0)</f>
        <v>42</v>
      </c>
      <c r="L45">
        <f>ROUND(((99-40)*(scrapedData!U45-0)/(11-0)+40),0)</f>
        <v>41</v>
      </c>
      <c r="M45">
        <f t="shared" si="7"/>
        <v>169</v>
      </c>
      <c r="N45">
        <f t="shared" ca="1" si="8"/>
        <v>71</v>
      </c>
      <c r="O45">
        <f t="shared" si="9"/>
        <v>63</v>
      </c>
      <c r="P45">
        <f t="shared" si="10"/>
        <v>70</v>
      </c>
      <c r="Q45">
        <f t="shared" ca="1" si="11"/>
        <v>43</v>
      </c>
      <c r="R45">
        <f ca="1">IF(scrapedData!Q45&gt;0.5,ROUND(scrapedData!R45*100,0),RANDBETWEEN(50,70))</f>
        <v>57</v>
      </c>
      <c r="S45">
        <f>INDEX(teamdata!$B$2:'teamdata'!$B$80,MATCH(scrapedData!B45,teamdata!$A$2:'teamdata'!$A$80,0))</f>
        <v>2</v>
      </c>
      <c r="T45">
        <f t="shared" si="12"/>
        <v>0</v>
      </c>
    </row>
    <row r="46" spans="1:20" x14ac:dyDescent="0.3">
      <c r="A46" t="s">
        <v>1066</v>
      </c>
      <c r="B46">
        <f>ROUND(((99-40)*(scrapedData!AA46-0)/(25-0)+40),0)</f>
        <v>40</v>
      </c>
      <c r="C46">
        <f>ROUND(((99-40)*(scrapedData!F46-0)/(37.2-0)+40),0)</f>
        <v>42</v>
      </c>
      <c r="D46">
        <f>ROUND(((99-40)*(scrapedData!I46-0)/(0.7-0)+40),0)</f>
        <v>40</v>
      </c>
      <c r="E46">
        <f>ROUND(((99-40)*(scrapedData!O46-0)/(0.5-0)+40),0)</f>
        <v>40</v>
      </c>
      <c r="F46">
        <f ca="1">IF(scrapedData!K46&lt;1,RANDBETWEEN(40,50),D46)</f>
        <v>41</v>
      </c>
      <c r="G46">
        <f ca="1">IF(scrapedData!N46&lt;1,RANDBETWEEN(40,50),E46)</f>
        <v>43</v>
      </c>
      <c r="H46">
        <f>ROUND(((99-40)*(scrapedData!V46-0)/(7-0)+40),0)</f>
        <v>41</v>
      </c>
      <c r="I46">
        <f t="shared" ca="1" si="6"/>
        <v>164</v>
      </c>
      <c r="J46">
        <f>ROUND(((99-40)*(scrapedData!W46-0)/(3-0)+40),0)</f>
        <v>42</v>
      </c>
      <c r="K46">
        <f>ROUND(((99-40)*(scrapedData!X46-0)/(3-0)+40),0)</f>
        <v>40</v>
      </c>
      <c r="L46">
        <f>ROUND(((99-40)*(scrapedData!U46-0)/(11-0)+40),0)</f>
        <v>42</v>
      </c>
      <c r="M46">
        <f t="shared" si="7"/>
        <v>166</v>
      </c>
      <c r="N46">
        <f t="shared" ca="1" si="8"/>
        <v>60</v>
      </c>
      <c r="O46">
        <f t="shared" si="9"/>
        <v>62</v>
      </c>
      <c r="P46">
        <f t="shared" si="10"/>
        <v>71</v>
      </c>
      <c r="Q46">
        <f t="shared" ca="1" si="11"/>
        <v>43</v>
      </c>
      <c r="R46">
        <f ca="1">IF(scrapedData!Q46&gt;0.5,ROUND(scrapedData!R46*100,0),RANDBETWEEN(50,70))</f>
        <v>65</v>
      </c>
      <c r="S46">
        <f>INDEX(teamdata!$B$2:'teamdata'!$B$80,MATCH(scrapedData!B46,teamdata!$A$2:'teamdata'!$A$80,0))</f>
        <v>2</v>
      </c>
      <c r="T46">
        <f t="shared" si="12"/>
        <v>0</v>
      </c>
    </row>
    <row r="47" spans="1:20" x14ac:dyDescent="0.3">
      <c r="A47" t="s">
        <v>1069</v>
      </c>
      <c r="B47" t="e">
        <f>ROUND(((99-40)*(scrapedData!AA47-0)/(25-0)+40),0)</f>
        <v>#N/A</v>
      </c>
      <c r="C47" t="e">
        <f>ROUND(((99-40)*(scrapedData!F47-0)/(37.2-0)+40),0)</f>
        <v>#N/A</v>
      </c>
      <c r="D47" t="e">
        <f>ROUND(((99-40)*(scrapedData!I47-0)/(0.7-0)+40),0)</f>
        <v>#N/A</v>
      </c>
      <c r="E47" t="e">
        <f>ROUND(((99-40)*(scrapedData!O47-0)/(0.5-0)+40),0)</f>
        <v>#N/A</v>
      </c>
      <c r="F47" t="e">
        <f ca="1">IF(scrapedData!K47&lt;1,RANDBETWEEN(40,50),D47)</f>
        <v>#N/A</v>
      </c>
      <c r="G47" t="e">
        <f ca="1">IF(scrapedData!N47&lt;1,RANDBETWEEN(40,50),E47)</f>
        <v>#N/A</v>
      </c>
      <c r="H47" t="e">
        <f>ROUND(((99-40)*(scrapedData!V47-0)/(7-0)+40),0)</f>
        <v>#N/A</v>
      </c>
      <c r="I47" t="e">
        <f t="shared" si="6"/>
        <v>#N/A</v>
      </c>
      <c r="J47" t="e">
        <f>ROUND(((99-40)*(scrapedData!W47-0)/(3-0)+40),0)</f>
        <v>#N/A</v>
      </c>
      <c r="K47" t="e">
        <f>ROUND(((99-40)*(scrapedData!X47-0)/(3-0)+40),0)</f>
        <v>#N/A</v>
      </c>
      <c r="L47" t="e">
        <f>ROUND(((99-40)*(scrapedData!U47-0)/(11-0)+40),0)</f>
        <v>#N/A</v>
      </c>
      <c r="M47" t="e">
        <f t="shared" si="7"/>
        <v>#N/A</v>
      </c>
      <c r="N47" t="e">
        <f t="shared" si="8"/>
        <v>#N/A</v>
      </c>
      <c r="O47" t="e">
        <f t="shared" si="9"/>
        <v>#N/A</v>
      </c>
      <c r="P47" t="e">
        <f t="shared" si="10"/>
        <v>#N/A</v>
      </c>
      <c r="Q47" t="e">
        <f t="shared" ca="1" si="11"/>
        <v>#N/A</v>
      </c>
      <c r="R47" t="e">
        <f ca="1">IF(scrapedData!Q47&gt;0.5,ROUND(scrapedData!R47*100,0),RANDBETWEEN(50,70))</f>
        <v>#N/A</v>
      </c>
      <c r="S47">
        <f>INDEX(teamdata!$B$2:'teamdata'!$B$80,MATCH(scrapedData!B47,teamdata!$A$2:'teamdata'!$A$80,0))</f>
        <v>2</v>
      </c>
      <c r="T47">
        <f t="shared" si="12"/>
        <v>0</v>
      </c>
    </row>
    <row r="48" spans="1:20" x14ac:dyDescent="0.3">
      <c r="A48" t="s">
        <v>1071</v>
      </c>
      <c r="B48">
        <f>ROUND(((99-40)*(scrapedData!AA48-0)/(25-0)+40),0)</f>
        <v>86</v>
      </c>
      <c r="C48">
        <f>ROUND(((99-40)*(scrapedData!F48-0)/(37.2-0)+40),0)</f>
        <v>88</v>
      </c>
      <c r="D48">
        <f>ROUND(((99-40)*(scrapedData!I48-0)/(0.7-0)+40),0)</f>
        <v>90</v>
      </c>
      <c r="E48">
        <f>ROUND(((99-40)*(scrapedData!O48-0)/(0.5-0)+40),0)</f>
        <v>89</v>
      </c>
      <c r="F48">
        <f ca="1">IF(scrapedData!K48&lt;1,RANDBETWEEN(40,50),D48)</f>
        <v>90</v>
      </c>
      <c r="G48">
        <f ca="1">IF(scrapedData!N48&lt;1,RANDBETWEEN(40,50),E48)</f>
        <v>89</v>
      </c>
      <c r="H48">
        <f>ROUND(((99-40)*(scrapedData!V48-0)/(7-0)+40),0)</f>
        <v>53</v>
      </c>
      <c r="I48">
        <f t="shared" ca="1" si="6"/>
        <v>318</v>
      </c>
      <c r="J48">
        <f>ROUND(((99-40)*(scrapedData!W48-0)/(3-0)+40),0)</f>
        <v>58</v>
      </c>
      <c r="K48">
        <f>ROUND(((99-40)*(scrapedData!X48-0)/(3-0)+40),0)</f>
        <v>54</v>
      </c>
      <c r="L48">
        <f>ROUND(((99-40)*(scrapedData!U48-0)/(11-0)+40),0)</f>
        <v>75</v>
      </c>
      <c r="M48">
        <f t="shared" si="7"/>
        <v>275</v>
      </c>
      <c r="N48">
        <f t="shared" ca="1" si="8"/>
        <v>88</v>
      </c>
      <c r="O48">
        <f t="shared" si="9"/>
        <v>83</v>
      </c>
      <c r="P48">
        <f t="shared" si="10"/>
        <v>81</v>
      </c>
      <c r="Q48">
        <f t="shared" ca="1" si="11"/>
        <v>89</v>
      </c>
      <c r="R48">
        <f ca="1">IF(scrapedData!Q48&gt;0.5,ROUND(scrapedData!R48*100,0),RANDBETWEEN(50,70))</f>
        <v>74</v>
      </c>
      <c r="S48">
        <f>INDEX(teamdata!$B$2:'teamdata'!$B$80,MATCH(scrapedData!B48,teamdata!$A$2:'teamdata'!$A$80,0))</f>
        <v>3</v>
      </c>
      <c r="T48">
        <f t="shared" si="12"/>
        <v>0</v>
      </c>
    </row>
    <row r="49" spans="1:20" x14ac:dyDescent="0.3">
      <c r="A49" t="s">
        <v>1076</v>
      </c>
      <c r="B49">
        <f>ROUND(((99-40)*(scrapedData!AA49-0)/(25-0)+40),0)</f>
        <v>80</v>
      </c>
      <c r="C49">
        <f>ROUND(((99-40)*(scrapedData!F49-0)/(37.2-0)+40),0)</f>
        <v>85</v>
      </c>
      <c r="D49">
        <f>ROUND(((99-40)*(scrapedData!I49-0)/(0.7-0)+40),0)</f>
        <v>98</v>
      </c>
      <c r="E49">
        <f>ROUND(((99-40)*(scrapedData!O49-0)/(0.5-0)+40),0)</f>
        <v>72</v>
      </c>
      <c r="F49">
        <f ca="1">IF(scrapedData!K49&lt;1,RANDBETWEEN(40,50),D49)</f>
        <v>98</v>
      </c>
      <c r="G49">
        <f ca="1">IF(scrapedData!N49&lt;1,RANDBETWEEN(40,50),E49)</f>
        <v>45</v>
      </c>
      <c r="H49">
        <f>ROUND(((99-40)*(scrapedData!V49-0)/(7-0)+40),0)</f>
        <v>56</v>
      </c>
      <c r="I49">
        <f t="shared" ca="1" si="6"/>
        <v>279</v>
      </c>
      <c r="J49">
        <f>ROUND(((99-40)*(scrapedData!W49-0)/(3-0)+40),0)</f>
        <v>64</v>
      </c>
      <c r="K49">
        <f>ROUND(((99-40)*(scrapedData!X49-0)/(3-0)+40),0)</f>
        <v>103</v>
      </c>
      <c r="L49">
        <f>ROUND(((99-40)*(scrapedData!U49-0)/(11-0)+40),0)</f>
        <v>86</v>
      </c>
      <c r="M49">
        <f t="shared" si="7"/>
        <v>338</v>
      </c>
      <c r="N49">
        <f t="shared" ca="1" si="8"/>
        <v>81</v>
      </c>
      <c r="O49">
        <f t="shared" si="9"/>
        <v>95</v>
      </c>
      <c r="P49">
        <f t="shared" si="10"/>
        <v>94</v>
      </c>
      <c r="Q49">
        <f t="shared" ca="1" si="11"/>
        <v>45</v>
      </c>
      <c r="R49">
        <f ca="1">IF(scrapedData!Q49&gt;0.5,ROUND(scrapedData!R49*100,0),RANDBETWEEN(50,70))</f>
        <v>69</v>
      </c>
      <c r="S49">
        <f>INDEX(teamdata!$B$2:'teamdata'!$B$80,MATCH(scrapedData!B49,teamdata!$A$2:'teamdata'!$A$80,0))</f>
        <v>3</v>
      </c>
      <c r="T49">
        <f t="shared" si="12"/>
        <v>0</v>
      </c>
    </row>
    <row r="50" spans="1:20" x14ac:dyDescent="0.3">
      <c r="A50" t="s">
        <v>1078</v>
      </c>
      <c r="B50">
        <f>ROUND(((99-40)*(scrapedData!AA50-0)/(25-0)+40),0)</f>
        <v>75</v>
      </c>
      <c r="C50">
        <f>ROUND(((99-40)*(scrapedData!F50-0)/(37.2-0)+40),0)</f>
        <v>89</v>
      </c>
      <c r="D50">
        <f>ROUND(((99-40)*(scrapedData!I50-0)/(0.7-0)+40),0)</f>
        <v>77</v>
      </c>
      <c r="E50">
        <f>ROUND(((99-40)*(scrapedData!O50-0)/(0.5-0)+40),0)</f>
        <v>84</v>
      </c>
      <c r="F50">
        <f ca="1">IF(scrapedData!K50&lt;1,RANDBETWEEN(40,50),D50)</f>
        <v>77</v>
      </c>
      <c r="G50">
        <f ca="1">IF(scrapedData!N50&lt;1,RANDBETWEEN(40,50),E50)</f>
        <v>84</v>
      </c>
      <c r="H50">
        <f>ROUND(((99-40)*(scrapedData!V50-0)/(7-0)+40),0)</f>
        <v>66</v>
      </c>
      <c r="I50">
        <f t="shared" ca="1" si="6"/>
        <v>302</v>
      </c>
      <c r="J50">
        <f>ROUND(((99-40)*(scrapedData!W50-0)/(3-0)+40),0)</f>
        <v>66</v>
      </c>
      <c r="K50">
        <f>ROUND(((99-40)*(scrapedData!X50-0)/(3-0)+40),0)</f>
        <v>42</v>
      </c>
      <c r="L50">
        <f>ROUND(((99-40)*(scrapedData!U50-0)/(11-0)+40),0)</f>
        <v>63</v>
      </c>
      <c r="M50">
        <f t="shared" si="7"/>
        <v>260</v>
      </c>
      <c r="N50">
        <f t="shared" ca="1" si="8"/>
        <v>85</v>
      </c>
      <c r="O50">
        <f t="shared" si="9"/>
        <v>80</v>
      </c>
      <c r="P50">
        <f t="shared" si="10"/>
        <v>67</v>
      </c>
      <c r="Q50">
        <f t="shared" ca="1" si="11"/>
        <v>84</v>
      </c>
      <c r="R50">
        <f ca="1">IF(scrapedData!Q50&gt;0.5,ROUND(scrapedData!R50*100,0),RANDBETWEEN(50,70))</f>
        <v>87</v>
      </c>
      <c r="S50">
        <f>INDEX(teamdata!$B$2:'teamdata'!$B$80,MATCH(scrapedData!B50,teamdata!$A$2:'teamdata'!$A$80,0))</f>
        <v>3</v>
      </c>
      <c r="T50">
        <f t="shared" si="12"/>
        <v>0</v>
      </c>
    </row>
    <row r="51" spans="1:20" x14ac:dyDescent="0.3">
      <c r="A51" t="s">
        <v>1080</v>
      </c>
      <c r="B51">
        <f>ROUND(((99-40)*(scrapedData!AA51-0)/(25-0)+40),0)</f>
        <v>66</v>
      </c>
      <c r="C51">
        <f>ROUND(((99-40)*(scrapedData!F51-0)/(37.2-0)+40),0)</f>
        <v>90</v>
      </c>
      <c r="D51">
        <f>ROUND(((99-40)*(scrapedData!I51-0)/(0.7-0)+40),0)</f>
        <v>78</v>
      </c>
      <c r="E51">
        <f>ROUND(((99-40)*(scrapedData!O51-0)/(0.5-0)+40),0)</f>
        <v>83</v>
      </c>
      <c r="F51">
        <f ca="1">IF(scrapedData!K51&lt;1,RANDBETWEEN(40,50),D51)</f>
        <v>78</v>
      </c>
      <c r="G51">
        <f ca="1">IF(scrapedData!N51&lt;1,RANDBETWEEN(40,50),E51)</f>
        <v>83</v>
      </c>
      <c r="H51">
        <f>ROUND(((99-40)*(scrapedData!V51-0)/(7-0)+40),0)</f>
        <v>93</v>
      </c>
      <c r="I51">
        <f t="shared" ca="1" si="6"/>
        <v>320</v>
      </c>
      <c r="J51">
        <f>ROUND(((99-40)*(scrapedData!W51-0)/(3-0)+40),0)</f>
        <v>70</v>
      </c>
      <c r="K51">
        <f>ROUND(((99-40)*(scrapedData!X51-0)/(3-0)+40),0)</f>
        <v>42</v>
      </c>
      <c r="L51">
        <f>ROUND(((99-40)*(scrapedData!U51-0)/(11-0)+40),0)</f>
        <v>54</v>
      </c>
      <c r="M51">
        <f t="shared" si="7"/>
        <v>256</v>
      </c>
      <c r="N51">
        <f t="shared" ca="1" si="8"/>
        <v>88</v>
      </c>
      <c r="O51">
        <f t="shared" si="9"/>
        <v>79</v>
      </c>
      <c r="P51">
        <f t="shared" si="10"/>
        <v>57</v>
      </c>
      <c r="Q51">
        <f t="shared" ca="1" si="11"/>
        <v>83</v>
      </c>
      <c r="R51">
        <f ca="1">IF(scrapedData!Q51&gt;0.5,ROUND(scrapedData!R51*100,0),RANDBETWEEN(50,70))</f>
        <v>82</v>
      </c>
      <c r="S51">
        <f>INDEX(teamdata!$B$2:'teamdata'!$B$80,MATCH(scrapedData!B51,teamdata!$A$2:'teamdata'!$A$80,0))</f>
        <v>3</v>
      </c>
      <c r="T51">
        <f t="shared" si="12"/>
        <v>0</v>
      </c>
    </row>
    <row r="52" spans="1:20" x14ac:dyDescent="0.3">
      <c r="A52" t="s">
        <v>1085</v>
      </c>
      <c r="B52">
        <f>ROUND(((99-40)*(scrapedData!AA52-0)/(25-0)+40),0)</f>
        <v>59</v>
      </c>
      <c r="C52">
        <f>ROUND(((99-40)*(scrapedData!F52-0)/(37.2-0)+40),0)</f>
        <v>81</v>
      </c>
      <c r="D52">
        <f>ROUND(((99-40)*(scrapedData!I52-0)/(0.7-0)+40),0)</f>
        <v>77</v>
      </c>
      <c r="E52">
        <f>ROUND(((99-40)*(scrapedData!O52-0)/(0.5-0)+40),0)</f>
        <v>84</v>
      </c>
      <c r="F52">
        <f ca="1">IF(scrapedData!K52&lt;1,RANDBETWEEN(40,50),D52)</f>
        <v>77</v>
      </c>
      <c r="G52">
        <f ca="1">IF(scrapedData!N52&lt;1,RANDBETWEEN(40,50),E52)</f>
        <v>84</v>
      </c>
      <c r="H52">
        <f>ROUND(((99-40)*(scrapedData!V52-0)/(7-0)+40),0)</f>
        <v>48</v>
      </c>
      <c r="I52">
        <f t="shared" ca="1" si="6"/>
        <v>268</v>
      </c>
      <c r="J52">
        <f>ROUND(((99-40)*(scrapedData!W52-0)/(3-0)+40),0)</f>
        <v>52</v>
      </c>
      <c r="K52">
        <f>ROUND(((99-40)*(scrapedData!X52-0)/(3-0)+40),0)</f>
        <v>50</v>
      </c>
      <c r="L52">
        <f>ROUND(((99-40)*(scrapedData!U52-0)/(11-0)+40),0)</f>
        <v>62</v>
      </c>
      <c r="M52">
        <f t="shared" si="7"/>
        <v>245</v>
      </c>
      <c r="N52">
        <f t="shared" ca="1" si="8"/>
        <v>79</v>
      </c>
      <c r="O52">
        <f t="shared" si="9"/>
        <v>77</v>
      </c>
      <c r="P52">
        <f t="shared" si="10"/>
        <v>70</v>
      </c>
      <c r="Q52">
        <f t="shared" ca="1" si="11"/>
        <v>84</v>
      </c>
      <c r="R52">
        <f ca="1">IF(scrapedData!Q52&gt;0.5,ROUND(scrapedData!R52*100,0),RANDBETWEEN(50,70))</f>
        <v>88</v>
      </c>
      <c r="S52">
        <f>INDEX(teamdata!$B$2:'teamdata'!$B$80,MATCH(scrapedData!B52,teamdata!$A$2:'teamdata'!$A$80,0))</f>
        <v>3</v>
      </c>
      <c r="T52">
        <f t="shared" si="12"/>
        <v>0</v>
      </c>
    </row>
    <row r="53" spans="1:20" x14ac:dyDescent="0.3">
      <c r="A53" t="s">
        <v>1088</v>
      </c>
      <c r="B53">
        <f>ROUND(((99-40)*(scrapedData!AA53-0)/(25-0)+40),0)</f>
        <v>55</v>
      </c>
      <c r="C53">
        <f>ROUND(((99-40)*(scrapedData!F53-0)/(37.2-0)+40),0)</f>
        <v>58</v>
      </c>
      <c r="D53">
        <f>ROUND(((99-40)*(scrapedData!I53-0)/(0.7-0)+40),0)</f>
        <v>87</v>
      </c>
      <c r="E53">
        <f>ROUND(((99-40)*(scrapedData!O53-0)/(0.5-0)+40),0)</f>
        <v>75</v>
      </c>
      <c r="F53">
        <f ca="1">IF(scrapedData!K53&lt;1,RANDBETWEEN(40,50),D53)</f>
        <v>87</v>
      </c>
      <c r="G53">
        <f ca="1">IF(scrapedData!N53&lt;1,RANDBETWEEN(40,50),E53)</f>
        <v>46</v>
      </c>
      <c r="H53">
        <f>ROUND(((99-40)*(scrapedData!V53-0)/(7-0)+40),0)</f>
        <v>43</v>
      </c>
      <c r="I53">
        <f t="shared" ca="1" si="6"/>
        <v>231</v>
      </c>
      <c r="J53">
        <f>ROUND(((99-40)*(scrapedData!W53-0)/(3-0)+40),0)</f>
        <v>44</v>
      </c>
      <c r="K53">
        <f>ROUND(((99-40)*(scrapedData!X53-0)/(3-0)+40),0)</f>
        <v>50</v>
      </c>
      <c r="L53">
        <f>ROUND(((99-40)*(scrapedData!U53-0)/(11-0)+40),0)</f>
        <v>54</v>
      </c>
      <c r="M53">
        <f t="shared" si="7"/>
        <v>206</v>
      </c>
      <c r="N53">
        <f t="shared" ca="1" si="8"/>
        <v>72</v>
      </c>
      <c r="O53">
        <f t="shared" si="9"/>
        <v>70</v>
      </c>
      <c r="P53">
        <f t="shared" si="10"/>
        <v>74</v>
      </c>
      <c r="Q53">
        <f t="shared" ca="1" si="11"/>
        <v>46</v>
      </c>
      <c r="R53">
        <f ca="1">IF(scrapedData!Q53&gt;0.5,ROUND(scrapedData!R53*100,0),RANDBETWEEN(50,70))</f>
        <v>85</v>
      </c>
      <c r="S53">
        <f>INDEX(teamdata!$B$2:'teamdata'!$B$80,MATCH(scrapedData!B53,teamdata!$A$2:'teamdata'!$A$80,0))</f>
        <v>3</v>
      </c>
      <c r="T53">
        <f t="shared" si="12"/>
        <v>0</v>
      </c>
    </row>
    <row r="54" spans="1:20" x14ac:dyDescent="0.3">
      <c r="A54" t="s">
        <v>1092</v>
      </c>
      <c r="B54">
        <f>ROUND(((99-40)*(scrapedData!AA54-0)/(25-0)+40),0)</f>
        <v>52</v>
      </c>
      <c r="C54">
        <f>ROUND(((99-40)*(scrapedData!F54-0)/(37.2-0)+40),0)</f>
        <v>69</v>
      </c>
      <c r="D54">
        <f>ROUND(((99-40)*(scrapedData!I54-0)/(0.7-0)+40),0)</f>
        <v>78</v>
      </c>
      <c r="E54">
        <f>ROUND(((99-40)*(scrapedData!O54-0)/(0.5-0)+40),0)</f>
        <v>75</v>
      </c>
      <c r="F54">
        <f ca="1">IF(scrapedData!K54&lt;1,RANDBETWEEN(40,50),D54)</f>
        <v>78</v>
      </c>
      <c r="G54">
        <f ca="1">IF(scrapedData!N54&lt;1,RANDBETWEEN(40,50),E54)</f>
        <v>75</v>
      </c>
      <c r="H54">
        <f>ROUND(((99-40)*(scrapedData!V54-0)/(7-0)+40),0)</f>
        <v>59</v>
      </c>
      <c r="I54">
        <f t="shared" ca="1" si="6"/>
        <v>264</v>
      </c>
      <c r="J54">
        <f>ROUND(((99-40)*(scrapedData!W54-0)/(3-0)+40),0)</f>
        <v>62</v>
      </c>
      <c r="K54">
        <f>ROUND(((99-40)*(scrapedData!X54-0)/(3-0)+40),0)</f>
        <v>42</v>
      </c>
      <c r="L54">
        <f>ROUND(((99-40)*(scrapedData!U54-0)/(11-0)+40),0)</f>
        <v>50</v>
      </c>
      <c r="M54">
        <f t="shared" si="7"/>
        <v>223</v>
      </c>
      <c r="N54">
        <f t="shared" ca="1" si="8"/>
        <v>78</v>
      </c>
      <c r="O54">
        <f t="shared" si="9"/>
        <v>73</v>
      </c>
      <c r="P54">
        <f t="shared" si="10"/>
        <v>62</v>
      </c>
      <c r="Q54">
        <f t="shared" ca="1" si="11"/>
        <v>75</v>
      </c>
      <c r="R54">
        <f ca="1">IF(scrapedData!Q54&gt;0.5,ROUND(scrapedData!R54*100,0),RANDBETWEEN(50,70))</f>
        <v>70</v>
      </c>
      <c r="S54">
        <f>INDEX(teamdata!$B$2:'teamdata'!$B$80,MATCH(scrapedData!B54,teamdata!$A$2:'teamdata'!$A$80,0))</f>
        <v>3</v>
      </c>
      <c r="T54">
        <f t="shared" si="12"/>
        <v>0</v>
      </c>
    </row>
    <row r="55" spans="1:20" x14ac:dyDescent="0.3">
      <c r="A55" t="s">
        <v>1094</v>
      </c>
      <c r="B55">
        <f>ROUND(((99-40)*(scrapedData!AA55-0)/(25-0)+40),0)</f>
        <v>47</v>
      </c>
      <c r="C55">
        <f>ROUND(((99-40)*(scrapedData!F55-0)/(37.2-0)+40),0)</f>
        <v>62</v>
      </c>
      <c r="D55">
        <f>ROUND(((99-40)*(scrapedData!I55-0)/(0.7-0)+40),0)</f>
        <v>91</v>
      </c>
      <c r="E55">
        <f>ROUND(((99-40)*(scrapedData!O55-0)/(0.5-0)+40),0)</f>
        <v>94</v>
      </c>
      <c r="F55">
        <f ca="1">IF(scrapedData!K55&lt;1,RANDBETWEEN(40,50),D55)</f>
        <v>41</v>
      </c>
      <c r="G55">
        <f ca="1">IF(scrapedData!N55&lt;1,RANDBETWEEN(40,50),E55)</f>
        <v>50</v>
      </c>
      <c r="H55">
        <f>ROUND(((99-40)*(scrapedData!V55-0)/(7-0)+40),0)</f>
        <v>48</v>
      </c>
      <c r="I55">
        <f t="shared" ca="1" si="6"/>
        <v>236</v>
      </c>
      <c r="J55">
        <f>ROUND(((99-40)*(scrapedData!W55-0)/(3-0)+40),0)</f>
        <v>50</v>
      </c>
      <c r="K55">
        <f>ROUND(((99-40)*(scrapedData!X55-0)/(3-0)+40),0)</f>
        <v>44</v>
      </c>
      <c r="L55">
        <f>ROUND(((99-40)*(scrapedData!U55-0)/(11-0)+40),0)</f>
        <v>57</v>
      </c>
      <c r="M55">
        <f t="shared" si="7"/>
        <v>213</v>
      </c>
      <c r="N55">
        <f t="shared" ca="1" si="8"/>
        <v>73</v>
      </c>
      <c r="O55">
        <f t="shared" si="9"/>
        <v>71</v>
      </c>
      <c r="P55">
        <f t="shared" si="10"/>
        <v>75</v>
      </c>
      <c r="Q55">
        <f t="shared" ca="1" si="11"/>
        <v>50</v>
      </c>
      <c r="R55">
        <f ca="1">IF(scrapedData!Q55&gt;0.5,ROUND(scrapedData!R55*100,0),RANDBETWEEN(50,70))</f>
        <v>75</v>
      </c>
      <c r="S55">
        <f>INDEX(teamdata!$B$2:'teamdata'!$B$80,MATCH(scrapedData!B55,teamdata!$A$2:'teamdata'!$A$80,0))</f>
        <v>3</v>
      </c>
      <c r="T55">
        <f t="shared" si="12"/>
        <v>0</v>
      </c>
    </row>
    <row r="56" spans="1:20" x14ac:dyDescent="0.3">
      <c r="A56" t="s">
        <v>1096</v>
      </c>
      <c r="B56">
        <f>ROUND(((99-40)*(scrapedData!AA56-0)/(25-0)+40),0)</f>
        <v>55</v>
      </c>
      <c r="C56">
        <f>ROUND(((99-40)*(scrapedData!F56-0)/(37.2-0)+40),0)</f>
        <v>66</v>
      </c>
      <c r="D56">
        <f>ROUND(((99-40)*(scrapedData!I56-0)/(0.7-0)+40),0)</f>
        <v>82</v>
      </c>
      <c r="E56">
        <f>ROUND(((99-40)*(scrapedData!O56-0)/(0.5-0)+40),0)</f>
        <v>92</v>
      </c>
      <c r="F56">
        <f ca="1">IF(scrapedData!K56&lt;1,RANDBETWEEN(40,50),D56)</f>
        <v>82</v>
      </c>
      <c r="G56">
        <f ca="1">IF(scrapedData!N56&lt;1,RANDBETWEEN(40,50),E56)</f>
        <v>92</v>
      </c>
      <c r="H56">
        <f>ROUND(((99-40)*(scrapedData!V56-0)/(7-0)+40),0)</f>
        <v>53</v>
      </c>
      <c r="I56">
        <f t="shared" ca="1" si="6"/>
        <v>282</v>
      </c>
      <c r="J56">
        <f>ROUND(((99-40)*(scrapedData!W56-0)/(3-0)+40),0)</f>
        <v>54</v>
      </c>
      <c r="K56">
        <f>ROUND(((99-40)*(scrapedData!X56-0)/(3-0)+40),0)</f>
        <v>54</v>
      </c>
      <c r="L56">
        <f>ROUND(((99-40)*(scrapedData!U56-0)/(11-0)+40),0)</f>
        <v>61</v>
      </c>
      <c r="M56">
        <f t="shared" si="7"/>
        <v>235</v>
      </c>
      <c r="N56">
        <f t="shared" ca="1" si="8"/>
        <v>81</v>
      </c>
      <c r="O56">
        <f t="shared" si="9"/>
        <v>75</v>
      </c>
      <c r="P56">
        <f t="shared" si="10"/>
        <v>77</v>
      </c>
      <c r="Q56">
        <f t="shared" ca="1" si="11"/>
        <v>92</v>
      </c>
      <c r="R56">
        <f ca="1">IF(scrapedData!Q56&gt;0.5,ROUND(scrapedData!R56*100,0),RANDBETWEEN(50,70))</f>
        <v>64</v>
      </c>
      <c r="S56">
        <f>INDEX(teamdata!$B$2:'teamdata'!$B$80,MATCH(scrapedData!B56,teamdata!$A$2:'teamdata'!$A$80,0))</f>
        <v>3</v>
      </c>
      <c r="T56">
        <f t="shared" si="12"/>
        <v>0</v>
      </c>
    </row>
    <row r="57" spans="1:20" x14ac:dyDescent="0.3">
      <c r="A57" t="s">
        <v>1100</v>
      </c>
      <c r="B57">
        <f>ROUND(((99-40)*(scrapedData!AA57-0)/(25-0)+40),0)</f>
        <v>44</v>
      </c>
      <c r="C57">
        <f>ROUND(((99-40)*(scrapedData!F57-0)/(37.2-0)+40),0)</f>
        <v>49</v>
      </c>
      <c r="D57">
        <f>ROUND(((99-40)*(scrapedData!I57-0)/(0.7-0)+40),0)</f>
        <v>85</v>
      </c>
      <c r="E57">
        <f>ROUND(((99-40)*(scrapedData!O57-0)/(0.5-0)+40),0)</f>
        <v>72</v>
      </c>
      <c r="F57">
        <f ca="1">IF(scrapedData!K57&lt;1,RANDBETWEEN(40,50),D57)</f>
        <v>46</v>
      </c>
      <c r="G57">
        <f ca="1">IF(scrapedData!N57&lt;1,RANDBETWEEN(40,50),E57)</f>
        <v>44</v>
      </c>
      <c r="H57">
        <f>ROUND(((99-40)*(scrapedData!V57-0)/(7-0)+40),0)</f>
        <v>44</v>
      </c>
      <c r="I57">
        <f t="shared" ca="1" si="6"/>
        <v>217</v>
      </c>
      <c r="J57">
        <f>ROUND(((99-40)*(scrapedData!W57-0)/(3-0)+40),0)</f>
        <v>46</v>
      </c>
      <c r="K57">
        <f>ROUND(((99-40)*(scrapedData!X57-0)/(3-0)+40),0)</f>
        <v>40</v>
      </c>
      <c r="L57">
        <f>ROUND(((99-40)*(scrapedData!U57-0)/(11-0)+40),0)</f>
        <v>48</v>
      </c>
      <c r="M57">
        <f t="shared" si="7"/>
        <v>183</v>
      </c>
      <c r="N57">
        <f t="shared" ca="1" si="8"/>
        <v>70</v>
      </c>
      <c r="O57">
        <f t="shared" si="9"/>
        <v>65</v>
      </c>
      <c r="P57">
        <f t="shared" si="10"/>
        <v>73</v>
      </c>
      <c r="Q57">
        <f t="shared" ca="1" si="11"/>
        <v>44</v>
      </c>
      <c r="R57">
        <f ca="1">IF(scrapedData!Q57&gt;0.5,ROUND(scrapedData!R57*100,0),RANDBETWEEN(50,70))</f>
        <v>63</v>
      </c>
      <c r="S57">
        <f>INDEX(teamdata!$B$2:'teamdata'!$B$80,MATCH(scrapedData!B57,teamdata!$A$2:'teamdata'!$A$80,0))</f>
        <v>3</v>
      </c>
      <c r="T57">
        <f t="shared" si="12"/>
        <v>0</v>
      </c>
    </row>
    <row r="58" spans="1:20" x14ac:dyDescent="0.3">
      <c r="A58" t="s">
        <v>1102</v>
      </c>
      <c r="B58">
        <f>ROUND(((99-40)*(scrapedData!AA58-0)/(25-0)+40),0)</f>
        <v>42</v>
      </c>
      <c r="C58">
        <f>ROUND(((99-40)*(scrapedData!F58-0)/(37.2-0)+40),0)</f>
        <v>47</v>
      </c>
      <c r="D58">
        <f>ROUND(((99-40)*(scrapedData!I58-0)/(0.7-0)+40),0)</f>
        <v>64</v>
      </c>
      <c r="E58">
        <f>ROUND(((99-40)*(scrapedData!O58-0)/(0.5-0)+40),0)</f>
        <v>57</v>
      </c>
      <c r="F58">
        <f ca="1">IF(scrapedData!K58&lt;1,RANDBETWEEN(40,50),D58)</f>
        <v>40</v>
      </c>
      <c r="G58">
        <f ca="1">IF(scrapedData!N58&lt;1,RANDBETWEEN(40,50),E58)</f>
        <v>44</v>
      </c>
      <c r="H58">
        <f>ROUND(((99-40)*(scrapedData!V58-0)/(7-0)+40),0)</f>
        <v>43</v>
      </c>
      <c r="I58">
        <f t="shared" ca="1" si="6"/>
        <v>193</v>
      </c>
      <c r="J58">
        <f>ROUND(((99-40)*(scrapedData!W58-0)/(3-0)+40),0)</f>
        <v>42</v>
      </c>
      <c r="K58">
        <f>ROUND(((99-40)*(scrapedData!X58-0)/(3-0)+40),0)</f>
        <v>40</v>
      </c>
      <c r="L58">
        <f>ROUND(((99-40)*(scrapedData!U58-0)/(11-0)+40),0)</f>
        <v>42</v>
      </c>
      <c r="M58">
        <f t="shared" si="7"/>
        <v>171</v>
      </c>
      <c r="N58">
        <f t="shared" ca="1" si="8"/>
        <v>66</v>
      </c>
      <c r="O58">
        <f t="shared" si="9"/>
        <v>63</v>
      </c>
      <c r="P58">
        <f t="shared" si="10"/>
        <v>66</v>
      </c>
      <c r="Q58">
        <f t="shared" ca="1" si="11"/>
        <v>44</v>
      </c>
      <c r="R58">
        <f ca="1">IF(scrapedData!Q58&gt;0.5,ROUND(scrapedData!R58*100,0),RANDBETWEEN(50,70))</f>
        <v>55</v>
      </c>
      <c r="S58">
        <f>INDEX(teamdata!$B$2:'teamdata'!$B$80,MATCH(scrapedData!B58,teamdata!$A$2:'teamdata'!$A$80,0))</f>
        <v>3</v>
      </c>
      <c r="T58">
        <f t="shared" si="12"/>
        <v>0</v>
      </c>
    </row>
    <row r="59" spans="1:20" x14ac:dyDescent="0.3">
      <c r="A59" t="s">
        <v>1104</v>
      </c>
      <c r="B59">
        <f>ROUND(((99-40)*(scrapedData!AA59-0)/(25-0)+40),0)</f>
        <v>42</v>
      </c>
      <c r="C59">
        <f>ROUND(((99-40)*(scrapedData!F59-0)/(37.2-0)+40),0)</f>
        <v>44</v>
      </c>
      <c r="D59">
        <f>ROUND(((99-40)*(scrapedData!I59-0)/(0.7-0)+40),0)</f>
        <v>74</v>
      </c>
      <c r="E59">
        <f>ROUND(((99-40)*(scrapedData!O59-0)/(0.5-0)+40),0)</f>
        <v>87</v>
      </c>
      <c r="F59">
        <f ca="1">IF(scrapedData!K59&lt;1,RANDBETWEEN(40,50),D59)</f>
        <v>40</v>
      </c>
      <c r="G59">
        <f ca="1">IF(scrapedData!N59&lt;1,RANDBETWEEN(40,50),E59)</f>
        <v>46</v>
      </c>
      <c r="H59">
        <f>ROUND(((99-40)*(scrapedData!V59-0)/(7-0)+40),0)</f>
        <v>41</v>
      </c>
      <c r="I59">
        <f t="shared" ca="1" si="6"/>
        <v>203</v>
      </c>
      <c r="J59">
        <f>ROUND(((99-40)*(scrapedData!W59-0)/(3-0)+40),0)</f>
        <v>40</v>
      </c>
      <c r="K59">
        <f>ROUND(((99-40)*(scrapedData!X59-0)/(3-0)+40),0)</f>
        <v>40</v>
      </c>
      <c r="L59">
        <f>ROUND(((99-40)*(scrapedData!U59-0)/(11-0)+40),0)</f>
        <v>42</v>
      </c>
      <c r="M59">
        <f t="shared" si="7"/>
        <v>166</v>
      </c>
      <c r="N59">
        <f t="shared" ca="1" si="8"/>
        <v>67</v>
      </c>
      <c r="O59">
        <f t="shared" si="9"/>
        <v>62</v>
      </c>
      <c r="P59">
        <f t="shared" si="10"/>
        <v>69</v>
      </c>
      <c r="Q59">
        <f t="shared" ca="1" si="11"/>
        <v>46</v>
      </c>
      <c r="R59">
        <f ca="1">IF(scrapedData!Q59&gt;0.5,ROUND(scrapedData!R59*100,0),RANDBETWEEN(50,70))</f>
        <v>61</v>
      </c>
      <c r="S59">
        <f>INDEX(teamdata!$B$2:'teamdata'!$B$80,MATCH(scrapedData!B59,teamdata!$A$2:'teamdata'!$A$80,0))</f>
        <v>3</v>
      </c>
      <c r="T59">
        <f t="shared" si="12"/>
        <v>0</v>
      </c>
    </row>
    <row r="60" spans="1:20" x14ac:dyDescent="0.3">
      <c r="A60" t="s">
        <v>1106</v>
      </c>
      <c r="B60">
        <f>ROUND(((99-40)*(scrapedData!AA60-0)/(25-0)+40),0)</f>
        <v>42</v>
      </c>
      <c r="C60">
        <f>ROUND(((99-40)*(scrapedData!F60-0)/(37.2-0)+40),0)</f>
        <v>43</v>
      </c>
      <c r="D60">
        <f>ROUND(((99-40)*(scrapedData!I60-0)/(0.7-0)+40),0)</f>
        <v>91</v>
      </c>
      <c r="E60">
        <f>ROUND(((99-40)*(scrapedData!O60-0)/(0.5-0)+40),0)</f>
        <v>79</v>
      </c>
      <c r="F60">
        <f ca="1">IF(scrapedData!K60&lt;1,RANDBETWEEN(40,50),D60)</f>
        <v>45</v>
      </c>
      <c r="G60">
        <f ca="1">IF(scrapedData!N60&lt;1,RANDBETWEEN(40,50),E60)</f>
        <v>40</v>
      </c>
      <c r="H60">
        <f>ROUND(((99-40)*(scrapedData!V60-0)/(7-0)+40),0)</f>
        <v>40</v>
      </c>
      <c r="I60">
        <f t="shared" ca="1" si="6"/>
        <v>213</v>
      </c>
      <c r="J60">
        <f>ROUND(((99-40)*(scrapedData!W60-0)/(3-0)+40),0)</f>
        <v>40</v>
      </c>
      <c r="K60">
        <f>ROUND(((99-40)*(scrapedData!X60-0)/(3-0)+40),0)</f>
        <v>40</v>
      </c>
      <c r="L60">
        <f>ROUND(((99-40)*(scrapedData!U60-0)/(11-0)+40),0)</f>
        <v>42</v>
      </c>
      <c r="M60">
        <f t="shared" si="7"/>
        <v>165</v>
      </c>
      <c r="N60">
        <f t="shared" ca="1" si="8"/>
        <v>69</v>
      </c>
      <c r="O60">
        <f t="shared" si="9"/>
        <v>62</v>
      </c>
      <c r="P60">
        <f t="shared" si="10"/>
        <v>70</v>
      </c>
      <c r="Q60">
        <f t="shared" ca="1" si="11"/>
        <v>40</v>
      </c>
      <c r="R60">
        <f ca="1">IF(scrapedData!Q60&gt;0.5,ROUND(scrapedData!R60*100,0),RANDBETWEEN(50,70))</f>
        <v>57</v>
      </c>
      <c r="S60">
        <f>INDEX(teamdata!$B$2:'teamdata'!$B$80,MATCH(scrapedData!B60,teamdata!$A$2:'teamdata'!$A$80,0))</f>
        <v>3</v>
      </c>
      <c r="T60">
        <f t="shared" si="12"/>
        <v>0</v>
      </c>
    </row>
    <row r="61" spans="1:20" x14ac:dyDescent="0.3">
      <c r="A61" t="s">
        <v>1108</v>
      </c>
      <c r="B61">
        <f>ROUND(((99-40)*(scrapedData!AA61-0)/(25-0)+40),0)</f>
        <v>40</v>
      </c>
      <c r="C61">
        <f>ROUND(((99-40)*(scrapedData!F61-0)/(37.2-0)+40),0)</f>
        <v>40</v>
      </c>
      <c r="D61">
        <f>ROUND(((99-40)*(scrapedData!I61-0)/(0.7-0)+40),0)</f>
        <v>40</v>
      </c>
      <c r="E61">
        <f>ROUND(((99-40)*(scrapedData!O61-0)/(0.5-0)+40),0)</f>
        <v>40</v>
      </c>
      <c r="F61">
        <f ca="1">IF(scrapedData!K61&lt;1,RANDBETWEEN(40,50),D61)</f>
        <v>41</v>
      </c>
      <c r="G61">
        <f ca="1">IF(scrapedData!N61&lt;1,RANDBETWEEN(40,50),E61)</f>
        <v>46</v>
      </c>
      <c r="H61">
        <f>ROUND(((99-40)*(scrapedData!V61-0)/(7-0)+40),0)</f>
        <v>40</v>
      </c>
      <c r="I61">
        <f t="shared" ca="1" si="6"/>
        <v>166</v>
      </c>
      <c r="J61">
        <f>ROUND(((99-40)*(scrapedData!W61-0)/(3-0)+40),0)</f>
        <v>40</v>
      </c>
      <c r="K61">
        <f>ROUND(((99-40)*(scrapedData!X61-0)/(3-0)+40),0)</f>
        <v>40</v>
      </c>
      <c r="L61">
        <f>ROUND(((99-40)*(scrapedData!U61-0)/(11-0)+40),0)</f>
        <v>40</v>
      </c>
      <c r="M61">
        <f t="shared" si="7"/>
        <v>160</v>
      </c>
      <c r="N61">
        <f t="shared" ca="1" si="8"/>
        <v>61</v>
      </c>
      <c r="O61">
        <f t="shared" si="9"/>
        <v>61</v>
      </c>
      <c r="P61">
        <f t="shared" si="10"/>
        <v>70</v>
      </c>
      <c r="Q61">
        <f t="shared" ca="1" si="11"/>
        <v>46</v>
      </c>
      <c r="R61">
        <f ca="1">IF(scrapedData!Q61&gt;0.5,ROUND(scrapedData!R61*100,0),RANDBETWEEN(50,70))</f>
        <v>70</v>
      </c>
      <c r="S61">
        <f>INDEX(teamdata!$B$2:'teamdata'!$B$80,MATCH(scrapedData!B61,teamdata!$A$2:'teamdata'!$A$80,0))</f>
        <v>3</v>
      </c>
      <c r="T61">
        <f t="shared" si="12"/>
        <v>0</v>
      </c>
    </row>
    <row r="62" spans="1:20" x14ac:dyDescent="0.3">
      <c r="A62" t="s">
        <v>1110</v>
      </c>
      <c r="B62" t="e">
        <f>ROUND(((99-40)*(scrapedData!AA62-0)/(25-0)+40),0)</f>
        <v>#N/A</v>
      </c>
      <c r="C62" t="e">
        <f>ROUND(((99-40)*(scrapedData!F62-0)/(37.2-0)+40),0)</f>
        <v>#N/A</v>
      </c>
      <c r="D62" t="e">
        <f>ROUND(((99-40)*(scrapedData!I62-0)/(0.7-0)+40),0)</f>
        <v>#N/A</v>
      </c>
      <c r="E62" t="e">
        <f>ROUND(((99-40)*(scrapedData!O62-0)/(0.5-0)+40),0)</f>
        <v>#N/A</v>
      </c>
      <c r="F62" t="e">
        <f ca="1">IF(scrapedData!K62&lt;1,RANDBETWEEN(40,50),D62)</f>
        <v>#N/A</v>
      </c>
      <c r="G62" t="e">
        <f ca="1">IF(scrapedData!N62&lt;1,RANDBETWEEN(40,50),E62)</f>
        <v>#N/A</v>
      </c>
      <c r="H62" t="e">
        <f>ROUND(((99-40)*(scrapedData!V62-0)/(7-0)+40),0)</f>
        <v>#N/A</v>
      </c>
      <c r="I62" t="e">
        <f t="shared" si="6"/>
        <v>#N/A</v>
      </c>
      <c r="J62" t="e">
        <f>ROUND(((99-40)*(scrapedData!W62-0)/(3-0)+40),0)</f>
        <v>#N/A</v>
      </c>
      <c r="K62" t="e">
        <f>ROUND(((99-40)*(scrapedData!X62-0)/(3-0)+40),0)</f>
        <v>#N/A</v>
      </c>
      <c r="L62" t="e">
        <f>ROUND(((99-40)*(scrapedData!U62-0)/(11-0)+40),0)</f>
        <v>#N/A</v>
      </c>
      <c r="M62" t="e">
        <f t="shared" si="7"/>
        <v>#N/A</v>
      </c>
      <c r="N62" t="e">
        <f t="shared" si="8"/>
        <v>#N/A</v>
      </c>
      <c r="O62" t="e">
        <f t="shared" si="9"/>
        <v>#N/A</v>
      </c>
      <c r="P62" t="e">
        <f t="shared" si="10"/>
        <v>#N/A</v>
      </c>
      <c r="Q62" t="e">
        <f t="shared" ca="1" si="11"/>
        <v>#N/A</v>
      </c>
      <c r="R62" t="e">
        <f ca="1">IF(scrapedData!Q62&gt;0.5,ROUND(scrapedData!R62*100,0),RANDBETWEEN(50,70))</f>
        <v>#N/A</v>
      </c>
      <c r="S62">
        <f>INDEX(teamdata!$B$2:'teamdata'!$B$80,MATCH(scrapedData!B62,teamdata!$A$2:'teamdata'!$A$80,0))</f>
        <v>3</v>
      </c>
      <c r="T62">
        <f t="shared" si="12"/>
        <v>0</v>
      </c>
    </row>
    <row r="63" spans="1:20" x14ac:dyDescent="0.3">
      <c r="A63" t="s">
        <v>1113</v>
      </c>
      <c r="B63">
        <f>ROUND(((99-40)*(scrapedData!AA63-0)/(25-0)+40),0)</f>
        <v>84</v>
      </c>
      <c r="C63">
        <f>ROUND(((99-40)*(scrapedData!F63-0)/(37.2-0)+40),0)</f>
        <v>91</v>
      </c>
      <c r="D63">
        <f>ROUND(((99-40)*(scrapedData!I63-0)/(0.7-0)+40),0)</f>
        <v>88</v>
      </c>
      <c r="E63">
        <f>ROUND(((99-40)*(scrapedData!O63-0)/(0.5-0)+40),0)</f>
        <v>78</v>
      </c>
      <c r="F63">
        <f ca="1">IF(scrapedData!K63&lt;1,RANDBETWEEN(40,50),D63)</f>
        <v>88</v>
      </c>
      <c r="G63">
        <f ca="1">IF(scrapedData!N63&lt;1,RANDBETWEEN(40,50),E63)</f>
        <v>78</v>
      </c>
      <c r="H63">
        <f>ROUND(((99-40)*(scrapedData!V63-0)/(7-0)+40),0)</f>
        <v>67</v>
      </c>
      <c r="I63">
        <f t="shared" ca="1" si="6"/>
        <v>317</v>
      </c>
      <c r="J63">
        <f>ROUND(((99-40)*(scrapedData!W63-0)/(3-0)+40),0)</f>
        <v>62</v>
      </c>
      <c r="K63">
        <f>ROUND(((99-40)*(scrapedData!X63-0)/(3-0)+40),0)</f>
        <v>70</v>
      </c>
      <c r="L63">
        <f>ROUND(((99-40)*(scrapedData!U63-0)/(11-0)+40),0)</f>
        <v>80</v>
      </c>
      <c r="M63">
        <f t="shared" si="7"/>
        <v>303</v>
      </c>
      <c r="N63">
        <f t="shared" ca="1" si="8"/>
        <v>88</v>
      </c>
      <c r="O63">
        <f t="shared" si="9"/>
        <v>88</v>
      </c>
      <c r="P63">
        <f t="shared" si="10"/>
        <v>84</v>
      </c>
      <c r="Q63">
        <f t="shared" ca="1" si="11"/>
        <v>78</v>
      </c>
      <c r="R63">
        <f ca="1">IF(scrapedData!Q63&gt;0.5,ROUND(scrapedData!R63*100,0),RANDBETWEEN(50,70))</f>
        <v>82</v>
      </c>
      <c r="S63">
        <f>INDEX(teamdata!$B$2:'teamdata'!$B$80,MATCH(scrapedData!B63,teamdata!$A$2:'teamdata'!$A$80,0))</f>
        <v>4</v>
      </c>
      <c r="T63">
        <f t="shared" si="12"/>
        <v>0</v>
      </c>
    </row>
    <row r="64" spans="1:20" x14ac:dyDescent="0.3">
      <c r="A64" t="s">
        <v>1116</v>
      </c>
      <c r="B64">
        <f>ROUND(((99-40)*(scrapedData!AA64-0)/(25-0)+40),0)</f>
        <v>79</v>
      </c>
      <c r="C64">
        <f>ROUND(((99-40)*(scrapedData!F64-0)/(37.2-0)+40),0)</f>
        <v>90</v>
      </c>
      <c r="D64">
        <f>ROUND(((99-40)*(scrapedData!I64-0)/(0.7-0)+40),0)</f>
        <v>80</v>
      </c>
      <c r="E64">
        <f>ROUND(((99-40)*(scrapedData!O64-0)/(0.5-0)+40),0)</f>
        <v>89</v>
      </c>
      <c r="F64">
        <f ca="1">IF(scrapedData!K64&lt;1,RANDBETWEEN(40,50),D64)</f>
        <v>80</v>
      </c>
      <c r="G64">
        <f ca="1">IF(scrapedData!N64&lt;1,RANDBETWEEN(40,50),E64)</f>
        <v>89</v>
      </c>
      <c r="H64">
        <f>ROUND(((99-40)*(scrapedData!V64-0)/(7-0)+40),0)</f>
        <v>57</v>
      </c>
      <c r="I64">
        <f t="shared" ca="1" si="6"/>
        <v>305</v>
      </c>
      <c r="J64">
        <f>ROUND(((99-40)*(scrapedData!W64-0)/(3-0)+40),0)</f>
        <v>58</v>
      </c>
      <c r="K64">
        <f>ROUND(((99-40)*(scrapedData!X64-0)/(3-0)+40),0)</f>
        <v>50</v>
      </c>
      <c r="L64">
        <f>ROUND(((99-40)*(scrapedData!U64-0)/(11-0)+40),0)</f>
        <v>73</v>
      </c>
      <c r="M64">
        <f t="shared" si="7"/>
        <v>271</v>
      </c>
      <c r="N64">
        <f t="shared" ca="1" si="8"/>
        <v>86</v>
      </c>
      <c r="O64">
        <f t="shared" si="9"/>
        <v>82</v>
      </c>
      <c r="P64">
        <f t="shared" si="10"/>
        <v>78</v>
      </c>
      <c r="Q64">
        <f t="shared" ca="1" si="11"/>
        <v>89</v>
      </c>
      <c r="R64">
        <f ca="1">IF(scrapedData!Q64&gt;0.5,ROUND(scrapedData!R64*100,0),RANDBETWEEN(50,70))</f>
        <v>70</v>
      </c>
      <c r="S64">
        <f>INDEX(teamdata!$B$2:'teamdata'!$B$80,MATCH(scrapedData!B64,teamdata!$A$2:'teamdata'!$A$80,0))</f>
        <v>4</v>
      </c>
      <c r="T64">
        <f t="shared" si="12"/>
        <v>0</v>
      </c>
    </row>
    <row r="65" spans="1:20" x14ac:dyDescent="0.3">
      <c r="A65" t="s">
        <v>1118</v>
      </c>
      <c r="B65">
        <f>ROUND(((99-40)*(scrapedData!AA65-0)/(25-0)+40),0)</f>
        <v>72</v>
      </c>
      <c r="C65">
        <f>ROUND(((99-40)*(scrapedData!F65-0)/(37.2-0)+40),0)</f>
        <v>92</v>
      </c>
      <c r="D65">
        <f>ROUND(((99-40)*(scrapedData!I65-0)/(0.7-0)+40),0)</f>
        <v>79</v>
      </c>
      <c r="E65">
        <f>ROUND(((99-40)*(scrapedData!O65-0)/(0.5-0)+40),0)</f>
        <v>82</v>
      </c>
      <c r="F65">
        <f ca="1">IF(scrapedData!K65&lt;1,RANDBETWEEN(40,50),D65)</f>
        <v>79</v>
      </c>
      <c r="G65">
        <f ca="1">IF(scrapedData!N65&lt;1,RANDBETWEEN(40,50),E65)</f>
        <v>82</v>
      </c>
      <c r="H65">
        <f>ROUND(((99-40)*(scrapedData!V65-0)/(7-0)+40),0)</f>
        <v>89</v>
      </c>
      <c r="I65">
        <f t="shared" ca="1" si="6"/>
        <v>322</v>
      </c>
      <c r="J65">
        <f>ROUND(((99-40)*(scrapedData!W65-0)/(3-0)+40),0)</f>
        <v>54</v>
      </c>
      <c r="K65">
        <f>ROUND(((99-40)*(scrapedData!X65-0)/(3-0)+40),0)</f>
        <v>42</v>
      </c>
      <c r="L65">
        <f>ROUND(((99-40)*(scrapedData!U65-0)/(11-0)+40),0)</f>
        <v>57</v>
      </c>
      <c r="M65">
        <f t="shared" si="7"/>
        <v>245</v>
      </c>
      <c r="N65">
        <f t="shared" ca="1" si="8"/>
        <v>89</v>
      </c>
      <c r="O65">
        <f t="shared" si="9"/>
        <v>77</v>
      </c>
      <c r="P65">
        <f t="shared" si="10"/>
        <v>60</v>
      </c>
      <c r="Q65">
        <f t="shared" ca="1" si="11"/>
        <v>82</v>
      </c>
      <c r="R65">
        <f ca="1">IF(scrapedData!Q65&gt;0.5,ROUND(scrapedData!R65*100,0),RANDBETWEEN(50,70))</f>
        <v>84</v>
      </c>
      <c r="S65">
        <f>INDEX(teamdata!$B$2:'teamdata'!$B$80,MATCH(scrapedData!B65,teamdata!$A$2:'teamdata'!$A$80,0))</f>
        <v>4</v>
      </c>
      <c r="T65">
        <f t="shared" si="12"/>
        <v>0</v>
      </c>
    </row>
    <row r="66" spans="1:20" x14ac:dyDescent="0.3">
      <c r="A66" t="s">
        <v>1120</v>
      </c>
      <c r="B66">
        <f>ROUND(((99-40)*(scrapedData!AA66-0)/(25-0)+40),0)</f>
        <v>65</v>
      </c>
      <c r="C66">
        <f>ROUND(((99-40)*(scrapedData!F66-0)/(37.2-0)+40),0)</f>
        <v>84</v>
      </c>
      <c r="D66">
        <f>ROUND(((99-40)*(scrapedData!I66-0)/(0.7-0)+40),0)</f>
        <v>79</v>
      </c>
      <c r="E66">
        <f>ROUND(((99-40)*(scrapedData!O66-0)/(0.5-0)+40),0)</f>
        <v>85</v>
      </c>
      <c r="F66">
        <f ca="1">IF(scrapedData!K66&lt;1,RANDBETWEEN(40,50),D66)</f>
        <v>79</v>
      </c>
      <c r="G66">
        <f ca="1">IF(scrapedData!N66&lt;1,RANDBETWEEN(40,50),E66)</f>
        <v>85</v>
      </c>
      <c r="H66">
        <f>ROUND(((99-40)*(scrapedData!V66-0)/(7-0)+40),0)</f>
        <v>56</v>
      </c>
      <c r="I66">
        <f t="shared" ca="1" si="6"/>
        <v>285</v>
      </c>
      <c r="J66">
        <f>ROUND(((99-40)*(scrapedData!W66-0)/(3-0)+40),0)</f>
        <v>58</v>
      </c>
      <c r="K66">
        <f>ROUND(((99-40)*(scrapedData!X66-0)/(3-0)+40),0)</f>
        <v>46</v>
      </c>
      <c r="L66">
        <f>ROUND(((99-40)*(scrapedData!U66-0)/(11-0)+40),0)</f>
        <v>59</v>
      </c>
      <c r="M66">
        <f t="shared" si="7"/>
        <v>247</v>
      </c>
      <c r="N66">
        <f t="shared" ca="1" si="8"/>
        <v>82</v>
      </c>
      <c r="O66">
        <f t="shared" si="9"/>
        <v>77</v>
      </c>
      <c r="P66">
        <f t="shared" si="10"/>
        <v>65</v>
      </c>
      <c r="Q66">
        <f t="shared" ca="1" si="11"/>
        <v>85</v>
      </c>
      <c r="R66">
        <f ca="1">IF(scrapedData!Q66&gt;0.5,ROUND(scrapedData!R66*100,0),RANDBETWEEN(50,70))</f>
        <v>82</v>
      </c>
      <c r="S66">
        <f>INDEX(teamdata!$B$2:'teamdata'!$B$80,MATCH(scrapedData!B66,teamdata!$A$2:'teamdata'!$A$80,0))</f>
        <v>4</v>
      </c>
      <c r="T66">
        <f t="shared" si="12"/>
        <v>0</v>
      </c>
    </row>
    <row r="67" spans="1:20" x14ac:dyDescent="0.3">
      <c r="A67" t="s">
        <v>1122</v>
      </c>
      <c r="B67">
        <f>ROUND(((99-40)*(scrapedData!AA67-0)/(25-0)+40),0)</f>
        <v>66</v>
      </c>
      <c r="C67">
        <f>ROUND(((99-40)*(scrapedData!F67-0)/(37.2-0)+40),0)</f>
        <v>89</v>
      </c>
      <c r="D67">
        <f>ROUND(((99-40)*(scrapedData!I67-0)/(0.7-0)+40),0)</f>
        <v>75</v>
      </c>
      <c r="E67">
        <f>ROUND(((99-40)*(scrapedData!O67-0)/(0.5-0)+40),0)</f>
        <v>78</v>
      </c>
      <c r="F67">
        <f ca="1">IF(scrapedData!K67&lt;1,RANDBETWEEN(40,50),D67)</f>
        <v>75</v>
      </c>
      <c r="G67">
        <f ca="1">IF(scrapedData!N67&lt;1,RANDBETWEEN(40,50),E67)</f>
        <v>78</v>
      </c>
      <c r="H67">
        <f>ROUND(((99-40)*(scrapedData!V67-0)/(7-0)+40),0)</f>
        <v>72</v>
      </c>
      <c r="I67">
        <f t="shared" ref="I67:I130" ca="1" si="13">SUM(B67,D67,G67,H67)</f>
        <v>291</v>
      </c>
      <c r="J67">
        <f>ROUND(((99-40)*(scrapedData!W67-0)/(3-0)+40),0)</f>
        <v>66</v>
      </c>
      <c r="K67">
        <f>ROUND(((99-40)*(scrapedData!X67-0)/(3-0)+40),0)</f>
        <v>42</v>
      </c>
      <c r="L67">
        <f>ROUND(((99-40)*(scrapedData!U67-0)/(11-0)+40),0)</f>
        <v>54</v>
      </c>
      <c r="M67">
        <f t="shared" ref="M67:M130" si="14">SUM(C67,K67,L67,J67)</f>
        <v>251</v>
      </c>
      <c r="N67">
        <f t="shared" ref="N67:N130" ca="1" si="15">ROUND(((99-40)*(I67-50)/(380-50)+40),0)</f>
        <v>83</v>
      </c>
      <c r="O67">
        <f t="shared" ref="O67:O130" si="16">ROUND(((99-40)*(M67-50)/(360-50)+40),0)</f>
        <v>78</v>
      </c>
      <c r="P67">
        <f t="shared" ref="P67:P130" si="17">ROUNDUP(((L67/C67*100) + L67)/2,0)</f>
        <v>58</v>
      </c>
      <c r="Q67">
        <f t="shared" ref="Q67:Q130" ca="1" si="18">G67</f>
        <v>78</v>
      </c>
      <c r="R67">
        <f ca="1">IF(scrapedData!Q67&gt;0.5,ROUND(scrapedData!R67*100,0),RANDBETWEEN(50,70))</f>
        <v>78</v>
      </c>
      <c r="S67">
        <f>INDEX(teamdata!$B$2:'teamdata'!$B$80,MATCH(scrapedData!B67,teamdata!$A$2:'teamdata'!$A$80,0))</f>
        <v>4</v>
      </c>
      <c r="T67">
        <f t="shared" ref="T67:T130" si="19">ROUND(S67/12,0)</f>
        <v>0</v>
      </c>
    </row>
    <row r="68" spans="1:20" x14ac:dyDescent="0.3">
      <c r="A68" t="s">
        <v>1124</v>
      </c>
      <c r="B68">
        <f>ROUND(((99-40)*(scrapedData!AA68-0)/(25-0)+40),0)</f>
        <v>57</v>
      </c>
      <c r="C68">
        <f>ROUND(((99-40)*(scrapedData!F68-0)/(37.2-0)+40),0)</f>
        <v>78</v>
      </c>
      <c r="D68">
        <f>ROUND(((99-40)*(scrapedData!I68-0)/(0.7-0)+40),0)</f>
        <v>92</v>
      </c>
      <c r="E68">
        <f>ROUND(((99-40)*(scrapedData!O68-0)/(0.5-0)+40),0)</f>
        <v>91</v>
      </c>
      <c r="F68">
        <f ca="1">IF(scrapedData!K68&lt;1,RANDBETWEEN(40,50),D68)</f>
        <v>92</v>
      </c>
      <c r="G68">
        <f ca="1">IF(scrapedData!N68&lt;1,RANDBETWEEN(40,50),E68)</f>
        <v>48</v>
      </c>
      <c r="H68">
        <f>ROUND(((99-40)*(scrapedData!V68-0)/(7-0)+40),0)</f>
        <v>44</v>
      </c>
      <c r="I68">
        <f t="shared" ca="1" si="13"/>
        <v>241</v>
      </c>
      <c r="J68">
        <f>ROUND(((99-40)*(scrapedData!W68-0)/(3-0)+40),0)</f>
        <v>50</v>
      </c>
      <c r="K68">
        <f>ROUND(((99-40)*(scrapedData!X68-0)/(3-0)+40),0)</f>
        <v>73</v>
      </c>
      <c r="L68">
        <f>ROUND(((99-40)*(scrapedData!U68-0)/(11-0)+40),0)</f>
        <v>76</v>
      </c>
      <c r="M68">
        <f t="shared" si="14"/>
        <v>277</v>
      </c>
      <c r="N68">
        <f t="shared" ca="1" si="15"/>
        <v>74</v>
      </c>
      <c r="O68">
        <f t="shared" si="16"/>
        <v>83</v>
      </c>
      <c r="P68">
        <f t="shared" si="17"/>
        <v>87</v>
      </c>
      <c r="Q68">
        <f t="shared" ca="1" si="18"/>
        <v>48</v>
      </c>
      <c r="R68">
        <f ca="1">IF(scrapedData!Q68&gt;0.5,ROUND(scrapedData!R68*100,0),RANDBETWEEN(50,70))</f>
        <v>66</v>
      </c>
      <c r="S68">
        <f>INDEX(teamdata!$B$2:'teamdata'!$B$80,MATCH(scrapedData!B68,teamdata!$A$2:'teamdata'!$A$80,0))</f>
        <v>4</v>
      </c>
      <c r="T68">
        <f t="shared" si="19"/>
        <v>0</v>
      </c>
    </row>
    <row r="69" spans="1:20" x14ac:dyDescent="0.3">
      <c r="A69" t="s">
        <v>1126</v>
      </c>
      <c r="B69">
        <f>ROUND(((99-40)*(scrapedData!AA69-0)/(25-0)+40),0)</f>
        <v>47</v>
      </c>
      <c r="C69">
        <f>ROUND(((99-40)*(scrapedData!F69-0)/(37.2-0)+40),0)</f>
        <v>59</v>
      </c>
      <c r="D69">
        <f>ROUND(((99-40)*(scrapedData!I69-0)/(0.7-0)+40),0)</f>
        <v>89</v>
      </c>
      <c r="E69">
        <f>ROUND(((99-40)*(scrapedData!O69-0)/(0.5-0)+40),0)</f>
        <v>40</v>
      </c>
      <c r="F69">
        <f ca="1">IF(scrapedData!K69&lt;1,RANDBETWEEN(40,50),D69)</f>
        <v>89</v>
      </c>
      <c r="G69">
        <f ca="1">IF(scrapedData!N69&lt;1,RANDBETWEEN(40,50),E69)</f>
        <v>46</v>
      </c>
      <c r="H69">
        <f>ROUND(((99-40)*(scrapedData!V69-0)/(7-0)+40),0)</f>
        <v>46</v>
      </c>
      <c r="I69">
        <f t="shared" ca="1" si="13"/>
        <v>228</v>
      </c>
      <c r="J69">
        <f>ROUND(((99-40)*(scrapedData!W69-0)/(3-0)+40),0)</f>
        <v>50</v>
      </c>
      <c r="K69">
        <f>ROUND(((99-40)*(scrapedData!X69-0)/(3-0)+40),0)</f>
        <v>54</v>
      </c>
      <c r="L69">
        <f>ROUND(((99-40)*(scrapedData!U69-0)/(11-0)+40),0)</f>
        <v>54</v>
      </c>
      <c r="M69">
        <f t="shared" si="14"/>
        <v>217</v>
      </c>
      <c r="N69">
        <f t="shared" ca="1" si="15"/>
        <v>72</v>
      </c>
      <c r="O69">
        <f t="shared" si="16"/>
        <v>72</v>
      </c>
      <c r="P69">
        <f t="shared" si="17"/>
        <v>73</v>
      </c>
      <c r="Q69">
        <f t="shared" ca="1" si="18"/>
        <v>46</v>
      </c>
      <c r="R69">
        <f ca="1">IF(scrapedData!Q69&gt;0.5,ROUND(scrapedData!R69*100,0),RANDBETWEEN(50,70))</f>
        <v>64</v>
      </c>
      <c r="S69">
        <f>INDEX(teamdata!$B$2:'teamdata'!$B$80,MATCH(scrapedData!B69,teamdata!$A$2:'teamdata'!$A$80,0))</f>
        <v>4</v>
      </c>
      <c r="T69">
        <f t="shared" si="19"/>
        <v>0</v>
      </c>
    </row>
    <row r="70" spans="1:20" x14ac:dyDescent="0.3">
      <c r="A70" t="s">
        <v>1128</v>
      </c>
      <c r="B70">
        <f>ROUND(((99-40)*(scrapedData!AA70-0)/(25-0)+40),0)</f>
        <v>45</v>
      </c>
      <c r="C70">
        <f>ROUND(((99-40)*(scrapedData!F70-0)/(37.2-0)+40),0)</f>
        <v>59</v>
      </c>
      <c r="D70">
        <f>ROUND(((99-40)*(scrapedData!I70-0)/(0.7-0)+40),0)</f>
        <v>83</v>
      </c>
      <c r="E70">
        <f>ROUND(((99-40)*(scrapedData!O70-0)/(0.5-0)+40),0)</f>
        <v>73</v>
      </c>
      <c r="F70">
        <f ca="1">IF(scrapedData!K70&lt;1,RANDBETWEEN(40,50),D70)</f>
        <v>83</v>
      </c>
      <c r="G70">
        <f ca="1">IF(scrapedData!N70&lt;1,RANDBETWEEN(40,50),E70)</f>
        <v>43</v>
      </c>
      <c r="H70">
        <f>ROUND(((99-40)*(scrapedData!V70-0)/(7-0)+40),0)</f>
        <v>44</v>
      </c>
      <c r="I70">
        <f t="shared" ca="1" si="13"/>
        <v>215</v>
      </c>
      <c r="J70">
        <f>ROUND(((99-40)*(scrapedData!W70-0)/(3-0)+40),0)</f>
        <v>46</v>
      </c>
      <c r="K70">
        <f>ROUND(((99-40)*(scrapedData!X70-0)/(3-0)+40),0)</f>
        <v>48</v>
      </c>
      <c r="L70">
        <f>ROUND(((99-40)*(scrapedData!U70-0)/(11-0)+40),0)</f>
        <v>50</v>
      </c>
      <c r="M70">
        <f t="shared" si="14"/>
        <v>203</v>
      </c>
      <c r="N70">
        <f t="shared" ca="1" si="15"/>
        <v>70</v>
      </c>
      <c r="O70">
        <f t="shared" si="16"/>
        <v>69</v>
      </c>
      <c r="P70">
        <f t="shared" si="17"/>
        <v>68</v>
      </c>
      <c r="Q70">
        <f t="shared" ca="1" si="18"/>
        <v>43</v>
      </c>
      <c r="R70">
        <f ca="1">IF(scrapedData!Q70&gt;0.5,ROUND(scrapedData!R70*100,0),RANDBETWEEN(50,70))</f>
        <v>61</v>
      </c>
      <c r="S70">
        <f>INDEX(teamdata!$B$2:'teamdata'!$B$80,MATCH(scrapedData!B70,teamdata!$A$2:'teamdata'!$A$80,0))</f>
        <v>4</v>
      </c>
      <c r="T70">
        <f t="shared" si="19"/>
        <v>0</v>
      </c>
    </row>
    <row r="71" spans="1:20" x14ac:dyDescent="0.3">
      <c r="A71" t="s">
        <v>1130</v>
      </c>
      <c r="B71">
        <f>ROUND(((99-40)*(scrapedData!AA71-0)/(25-0)+40),0)</f>
        <v>44</v>
      </c>
      <c r="C71">
        <f>ROUND(((99-40)*(scrapedData!F71-0)/(37.2-0)+40),0)</f>
        <v>49</v>
      </c>
      <c r="D71">
        <f>ROUND(((99-40)*(scrapedData!I71-0)/(0.7-0)+40),0)</f>
        <v>81</v>
      </c>
      <c r="E71">
        <f>ROUND(((99-40)*(scrapedData!O71-0)/(0.5-0)+40),0)</f>
        <v>93</v>
      </c>
      <c r="F71">
        <f ca="1">IF(scrapedData!K71&lt;1,RANDBETWEEN(40,50),D71)</f>
        <v>50</v>
      </c>
      <c r="G71">
        <f ca="1">IF(scrapedData!N71&lt;1,RANDBETWEEN(40,50),E71)</f>
        <v>40</v>
      </c>
      <c r="H71">
        <f>ROUND(((99-40)*(scrapedData!V71-0)/(7-0)+40),0)</f>
        <v>43</v>
      </c>
      <c r="I71">
        <f t="shared" ca="1" si="13"/>
        <v>208</v>
      </c>
      <c r="J71">
        <f>ROUND(((99-40)*(scrapedData!W71-0)/(3-0)+40),0)</f>
        <v>42</v>
      </c>
      <c r="K71">
        <f>ROUND(((99-40)*(scrapedData!X71-0)/(3-0)+40),0)</f>
        <v>40</v>
      </c>
      <c r="L71">
        <f>ROUND(((99-40)*(scrapedData!U71-0)/(11-0)+40),0)</f>
        <v>44</v>
      </c>
      <c r="M71">
        <f t="shared" si="14"/>
        <v>175</v>
      </c>
      <c r="N71">
        <f t="shared" ca="1" si="15"/>
        <v>68</v>
      </c>
      <c r="O71">
        <f t="shared" si="16"/>
        <v>64</v>
      </c>
      <c r="P71">
        <f t="shared" si="17"/>
        <v>67</v>
      </c>
      <c r="Q71">
        <f t="shared" ca="1" si="18"/>
        <v>40</v>
      </c>
      <c r="R71">
        <f ca="1">IF(scrapedData!Q71&gt;0.5,ROUND(scrapedData!R71*100,0),RANDBETWEEN(50,70))</f>
        <v>68</v>
      </c>
      <c r="S71">
        <f>INDEX(teamdata!$B$2:'teamdata'!$B$80,MATCH(scrapedData!B71,teamdata!$A$2:'teamdata'!$A$80,0))</f>
        <v>4</v>
      </c>
      <c r="T71">
        <f t="shared" si="19"/>
        <v>0</v>
      </c>
    </row>
    <row r="72" spans="1:20" x14ac:dyDescent="0.3">
      <c r="A72" t="s">
        <v>1132</v>
      </c>
      <c r="B72">
        <f>ROUND(((99-40)*(scrapedData!AA72-0)/(25-0)+40),0)</f>
        <v>42</v>
      </c>
      <c r="C72">
        <f>ROUND(((99-40)*(scrapedData!F72-0)/(37.2-0)+40),0)</f>
        <v>48</v>
      </c>
      <c r="D72">
        <f>ROUND(((99-40)*(scrapedData!I72-0)/(0.7-0)+40),0)</f>
        <v>84</v>
      </c>
      <c r="E72">
        <f>ROUND(((99-40)*(scrapedData!O72-0)/(0.5-0)+40),0)</f>
        <v>40</v>
      </c>
      <c r="F72">
        <f ca="1">IF(scrapedData!K72&lt;1,RANDBETWEEN(40,50),D72)</f>
        <v>43</v>
      </c>
      <c r="G72">
        <f ca="1">IF(scrapedData!N72&lt;1,RANDBETWEEN(40,50),E72)</f>
        <v>44</v>
      </c>
      <c r="H72">
        <f>ROUND(((99-40)*(scrapedData!V72-0)/(7-0)+40),0)</f>
        <v>42</v>
      </c>
      <c r="I72">
        <f t="shared" ca="1" si="13"/>
        <v>212</v>
      </c>
      <c r="J72">
        <f>ROUND(((99-40)*(scrapedData!W72-0)/(3-0)+40),0)</f>
        <v>44</v>
      </c>
      <c r="K72">
        <f>ROUND(((99-40)*(scrapedData!X72-0)/(3-0)+40),0)</f>
        <v>42</v>
      </c>
      <c r="L72">
        <f>ROUND(((99-40)*(scrapedData!U72-0)/(11-0)+40),0)</f>
        <v>46</v>
      </c>
      <c r="M72">
        <f t="shared" si="14"/>
        <v>180</v>
      </c>
      <c r="N72">
        <f t="shared" ca="1" si="15"/>
        <v>69</v>
      </c>
      <c r="O72">
        <f t="shared" si="16"/>
        <v>65</v>
      </c>
      <c r="P72">
        <f t="shared" si="17"/>
        <v>71</v>
      </c>
      <c r="Q72">
        <f t="shared" ca="1" si="18"/>
        <v>44</v>
      </c>
      <c r="R72">
        <f ca="1">IF(scrapedData!Q72&gt;0.5,ROUND(scrapedData!R72*100,0),RANDBETWEEN(50,70))</f>
        <v>26</v>
      </c>
      <c r="S72">
        <f>INDEX(teamdata!$B$2:'teamdata'!$B$80,MATCH(scrapedData!B72,teamdata!$A$2:'teamdata'!$A$80,0))</f>
        <v>4</v>
      </c>
      <c r="T72">
        <f t="shared" si="19"/>
        <v>0</v>
      </c>
    </row>
    <row r="73" spans="1:20" x14ac:dyDescent="0.3">
      <c r="A73" t="s">
        <v>1134</v>
      </c>
      <c r="B73">
        <f>ROUND(((99-40)*(scrapedData!AA73-0)/(25-0)+40),0)</f>
        <v>44</v>
      </c>
      <c r="C73">
        <f>ROUND(((99-40)*(scrapedData!F73-0)/(37.2-0)+40),0)</f>
        <v>44</v>
      </c>
      <c r="D73">
        <f>ROUND(((99-40)*(scrapedData!I73-0)/(0.7-0)+40),0)</f>
        <v>82</v>
      </c>
      <c r="E73">
        <f>ROUND(((99-40)*(scrapedData!O73-0)/(0.5-0)+40),0)</f>
        <v>119</v>
      </c>
      <c r="F73">
        <f ca="1">IF(scrapedData!K73&lt;1,RANDBETWEEN(40,50),D73)</f>
        <v>50</v>
      </c>
      <c r="G73">
        <f ca="1">IF(scrapedData!N73&lt;1,RANDBETWEEN(40,50),E73)</f>
        <v>47</v>
      </c>
      <c r="H73">
        <f>ROUND(((99-40)*(scrapedData!V73-0)/(7-0)+40),0)</f>
        <v>43</v>
      </c>
      <c r="I73">
        <f t="shared" ca="1" si="13"/>
        <v>216</v>
      </c>
      <c r="J73">
        <f>ROUND(((99-40)*(scrapedData!W73-0)/(3-0)+40),0)</f>
        <v>44</v>
      </c>
      <c r="K73">
        <f>ROUND(((99-40)*(scrapedData!X73-0)/(3-0)+40),0)</f>
        <v>40</v>
      </c>
      <c r="L73">
        <f>ROUND(((99-40)*(scrapedData!U73-0)/(11-0)+40),0)</f>
        <v>41</v>
      </c>
      <c r="M73">
        <f t="shared" si="14"/>
        <v>169</v>
      </c>
      <c r="N73">
        <f t="shared" ca="1" si="15"/>
        <v>70</v>
      </c>
      <c r="O73">
        <f t="shared" si="16"/>
        <v>63</v>
      </c>
      <c r="P73">
        <f t="shared" si="17"/>
        <v>68</v>
      </c>
      <c r="Q73">
        <f t="shared" ca="1" si="18"/>
        <v>47</v>
      </c>
      <c r="R73">
        <f ca="1">IF(scrapedData!Q73&gt;0.5,ROUND(scrapedData!R73*100,0),RANDBETWEEN(50,70))</f>
        <v>63</v>
      </c>
      <c r="S73">
        <f>INDEX(teamdata!$B$2:'teamdata'!$B$80,MATCH(scrapedData!B73,teamdata!$A$2:'teamdata'!$A$80,0))</f>
        <v>4</v>
      </c>
      <c r="T73">
        <f t="shared" si="19"/>
        <v>0</v>
      </c>
    </row>
    <row r="74" spans="1:20" x14ac:dyDescent="0.3">
      <c r="A74" t="s">
        <v>1137</v>
      </c>
      <c r="B74">
        <f>ROUND(((99-40)*(scrapedData!AA74-0)/(25-0)+40),0)</f>
        <v>42</v>
      </c>
      <c r="C74">
        <f>ROUND(((99-40)*(scrapedData!F74-0)/(37.2-0)+40),0)</f>
        <v>43</v>
      </c>
      <c r="D74">
        <f>ROUND(((99-40)*(scrapedData!I74-0)/(0.7-0)+40),0)</f>
        <v>59</v>
      </c>
      <c r="E74">
        <f>ROUND(((99-40)*(scrapedData!O74-0)/(0.5-0)+40),0)</f>
        <v>70</v>
      </c>
      <c r="F74">
        <f ca="1">IF(scrapedData!K74&lt;1,RANDBETWEEN(40,50),D74)</f>
        <v>50</v>
      </c>
      <c r="G74">
        <f ca="1">IF(scrapedData!N74&lt;1,RANDBETWEEN(40,50),E74)</f>
        <v>46</v>
      </c>
      <c r="H74">
        <f>ROUND(((99-40)*(scrapedData!V74-0)/(7-0)+40),0)</f>
        <v>41</v>
      </c>
      <c r="I74">
        <f t="shared" ca="1" si="13"/>
        <v>188</v>
      </c>
      <c r="J74">
        <f>ROUND(((99-40)*(scrapedData!W74-0)/(3-0)+40),0)</f>
        <v>42</v>
      </c>
      <c r="K74">
        <f>ROUND(((99-40)*(scrapedData!X74-0)/(3-0)+40),0)</f>
        <v>40</v>
      </c>
      <c r="L74">
        <f>ROUND(((99-40)*(scrapedData!U74-0)/(11-0)+40),0)</f>
        <v>42</v>
      </c>
      <c r="M74">
        <f t="shared" si="14"/>
        <v>167</v>
      </c>
      <c r="N74">
        <f t="shared" ca="1" si="15"/>
        <v>65</v>
      </c>
      <c r="O74">
        <f t="shared" si="16"/>
        <v>62</v>
      </c>
      <c r="P74">
        <f t="shared" si="17"/>
        <v>70</v>
      </c>
      <c r="Q74">
        <f t="shared" ca="1" si="18"/>
        <v>46</v>
      </c>
      <c r="R74">
        <f ca="1">IF(scrapedData!Q74&gt;0.5,ROUND(scrapedData!R74*100,0),RANDBETWEEN(50,70))</f>
        <v>55</v>
      </c>
      <c r="S74">
        <f>INDEX(teamdata!$B$2:'teamdata'!$B$80,MATCH(scrapedData!B74,teamdata!$A$2:'teamdata'!$A$80,0))</f>
        <v>4</v>
      </c>
      <c r="T74">
        <f t="shared" si="19"/>
        <v>0</v>
      </c>
    </row>
    <row r="75" spans="1:20" x14ac:dyDescent="0.3">
      <c r="A75" t="s">
        <v>1139</v>
      </c>
      <c r="B75">
        <f>ROUND(((99-40)*(scrapedData!AA75-0)/(25-0)+40),0)</f>
        <v>41</v>
      </c>
      <c r="C75">
        <f>ROUND(((99-40)*(scrapedData!F75-0)/(37.2-0)+40),0)</f>
        <v>44</v>
      </c>
      <c r="D75">
        <f>ROUND(((99-40)*(scrapedData!I75-0)/(0.7-0)+40),0)</f>
        <v>61</v>
      </c>
      <c r="E75">
        <f>ROUND(((99-40)*(scrapedData!O75-0)/(0.5-0)+40),0)</f>
        <v>79</v>
      </c>
      <c r="F75">
        <f ca="1">IF(scrapedData!K75&lt;1,RANDBETWEEN(40,50),D75)</f>
        <v>46</v>
      </c>
      <c r="G75">
        <f ca="1">IF(scrapedData!N75&lt;1,RANDBETWEEN(40,50),E75)</f>
        <v>42</v>
      </c>
      <c r="H75">
        <f>ROUND(((99-40)*(scrapedData!V75-0)/(7-0)+40),0)</f>
        <v>42</v>
      </c>
      <c r="I75">
        <f t="shared" ca="1" si="13"/>
        <v>186</v>
      </c>
      <c r="J75">
        <f>ROUND(((99-40)*(scrapedData!W75-0)/(3-0)+40),0)</f>
        <v>40</v>
      </c>
      <c r="K75">
        <f>ROUND(((99-40)*(scrapedData!X75-0)/(3-0)+40),0)</f>
        <v>40</v>
      </c>
      <c r="L75">
        <f>ROUND(((99-40)*(scrapedData!U75-0)/(11-0)+40),0)</f>
        <v>41</v>
      </c>
      <c r="M75">
        <f t="shared" si="14"/>
        <v>165</v>
      </c>
      <c r="N75">
        <f t="shared" ca="1" si="15"/>
        <v>64</v>
      </c>
      <c r="O75">
        <f t="shared" si="16"/>
        <v>62</v>
      </c>
      <c r="P75">
        <f t="shared" si="17"/>
        <v>68</v>
      </c>
      <c r="Q75">
        <f t="shared" ca="1" si="18"/>
        <v>42</v>
      </c>
      <c r="R75">
        <f ca="1">IF(scrapedData!Q75&gt;0.5,ROUND(scrapedData!R75*100,0),RANDBETWEEN(50,70))</f>
        <v>58</v>
      </c>
      <c r="S75">
        <f>INDEX(teamdata!$B$2:'teamdata'!$B$80,MATCH(scrapedData!B75,teamdata!$A$2:'teamdata'!$A$80,0))</f>
        <v>4</v>
      </c>
      <c r="T75">
        <f t="shared" si="19"/>
        <v>0</v>
      </c>
    </row>
    <row r="76" spans="1:20" x14ac:dyDescent="0.3">
      <c r="A76" t="s">
        <v>1142</v>
      </c>
      <c r="B76">
        <f>ROUND(((99-40)*(scrapedData!AA76-0)/(25-0)+40),0)</f>
        <v>40</v>
      </c>
      <c r="C76">
        <f>ROUND(((99-40)*(scrapedData!F76-0)/(37.2-0)+40),0)</f>
        <v>42</v>
      </c>
      <c r="D76">
        <f>ROUND(((99-40)*(scrapedData!I76-0)/(0.7-0)+40),0)</f>
        <v>40</v>
      </c>
      <c r="E76">
        <f>ROUND(((99-40)*(scrapedData!O76-0)/(0.5-0)+40),0)</f>
        <v>40</v>
      </c>
      <c r="F76">
        <f ca="1">IF(scrapedData!K76&lt;1,RANDBETWEEN(40,50),D76)</f>
        <v>47</v>
      </c>
      <c r="G76">
        <f ca="1">IF(scrapedData!N76&lt;1,RANDBETWEEN(40,50),E76)</f>
        <v>50</v>
      </c>
      <c r="H76">
        <f>ROUND(((99-40)*(scrapedData!V76-0)/(7-0)+40),0)</f>
        <v>40</v>
      </c>
      <c r="I76">
        <f t="shared" ca="1" si="13"/>
        <v>170</v>
      </c>
      <c r="J76">
        <f>ROUND(((99-40)*(scrapedData!W76-0)/(3-0)+40),0)</f>
        <v>40</v>
      </c>
      <c r="K76">
        <f>ROUND(((99-40)*(scrapedData!X76-0)/(3-0)+40),0)</f>
        <v>44</v>
      </c>
      <c r="L76">
        <f>ROUND(((99-40)*(scrapedData!U76-0)/(11-0)+40),0)</f>
        <v>42</v>
      </c>
      <c r="M76">
        <f t="shared" si="14"/>
        <v>168</v>
      </c>
      <c r="N76">
        <f t="shared" ca="1" si="15"/>
        <v>61</v>
      </c>
      <c r="O76">
        <f t="shared" si="16"/>
        <v>62</v>
      </c>
      <c r="P76">
        <f t="shared" si="17"/>
        <v>71</v>
      </c>
      <c r="Q76">
        <f t="shared" ca="1" si="18"/>
        <v>50</v>
      </c>
      <c r="R76">
        <f ca="1">IF(scrapedData!Q76&gt;0.5,ROUND(scrapedData!R76*100,0),RANDBETWEEN(50,70))</f>
        <v>64</v>
      </c>
      <c r="S76">
        <f>INDEX(teamdata!$B$2:'teamdata'!$B$80,MATCH(scrapedData!B76,teamdata!$A$2:'teamdata'!$A$80,0))</f>
        <v>4</v>
      </c>
      <c r="T76">
        <f t="shared" si="19"/>
        <v>0</v>
      </c>
    </row>
    <row r="77" spans="1:20" x14ac:dyDescent="0.3">
      <c r="A77" t="s">
        <v>1144</v>
      </c>
      <c r="B77" t="e">
        <f>ROUND(((99-40)*(scrapedData!AA77-0)/(25-0)+40),0)</f>
        <v>#N/A</v>
      </c>
      <c r="C77" t="e">
        <f>ROUND(((99-40)*(scrapedData!F77-0)/(37.2-0)+40),0)</f>
        <v>#N/A</v>
      </c>
      <c r="D77" t="e">
        <f>ROUND(((99-40)*(scrapedData!I77-0)/(0.7-0)+40),0)</f>
        <v>#N/A</v>
      </c>
      <c r="E77" t="e">
        <f>ROUND(((99-40)*(scrapedData!O77-0)/(0.5-0)+40),0)</f>
        <v>#N/A</v>
      </c>
      <c r="F77" t="e">
        <f ca="1">IF(scrapedData!K77&lt;1,RANDBETWEEN(40,50),D77)</f>
        <v>#N/A</v>
      </c>
      <c r="G77" t="e">
        <f ca="1">IF(scrapedData!N77&lt;1,RANDBETWEEN(40,50),E77)</f>
        <v>#N/A</v>
      </c>
      <c r="H77" t="e">
        <f>ROUND(((99-40)*(scrapedData!V77-0)/(7-0)+40),0)</f>
        <v>#N/A</v>
      </c>
      <c r="I77" t="e">
        <f t="shared" si="13"/>
        <v>#N/A</v>
      </c>
      <c r="J77" t="e">
        <f>ROUND(((99-40)*(scrapedData!W77-0)/(3-0)+40),0)</f>
        <v>#N/A</v>
      </c>
      <c r="K77" t="e">
        <f>ROUND(((99-40)*(scrapedData!X77-0)/(3-0)+40),0)</f>
        <v>#N/A</v>
      </c>
      <c r="L77" t="e">
        <f>ROUND(((99-40)*(scrapedData!U77-0)/(11-0)+40),0)</f>
        <v>#N/A</v>
      </c>
      <c r="M77" t="e">
        <f t="shared" si="14"/>
        <v>#N/A</v>
      </c>
      <c r="N77" t="e">
        <f t="shared" si="15"/>
        <v>#N/A</v>
      </c>
      <c r="O77" t="e">
        <f t="shared" si="16"/>
        <v>#N/A</v>
      </c>
      <c r="P77" t="e">
        <f t="shared" si="17"/>
        <v>#N/A</v>
      </c>
      <c r="Q77" t="e">
        <f t="shared" ca="1" si="18"/>
        <v>#N/A</v>
      </c>
      <c r="R77" t="e">
        <f ca="1">IF(scrapedData!Q77&gt;0.5,ROUND(scrapedData!R77*100,0),RANDBETWEEN(50,70))</f>
        <v>#N/A</v>
      </c>
      <c r="S77">
        <f>INDEX(teamdata!$B$2:'teamdata'!$B$80,MATCH(scrapedData!B77,teamdata!$A$2:'teamdata'!$A$80,0))</f>
        <v>4</v>
      </c>
      <c r="T77">
        <f t="shared" si="19"/>
        <v>0</v>
      </c>
    </row>
    <row r="78" spans="1:20" x14ac:dyDescent="0.3">
      <c r="A78" t="s">
        <v>1147</v>
      </c>
      <c r="B78" t="e">
        <f>ROUND(((99-40)*(scrapedData!AA78-0)/(25-0)+40),0)</f>
        <v>#N/A</v>
      </c>
      <c r="C78" t="e">
        <f>ROUND(((99-40)*(scrapedData!F78-0)/(37.2-0)+40),0)</f>
        <v>#N/A</v>
      </c>
      <c r="D78" t="e">
        <f>ROUND(((99-40)*(scrapedData!I78-0)/(0.7-0)+40),0)</f>
        <v>#N/A</v>
      </c>
      <c r="E78" t="e">
        <f>ROUND(((99-40)*(scrapedData!O78-0)/(0.5-0)+40),0)</f>
        <v>#N/A</v>
      </c>
      <c r="F78" t="e">
        <f ca="1">IF(scrapedData!K78&lt;1,RANDBETWEEN(40,50),D78)</f>
        <v>#N/A</v>
      </c>
      <c r="G78" t="e">
        <f ca="1">IF(scrapedData!N78&lt;1,RANDBETWEEN(40,50),E78)</f>
        <v>#N/A</v>
      </c>
      <c r="H78" t="e">
        <f>ROUND(((99-40)*(scrapedData!V78-0)/(7-0)+40),0)</f>
        <v>#N/A</v>
      </c>
      <c r="I78" t="e">
        <f t="shared" si="13"/>
        <v>#N/A</v>
      </c>
      <c r="J78" t="e">
        <f>ROUND(((99-40)*(scrapedData!W78-0)/(3-0)+40),0)</f>
        <v>#N/A</v>
      </c>
      <c r="K78" t="e">
        <f>ROUND(((99-40)*(scrapedData!X78-0)/(3-0)+40),0)</f>
        <v>#N/A</v>
      </c>
      <c r="L78" t="e">
        <f>ROUND(((99-40)*(scrapedData!U78-0)/(11-0)+40),0)</f>
        <v>#N/A</v>
      </c>
      <c r="M78" t="e">
        <f t="shared" si="14"/>
        <v>#N/A</v>
      </c>
      <c r="N78" t="e">
        <f t="shared" si="15"/>
        <v>#N/A</v>
      </c>
      <c r="O78" t="e">
        <f t="shared" si="16"/>
        <v>#N/A</v>
      </c>
      <c r="P78" t="e">
        <f t="shared" si="17"/>
        <v>#N/A</v>
      </c>
      <c r="Q78" t="e">
        <f t="shared" ca="1" si="18"/>
        <v>#N/A</v>
      </c>
      <c r="R78" t="e">
        <f ca="1">IF(scrapedData!Q78&gt;0.5,ROUND(scrapedData!R78*100,0),RANDBETWEEN(50,70))</f>
        <v>#N/A</v>
      </c>
      <c r="S78">
        <f>INDEX(teamdata!$B$2:'teamdata'!$B$80,MATCH(scrapedData!B78,teamdata!$A$2:'teamdata'!$A$80,0))</f>
        <v>4</v>
      </c>
      <c r="T78">
        <f t="shared" si="19"/>
        <v>0</v>
      </c>
    </row>
    <row r="79" spans="1:20" x14ac:dyDescent="0.3">
      <c r="A79" t="s">
        <v>1150</v>
      </c>
      <c r="B79">
        <f>ROUND(((99-40)*(scrapedData!AA79-0)/(25-0)+40),0)</f>
        <v>84</v>
      </c>
      <c r="C79">
        <f>ROUND(((99-40)*(scrapedData!F79-0)/(37.2-0)+40),0)</f>
        <v>93</v>
      </c>
      <c r="D79">
        <f>ROUND(((99-40)*(scrapedData!I79-0)/(0.7-0)+40),0)</f>
        <v>79</v>
      </c>
      <c r="E79">
        <f>ROUND(((99-40)*(scrapedData!O79-0)/(0.5-0)+40),0)</f>
        <v>87</v>
      </c>
      <c r="F79">
        <f ca="1">IF(scrapedData!K79&lt;1,RANDBETWEEN(40,50),D79)</f>
        <v>79</v>
      </c>
      <c r="G79">
        <f ca="1">IF(scrapedData!N79&lt;1,RANDBETWEEN(40,50),E79)</f>
        <v>87</v>
      </c>
      <c r="H79">
        <f>ROUND(((99-40)*(scrapedData!V79-0)/(7-0)+40),0)</f>
        <v>103</v>
      </c>
      <c r="I79">
        <f t="shared" ca="1" si="13"/>
        <v>353</v>
      </c>
      <c r="J79">
        <f>ROUND(((99-40)*(scrapedData!W79-0)/(3-0)+40),0)</f>
        <v>60</v>
      </c>
      <c r="K79">
        <f>ROUND(((99-40)*(scrapedData!X79-0)/(3-0)+40),0)</f>
        <v>42</v>
      </c>
      <c r="L79">
        <f>ROUND(((99-40)*(scrapedData!U79-0)/(11-0)+40),0)</f>
        <v>56</v>
      </c>
      <c r="M79">
        <f t="shared" si="14"/>
        <v>251</v>
      </c>
      <c r="N79">
        <f t="shared" ca="1" si="15"/>
        <v>94</v>
      </c>
      <c r="O79">
        <f t="shared" si="16"/>
        <v>78</v>
      </c>
      <c r="P79">
        <f t="shared" si="17"/>
        <v>59</v>
      </c>
      <c r="Q79">
        <f t="shared" ca="1" si="18"/>
        <v>87</v>
      </c>
      <c r="R79">
        <f ca="1">IF(scrapedData!Q79&gt;0.5,ROUND(scrapedData!R79*100,0),RANDBETWEEN(50,70))</f>
        <v>84</v>
      </c>
      <c r="S79">
        <f>INDEX(teamdata!$B$2:'teamdata'!$B$80,MATCH(scrapedData!B79,teamdata!$A$2:'teamdata'!$A$80,0))</f>
        <v>5</v>
      </c>
      <c r="T79">
        <f t="shared" si="19"/>
        <v>0</v>
      </c>
    </row>
    <row r="80" spans="1:20" x14ac:dyDescent="0.3">
      <c r="A80" t="s">
        <v>1154</v>
      </c>
      <c r="B80">
        <f>ROUND(((99-40)*(scrapedData!AA80-0)/(25-0)+40),0)</f>
        <v>70</v>
      </c>
      <c r="C80">
        <f>ROUND(((99-40)*(scrapedData!F80-0)/(37.2-0)+40),0)</f>
        <v>73</v>
      </c>
      <c r="D80">
        <f>ROUND(((99-40)*(scrapedData!I80-0)/(0.7-0)+40),0)</f>
        <v>89</v>
      </c>
      <c r="E80">
        <f>ROUND(((99-40)*(scrapedData!O80-0)/(0.5-0)+40),0)</f>
        <v>158</v>
      </c>
      <c r="F80">
        <f ca="1">IF(scrapedData!K80&lt;1,RANDBETWEEN(40,50),D80)</f>
        <v>89</v>
      </c>
      <c r="G80">
        <f ca="1">IF(scrapedData!N80&lt;1,RANDBETWEEN(40,50),E80)</f>
        <v>47</v>
      </c>
      <c r="H80">
        <f>ROUND(((99-40)*(scrapedData!V80-0)/(7-0)+40),0)</f>
        <v>46</v>
      </c>
      <c r="I80">
        <f t="shared" ca="1" si="13"/>
        <v>252</v>
      </c>
      <c r="J80">
        <f>ROUND(((99-40)*(scrapedData!W80-0)/(3-0)+40),0)</f>
        <v>46</v>
      </c>
      <c r="K80">
        <f>ROUND(((99-40)*(scrapedData!X80-0)/(3-0)+40),0)</f>
        <v>64</v>
      </c>
      <c r="L80">
        <f>ROUND(((99-40)*(scrapedData!U80-0)/(11-0)+40),0)</f>
        <v>73</v>
      </c>
      <c r="M80">
        <f t="shared" si="14"/>
        <v>256</v>
      </c>
      <c r="N80">
        <f t="shared" ca="1" si="15"/>
        <v>76</v>
      </c>
      <c r="O80">
        <f t="shared" si="16"/>
        <v>79</v>
      </c>
      <c r="P80">
        <f t="shared" si="17"/>
        <v>87</v>
      </c>
      <c r="Q80">
        <f t="shared" ca="1" si="18"/>
        <v>47</v>
      </c>
      <c r="R80">
        <f ca="1">IF(scrapedData!Q80&gt;0.5,ROUND(scrapedData!R80*100,0),RANDBETWEEN(50,70))</f>
        <v>65</v>
      </c>
      <c r="S80">
        <f>INDEX(teamdata!$B$2:'teamdata'!$B$80,MATCH(scrapedData!B80,teamdata!$A$2:'teamdata'!$A$80,0))</f>
        <v>5</v>
      </c>
      <c r="T80">
        <f t="shared" si="19"/>
        <v>0</v>
      </c>
    </row>
    <row r="81" spans="1:20" x14ac:dyDescent="0.3">
      <c r="A81" t="s">
        <v>1158</v>
      </c>
      <c r="B81">
        <f>ROUND(((99-40)*(scrapedData!AA81-0)/(25-0)+40),0)</f>
        <v>64</v>
      </c>
      <c r="C81">
        <f>ROUND(((99-40)*(scrapedData!F81-0)/(37.2-0)+40),0)</f>
        <v>78</v>
      </c>
      <c r="D81">
        <f>ROUND(((99-40)*(scrapedData!I81-0)/(0.7-0)+40),0)</f>
        <v>91</v>
      </c>
      <c r="E81">
        <f>ROUND(((99-40)*(scrapedData!O81-0)/(0.5-0)+40),0)</f>
        <v>75</v>
      </c>
      <c r="F81">
        <f ca="1">IF(scrapedData!K81&lt;1,RANDBETWEEN(40,50),D81)</f>
        <v>91</v>
      </c>
      <c r="G81">
        <f ca="1">IF(scrapedData!N81&lt;1,RANDBETWEEN(40,50),E81)</f>
        <v>45</v>
      </c>
      <c r="H81">
        <f>ROUND(((99-40)*(scrapedData!V81-0)/(7-0)+40),0)</f>
        <v>53</v>
      </c>
      <c r="I81">
        <f t="shared" ca="1" si="13"/>
        <v>253</v>
      </c>
      <c r="J81">
        <f>ROUND(((99-40)*(scrapedData!W81-0)/(3-0)+40),0)</f>
        <v>58</v>
      </c>
      <c r="K81">
        <f>ROUND(((99-40)*(scrapedData!X81-0)/(3-0)+40),0)</f>
        <v>73</v>
      </c>
      <c r="L81">
        <f>ROUND(((99-40)*(scrapedData!U81-0)/(11-0)+40),0)</f>
        <v>79</v>
      </c>
      <c r="M81">
        <f t="shared" si="14"/>
        <v>288</v>
      </c>
      <c r="N81">
        <f t="shared" ca="1" si="15"/>
        <v>76</v>
      </c>
      <c r="O81">
        <f t="shared" si="16"/>
        <v>85</v>
      </c>
      <c r="P81">
        <f t="shared" si="17"/>
        <v>91</v>
      </c>
      <c r="Q81">
        <f t="shared" ca="1" si="18"/>
        <v>45</v>
      </c>
      <c r="R81">
        <f ca="1">IF(scrapedData!Q81&gt;0.5,ROUND(scrapedData!R81*100,0),RANDBETWEEN(50,70))</f>
        <v>73</v>
      </c>
      <c r="S81">
        <f>INDEX(teamdata!$B$2:'teamdata'!$B$80,MATCH(scrapedData!B81,teamdata!$A$2:'teamdata'!$A$80,0))</f>
        <v>5</v>
      </c>
      <c r="T81">
        <f t="shared" si="19"/>
        <v>0</v>
      </c>
    </row>
    <row r="82" spans="1:20" x14ac:dyDescent="0.3">
      <c r="A82" t="s">
        <v>1162</v>
      </c>
      <c r="B82">
        <f>ROUND(((99-40)*(scrapedData!AA82-0)/(25-0)+40),0)</f>
        <v>63</v>
      </c>
      <c r="C82">
        <f>ROUND(((99-40)*(scrapedData!F82-0)/(37.2-0)+40),0)</f>
        <v>90</v>
      </c>
      <c r="D82">
        <f>ROUND(((99-40)*(scrapedData!I82-0)/(0.7-0)+40),0)</f>
        <v>76</v>
      </c>
      <c r="E82">
        <f>ROUND(((99-40)*(scrapedData!O82-0)/(0.5-0)+40),0)</f>
        <v>90</v>
      </c>
      <c r="F82">
        <f ca="1">IF(scrapedData!K82&lt;1,RANDBETWEEN(40,50),D82)</f>
        <v>76</v>
      </c>
      <c r="G82">
        <f ca="1">IF(scrapedData!N82&lt;1,RANDBETWEEN(40,50),E82)</f>
        <v>90</v>
      </c>
      <c r="H82">
        <f>ROUND(((99-40)*(scrapedData!V82-0)/(7-0)+40),0)</f>
        <v>58</v>
      </c>
      <c r="I82">
        <f t="shared" ca="1" si="13"/>
        <v>287</v>
      </c>
      <c r="J82">
        <f>ROUND(((99-40)*(scrapedData!W82-0)/(3-0)+40),0)</f>
        <v>52</v>
      </c>
      <c r="K82">
        <f>ROUND(((99-40)*(scrapedData!X82-0)/(3-0)+40),0)</f>
        <v>42</v>
      </c>
      <c r="L82">
        <f>ROUND(((99-40)*(scrapedData!U82-0)/(11-0)+40),0)</f>
        <v>56</v>
      </c>
      <c r="M82">
        <f t="shared" si="14"/>
        <v>240</v>
      </c>
      <c r="N82">
        <f t="shared" ca="1" si="15"/>
        <v>82</v>
      </c>
      <c r="O82">
        <f t="shared" si="16"/>
        <v>76</v>
      </c>
      <c r="P82">
        <f t="shared" si="17"/>
        <v>60</v>
      </c>
      <c r="Q82">
        <f t="shared" ca="1" si="18"/>
        <v>90</v>
      </c>
      <c r="R82">
        <f ca="1">IF(scrapedData!Q82&gt;0.5,ROUND(scrapedData!R82*100,0),RANDBETWEEN(50,70))</f>
        <v>81</v>
      </c>
      <c r="S82">
        <f>INDEX(teamdata!$B$2:'teamdata'!$B$80,MATCH(scrapedData!B82,teamdata!$A$2:'teamdata'!$A$80,0))</f>
        <v>5</v>
      </c>
      <c r="T82">
        <f t="shared" si="19"/>
        <v>0</v>
      </c>
    </row>
    <row r="83" spans="1:20" x14ac:dyDescent="0.3">
      <c r="A83" t="s">
        <v>1166</v>
      </c>
      <c r="B83">
        <f>ROUND(((99-40)*(scrapedData!AA83-0)/(25-0)+40),0)</f>
        <v>59</v>
      </c>
      <c r="C83">
        <f>ROUND(((99-40)*(scrapedData!F83-0)/(37.2-0)+40),0)</f>
        <v>88</v>
      </c>
      <c r="D83">
        <f>ROUND(((99-40)*(scrapedData!I83-0)/(0.7-0)+40),0)</f>
        <v>74</v>
      </c>
      <c r="E83">
        <f>ROUND(((99-40)*(scrapedData!O83-0)/(0.5-0)+40),0)</f>
        <v>81</v>
      </c>
      <c r="F83">
        <f ca="1">IF(scrapedData!K83&lt;1,RANDBETWEEN(40,50),D83)</f>
        <v>74</v>
      </c>
      <c r="G83">
        <f ca="1">IF(scrapedData!N83&lt;1,RANDBETWEEN(40,50),E83)</f>
        <v>81</v>
      </c>
      <c r="H83">
        <f>ROUND(((99-40)*(scrapedData!V83-0)/(7-0)+40),0)</f>
        <v>59</v>
      </c>
      <c r="I83">
        <f t="shared" ca="1" si="13"/>
        <v>273</v>
      </c>
      <c r="J83">
        <f>ROUND(((99-40)*(scrapedData!W83-0)/(3-0)+40),0)</f>
        <v>54</v>
      </c>
      <c r="K83">
        <f>ROUND(((99-40)*(scrapedData!X83-0)/(3-0)+40),0)</f>
        <v>66</v>
      </c>
      <c r="L83">
        <f>ROUND(((99-40)*(scrapedData!U83-0)/(11-0)+40),0)</f>
        <v>88</v>
      </c>
      <c r="M83">
        <f t="shared" si="14"/>
        <v>296</v>
      </c>
      <c r="N83">
        <f t="shared" ca="1" si="15"/>
        <v>80</v>
      </c>
      <c r="O83">
        <f t="shared" si="16"/>
        <v>87</v>
      </c>
      <c r="P83">
        <f t="shared" si="17"/>
        <v>94</v>
      </c>
      <c r="Q83">
        <f t="shared" ca="1" si="18"/>
        <v>81</v>
      </c>
      <c r="R83">
        <f ca="1">IF(scrapedData!Q83&gt;0.5,ROUND(scrapedData!R83*100,0),RANDBETWEEN(50,70))</f>
        <v>73</v>
      </c>
      <c r="S83">
        <f>INDEX(teamdata!$B$2:'teamdata'!$B$80,MATCH(scrapedData!B83,teamdata!$A$2:'teamdata'!$A$80,0))</f>
        <v>5</v>
      </c>
      <c r="T83">
        <f t="shared" si="19"/>
        <v>0</v>
      </c>
    </row>
    <row r="84" spans="1:20" x14ac:dyDescent="0.3">
      <c r="A84" t="s">
        <v>1169</v>
      </c>
      <c r="B84">
        <f>ROUND(((99-40)*(scrapedData!AA84-0)/(25-0)+40),0)</f>
        <v>54</v>
      </c>
      <c r="C84">
        <f>ROUND(((99-40)*(scrapedData!F84-0)/(37.2-0)+40),0)</f>
        <v>75</v>
      </c>
      <c r="D84">
        <f>ROUND(((99-40)*(scrapedData!I84-0)/(0.7-0)+40),0)</f>
        <v>82</v>
      </c>
      <c r="E84">
        <f>ROUND(((99-40)*(scrapedData!O84-0)/(0.5-0)+40),0)</f>
        <v>85</v>
      </c>
      <c r="F84">
        <f ca="1">IF(scrapedData!K84&lt;1,RANDBETWEEN(40,50),D84)</f>
        <v>82</v>
      </c>
      <c r="G84">
        <f ca="1">IF(scrapedData!N84&lt;1,RANDBETWEEN(40,50),E84)</f>
        <v>85</v>
      </c>
      <c r="H84">
        <f>ROUND(((99-40)*(scrapedData!V84-0)/(7-0)+40),0)</f>
        <v>53</v>
      </c>
      <c r="I84">
        <f t="shared" ca="1" si="13"/>
        <v>274</v>
      </c>
      <c r="J84">
        <f>ROUND(((99-40)*(scrapedData!W84-0)/(3-0)+40),0)</f>
        <v>52</v>
      </c>
      <c r="K84">
        <f>ROUND(((99-40)*(scrapedData!X84-0)/(3-0)+40),0)</f>
        <v>50</v>
      </c>
      <c r="L84">
        <f>ROUND(((99-40)*(scrapedData!U84-0)/(11-0)+40),0)</f>
        <v>60</v>
      </c>
      <c r="M84">
        <f t="shared" si="14"/>
        <v>237</v>
      </c>
      <c r="N84">
        <f t="shared" ca="1" si="15"/>
        <v>80</v>
      </c>
      <c r="O84">
        <f t="shared" si="16"/>
        <v>76</v>
      </c>
      <c r="P84">
        <f t="shared" si="17"/>
        <v>70</v>
      </c>
      <c r="Q84">
        <f t="shared" ca="1" si="18"/>
        <v>85</v>
      </c>
      <c r="R84">
        <f ca="1">IF(scrapedData!Q84&gt;0.5,ROUND(scrapedData!R84*100,0),RANDBETWEEN(50,70))</f>
        <v>69</v>
      </c>
      <c r="S84">
        <f>INDEX(teamdata!$B$2:'teamdata'!$B$80,MATCH(scrapedData!B84,teamdata!$A$2:'teamdata'!$A$80,0))</f>
        <v>5</v>
      </c>
      <c r="T84">
        <f t="shared" si="19"/>
        <v>0</v>
      </c>
    </row>
    <row r="85" spans="1:20" x14ac:dyDescent="0.3">
      <c r="A85" t="s">
        <v>1171</v>
      </c>
      <c r="B85">
        <f>ROUND(((99-40)*(scrapedData!AA85-0)/(25-0)+40),0)</f>
        <v>75</v>
      </c>
      <c r="C85">
        <f>ROUND(((99-40)*(scrapedData!F85-0)/(37.2-0)+40),0)</f>
        <v>85</v>
      </c>
      <c r="D85">
        <f>ROUND(((99-40)*(scrapedData!I85-0)/(0.7-0)+40),0)</f>
        <v>77</v>
      </c>
      <c r="E85">
        <f>ROUND(((99-40)*(scrapedData!O85-0)/(0.5-0)+40),0)</f>
        <v>88</v>
      </c>
      <c r="F85">
        <f ca="1">IF(scrapedData!K85&lt;1,RANDBETWEEN(40,50),D85)</f>
        <v>77</v>
      </c>
      <c r="G85">
        <f ca="1">IF(scrapedData!N85&lt;1,RANDBETWEEN(40,50),E85)</f>
        <v>88</v>
      </c>
      <c r="H85">
        <f>ROUND(((99-40)*(scrapedData!V85-0)/(7-0)+40),0)</f>
        <v>59</v>
      </c>
      <c r="I85">
        <f t="shared" ca="1" si="13"/>
        <v>299</v>
      </c>
      <c r="J85">
        <f>ROUND(((99-40)*(scrapedData!W85-0)/(3-0)+40),0)</f>
        <v>56</v>
      </c>
      <c r="K85">
        <f>ROUND(((99-40)*(scrapedData!X85-0)/(3-0)+40),0)</f>
        <v>42</v>
      </c>
      <c r="L85">
        <f>ROUND(((99-40)*(scrapedData!U85-0)/(11-0)+40),0)</f>
        <v>59</v>
      </c>
      <c r="M85">
        <f t="shared" si="14"/>
        <v>242</v>
      </c>
      <c r="N85">
        <f t="shared" ca="1" si="15"/>
        <v>85</v>
      </c>
      <c r="O85">
        <f t="shared" si="16"/>
        <v>77</v>
      </c>
      <c r="P85">
        <f t="shared" si="17"/>
        <v>65</v>
      </c>
      <c r="Q85">
        <f t="shared" ca="1" si="18"/>
        <v>88</v>
      </c>
      <c r="R85">
        <f ca="1">IF(scrapedData!Q85&gt;0.5,ROUND(scrapedData!R85*100,0),RANDBETWEEN(50,70))</f>
        <v>84</v>
      </c>
      <c r="S85">
        <f>INDEX(teamdata!$B$2:'teamdata'!$B$80,MATCH(scrapedData!B85,teamdata!$A$2:'teamdata'!$A$80,0))</f>
        <v>5</v>
      </c>
      <c r="T85">
        <f t="shared" si="19"/>
        <v>0</v>
      </c>
    </row>
    <row r="86" spans="1:20" x14ac:dyDescent="0.3">
      <c r="A86" t="s">
        <v>1174</v>
      </c>
      <c r="B86">
        <f>ROUND(((99-40)*(scrapedData!AA86-0)/(25-0)+40),0)</f>
        <v>51</v>
      </c>
      <c r="C86">
        <f>ROUND(((99-40)*(scrapedData!F86-0)/(37.2-0)+40),0)</f>
        <v>70</v>
      </c>
      <c r="D86">
        <f>ROUND(((99-40)*(scrapedData!I86-0)/(0.7-0)+40),0)</f>
        <v>77</v>
      </c>
      <c r="E86">
        <f>ROUND(((99-40)*(scrapedData!O86-0)/(0.5-0)+40),0)</f>
        <v>75</v>
      </c>
      <c r="F86">
        <f ca="1">IF(scrapedData!K86&lt;1,RANDBETWEEN(40,50),D86)</f>
        <v>77</v>
      </c>
      <c r="G86">
        <f ca="1">IF(scrapedData!N86&lt;1,RANDBETWEEN(40,50),E86)</f>
        <v>75</v>
      </c>
      <c r="H86">
        <f>ROUND(((99-40)*(scrapedData!V86-0)/(7-0)+40),0)</f>
        <v>48</v>
      </c>
      <c r="I86">
        <f t="shared" ca="1" si="13"/>
        <v>251</v>
      </c>
      <c r="J86">
        <f>ROUND(((99-40)*(scrapedData!W86-0)/(3-0)+40),0)</f>
        <v>52</v>
      </c>
      <c r="K86">
        <f>ROUND(((99-40)*(scrapedData!X86-0)/(3-0)+40),0)</f>
        <v>42</v>
      </c>
      <c r="L86">
        <f>ROUND(((99-40)*(scrapedData!U86-0)/(11-0)+40),0)</f>
        <v>53</v>
      </c>
      <c r="M86">
        <f t="shared" si="14"/>
        <v>217</v>
      </c>
      <c r="N86">
        <f t="shared" ca="1" si="15"/>
        <v>76</v>
      </c>
      <c r="O86">
        <f t="shared" si="16"/>
        <v>72</v>
      </c>
      <c r="P86">
        <f t="shared" si="17"/>
        <v>65</v>
      </c>
      <c r="Q86">
        <f t="shared" ca="1" si="18"/>
        <v>75</v>
      </c>
      <c r="R86">
        <f ca="1">IF(scrapedData!Q86&gt;0.5,ROUND(scrapedData!R86*100,0),RANDBETWEEN(50,70))</f>
        <v>83</v>
      </c>
      <c r="S86">
        <f>INDEX(teamdata!$B$2:'teamdata'!$B$80,MATCH(scrapedData!B86,teamdata!$A$2:'teamdata'!$A$80,0))</f>
        <v>5</v>
      </c>
      <c r="T86">
        <f t="shared" si="19"/>
        <v>0</v>
      </c>
    </row>
    <row r="87" spans="1:20" x14ac:dyDescent="0.3">
      <c r="A87" t="s">
        <v>1177</v>
      </c>
      <c r="B87">
        <f>ROUND(((99-40)*(scrapedData!AA87-0)/(25-0)+40),0)</f>
        <v>45</v>
      </c>
      <c r="C87">
        <f>ROUND(((99-40)*(scrapedData!F87-0)/(37.2-0)+40),0)</f>
        <v>53</v>
      </c>
      <c r="D87">
        <f>ROUND(((99-40)*(scrapedData!I87-0)/(0.7-0)+40),0)</f>
        <v>73</v>
      </c>
      <c r="E87">
        <f>ROUND(((99-40)*(scrapedData!O87-0)/(0.5-0)+40),0)</f>
        <v>84</v>
      </c>
      <c r="F87">
        <f ca="1">IF(scrapedData!K87&lt;1,RANDBETWEEN(40,50),D87)</f>
        <v>40</v>
      </c>
      <c r="G87">
        <f ca="1">IF(scrapedData!N87&lt;1,RANDBETWEEN(40,50),E87)</f>
        <v>84</v>
      </c>
      <c r="H87">
        <f>ROUND(((99-40)*(scrapedData!V87-0)/(7-0)+40),0)</f>
        <v>41</v>
      </c>
      <c r="I87">
        <f t="shared" ca="1" si="13"/>
        <v>243</v>
      </c>
      <c r="J87">
        <f>ROUND(((99-40)*(scrapedData!W87-0)/(3-0)+40),0)</f>
        <v>42</v>
      </c>
      <c r="K87">
        <f>ROUND(((99-40)*(scrapedData!X87-0)/(3-0)+40),0)</f>
        <v>42</v>
      </c>
      <c r="L87">
        <f>ROUND(((99-40)*(scrapedData!U87-0)/(11-0)+40),0)</f>
        <v>46</v>
      </c>
      <c r="M87">
        <f t="shared" si="14"/>
        <v>183</v>
      </c>
      <c r="N87">
        <f t="shared" ca="1" si="15"/>
        <v>75</v>
      </c>
      <c r="O87">
        <f t="shared" si="16"/>
        <v>65</v>
      </c>
      <c r="P87">
        <f t="shared" si="17"/>
        <v>67</v>
      </c>
      <c r="Q87">
        <f t="shared" ca="1" si="18"/>
        <v>84</v>
      </c>
      <c r="R87">
        <f ca="1">IF(scrapedData!Q87&gt;0.5,ROUND(scrapedData!R87*100,0),RANDBETWEEN(50,70))</f>
        <v>55</v>
      </c>
      <c r="S87">
        <f>INDEX(teamdata!$B$2:'teamdata'!$B$80,MATCH(scrapedData!B87,teamdata!$A$2:'teamdata'!$A$80,0))</f>
        <v>5</v>
      </c>
      <c r="T87">
        <f t="shared" si="19"/>
        <v>0</v>
      </c>
    </row>
    <row r="88" spans="1:20" x14ac:dyDescent="0.3">
      <c r="A88" t="s">
        <v>1181</v>
      </c>
      <c r="B88">
        <f>ROUND(((99-40)*(scrapedData!AA88-0)/(25-0)+40),0)</f>
        <v>44</v>
      </c>
      <c r="C88">
        <f>ROUND(((99-40)*(scrapedData!F88-0)/(37.2-0)+40),0)</f>
        <v>49</v>
      </c>
      <c r="D88">
        <f>ROUND(((99-40)*(scrapedData!I88-0)/(0.7-0)+40),0)</f>
        <v>74</v>
      </c>
      <c r="E88">
        <f>ROUND(((99-40)*(scrapedData!O88-0)/(0.5-0)+40),0)</f>
        <v>75</v>
      </c>
      <c r="F88">
        <f ca="1">IF(scrapedData!K88&lt;1,RANDBETWEEN(40,50),D88)</f>
        <v>45</v>
      </c>
      <c r="G88">
        <f ca="1">IF(scrapedData!N88&lt;1,RANDBETWEEN(40,50),E88)</f>
        <v>42</v>
      </c>
      <c r="H88">
        <f>ROUND(((99-40)*(scrapedData!V88-0)/(7-0)+40),0)</f>
        <v>48</v>
      </c>
      <c r="I88">
        <f t="shared" ca="1" si="13"/>
        <v>208</v>
      </c>
      <c r="J88">
        <f>ROUND(((99-40)*(scrapedData!W88-0)/(3-0)+40),0)</f>
        <v>42</v>
      </c>
      <c r="K88">
        <f>ROUND(((99-40)*(scrapedData!X88-0)/(3-0)+40),0)</f>
        <v>40</v>
      </c>
      <c r="L88">
        <f>ROUND(((99-40)*(scrapedData!U88-0)/(11-0)+40),0)</f>
        <v>42</v>
      </c>
      <c r="M88">
        <f t="shared" si="14"/>
        <v>173</v>
      </c>
      <c r="N88">
        <f t="shared" ca="1" si="15"/>
        <v>68</v>
      </c>
      <c r="O88">
        <f t="shared" si="16"/>
        <v>63</v>
      </c>
      <c r="P88">
        <f t="shared" si="17"/>
        <v>64</v>
      </c>
      <c r="Q88">
        <f t="shared" ca="1" si="18"/>
        <v>42</v>
      </c>
      <c r="R88">
        <f ca="1">IF(scrapedData!Q88&gt;0.5,ROUND(scrapedData!R88*100,0),RANDBETWEEN(50,70))</f>
        <v>53</v>
      </c>
      <c r="S88">
        <f>INDEX(teamdata!$B$2:'teamdata'!$B$80,MATCH(scrapedData!B88,teamdata!$A$2:'teamdata'!$A$80,0))</f>
        <v>5</v>
      </c>
      <c r="T88">
        <f t="shared" si="19"/>
        <v>0</v>
      </c>
    </row>
    <row r="89" spans="1:20" x14ac:dyDescent="0.3">
      <c r="A89" t="s">
        <v>1185</v>
      </c>
      <c r="B89">
        <f>ROUND(((99-40)*(scrapedData!AA89-0)/(25-0)+40),0)</f>
        <v>44</v>
      </c>
      <c r="C89">
        <f>ROUND(((99-40)*(scrapedData!F89-0)/(37.2-0)+40),0)</f>
        <v>49</v>
      </c>
      <c r="D89">
        <f>ROUND(((99-40)*(scrapedData!I89-0)/(0.7-0)+40),0)</f>
        <v>107</v>
      </c>
      <c r="E89">
        <f>ROUND(((99-40)*(scrapedData!O89-0)/(0.5-0)+40),0)</f>
        <v>40</v>
      </c>
      <c r="F89">
        <f ca="1">IF(scrapedData!K89&lt;1,RANDBETWEEN(40,50),D89)</f>
        <v>43</v>
      </c>
      <c r="G89">
        <f ca="1">IF(scrapedData!N89&lt;1,RANDBETWEEN(40,50),E89)</f>
        <v>41</v>
      </c>
      <c r="H89">
        <f>ROUND(((99-40)*(scrapedData!V89-0)/(7-0)+40),0)</f>
        <v>42</v>
      </c>
      <c r="I89">
        <f t="shared" ca="1" si="13"/>
        <v>234</v>
      </c>
      <c r="J89">
        <f>ROUND(((99-40)*(scrapedData!W89-0)/(3-0)+40),0)</f>
        <v>42</v>
      </c>
      <c r="K89">
        <f>ROUND(((99-40)*(scrapedData!X89-0)/(3-0)+40),0)</f>
        <v>42</v>
      </c>
      <c r="L89">
        <f>ROUND(((99-40)*(scrapedData!U89-0)/(11-0)+40),0)</f>
        <v>47</v>
      </c>
      <c r="M89">
        <f t="shared" si="14"/>
        <v>180</v>
      </c>
      <c r="N89">
        <f t="shared" ca="1" si="15"/>
        <v>73</v>
      </c>
      <c r="O89">
        <f t="shared" si="16"/>
        <v>65</v>
      </c>
      <c r="P89">
        <f t="shared" si="17"/>
        <v>72</v>
      </c>
      <c r="Q89">
        <f t="shared" ca="1" si="18"/>
        <v>41</v>
      </c>
      <c r="R89">
        <f ca="1">IF(scrapedData!Q89&gt;0.5,ROUND(scrapedData!R89*100,0),RANDBETWEEN(50,70))</f>
        <v>68</v>
      </c>
      <c r="S89">
        <f>INDEX(teamdata!$B$2:'teamdata'!$B$80,MATCH(scrapedData!B89,teamdata!$A$2:'teamdata'!$A$80,0))</f>
        <v>5</v>
      </c>
      <c r="T89">
        <f t="shared" si="19"/>
        <v>0</v>
      </c>
    </row>
    <row r="90" spans="1:20" x14ac:dyDescent="0.3">
      <c r="A90" t="s">
        <v>1186</v>
      </c>
      <c r="B90">
        <f>ROUND(((99-40)*(scrapedData!AA90-0)/(25-0)+40),0)</f>
        <v>42</v>
      </c>
      <c r="C90">
        <f>ROUND(((99-40)*(scrapedData!F90-0)/(37.2-0)+40),0)</f>
        <v>46</v>
      </c>
      <c r="D90">
        <f>ROUND(((99-40)*(scrapedData!I90-0)/(0.7-0)+40),0)</f>
        <v>64</v>
      </c>
      <c r="E90">
        <f>ROUND(((99-40)*(scrapedData!O90-0)/(0.5-0)+40),0)</f>
        <v>91</v>
      </c>
      <c r="F90">
        <f ca="1">IF(scrapedData!K90&lt;1,RANDBETWEEN(40,50),D90)</f>
        <v>48</v>
      </c>
      <c r="G90">
        <f ca="1">IF(scrapedData!N90&lt;1,RANDBETWEEN(40,50),E90)</f>
        <v>40</v>
      </c>
      <c r="H90">
        <f>ROUND(((99-40)*(scrapedData!V90-0)/(7-0)+40),0)</f>
        <v>43</v>
      </c>
      <c r="I90">
        <f t="shared" ca="1" si="13"/>
        <v>189</v>
      </c>
      <c r="J90">
        <f>ROUND(((99-40)*(scrapedData!W90-0)/(3-0)+40),0)</f>
        <v>40</v>
      </c>
      <c r="K90">
        <f>ROUND(((99-40)*(scrapedData!X90-0)/(3-0)+40),0)</f>
        <v>48</v>
      </c>
      <c r="L90">
        <f>ROUND(((99-40)*(scrapedData!U90-0)/(11-0)+40),0)</f>
        <v>46</v>
      </c>
      <c r="M90">
        <f t="shared" si="14"/>
        <v>180</v>
      </c>
      <c r="N90">
        <f t="shared" ca="1" si="15"/>
        <v>65</v>
      </c>
      <c r="O90">
        <f t="shared" si="16"/>
        <v>65</v>
      </c>
      <c r="P90">
        <f t="shared" si="17"/>
        <v>73</v>
      </c>
      <c r="Q90">
        <f t="shared" ca="1" si="18"/>
        <v>40</v>
      </c>
      <c r="R90">
        <f ca="1">IF(scrapedData!Q90&gt;0.5,ROUND(scrapedData!R90*100,0),RANDBETWEEN(50,70))</f>
        <v>59</v>
      </c>
      <c r="S90">
        <f>INDEX(teamdata!$B$2:'teamdata'!$B$80,MATCH(scrapedData!B90,teamdata!$A$2:'teamdata'!$A$80,0))</f>
        <v>5</v>
      </c>
      <c r="T90">
        <f t="shared" si="19"/>
        <v>0</v>
      </c>
    </row>
    <row r="91" spans="1:20" x14ac:dyDescent="0.3">
      <c r="A91" t="s">
        <v>1189</v>
      </c>
      <c r="B91">
        <f>ROUND(((99-40)*(scrapedData!AA91-0)/(25-0)+40),0)</f>
        <v>41</v>
      </c>
      <c r="C91">
        <f>ROUND(((99-40)*(scrapedData!F91-0)/(37.2-0)+40),0)</f>
        <v>43</v>
      </c>
      <c r="D91">
        <f>ROUND(((99-40)*(scrapedData!I91-0)/(0.7-0)+40),0)</f>
        <v>82</v>
      </c>
      <c r="E91">
        <f>ROUND(((99-40)*(scrapedData!O91-0)/(0.5-0)+40),0)</f>
        <v>40</v>
      </c>
      <c r="F91">
        <f ca="1">IF(scrapedData!K91&lt;1,RANDBETWEEN(40,50),D91)</f>
        <v>47</v>
      </c>
      <c r="G91">
        <f ca="1">IF(scrapedData!N91&lt;1,RANDBETWEEN(40,50),E91)</f>
        <v>45</v>
      </c>
      <c r="H91">
        <f>ROUND(((99-40)*(scrapedData!V91-0)/(7-0)+40),0)</f>
        <v>41</v>
      </c>
      <c r="I91">
        <f t="shared" ca="1" si="13"/>
        <v>209</v>
      </c>
      <c r="J91">
        <f>ROUND(((99-40)*(scrapedData!W91-0)/(3-0)+40),0)</f>
        <v>42</v>
      </c>
      <c r="K91">
        <f>ROUND(((99-40)*(scrapedData!X91-0)/(3-0)+40),0)</f>
        <v>40</v>
      </c>
      <c r="L91">
        <f>ROUND(((99-40)*(scrapedData!U91-0)/(11-0)+40),0)</f>
        <v>43</v>
      </c>
      <c r="M91">
        <f t="shared" si="14"/>
        <v>168</v>
      </c>
      <c r="N91">
        <f t="shared" ca="1" si="15"/>
        <v>68</v>
      </c>
      <c r="O91">
        <f t="shared" si="16"/>
        <v>62</v>
      </c>
      <c r="P91">
        <f t="shared" si="17"/>
        <v>72</v>
      </c>
      <c r="Q91">
        <f t="shared" ca="1" si="18"/>
        <v>45</v>
      </c>
      <c r="R91">
        <f ca="1">IF(scrapedData!Q91&gt;0.5,ROUND(scrapedData!R91*100,0),RANDBETWEEN(50,70))</f>
        <v>65</v>
      </c>
      <c r="S91">
        <f>INDEX(teamdata!$B$2:'teamdata'!$B$80,MATCH(scrapedData!B91,teamdata!$A$2:'teamdata'!$A$80,0))</f>
        <v>5</v>
      </c>
      <c r="T91">
        <f t="shared" si="19"/>
        <v>0</v>
      </c>
    </row>
    <row r="92" spans="1:20" x14ac:dyDescent="0.3">
      <c r="A92" t="s">
        <v>1191</v>
      </c>
      <c r="B92">
        <f>ROUND(((99-40)*(scrapedData!AA92-0)/(25-0)+40),0)</f>
        <v>42</v>
      </c>
      <c r="C92">
        <f>ROUND(((99-40)*(scrapedData!F92-0)/(37.2-0)+40),0)</f>
        <v>42</v>
      </c>
      <c r="D92">
        <f>ROUND(((99-40)*(scrapedData!I92-0)/(0.7-0)+40),0)</f>
        <v>68</v>
      </c>
      <c r="E92">
        <f>ROUND(((99-40)*(scrapedData!O92-0)/(0.5-0)+40),0)</f>
        <v>119</v>
      </c>
      <c r="F92">
        <f ca="1">IF(scrapedData!K92&lt;1,RANDBETWEEN(40,50),D92)</f>
        <v>40</v>
      </c>
      <c r="G92">
        <f ca="1">IF(scrapedData!N92&lt;1,RANDBETWEEN(40,50),E92)</f>
        <v>47</v>
      </c>
      <c r="H92">
        <f>ROUND(((99-40)*(scrapedData!V92-0)/(7-0)+40),0)</f>
        <v>42</v>
      </c>
      <c r="I92">
        <f t="shared" ca="1" si="13"/>
        <v>199</v>
      </c>
      <c r="J92">
        <f>ROUND(((99-40)*(scrapedData!W92-0)/(3-0)+40),0)</f>
        <v>42</v>
      </c>
      <c r="K92">
        <f>ROUND(((99-40)*(scrapedData!X92-0)/(3-0)+40),0)</f>
        <v>40</v>
      </c>
      <c r="L92">
        <f>ROUND(((99-40)*(scrapedData!U92-0)/(11-0)+40),0)</f>
        <v>41</v>
      </c>
      <c r="M92">
        <f t="shared" si="14"/>
        <v>165</v>
      </c>
      <c r="N92">
        <f t="shared" ca="1" si="15"/>
        <v>67</v>
      </c>
      <c r="O92">
        <f t="shared" si="16"/>
        <v>62</v>
      </c>
      <c r="P92">
        <f t="shared" si="17"/>
        <v>70</v>
      </c>
      <c r="Q92">
        <f t="shared" ca="1" si="18"/>
        <v>47</v>
      </c>
      <c r="R92">
        <f ca="1">IF(scrapedData!Q92&gt;0.5,ROUND(scrapedData!R92*100,0),RANDBETWEEN(50,70))</f>
        <v>69</v>
      </c>
      <c r="S92">
        <f>INDEX(teamdata!$B$2:'teamdata'!$B$80,MATCH(scrapedData!B92,teamdata!$A$2:'teamdata'!$A$80,0))</f>
        <v>5</v>
      </c>
      <c r="T92">
        <f t="shared" si="19"/>
        <v>0</v>
      </c>
    </row>
    <row r="93" spans="1:20" x14ac:dyDescent="0.3">
      <c r="A93" t="s">
        <v>1194</v>
      </c>
      <c r="B93">
        <f>ROUND(((99-40)*(scrapedData!AA93-0)/(25-0)+40),0)</f>
        <v>41</v>
      </c>
      <c r="C93">
        <f>ROUND(((99-40)*(scrapedData!F93-0)/(37.2-0)+40),0)</f>
        <v>42</v>
      </c>
      <c r="D93">
        <f>ROUND(((99-40)*(scrapedData!I93-0)/(0.7-0)+40),0)</f>
        <v>74</v>
      </c>
      <c r="E93">
        <f>ROUND(((99-40)*(scrapedData!O93-0)/(0.5-0)+40),0)</f>
        <v>40</v>
      </c>
      <c r="F93">
        <f ca="1">IF(scrapedData!K93&lt;1,RANDBETWEEN(40,50),D93)</f>
        <v>42</v>
      </c>
      <c r="G93">
        <f ca="1">IF(scrapedData!N93&lt;1,RANDBETWEEN(40,50),E93)</f>
        <v>45</v>
      </c>
      <c r="H93">
        <f>ROUND(((99-40)*(scrapedData!V93-0)/(7-0)+40),0)</f>
        <v>40</v>
      </c>
      <c r="I93">
        <f t="shared" ca="1" si="13"/>
        <v>200</v>
      </c>
      <c r="J93">
        <f>ROUND(((99-40)*(scrapedData!W93-0)/(3-0)+40),0)</f>
        <v>40</v>
      </c>
      <c r="K93">
        <f>ROUND(((99-40)*(scrapedData!X93-0)/(3-0)+40),0)</f>
        <v>40</v>
      </c>
      <c r="L93">
        <f>ROUND(((99-40)*(scrapedData!U93-0)/(11-0)+40),0)</f>
        <v>42</v>
      </c>
      <c r="M93">
        <f t="shared" si="14"/>
        <v>164</v>
      </c>
      <c r="N93">
        <f t="shared" ca="1" si="15"/>
        <v>67</v>
      </c>
      <c r="O93">
        <f t="shared" si="16"/>
        <v>62</v>
      </c>
      <c r="P93">
        <f t="shared" si="17"/>
        <v>71</v>
      </c>
      <c r="Q93">
        <f t="shared" ca="1" si="18"/>
        <v>45</v>
      </c>
      <c r="R93">
        <f ca="1">IF(scrapedData!Q93&gt;0.5,ROUND(scrapedData!R93*100,0),RANDBETWEEN(50,70))</f>
        <v>56</v>
      </c>
      <c r="S93">
        <f>INDEX(teamdata!$B$2:'teamdata'!$B$80,MATCH(scrapedData!B93,teamdata!$A$2:'teamdata'!$A$80,0))</f>
        <v>5</v>
      </c>
      <c r="T93">
        <f t="shared" si="19"/>
        <v>0</v>
      </c>
    </row>
    <row r="94" spans="1:20" x14ac:dyDescent="0.3">
      <c r="A94" t="s">
        <v>1197</v>
      </c>
      <c r="B94">
        <f>ROUND(((99-40)*(scrapedData!AA94-0)/(25-0)+40),0)</f>
        <v>41</v>
      </c>
      <c r="C94">
        <f>ROUND(((99-40)*(scrapedData!F94-0)/(37.2-0)+40),0)</f>
        <v>42</v>
      </c>
      <c r="D94">
        <f>ROUND(((99-40)*(scrapedData!I94-0)/(0.7-0)+40),0)</f>
        <v>57</v>
      </c>
      <c r="E94">
        <f>ROUND(((99-40)*(scrapedData!O94-0)/(0.5-0)+40),0)</f>
        <v>40</v>
      </c>
      <c r="F94">
        <f ca="1">IF(scrapedData!K94&lt;1,RANDBETWEEN(40,50),D94)</f>
        <v>47</v>
      </c>
      <c r="G94">
        <f ca="1">IF(scrapedData!N94&lt;1,RANDBETWEEN(40,50),E94)</f>
        <v>42</v>
      </c>
      <c r="H94">
        <f>ROUND(((99-40)*(scrapedData!V94-0)/(7-0)+40),0)</f>
        <v>40</v>
      </c>
      <c r="I94">
        <f t="shared" ca="1" si="13"/>
        <v>180</v>
      </c>
      <c r="J94">
        <f>ROUND(((99-40)*(scrapedData!W94-0)/(3-0)+40),0)</f>
        <v>40</v>
      </c>
      <c r="K94">
        <f>ROUND(((99-40)*(scrapedData!X94-0)/(3-0)+40),0)</f>
        <v>40</v>
      </c>
      <c r="L94">
        <f>ROUND(((99-40)*(scrapedData!U94-0)/(11-0)+40),0)</f>
        <v>42</v>
      </c>
      <c r="M94">
        <f t="shared" si="14"/>
        <v>164</v>
      </c>
      <c r="N94">
        <f t="shared" ca="1" si="15"/>
        <v>63</v>
      </c>
      <c r="O94">
        <f t="shared" si="16"/>
        <v>62</v>
      </c>
      <c r="P94">
        <f t="shared" si="17"/>
        <v>71</v>
      </c>
      <c r="Q94">
        <f t="shared" ca="1" si="18"/>
        <v>42</v>
      </c>
      <c r="R94">
        <f ca="1">IF(scrapedData!Q94&gt;0.5,ROUND(scrapedData!R94*100,0),RANDBETWEEN(50,70))</f>
        <v>67</v>
      </c>
      <c r="S94">
        <f>INDEX(teamdata!$B$2:'teamdata'!$B$80,MATCH(scrapedData!B94,teamdata!$A$2:'teamdata'!$A$80,0))</f>
        <v>5</v>
      </c>
      <c r="T94">
        <f t="shared" si="19"/>
        <v>0</v>
      </c>
    </row>
    <row r="95" spans="1:20" x14ac:dyDescent="0.3">
      <c r="A95" t="s">
        <v>1201</v>
      </c>
      <c r="B95">
        <f>ROUND(((99-40)*(scrapedData!AA95-0)/(25-0)+40),0)</f>
        <v>76</v>
      </c>
      <c r="C95">
        <f>ROUND(((99-40)*(scrapedData!F95-0)/(37.2-0)+40),0)</f>
        <v>86</v>
      </c>
      <c r="D95">
        <f>ROUND(((99-40)*(scrapedData!I95-0)/(0.7-0)+40),0)</f>
        <v>84</v>
      </c>
      <c r="E95">
        <f>ROUND(((99-40)*(scrapedData!O95-0)/(0.5-0)+40),0)</f>
        <v>90</v>
      </c>
      <c r="F95">
        <f ca="1">IF(scrapedData!K95&lt;1,RANDBETWEEN(40,50),D95)</f>
        <v>84</v>
      </c>
      <c r="G95">
        <f ca="1">IF(scrapedData!N95&lt;1,RANDBETWEEN(40,50),E95)</f>
        <v>90</v>
      </c>
      <c r="H95">
        <f>ROUND(((99-40)*(scrapedData!V95-0)/(7-0)+40),0)</f>
        <v>55</v>
      </c>
      <c r="I95">
        <f t="shared" ca="1" si="13"/>
        <v>305</v>
      </c>
      <c r="J95">
        <f>ROUND(((99-40)*(scrapedData!W95-0)/(3-0)+40),0)</f>
        <v>56</v>
      </c>
      <c r="K95">
        <f>ROUND(((99-40)*(scrapedData!X95-0)/(3-0)+40),0)</f>
        <v>64</v>
      </c>
      <c r="L95">
        <f>ROUND(((99-40)*(scrapedData!U95-0)/(11-0)+40),0)</f>
        <v>80</v>
      </c>
      <c r="M95">
        <f t="shared" si="14"/>
        <v>286</v>
      </c>
      <c r="N95">
        <f t="shared" ca="1" si="15"/>
        <v>86</v>
      </c>
      <c r="O95">
        <f t="shared" si="16"/>
        <v>85</v>
      </c>
      <c r="P95">
        <f t="shared" si="17"/>
        <v>87</v>
      </c>
      <c r="Q95">
        <f t="shared" ca="1" si="18"/>
        <v>90</v>
      </c>
      <c r="R95">
        <f ca="1">IF(scrapedData!Q95&gt;0.5,ROUND(scrapedData!R95*100,0),RANDBETWEEN(50,70))</f>
        <v>66</v>
      </c>
      <c r="S95">
        <f>INDEX(teamdata!$B$2:'teamdata'!$B$80,MATCH(scrapedData!B95,teamdata!$A$2:'teamdata'!$A$80,0))</f>
        <v>6</v>
      </c>
      <c r="T95">
        <f t="shared" si="19"/>
        <v>1</v>
      </c>
    </row>
    <row r="96" spans="1:20" x14ac:dyDescent="0.3">
      <c r="A96" t="s">
        <v>1203</v>
      </c>
      <c r="B96">
        <f>ROUND(((99-40)*(scrapedData!AA96-0)/(25-0)+40),0)</f>
        <v>73</v>
      </c>
      <c r="C96">
        <f>ROUND(((99-40)*(scrapedData!F96-0)/(37.2-0)+40),0)</f>
        <v>92</v>
      </c>
      <c r="D96">
        <f>ROUND(((99-40)*(scrapedData!I96-0)/(0.7-0)+40),0)</f>
        <v>79</v>
      </c>
      <c r="E96">
        <f>ROUND(((99-40)*(scrapedData!O96-0)/(0.5-0)+40),0)</f>
        <v>82</v>
      </c>
      <c r="F96">
        <f ca="1">IF(scrapedData!K96&lt;1,RANDBETWEEN(40,50),D96)</f>
        <v>79</v>
      </c>
      <c r="G96">
        <f ca="1">IF(scrapedData!N96&lt;1,RANDBETWEEN(40,50),E96)</f>
        <v>82</v>
      </c>
      <c r="H96">
        <f>ROUND(((99-40)*(scrapedData!V96-0)/(7-0)+40),0)</f>
        <v>61</v>
      </c>
      <c r="I96">
        <f t="shared" ca="1" si="13"/>
        <v>295</v>
      </c>
      <c r="J96">
        <f>ROUND(((99-40)*(scrapedData!W96-0)/(3-0)+40),0)</f>
        <v>62</v>
      </c>
      <c r="K96">
        <f>ROUND(((99-40)*(scrapedData!X96-0)/(3-0)+40),0)</f>
        <v>46</v>
      </c>
      <c r="L96">
        <f>ROUND(((99-40)*(scrapedData!U96-0)/(11-0)+40),0)</f>
        <v>64</v>
      </c>
      <c r="M96">
        <f t="shared" si="14"/>
        <v>264</v>
      </c>
      <c r="N96">
        <f t="shared" ca="1" si="15"/>
        <v>84</v>
      </c>
      <c r="O96">
        <f t="shared" si="16"/>
        <v>81</v>
      </c>
      <c r="P96">
        <f t="shared" si="17"/>
        <v>67</v>
      </c>
      <c r="Q96">
        <f t="shared" ca="1" si="18"/>
        <v>82</v>
      </c>
      <c r="R96">
        <f ca="1">IF(scrapedData!Q96&gt;0.5,ROUND(scrapedData!R96*100,0),RANDBETWEEN(50,70))</f>
        <v>94</v>
      </c>
      <c r="S96">
        <f>INDEX(teamdata!$B$2:'teamdata'!$B$80,MATCH(scrapedData!B96,teamdata!$A$2:'teamdata'!$A$80,0))</f>
        <v>6</v>
      </c>
      <c r="T96">
        <f t="shared" si="19"/>
        <v>1</v>
      </c>
    </row>
    <row r="97" spans="1:20" x14ac:dyDescent="0.3">
      <c r="A97" t="s">
        <v>1206</v>
      </c>
      <c r="B97">
        <f>ROUND(((99-40)*(scrapedData!AA97-0)/(25-0)+40),0)</f>
        <v>72</v>
      </c>
      <c r="C97">
        <f>ROUND(((99-40)*(scrapedData!F97-0)/(37.2-0)+40),0)</f>
        <v>89</v>
      </c>
      <c r="D97">
        <f>ROUND(((99-40)*(scrapedData!I97-0)/(0.7-0)+40),0)</f>
        <v>79</v>
      </c>
      <c r="E97">
        <f>ROUND(((99-40)*(scrapedData!O97-0)/(0.5-0)+40),0)</f>
        <v>85</v>
      </c>
      <c r="F97">
        <f ca="1">IF(scrapedData!K97&lt;1,RANDBETWEEN(40,50),D97)</f>
        <v>79</v>
      </c>
      <c r="G97">
        <f ca="1">IF(scrapedData!N97&lt;1,RANDBETWEEN(40,50),E97)</f>
        <v>85</v>
      </c>
      <c r="H97">
        <f>ROUND(((99-40)*(scrapedData!V97-0)/(7-0)+40),0)</f>
        <v>53</v>
      </c>
      <c r="I97">
        <f t="shared" ca="1" si="13"/>
        <v>289</v>
      </c>
      <c r="J97">
        <f>ROUND(((99-40)*(scrapedData!W97-0)/(3-0)+40),0)</f>
        <v>56</v>
      </c>
      <c r="K97">
        <f>ROUND(((99-40)*(scrapedData!X97-0)/(3-0)+40),0)</f>
        <v>44</v>
      </c>
      <c r="L97">
        <f>ROUND(((99-40)*(scrapedData!U97-0)/(11-0)+40),0)</f>
        <v>72</v>
      </c>
      <c r="M97">
        <f t="shared" si="14"/>
        <v>261</v>
      </c>
      <c r="N97">
        <f t="shared" ca="1" si="15"/>
        <v>83</v>
      </c>
      <c r="O97">
        <f t="shared" si="16"/>
        <v>80</v>
      </c>
      <c r="P97">
        <f t="shared" si="17"/>
        <v>77</v>
      </c>
      <c r="Q97">
        <f t="shared" ca="1" si="18"/>
        <v>85</v>
      </c>
      <c r="R97">
        <f ca="1">IF(scrapedData!Q97&gt;0.5,ROUND(scrapedData!R97*100,0),RANDBETWEEN(50,70))</f>
        <v>70</v>
      </c>
      <c r="S97">
        <f>INDEX(teamdata!$B$2:'teamdata'!$B$80,MATCH(scrapedData!B97,teamdata!$A$2:'teamdata'!$A$80,0))</f>
        <v>6</v>
      </c>
      <c r="T97">
        <f t="shared" si="19"/>
        <v>1</v>
      </c>
    </row>
    <row r="98" spans="1:20" x14ac:dyDescent="0.3">
      <c r="A98" t="s">
        <v>1209</v>
      </c>
      <c r="B98">
        <f>ROUND(((99-40)*(scrapedData!AA98-0)/(25-0)+40),0)</f>
        <v>66</v>
      </c>
      <c r="C98">
        <f>ROUND(((99-40)*(scrapedData!F98-0)/(37.2-0)+40),0)</f>
        <v>85</v>
      </c>
      <c r="D98">
        <f>ROUND(((99-40)*(scrapedData!I98-0)/(0.7-0)+40),0)</f>
        <v>85</v>
      </c>
      <c r="E98">
        <f>ROUND(((99-40)*(scrapedData!O98-0)/(0.5-0)+40),0)</f>
        <v>72</v>
      </c>
      <c r="F98">
        <f ca="1">IF(scrapedData!K98&lt;1,RANDBETWEEN(40,50),D98)</f>
        <v>85</v>
      </c>
      <c r="G98">
        <f ca="1">IF(scrapedData!N98&lt;1,RANDBETWEEN(40,50),E98)</f>
        <v>46</v>
      </c>
      <c r="H98">
        <f>ROUND(((99-40)*(scrapedData!V98-0)/(7-0)+40),0)</f>
        <v>48</v>
      </c>
      <c r="I98">
        <f t="shared" ca="1" si="13"/>
        <v>245</v>
      </c>
      <c r="J98">
        <f>ROUND(((99-40)*(scrapedData!W98-0)/(3-0)+40),0)</f>
        <v>48</v>
      </c>
      <c r="K98">
        <f>ROUND(((99-40)*(scrapedData!X98-0)/(3-0)+40),0)</f>
        <v>54</v>
      </c>
      <c r="L98">
        <f>ROUND(((99-40)*(scrapedData!U98-0)/(11-0)+40),0)</f>
        <v>79</v>
      </c>
      <c r="M98">
        <f t="shared" si="14"/>
        <v>266</v>
      </c>
      <c r="N98">
        <f t="shared" ca="1" si="15"/>
        <v>75</v>
      </c>
      <c r="O98">
        <f t="shared" si="16"/>
        <v>81</v>
      </c>
      <c r="P98">
        <f t="shared" si="17"/>
        <v>86</v>
      </c>
      <c r="Q98">
        <f t="shared" ca="1" si="18"/>
        <v>46</v>
      </c>
      <c r="R98">
        <f ca="1">IF(scrapedData!Q98&gt;0.5,ROUND(scrapedData!R98*100,0),RANDBETWEEN(50,70))</f>
        <v>73</v>
      </c>
      <c r="S98">
        <f>INDEX(teamdata!$B$2:'teamdata'!$B$80,MATCH(scrapedData!B98,teamdata!$A$2:'teamdata'!$A$80,0))</f>
        <v>6</v>
      </c>
      <c r="T98">
        <f t="shared" si="19"/>
        <v>1</v>
      </c>
    </row>
    <row r="99" spans="1:20" x14ac:dyDescent="0.3">
      <c r="A99" t="s">
        <v>1212</v>
      </c>
      <c r="B99">
        <f>ROUND(((99-40)*(scrapedData!AA99-0)/(25-0)+40),0)</f>
        <v>58</v>
      </c>
      <c r="C99">
        <f>ROUND(((99-40)*(scrapedData!F99-0)/(37.2-0)+40),0)</f>
        <v>85</v>
      </c>
      <c r="D99">
        <f>ROUND(((99-40)*(scrapedData!I99-0)/(0.7-0)+40),0)</f>
        <v>79</v>
      </c>
      <c r="E99">
        <f>ROUND(((99-40)*(scrapedData!O99-0)/(0.5-0)+40),0)</f>
        <v>72</v>
      </c>
      <c r="F99">
        <f ca="1">IF(scrapedData!K99&lt;1,RANDBETWEEN(40,50),D99)</f>
        <v>79</v>
      </c>
      <c r="G99">
        <f ca="1">IF(scrapedData!N99&lt;1,RANDBETWEEN(40,50),E99)</f>
        <v>72</v>
      </c>
      <c r="H99">
        <f>ROUND(((99-40)*(scrapedData!V99-0)/(7-0)+40),0)</f>
        <v>76</v>
      </c>
      <c r="I99">
        <f t="shared" ca="1" si="13"/>
        <v>285</v>
      </c>
      <c r="J99">
        <f>ROUND(((99-40)*(scrapedData!W99-0)/(3-0)+40),0)</f>
        <v>71</v>
      </c>
      <c r="K99">
        <f>ROUND(((99-40)*(scrapedData!X99-0)/(3-0)+40),0)</f>
        <v>42</v>
      </c>
      <c r="L99">
        <f>ROUND(((99-40)*(scrapedData!U99-0)/(11-0)+40),0)</f>
        <v>54</v>
      </c>
      <c r="M99">
        <f t="shared" si="14"/>
        <v>252</v>
      </c>
      <c r="N99">
        <f t="shared" ca="1" si="15"/>
        <v>82</v>
      </c>
      <c r="O99">
        <f t="shared" si="16"/>
        <v>78</v>
      </c>
      <c r="P99">
        <f t="shared" si="17"/>
        <v>59</v>
      </c>
      <c r="Q99">
        <f t="shared" ca="1" si="18"/>
        <v>72</v>
      </c>
      <c r="R99">
        <f ca="1">IF(scrapedData!Q99&gt;0.5,ROUND(scrapedData!R99*100,0),RANDBETWEEN(50,70))</f>
        <v>76</v>
      </c>
      <c r="S99">
        <f>INDEX(teamdata!$B$2:'teamdata'!$B$80,MATCH(scrapedData!B99,teamdata!$A$2:'teamdata'!$A$80,0))</f>
        <v>6</v>
      </c>
      <c r="T99">
        <f t="shared" si="19"/>
        <v>1</v>
      </c>
    </row>
    <row r="100" spans="1:20" x14ac:dyDescent="0.3">
      <c r="A100" t="s">
        <v>1216</v>
      </c>
      <c r="B100">
        <f>ROUND(((99-40)*(scrapedData!AA100-0)/(25-0)+40),0)</f>
        <v>52</v>
      </c>
      <c r="C100">
        <f>ROUND(((99-40)*(scrapedData!F100-0)/(37.2-0)+40),0)</f>
        <v>69</v>
      </c>
      <c r="D100">
        <f>ROUND(((99-40)*(scrapedData!I100-0)/(0.7-0)+40),0)</f>
        <v>71</v>
      </c>
      <c r="E100">
        <f>ROUND(((99-40)*(scrapedData!O100-0)/(0.5-0)+40),0)</f>
        <v>81</v>
      </c>
      <c r="F100">
        <f ca="1">IF(scrapedData!K100&lt;1,RANDBETWEEN(40,50),D100)</f>
        <v>71</v>
      </c>
      <c r="G100">
        <f ca="1">IF(scrapedData!N100&lt;1,RANDBETWEEN(40,50),E100)</f>
        <v>81</v>
      </c>
      <c r="H100">
        <f>ROUND(((99-40)*(scrapedData!V100-0)/(7-0)+40),0)</f>
        <v>50</v>
      </c>
      <c r="I100">
        <f t="shared" ca="1" si="13"/>
        <v>254</v>
      </c>
      <c r="J100">
        <f>ROUND(((99-40)*(scrapedData!W100-0)/(3-0)+40),0)</f>
        <v>48</v>
      </c>
      <c r="K100">
        <f>ROUND(((99-40)*(scrapedData!X100-0)/(3-0)+40),0)</f>
        <v>40</v>
      </c>
      <c r="L100">
        <f>ROUND(((99-40)*(scrapedData!U100-0)/(11-0)+40),0)</f>
        <v>50</v>
      </c>
      <c r="M100">
        <f t="shared" si="14"/>
        <v>207</v>
      </c>
      <c r="N100">
        <f t="shared" ca="1" si="15"/>
        <v>76</v>
      </c>
      <c r="O100">
        <f t="shared" si="16"/>
        <v>70</v>
      </c>
      <c r="P100">
        <f t="shared" si="17"/>
        <v>62</v>
      </c>
      <c r="Q100">
        <f t="shared" ca="1" si="18"/>
        <v>81</v>
      </c>
      <c r="R100">
        <f ca="1">IF(scrapedData!Q100&gt;0.5,ROUND(scrapedData!R100*100,0),RANDBETWEEN(50,70))</f>
        <v>83</v>
      </c>
      <c r="S100">
        <f>INDEX(teamdata!$B$2:'teamdata'!$B$80,MATCH(scrapedData!B100,teamdata!$A$2:'teamdata'!$A$80,0))</f>
        <v>6</v>
      </c>
      <c r="T100">
        <f t="shared" si="19"/>
        <v>1</v>
      </c>
    </row>
    <row r="101" spans="1:20" x14ac:dyDescent="0.3">
      <c r="A101" t="s">
        <v>1220</v>
      </c>
      <c r="B101">
        <f>ROUND(((99-40)*(scrapedData!AA101-0)/(25-0)+40),0)</f>
        <v>49</v>
      </c>
      <c r="C101">
        <f>ROUND(((99-40)*(scrapedData!F101-0)/(37.2-0)+40),0)</f>
        <v>59</v>
      </c>
      <c r="D101">
        <f>ROUND(((99-40)*(scrapedData!I101-0)/(0.7-0)+40),0)</f>
        <v>90</v>
      </c>
      <c r="E101">
        <f>ROUND(((99-40)*(scrapedData!O101-0)/(0.5-0)+40),0)</f>
        <v>40</v>
      </c>
      <c r="F101">
        <f ca="1">IF(scrapedData!K101&lt;1,RANDBETWEEN(40,50),D101)</f>
        <v>90</v>
      </c>
      <c r="G101">
        <f ca="1">IF(scrapedData!N101&lt;1,RANDBETWEEN(40,50),E101)</f>
        <v>41</v>
      </c>
      <c r="H101">
        <f>ROUND(((99-40)*(scrapedData!V101-0)/(7-0)+40),0)</f>
        <v>42</v>
      </c>
      <c r="I101">
        <f t="shared" ca="1" si="13"/>
        <v>222</v>
      </c>
      <c r="J101">
        <f>ROUND(((99-40)*(scrapedData!W101-0)/(3-0)+40),0)</f>
        <v>42</v>
      </c>
      <c r="K101">
        <f>ROUND(((99-40)*(scrapedData!X101-0)/(3-0)+40),0)</f>
        <v>66</v>
      </c>
      <c r="L101">
        <f>ROUND(((99-40)*(scrapedData!U101-0)/(11-0)+40),0)</f>
        <v>58</v>
      </c>
      <c r="M101">
        <f t="shared" si="14"/>
        <v>225</v>
      </c>
      <c r="N101">
        <f t="shared" ca="1" si="15"/>
        <v>71</v>
      </c>
      <c r="O101">
        <f t="shared" si="16"/>
        <v>73</v>
      </c>
      <c r="P101">
        <f t="shared" si="17"/>
        <v>79</v>
      </c>
      <c r="Q101">
        <f t="shared" ca="1" si="18"/>
        <v>41</v>
      </c>
      <c r="R101">
        <f ca="1">IF(scrapedData!Q101&gt;0.5,ROUND(scrapedData!R101*100,0),RANDBETWEEN(50,70))</f>
        <v>69</v>
      </c>
      <c r="S101">
        <f>INDEX(teamdata!$B$2:'teamdata'!$B$80,MATCH(scrapedData!B101,teamdata!$A$2:'teamdata'!$A$80,0))</f>
        <v>6</v>
      </c>
      <c r="T101">
        <f t="shared" si="19"/>
        <v>1</v>
      </c>
    </row>
    <row r="102" spans="1:20" x14ac:dyDescent="0.3">
      <c r="A102" t="s">
        <v>1223</v>
      </c>
      <c r="B102">
        <f>ROUND(((99-40)*(scrapedData!AA102-0)/(25-0)+40),0)</f>
        <v>49</v>
      </c>
      <c r="C102">
        <f>ROUND(((99-40)*(scrapedData!F102-0)/(37.2-0)+40),0)</f>
        <v>64</v>
      </c>
      <c r="D102">
        <f>ROUND(((99-40)*(scrapedData!I102-0)/(0.7-0)+40),0)</f>
        <v>80</v>
      </c>
      <c r="E102">
        <f>ROUND(((99-40)*(scrapedData!O102-0)/(0.5-0)+40),0)</f>
        <v>64</v>
      </c>
      <c r="F102">
        <f ca="1">IF(scrapedData!K102&lt;1,RANDBETWEEN(40,50),D102)</f>
        <v>80</v>
      </c>
      <c r="G102">
        <f ca="1">IF(scrapedData!N102&lt;1,RANDBETWEEN(40,50),E102)</f>
        <v>41</v>
      </c>
      <c r="H102">
        <f>ROUND(((99-40)*(scrapedData!V102-0)/(7-0)+40),0)</f>
        <v>43</v>
      </c>
      <c r="I102">
        <f t="shared" ca="1" si="13"/>
        <v>213</v>
      </c>
      <c r="J102">
        <f>ROUND(((99-40)*(scrapedData!W102-0)/(3-0)+40),0)</f>
        <v>48</v>
      </c>
      <c r="K102">
        <f>ROUND(((99-40)*(scrapedData!X102-0)/(3-0)+40),0)</f>
        <v>60</v>
      </c>
      <c r="L102">
        <f>ROUND(((99-40)*(scrapedData!U102-0)/(11-0)+40),0)</f>
        <v>62</v>
      </c>
      <c r="M102">
        <f t="shared" si="14"/>
        <v>234</v>
      </c>
      <c r="N102">
        <f t="shared" ca="1" si="15"/>
        <v>69</v>
      </c>
      <c r="O102">
        <f t="shared" si="16"/>
        <v>75</v>
      </c>
      <c r="P102">
        <f t="shared" si="17"/>
        <v>80</v>
      </c>
      <c r="Q102">
        <f t="shared" ca="1" si="18"/>
        <v>41</v>
      </c>
      <c r="R102">
        <f ca="1">IF(scrapedData!Q102&gt;0.5,ROUND(scrapedData!R102*100,0),RANDBETWEEN(50,70))</f>
        <v>57</v>
      </c>
      <c r="S102">
        <f>INDEX(teamdata!$B$2:'teamdata'!$B$80,MATCH(scrapedData!B102,teamdata!$A$2:'teamdata'!$A$80,0))</f>
        <v>6</v>
      </c>
      <c r="T102">
        <f t="shared" si="19"/>
        <v>1</v>
      </c>
    </row>
    <row r="103" spans="1:20" x14ac:dyDescent="0.3">
      <c r="A103" t="s">
        <v>1227</v>
      </c>
      <c r="B103">
        <f>ROUND(((99-40)*(scrapedData!AA103-0)/(25-0)+40),0)</f>
        <v>59</v>
      </c>
      <c r="C103">
        <f>ROUND(((99-40)*(scrapedData!F103-0)/(37.2-0)+40),0)</f>
        <v>68</v>
      </c>
      <c r="D103">
        <f>ROUND(((99-40)*(scrapedData!I103-0)/(0.7-0)+40),0)</f>
        <v>78</v>
      </c>
      <c r="E103">
        <f>ROUND(((99-40)*(scrapedData!O103-0)/(0.5-0)+40),0)</f>
        <v>90</v>
      </c>
      <c r="F103">
        <f ca="1">IF(scrapedData!K103&lt;1,RANDBETWEEN(40,50),D103)</f>
        <v>78</v>
      </c>
      <c r="G103">
        <f ca="1">IF(scrapedData!N103&lt;1,RANDBETWEEN(40,50),E103)</f>
        <v>90</v>
      </c>
      <c r="H103">
        <f>ROUND(((99-40)*(scrapedData!V103-0)/(7-0)+40),0)</f>
        <v>59</v>
      </c>
      <c r="I103">
        <f t="shared" ca="1" si="13"/>
        <v>286</v>
      </c>
      <c r="J103">
        <f>ROUND(((99-40)*(scrapedData!W103-0)/(3-0)+40),0)</f>
        <v>60</v>
      </c>
      <c r="K103">
        <f>ROUND(((99-40)*(scrapedData!X103-0)/(3-0)+40),0)</f>
        <v>40</v>
      </c>
      <c r="L103">
        <f>ROUND(((99-40)*(scrapedData!U103-0)/(11-0)+40),0)</f>
        <v>47</v>
      </c>
      <c r="M103">
        <f t="shared" si="14"/>
        <v>215</v>
      </c>
      <c r="N103">
        <f t="shared" ca="1" si="15"/>
        <v>82</v>
      </c>
      <c r="O103">
        <f t="shared" si="16"/>
        <v>71</v>
      </c>
      <c r="P103">
        <f t="shared" si="17"/>
        <v>59</v>
      </c>
      <c r="Q103">
        <f t="shared" ca="1" si="18"/>
        <v>90</v>
      </c>
      <c r="R103">
        <f ca="1">IF(scrapedData!Q103&gt;0.5,ROUND(scrapedData!R103*100,0),RANDBETWEEN(50,70))</f>
        <v>90</v>
      </c>
      <c r="S103">
        <f>INDEX(teamdata!$B$2:'teamdata'!$B$80,MATCH(scrapedData!B103,teamdata!$A$2:'teamdata'!$A$80,0))</f>
        <v>6</v>
      </c>
      <c r="T103">
        <f t="shared" si="19"/>
        <v>1</v>
      </c>
    </row>
    <row r="104" spans="1:20" x14ac:dyDescent="0.3">
      <c r="A104" t="s">
        <v>1230</v>
      </c>
      <c r="B104">
        <f>ROUND(((99-40)*(scrapedData!AA104-0)/(25-0)+40),0)</f>
        <v>45</v>
      </c>
      <c r="C104">
        <f>ROUND(((99-40)*(scrapedData!F104-0)/(37.2-0)+40),0)</f>
        <v>54</v>
      </c>
      <c r="D104">
        <f>ROUND(((99-40)*(scrapedData!I104-0)/(0.7-0)+40),0)</f>
        <v>68</v>
      </c>
      <c r="E104">
        <f>ROUND(((99-40)*(scrapedData!O104-0)/(0.5-0)+40),0)</f>
        <v>77</v>
      </c>
      <c r="F104">
        <f ca="1">IF(scrapedData!K104&lt;1,RANDBETWEEN(40,50),D104)</f>
        <v>47</v>
      </c>
      <c r="G104">
        <f ca="1">IF(scrapedData!N104&lt;1,RANDBETWEEN(40,50),E104)</f>
        <v>77</v>
      </c>
      <c r="H104">
        <f>ROUND(((99-40)*(scrapedData!V104-0)/(7-0)+40),0)</f>
        <v>43</v>
      </c>
      <c r="I104">
        <f t="shared" ca="1" si="13"/>
        <v>233</v>
      </c>
      <c r="J104">
        <f>ROUND(((99-40)*(scrapedData!W104-0)/(3-0)+40),0)</f>
        <v>42</v>
      </c>
      <c r="K104">
        <f>ROUND(((99-40)*(scrapedData!X104-0)/(3-0)+40),0)</f>
        <v>42</v>
      </c>
      <c r="L104">
        <f>ROUND(((99-40)*(scrapedData!U104-0)/(11-0)+40),0)</f>
        <v>43</v>
      </c>
      <c r="M104">
        <f t="shared" si="14"/>
        <v>181</v>
      </c>
      <c r="N104">
        <f t="shared" ca="1" si="15"/>
        <v>73</v>
      </c>
      <c r="O104">
        <f t="shared" si="16"/>
        <v>65</v>
      </c>
      <c r="P104">
        <f t="shared" si="17"/>
        <v>62</v>
      </c>
      <c r="Q104">
        <f t="shared" ca="1" si="18"/>
        <v>77</v>
      </c>
      <c r="R104">
        <f ca="1">IF(scrapedData!Q104&gt;0.5,ROUND(scrapedData!R104*100,0),RANDBETWEEN(50,70))</f>
        <v>50</v>
      </c>
      <c r="S104">
        <f>INDEX(teamdata!$B$2:'teamdata'!$B$80,MATCH(scrapedData!B104,teamdata!$A$2:'teamdata'!$A$80,0))</f>
        <v>6</v>
      </c>
      <c r="T104">
        <f t="shared" si="19"/>
        <v>1</v>
      </c>
    </row>
    <row r="105" spans="1:20" x14ac:dyDescent="0.3">
      <c r="A105" t="s">
        <v>1234</v>
      </c>
      <c r="B105">
        <f>ROUND(((99-40)*(scrapedData!AA105-0)/(25-0)+40),0)</f>
        <v>40</v>
      </c>
      <c r="C105">
        <f>ROUND(((99-40)*(scrapedData!F105-0)/(37.2-0)+40),0)</f>
        <v>42</v>
      </c>
      <c r="D105">
        <f>ROUND(((99-40)*(scrapedData!I105-0)/(0.7-0)+40),0)</f>
        <v>40</v>
      </c>
      <c r="E105">
        <f>ROUND(((99-40)*(scrapedData!O105-0)/(0.5-0)+40),0)</f>
        <v>40</v>
      </c>
      <c r="F105">
        <f ca="1">IF(scrapedData!K105&lt;1,RANDBETWEEN(40,50),D105)</f>
        <v>46</v>
      </c>
      <c r="G105">
        <f ca="1">IF(scrapedData!N105&lt;1,RANDBETWEEN(40,50),E105)</f>
        <v>44</v>
      </c>
      <c r="H105">
        <f>ROUND(((99-40)*(scrapedData!V105-0)/(7-0)+40),0)</f>
        <v>40</v>
      </c>
      <c r="I105">
        <f t="shared" ca="1" si="13"/>
        <v>164</v>
      </c>
      <c r="J105">
        <f>ROUND(((99-40)*(scrapedData!W105-0)/(3-0)+40),0)</f>
        <v>40</v>
      </c>
      <c r="K105">
        <f>ROUND(((99-40)*(scrapedData!X105-0)/(3-0)+40),0)</f>
        <v>40</v>
      </c>
      <c r="L105">
        <f>ROUND(((99-40)*(scrapedData!U105-0)/(11-0)+40),0)</f>
        <v>41</v>
      </c>
      <c r="M105">
        <f t="shared" si="14"/>
        <v>163</v>
      </c>
      <c r="N105">
        <f t="shared" ca="1" si="15"/>
        <v>60</v>
      </c>
      <c r="O105">
        <f t="shared" si="16"/>
        <v>62</v>
      </c>
      <c r="P105">
        <f t="shared" si="17"/>
        <v>70</v>
      </c>
      <c r="Q105">
        <f t="shared" ca="1" si="18"/>
        <v>44</v>
      </c>
      <c r="R105">
        <f ca="1">IF(scrapedData!Q105&gt;0.5,ROUND(scrapedData!R105*100,0),RANDBETWEEN(50,70))</f>
        <v>57</v>
      </c>
      <c r="S105">
        <f>INDEX(teamdata!$B$2:'teamdata'!$B$80,MATCH(scrapedData!B105,teamdata!$A$2:'teamdata'!$A$80,0))</f>
        <v>6</v>
      </c>
      <c r="T105">
        <f t="shared" si="19"/>
        <v>1</v>
      </c>
    </row>
    <row r="106" spans="1:20" x14ac:dyDescent="0.3">
      <c r="A106" t="s">
        <v>1236</v>
      </c>
      <c r="B106" t="e">
        <f>ROUND(((99-40)*(scrapedData!AA106-0)/(25-0)+40),0)</f>
        <v>#N/A</v>
      </c>
      <c r="C106" t="e">
        <f>ROUND(((99-40)*(scrapedData!F106-0)/(37.2-0)+40),0)</f>
        <v>#N/A</v>
      </c>
      <c r="D106" t="e">
        <f>ROUND(((99-40)*(scrapedData!I106-0)/(0.7-0)+40),0)</f>
        <v>#N/A</v>
      </c>
      <c r="E106" t="e">
        <f>ROUND(((99-40)*(scrapedData!O106-0)/(0.5-0)+40),0)</f>
        <v>#N/A</v>
      </c>
      <c r="F106" t="e">
        <f ca="1">IF(scrapedData!K106&lt;1,RANDBETWEEN(40,50),D106)</f>
        <v>#N/A</v>
      </c>
      <c r="G106" t="e">
        <f ca="1">IF(scrapedData!N106&lt;1,RANDBETWEEN(40,50),E106)</f>
        <v>#N/A</v>
      </c>
      <c r="H106" t="e">
        <f>ROUND(((99-40)*(scrapedData!V106-0)/(7-0)+40),0)</f>
        <v>#N/A</v>
      </c>
      <c r="I106" t="e">
        <f t="shared" si="13"/>
        <v>#N/A</v>
      </c>
      <c r="J106" t="e">
        <f>ROUND(((99-40)*(scrapedData!W106-0)/(3-0)+40),0)</f>
        <v>#N/A</v>
      </c>
      <c r="K106" t="e">
        <f>ROUND(((99-40)*(scrapedData!X106-0)/(3-0)+40),0)</f>
        <v>#N/A</v>
      </c>
      <c r="L106" t="e">
        <f>ROUND(((99-40)*(scrapedData!U106-0)/(11-0)+40),0)</f>
        <v>#N/A</v>
      </c>
      <c r="M106" t="e">
        <f t="shared" si="14"/>
        <v>#N/A</v>
      </c>
      <c r="N106" t="e">
        <f t="shared" si="15"/>
        <v>#N/A</v>
      </c>
      <c r="O106" t="e">
        <f t="shared" si="16"/>
        <v>#N/A</v>
      </c>
      <c r="P106" t="e">
        <f t="shared" si="17"/>
        <v>#N/A</v>
      </c>
      <c r="Q106" t="e">
        <f t="shared" ca="1" si="18"/>
        <v>#N/A</v>
      </c>
      <c r="R106" t="e">
        <f ca="1">IF(scrapedData!Q106&gt;0.5,ROUND(scrapedData!R106*100,0),RANDBETWEEN(50,70))</f>
        <v>#N/A</v>
      </c>
      <c r="S106">
        <f>INDEX(teamdata!$B$2:'teamdata'!$B$80,MATCH(scrapedData!B106,teamdata!$A$2:'teamdata'!$A$80,0))</f>
        <v>6</v>
      </c>
      <c r="T106">
        <f t="shared" si="19"/>
        <v>1</v>
      </c>
    </row>
    <row r="107" spans="1:20" x14ac:dyDescent="0.3">
      <c r="A107" t="s">
        <v>1239</v>
      </c>
      <c r="B107" t="e">
        <f>ROUND(((99-40)*(scrapedData!AA107-0)/(25-0)+40),0)</f>
        <v>#N/A</v>
      </c>
      <c r="C107" t="e">
        <f>ROUND(((99-40)*(scrapedData!F107-0)/(37.2-0)+40),0)</f>
        <v>#N/A</v>
      </c>
      <c r="D107" t="e">
        <f>ROUND(((99-40)*(scrapedData!I107-0)/(0.7-0)+40),0)</f>
        <v>#N/A</v>
      </c>
      <c r="E107" t="e">
        <f>ROUND(((99-40)*(scrapedData!O107-0)/(0.5-0)+40),0)</f>
        <v>#N/A</v>
      </c>
      <c r="F107" t="e">
        <f ca="1">IF(scrapedData!K107&lt;1,RANDBETWEEN(40,50),D107)</f>
        <v>#N/A</v>
      </c>
      <c r="G107" t="e">
        <f ca="1">IF(scrapedData!N107&lt;1,RANDBETWEEN(40,50),E107)</f>
        <v>#N/A</v>
      </c>
      <c r="H107" t="e">
        <f>ROUND(((99-40)*(scrapedData!V107-0)/(7-0)+40),0)</f>
        <v>#N/A</v>
      </c>
      <c r="I107" t="e">
        <f t="shared" si="13"/>
        <v>#N/A</v>
      </c>
      <c r="J107" t="e">
        <f>ROUND(((99-40)*(scrapedData!W107-0)/(3-0)+40),0)</f>
        <v>#N/A</v>
      </c>
      <c r="K107" t="e">
        <f>ROUND(((99-40)*(scrapedData!X107-0)/(3-0)+40),0)</f>
        <v>#N/A</v>
      </c>
      <c r="L107" t="e">
        <f>ROUND(((99-40)*(scrapedData!U107-0)/(11-0)+40),0)</f>
        <v>#N/A</v>
      </c>
      <c r="M107" t="e">
        <f t="shared" si="14"/>
        <v>#N/A</v>
      </c>
      <c r="N107" t="e">
        <f t="shared" si="15"/>
        <v>#N/A</v>
      </c>
      <c r="O107" t="e">
        <f t="shared" si="16"/>
        <v>#N/A</v>
      </c>
      <c r="P107" t="e">
        <f t="shared" si="17"/>
        <v>#N/A</v>
      </c>
      <c r="Q107" t="e">
        <f t="shared" ca="1" si="18"/>
        <v>#N/A</v>
      </c>
      <c r="R107" t="e">
        <f ca="1">IF(scrapedData!Q107&gt;0.5,ROUND(scrapedData!R107*100,0),RANDBETWEEN(50,70))</f>
        <v>#N/A</v>
      </c>
      <c r="S107">
        <f>INDEX(teamdata!$B$2:'teamdata'!$B$80,MATCH(scrapedData!B107,teamdata!$A$2:'teamdata'!$A$80,0))</f>
        <v>6</v>
      </c>
      <c r="T107">
        <f t="shared" si="19"/>
        <v>1</v>
      </c>
    </row>
    <row r="108" spans="1:20" x14ac:dyDescent="0.3">
      <c r="A108" t="s">
        <v>1241</v>
      </c>
      <c r="B108">
        <f>ROUND(((99-40)*(scrapedData!AA108-0)/(25-0)+40),0)</f>
        <v>75</v>
      </c>
      <c r="C108">
        <f>ROUND(((99-40)*(scrapedData!F108-0)/(37.2-0)+40),0)</f>
        <v>87</v>
      </c>
      <c r="D108">
        <f>ROUND(((99-40)*(scrapedData!I108-0)/(0.7-0)+40),0)</f>
        <v>79</v>
      </c>
      <c r="E108">
        <f>ROUND(((99-40)*(scrapedData!O108-0)/(0.5-0)+40),0)</f>
        <v>86</v>
      </c>
      <c r="F108">
        <f ca="1">IF(scrapedData!K108&lt;1,RANDBETWEEN(40,50),D108)</f>
        <v>79</v>
      </c>
      <c r="G108">
        <f ca="1">IF(scrapedData!N108&lt;1,RANDBETWEEN(40,50),E108)</f>
        <v>86</v>
      </c>
      <c r="H108">
        <f>ROUND(((99-40)*(scrapedData!V108-0)/(7-0)+40),0)</f>
        <v>47</v>
      </c>
      <c r="I108">
        <f t="shared" ca="1" si="13"/>
        <v>287</v>
      </c>
      <c r="J108">
        <f>ROUND(((99-40)*(scrapedData!W108-0)/(3-0)+40),0)</f>
        <v>54</v>
      </c>
      <c r="K108">
        <f>ROUND(((99-40)*(scrapedData!X108-0)/(3-0)+40),0)</f>
        <v>50</v>
      </c>
      <c r="L108">
        <f>ROUND(((99-40)*(scrapedData!U108-0)/(11-0)+40),0)</f>
        <v>69</v>
      </c>
      <c r="M108">
        <f t="shared" si="14"/>
        <v>260</v>
      </c>
      <c r="N108">
        <f t="shared" ca="1" si="15"/>
        <v>82</v>
      </c>
      <c r="O108">
        <f t="shared" si="16"/>
        <v>80</v>
      </c>
      <c r="P108">
        <f t="shared" si="17"/>
        <v>75</v>
      </c>
      <c r="Q108">
        <f t="shared" ca="1" si="18"/>
        <v>86</v>
      </c>
      <c r="R108">
        <f ca="1">IF(scrapedData!Q108&gt;0.5,ROUND(scrapedData!R108*100,0),RANDBETWEEN(50,70))</f>
        <v>77</v>
      </c>
      <c r="S108">
        <f>INDEX(teamdata!$B$2:'teamdata'!$B$80,MATCH(scrapedData!B108,teamdata!$A$2:'teamdata'!$A$80,0))</f>
        <v>7</v>
      </c>
      <c r="T108">
        <f t="shared" si="19"/>
        <v>1</v>
      </c>
    </row>
    <row r="109" spans="1:20" x14ac:dyDescent="0.3">
      <c r="A109" t="s">
        <v>1245</v>
      </c>
      <c r="B109">
        <f>ROUND(((99-40)*(scrapedData!AA109-0)/(25-0)+40),0)</f>
        <v>70</v>
      </c>
      <c r="C109">
        <f>ROUND(((99-40)*(scrapedData!F109-0)/(37.2-0)+40),0)</f>
        <v>92</v>
      </c>
      <c r="D109">
        <f>ROUND(((99-40)*(scrapedData!I109-0)/(0.7-0)+40),0)</f>
        <v>77</v>
      </c>
      <c r="E109">
        <f>ROUND(((99-40)*(scrapedData!O109-0)/(0.5-0)+40),0)</f>
        <v>84</v>
      </c>
      <c r="F109">
        <f ca="1">IF(scrapedData!K109&lt;1,RANDBETWEEN(40,50),D109)</f>
        <v>77</v>
      </c>
      <c r="G109">
        <f ca="1">IF(scrapedData!N109&lt;1,RANDBETWEEN(40,50),E109)</f>
        <v>84</v>
      </c>
      <c r="H109">
        <f>ROUND(((99-40)*(scrapedData!V109-0)/(7-0)+40),0)</f>
        <v>59</v>
      </c>
      <c r="I109">
        <f t="shared" ca="1" si="13"/>
        <v>290</v>
      </c>
      <c r="J109">
        <f>ROUND(((99-40)*(scrapedData!W109-0)/(3-0)+40),0)</f>
        <v>62</v>
      </c>
      <c r="K109">
        <f>ROUND(((99-40)*(scrapedData!X109-0)/(3-0)+40),0)</f>
        <v>44</v>
      </c>
      <c r="L109">
        <f>ROUND(((99-40)*(scrapedData!U109-0)/(11-0)+40),0)</f>
        <v>56</v>
      </c>
      <c r="M109">
        <f t="shared" si="14"/>
        <v>254</v>
      </c>
      <c r="N109">
        <f t="shared" ca="1" si="15"/>
        <v>83</v>
      </c>
      <c r="O109">
        <f t="shared" si="16"/>
        <v>79</v>
      </c>
      <c r="P109">
        <f t="shared" si="17"/>
        <v>59</v>
      </c>
      <c r="Q109">
        <f t="shared" ca="1" si="18"/>
        <v>84</v>
      </c>
      <c r="R109">
        <f ca="1">IF(scrapedData!Q109&gt;0.5,ROUND(scrapedData!R109*100,0),RANDBETWEEN(50,70))</f>
        <v>83</v>
      </c>
      <c r="S109">
        <f>INDEX(teamdata!$B$2:'teamdata'!$B$80,MATCH(scrapedData!B109,teamdata!$A$2:'teamdata'!$A$80,0))</f>
        <v>7</v>
      </c>
      <c r="T109">
        <f t="shared" si="19"/>
        <v>1</v>
      </c>
    </row>
    <row r="110" spans="1:20" x14ac:dyDescent="0.3">
      <c r="A110" t="s">
        <v>1247</v>
      </c>
      <c r="B110">
        <f>ROUND(((99-40)*(scrapedData!AA110-0)/(25-0)+40),0)</f>
        <v>69</v>
      </c>
      <c r="C110">
        <f>ROUND(((99-40)*(scrapedData!F110-0)/(37.2-0)+40),0)</f>
        <v>90</v>
      </c>
      <c r="D110">
        <f>ROUND(((99-40)*(scrapedData!I110-0)/(0.7-0)+40),0)</f>
        <v>76</v>
      </c>
      <c r="E110">
        <f>ROUND(((99-40)*(scrapedData!O110-0)/(0.5-0)+40),0)</f>
        <v>75</v>
      </c>
      <c r="F110">
        <f ca="1">IF(scrapedData!K110&lt;1,RANDBETWEEN(40,50),D110)</f>
        <v>76</v>
      </c>
      <c r="G110">
        <f ca="1">IF(scrapedData!N110&lt;1,RANDBETWEEN(40,50),E110)</f>
        <v>75</v>
      </c>
      <c r="H110">
        <f>ROUND(((99-40)*(scrapedData!V110-0)/(7-0)+40),0)</f>
        <v>52</v>
      </c>
      <c r="I110">
        <f t="shared" ca="1" si="13"/>
        <v>272</v>
      </c>
      <c r="J110">
        <f>ROUND(((99-40)*(scrapedData!W110-0)/(3-0)+40),0)</f>
        <v>62</v>
      </c>
      <c r="K110">
        <f>ROUND(((99-40)*(scrapedData!X110-0)/(3-0)+40),0)</f>
        <v>50</v>
      </c>
      <c r="L110">
        <f>ROUND(((99-40)*(scrapedData!U110-0)/(11-0)+40),0)</f>
        <v>67</v>
      </c>
      <c r="M110">
        <f t="shared" si="14"/>
        <v>269</v>
      </c>
      <c r="N110">
        <f t="shared" ca="1" si="15"/>
        <v>80</v>
      </c>
      <c r="O110">
        <f t="shared" si="16"/>
        <v>82</v>
      </c>
      <c r="P110">
        <f t="shared" si="17"/>
        <v>71</v>
      </c>
      <c r="Q110">
        <f t="shared" ca="1" si="18"/>
        <v>75</v>
      </c>
      <c r="R110">
        <f ca="1">IF(scrapedData!Q110&gt;0.5,ROUND(scrapedData!R110*100,0),RANDBETWEEN(50,70))</f>
        <v>65</v>
      </c>
      <c r="S110">
        <f>INDEX(teamdata!$B$2:'teamdata'!$B$80,MATCH(scrapedData!B110,teamdata!$A$2:'teamdata'!$A$80,0))</f>
        <v>7</v>
      </c>
      <c r="T110">
        <f t="shared" si="19"/>
        <v>1</v>
      </c>
    </row>
    <row r="111" spans="1:20" x14ac:dyDescent="0.3">
      <c r="A111" t="s">
        <v>1250</v>
      </c>
      <c r="B111">
        <f>ROUND(((99-40)*(scrapedData!AA111-0)/(25-0)+40),0)</f>
        <v>62</v>
      </c>
      <c r="C111">
        <f>ROUND(((99-40)*(scrapedData!F111-0)/(37.2-0)+40),0)</f>
        <v>84</v>
      </c>
      <c r="D111">
        <f>ROUND(((99-40)*(scrapedData!I111-0)/(0.7-0)+40),0)</f>
        <v>84</v>
      </c>
      <c r="E111">
        <f>ROUND(((99-40)*(scrapedData!O111-0)/(0.5-0)+40),0)</f>
        <v>75</v>
      </c>
      <c r="F111">
        <f ca="1">IF(scrapedData!K111&lt;1,RANDBETWEEN(40,50),D111)</f>
        <v>84</v>
      </c>
      <c r="G111">
        <f ca="1">IF(scrapedData!N111&lt;1,RANDBETWEEN(40,50),E111)</f>
        <v>75</v>
      </c>
      <c r="H111">
        <f>ROUND(((99-40)*(scrapedData!V111-0)/(7-0)+40),0)</f>
        <v>48</v>
      </c>
      <c r="I111">
        <f t="shared" ca="1" si="13"/>
        <v>269</v>
      </c>
      <c r="J111">
        <f>ROUND(((99-40)*(scrapedData!W111-0)/(3-0)+40),0)</f>
        <v>54</v>
      </c>
      <c r="K111">
        <f>ROUND(((99-40)*(scrapedData!X111-0)/(3-0)+40),0)</f>
        <v>79</v>
      </c>
      <c r="L111">
        <f>ROUND(((99-40)*(scrapedData!U111-0)/(11-0)+40),0)</f>
        <v>78</v>
      </c>
      <c r="M111">
        <f t="shared" si="14"/>
        <v>295</v>
      </c>
      <c r="N111">
        <f t="shared" ca="1" si="15"/>
        <v>79</v>
      </c>
      <c r="O111">
        <f t="shared" si="16"/>
        <v>87</v>
      </c>
      <c r="P111">
        <f t="shared" si="17"/>
        <v>86</v>
      </c>
      <c r="Q111">
        <f t="shared" ca="1" si="18"/>
        <v>75</v>
      </c>
      <c r="R111">
        <f ca="1">IF(scrapedData!Q111&gt;0.5,ROUND(scrapedData!R111*100,0),RANDBETWEEN(50,70))</f>
        <v>59</v>
      </c>
      <c r="S111">
        <f>INDEX(teamdata!$B$2:'teamdata'!$B$80,MATCH(scrapedData!B111,teamdata!$A$2:'teamdata'!$A$80,0))</f>
        <v>7</v>
      </c>
      <c r="T111">
        <f t="shared" si="19"/>
        <v>1</v>
      </c>
    </row>
    <row r="112" spans="1:20" x14ac:dyDescent="0.3">
      <c r="A112" t="s">
        <v>1253</v>
      </c>
      <c r="B112">
        <f>ROUND(((99-40)*(scrapedData!AA112-0)/(25-0)+40),0)</f>
        <v>61</v>
      </c>
      <c r="C112">
        <f>ROUND(((99-40)*(scrapedData!F112-0)/(37.2-0)+40),0)</f>
        <v>94</v>
      </c>
      <c r="D112">
        <f>ROUND(((99-40)*(scrapedData!I112-0)/(0.7-0)+40),0)</f>
        <v>77</v>
      </c>
      <c r="E112">
        <f>ROUND(((99-40)*(scrapedData!O112-0)/(0.5-0)+40),0)</f>
        <v>76</v>
      </c>
      <c r="F112">
        <f ca="1">IF(scrapedData!K112&lt;1,RANDBETWEEN(40,50),D112)</f>
        <v>77</v>
      </c>
      <c r="G112">
        <f ca="1">IF(scrapedData!N112&lt;1,RANDBETWEEN(40,50),E112)</f>
        <v>76</v>
      </c>
      <c r="H112">
        <f>ROUND(((99-40)*(scrapedData!V112-0)/(7-0)+40),0)</f>
        <v>96</v>
      </c>
      <c r="I112">
        <f t="shared" ca="1" si="13"/>
        <v>310</v>
      </c>
      <c r="J112">
        <f>ROUND(((99-40)*(scrapedData!W112-0)/(3-0)+40),0)</f>
        <v>68</v>
      </c>
      <c r="K112">
        <f>ROUND(((99-40)*(scrapedData!X112-0)/(3-0)+40),0)</f>
        <v>42</v>
      </c>
      <c r="L112">
        <f>ROUND(((99-40)*(scrapedData!U112-0)/(11-0)+40),0)</f>
        <v>67</v>
      </c>
      <c r="M112">
        <f t="shared" si="14"/>
        <v>271</v>
      </c>
      <c r="N112">
        <f t="shared" ca="1" si="15"/>
        <v>86</v>
      </c>
      <c r="O112">
        <f t="shared" si="16"/>
        <v>82</v>
      </c>
      <c r="P112">
        <f t="shared" si="17"/>
        <v>70</v>
      </c>
      <c r="Q112">
        <f t="shared" ca="1" si="18"/>
        <v>76</v>
      </c>
      <c r="R112">
        <f ca="1">IF(scrapedData!Q112&gt;0.5,ROUND(scrapedData!R112*100,0),RANDBETWEEN(50,70))</f>
        <v>67</v>
      </c>
      <c r="S112">
        <f>INDEX(teamdata!$B$2:'teamdata'!$B$80,MATCH(scrapedData!B112,teamdata!$A$2:'teamdata'!$A$80,0))</f>
        <v>7</v>
      </c>
      <c r="T112">
        <f t="shared" si="19"/>
        <v>1</v>
      </c>
    </row>
    <row r="113" spans="1:20" x14ac:dyDescent="0.3">
      <c r="A113" t="s">
        <v>1258</v>
      </c>
      <c r="B113">
        <f>ROUND(((99-40)*(scrapedData!AA113-0)/(25-0)+40),0)</f>
        <v>59</v>
      </c>
      <c r="C113">
        <f>ROUND(((99-40)*(scrapedData!F113-0)/(37.2-0)+40),0)</f>
        <v>76</v>
      </c>
      <c r="D113">
        <f>ROUND(((99-40)*(scrapedData!I113-0)/(0.7-0)+40),0)</f>
        <v>81</v>
      </c>
      <c r="E113">
        <f>ROUND(((99-40)*(scrapedData!O113-0)/(0.5-0)+40),0)</f>
        <v>90</v>
      </c>
      <c r="F113">
        <f ca="1">IF(scrapedData!K113&lt;1,RANDBETWEEN(40,50),D113)</f>
        <v>81</v>
      </c>
      <c r="G113">
        <f ca="1">IF(scrapedData!N113&lt;1,RANDBETWEEN(40,50),E113)</f>
        <v>90</v>
      </c>
      <c r="H113">
        <f>ROUND(((99-40)*(scrapedData!V113-0)/(7-0)+40),0)</f>
        <v>46</v>
      </c>
      <c r="I113">
        <f t="shared" ca="1" si="13"/>
        <v>276</v>
      </c>
      <c r="J113">
        <f>ROUND(((99-40)*(scrapedData!W113-0)/(3-0)+40),0)</f>
        <v>54</v>
      </c>
      <c r="K113">
        <f>ROUND(((99-40)*(scrapedData!X113-0)/(3-0)+40),0)</f>
        <v>50</v>
      </c>
      <c r="L113">
        <f>ROUND(((99-40)*(scrapedData!U113-0)/(11-0)+40),0)</f>
        <v>61</v>
      </c>
      <c r="M113">
        <f t="shared" si="14"/>
        <v>241</v>
      </c>
      <c r="N113">
        <f t="shared" ca="1" si="15"/>
        <v>80</v>
      </c>
      <c r="O113">
        <f t="shared" si="16"/>
        <v>76</v>
      </c>
      <c r="P113">
        <f t="shared" si="17"/>
        <v>71</v>
      </c>
      <c r="Q113">
        <f t="shared" ca="1" si="18"/>
        <v>90</v>
      </c>
      <c r="R113">
        <f ca="1">IF(scrapedData!Q113&gt;0.5,ROUND(scrapedData!R113*100,0),RANDBETWEEN(50,70))</f>
        <v>78</v>
      </c>
      <c r="S113">
        <f>INDEX(teamdata!$B$2:'teamdata'!$B$80,MATCH(scrapedData!B113,teamdata!$A$2:'teamdata'!$A$80,0))</f>
        <v>7</v>
      </c>
      <c r="T113">
        <f t="shared" si="19"/>
        <v>1</v>
      </c>
    </row>
    <row r="114" spans="1:20" x14ac:dyDescent="0.3">
      <c r="A114" t="s">
        <v>1260</v>
      </c>
      <c r="B114">
        <f>ROUND(((99-40)*(scrapedData!AA114-0)/(25-0)+40),0)</f>
        <v>46</v>
      </c>
      <c r="C114">
        <f>ROUND(((99-40)*(scrapedData!F114-0)/(37.2-0)+40),0)</f>
        <v>60</v>
      </c>
      <c r="D114">
        <f>ROUND(((99-40)*(scrapedData!I114-0)/(0.7-0)+40),0)</f>
        <v>72</v>
      </c>
      <c r="E114">
        <f>ROUND(((99-40)*(scrapedData!O114-0)/(0.5-0)+40),0)</f>
        <v>74</v>
      </c>
      <c r="F114">
        <f ca="1">IF(scrapedData!K114&lt;1,RANDBETWEEN(40,50),D114)</f>
        <v>72</v>
      </c>
      <c r="G114">
        <f ca="1">IF(scrapedData!N114&lt;1,RANDBETWEEN(40,50),E114)</f>
        <v>74</v>
      </c>
      <c r="H114">
        <f>ROUND(((99-40)*(scrapedData!V114-0)/(7-0)+40),0)</f>
        <v>49</v>
      </c>
      <c r="I114">
        <f t="shared" ca="1" si="13"/>
        <v>241</v>
      </c>
      <c r="J114">
        <f>ROUND(((99-40)*(scrapedData!W114-0)/(3-0)+40),0)</f>
        <v>46</v>
      </c>
      <c r="K114">
        <f>ROUND(((99-40)*(scrapedData!X114-0)/(3-0)+40),0)</f>
        <v>42</v>
      </c>
      <c r="L114">
        <f>ROUND(((99-40)*(scrapedData!U114-0)/(11-0)+40),0)</f>
        <v>46</v>
      </c>
      <c r="M114">
        <f t="shared" si="14"/>
        <v>194</v>
      </c>
      <c r="N114">
        <f t="shared" ca="1" si="15"/>
        <v>74</v>
      </c>
      <c r="O114">
        <f t="shared" si="16"/>
        <v>67</v>
      </c>
      <c r="P114">
        <f t="shared" si="17"/>
        <v>62</v>
      </c>
      <c r="Q114">
        <f t="shared" ca="1" si="18"/>
        <v>74</v>
      </c>
      <c r="R114">
        <f ca="1">IF(scrapedData!Q114&gt;0.5,ROUND(scrapedData!R114*100,0),RANDBETWEEN(50,70))</f>
        <v>57</v>
      </c>
      <c r="S114">
        <f>INDEX(teamdata!$B$2:'teamdata'!$B$80,MATCH(scrapedData!B114,teamdata!$A$2:'teamdata'!$A$80,0))</f>
        <v>7</v>
      </c>
      <c r="T114">
        <f t="shared" si="19"/>
        <v>1</v>
      </c>
    </row>
    <row r="115" spans="1:20" x14ac:dyDescent="0.3">
      <c r="A115" t="s">
        <v>1263</v>
      </c>
      <c r="B115">
        <f>ROUND(((99-40)*(scrapedData!AA115-0)/(25-0)+40),0)</f>
        <v>42</v>
      </c>
      <c r="C115">
        <f>ROUND(((99-40)*(scrapedData!F115-0)/(37.2-0)+40),0)</f>
        <v>46</v>
      </c>
      <c r="D115">
        <f>ROUND(((99-40)*(scrapedData!I115-0)/(0.7-0)+40),0)</f>
        <v>93</v>
      </c>
      <c r="E115">
        <f>ROUND(((99-40)*(scrapedData!O115-0)/(0.5-0)+40),0)</f>
        <v>40</v>
      </c>
      <c r="F115">
        <f ca="1">IF(scrapedData!K115&lt;1,RANDBETWEEN(40,50),D115)</f>
        <v>43</v>
      </c>
      <c r="G115">
        <f ca="1">IF(scrapedData!N115&lt;1,RANDBETWEEN(40,50),E115)</f>
        <v>44</v>
      </c>
      <c r="H115">
        <f>ROUND(((99-40)*(scrapedData!V115-0)/(7-0)+40),0)</f>
        <v>41</v>
      </c>
      <c r="I115">
        <f t="shared" ca="1" si="13"/>
        <v>220</v>
      </c>
      <c r="J115">
        <f>ROUND(((99-40)*(scrapedData!W115-0)/(3-0)+40),0)</f>
        <v>40</v>
      </c>
      <c r="K115">
        <f>ROUND(((99-40)*(scrapedData!X115-0)/(3-0)+40),0)</f>
        <v>40</v>
      </c>
      <c r="L115">
        <f>ROUND(((99-40)*(scrapedData!U115-0)/(11-0)+40),0)</f>
        <v>44</v>
      </c>
      <c r="M115">
        <f t="shared" si="14"/>
        <v>170</v>
      </c>
      <c r="N115">
        <f t="shared" ca="1" si="15"/>
        <v>70</v>
      </c>
      <c r="O115">
        <f t="shared" si="16"/>
        <v>63</v>
      </c>
      <c r="P115">
        <f t="shared" si="17"/>
        <v>70</v>
      </c>
      <c r="Q115">
        <f t="shared" ca="1" si="18"/>
        <v>44</v>
      </c>
      <c r="R115">
        <f ca="1">IF(scrapedData!Q115&gt;0.5,ROUND(scrapedData!R115*100,0),RANDBETWEEN(50,70))</f>
        <v>56</v>
      </c>
      <c r="S115">
        <f>INDEX(teamdata!$B$2:'teamdata'!$B$80,MATCH(scrapedData!B115,teamdata!$A$2:'teamdata'!$A$80,0))</f>
        <v>7</v>
      </c>
      <c r="T115">
        <f t="shared" si="19"/>
        <v>1</v>
      </c>
    </row>
    <row r="116" spans="1:20" x14ac:dyDescent="0.3">
      <c r="A116" t="s">
        <v>1266</v>
      </c>
      <c r="B116">
        <f>ROUND(((99-40)*(scrapedData!AA116-0)/(25-0)+40),0)</f>
        <v>42</v>
      </c>
      <c r="C116">
        <f>ROUND(((99-40)*(scrapedData!F116-0)/(37.2-0)+40),0)</f>
        <v>47</v>
      </c>
      <c r="D116">
        <f>ROUND(((99-40)*(scrapedData!I116-0)/(0.7-0)+40),0)</f>
        <v>82</v>
      </c>
      <c r="E116">
        <f>ROUND(((99-40)*(scrapedData!O116-0)/(0.5-0)+40),0)</f>
        <v>79</v>
      </c>
      <c r="F116">
        <f ca="1">IF(scrapedData!K116&lt;1,RANDBETWEEN(40,50),D116)</f>
        <v>43</v>
      </c>
      <c r="G116">
        <f ca="1">IF(scrapedData!N116&lt;1,RANDBETWEEN(40,50),E116)</f>
        <v>42</v>
      </c>
      <c r="H116">
        <f>ROUND(((99-40)*(scrapedData!V116-0)/(7-0)+40),0)</f>
        <v>40</v>
      </c>
      <c r="I116">
        <f t="shared" ca="1" si="13"/>
        <v>206</v>
      </c>
      <c r="J116">
        <f>ROUND(((99-40)*(scrapedData!W116-0)/(3-0)+40),0)</f>
        <v>42</v>
      </c>
      <c r="K116">
        <f>ROUND(((99-40)*(scrapedData!X116-0)/(3-0)+40),0)</f>
        <v>42</v>
      </c>
      <c r="L116">
        <f>ROUND(((99-40)*(scrapedData!U116-0)/(11-0)+40),0)</f>
        <v>45</v>
      </c>
      <c r="M116">
        <f t="shared" si="14"/>
        <v>176</v>
      </c>
      <c r="N116">
        <f t="shared" ca="1" si="15"/>
        <v>68</v>
      </c>
      <c r="O116">
        <f t="shared" si="16"/>
        <v>64</v>
      </c>
      <c r="P116">
        <f t="shared" si="17"/>
        <v>71</v>
      </c>
      <c r="Q116">
        <f t="shared" ca="1" si="18"/>
        <v>42</v>
      </c>
      <c r="R116">
        <f ca="1">IF(scrapedData!Q116&gt;0.5,ROUND(scrapedData!R116*100,0),RANDBETWEEN(50,70))</f>
        <v>70</v>
      </c>
      <c r="S116">
        <f>INDEX(teamdata!$B$2:'teamdata'!$B$80,MATCH(scrapedData!B116,teamdata!$A$2:'teamdata'!$A$80,0))</f>
        <v>7</v>
      </c>
      <c r="T116">
        <f t="shared" si="19"/>
        <v>1</v>
      </c>
    </row>
    <row r="117" spans="1:20" x14ac:dyDescent="0.3">
      <c r="A117" t="s">
        <v>1270</v>
      </c>
      <c r="B117">
        <f>ROUND(((99-40)*(scrapedData!AA117-0)/(25-0)+40),0)</f>
        <v>43</v>
      </c>
      <c r="C117">
        <f>ROUND(((99-40)*(scrapedData!F117-0)/(37.2-0)+40),0)</f>
        <v>46</v>
      </c>
      <c r="D117">
        <f>ROUND(((99-40)*(scrapedData!I117-0)/(0.7-0)+40),0)</f>
        <v>74</v>
      </c>
      <c r="E117">
        <f>ROUND(((99-40)*(scrapedData!O117-0)/(0.5-0)+40),0)</f>
        <v>40</v>
      </c>
      <c r="F117">
        <f ca="1">IF(scrapedData!K117&lt;1,RANDBETWEEN(40,50),D117)</f>
        <v>74</v>
      </c>
      <c r="G117">
        <f ca="1">IF(scrapedData!N117&lt;1,RANDBETWEEN(40,50),E117)</f>
        <v>44</v>
      </c>
      <c r="H117">
        <f>ROUND(((99-40)*(scrapedData!V117-0)/(7-0)+40),0)</f>
        <v>41</v>
      </c>
      <c r="I117">
        <f t="shared" ca="1" si="13"/>
        <v>202</v>
      </c>
      <c r="J117">
        <f>ROUND(((99-40)*(scrapedData!W117-0)/(3-0)+40),0)</f>
        <v>42</v>
      </c>
      <c r="K117">
        <f>ROUND(((99-40)*(scrapedData!X117-0)/(3-0)+40),0)</f>
        <v>44</v>
      </c>
      <c r="L117">
        <f>ROUND(((99-40)*(scrapedData!U117-0)/(11-0)+40),0)</f>
        <v>46</v>
      </c>
      <c r="M117">
        <f t="shared" si="14"/>
        <v>178</v>
      </c>
      <c r="N117">
        <f t="shared" ca="1" si="15"/>
        <v>67</v>
      </c>
      <c r="O117">
        <f t="shared" si="16"/>
        <v>64</v>
      </c>
      <c r="P117">
        <f t="shared" si="17"/>
        <v>73</v>
      </c>
      <c r="Q117">
        <f t="shared" ca="1" si="18"/>
        <v>44</v>
      </c>
      <c r="R117">
        <f ca="1">IF(scrapedData!Q117&gt;0.5,ROUND(scrapedData!R117*100,0),RANDBETWEEN(50,70))</f>
        <v>53</v>
      </c>
      <c r="S117">
        <f>INDEX(teamdata!$B$2:'teamdata'!$B$80,MATCH(scrapedData!B117,teamdata!$A$2:'teamdata'!$A$80,0))</f>
        <v>7</v>
      </c>
      <c r="T117">
        <f t="shared" si="19"/>
        <v>1</v>
      </c>
    </row>
    <row r="118" spans="1:20" x14ac:dyDescent="0.3">
      <c r="A118" t="s">
        <v>1273</v>
      </c>
      <c r="B118">
        <f>ROUND(((99-40)*(scrapedData!AA118-0)/(25-0)+40),0)</f>
        <v>41</v>
      </c>
      <c r="C118">
        <f>ROUND(((99-40)*(scrapedData!F118-0)/(37.2-0)+40),0)</f>
        <v>46</v>
      </c>
      <c r="D118">
        <f>ROUND(((99-40)*(scrapedData!I118-0)/(0.7-0)+40),0)</f>
        <v>57</v>
      </c>
      <c r="E118">
        <f>ROUND(((99-40)*(scrapedData!O118-0)/(0.5-0)+40),0)</f>
        <v>48</v>
      </c>
      <c r="F118">
        <f ca="1">IF(scrapedData!K118&lt;1,RANDBETWEEN(40,50),D118)</f>
        <v>49</v>
      </c>
      <c r="G118">
        <f ca="1">IF(scrapedData!N118&lt;1,RANDBETWEEN(40,50),E118)</f>
        <v>47</v>
      </c>
      <c r="H118">
        <f>ROUND(((99-40)*(scrapedData!V118-0)/(7-0)+40),0)</f>
        <v>42</v>
      </c>
      <c r="I118">
        <f t="shared" ca="1" si="13"/>
        <v>187</v>
      </c>
      <c r="J118">
        <f>ROUND(((99-40)*(scrapedData!W118-0)/(3-0)+40),0)</f>
        <v>44</v>
      </c>
      <c r="K118">
        <f>ROUND(((99-40)*(scrapedData!X118-0)/(3-0)+40),0)</f>
        <v>40</v>
      </c>
      <c r="L118">
        <f>ROUND(((99-40)*(scrapedData!U118-0)/(11-0)+40),0)</f>
        <v>43</v>
      </c>
      <c r="M118">
        <f t="shared" si="14"/>
        <v>173</v>
      </c>
      <c r="N118">
        <f t="shared" ca="1" si="15"/>
        <v>64</v>
      </c>
      <c r="O118">
        <f t="shared" si="16"/>
        <v>63</v>
      </c>
      <c r="P118">
        <f t="shared" si="17"/>
        <v>69</v>
      </c>
      <c r="Q118">
        <f t="shared" ca="1" si="18"/>
        <v>47</v>
      </c>
      <c r="R118">
        <f ca="1">IF(scrapedData!Q118&gt;0.5,ROUND(scrapedData!R118*100,0),RANDBETWEEN(50,70))</f>
        <v>66</v>
      </c>
      <c r="S118">
        <f>INDEX(teamdata!$B$2:'teamdata'!$B$80,MATCH(scrapedData!B118,teamdata!$A$2:'teamdata'!$A$80,0))</f>
        <v>7</v>
      </c>
      <c r="T118">
        <f t="shared" si="19"/>
        <v>1</v>
      </c>
    </row>
    <row r="119" spans="1:20" x14ac:dyDescent="0.3">
      <c r="A119" t="s">
        <v>1275</v>
      </c>
      <c r="B119">
        <f>ROUND(((99-40)*(scrapedData!AA119-0)/(25-0)+40),0)</f>
        <v>42</v>
      </c>
      <c r="C119">
        <f>ROUND(((99-40)*(scrapedData!F119-0)/(37.2-0)+40),0)</f>
        <v>43</v>
      </c>
      <c r="D119">
        <f>ROUND(((99-40)*(scrapedData!I119-0)/(0.7-0)+40),0)</f>
        <v>65</v>
      </c>
      <c r="E119">
        <f>ROUND(((99-40)*(scrapedData!O119-0)/(0.5-0)+40),0)</f>
        <v>84</v>
      </c>
      <c r="F119">
        <f ca="1">IF(scrapedData!K119&lt;1,RANDBETWEEN(40,50),D119)</f>
        <v>49</v>
      </c>
      <c r="G119">
        <f ca="1">IF(scrapedData!N119&lt;1,RANDBETWEEN(40,50),E119)</f>
        <v>43</v>
      </c>
      <c r="H119">
        <f>ROUND(((99-40)*(scrapedData!V119-0)/(7-0)+40),0)</f>
        <v>40</v>
      </c>
      <c r="I119">
        <f t="shared" ca="1" si="13"/>
        <v>190</v>
      </c>
      <c r="J119">
        <f>ROUND(((99-40)*(scrapedData!W119-0)/(3-0)+40),0)</f>
        <v>40</v>
      </c>
      <c r="K119">
        <f>ROUND(((99-40)*(scrapedData!X119-0)/(3-0)+40),0)</f>
        <v>40</v>
      </c>
      <c r="L119">
        <f>ROUND(((99-40)*(scrapedData!U119-0)/(11-0)+40),0)</f>
        <v>41</v>
      </c>
      <c r="M119">
        <f t="shared" si="14"/>
        <v>164</v>
      </c>
      <c r="N119">
        <f t="shared" ca="1" si="15"/>
        <v>65</v>
      </c>
      <c r="O119">
        <f t="shared" si="16"/>
        <v>62</v>
      </c>
      <c r="P119">
        <f t="shared" si="17"/>
        <v>69</v>
      </c>
      <c r="Q119">
        <f t="shared" ca="1" si="18"/>
        <v>43</v>
      </c>
      <c r="R119">
        <f ca="1">IF(scrapedData!Q119&gt;0.5,ROUND(scrapedData!R119*100,0),RANDBETWEEN(50,70))</f>
        <v>51</v>
      </c>
      <c r="S119">
        <f>INDEX(teamdata!$B$2:'teamdata'!$B$80,MATCH(scrapedData!B119,teamdata!$A$2:'teamdata'!$A$80,0))</f>
        <v>7</v>
      </c>
      <c r="T119">
        <f t="shared" si="19"/>
        <v>1</v>
      </c>
    </row>
    <row r="120" spans="1:20" x14ac:dyDescent="0.3">
      <c r="A120" t="s">
        <v>1278</v>
      </c>
      <c r="B120">
        <f>ROUND(((99-40)*(scrapedData!AA120-0)/(25-0)+40),0)</f>
        <v>40</v>
      </c>
      <c r="C120">
        <f>ROUND(((99-40)*(scrapedData!F120-0)/(37.2-0)+40),0)</f>
        <v>43</v>
      </c>
      <c r="D120">
        <f>ROUND(((99-40)*(scrapedData!I120-0)/(0.7-0)+40),0)</f>
        <v>46</v>
      </c>
      <c r="E120">
        <f>ROUND(((99-40)*(scrapedData!O120-0)/(0.5-0)+40),0)</f>
        <v>49</v>
      </c>
      <c r="F120">
        <f ca="1">IF(scrapedData!K120&lt;1,RANDBETWEEN(40,50),D120)</f>
        <v>41</v>
      </c>
      <c r="G120">
        <f ca="1">IF(scrapedData!N120&lt;1,RANDBETWEEN(40,50),E120)</f>
        <v>44</v>
      </c>
      <c r="H120">
        <f>ROUND(((99-40)*(scrapedData!V120-0)/(7-0)+40),0)</f>
        <v>40</v>
      </c>
      <c r="I120">
        <f t="shared" ca="1" si="13"/>
        <v>170</v>
      </c>
      <c r="J120">
        <f>ROUND(((99-40)*(scrapedData!W120-0)/(3-0)+40),0)</f>
        <v>40</v>
      </c>
      <c r="K120">
        <f>ROUND(((99-40)*(scrapedData!X120-0)/(3-0)+40),0)</f>
        <v>40</v>
      </c>
      <c r="L120">
        <f>ROUND(((99-40)*(scrapedData!U120-0)/(11-0)+40),0)</f>
        <v>42</v>
      </c>
      <c r="M120">
        <f t="shared" si="14"/>
        <v>165</v>
      </c>
      <c r="N120">
        <f t="shared" ca="1" si="15"/>
        <v>61</v>
      </c>
      <c r="O120">
        <f t="shared" si="16"/>
        <v>62</v>
      </c>
      <c r="P120">
        <f t="shared" si="17"/>
        <v>70</v>
      </c>
      <c r="Q120">
        <f t="shared" ca="1" si="18"/>
        <v>44</v>
      </c>
      <c r="R120">
        <f ca="1">IF(scrapedData!Q120&gt;0.5,ROUND(scrapedData!R120*100,0),RANDBETWEEN(50,70))</f>
        <v>70</v>
      </c>
      <c r="S120">
        <f>INDEX(teamdata!$B$2:'teamdata'!$B$80,MATCH(scrapedData!B120,teamdata!$A$2:'teamdata'!$A$80,0))</f>
        <v>7</v>
      </c>
      <c r="T120">
        <f t="shared" si="19"/>
        <v>1</v>
      </c>
    </row>
    <row r="121" spans="1:20" x14ac:dyDescent="0.3">
      <c r="A121" t="s">
        <v>1280</v>
      </c>
      <c r="B121">
        <f>ROUND(((99-40)*(scrapedData!AA121-0)/(25-0)+40),0)</f>
        <v>40</v>
      </c>
      <c r="C121">
        <f>ROUND(((99-40)*(scrapedData!F121-0)/(37.2-0)+40),0)</f>
        <v>42</v>
      </c>
      <c r="D121">
        <f>ROUND(((99-40)*(scrapedData!I121-0)/(0.7-0)+40),0)</f>
        <v>40</v>
      </c>
      <c r="E121">
        <f>ROUND(((99-40)*(scrapedData!O121-0)/(0.5-0)+40),0)</f>
        <v>40</v>
      </c>
      <c r="F121">
        <f ca="1">IF(scrapedData!K121&lt;1,RANDBETWEEN(40,50),D121)</f>
        <v>49</v>
      </c>
      <c r="G121">
        <f ca="1">IF(scrapedData!N121&lt;1,RANDBETWEEN(40,50),E121)</f>
        <v>47</v>
      </c>
      <c r="H121">
        <f>ROUND(((99-40)*(scrapedData!V121-0)/(7-0)+40),0)</f>
        <v>40</v>
      </c>
      <c r="I121">
        <f t="shared" ca="1" si="13"/>
        <v>167</v>
      </c>
      <c r="J121">
        <f>ROUND(((99-40)*(scrapedData!W121-0)/(3-0)+40),0)</f>
        <v>40</v>
      </c>
      <c r="K121">
        <f>ROUND(((99-40)*(scrapedData!X121-0)/(3-0)+40),0)</f>
        <v>40</v>
      </c>
      <c r="L121">
        <f>ROUND(((99-40)*(scrapedData!U121-0)/(11-0)+40),0)</f>
        <v>40</v>
      </c>
      <c r="M121">
        <f t="shared" si="14"/>
        <v>162</v>
      </c>
      <c r="N121">
        <f t="shared" ca="1" si="15"/>
        <v>61</v>
      </c>
      <c r="O121">
        <f t="shared" si="16"/>
        <v>61</v>
      </c>
      <c r="P121">
        <f t="shared" si="17"/>
        <v>68</v>
      </c>
      <c r="Q121">
        <f t="shared" ca="1" si="18"/>
        <v>47</v>
      </c>
      <c r="R121">
        <f ca="1">IF(scrapedData!Q121&gt;0.5,ROUND(scrapedData!R121*100,0),RANDBETWEEN(50,70))</f>
        <v>65</v>
      </c>
      <c r="S121">
        <f>INDEX(teamdata!$B$2:'teamdata'!$B$80,MATCH(scrapedData!B121,teamdata!$A$2:'teamdata'!$A$80,0))</f>
        <v>7</v>
      </c>
      <c r="T121">
        <f t="shared" si="19"/>
        <v>1</v>
      </c>
    </row>
    <row r="122" spans="1:20" x14ac:dyDescent="0.3">
      <c r="A122" t="s">
        <v>1282</v>
      </c>
      <c r="B122">
        <f>ROUND(((99-40)*(scrapedData!AA122-0)/(25-0)+40),0)</f>
        <v>40</v>
      </c>
      <c r="C122">
        <f>ROUND(((99-40)*(scrapedData!F122-0)/(37.2-0)+40),0)</f>
        <v>43</v>
      </c>
      <c r="D122">
        <f>ROUND(((99-40)*(scrapedData!I122-0)/(0.7-0)+40),0)</f>
        <v>40</v>
      </c>
      <c r="E122">
        <f>ROUND(((99-40)*(scrapedData!O122-0)/(0.5-0)+40),0)</f>
        <v>40</v>
      </c>
      <c r="F122">
        <f ca="1">IF(scrapedData!K122&lt;1,RANDBETWEEN(40,50),D122)</f>
        <v>46</v>
      </c>
      <c r="G122">
        <f ca="1">IF(scrapedData!N122&lt;1,RANDBETWEEN(40,50),E122)</f>
        <v>44</v>
      </c>
      <c r="H122">
        <f>ROUND(((99-40)*(scrapedData!V122-0)/(7-0)+40),0)</f>
        <v>40</v>
      </c>
      <c r="I122">
        <f t="shared" ca="1" si="13"/>
        <v>164</v>
      </c>
      <c r="J122">
        <f>ROUND(((99-40)*(scrapedData!W122-0)/(3-0)+40),0)</f>
        <v>40</v>
      </c>
      <c r="K122">
        <f>ROUND(((99-40)*(scrapedData!X122-0)/(3-0)+40),0)</f>
        <v>40</v>
      </c>
      <c r="L122">
        <f>ROUND(((99-40)*(scrapedData!U122-0)/(11-0)+40),0)</f>
        <v>41</v>
      </c>
      <c r="M122">
        <f t="shared" si="14"/>
        <v>164</v>
      </c>
      <c r="N122">
        <f t="shared" ca="1" si="15"/>
        <v>60</v>
      </c>
      <c r="O122">
        <f t="shared" si="16"/>
        <v>62</v>
      </c>
      <c r="P122">
        <f t="shared" si="17"/>
        <v>69</v>
      </c>
      <c r="Q122">
        <f t="shared" ca="1" si="18"/>
        <v>44</v>
      </c>
      <c r="R122">
        <f ca="1">IF(scrapedData!Q122&gt;0.5,ROUND(scrapedData!R122*100,0),RANDBETWEEN(50,70))</f>
        <v>53</v>
      </c>
      <c r="S122">
        <f>INDEX(teamdata!$B$2:'teamdata'!$B$80,MATCH(scrapedData!B122,teamdata!$A$2:'teamdata'!$A$80,0))</f>
        <v>7</v>
      </c>
      <c r="T122">
        <f t="shared" si="19"/>
        <v>1</v>
      </c>
    </row>
    <row r="123" spans="1:20" x14ac:dyDescent="0.3">
      <c r="A123" t="s">
        <v>1284</v>
      </c>
      <c r="B123" t="e">
        <f>ROUND(((99-40)*(scrapedData!AA123-0)/(25-0)+40),0)</f>
        <v>#N/A</v>
      </c>
      <c r="C123" t="e">
        <f>ROUND(((99-40)*(scrapedData!F123-0)/(37.2-0)+40),0)</f>
        <v>#N/A</v>
      </c>
      <c r="D123" t="e">
        <f>ROUND(((99-40)*(scrapedData!I123-0)/(0.7-0)+40),0)</f>
        <v>#N/A</v>
      </c>
      <c r="E123" t="e">
        <f>ROUND(((99-40)*(scrapedData!O123-0)/(0.5-0)+40),0)</f>
        <v>#N/A</v>
      </c>
      <c r="F123" t="e">
        <f ca="1">IF(scrapedData!K123&lt;1,RANDBETWEEN(40,50),D123)</f>
        <v>#N/A</v>
      </c>
      <c r="G123" t="e">
        <f ca="1">IF(scrapedData!N123&lt;1,RANDBETWEEN(40,50),E123)</f>
        <v>#N/A</v>
      </c>
      <c r="H123" t="e">
        <f>ROUND(((99-40)*(scrapedData!V123-0)/(7-0)+40),0)</f>
        <v>#N/A</v>
      </c>
      <c r="I123" t="e">
        <f t="shared" si="13"/>
        <v>#N/A</v>
      </c>
      <c r="J123" t="e">
        <f>ROUND(((99-40)*(scrapedData!W123-0)/(3-0)+40),0)</f>
        <v>#N/A</v>
      </c>
      <c r="K123" t="e">
        <f>ROUND(((99-40)*(scrapedData!X123-0)/(3-0)+40),0)</f>
        <v>#N/A</v>
      </c>
      <c r="L123" t="e">
        <f>ROUND(((99-40)*(scrapedData!U123-0)/(11-0)+40),0)</f>
        <v>#N/A</v>
      </c>
      <c r="M123" t="e">
        <f t="shared" si="14"/>
        <v>#N/A</v>
      </c>
      <c r="N123" t="e">
        <f t="shared" si="15"/>
        <v>#N/A</v>
      </c>
      <c r="O123" t="e">
        <f t="shared" si="16"/>
        <v>#N/A</v>
      </c>
      <c r="P123" t="e">
        <f t="shared" si="17"/>
        <v>#N/A</v>
      </c>
      <c r="Q123" t="e">
        <f t="shared" ca="1" si="18"/>
        <v>#N/A</v>
      </c>
      <c r="R123" t="e">
        <f ca="1">IF(scrapedData!Q123&gt;0.5,ROUND(scrapedData!R123*100,0),RANDBETWEEN(50,70))</f>
        <v>#N/A</v>
      </c>
      <c r="S123">
        <f>INDEX(teamdata!$B$2:'teamdata'!$B$80,MATCH(scrapedData!B123,teamdata!$A$2:'teamdata'!$A$80,0))</f>
        <v>7</v>
      </c>
      <c r="T123">
        <f t="shared" si="19"/>
        <v>1</v>
      </c>
    </row>
    <row r="124" spans="1:20" x14ac:dyDescent="0.3">
      <c r="A124" t="s">
        <v>1288</v>
      </c>
      <c r="B124">
        <f>ROUND(((99-40)*(scrapedData!AA124-0)/(25-0)+40),0)</f>
        <v>80</v>
      </c>
      <c r="C124">
        <f>ROUND(((99-40)*(scrapedData!F124-0)/(37.2-0)+40),0)</f>
        <v>92</v>
      </c>
      <c r="D124">
        <f>ROUND(((99-40)*(scrapedData!I124-0)/(0.7-0)+40),0)</f>
        <v>75</v>
      </c>
      <c r="E124">
        <f>ROUND(((99-40)*(scrapedData!O124-0)/(0.5-0)+40),0)</f>
        <v>84</v>
      </c>
      <c r="F124">
        <f ca="1">IF(scrapedData!K124&lt;1,RANDBETWEEN(40,50),D124)</f>
        <v>75</v>
      </c>
      <c r="G124">
        <f ca="1">IF(scrapedData!N124&lt;1,RANDBETWEEN(40,50),E124)</f>
        <v>84</v>
      </c>
      <c r="H124">
        <f>ROUND(((99-40)*(scrapedData!V124-0)/(7-0)+40),0)</f>
        <v>64</v>
      </c>
      <c r="I124">
        <f t="shared" ca="1" si="13"/>
        <v>303</v>
      </c>
      <c r="J124">
        <f>ROUND(((99-40)*(scrapedData!W124-0)/(3-0)+40),0)</f>
        <v>60</v>
      </c>
      <c r="K124">
        <f>ROUND(((99-40)*(scrapedData!X124-0)/(3-0)+40),0)</f>
        <v>42</v>
      </c>
      <c r="L124">
        <f>ROUND(((99-40)*(scrapedData!U124-0)/(11-0)+40),0)</f>
        <v>58</v>
      </c>
      <c r="M124">
        <f t="shared" si="14"/>
        <v>252</v>
      </c>
      <c r="N124">
        <f t="shared" ca="1" si="15"/>
        <v>85</v>
      </c>
      <c r="O124">
        <f t="shared" si="16"/>
        <v>78</v>
      </c>
      <c r="P124">
        <f t="shared" si="17"/>
        <v>61</v>
      </c>
      <c r="Q124">
        <f t="shared" ca="1" si="18"/>
        <v>84</v>
      </c>
      <c r="R124">
        <f ca="1">IF(scrapedData!Q124&gt;0.5,ROUND(scrapedData!R124*100,0),RANDBETWEEN(50,70))</f>
        <v>87</v>
      </c>
      <c r="S124">
        <f>INDEX(teamdata!$B$2:'teamdata'!$B$80,MATCH(scrapedData!B124,teamdata!$A$2:'teamdata'!$A$80,0))</f>
        <v>8</v>
      </c>
      <c r="T124">
        <f t="shared" si="19"/>
        <v>1</v>
      </c>
    </row>
    <row r="125" spans="1:20" x14ac:dyDescent="0.3">
      <c r="A125" t="s">
        <v>1290</v>
      </c>
      <c r="B125">
        <f>ROUND(((99-40)*(scrapedData!AA125-0)/(25-0)+40),0)</f>
        <v>72</v>
      </c>
      <c r="C125">
        <f>ROUND(((99-40)*(scrapedData!F125-0)/(37.2-0)+40),0)</f>
        <v>89</v>
      </c>
      <c r="D125">
        <f>ROUND(((99-40)*(scrapedData!I125-0)/(0.7-0)+40),0)</f>
        <v>74</v>
      </c>
      <c r="E125">
        <f>ROUND(((99-40)*(scrapedData!O125-0)/(0.5-0)+40),0)</f>
        <v>86</v>
      </c>
      <c r="F125">
        <f ca="1">IF(scrapedData!K125&lt;1,RANDBETWEEN(40,50),D125)</f>
        <v>74</v>
      </c>
      <c r="G125">
        <f ca="1">IF(scrapedData!N125&lt;1,RANDBETWEEN(40,50),E125)</f>
        <v>86</v>
      </c>
      <c r="H125">
        <f>ROUND(((99-40)*(scrapedData!V125-0)/(7-0)+40),0)</f>
        <v>48</v>
      </c>
      <c r="I125">
        <f t="shared" ca="1" si="13"/>
        <v>280</v>
      </c>
      <c r="J125">
        <f>ROUND(((99-40)*(scrapedData!W125-0)/(3-0)+40),0)</f>
        <v>56</v>
      </c>
      <c r="K125">
        <f>ROUND(((99-40)*(scrapedData!X125-0)/(3-0)+40),0)</f>
        <v>46</v>
      </c>
      <c r="L125">
        <f>ROUND(((99-40)*(scrapedData!U125-0)/(11-0)+40),0)</f>
        <v>74</v>
      </c>
      <c r="M125">
        <f t="shared" si="14"/>
        <v>265</v>
      </c>
      <c r="N125">
        <f t="shared" ca="1" si="15"/>
        <v>81</v>
      </c>
      <c r="O125">
        <f t="shared" si="16"/>
        <v>81</v>
      </c>
      <c r="P125">
        <f t="shared" si="17"/>
        <v>79</v>
      </c>
      <c r="Q125">
        <f t="shared" ca="1" si="18"/>
        <v>86</v>
      </c>
      <c r="R125">
        <f ca="1">IF(scrapedData!Q125&gt;0.5,ROUND(scrapedData!R125*100,0),RANDBETWEEN(50,70))</f>
        <v>63</v>
      </c>
      <c r="S125">
        <f>INDEX(teamdata!$B$2:'teamdata'!$B$80,MATCH(scrapedData!B125,teamdata!$A$2:'teamdata'!$A$80,0))</f>
        <v>8</v>
      </c>
      <c r="T125">
        <f t="shared" si="19"/>
        <v>1</v>
      </c>
    </row>
    <row r="126" spans="1:20" x14ac:dyDescent="0.3">
      <c r="A126" t="s">
        <v>1293</v>
      </c>
      <c r="B126">
        <f>ROUND(((99-40)*(scrapedData!AA126-0)/(25-0)+40),0)</f>
        <v>59</v>
      </c>
      <c r="C126">
        <f>ROUND(((99-40)*(scrapedData!F126-0)/(37.2-0)+40),0)</f>
        <v>87</v>
      </c>
      <c r="D126">
        <f>ROUND(((99-40)*(scrapedData!I126-0)/(0.7-0)+40),0)</f>
        <v>78</v>
      </c>
      <c r="E126">
        <f>ROUND(((99-40)*(scrapedData!O126-0)/(0.5-0)+40),0)</f>
        <v>81</v>
      </c>
      <c r="F126">
        <f ca="1">IF(scrapedData!K126&lt;1,RANDBETWEEN(40,50),D126)</f>
        <v>78</v>
      </c>
      <c r="G126">
        <f ca="1">IF(scrapedData!N126&lt;1,RANDBETWEEN(40,50),E126)</f>
        <v>81</v>
      </c>
      <c r="H126">
        <f>ROUND(((99-40)*(scrapedData!V126-0)/(7-0)+40),0)</f>
        <v>81</v>
      </c>
      <c r="I126">
        <f t="shared" ca="1" si="13"/>
        <v>299</v>
      </c>
      <c r="J126">
        <f>ROUND(((99-40)*(scrapedData!W126-0)/(3-0)+40),0)</f>
        <v>66</v>
      </c>
      <c r="K126">
        <f>ROUND(((99-40)*(scrapedData!X126-0)/(3-0)+40),0)</f>
        <v>42</v>
      </c>
      <c r="L126">
        <f>ROUND(((99-40)*(scrapedData!U126-0)/(11-0)+40),0)</f>
        <v>57</v>
      </c>
      <c r="M126">
        <f t="shared" si="14"/>
        <v>252</v>
      </c>
      <c r="N126">
        <f t="shared" ca="1" si="15"/>
        <v>85</v>
      </c>
      <c r="O126">
        <f t="shared" si="16"/>
        <v>78</v>
      </c>
      <c r="P126">
        <f t="shared" si="17"/>
        <v>62</v>
      </c>
      <c r="Q126">
        <f t="shared" ca="1" si="18"/>
        <v>81</v>
      </c>
      <c r="R126">
        <f ca="1">IF(scrapedData!Q126&gt;0.5,ROUND(scrapedData!R126*100,0),RANDBETWEEN(50,70))</f>
        <v>67</v>
      </c>
      <c r="S126">
        <f>INDEX(teamdata!$B$2:'teamdata'!$B$80,MATCH(scrapedData!B126,teamdata!$A$2:'teamdata'!$A$80,0))</f>
        <v>8</v>
      </c>
      <c r="T126">
        <f t="shared" si="19"/>
        <v>1</v>
      </c>
    </row>
    <row r="127" spans="1:20" x14ac:dyDescent="0.3">
      <c r="A127" t="s">
        <v>1295</v>
      </c>
      <c r="B127">
        <f>ROUND(((99-40)*(scrapedData!AA127-0)/(25-0)+40),0)</f>
        <v>57</v>
      </c>
      <c r="C127">
        <f>ROUND(((99-40)*(scrapedData!F127-0)/(37.2-0)+40),0)</f>
        <v>70</v>
      </c>
      <c r="D127">
        <f>ROUND(((99-40)*(scrapedData!I127-0)/(0.7-0)+40),0)</f>
        <v>75</v>
      </c>
      <c r="E127">
        <f>ROUND(((99-40)*(scrapedData!O127-0)/(0.5-0)+40),0)</f>
        <v>80</v>
      </c>
      <c r="F127">
        <f ca="1">IF(scrapedData!K127&lt;1,RANDBETWEEN(40,50),D127)</f>
        <v>75</v>
      </c>
      <c r="G127">
        <f ca="1">IF(scrapedData!N127&lt;1,RANDBETWEEN(40,50),E127)</f>
        <v>80</v>
      </c>
      <c r="H127">
        <f>ROUND(((99-40)*(scrapedData!V127-0)/(7-0)+40),0)</f>
        <v>50</v>
      </c>
      <c r="I127">
        <f t="shared" ca="1" si="13"/>
        <v>262</v>
      </c>
      <c r="J127">
        <f>ROUND(((99-40)*(scrapedData!W127-0)/(3-0)+40),0)</f>
        <v>60</v>
      </c>
      <c r="K127">
        <f>ROUND(((99-40)*(scrapedData!X127-0)/(3-0)+40),0)</f>
        <v>42</v>
      </c>
      <c r="L127">
        <f>ROUND(((99-40)*(scrapedData!U127-0)/(11-0)+40),0)</f>
        <v>64</v>
      </c>
      <c r="M127">
        <f t="shared" si="14"/>
        <v>236</v>
      </c>
      <c r="N127">
        <f t="shared" ca="1" si="15"/>
        <v>78</v>
      </c>
      <c r="O127">
        <f t="shared" si="16"/>
        <v>75</v>
      </c>
      <c r="P127">
        <f t="shared" si="17"/>
        <v>78</v>
      </c>
      <c r="Q127">
        <f t="shared" ca="1" si="18"/>
        <v>80</v>
      </c>
      <c r="R127">
        <f ca="1">IF(scrapedData!Q127&gt;0.5,ROUND(scrapedData!R127*100,0),RANDBETWEEN(50,70))</f>
        <v>86</v>
      </c>
      <c r="S127">
        <f>INDEX(teamdata!$B$2:'teamdata'!$B$80,MATCH(scrapedData!B127,teamdata!$A$2:'teamdata'!$A$80,0))</f>
        <v>8</v>
      </c>
      <c r="T127">
        <f t="shared" si="19"/>
        <v>1</v>
      </c>
    </row>
    <row r="128" spans="1:20" x14ac:dyDescent="0.3">
      <c r="A128" t="s">
        <v>1298</v>
      </c>
      <c r="B128">
        <f>ROUND(((99-40)*(scrapedData!AA128-0)/(25-0)+40),0)</f>
        <v>61</v>
      </c>
      <c r="C128">
        <f>ROUND(((99-40)*(scrapedData!F128-0)/(37.2-0)+40),0)</f>
        <v>69</v>
      </c>
      <c r="D128">
        <f>ROUND(((99-40)*(scrapedData!I128-0)/(0.7-0)+40),0)</f>
        <v>80</v>
      </c>
      <c r="E128">
        <f>ROUND(((99-40)*(scrapedData!O128-0)/(0.5-0)+40),0)</f>
        <v>83</v>
      </c>
      <c r="F128">
        <f ca="1">IF(scrapedData!K128&lt;1,RANDBETWEEN(40,50),D128)</f>
        <v>80</v>
      </c>
      <c r="G128">
        <f ca="1">IF(scrapedData!N128&lt;1,RANDBETWEEN(40,50),E128)</f>
        <v>83</v>
      </c>
      <c r="H128">
        <f>ROUND(((99-40)*(scrapedData!V128-0)/(7-0)+40),0)</f>
        <v>68</v>
      </c>
      <c r="I128">
        <f t="shared" ca="1" si="13"/>
        <v>292</v>
      </c>
      <c r="J128">
        <f>ROUND(((99-40)*(scrapedData!W128-0)/(3-0)+40),0)</f>
        <v>52</v>
      </c>
      <c r="K128">
        <f>ROUND(((99-40)*(scrapedData!X128-0)/(3-0)+40),0)</f>
        <v>50</v>
      </c>
      <c r="L128">
        <f>ROUND(((99-40)*(scrapedData!U128-0)/(11-0)+40),0)</f>
        <v>60</v>
      </c>
      <c r="M128">
        <f t="shared" si="14"/>
        <v>231</v>
      </c>
      <c r="N128">
        <f t="shared" ca="1" si="15"/>
        <v>83</v>
      </c>
      <c r="O128">
        <f t="shared" si="16"/>
        <v>74</v>
      </c>
      <c r="P128">
        <f t="shared" si="17"/>
        <v>74</v>
      </c>
      <c r="Q128">
        <f t="shared" ca="1" si="18"/>
        <v>83</v>
      </c>
      <c r="R128">
        <f ca="1">IF(scrapedData!Q128&gt;0.5,ROUND(scrapedData!R128*100,0),RANDBETWEEN(50,70))</f>
        <v>69</v>
      </c>
      <c r="S128">
        <f>INDEX(teamdata!$B$2:'teamdata'!$B$80,MATCH(scrapedData!B128,teamdata!$A$2:'teamdata'!$A$80,0))</f>
        <v>8</v>
      </c>
      <c r="T128">
        <f t="shared" si="19"/>
        <v>1</v>
      </c>
    </row>
    <row r="129" spans="1:20" x14ac:dyDescent="0.3">
      <c r="A129" t="s">
        <v>1301</v>
      </c>
      <c r="B129">
        <f>ROUND(((99-40)*(scrapedData!AA129-0)/(25-0)+40),0)</f>
        <v>54</v>
      </c>
      <c r="C129">
        <f>ROUND(((99-40)*(scrapedData!F129-0)/(37.2-0)+40),0)</f>
        <v>62</v>
      </c>
      <c r="D129">
        <f>ROUND(((99-40)*(scrapedData!I129-0)/(0.7-0)+40),0)</f>
        <v>89</v>
      </c>
      <c r="E129">
        <f>ROUND(((99-40)*(scrapedData!O129-0)/(0.5-0)+40),0)</f>
        <v>40</v>
      </c>
      <c r="F129">
        <f ca="1">IF(scrapedData!K129&lt;1,RANDBETWEEN(40,50),D129)</f>
        <v>89</v>
      </c>
      <c r="G129">
        <f ca="1">IF(scrapedData!N129&lt;1,RANDBETWEEN(40,50),E129)</f>
        <v>49</v>
      </c>
      <c r="H129">
        <f>ROUND(((99-40)*(scrapedData!V129-0)/(7-0)+40),0)</f>
        <v>43</v>
      </c>
      <c r="I129">
        <f t="shared" ca="1" si="13"/>
        <v>235</v>
      </c>
      <c r="J129">
        <f>ROUND(((99-40)*(scrapedData!W129-0)/(3-0)+40),0)</f>
        <v>50</v>
      </c>
      <c r="K129">
        <f>ROUND(((99-40)*(scrapedData!X129-0)/(3-0)+40),0)</f>
        <v>52</v>
      </c>
      <c r="L129">
        <f>ROUND(((99-40)*(scrapedData!U129-0)/(11-0)+40),0)</f>
        <v>61</v>
      </c>
      <c r="M129">
        <f t="shared" si="14"/>
        <v>225</v>
      </c>
      <c r="N129">
        <f t="shared" ca="1" si="15"/>
        <v>73</v>
      </c>
      <c r="O129">
        <f t="shared" si="16"/>
        <v>73</v>
      </c>
      <c r="P129">
        <f t="shared" si="17"/>
        <v>80</v>
      </c>
      <c r="Q129">
        <f t="shared" ca="1" si="18"/>
        <v>49</v>
      </c>
      <c r="R129">
        <f ca="1">IF(scrapedData!Q129&gt;0.5,ROUND(scrapedData!R129*100,0),RANDBETWEEN(50,70))</f>
        <v>63</v>
      </c>
      <c r="S129">
        <f>INDEX(teamdata!$B$2:'teamdata'!$B$80,MATCH(scrapedData!B129,teamdata!$A$2:'teamdata'!$A$80,0))</f>
        <v>8</v>
      </c>
      <c r="T129">
        <f t="shared" si="19"/>
        <v>1</v>
      </c>
    </row>
    <row r="130" spans="1:20" x14ac:dyDescent="0.3">
      <c r="A130" t="s">
        <v>1303</v>
      </c>
      <c r="B130">
        <f>ROUND(((99-40)*(scrapedData!AA130-0)/(25-0)+40),0)</f>
        <v>55</v>
      </c>
      <c r="C130">
        <f>ROUND(((99-40)*(scrapedData!F130-0)/(37.2-0)+40),0)</f>
        <v>69</v>
      </c>
      <c r="D130">
        <f>ROUND(((99-40)*(scrapedData!I130-0)/(0.7-0)+40),0)</f>
        <v>79</v>
      </c>
      <c r="E130">
        <f>ROUND(((99-40)*(scrapedData!O130-0)/(0.5-0)+40),0)</f>
        <v>40</v>
      </c>
      <c r="F130">
        <f ca="1">IF(scrapedData!K130&lt;1,RANDBETWEEN(40,50),D130)</f>
        <v>79</v>
      </c>
      <c r="G130">
        <f ca="1">IF(scrapedData!N130&lt;1,RANDBETWEEN(40,50),E130)</f>
        <v>43</v>
      </c>
      <c r="H130">
        <f>ROUND(((99-40)*(scrapedData!V130-0)/(7-0)+40),0)</f>
        <v>46</v>
      </c>
      <c r="I130">
        <f t="shared" ca="1" si="13"/>
        <v>223</v>
      </c>
      <c r="J130">
        <f>ROUND(((99-40)*(scrapedData!W130-0)/(3-0)+40),0)</f>
        <v>48</v>
      </c>
      <c r="K130">
        <f>ROUND(((99-40)*(scrapedData!X130-0)/(3-0)+40),0)</f>
        <v>52</v>
      </c>
      <c r="L130">
        <f>ROUND(((99-40)*(scrapedData!U130-0)/(11-0)+40),0)</f>
        <v>61</v>
      </c>
      <c r="M130">
        <f t="shared" si="14"/>
        <v>230</v>
      </c>
      <c r="N130">
        <f t="shared" ca="1" si="15"/>
        <v>71</v>
      </c>
      <c r="O130">
        <f t="shared" si="16"/>
        <v>74</v>
      </c>
      <c r="P130">
        <f t="shared" si="17"/>
        <v>75</v>
      </c>
      <c r="Q130">
        <f t="shared" ca="1" si="18"/>
        <v>43</v>
      </c>
      <c r="R130">
        <f ca="1">IF(scrapedData!Q130&gt;0.5,ROUND(scrapedData!R130*100,0),RANDBETWEEN(50,70))</f>
        <v>67</v>
      </c>
      <c r="S130">
        <f>INDEX(teamdata!$B$2:'teamdata'!$B$80,MATCH(scrapedData!B130,teamdata!$A$2:'teamdata'!$A$80,0))</f>
        <v>8</v>
      </c>
      <c r="T130">
        <f t="shared" si="19"/>
        <v>1</v>
      </c>
    </row>
    <row r="131" spans="1:20" x14ac:dyDescent="0.3">
      <c r="A131" t="s">
        <v>1306</v>
      </c>
      <c r="B131">
        <f>ROUND(((99-40)*(scrapedData!AA131-0)/(25-0)+40),0)</f>
        <v>51</v>
      </c>
      <c r="C131">
        <f>ROUND(((99-40)*(scrapedData!F131-0)/(37.2-0)+40),0)</f>
        <v>69</v>
      </c>
      <c r="D131">
        <f>ROUND(((99-40)*(scrapedData!I131-0)/(0.7-0)+40),0)</f>
        <v>69</v>
      </c>
      <c r="E131">
        <f>ROUND(((99-40)*(scrapedData!O131-0)/(0.5-0)+40),0)</f>
        <v>72</v>
      </c>
      <c r="F131">
        <f ca="1">IF(scrapedData!K131&lt;1,RANDBETWEEN(40,50),D131)</f>
        <v>69</v>
      </c>
      <c r="G131">
        <f ca="1">IF(scrapedData!N131&lt;1,RANDBETWEEN(40,50),E131)</f>
        <v>72</v>
      </c>
      <c r="H131">
        <f>ROUND(((99-40)*(scrapedData!V131-0)/(7-0)+40),0)</f>
        <v>46</v>
      </c>
      <c r="I131">
        <f t="shared" ref="I131:I194" ca="1" si="20">SUM(B131,D131,G131,H131)</f>
        <v>238</v>
      </c>
      <c r="J131">
        <f>ROUND(((99-40)*(scrapedData!W131-0)/(3-0)+40),0)</f>
        <v>50</v>
      </c>
      <c r="K131">
        <f>ROUND(((99-40)*(scrapedData!X131-0)/(3-0)+40),0)</f>
        <v>44</v>
      </c>
      <c r="L131">
        <f>ROUND(((99-40)*(scrapedData!U131-0)/(11-0)+40),0)</f>
        <v>56</v>
      </c>
      <c r="M131">
        <f t="shared" ref="M131:M194" si="21">SUM(C131,K131,L131,J131)</f>
        <v>219</v>
      </c>
      <c r="N131">
        <f t="shared" ref="N131:N194" ca="1" si="22">ROUND(((99-40)*(I131-50)/(380-50)+40),0)</f>
        <v>74</v>
      </c>
      <c r="O131">
        <f t="shared" ref="O131:O194" si="23">ROUND(((99-40)*(M131-50)/(360-50)+40),0)</f>
        <v>72</v>
      </c>
      <c r="P131">
        <f t="shared" ref="P131:P194" si="24">ROUNDUP(((L131/C131*100) + L131)/2,0)</f>
        <v>69</v>
      </c>
      <c r="Q131">
        <f t="shared" ref="Q131:Q194" ca="1" si="25">G131</f>
        <v>72</v>
      </c>
      <c r="R131">
        <f ca="1">IF(scrapedData!Q131&gt;0.5,ROUND(scrapedData!R131*100,0),RANDBETWEEN(50,70))</f>
        <v>76</v>
      </c>
      <c r="S131">
        <f>INDEX(teamdata!$B$2:'teamdata'!$B$80,MATCH(scrapedData!B131,teamdata!$A$2:'teamdata'!$A$80,0))</f>
        <v>8</v>
      </c>
      <c r="T131">
        <f t="shared" ref="T131:T194" si="26">ROUND(S131/12,0)</f>
        <v>1</v>
      </c>
    </row>
    <row r="132" spans="1:20" x14ac:dyDescent="0.3">
      <c r="A132" t="s">
        <v>1308</v>
      </c>
      <c r="B132">
        <f>ROUND(((99-40)*(scrapedData!AA132-0)/(25-0)+40),0)</f>
        <v>48</v>
      </c>
      <c r="C132">
        <f>ROUND(((99-40)*(scrapedData!F132-0)/(37.2-0)+40),0)</f>
        <v>62</v>
      </c>
      <c r="D132">
        <f>ROUND(((99-40)*(scrapedData!I132-0)/(0.7-0)+40),0)</f>
        <v>99</v>
      </c>
      <c r="E132">
        <f>ROUND(((99-40)*(scrapedData!O132-0)/(0.5-0)+40),0)</f>
        <v>40</v>
      </c>
      <c r="F132">
        <f ca="1">IF(scrapedData!K132&lt;1,RANDBETWEEN(40,50),D132)</f>
        <v>99</v>
      </c>
      <c r="G132">
        <f ca="1">IF(scrapedData!N132&lt;1,RANDBETWEEN(40,50),E132)</f>
        <v>49</v>
      </c>
      <c r="H132">
        <f>ROUND(((99-40)*(scrapedData!V132-0)/(7-0)+40),0)</f>
        <v>43</v>
      </c>
      <c r="I132">
        <f t="shared" ca="1" si="20"/>
        <v>239</v>
      </c>
      <c r="J132">
        <f>ROUND(((99-40)*(scrapedData!W132-0)/(3-0)+40),0)</f>
        <v>46</v>
      </c>
      <c r="K132">
        <f>ROUND(((99-40)*(scrapedData!X132-0)/(3-0)+40),0)</f>
        <v>66</v>
      </c>
      <c r="L132">
        <f>ROUND(((99-40)*(scrapedData!U132-0)/(11-0)+40),0)</f>
        <v>59</v>
      </c>
      <c r="M132">
        <f t="shared" si="21"/>
        <v>233</v>
      </c>
      <c r="N132">
        <f t="shared" ca="1" si="22"/>
        <v>74</v>
      </c>
      <c r="O132">
        <f t="shared" si="23"/>
        <v>75</v>
      </c>
      <c r="P132">
        <f t="shared" si="24"/>
        <v>78</v>
      </c>
      <c r="Q132">
        <f t="shared" ca="1" si="25"/>
        <v>49</v>
      </c>
      <c r="R132">
        <f ca="1">IF(scrapedData!Q132&gt;0.5,ROUND(scrapedData!R132*100,0),RANDBETWEEN(50,70))</f>
        <v>51</v>
      </c>
      <c r="S132">
        <f>INDEX(teamdata!$B$2:'teamdata'!$B$80,MATCH(scrapedData!B132,teamdata!$A$2:'teamdata'!$A$80,0))</f>
        <v>8</v>
      </c>
      <c r="T132">
        <f t="shared" si="26"/>
        <v>1</v>
      </c>
    </row>
    <row r="133" spans="1:20" x14ac:dyDescent="0.3">
      <c r="A133" t="s">
        <v>1309</v>
      </c>
      <c r="B133">
        <f>ROUND(((99-40)*(scrapedData!AA133-0)/(25-0)+40),0)</f>
        <v>46</v>
      </c>
      <c r="C133">
        <f>ROUND(((99-40)*(scrapedData!F133-0)/(37.2-0)+40),0)</f>
        <v>58</v>
      </c>
      <c r="D133">
        <f>ROUND(((99-40)*(scrapedData!I133-0)/(0.7-0)+40),0)</f>
        <v>102</v>
      </c>
      <c r="E133">
        <f>ROUND(((99-40)*(scrapedData!O133-0)/(0.5-0)+40),0)</f>
        <v>40</v>
      </c>
      <c r="F133">
        <f ca="1">IF(scrapedData!K133&lt;1,RANDBETWEEN(40,50),D133)</f>
        <v>102</v>
      </c>
      <c r="G133">
        <f ca="1">IF(scrapedData!N133&lt;1,RANDBETWEEN(40,50),E133)</f>
        <v>44</v>
      </c>
      <c r="H133">
        <f>ROUND(((99-40)*(scrapedData!V133-0)/(7-0)+40),0)</f>
        <v>41</v>
      </c>
      <c r="I133">
        <f t="shared" ca="1" si="20"/>
        <v>233</v>
      </c>
      <c r="J133">
        <f>ROUND(((99-40)*(scrapedData!W133-0)/(3-0)+40),0)</f>
        <v>46</v>
      </c>
      <c r="K133">
        <f>ROUND(((99-40)*(scrapedData!X133-0)/(3-0)+40),0)</f>
        <v>60</v>
      </c>
      <c r="L133">
        <f>ROUND(((99-40)*(scrapedData!U133-0)/(11-0)+40),0)</f>
        <v>58</v>
      </c>
      <c r="M133">
        <f t="shared" si="21"/>
        <v>222</v>
      </c>
      <c r="N133">
        <f t="shared" ca="1" si="22"/>
        <v>73</v>
      </c>
      <c r="O133">
        <f t="shared" si="23"/>
        <v>73</v>
      </c>
      <c r="P133">
        <f t="shared" si="24"/>
        <v>79</v>
      </c>
      <c r="Q133">
        <f t="shared" ca="1" si="25"/>
        <v>44</v>
      </c>
      <c r="R133">
        <f ca="1">IF(scrapedData!Q133&gt;0.5,ROUND(scrapedData!R133*100,0),RANDBETWEEN(50,70))</f>
        <v>21</v>
      </c>
      <c r="S133">
        <f>INDEX(teamdata!$B$2:'teamdata'!$B$80,MATCH(scrapedData!B133,teamdata!$A$2:'teamdata'!$A$80,0))</f>
        <v>8</v>
      </c>
      <c r="T133">
        <f t="shared" si="26"/>
        <v>1</v>
      </c>
    </row>
    <row r="134" spans="1:20" x14ac:dyDescent="0.3">
      <c r="A134" t="s">
        <v>1311</v>
      </c>
      <c r="B134">
        <f>ROUND(((99-40)*(scrapedData!AA134-0)/(25-0)+40),0)</f>
        <v>47</v>
      </c>
      <c r="C134">
        <f>ROUND(((99-40)*(scrapedData!F134-0)/(37.2-0)+40),0)</f>
        <v>50</v>
      </c>
      <c r="D134">
        <f>ROUND(((99-40)*(scrapedData!I134-0)/(0.7-0)+40),0)</f>
        <v>59</v>
      </c>
      <c r="E134">
        <f>ROUND(((99-40)*(scrapedData!O134-0)/(0.5-0)+40),0)</f>
        <v>52</v>
      </c>
      <c r="F134">
        <f ca="1">IF(scrapedData!K134&lt;1,RANDBETWEEN(40,50),D134)</f>
        <v>59</v>
      </c>
      <c r="G134">
        <f ca="1">IF(scrapedData!N134&lt;1,RANDBETWEEN(40,50),E134)</f>
        <v>52</v>
      </c>
      <c r="H134">
        <f>ROUND(((99-40)*(scrapedData!V134-0)/(7-0)+40),0)</f>
        <v>43</v>
      </c>
      <c r="I134">
        <f t="shared" ca="1" si="20"/>
        <v>201</v>
      </c>
      <c r="J134">
        <f>ROUND(((99-40)*(scrapedData!W134-0)/(3-0)+40),0)</f>
        <v>44</v>
      </c>
      <c r="K134">
        <f>ROUND(((99-40)*(scrapedData!X134-0)/(3-0)+40),0)</f>
        <v>40</v>
      </c>
      <c r="L134">
        <f>ROUND(((99-40)*(scrapedData!U134-0)/(11-0)+40),0)</f>
        <v>43</v>
      </c>
      <c r="M134">
        <f t="shared" si="21"/>
        <v>177</v>
      </c>
      <c r="N134">
        <f t="shared" ca="1" si="22"/>
        <v>67</v>
      </c>
      <c r="O134">
        <f t="shared" si="23"/>
        <v>64</v>
      </c>
      <c r="P134">
        <f t="shared" si="24"/>
        <v>65</v>
      </c>
      <c r="Q134">
        <f t="shared" ca="1" si="25"/>
        <v>52</v>
      </c>
      <c r="R134">
        <f ca="1">IF(scrapedData!Q134&gt;0.5,ROUND(scrapedData!R134*100,0),RANDBETWEEN(50,70))</f>
        <v>70</v>
      </c>
      <c r="S134">
        <f>INDEX(teamdata!$B$2:'teamdata'!$B$80,MATCH(scrapedData!B134,teamdata!$A$2:'teamdata'!$A$80,0))</f>
        <v>8</v>
      </c>
      <c r="T134">
        <f t="shared" si="26"/>
        <v>1</v>
      </c>
    </row>
    <row r="135" spans="1:20" x14ac:dyDescent="0.3">
      <c r="A135" t="s">
        <v>1313</v>
      </c>
      <c r="B135">
        <f>ROUND(((99-40)*(scrapedData!AA135-0)/(25-0)+40),0)</f>
        <v>41</v>
      </c>
      <c r="C135">
        <f>ROUND(((99-40)*(scrapedData!F135-0)/(37.2-0)+40),0)</f>
        <v>42</v>
      </c>
      <c r="D135">
        <f>ROUND(((99-40)*(scrapedData!I135-0)/(0.7-0)+40),0)</f>
        <v>82</v>
      </c>
      <c r="E135">
        <f>ROUND(((99-40)*(scrapedData!O135-0)/(0.5-0)+40),0)</f>
        <v>40</v>
      </c>
      <c r="F135">
        <f ca="1">IF(scrapedData!K135&lt;1,RANDBETWEEN(40,50),D135)</f>
        <v>45</v>
      </c>
      <c r="G135">
        <f ca="1">IF(scrapedData!N135&lt;1,RANDBETWEEN(40,50),E135)</f>
        <v>42</v>
      </c>
      <c r="H135">
        <f>ROUND(((99-40)*(scrapedData!V135-0)/(7-0)+40),0)</f>
        <v>40</v>
      </c>
      <c r="I135">
        <f t="shared" ca="1" si="20"/>
        <v>205</v>
      </c>
      <c r="J135">
        <f>ROUND(((99-40)*(scrapedData!W135-0)/(3-0)+40),0)</f>
        <v>40</v>
      </c>
      <c r="K135">
        <f>ROUND(((99-40)*(scrapedData!X135-0)/(3-0)+40),0)</f>
        <v>40</v>
      </c>
      <c r="L135">
        <f>ROUND(((99-40)*(scrapedData!U135-0)/(11-0)+40),0)</f>
        <v>45</v>
      </c>
      <c r="M135">
        <f t="shared" si="21"/>
        <v>167</v>
      </c>
      <c r="N135">
        <f t="shared" ca="1" si="22"/>
        <v>68</v>
      </c>
      <c r="O135">
        <f t="shared" si="23"/>
        <v>62</v>
      </c>
      <c r="P135">
        <f t="shared" si="24"/>
        <v>77</v>
      </c>
      <c r="Q135">
        <f t="shared" ca="1" si="25"/>
        <v>42</v>
      </c>
      <c r="R135">
        <f ca="1">IF(scrapedData!Q135&gt;0.5,ROUND(scrapedData!R135*100,0),RANDBETWEEN(50,70))</f>
        <v>58</v>
      </c>
      <c r="S135">
        <f>INDEX(teamdata!$B$2:'teamdata'!$B$80,MATCH(scrapedData!B135,teamdata!$A$2:'teamdata'!$A$80,0))</f>
        <v>8</v>
      </c>
      <c r="T135">
        <f t="shared" si="26"/>
        <v>1</v>
      </c>
    </row>
    <row r="136" spans="1:20" x14ac:dyDescent="0.3">
      <c r="A136" t="s">
        <v>1316</v>
      </c>
      <c r="B136" t="e">
        <f>ROUND(((99-40)*(scrapedData!AA136-0)/(25-0)+40),0)</f>
        <v>#N/A</v>
      </c>
      <c r="C136" t="e">
        <f>ROUND(((99-40)*(scrapedData!F136-0)/(37.2-0)+40),0)</f>
        <v>#N/A</v>
      </c>
      <c r="D136" t="e">
        <f>ROUND(((99-40)*(scrapedData!I136-0)/(0.7-0)+40),0)</f>
        <v>#N/A</v>
      </c>
      <c r="E136" t="e">
        <f>ROUND(((99-40)*(scrapedData!O136-0)/(0.5-0)+40),0)</f>
        <v>#N/A</v>
      </c>
      <c r="F136" t="e">
        <f ca="1">IF(scrapedData!K136&lt;1,RANDBETWEEN(40,50),D136)</f>
        <v>#N/A</v>
      </c>
      <c r="G136" t="e">
        <f ca="1">IF(scrapedData!N136&lt;1,RANDBETWEEN(40,50),E136)</f>
        <v>#N/A</v>
      </c>
      <c r="H136" t="e">
        <f>ROUND(((99-40)*(scrapedData!V136-0)/(7-0)+40),0)</f>
        <v>#N/A</v>
      </c>
      <c r="I136" t="e">
        <f t="shared" si="20"/>
        <v>#N/A</v>
      </c>
      <c r="J136" t="e">
        <f>ROUND(((99-40)*(scrapedData!W136-0)/(3-0)+40),0)</f>
        <v>#N/A</v>
      </c>
      <c r="K136" t="e">
        <f>ROUND(((99-40)*(scrapedData!X136-0)/(3-0)+40),0)</f>
        <v>#N/A</v>
      </c>
      <c r="L136" t="e">
        <f>ROUND(((99-40)*(scrapedData!U136-0)/(11-0)+40),0)</f>
        <v>#N/A</v>
      </c>
      <c r="M136" t="e">
        <f t="shared" si="21"/>
        <v>#N/A</v>
      </c>
      <c r="N136" t="e">
        <f t="shared" si="22"/>
        <v>#N/A</v>
      </c>
      <c r="O136" t="e">
        <f t="shared" si="23"/>
        <v>#N/A</v>
      </c>
      <c r="P136" t="e">
        <f t="shared" si="24"/>
        <v>#N/A</v>
      </c>
      <c r="Q136" t="e">
        <f t="shared" ca="1" si="25"/>
        <v>#N/A</v>
      </c>
      <c r="R136" t="e">
        <f ca="1">IF(scrapedData!Q136&gt;0.5,ROUND(scrapedData!R136*100,0),RANDBETWEEN(50,70))</f>
        <v>#N/A</v>
      </c>
      <c r="S136">
        <f>INDEX(teamdata!$B$2:'teamdata'!$B$80,MATCH(scrapedData!B136,teamdata!$A$2:'teamdata'!$A$80,0))</f>
        <v>8</v>
      </c>
      <c r="T136">
        <f t="shared" si="26"/>
        <v>1</v>
      </c>
    </row>
    <row r="137" spans="1:20" x14ac:dyDescent="0.3">
      <c r="A137" t="s">
        <v>1318</v>
      </c>
      <c r="B137" t="e">
        <f>ROUND(((99-40)*(scrapedData!AA137-0)/(25-0)+40),0)</f>
        <v>#N/A</v>
      </c>
      <c r="C137" t="e">
        <f>ROUND(((99-40)*(scrapedData!F137-0)/(37.2-0)+40),0)</f>
        <v>#N/A</v>
      </c>
      <c r="D137" t="e">
        <f>ROUND(((99-40)*(scrapedData!I137-0)/(0.7-0)+40),0)</f>
        <v>#N/A</v>
      </c>
      <c r="E137" t="e">
        <f>ROUND(((99-40)*(scrapedData!O137-0)/(0.5-0)+40),0)</f>
        <v>#N/A</v>
      </c>
      <c r="F137" t="e">
        <f ca="1">IF(scrapedData!K137&lt;1,RANDBETWEEN(40,50),D137)</f>
        <v>#N/A</v>
      </c>
      <c r="G137" t="e">
        <f ca="1">IF(scrapedData!N137&lt;1,RANDBETWEEN(40,50),E137)</f>
        <v>#N/A</v>
      </c>
      <c r="H137" t="e">
        <f>ROUND(((99-40)*(scrapedData!V137-0)/(7-0)+40),0)</f>
        <v>#N/A</v>
      </c>
      <c r="I137" t="e">
        <f t="shared" si="20"/>
        <v>#N/A</v>
      </c>
      <c r="J137" t="e">
        <f>ROUND(((99-40)*(scrapedData!W137-0)/(3-0)+40),0)</f>
        <v>#N/A</v>
      </c>
      <c r="K137" t="e">
        <f>ROUND(((99-40)*(scrapedData!X137-0)/(3-0)+40),0)</f>
        <v>#N/A</v>
      </c>
      <c r="L137" t="e">
        <f>ROUND(((99-40)*(scrapedData!U137-0)/(11-0)+40),0)</f>
        <v>#N/A</v>
      </c>
      <c r="M137" t="e">
        <f t="shared" si="21"/>
        <v>#N/A</v>
      </c>
      <c r="N137" t="e">
        <f t="shared" si="22"/>
        <v>#N/A</v>
      </c>
      <c r="O137" t="e">
        <f t="shared" si="23"/>
        <v>#N/A</v>
      </c>
      <c r="P137" t="e">
        <f t="shared" si="24"/>
        <v>#N/A</v>
      </c>
      <c r="Q137" t="e">
        <f t="shared" ca="1" si="25"/>
        <v>#N/A</v>
      </c>
      <c r="R137" t="e">
        <f ca="1">IF(scrapedData!Q137&gt;0.5,ROUND(scrapedData!R137*100,0),RANDBETWEEN(50,70))</f>
        <v>#N/A</v>
      </c>
      <c r="S137">
        <f>INDEX(teamdata!$B$2:'teamdata'!$B$80,MATCH(scrapedData!B137,teamdata!$A$2:'teamdata'!$A$80,0))</f>
        <v>8</v>
      </c>
      <c r="T137">
        <f t="shared" si="26"/>
        <v>1</v>
      </c>
    </row>
    <row r="138" spans="1:20" x14ac:dyDescent="0.3">
      <c r="A138" t="s">
        <v>1321</v>
      </c>
      <c r="B138" t="e">
        <f>ROUND(((99-40)*(scrapedData!AA138-0)/(25-0)+40),0)</f>
        <v>#N/A</v>
      </c>
      <c r="C138" t="e">
        <f>ROUND(((99-40)*(scrapedData!F138-0)/(37.2-0)+40),0)</f>
        <v>#N/A</v>
      </c>
      <c r="D138" t="e">
        <f>ROUND(((99-40)*(scrapedData!I138-0)/(0.7-0)+40),0)</f>
        <v>#N/A</v>
      </c>
      <c r="E138" t="e">
        <f>ROUND(((99-40)*(scrapedData!O138-0)/(0.5-0)+40),0)</f>
        <v>#N/A</v>
      </c>
      <c r="F138" t="e">
        <f ca="1">IF(scrapedData!K138&lt;1,RANDBETWEEN(40,50),D138)</f>
        <v>#N/A</v>
      </c>
      <c r="G138" t="e">
        <f ca="1">IF(scrapedData!N138&lt;1,RANDBETWEEN(40,50),E138)</f>
        <v>#N/A</v>
      </c>
      <c r="H138" t="e">
        <f>ROUND(((99-40)*(scrapedData!V138-0)/(7-0)+40),0)</f>
        <v>#N/A</v>
      </c>
      <c r="I138" t="e">
        <f t="shared" si="20"/>
        <v>#N/A</v>
      </c>
      <c r="J138" t="e">
        <f>ROUND(((99-40)*(scrapedData!W138-0)/(3-0)+40),0)</f>
        <v>#N/A</v>
      </c>
      <c r="K138" t="e">
        <f>ROUND(((99-40)*(scrapedData!X138-0)/(3-0)+40),0)</f>
        <v>#N/A</v>
      </c>
      <c r="L138" t="e">
        <f>ROUND(((99-40)*(scrapedData!U138-0)/(11-0)+40),0)</f>
        <v>#N/A</v>
      </c>
      <c r="M138" t="e">
        <f t="shared" si="21"/>
        <v>#N/A</v>
      </c>
      <c r="N138" t="e">
        <f t="shared" si="22"/>
        <v>#N/A</v>
      </c>
      <c r="O138" t="e">
        <f t="shared" si="23"/>
        <v>#N/A</v>
      </c>
      <c r="P138" t="e">
        <f t="shared" si="24"/>
        <v>#N/A</v>
      </c>
      <c r="Q138" t="e">
        <f t="shared" ca="1" si="25"/>
        <v>#N/A</v>
      </c>
      <c r="R138" t="e">
        <f ca="1">IF(scrapedData!Q138&gt;0.5,ROUND(scrapedData!R138*100,0),RANDBETWEEN(50,70))</f>
        <v>#N/A</v>
      </c>
      <c r="S138">
        <f>INDEX(teamdata!$B$2:'teamdata'!$B$80,MATCH(scrapedData!B138,teamdata!$A$2:'teamdata'!$A$80,0))</f>
        <v>8</v>
      </c>
      <c r="T138">
        <f t="shared" si="26"/>
        <v>1</v>
      </c>
    </row>
    <row r="139" spans="1:20" x14ac:dyDescent="0.3">
      <c r="A139" t="s">
        <v>1324</v>
      </c>
      <c r="B139">
        <f>ROUND(((99-40)*(scrapedData!AA139-0)/(25-0)+40),0)</f>
        <v>84</v>
      </c>
      <c r="C139">
        <f>ROUND(((99-40)*(scrapedData!F139-0)/(37.2-0)+40),0)</f>
        <v>92</v>
      </c>
      <c r="D139">
        <f>ROUND(((99-40)*(scrapedData!I139-0)/(0.7-0)+40),0)</f>
        <v>79</v>
      </c>
      <c r="E139">
        <f>ROUND(((99-40)*(scrapedData!O139-0)/(0.5-0)+40),0)</f>
        <v>76</v>
      </c>
      <c r="F139">
        <f ca="1">IF(scrapedData!K139&lt;1,RANDBETWEEN(40,50),D139)</f>
        <v>79</v>
      </c>
      <c r="G139">
        <f ca="1">IF(scrapedData!N139&lt;1,RANDBETWEEN(40,50),E139)</f>
        <v>76</v>
      </c>
      <c r="H139">
        <f>ROUND(((99-40)*(scrapedData!V139-0)/(7-0)+40),0)</f>
        <v>71</v>
      </c>
      <c r="I139">
        <f t="shared" ca="1" si="20"/>
        <v>310</v>
      </c>
      <c r="J139">
        <f>ROUND(((99-40)*(scrapedData!W139-0)/(3-0)+40),0)</f>
        <v>70</v>
      </c>
      <c r="K139">
        <f>ROUND(((99-40)*(scrapedData!X139-0)/(3-0)+40),0)</f>
        <v>52</v>
      </c>
      <c r="L139">
        <f>ROUND(((99-40)*(scrapedData!U139-0)/(11-0)+40),0)</f>
        <v>74</v>
      </c>
      <c r="M139">
        <f t="shared" si="21"/>
        <v>288</v>
      </c>
      <c r="N139">
        <f t="shared" ca="1" si="22"/>
        <v>86</v>
      </c>
      <c r="O139">
        <f t="shared" si="23"/>
        <v>85</v>
      </c>
      <c r="P139">
        <f t="shared" si="24"/>
        <v>78</v>
      </c>
      <c r="Q139">
        <f t="shared" ca="1" si="25"/>
        <v>76</v>
      </c>
      <c r="R139">
        <f ca="1">IF(scrapedData!Q139&gt;0.5,ROUND(scrapedData!R139*100,0),RANDBETWEEN(50,70))</f>
        <v>71</v>
      </c>
      <c r="S139">
        <f>INDEX(teamdata!$B$2:'teamdata'!$B$80,MATCH(scrapedData!B139,teamdata!$A$2:'teamdata'!$A$80,0))</f>
        <v>9</v>
      </c>
      <c r="T139">
        <f t="shared" si="26"/>
        <v>1</v>
      </c>
    </row>
    <row r="140" spans="1:20" x14ac:dyDescent="0.3">
      <c r="A140" t="s">
        <v>1328</v>
      </c>
      <c r="B140">
        <f>ROUND(((99-40)*(scrapedData!AA140-0)/(25-0)+40),0)</f>
        <v>67</v>
      </c>
      <c r="C140">
        <f>ROUND(((99-40)*(scrapedData!F140-0)/(37.2-0)+40),0)</f>
        <v>90</v>
      </c>
      <c r="D140">
        <f>ROUND(((99-40)*(scrapedData!I140-0)/(0.7-0)+40),0)</f>
        <v>82</v>
      </c>
      <c r="E140">
        <f>ROUND(((99-40)*(scrapedData!O140-0)/(0.5-0)+40),0)</f>
        <v>94</v>
      </c>
      <c r="F140">
        <f ca="1">IF(scrapedData!K140&lt;1,RANDBETWEEN(40,50),D140)</f>
        <v>82</v>
      </c>
      <c r="G140">
        <f ca="1">IF(scrapedData!N140&lt;1,RANDBETWEEN(40,50),E140)</f>
        <v>94</v>
      </c>
      <c r="H140">
        <f>ROUND(((99-40)*(scrapedData!V140-0)/(7-0)+40),0)</f>
        <v>60</v>
      </c>
      <c r="I140">
        <f t="shared" ca="1" si="20"/>
        <v>303</v>
      </c>
      <c r="J140">
        <f>ROUND(((99-40)*(scrapedData!W140-0)/(3-0)+40),0)</f>
        <v>62</v>
      </c>
      <c r="K140">
        <f>ROUND(((99-40)*(scrapedData!X140-0)/(3-0)+40),0)</f>
        <v>40</v>
      </c>
      <c r="L140">
        <f>ROUND(((99-40)*(scrapedData!U140-0)/(11-0)+40),0)</f>
        <v>51</v>
      </c>
      <c r="M140">
        <f t="shared" si="21"/>
        <v>243</v>
      </c>
      <c r="N140">
        <f t="shared" ca="1" si="22"/>
        <v>85</v>
      </c>
      <c r="O140">
        <f t="shared" si="23"/>
        <v>77</v>
      </c>
      <c r="P140">
        <f t="shared" si="24"/>
        <v>54</v>
      </c>
      <c r="Q140">
        <f t="shared" ca="1" si="25"/>
        <v>94</v>
      </c>
      <c r="R140">
        <f ca="1">IF(scrapedData!Q140&gt;0.5,ROUND(scrapedData!R140*100,0),RANDBETWEEN(50,70))</f>
        <v>92</v>
      </c>
      <c r="S140">
        <f>INDEX(teamdata!$B$2:'teamdata'!$B$80,MATCH(scrapedData!B140,teamdata!$A$2:'teamdata'!$A$80,0))</f>
        <v>9</v>
      </c>
      <c r="T140">
        <f t="shared" si="26"/>
        <v>1</v>
      </c>
    </row>
    <row r="141" spans="1:20" x14ac:dyDescent="0.3">
      <c r="A141" t="s">
        <v>1331</v>
      </c>
      <c r="B141">
        <f>ROUND(((99-40)*(scrapedData!AA141-0)/(25-0)+40),0)</f>
        <v>67</v>
      </c>
      <c r="C141">
        <f>ROUND(((99-40)*(scrapedData!F141-0)/(37.2-0)+40),0)</f>
        <v>89</v>
      </c>
      <c r="D141">
        <f>ROUND(((99-40)*(scrapedData!I141-0)/(0.7-0)+40),0)</f>
        <v>76</v>
      </c>
      <c r="E141">
        <f>ROUND(((99-40)*(scrapedData!O141-0)/(0.5-0)+40),0)</f>
        <v>86</v>
      </c>
      <c r="F141">
        <f ca="1">IF(scrapedData!K141&lt;1,RANDBETWEEN(40,50),D141)</f>
        <v>76</v>
      </c>
      <c r="G141">
        <f ca="1">IF(scrapedData!N141&lt;1,RANDBETWEEN(40,50),E141)</f>
        <v>86</v>
      </c>
      <c r="H141">
        <f>ROUND(((99-40)*(scrapedData!V141-0)/(7-0)+40),0)</f>
        <v>68</v>
      </c>
      <c r="I141">
        <f t="shared" ca="1" si="20"/>
        <v>297</v>
      </c>
      <c r="J141">
        <f>ROUND(((99-40)*(scrapedData!W141-0)/(3-0)+40),0)</f>
        <v>75</v>
      </c>
      <c r="K141">
        <f>ROUND(((99-40)*(scrapedData!X141-0)/(3-0)+40),0)</f>
        <v>42</v>
      </c>
      <c r="L141">
        <f>ROUND(((99-40)*(scrapedData!U141-0)/(11-0)+40),0)</f>
        <v>57</v>
      </c>
      <c r="M141">
        <f t="shared" si="21"/>
        <v>263</v>
      </c>
      <c r="N141">
        <f t="shared" ca="1" si="22"/>
        <v>84</v>
      </c>
      <c r="O141">
        <f t="shared" si="23"/>
        <v>81</v>
      </c>
      <c r="P141">
        <f t="shared" si="24"/>
        <v>61</v>
      </c>
      <c r="Q141">
        <f t="shared" ca="1" si="25"/>
        <v>86</v>
      </c>
      <c r="R141">
        <f ca="1">IF(scrapedData!Q141&gt;0.5,ROUND(scrapedData!R141*100,0),RANDBETWEEN(50,70))</f>
        <v>78</v>
      </c>
      <c r="S141">
        <f>INDEX(teamdata!$B$2:'teamdata'!$B$80,MATCH(scrapedData!B141,teamdata!$A$2:'teamdata'!$A$80,0))</f>
        <v>9</v>
      </c>
      <c r="T141">
        <f t="shared" si="26"/>
        <v>1</v>
      </c>
    </row>
    <row r="142" spans="1:20" x14ac:dyDescent="0.3">
      <c r="A142" t="s">
        <v>1333</v>
      </c>
      <c r="B142">
        <f>ROUND(((99-40)*(scrapedData!AA142-0)/(25-0)+40),0)</f>
        <v>61</v>
      </c>
      <c r="C142">
        <f>ROUND(((99-40)*(scrapedData!F142-0)/(37.2-0)+40),0)</f>
        <v>80</v>
      </c>
      <c r="D142">
        <f>ROUND(((99-40)*(scrapedData!I142-0)/(0.7-0)+40),0)</f>
        <v>91</v>
      </c>
      <c r="E142">
        <f>ROUND(((99-40)*(scrapedData!O142-0)/(0.5-0)+40),0)</f>
        <v>70</v>
      </c>
      <c r="F142">
        <f ca="1">IF(scrapedData!K142&lt;1,RANDBETWEEN(40,50),D142)</f>
        <v>91</v>
      </c>
      <c r="G142">
        <f ca="1">IF(scrapedData!N142&lt;1,RANDBETWEEN(40,50),E142)</f>
        <v>48</v>
      </c>
      <c r="H142">
        <f>ROUND(((99-40)*(scrapedData!V142-0)/(7-0)+40),0)</f>
        <v>46</v>
      </c>
      <c r="I142">
        <f t="shared" ca="1" si="20"/>
        <v>246</v>
      </c>
      <c r="J142">
        <f>ROUND(((99-40)*(scrapedData!W142-0)/(3-0)+40),0)</f>
        <v>50</v>
      </c>
      <c r="K142">
        <f>ROUND(((99-40)*(scrapedData!X142-0)/(3-0)+40),0)</f>
        <v>87</v>
      </c>
      <c r="L142">
        <f>ROUND(((99-40)*(scrapedData!U142-0)/(11-0)+40),0)</f>
        <v>71</v>
      </c>
      <c r="M142">
        <f t="shared" si="21"/>
        <v>288</v>
      </c>
      <c r="N142">
        <f t="shared" ca="1" si="22"/>
        <v>75</v>
      </c>
      <c r="O142">
        <f t="shared" si="23"/>
        <v>85</v>
      </c>
      <c r="P142">
        <f t="shared" si="24"/>
        <v>80</v>
      </c>
      <c r="Q142">
        <f t="shared" ca="1" si="25"/>
        <v>48</v>
      </c>
      <c r="R142">
        <f ca="1">IF(scrapedData!Q142&gt;0.5,ROUND(scrapedData!R142*100,0),RANDBETWEEN(50,70))</f>
        <v>78</v>
      </c>
      <c r="S142">
        <f>INDEX(teamdata!$B$2:'teamdata'!$B$80,MATCH(scrapedData!B142,teamdata!$A$2:'teamdata'!$A$80,0))</f>
        <v>9</v>
      </c>
      <c r="T142">
        <f t="shared" si="26"/>
        <v>1</v>
      </c>
    </row>
    <row r="143" spans="1:20" x14ac:dyDescent="0.3">
      <c r="A143" t="s">
        <v>1336</v>
      </c>
      <c r="B143">
        <f>ROUND(((99-40)*(scrapedData!AA143-0)/(25-0)+40),0)</f>
        <v>55</v>
      </c>
      <c r="C143">
        <f>ROUND(((99-40)*(scrapedData!F143-0)/(37.2-0)+40),0)</f>
        <v>78</v>
      </c>
      <c r="D143">
        <f>ROUND(((99-40)*(scrapedData!I143-0)/(0.7-0)+40),0)</f>
        <v>71</v>
      </c>
      <c r="E143">
        <f>ROUND(((99-40)*(scrapedData!O143-0)/(0.5-0)+40),0)</f>
        <v>79</v>
      </c>
      <c r="F143">
        <f ca="1">IF(scrapedData!K143&lt;1,RANDBETWEEN(40,50),D143)</f>
        <v>71</v>
      </c>
      <c r="G143">
        <f ca="1">IF(scrapedData!N143&lt;1,RANDBETWEEN(40,50),E143)</f>
        <v>79</v>
      </c>
      <c r="H143">
        <f>ROUND(((99-40)*(scrapedData!V143-0)/(7-0)+40),0)</f>
        <v>52</v>
      </c>
      <c r="I143">
        <f t="shared" ca="1" si="20"/>
        <v>257</v>
      </c>
      <c r="J143">
        <f>ROUND(((99-40)*(scrapedData!W143-0)/(3-0)+40),0)</f>
        <v>56</v>
      </c>
      <c r="K143">
        <f>ROUND(((99-40)*(scrapedData!X143-0)/(3-0)+40),0)</f>
        <v>44</v>
      </c>
      <c r="L143">
        <f>ROUND(((99-40)*(scrapedData!U143-0)/(11-0)+40),0)</f>
        <v>53</v>
      </c>
      <c r="M143">
        <f t="shared" si="21"/>
        <v>231</v>
      </c>
      <c r="N143">
        <f t="shared" ca="1" si="22"/>
        <v>77</v>
      </c>
      <c r="O143">
        <f t="shared" si="23"/>
        <v>74</v>
      </c>
      <c r="P143">
        <f t="shared" si="24"/>
        <v>61</v>
      </c>
      <c r="Q143">
        <f t="shared" ca="1" si="25"/>
        <v>79</v>
      </c>
      <c r="R143">
        <f ca="1">IF(scrapedData!Q143&gt;0.5,ROUND(scrapedData!R143*100,0),RANDBETWEEN(50,70))</f>
        <v>67</v>
      </c>
      <c r="S143">
        <f>INDEX(teamdata!$B$2:'teamdata'!$B$80,MATCH(scrapedData!B143,teamdata!$A$2:'teamdata'!$A$80,0))</f>
        <v>9</v>
      </c>
      <c r="T143">
        <f t="shared" si="26"/>
        <v>1</v>
      </c>
    </row>
    <row r="144" spans="1:20" x14ac:dyDescent="0.3">
      <c r="A144" t="s">
        <v>1340</v>
      </c>
      <c r="B144">
        <f>ROUND(((99-40)*(scrapedData!AA144-0)/(25-0)+40),0)</f>
        <v>53</v>
      </c>
      <c r="C144">
        <f>ROUND(((99-40)*(scrapedData!F144-0)/(37.2-0)+40),0)</f>
        <v>68</v>
      </c>
      <c r="D144">
        <f>ROUND(((99-40)*(scrapedData!I144-0)/(0.7-0)+40),0)</f>
        <v>75</v>
      </c>
      <c r="E144">
        <f>ROUND(((99-40)*(scrapedData!O144-0)/(0.5-0)+40),0)</f>
        <v>93</v>
      </c>
      <c r="F144">
        <f ca="1">IF(scrapedData!K144&lt;1,RANDBETWEEN(40,50),D144)</f>
        <v>75</v>
      </c>
      <c r="G144">
        <f ca="1">IF(scrapedData!N144&lt;1,RANDBETWEEN(40,50),E144)</f>
        <v>93</v>
      </c>
      <c r="H144">
        <f>ROUND(((99-40)*(scrapedData!V144-0)/(7-0)+40),0)</f>
        <v>49</v>
      </c>
      <c r="I144">
        <f t="shared" ca="1" si="20"/>
        <v>270</v>
      </c>
      <c r="J144">
        <f>ROUND(((99-40)*(scrapedData!W144-0)/(3-0)+40),0)</f>
        <v>52</v>
      </c>
      <c r="K144">
        <f>ROUND(((99-40)*(scrapedData!X144-0)/(3-0)+40),0)</f>
        <v>44</v>
      </c>
      <c r="L144">
        <f>ROUND(((99-40)*(scrapedData!U144-0)/(11-0)+40),0)</f>
        <v>52</v>
      </c>
      <c r="M144">
        <f t="shared" si="21"/>
        <v>216</v>
      </c>
      <c r="N144">
        <f t="shared" ca="1" si="22"/>
        <v>79</v>
      </c>
      <c r="O144">
        <f t="shared" si="23"/>
        <v>72</v>
      </c>
      <c r="P144">
        <f t="shared" si="24"/>
        <v>65</v>
      </c>
      <c r="Q144">
        <f t="shared" ca="1" si="25"/>
        <v>93</v>
      </c>
      <c r="R144">
        <f ca="1">IF(scrapedData!Q144&gt;0.5,ROUND(scrapedData!R144*100,0),RANDBETWEEN(50,70))</f>
        <v>66</v>
      </c>
      <c r="S144">
        <f>INDEX(teamdata!$B$2:'teamdata'!$B$80,MATCH(scrapedData!B144,teamdata!$A$2:'teamdata'!$A$80,0))</f>
        <v>9</v>
      </c>
      <c r="T144">
        <f t="shared" si="26"/>
        <v>1</v>
      </c>
    </row>
    <row r="145" spans="1:20" x14ac:dyDescent="0.3">
      <c r="A145" t="s">
        <v>1341</v>
      </c>
      <c r="B145">
        <f>ROUND(((99-40)*(scrapedData!AA145-0)/(25-0)+40),0)</f>
        <v>52</v>
      </c>
      <c r="C145">
        <f>ROUND(((99-40)*(scrapedData!F145-0)/(37.2-0)+40),0)</f>
        <v>61</v>
      </c>
      <c r="D145">
        <f>ROUND(((99-40)*(scrapedData!I145-0)/(0.7-0)+40),0)</f>
        <v>87</v>
      </c>
      <c r="E145">
        <f>ROUND(((99-40)*(scrapedData!O145-0)/(0.5-0)+40),0)</f>
        <v>87</v>
      </c>
      <c r="F145">
        <f ca="1">IF(scrapedData!K145&lt;1,RANDBETWEEN(40,50),D145)</f>
        <v>87</v>
      </c>
      <c r="G145">
        <f ca="1">IF(scrapedData!N145&lt;1,RANDBETWEEN(40,50),E145)</f>
        <v>87</v>
      </c>
      <c r="H145">
        <f>ROUND(((99-40)*(scrapedData!V145-0)/(7-0)+40),0)</f>
        <v>43</v>
      </c>
      <c r="I145">
        <f t="shared" ca="1" si="20"/>
        <v>269</v>
      </c>
      <c r="J145">
        <f>ROUND(((99-40)*(scrapedData!W145-0)/(3-0)+40),0)</f>
        <v>48</v>
      </c>
      <c r="K145">
        <f>ROUND(((99-40)*(scrapedData!X145-0)/(3-0)+40),0)</f>
        <v>46</v>
      </c>
      <c r="L145">
        <f>ROUND(((99-40)*(scrapedData!U145-0)/(11-0)+40),0)</f>
        <v>58</v>
      </c>
      <c r="M145">
        <f t="shared" si="21"/>
        <v>213</v>
      </c>
      <c r="N145">
        <f t="shared" ca="1" si="22"/>
        <v>79</v>
      </c>
      <c r="O145">
        <f t="shared" si="23"/>
        <v>71</v>
      </c>
      <c r="P145">
        <f t="shared" si="24"/>
        <v>77</v>
      </c>
      <c r="Q145">
        <f t="shared" ca="1" si="25"/>
        <v>87</v>
      </c>
      <c r="R145">
        <f ca="1">IF(scrapedData!Q145&gt;0.5,ROUND(scrapedData!R145*100,0),RANDBETWEEN(50,70))</f>
        <v>67</v>
      </c>
      <c r="S145">
        <f>INDEX(teamdata!$B$2:'teamdata'!$B$80,MATCH(scrapedData!B145,teamdata!$A$2:'teamdata'!$A$80,0))</f>
        <v>9</v>
      </c>
      <c r="T145">
        <f t="shared" si="26"/>
        <v>1</v>
      </c>
    </row>
    <row r="146" spans="1:20" x14ac:dyDescent="0.3">
      <c r="A146" t="s">
        <v>1342</v>
      </c>
      <c r="B146">
        <f>ROUND(((99-40)*(scrapedData!AA146-0)/(25-0)+40),0)</f>
        <v>50</v>
      </c>
      <c r="C146">
        <f>ROUND(((99-40)*(scrapedData!F146-0)/(37.2-0)+40),0)</f>
        <v>68</v>
      </c>
      <c r="D146">
        <f>ROUND(((99-40)*(scrapedData!I146-0)/(0.7-0)+40),0)</f>
        <v>90</v>
      </c>
      <c r="E146">
        <f>ROUND(((99-40)*(scrapedData!O146-0)/(0.5-0)+40),0)</f>
        <v>40</v>
      </c>
      <c r="F146">
        <f ca="1">IF(scrapedData!K146&lt;1,RANDBETWEEN(40,50),D146)</f>
        <v>90</v>
      </c>
      <c r="G146">
        <f ca="1">IF(scrapedData!N146&lt;1,RANDBETWEEN(40,50),E146)</f>
        <v>44</v>
      </c>
      <c r="H146">
        <f>ROUND(((99-40)*(scrapedData!V146-0)/(7-0)+40),0)</f>
        <v>43</v>
      </c>
      <c r="I146">
        <f t="shared" ca="1" si="20"/>
        <v>227</v>
      </c>
      <c r="J146">
        <f>ROUND(((99-40)*(scrapedData!W146-0)/(3-0)+40),0)</f>
        <v>48</v>
      </c>
      <c r="K146">
        <f>ROUND(((99-40)*(scrapedData!X146-0)/(3-0)+40),0)</f>
        <v>58</v>
      </c>
      <c r="L146">
        <f>ROUND(((99-40)*(scrapedData!U146-0)/(11-0)+40),0)</f>
        <v>69</v>
      </c>
      <c r="M146">
        <f t="shared" si="21"/>
        <v>243</v>
      </c>
      <c r="N146">
        <f t="shared" ca="1" si="22"/>
        <v>72</v>
      </c>
      <c r="O146">
        <f t="shared" si="23"/>
        <v>77</v>
      </c>
      <c r="P146">
        <f t="shared" si="24"/>
        <v>86</v>
      </c>
      <c r="Q146">
        <f t="shared" ca="1" si="25"/>
        <v>44</v>
      </c>
      <c r="R146">
        <f ca="1">IF(scrapedData!Q146&gt;0.5,ROUND(scrapedData!R146*100,0),RANDBETWEEN(50,70))</f>
        <v>64</v>
      </c>
      <c r="S146">
        <f>INDEX(teamdata!$B$2:'teamdata'!$B$80,MATCH(scrapedData!B146,teamdata!$A$2:'teamdata'!$A$80,0))</f>
        <v>9</v>
      </c>
      <c r="T146">
        <f t="shared" si="26"/>
        <v>1</v>
      </c>
    </row>
    <row r="147" spans="1:20" x14ac:dyDescent="0.3">
      <c r="A147" t="s">
        <v>1343</v>
      </c>
      <c r="B147">
        <f>ROUND(((99-40)*(scrapedData!AA147-0)/(25-0)+40),0)</f>
        <v>43</v>
      </c>
      <c r="C147">
        <f>ROUND(((99-40)*(scrapedData!F147-0)/(37.2-0)+40),0)</f>
        <v>49</v>
      </c>
      <c r="D147">
        <f>ROUND(((99-40)*(scrapedData!I147-0)/(0.7-0)+40),0)</f>
        <v>73</v>
      </c>
      <c r="E147">
        <f>ROUND(((99-40)*(scrapedData!O147-0)/(0.5-0)+40),0)</f>
        <v>40</v>
      </c>
      <c r="F147">
        <f ca="1">IF(scrapedData!K147&lt;1,RANDBETWEEN(40,50),D147)</f>
        <v>73</v>
      </c>
      <c r="G147">
        <f ca="1">IF(scrapedData!N147&lt;1,RANDBETWEEN(40,50),E147)</f>
        <v>50</v>
      </c>
      <c r="H147">
        <f>ROUND(((99-40)*(scrapedData!V147-0)/(7-0)+40),0)</f>
        <v>41</v>
      </c>
      <c r="I147">
        <f t="shared" ca="1" si="20"/>
        <v>207</v>
      </c>
      <c r="J147">
        <f>ROUND(((99-40)*(scrapedData!W147-0)/(3-0)+40),0)</f>
        <v>40</v>
      </c>
      <c r="K147">
        <f>ROUND(((99-40)*(scrapedData!X147-0)/(3-0)+40),0)</f>
        <v>44</v>
      </c>
      <c r="L147">
        <f>ROUND(((99-40)*(scrapedData!U147-0)/(11-0)+40),0)</f>
        <v>46</v>
      </c>
      <c r="M147">
        <f t="shared" si="21"/>
        <v>179</v>
      </c>
      <c r="N147">
        <f t="shared" ca="1" si="22"/>
        <v>68</v>
      </c>
      <c r="O147">
        <f t="shared" si="23"/>
        <v>65</v>
      </c>
      <c r="P147">
        <f t="shared" si="24"/>
        <v>70</v>
      </c>
      <c r="Q147">
        <f t="shared" ca="1" si="25"/>
        <v>50</v>
      </c>
      <c r="R147">
        <f ca="1">IF(scrapedData!Q147&gt;0.5,ROUND(scrapedData!R147*100,0),RANDBETWEEN(50,70))</f>
        <v>67</v>
      </c>
      <c r="S147">
        <f>INDEX(teamdata!$B$2:'teamdata'!$B$80,MATCH(scrapedData!B147,teamdata!$A$2:'teamdata'!$A$80,0))</f>
        <v>9</v>
      </c>
      <c r="T147">
        <f t="shared" si="26"/>
        <v>1</v>
      </c>
    </row>
    <row r="148" spans="1:20" x14ac:dyDescent="0.3">
      <c r="A148" t="s">
        <v>1346</v>
      </c>
      <c r="B148">
        <f>ROUND(((99-40)*(scrapedData!AA148-0)/(25-0)+40),0)</f>
        <v>42</v>
      </c>
      <c r="C148">
        <f>ROUND(((99-40)*(scrapedData!F148-0)/(37.2-0)+40),0)</f>
        <v>45</v>
      </c>
      <c r="D148">
        <f>ROUND(((99-40)*(scrapedData!I148-0)/(0.7-0)+40),0)</f>
        <v>68</v>
      </c>
      <c r="E148">
        <f>ROUND(((99-40)*(scrapedData!O148-0)/(0.5-0)+40),0)</f>
        <v>64</v>
      </c>
      <c r="F148">
        <f ca="1">IF(scrapedData!K148&lt;1,RANDBETWEEN(40,50),D148)</f>
        <v>48</v>
      </c>
      <c r="G148">
        <f ca="1">IF(scrapedData!N148&lt;1,RANDBETWEEN(40,50),E148)</f>
        <v>49</v>
      </c>
      <c r="H148">
        <f>ROUND(((99-40)*(scrapedData!V148-0)/(7-0)+40),0)</f>
        <v>40</v>
      </c>
      <c r="I148">
        <f t="shared" ca="1" si="20"/>
        <v>199</v>
      </c>
      <c r="J148">
        <f>ROUND(((99-40)*(scrapedData!W148-0)/(3-0)+40),0)</f>
        <v>42</v>
      </c>
      <c r="K148">
        <f>ROUND(((99-40)*(scrapedData!X148-0)/(3-0)+40),0)</f>
        <v>42</v>
      </c>
      <c r="L148">
        <f>ROUND(((99-40)*(scrapedData!U148-0)/(11-0)+40),0)</f>
        <v>44</v>
      </c>
      <c r="M148">
        <f t="shared" si="21"/>
        <v>173</v>
      </c>
      <c r="N148">
        <f t="shared" ca="1" si="22"/>
        <v>67</v>
      </c>
      <c r="O148">
        <f t="shared" si="23"/>
        <v>63</v>
      </c>
      <c r="P148">
        <f t="shared" si="24"/>
        <v>71</v>
      </c>
      <c r="Q148">
        <f t="shared" ca="1" si="25"/>
        <v>49</v>
      </c>
      <c r="R148">
        <f ca="1">IF(scrapedData!Q148&gt;0.5,ROUND(scrapedData!R148*100,0),RANDBETWEEN(50,70))</f>
        <v>52</v>
      </c>
      <c r="S148">
        <f>INDEX(teamdata!$B$2:'teamdata'!$B$80,MATCH(scrapedData!B148,teamdata!$A$2:'teamdata'!$A$80,0))</f>
        <v>9</v>
      </c>
      <c r="T148">
        <f t="shared" si="26"/>
        <v>1</v>
      </c>
    </row>
    <row r="149" spans="1:20" x14ac:dyDescent="0.3">
      <c r="A149" t="s">
        <v>1349</v>
      </c>
      <c r="B149">
        <f>ROUND(((99-40)*(scrapedData!AA149-0)/(25-0)+40),0)</f>
        <v>42</v>
      </c>
      <c r="C149">
        <f>ROUND(((99-40)*(scrapedData!F149-0)/(37.2-0)+40),0)</f>
        <v>45</v>
      </c>
      <c r="D149">
        <f>ROUND(((99-40)*(scrapedData!I149-0)/(0.7-0)+40),0)</f>
        <v>77</v>
      </c>
      <c r="E149">
        <f>ROUND(((99-40)*(scrapedData!O149-0)/(0.5-0)+40),0)</f>
        <v>40</v>
      </c>
      <c r="F149">
        <f ca="1">IF(scrapedData!K149&lt;1,RANDBETWEEN(40,50),D149)</f>
        <v>47</v>
      </c>
      <c r="G149">
        <f ca="1">IF(scrapedData!N149&lt;1,RANDBETWEEN(40,50),E149)</f>
        <v>43</v>
      </c>
      <c r="H149">
        <f>ROUND(((99-40)*(scrapedData!V149-0)/(7-0)+40),0)</f>
        <v>41</v>
      </c>
      <c r="I149">
        <f t="shared" ca="1" si="20"/>
        <v>203</v>
      </c>
      <c r="J149">
        <f>ROUND(((99-40)*(scrapedData!W149-0)/(3-0)+40),0)</f>
        <v>42</v>
      </c>
      <c r="K149">
        <f>ROUND(((99-40)*(scrapedData!X149-0)/(3-0)+40),0)</f>
        <v>42</v>
      </c>
      <c r="L149">
        <f>ROUND(((99-40)*(scrapedData!U149-0)/(11-0)+40),0)</f>
        <v>42</v>
      </c>
      <c r="M149">
        <f t="shared" si="21"/>
        <v>171</v>
      </c>
      <c r="N149">
        <f t="shared" ca="1" si="22"/>
        <v>67</v>
      </c>
      <c r="O149">
        <f t="shared" si="23"/>
        <v>63</v>
      </c>
      <c r="P149">
        <f t="shared" si="24"/>
        <v>68</v>
      </c>
      <c r="Q149">
        <f t="shared" ca="1" si="25"/>
        <v>43</v>
      </c>
      <c r="R149">
        <f ca="1">IF(scrapedData!Q149&gt;0.5,ROUND(scrapedData!R149*100,0),RANDBETWEEN(50,70))</f>
        <v>36</v>
      </c>
      <c r="S149">
        <f>INDEX(teamdata!$B$2:'teamdata'!$B$80,MATCH(scrapedData!B149,teamdata!$A$2:'teamdata'!$A$80,0))</f>
        <v>9</v>
      </c>
      <c r="T149">
        <f t="shared" si="26"/>
        <v>1</v>
      </c>
    </row>
    <row r="150" spans="1:20" x14ac:dyDescent="0.3">
      <c r="A150" t="s">
        <v>1352</v>
      </c>
      <c r="B150">
        <f>ROUND(((99-40)*(scrapedData!AA150-0)/(25-0)+40),0)</f>
        <v>41</v>
      </c>
      <c r="C150">
        <f>ROUND(((99-40)*(scrapedData!F150-0)/(37.2-0)+40),0)</f>
        <v>46</v>
      </c>
      <c r="D150">
        <f>ROUND(((99-40)*(scrapedData!I150-0)/(0.7-0)+40),0)</f>
        <v>72</v>
      </c>
      <c r="E150">
        <f>ROUND(((99-40)*(scrapedData!O150-0)/(0.5-0)+40),0)</f>
        <v>40</v>
      </c>
      <c r="F150">
        <f ca="1">IF(scrapedData!K150&lt;1,RANDBETWEEN(40,50),D150)</f>
        <v>46</v>
      </c>
      <c r="G150">
        <f ca="1">IF(scrapedData!N150&lt;1,RANDBETWEEN(40,50),E150)</f>
        <v>48</v>
      </c>
      <c r="H150">
        <f>ROUND(((99-40)*(scrapedData!V150-0)/(7-0)+40),0)</f>
        <v>43</v>
      </c>
      <c r="I150">
        <f t="shared" ca="1" si="20"/>
        <v>204</v>
      </c>
      <c r="J150">
        <f>ROUND(((99-40)*(scrapedData!W150-0)/(3-0)+40),0)</f>
        <v>46</v>
      </c>
      <c r="K150">
        <f>ROUND(((99-40)*(scrapedData!X150-0)/(3-0)+40),0)</f>
        <v>44</v>
      </c>
      <c r="L150">
        <f>ROUND(((99-40)*(scrapedData!U150-0)/(11-0)+40),0)</f>
        <v>43</v>
      </c>
      <c r="M150">
        <f t="shared" si="21"/>
        <v>179</v>
      </c>
      <c r="N150">
        <f t="shared" ca="1" si="22"/>
        <v>68</v>
      </c>
      <c r="O150">
        <f t="shared" si="23"/>
        <v>65</v>
      </c>
      <c r="P150">
        <f t="shared" si="24"/>
        <v>69</v>
      </c>
      <c r="Q150">
        <f t="shared" ca="1" si="25"/>
        <v>48</v>
      </c>
      <c r="R150">
        <f ca="1">IF(scrapedData!Q150&gt;0.5,ROUND(scrapedData!R150*100,0),RANDBETWEEN(50,70))</f>
        <v>54</v>
      </c>
      <c r="S150">
        <f>INDEX(teamdata!$B$2:'teamdata'!$B$80,MATCH(scrapedData!B150,teamdata!$A$2:'teamdata'!$A$80,0))</f>
        <v>9</v>
      </c>
      <c r="T150">
        <f t="shared" si="26"/>
        <v>1</v>
      </c>
    </row>
    <row r="151" spans="1:20" x14ac:dyDescent="0.3">
      <c r="A151" t="s">
        <v>1356</v>
      </c>
      <c r="B151">
        <f>ROUND(((99-40)*(scrapedData!AA151-0)/(25-0)+40),0)</f>
        <v>41</v>
      </c>
      <c r="C151">
        <f>ROUND(((99-40)*(scrapedData!F151-0)/(37.2-0)+40),0)</f>
        <v>45</v>
      </c>
      <c r="D151">
        <f>ROUND(((99-40)*(scrapedData!I151-0)/(0.7-0)+40),0)</f>
        <v>59</v>
      </c>
      <c r="E151">
        <f>ROUND(((99-40)*(scrapedData!O151-0)/(0.5-0)+40),0)</f>
        <v>53</v>
      </c>
      <c r="F151">
        <f ca="1">IF(scrapedData!K151&lt;1,RANDBETWEEN(40,50),D151)</f>
        <v>41</v>
      </c>
      <c r="G151">
        <f ca="1">IF(scrapedData!N151&lt;1,RANDBETWEEN(40,50),E151)</f>
        <v>45</v>
      </c>
      <c r="H151">
        <f>ROUND(((99-40)*(scrapedData!V151-0)/(7-0)+40),0)</f>
        <v>41</v>
      </c>
      <c r="I151">
        <f t="shared" ca="1" si="20"/>
        <v>186</v>
      </c>
      <c r="J151">
        <f>ROUND(((99-40)*(scrapedData!W151-0)/(3-0)+40),0)</f>
        <v>42</v>
      </c>
      <c r="K151">
        <f>ROUND(((99-40)*(scrapedData!X151-0)/(3-0)+40),0)</f>
        <v>40</v>
      </c>
      <c r="L151">
        <f>ROUND(((99-40)*(scrapedData!U151-0)/(11-0)+40),0)</f>
        <v>41</v>
      </c>
      <c r="M151">
        <f t="shared" si="21"/>
        <v>168</v>
      </c>
      <c r="N151">
        <f t="shared" ca="1" si="22"/>
        <v>64</v>
      </c>
      <c r="O151">
        <f t="shared" si="23"/>
        <v>62</v>
      </c>
      <c r="P151">
        <f t="shared" si="24"/>
        <v>67</v>
      </c>
      <c r="Q151">
        <f t="shared" ca="1" si="25"/>
        <v>45</v>
      </c>
      <c r="R151">
        <f ca="1">IF(scrapedData!Q151&gt;0.5,ROUND(scrapedData!R151*100,0),RANDBETWEEN(50,70))</f>
        <v>64</v>
      </c>
      <c r="S151">
        <f>INDEX(teamdata!$B$2:'teamdata'!$B$80,MATCH(scrapedData!B151,teamdata!$A$2:'teamdata'!$A$80,0))</f>
        <v>9</v>
      </c>
      <c r="T151">
        <f t="shared" si="26"/>
        <v>1</v>
      </c>
    </row>
    <row r="152" spans="1:20" x14ac:dyDescent="0.3">
      <c r="A152" t="s">
        <v>1359</v>
      </c>
      <c r="B152">
        <f>ROUND(((99-40)*(scrapedData!AA152-0)/(25-0)+40),0)</f>
        <v>40</v>
      </c>
      <c r="C152">
        <f>ROUND(((99-40)*(scrapedData!F152-0)/(37.2-0)+40),0)</f>
        <v>43</v>
      </c>
      <c r="D152">
        <f>ROUND(((99-40)*(scrapedData!I152-0)/(0.7-0)+40),0)</f>
        <v>40</v>
      </c>
      <c r="E152">
        <f>ROUND(((99-40)*(scrapedData!O152-0)/(0.5-0)+40),0)</f>
        <v>40</v>
      </c>
      <c r="F152">
        <f ca="1">IF(scrapedData!K152&lt;1,RANDBETWEEN(40,50),D152)</f>
        <v>47</v>
      </c>
      <c r="G152">
        <f ca="1">IF(scrapedData!N152&lt;1,RANDBETWEEN(40,50),E152)</f>
        <v>42</v>
      </c>
      <c r="H152">
        <f>ROUND(((99-40)*(scrapedData!V152-0)/(7-0)+40),0)</f>
        <v>40</v>
      </c>
      <c r="I152">
        <f t="shared" ca="1" si="20"/>
        <v>162</v>
      </c>
      <c r="J152">
        <f>ROUND(((99-40)*(scrapedData!W152-0)/(3-0)+40),0)</f>
        <v>40</v>
      </c>
      <c r="K152">
        <f>ROUND(((99-40)*(scrapedData!X152-0)/(3-0)+40),0)</f>
        <v>40</v>
      </c>
      <c r="L152">
        <f>ROUND(((99-40)*(scrapedData!U152-0)/(11-0)+40),0)</f>
        <v>40</v>
      </c>
      <c r="M152">
        <f t="shared" si="21"/>
        <v>163</v>
      </c>
      <c r="N152">
        <f t="shared" ca="1" si="22"/>
        <v>60</v>
      </c>
      <c r="O152">
        <f t="shared" si="23"/>
        <v>62</v>
      </c>
      <c r="P152">
        <f t="shared" si="24"/>
        <v>67</v>
      </c>
      <c r="Q152">
        <f t="shared" ca="1" si="25"/>
        <v>42</v>
      </c>
      <c r="R152">
        <f ca="1">IF(scrapedData!Q152&gt;0.5,ROUND(scrapedData!R152*100,0),RANDBETWEEN(50,70))</f>
        <v>52</v>
      </c>
      <c r="S152">
        <f>INDEX(teamdata!$B$2:'teamdata'!$B$80,MATCH(scrapedData!B152,teamdata!$A$2:'teamdata'!$A$80,0))</f>
        <v>9</v>
      </c>
      <c r="T152">
        <f t="shared" si="26"/>
        <v>1</v>
      </c>
    </row>
    <row r="153" spans="1:20" x14ac:dyDescent="0.3">
      <c r="A153" t="s">
        <v>1363</v>
      </c>
      <c r="B153">
        <f>ROUND(((99-40)*(scrapedData!AA153-0)/(25-0)+40),0)</f>
        <v>76</v>
      </c>
      <c r="C153">
        <f>ROUND(((99-40)*(scrapedData!F153-0)/(37.2-0)+40),0)</f>
        <v>91</v>
      </c>
      <c r="D153">
        <f>ROUND(((99-40)*(scrapedData!I153-0)/(0.7-0)+40),0)</f>
        <v>76</v>
      </c>
      <c r="E153">
        <f>ROUND(((99-40)*(scrapedData!O153-0)/(0.5-0)+40),0)</f>
        <v>79</v>
      </c>
      <c r="F153">
        <f ca="1">IF(scrapedData!K153&lt;1,RANDBETWEEN(40,50),D153)</f>
        <v>76</v>
      </c>
      <c r="G153">
        <f ca="1">IF(scrapedData!N153&lt;1,RANDBETWEEN(40,50),E153)</f>
        <v>79</v>
      </c>
      <c r="H153">
        <f>ROUND(((99-40)*(scrapedData!V153-0)/(7-0)+40),0)</f>
        <v>89</v>
      </c>
      <c r="I153">
        <f t="shared" ca="1" si="20"/>
        <v>320</v>
      </c>
      <c r="J153">
        <f>ROUND(((99-40)*(scrapedData!W153-0)/(3-0)+40),0)</f>
        <v>97</v>
      </c>
      <c r="K153">
        <f>ROUND(((99-40)*(scrapedData!X153-0)/(3-0)+40),0)</f>
        <v>42</v>
      </c>
      <c r="L153">
        <f>ROUND(((99-40)*(scrapedData!U153-0)/(11-0)+40),0)</f>
        <v>55</v>
      </c>
      <c r="M153">
        <f t="shared" si="21"/>
        <v>285</v>
      </c>
      <c r="N153">
        <f t="shared" ca="1" si="22"/>
        <v>88</v>
      </c>
      <c r="O153">
        <f t="shared" si="23"/>
        <v>85</v>
      </c>
      <c r="P153">
        <f t="shared" si="24"/>
        <v>58</v>
      </c>
      <c r="Q153">
        <f t="shared" ca="1" si="25"/>
        <v>79</v>
      </c>
      <c r="R153">
        <f ca="1">IF(scrapedData!Q153&gt;0.5,ROUND(scrapedData!R153*100,0),RANDBETWEEN(50,70))</f>
        <v>81</v>
      </c>
      <c r="S153">
        <f>INDEX(teamdata!$B$2:'teamdata'!$B$80,MATCH(scrapedData!B153,teamdata!$A$2:'teamdata'!$A$80,0))</f>
        <v>10</v>
      </c>
      <c r="T153">
        <f t="shared" si="26"/>
        <v>1</v>
      </c>
    </row>
    <row r="154" spans="1:20" x14ac:dyDescent="0.3">
      <c r="A154" t="s">
        <v>1367</v>
      </c>
      <c r="B154">
        <f>ROUND(((99-40)*(scrapedData!AA154-0)/(25-0)+40),0)</f>
        <v>72</v>
      </c>
      <c r="C154">
        <f>ROUND(((99-40)*(scrapedData!F154-0)/(37.2-0)+40),0)</f>
        <v>92</v>
      </c>
      <c r="D154">
        <f>ROUND(((99-40)*(scrapedData!I154-0)/(0.7-0)+40),0)</f>
        <v>75</v>
      </c>
      <c r="E154">
        <f>ROUND(((99-40)*(scrapedData!O154-0)/(0.5-0)+40),0)</f>
        <v>77</v>
      </c>
      <c r="F154">
        <f ca="1">IF(scrapedData!K154&lt;1,RANDBETWEEN(40,50),D154)</f>
        <v>75</v>
      </c>
      <c r="G154">
        <f ca="1">IF(scrapedData!N154&lt;1,RANDBETWEEN(40,50),E154)</f>
        <v>77</v>
      </c>
      <c r="H154">
        <f>ROUND(((99-40)*(scrapedData!V154-0)/(7-0)+40),0)</f>
        <v>58</v>
      </c>
      <c r="I154">
        <f t="shared" ca="1" si="20"/>
        <v>282</v>
      </c>
      <c r="J154">
        <f>ROUND(((99-40)*(scrapedData!W154-0)/(3-0)+40),0)</f>
        <v>77</v>
      </c>
      <c r="K154">
        <f>ROUND(((99-40)*(scrapedData!X154-0)/(3-0)+40),0)</f>
        <v>44</v>
      </c>
      <c r="L154">
        <f>ROUND(((99-40)*(scrapedData!U154-0)/(11-0)+40),0)</f>
        <v>58</v>
      </c>
      <c r="M154">
        <f t="shared" si="21"/>
        <v>271</v>
      </c>
      <c r="N154">
        <f t="shared" ca="1" si="22"/>
        <v>81</v>
      </c>
      <c r="O154">
        <f t="shared" si="23"/>
        <v>82</v>
      </c>
      <c r="P154">
        <f t="shared" si="24"/>
        <v>61</v>
      </c>
      <c r="Q154">
        <f t="shared" ca="1" si="25"/>
        <v>77</v>
      </c>
      <c r="R154">
        <f ca="1">IF(scrapedData!Q154&gt;0.5,ROUND(scrapedData!R154*100,0),RANDBETWEEN(50,70))</f>
        <v>86</v>
      </c>
      <c r="S154">
        <f>INDEX(teamdata!$B$2:'teamdata'!$B$80,MATCH(scrapedData!B154,teamdata!$A$2:'teamdata'!$A$80,0))</f>
        <v>10</v>
      </c>
      <c r="T154">
        <f t="shared" si="26"/>
        <v>1</v>
      </c>
    </row>
    <row r="155" spans="1:20" x14ac:dyDescent="0.3">
      <c r="A155" t="s">
        <v>1369</v>
      </c>
      <c r="B155">
        <f>ROUND(((99-40)*(scrapedData!AA155-0)/(25-0)+40),0)</f>
        <v>72</v>
      </c>
      <c r="C155">
        <f>ROUND(((99-40)*(scrapedData!F155-0)/(37.2-0)+40),0)</f>
        <v>83</v>
      </c>
      <c r="D155">
        <f>ROUND(((99-40)*(scrapedData!I155-0)/(0.7-0)+40),0)</f>
        <v>79</v>
      </c>
      <c r="E155">
        <f>ROUND(((99-40)*(scrapedData!O155-0)/(0.5-0)+40),0)</f>
        <v>79</v>
      </c>
      <c r="F155">
        <f ca="1">IF(scrapedData!K155&lt;1,RANDBETWEEN(40,50),D155)</f>
        <v>79</v>
      </c>
      <c r="G155">
        <f ca="1">IF(scrapedData!N155&lt;1,RANDBETWEEN(40,50),E155)</f>
        <v>79</v>
      </c>
      <c r="H155">
        <f>ROUND(((99-40)*(scrapedData!V155-0)/(7-0)+40),0)</f>
        <v>48</v>
      </c>
      <c r="I155">
        <f t="shared" ca="1" si="20"/>
        <v>278</v>
      </c>
      <c r="J155">
        <f>ROUND(((99-40)*(scrapedData!W155-0)/(3-0)+40),0)</f>
        <v>54</v>
      </c>
      <c r="K155">
        <f>ROUND(((99-40)*(scrapedData!X155-0)/(3-0)+40),0)</f>
        <v>54</v>
      </c>
      <c r="L155">
        <f>ROUND(((99-40)*(scrapedData!U155-0)/(11-0)+40),0)</f>
        <v>79</v>
      </c>
      <c r="M155">
        <f t="shared" si="21"/>
        <v>270</v>
      </c>
      <c r="N155">
        <f t="shared" ca="1" si="22"/>
        <v>81</v>
      </c>
      <c r="O155">
        <f t="shared" si="23"/>
        <v>82</v>
      </c>
      <c r="P155">
        <f t="shared" si="24"/>
        <v>88</v>
      </c>
      <c r="Q155">
        <f t="shared" ca="1" si="25"/>
        <v>79</v>
      </c>
      <c r="R155">
        <f ca="1">IF(scrapedData!Q155&gt;0.5,ROUND(scrapedData!R155*100,0),RANDBETWEEN(50,70))</f>
        <v>73</v>
      </c>
      <c r="S155">
        <f>INDEX(teamdata!$B$2:'teamdata'!$B$80,MATCH(scrapedData!B155,teamdata!$A$2:'teamdata'!$A$80,0))</f>
        <v>10</v>
      </c>
      <c r="T155">
        <f t="shared" si="26"/>
        <v>1</v>
      </c>
    </row>
    <row r="156" spans="1:20" x14ac:dyDescent="0.3">
      <c r="A156" t="s">
        <v>1373</v>
      </c>
      <c r="B156">
        <f>ROUND(((99-40)*(scrapedData!AA156-0)/(25-0)+40),0)</f>
        <v>66</v>
      </c>
      <c r="C156">
        <f>ROUND(((99-40)*(scrapedData!F156-0)/(37.2-0)+40),0)</f>
        <v>87</v>
      </c>
      <c r="D156">
        <f>ROUND(((99-40)*(scrapedData!I156-0)/(0.7-0)+40),0)</f>
        <v>71</v>
      </c>
      <c r="E156">
        <f>ROUND(((99-40)*(scrapedData!O156-0)/(0.5-0)+40),0)</f>
        <v>77</v>
      </c>
      <c r="F156">
        <f ca="1">IF(scrapedData!K156&lt;1,RANDBETWEEN(40,50),D156)</f>
        <v>71</v>
      </c>
      <c r="G156">
        <f ca="1">IF(scrapedData!N156&lt;1,RANDBETWEEN(40,50),E156)</f>
        <v>77</v>
      </c>
      <c r="H156">
        <f>ROUND(((99-40)*(scrapedData!V156-0)/(7-0)+40),0)</f>
        <v>60</v>
      </c>
      <c r="I156">
        <f t="shared" ca="1" si="20"/>
        <v>274</v>
      </c>
      <c r="J156">
        <f>ROUND(((99-40)*(scrapedData!W156-0)/(3-0)+40),0)</f>
        <v>66</v>
      </c>
      <c r="K156">
        <f>ROUND(((99-40)*(scrapedData!X156-0)/(3-0)+40),0)</f>
        <v>42</v>
      </c>
      <c r="L156">
        <f>ROUND(((99-40)*(scrapedData!U156-0)/(11-0)+40),0)</f>
        <v>58</v>
      </c>
      <c r="M156">
        <f t="shared" si="21"/>
        <v>253</v>
      </c>
      <c r="N156">
        <f t="shared" ca="1" si="22"/>
        <v>80</v>
      </c>
      <c r="O156">
        <f t="shared" si="23"/>
        <v>79</v>
      </c>
      <c r="P156">
        <f t="shared" si="24"/>
        <v>63</v>
      </c>
      <c r="Q156">
        <f t="shared" ca="1" si="25"/>
        <v>77</v>
      </c>
      <c r="R156">
        <f ca="1">IF(scrapedData!Q156&gt;0.5,ROUND(scrapedData!R156*100,0),RANDBETWEEN(50,70))</f>
        <v>84</v>
      </c>
      <c r="S156">
        <f>INDEX(teamdata!$B$2:'teamdata'!$B$80,MATCH(scrapedData!B156,teamdata!$A$2:'teamdata'!$A$80,0))</f>
        <v>10</v>
      </c>
      <c r="T156">
        <f t="shared" si="26"/>
        <v>1</v>
      </c>
    </row>
    <row r="157" spans="1:20" x14ac:dyDescent="0.3">
      <c r="A157" t="s">
        <v>1376</v>
      </c>
      <c r="B157">
        <f>ROUND(((99-40)*(scrapedData!AA157-0)/(25-0)+40),0)</f>
        <v>59</v>
      </c>
      <c r="C157">
        <f>ROUND(((99-40)*(scrapedData!F157-0)/(37.2-0)+40),0)</f>
        <v>74</v>
      </c>
      <c r="D157">
        <f>ROUND(((99-40)*(scrapedData!I157-0)/(0.7-0)+40),0)</f>
        <v>92</v>
      </c>
      <c r="E157">
        <f>ROUND(((99-40)*(scrapedData!O157-0)/(0.5-0)+40),0)</f>
        <v>40</v>
      </c>
      <c r="F157">
        <f ca="1">IF(scrapedData!K157&lt;1,RANDBETWEEN(40,50),D157)</f>
        <v>92</v>
      </c>
      <c r="G157">
        <f ca="1">IF(scrapedData!N157&lt;1,RANDBETWEEN(40,50),E157)</f>
        <v>48</v>
      </c>
      <c r="H157">
        <f>ROUND(((99-40)*(scrapedData!V157-0)/(7-0)+40),0)</f>
        <v>44</v>
      </c>
      <c r="I157">
        <f t="shared" ca="1" si="20"/>
        <v>243</v>
      </c>
      <c r="J157">
        <f>ROUND(((99-40)*(scrapedData!W157-0)/(3-0)+40),0)</f>
        <v>46</v>
      </c>
      <c r="K157">
        <f>ROUND(((99-40)*(scrapedData!X157-0)/(3-0)+40),0)</f>
        <v>77</v>
      </c>
      <c r="L157">
        <f>ROUND(((99-40)*(scrapedData!U157-0)/(11-0)+40),0)</f>
        <v>76</v>
      </c>
      <c r="M157">
        <f t="shared" si="21"/>
        <v>273</v>
      </c>
      <c r="N157">
        <f t="shared" ca="1" si="22"/>
        <v>75</v>
      </c>
      <c r="O157">
        <f t="shared" si="23"/>
        <v>82</v>
      </c>
      <c r="P157">
        <f t="shared" si="24"/>
        <v>90</v>
      </c>
      <c r="Q157">
        <f t="shared" ca="1" si="25"/>
        <v>48</v>
      </c>
      <c r="R157">
        <f ca="1">IF(scrapedData!Q157&gt;0.5,ROUND(scrapedData!R157*100,0),RANDBETWEEN(50,70))</f>
        <v>58</v>
      </c>
      <c r="S157">
        <f>INDEX(teamdata!$B$2:'teamdata'!$B$80,MATCH(scrapedData!B157,teamdata!$A$2:'teamdata'!$A$80,0))</f>
        <v>10</v>
      </c>
      <c r="T157">
        <f t="shared" si="26"/>
        <v>1</v>
      </c>
    </row>
    <row r="158" spans="1:20" x14ac:dyDescent="0.3">
      <c r="A158" t="s">
        <v>1378</v>
      </c>
      <c r="B158">
        <f>ROUND(((99-40)*(scrapedData!AA158-0)/(25-0)+40),0)</f>
        <v>57</v>
      </c>
      <c r="C158">
        <f>ROUND(((99-40)*(scrapedData!F158-0)/(37.2-0)+40),0)</f>
        <v>71</v>
      </c>
      <c r="D158">
        <f>ROUND(((99-40)*(scrapedData!I158-0)/(0.7-0)+40),0)</f>
        <v>92</v>
      </c>
      <c r="E158">
        <f>ROUND(((99-40)*(scrapedData!O158-0)/(0.5-0)+40),0)</f>
        <v>60</v>
      </c>
      <c r="F158">
        <f ca="1">IF(scrapedData!K158&lt;1,RANDBETWEEN(40,50),D158)</f>
        <v>92</v>
      </c>
      <c r="G158">
        <f ca="1">IF(scrapedData!N158&lt;1,RANDBETWEEN(40,50),E158)</f>
        <v>42</v>
      </c>
      <c r="H158">
        <f>ROUND(((99-40)*(scrapedData!V158-0)/(7-0)+40),0)</f>
        <v>43</v>
      </c>
      <c r="I158">
        <f t="shared" ca="1" si="20"/>
        <v>234</v>
      </c>
      <c r="J158">
        <f>ROUND(((99-40)*(scrapedData!W158-0)/(3-0)+40),0)</f>
        <v>46</v>
      </c>
      <c r="K158">
        <f>ROUND(((99-40)*(scrapedData!X158-0)/(3-0)+40),0)</f>
        <v>52</v>
      </c>
      <c r="L158">
        <f>ROUND(((99-40)*(scrapedData!U158-0)/(11-0)+40),0)</f>
        <v>69</v>
      </c>
      <c r="M158">
        <f t="shared" si="21"/>
        <v>238</v>
      </c>
      <c r="N158">
        <f t="shared" ca="1" si="22"/>
        <v>73</v>
      </c>
      <c r="O158">
        <f t="shared" si="23"/>
        <v>76</v>
      </c>
      <c r="P158">
        <f t="shared" si="24"/>
        <v>84</v>
      </c>
      <c r="Q158">
        <f t="shared" ca="1" si="25"/>
        <v>42</v>
      </c>
      <c r="R158">
        <f ca="1">IF(scrapedData!Q158&gt;0.5,ROUND(scrapedData!R158*100,0),RANDBETWEEN(50,70))</f>
        <v>69</v>
      </c>
      <c r="S158">
        <f>INDEX(teamdata!$B$2:'teamdata'!$B$80,MATCH(scrapedData!B158,teamdata!$A$2:'teamdata'!$A$80,0))</f>
        <v>10</v>
      </c>
      <c r="T158">
        <f t="shared" si="26"/>
        <v>1</v>
      </c>
    </row>
    <row r="159" spans="1:20" x14ac:dyDescent="0.3">
      <c r="A159" t="s">
        <v>1381</v>
      </c>
      <c r="B159">
        <f>ROUND(((99-40)*(scrapedData!AA159-0)/(25-0)+40),0)</f>
        <v>56</v>
      </c>
      <c r="C159">
        <f>ROUND(((99-40)*(scrapedData!F159-0)/(37.2-0)+40),0)</f>
        <v>77</v>
      </c>
      <c r="D159">
        <f>ROUND(((99-40)*(scrapedData!I159-0)/(0.7-0)+40),0)</f>
        <v>79</v>
      </c>
      <c r="E159">
        <f>ROUND(((99-40)*(scrapedData!O159-0)/(0.5-0)+40),0)</f>
        <v>70</v>
      </c>
      <c r="F159">
        <f ca="1">IF(scrapedData!K159&lt;1,RANDBETWEEN(40,50),D159)</f>
        <v>79</v>
      </c>
      <c r="G159">
        <f ca="1">IF(scrapedData!N159&lt;1,RANDBETWEEN(40,50),E159)</f>
        <v>70</v>
      </c>
      <c r="H159">
        <f>ROUND(((99-40)*(scrapedData!V159-0)/(7-0)+40),0)</f>
        <v>45</v>
      </c>
      <c r="I159">
        <f t="shared" ca="1" si="20"/>
        <v>250</v>
      </c>
      <c r="J159">
        <f>ROUND(((99-40)*(scrapedData!W159-0)/(3-0)+40),0)</f>
        <v>54</v>
      </c>
      <c r="K159">
        <f>ROUND(((99-40)*(scrapedData!X159-0)/(3-0)+40),0)</f>
        <v>44</v>
      </c>
      <c r="L159">
        <f>ROUND(((99-40)*(scrapedData!U159-0)/(11-0)+40),0)</f>
        <v>59</v>
      </c>
      <c r="M159">
        <f t="shared" si="21"/>
        <v>234</v>
      </c>
      <c r="N159">
        <f t="shared" ca="1" si="22"/>
        <v>76</v>
      </c>
      <c r="O159">
        <f t="shared" si="23"/>
        <v>75</v>
      </c>
      <c r="P159">
        <f t="shared" si="24"/>
        <v>68</v>
      </c>
      <c r="Q159">
        <f t="shared" ca="1" si="25"/>
        <v>70</v>
      </c>
      <c r="R159">
        <f ca="1">IF(scrapedData!Q159&gt;0.5,ROUND(scrapedData!R159*100,0),RANDBETWEEN(50,70))</f>
        <v>68</v>
      </c>
      <c r="S159">
        <f>INDEX(teamdata!$B$2:'teamdata'!$B$80,MATCH(scrapedData!B159,teamdata!$A$2:'teamdata'!$A$80,0))</f>
        <v>10</v>
      </c>
      <c r="T159">
        <f t="shared" si="26"/>
        <v>1</v>
      </c>
    </row>
    <row r="160" spans="1:20" x14ac:dyDescent="0.3">
      <c r="A160" t="s">
        <v>1382</v>
      </c>
      <c r="B160">
        <f>ROUND(((99-40)*(scrapedData!AA160-0)/(25-0)+40),0)</f>
        <v>53</v>
      </c>
      <c r="C160">
        <f>ROUND(((99-40)*(scrapedData!F160-0)/(37.2-0)+40),0)</f>
        <v>63</v>
      </c>
      <c r="D160">
        <f>ROUND(((99-40)*(scrapedData!I160-0)/(0.7-0)+40),0)</f>
        <v>81</v>
      </c>
      <c r="E160">
        <f>ROUND(((99-40)*(scrapedData!O160-0)/(0.5-0)+40),0)</f>
        <v>85</v>
      </c>
      <c r="F160">
        <f ca="1">IF(scrapedData!K160&lt;1,RANDBETWEEN(40,50),D160)</f>
        <v>81</v>
      </c>
      <c r="G160">
        <f ca="1">IF(scrapedData!N160&lt;1,RANDBETWEEN(40,50),E160)</f>
        <v>85</v>
      </c>
      <c r="H160">
        <f>ROUND(((99-40)*(scrapedData!V160-0)/(7-0)+40),0)</f>
        <v>43</v>
      </c>
      <c r="I160">
        <f t="shared" ca="1" si="20"/>
        <v>262</v>
      </c>
      <c r="J160">
        <f>ROUND(((99-40)*(scrapedData!W160-0)/(3-0)+40),0)</f>
        <v>54</v>
      </c>
      <c r="K160">
        <f>ROUND(((99-40)*(scrapedData!X160-0)/(3-0)+40),0)</f>
        <v>46</v>
      </c>
      <c r="L160">
        <f>ROUND(((99-40)*(scrapedData!U160-0)/(11-0)+40),0)</f>
        <v>61</v>
      </c>
      <c r="M160">
        <f t="shared" si="21"/>
        <v>224</v>
      </c>
      <c r="N160">
        <f t="shared" ca="1" si="22"/>
        <v>78</v>
      </c>
      <c r="O160">
        <f t="shared" si="23"/>
        <v>73</v>
      </c>
      <c r="P160">
        <f t="shared" si="24"/>
        <v>79</v>
      </c>
      <c r="Q160">
        <f t="shared" ca="1" si="25"/>
        <v>85</v>
      </c>
      <c r="R160">
        <f ca="1">IF(scrapedData!Q160&gt;0.5,ROUND(scrapedData!R160*100,0),RANDBETWEEN(50,70))</f>
        <v>74</v>
      </c>
      <c r="S160">
        <f>INDEX(teamdata!$B$2:'teamdata'!$B$80,MATCH(scrapedData!B160,teamdata!$A$2:'teamdata'!$A$80,0))</f>
        <v>10</v>
      </c>
      <c r="T160">
        <f t="shared" si="26"/>
        <v>1</v>
      </c>
    </row>
    <row r="161" spans="1:20" x14ac:dyDescent="0.3">
      <c r="A161" t="s">
        <v>1384</v>
      </c>
      <c r="B161">
        <f>ROUND(((99-40)*(scrapedData!AA161-0)/(25-0)+40),0)</f>
        <v>50</v>
      </c>
      <c r="C161">
        <f>ROUND(((99-40)*(scrapedData!F161-0)/(37.2-0)+40),0)</f>
        <v>67</v>
      </c>
      <c r="D161">
        <f>ROUND(((99-40)*(scrapedData!I161-0)/(0.7-0)+40),0)</f>
        <v>73</v>
      </c>
      <c r="E161">
        <f>ROUND(((99-40)*(scrapedData!O161-0)/(0.5-0)+40),0)</f>
        <v>75</v>
      </c>
      <c r="F161">
        <f ca="1">IF(scrapedData!K161&lt;1,RANDBETWEEN(40,50),D161)</f>
        <v>73</v>
      </c>
      <c r="G161">
        <f ca="1">IF(scrapedData!N161&lt;1,RANDBETWEEN(40,50),E161)</f>
        <v>75</v>
      </c>
      <c r="H161">
        <f>ROUND(((99-40)*(scrapedData!V161-0)/(7-0)+40),0)</f>
        <v>50</v>
      </c>
      <c r="I161">
        <f t="shared" ca="1" si="20"/>
        <v>248</v>
      </c>
      <c r="J161">
        <f>ROUND(((99-40)*(scrapedData!W161-0)/(3-0)+40),0)</f>
        <v>46</v>
      </c>
      <c r="K161">
        <f>ROUND(((99-40)*(scrapedData!X161-0)/(3-0)+40),0)</f>
        <v>42</v>
      </c>
      <c r="L161">
        <f>ROUND(((99-40)*(scrapedData!U161-0)/(11-0)+40),0)</f>
        <v>49</v>
      </c>
      <c r="M161">
        <f t="shared" si="21"/>
        <v>204</v>
      </c>
      <c r="N161">
        <f t="shared" ca="1" si="22"/>
        <v>75</v>
      </c>
      <c r="O161">
        <f t="shared" si="23"/>
        <v>69</v>
      </c>
      <c r="P161">
        <f t="shared" si="24"/>
        <v>62</v>
      </c>
      <c r="Q161">
        <f t="shared" ca="1" si="25"/>
        <v>75</v>
      </c>
      <c r="R161">
        <f ca="1">IF(scrapedData!Q161&gt;0.5,ROUND(scrapedData!R161*100,0),RANDBETWEEN(50,70))</f>
        <v>73</v>
      </c>
      <c r="S161">
        <f>INDEX(teamdata!$B$2:'teamdata'!$B$80,MATCH(scrapedData!B161,teamdata!$A$2:'teamdata'!$A$80,0))</f>
        <v>10</v>
      </c>
      <c r="T161">
        <f t="shared" si="26"/>
        <v>1</v>
      </c>
    </row>
    <row r="162" spans="1:20" x14ac:dyDescent="0.3">
      <c r="A162" t="s">
        <v>1387</v>
      </c>
      <c r="B162">
        <f>ROUND(((99-40)*(scrapedData!AA162-0)/(25-0)+40),0)</f>
        <v>46</v>
      </c>
      <c r="C162">
        <f>ROUND(((99-40)*(scrapedData!F162-0)/(37.2-0)+40),0)</f>
        <v>52</v>
      </c>
      <c r="D162">
        <f>ROUND(((99-40)*(scrapedData!I162-0)/(0.7-0)+40),0)</f>
        <v>69</v>
      </c>
      <c r="E162">
        <f>ROUND(((99-40)*(scrapedData!O162-0)/(0.5-0)+40),0)</f>
        <v>83</v>
      </c>
      <c r="F162">
        <f ca="1">IF(scrapedData!K162&lt;1,RANDBETWEEN(40,50),D162)</f>
        <v>42</v>
      </c>
      <c r="G162">
        <f ca="1">IF(scrapedData!N162&lt;1,RANDBETWEEN(40,50),E162)</f>
        <v>83</v>
      </c>
      <c r="H162">
        <f>ROUND(((99-40)*(scrapedData!V162-0)/(7-0)+40),0)</f>
        <v>42</v>
      </c>
      <c r="I162">
        <f t="shared" ca="1" si="20"/>
        <v>240</v>
      </c>
      <c r="J162">
        <f>ROUND(((99-40)*(scrapedData!W162-0)/(3-0)+40),0)</f>
        <v>44</v>
      </c>
      <c r="K162">
        <f>ROUND(((99-40)*(scrapedData!X162-0)/(3-0)+40),0)</f>
        <v>42</v>
      </c>
      <c r="L162">
        <f>ROUND(((99-40)*(scrapedData!U162-0)/(11-0)+40),0)</f>
        <v>43</v>
      </c>
      <c r="M162">
        <f t="shared" si="21"/>
        <v>181</v>
      </c>
      <c r="N162">
        <f t="shared" ca="1" si="22"/>
        <v>74</v>
      </c>
      <c r="O162">
        <f t="shared" si="23"/>
        <v>65</v>
      </c>
      <c r="P162">
        <f t="shared" si="24"/>
        <v>63</v>
      </c>
      <c r="Q162">
        <f t="shared" ca="1" si="25"/>
        <v>83</v>
      </c>
      <c r="R162">
        <f ca="1">IF(scrapedData!Q162&gt;0.5,ROUND(scrapedData!R162*100,0),RANDBETWEEN(50,70))</f>
        <v>70</v>
      </c>
      <c r="S162">
        <f>INDEX(teamdata!$B$2:'teamdata'!$B$80,MATCH(scrapedData!B162,teamdata!$A$2:'teamdata'!$A$80,0))</f>
        <v>10</v>
      </c>
      <c r="T162">
        <f t="shared" si="26"/>
        <v>1</v>
      </c>
    </row>
    <row r="163" spans="1:20" x14ac:dyDescent="0.3">
      <c r="A163" t="s">
        <v>1389</v>
      </c>
      <c r="B163">
        <f>ROUND(((99-40)*(scrapedData!AA163-0)/(25-0)+40),0)</f>
        <v>41</v>
      </c>
      <c r="C163">
        <f>ROUND(((99-40)*(scrapedData!F163-0)/(37.2-0)+40),0)</f>
        <v>44</v>
      </c>
      <c r="D163">
        <f>ROUND(((99-40)*(scrapedData!I163-0)/(0.7-0)+40),0)</f>
        <v>68</v>
      </c>
      <c r="E163">
        <f>ROUND(((99-40)*(scrapedData!O163-0)/(0.5-0)+40),0)</f>
        <v>40</v>
      </c>
      <c r="F163">
        <f ca="1">IF(scrapedData!K163&lt;1,RANDBETWEEN(40,50),D163)</f>
        <v>49</v>
      </c>
      <c r="G163">
        <f ca="1">IF(scrapedData!N163&lt;1,RANDBETWEEN(40,50),E163)</f>
        <v>49</v>
      </c>
      <c r="H163">
        <f>ROUND(((99-40)*(scrapedData!V163-0)/(7-0)+40),0)</f>
        <v>43</v>
      </c>
      <c r="I163">
        <f t="shared" ca="1" si="20"/>
        <v>201</v>
      </c>
      <c r="J163">
        <f>ROUND(((99-40)*(scrapedData!W163-0)/(3-0)+40),0)</f>
        <v>42</v>
      </c>
      <c r="K163">
        <f>ROUND(((99-40)*(scrapedData!X163-0)/(3-0)+40),0)</f>
        <v>40</v>
      </c>
      <c r="L163">
        <f>ROUND(((99-40)*(scrapedData!U163-0)/(11-0)+40),0)</f>
        <v>42</v>
      </c>
      <c r="M163">
        <f t="shared" si="21"/>
        <v>168</v>
      </c>
      <c r="N163">
        <f t="shared" ca="1" si="22"/>
        <v>67</v>
      </c>
      <c r="O163">
        <f t="shared" si="23"/>
        <v>62</v>
      </c>
      <c r="P163">
        <f t="shared" si="24"/>
        <v>69</v>
      </c>
      <c r="Q163">
        <f t="shared" ca="1" si="25"/>
        <v>49</v>
      </c>
      <c r="R163">
        <f ca="1">IF(scrapedData!Q163&gt;0.5,ROUND(scrapedData!R163*100,0),RANDBETWEEN(50,70))</f>
        <v>53</v>
      </c>
      <c r="S163">
        <f>INDEX(teamdata!$B$2:'teamdata'!$B$80,MATCH(scrapedData!B163,teamdata!$A$2:'teamdata'!$A$80,0))</f>
        <v>10</v>
      </c>
      <c r="T163">
        <f t="shared" si="26"/>
        <v>1</v>
      </c>
    </row>
    <row r="164" spans="1:20" x14ac:dyDescent="0.3">
      <c r="A164" t="s">
        <v>1392</v>
      </c>
      <c r="B164" t="e">
        <f>ROUND(((99-40)*(scrapedData!AA164-0)/(25-0)+40),0)</f>
        <v>#N/A</v>
      </c>
      <c r="C164" t="e">
        <f>ROUND(((99-40)*(scrapedData!F164-0)/(37.2-0)+40),0)</f>
        <v>#N/A</v>
      </c>
      <c r="D164" t="e">
        <f>ROUND(((99-40)*(scrapedData!I164-0)/(0.7-0)+40),0)</f>
        <v>#N/A</v>
      </c>
      <c r="E164" t="e">
        <f>ROUND(((99-40)*(scrapedData!O164-0)/(0.5-0)+40),0)</f>
        <v>#N/A</v>
      </c>
      <c r="F164" t="e">
        <f ca="1">IF(scrapedData!K164&lt;1,RANDBETWEEN(40,50),D164)</f>
        <v>#N/A</v>
      </c>
      <c r="G164" t="e">
        <f ca="1">IF(scrapedData!N164&lt;1,RANDBETWEEN(40,50),E164)</f>
        <v>#N/A</v>
      </c>
      <c r="H164" t="e">
        <f>ROUND(((99-40)*(scrapedData!V164-0)/(7-0)+40),0)</f>
        <v>#N/A</v>
      </c>
      <c r="I164" t="e">
        <f t="shared" si="20"/>
        <v>#N/A</v>
      </c>
      <c r="J164" t="e">
        <f>ROUND(((99-40)*(scrapedData!W164-0)/(3-0)+40),0)</f>
        <v>#N/A</v>
      </c>
      <c r="K164" t="e">
        <f>ROUND(((99-40)*(scrapedData!X164-0)/(3-0)+40),0)</f>
        <v>#N/A</v>
      </c>
      <c r="L164" t="e">
        <f>ROUND(((99-40)*(scrapedData!U164-0)/(11-0)+40),0)</f>
        <v>#N/A</v>
      </c>
      <c r="M164" t="e">
        <f t="shared" si="21"/>
        <v>#N/A</v>
      </c>
      <c r="N164" t="e">
        <f t="shared" si="22"/>
        <v>#N/A</v>
      </c>
      <c r="O164" t="e">
        <f t="shared" si="23"/>
        <v>#N/A</v>
      </c>
      <c r="P164" t="e">
        <f t="shared" si="24"/>
        <v>#N/A</v>
      </c>
      <c r="Q164" t="e">
        <f t="shared" ca="1" si="25"/>
        <v>#N/A</v>
      </c>
      <c r="R164" t="e">
        <f ca="1">IF(scrapedData!Q164&gt;0.5,ROUND(scrapedData!R164*100,0),RANDBETWEEN(50,70))</f>
        <v>#N/A</v>
      </c>
      <c r="S164">
        <f>INDEX(teamdata!$B$2:'teamdata'!$B$80,MATCH(scrapedData!B164,teamdata!$A$2:'teamdata'!$A$80,0))</f>
        <v>10</v>
      </c>
      <c r="T164">
        <f t="shared" si="26"/>
        <v>1</v>
      </c>
    </row>
    <row r="165" spans="1:20" x14ac:dyDescent="0.3">
      <c r="A165" t="s">
        <v>1395</v>
      </c>
      <c r="B165" t="e">
        <f>ROUND(((99-40)*(scrapedData!AA165-0)/(25-0)+40),0)</f>
        <v>#N/A</v>
      </c>
      <c r="C165" t="e">
        <f>ROUND(((99-40)*(scrapedData!F165-0)/(37.2-0)+40),0)</f>
        <v>#N/A</v>
      </c>
      <c r="D165" t="e">
        <f>ROUND(((99-40)*(scrapedData!I165-0)/(0.7-0)+40),0)</f>
        <v>#N/A</v>
      </c>
      <c r="E165" t="e">
        <f>ROUND(((99-40)*(scrapedData!O165-0)/(0.5-0)+40),0)</f>
        <v>#N/A</v>
      </c>
      <c r="F165" t="e">
        <f ca="1">IF(scrapedData!K165&lt;1,RANDBETWEEN(40,50),D165)</f>
        <v>#N/A</v>
      </c>
      <c r="G165" t="e">
        <f ca="1">IF(scrapedData!N165&lt;1,RANDBETWEEN(40,50),E165)</f>
        <v>#N/A</v>
      </c>
      <c r="H165" t="e">
        <f>ROUND(((99-40)*(scrapedData!V165-0)/(7-0)+40),0)</f>
        <v>#N/A</v>
      </c>
      <c r="I165" t="e">
        <f t="shared" si="20"/>
        <v>#N/A</v>
      </c>
      <c r="J165" t="e">
        <f>ROUND(((99-40)*(scrapedData!W165-0)/(3-0)+40),0)</f>
        <v>#N/A</v>
      </c>
      <c r="K165" t="e">
        <f>ROUND(((99-40)*(scrapedData!X165-0)/(3-0)+40),0)</f>
        <v>#N/A</v>
      </c>
      <c r="L165" t="e">
        <f>ROUND(((99-40)*(scrapedData!U165-0)/(11-0)+40),0)</f>
        <v>#N/A</v>
      </c>
      <c r="M165" t="e">
        <f t="shared" si="21"/>
        <v>#N/A</v>
      </c>
      <c r="N165" t="e">
        <f t="shared" si="22"/>
        <v>#N/A</v>
      </c>
      <c r="O165" t="e">
        <f t="shared" si="23"/>
        <v>#N/A</v>
      </c>
      <c r="P165" t="e">
        <f t="shared" si="24"/>
        <v>#N/A</v>
      </c>
      <c r="Q165" t="e">
        <f t="shared" ca="1" si="25"/>
        <v>#N/A</v>
      </c>
      <c r="R165" t="e">
        <f ca="1">IF(scrapedData!Q165&gt;0.5,ROUND(scrapedData!R165*100,0),RANDBETWEEN(50,70))</f>
        <v>#N/A</v>
      </c>
      <c r="S165">
        <f>INDEX(teamdata!$B$2:'teamdata'!$B$80,MATCH(scrapedData!B165,teamdata!$A$2:'teamdata'!$A$80,0))</f>
        <v>10</v>
      </c>
      <c r="T165">
        <f t="shared" si="26"/>
        <v>1</v>
      </c>
    </row>
    <row r="166" spans="1:20" x14ac:dyDescent="0.3">
      <c r="A166" t="s">
        <v>1397</v>
      </c>
      <c r="B166" t="e">
        <f>ROUND(((99-40)*(scrapedData!AA166-0)/(25-0)+40),0)</f>
        <v>#N/A</v>
      </c>
      <c r="C166" t="e">
        <f>ROUND(((99-40)*(scrapedData!F166-0)/(37.2-0)+40),0)</f>
        <v>#N/A</v>
      </c>
      <c r="D166" t="e">
        <f>ROUND(((99-40)*(scrapedData!I166-0)/(0.7-0)+40),0)</f>
        <v>#N/A</v>
      </c>
      <c r="E166" t="e">
        <f>ROUND(((99-40)*(scrapedData!O166-0)/(0.5-0)+40),0)</f>
        <v>#N/A</v>
      </c>
      <c r="F166" t="e">
        <f ca="1">IF(scrapedData!K166&lt;1,RANDBETWEEN(40,50),D166)</f>
        <v>#N/A</v>
      </c>
      <c r="G166" t="e">
        <f ca="1">IF(scrapedData!N166&lt;1,RANDBETWEEN(40,50),E166)</f>
        <v>#N/A</v>
      </c>
      <c r="H166" t="e">
        <f>ROUND(((99-40)*(scrapedData!V166-0)/(7-0)+40),0)</f>
        <v>#N/A</v>
      </c>
      <c r="I166" t="e">
        <f t="shared" si="20"/>
        <v>#N/A</v>
      </c>
      <c r="J166" t="e">
        <f>ROUND(((99-40)*(scrapedData!W166-0)/(3-0)+40),0)</f>
        <v>#N/A</v>
      </c>
      <c r="K166" t="e">
        <f>ROUND(((99-40)*(scrapedData!X166-0)/(3-0)+40),0)</f>
        <v>#N/A</v>
      </c>
      <c r="L166" t="e">
        <f>ROUND(((99-40)*(scrapedData!U166-0)/(11-0)+40),0)</f>
        <v>#N/A</v>
      </c>
      <c r="M166" t="e">
        <f t="shared" si="21"/>
        <v>#N/A</v>
      </c>
      <c r="N166" t="e">
        <f t="shared" si="22"/>
        <v>#N/A</v>
      </c>
      <c r="O166" t="e">
        <f t="shared" si="23"/>
        <v>#N/A</v>
      </c>
      <c r="P166" t="e">
        <f t="shared" si="24"/>
        <v>#N/A</v>
      </c>
      <c r="Q166" t="e">
        <f t="shared" ca="1" si="25"/>
        <v>#N/A</v>
      </c>
      <c r="R166" t="e">
        <f ca="1">IF(scrapedData!Q166&gt;0.5,ROUND(scrapedData!R166*100,0),RANDBETWEEN(50,70))</f>
        <v>#N/A</v>
      </c>
      <c r="S166">
        <f>INDEX(teamdata!$B$2:'teamdata'!$B$80,MATCH(scrapedData!B166,teamdata!$A$2:'teamdata'!$A$80,0))</f>
        <v>10</v>
      </c>
      <c r="T166">
        <f t="shared" si="26"/>
        <v>1</v>
      </c>
    </row>
    <row r="167" spans="1:20" x14ac:dyDescent="0.3">
      <c r="A167" t="s">
        <v>1399</v>
      </c>
      <c r="B167" t="e">
        <f>ROUND(((99-40)*(scrapedData!AA167-0)/(25-0)+40),0)</f>
        <v>#N/A</v>
      </c>
      <c r="C167" t="e">
        <f>ROUND(((99-40)*(scrapedData!F167-0)/(37.2-0)+40),0)</f>
        <v>#N/A</v>
      </c>
      <c r="D167" t="e">
        <f>ROUND(((99-40)*(scrapedData!I167-0)/(0.7-0)+40),0)</f>
        <v>#N/A</v>
      </c>
      <c r="E167" t="e">
        <f>ROUND(((99-40)*(scrapedData!O167-0)/(0.5-0)+40),0)</f>
        <v>#N/A</v>
      </c>
      <c r="F167" t="e">
        <f ca="1">IF(scrapedData!K167&lt;1,RANDBETWEEN(40,50),D167)</f>
        <v>#N/A</v>
      </c>
      <c r="G167" t="e">
        <f ca="1">IF(scrapedData!N167&lt;1,RANDBETWEEN(40,50),E167)</f>
        <v>#N/A</v>
      </c>
      <c r="H167" t="e">
        <f>ROUND(((99-40)*(scrapedData!V167-0)/(7-0)+40),0)</f>
        <v>#N/A</v>
      </c>
      <c r="I167" t="e">
        <f t="shared" si="20"/>
        <v>#N/A</v>
      </c>
      <c r="J167" t="e">
        <f>ROUND(((99-40)*(scrapedData!W167-0)/(3-0)+40),0)</f>
        <v>#N/A</v>
      </c>
      <c r="K167" t="e">
        <f>ROUND(((99-40)*(scrapedData!X167-0)/(3-0)+40),0)</f>
        <v>#N/A</v>
      </c>
      <c r="L167" t="e">
        <f>ROUND(((99-40)*(scrapedData!U167-0)/(11-0)+40),0)</f>
        <v>#N/A</v>
      </c>
      <c r="M167" t="e">
        <f t="shared" si="21"/>
        <v>#N/A</v>
      </c>
      <c r="N167" t="e">
        <f t="shared" si="22"/>
        <v>#N/A</v>
      </c>
      <c r="O167" t="e">
        <f t="shared" si="23"/>
        <v>#N/A</v>
      </c>
      <c r="P167" t="e">
        <f t="shared" si="24"/>
        <v>#N/A</v>
      </c>
      <c r="Q167" t="e">
        <f t="shared" ca="1" si="25"/>
        <v>#N/A</v>
      </c>
      <c r="R167" t="e">
        <f ca="1">IF(scrapedData!Q167&gt;0.5,ROUND(scrapedData!R167*100,0),RANDBETWEEN(50,70))</f>
        <v>#N/A</v>
      </c>
      <c r="S167">
        <f>INDEX(teamdata!$B$2:'teamdata'!$B$80,MATCH(scrapedData!B167,teamdata!$A$2:'teamdata'!$A$80,0))</f>
        <v>10</v>
      </c>
      <c r="T167">
        <f t="shared" si="26"/>
        <v>1</v>
      </c>
    </row>
    <row r="168" spans="1:20" x14ac:dyDescent="0.3">
      <c r="A168" t="s">
        <v>1401</v>
      </c>
      <c r="B168">
        <f>ROUND(((99-40)*(scrapedData!AA168-0)/(25-0)+40),0)</f>
        <v>97</v>
      </c>
      <c r="C168">
        <f>ROUND(((99-40)*(scrapedData!F168-0)/(37.2-0)+40),0)</f>
        <v>96</v>
      </c>
      <c r="D168">
        <f>ROUND(((99-40)*(scrapedData!I168-0)/(0.7-0)+40),0)</f>
        <v>73</v>
      </c>
      <c r="E168">
        <f>ROUND(((99-40)*(scrapedData!O168-0)/(0.5-0)+40),0)</f>
        <v>82</v>
      </c>
      <c r="F168">
        <f ca="1">IF(scrapedData!K168&lt;1,RANDBETWEEN(40,50),D168)</f>
        <v>73</v>
      </c>
      <c r="G168">
        <f ca="1">IF(scrapedData!N168&lt;1,RANDBETWEEN(40,50),E168)</f>
        <v>82</v>
      </c>
      <c r="H168">
        <f>ROUND(((99-40)*(scrapedData!V168-0)/(7-0)+40),0)</f>
        <v>64</v>
      </c>
      <c r="I168">
        <f t="shared" ca="1" si="20"/>
        <v>316</v>
      </c>
      <c r="J168">
        <f>ROUND(((99-40)*(scrapedData!W168-0)/(3-0)+40),0)</f>
        <v>66</v>
      </c>
      <c r="K168">
        <f>ROUND(((99-40)*(scrapedData!X168-0)/(3-0)+40),0)</f>
        <v>46</v>
      </c>
      <c r="L168">
        <f>ROUND(((99-40)*(scrapedData!U168-0)/(11-0)+40),0)</f>
        <v>59</v>
      </c>
      <c r="M168">
        <f t="shared" si="21"/>
        <v>267</v>
      </c>
      <c r="N168">
        <f t="shared" ca="1" si="22"/>
        <v>88</v>
      </c>
      <c r="O168">
        <f t="shared" si="23"/>
        <v>81</v>
      </c>
      <c r="P168">
        <f t="shared" si="24"/>
        <v>61</v>
      </c>
      <c r="Q168">
        <f t="shared" ca="1" si="25"/>
        <v>82</v>
      </c>
      <c r="R168">
        <f ca="1">IF(scrapedData!Q168&gt;0.5,ROUND(scrapedData!R168*100,0),RANDBETWEEN(50,70))</f>
        <v>84</v>
      </c>
      <c r="S168">
        <f>INDEX(teamdata!$B$2:'teamdata'!$B$80,MATCH(scrapedData!B168,teamdata!$A$2:'teamdata'!$A$80,0))</f>
        <v>11</v>
      </c>
      <c r="T168">
        <f t="shared" si="26"/>
        <v>1</v>
      </c>
    </row>
    <row r="169" spans="1:20" x14ac:dyDescent="0.3">
      <c r="A169" t="s">
        <v>1403</v>
      </c>
      <c r="B169">
        <f>ROUND(((99-40)*(scrapedData!AA169-0)/(25-0)+40),0)</f>
        <v>68</v>
      </c>
      <c r="C169">
        <f>ROUND(((99-40)*(scrapedData!F169-0)/(37.2-0)+40),0)</f>
        <v>94</v>
      </c>
      <c r="D169">
        <f>ROUND(((99-40)*(scrapedData!I169-0)/(0.7-0)+40),0)</f>
        <v>76</v>
      </c>
      <c r="E169">
        <f>ROUND(((99-40)*(scrapedData!O169-0)/(0.5-0)+40),0)</f>
        <v>89</v>
      </c>
      <c r="F169">
        <f ca="1">IF(scrapedData!K169&lt;1,RANDBETWEEN(40,50),D169)</f>
        <v>76</v>
      </c>
      <c r="G169">
        <f ca="1">IF(scrapedData!N169&lt;1,RANDBETWEEN(40,50),E169)</f>
        <v>89</v>
      </c>
      <c r="H169">
        <f>ROUND(((99-40)*(scrapedData!V169-0)/(7-0)+40),0)</f>
        <v>68</v>
      </c>
      <c r="I169">
        <f t="shared" ca="1" si="20"/>
        <v>301</v>
      </c>
      <c r="J169">
        <f>ROUND(((99-40)*(scrapedData!W169-0)/(3-0)+40),0)</f>
        <v>52</v>
      </c>
      <c r="K169">
        <f>ROUND(((99-40)*(scrapedData!X169-0)/(3-0)+40),0)</f>
        <v>42</v>
      </c>
      <c r="L169">
        <f>ROUND(((99-40)*(scrapedData!U169-0)/(11-0)+40),0)</f>
        <v>56</v>
      </c>
      <c r="M169">
        <f t="shared" si="21"/>
        <v>244</v>
      </c>
      <c r="N169">
        <f t="shared" ca="1" si="22"/>
        <v>85</v>
      </c>
      <c r="O169">
        <f t="shared" si="23"/>
        <v>77</v>
      </c>
      <c r="P169">
        <f t="shared" si="24"/>
        <v>58</v>
      </c>
      <c r="Q169">
        <f t="shared" ca="1" si="25"/>
        <v>89</v>
      </c>
      <c r="R169">
        <f ca="1">IF(scrapedData!Q169&gt;0.5,ROUND(scrapedData!R169*100,0),RANDBETWEEN(50,70))</f>
        <v>70</v>
      </c>
      <c r="S169">
        <f>INDEX(teamdata!$B$2:'teamdata'!$B$80,MATCH(scrapedData!B169,teamdata!$A$2:'teamdata'!$A$80,0))</f>
        <v>11</v>
      </c>
      <c r="T169">
        <f t="shared" si="26"/>
        <v>1</v>
      </c>
    </row>
    <row r="170" spans="1:20" x14ac:dyDescent="0.3">
      <c r="A170" t="s">
        <v>1406</v>
      </c>
      <c r="B170">
        <f>ROUND(((99-40)*(scrapedData!AA170-0)/(25-0)+40),0)</f>
        <v>62</v>
      </c>
      <c r="C170">
        <f>ROUND(((99-40)*(scrapedData!F170-0)/(37.2-0)+40),0)</f>
        <v>76</v>
      </c>
      <c r="D170">
        <f>ROUND(((99-40)*(scrapedData!I170-0)/(0.7-0)+40),0)</f>
        <v>93</v>
      </c>
      <c r="E170">
        <f>ROUND(((99-40)*(scrapedData!O170-0)/(0.5-0)+40),0)</f>
        <v>73</v>
      </c>
      <c r="F170">
        <f ca="1">IF(scrapedData!K170&lt;1,RANDBETWEEN(40,50),D170)</f>
        <v>93</v>
      </c>
      <c r="G170">
        <f ca="1">IF(scrapedData!N170&lt;1,RANDBETWEEN(40,50),E170)</f>
        <v>49</v>
      </c>
      <c r="H170">
        <f>ROUND(((99-40)*(scrapedData!V170-0)/(7-0)+40),0)</f>
        <v>49</v>
      </c>
      <c r="I170">
        <f t="shared" ca="1" si="20"/>
        <v>253</v>
      </c>
      <c r="J170">
        <f>ROUND(((99-40)*(scrapedData!W170-0)/(3-0)+40),0)</f>
        <v>44</v>
      </c>
      <c r="K170">
        <f>ROUND(((99-40)*(scrapedData!X170-0)/(3-0)+40),0)</f>
        <v>81</v>
      </c>
      <c r="L170">
        <f>ROUND(((99-40)*(scrapedData!U170-0)/(11-0)+40),0)</f>
        <v>69</v>
      </c>
      <c r="M170">
        <f t="shared" si="21"/>
        <v>270</v>
      </c>
      <c r="N170">
        <f t="shared" ca="1" si="22"/>
        <v>76</v>
      </c>
      <c r="O170">
        <f t="shared" si="23"/>
        <v>82</v>
      </c>
      <c r="P170">
        <f t="shared" si="24"/>
        <v>80</v>
      </c>
      <c r="Q170">
        <f t="shared" ca="1" si="25"/>
        <v>49</v>
      </c>
      <c r="R170">
        <f ca="1">IF(scrapedData!Q170&gt;0.5,ROUND(scrapedData!R170*100,0),RANDBETWEEN(50,70))</f>
        <v>70</v>
      </c>
      <c r="S170">
        <f>INDEX(teamdata!$B$2:'teamdata'!$B$80,MATCH(scrapedData!B170,teamdata!$A$2:'teamdata'!$A$80,0))</f>
        <v>11</v>
      </c>
      <c r="T170">
        <f t="shared" si="26"/>
        <v>1</v>
      </c>
    </row>
    <row r="171" spans="1:20" x14ac:dyDescent="0.3">
      <c r="A171" t="s">
        <v>1410</v>
      </c>
      <c r="B171">
        <f>ROUND(((99-40)*(scrapedData!AA171-0)/(25-0)+40),0)</f>
        <v>58</v>
      </c>
      <c r="C171">
        <f>ROUND(((99-40)*(scrapedData!F171-0)/(37.2-0)+40),0)</f>
        <v>85</v>
      </c>
      <c r="D171">
        <f>ROUND(((99-40)*(scrapedData!I171-0)/(0.7-0)+40),0)</f>
        <v>82</v>
      </c>
      <c r="E171">
        <f>ROUND(((99-40)*(scrapedData!O171-0)/(0.5-0)+40),0)</f>
        <v>40</v>
      </c>
      <c r="F171">
        <f ca="1">IF(scrapedData!K171&lt;1,RANDBETWEEN(40,50),D171)</f>
        <v>82</v>
      </c>
      <c r="G171">
        <f ca="1">IF(scrapedData!N171&lt;1,RANDBETWEEN(40,50),E171)</f>
        <v>41</v>
      </c>
      <c r="H171">
        <f>ROUND(((99-40)*(scrapedData!V171-0)/(7-0)+40),0)</f>
        <v>61</v>
      </c>
      <c r="I171">
        <f t="shared" ca="1" si="20"/>
        <v>242</v>
      </c>
      <c r="J171">
        <f>ROUND(((99-40)*(scrapedData!W171-0)/(3-0)+40),0)</f>
        <v>62</v>
      </c>
      <c r="K171">
        <f>ROUND(((99-40)*(scrapedData!X171-0)/(3-0)+40),0)</f>
        <v>46</v>
      </c>
      <c r="L171">
        <f>ROUND(((99-40)*(scrapedData!U171-0)/(11-0)+40),0)</f>
        <v>70</v>
      </c>
      <c r="M171">
        <f t="shared" si="21"/>
        <v>263</v>
      </c>
      <c r="N171">
        <f t="shared" ca="1" si="22"/>
        <v>74</v>
      </c>
      <c r="O171">
        <f t="shared" si="23"/>
        <v>81</v>
      </c>
      <c r="P171">
        <f t="shared" si="24"/>
        <v>77</v>
      </c>
      <c r="Q171">
        <f t="shared" ca="1" si="25"/>
        <v>41</v>
      </c>
      <c r="R171">
        <f ca="1">IF(scrapedData!Q171&gt;0.5,ROUND(scrapedData!R171*100,0),RANDBETWEEN(50,70))</f>
        <v>65</v>
      </c>
      <c r="S171">
        <f>INDEX(teamdata!$B$2:'teamdata'!$B$80,MATCH(scrapedData!B171,teamdata!$A$2:'teamdata'!$A$80,0))</f>
        <v>11</v>
      </c>
      <c r="T171">
        <f t="shared" si="26"/>
        <v>1</v>
      </c>
    </row>
    <row r="172" spans="1:20" x14ac:dyDescent="0.3">
      <c r="A172" t="s">
        <v>1414</v>
      </c>
      <c r="B172">
        <f>ROUND(((99-40)*(scrapedData!AA172-0)/(25-0)+40),0)</f>
        <v>53</v>
      </c>
      <c r="C172">
        <f>ROUND(((99-40)*(scrapedData!F172-0)/(37.2-0)+40),0)</f>
        <v>80</v>
      </c>
      <c r="D172">
        <f>ROUND(((99-40)*(scrapedData!I172-0)/(0.7-0)+40),0)</f>
        <v>85</v>
      </c>
      <c r="E172">
        <f>ROUND(((99-40)*(scrapedData!O172-0)/(0.5-0)+40),0)</f>
        <v>92</v>
      </c>
      <c r="F172">
        <f ca="1">IF(scrapedData!K172&lt;1,RANDBETWEEN(40,50),D172)</f>
        <v>85</v>
      </c>
      <c r="G172">
        <f ca="1">IF(scrapedData!N172&lt;1,RANDBETWEEN(40,50),E172)</f>
        <v>92</v>
      </c>
      <c r="H172">
        <f>ROUND(((99-40)*(scrapedData!V172-0)/(7-0)+40),0)</f>
        <v>53</v>
      </c>
      <c r="I172">
        <f t="shared" ca="1" si="20"/>
        <v>283</v>
      </c>
      <c r="J172">
        <f>ROUND(((99-40)*(scrapedData!W172-0)/(3-0)+40),0)</f>
        <v>58</v>
      </c>
      <c r="K172">
        <f>ROUND(((99-40)*(scrapedData!X172-0)/(3-0)+40),0)</f>
        <v>42</v>
      </c>
      <c r="L172">
        <f>ROUND(((99-40)*(scrapedData!U172-0)/(11-0)+40),0)</f>
        <v>68</v>
      </c>
      <c r="M172">
        <f t="shared" si="21"/>
        <v>248</v>
      </c>
      <c r="N172">
        <f t="shared" ca="1" si="22"/>
        <v>82</v>
      </c>
      <c r="O172">
        <f t="shared" si="23"/>
        <v>78</v>
      </c>
      <c r="P172">
        <f t="shared" si="24"/>
        <v>77</v>
      </c>
      <c r="Q172">
        <f t="shared" ca="1" si="25"/>
        <v>92</v>
      </c>
      <c r="R172">
        <f ca="1">IF(scrapedData!Q172&gt;0.5,ROUND(scrapedData!R172*100,0),RANDBETWEEN(50,70))</f>
        <v>70</v>
      </c>
      <c r="S172">
        <f>INDEX(teamdata!$B$2:'teamdata'!$B$80,MATCH(scrapedData!B172,teamdata!$A$2:'teamdata'!$A$80,0))</f>
        <v>11</v>
      </c>
      <c r="T172">
        <f t="shared" si="26"/>
        <v>1</v>
      </c>
    </row>
    <row r="173" spans="1:20" x14ac:dyDescent="0.3">
      <c r="A173" t="s">
        <v>1416</v>
      </c>
      <c r="B173">
        <f>ROUND(((99-40)*(scrapedData!AA173-0)/(25-0)+40),0)</f>
        <v>52</v>
      </c>
      <c r="C173">
        <f>ROUND(((99-40)*(scrapedData!F173-0)/(37.2-0)+40),0)</f>
        <v>56</v>
      </c>
      <c r="D173">
        <f>ROUND(((99-40)*(scrapedData!I173-0)/(0.7-0)+40),0)</f>
        <v>86</v>
      </c>
      <c r="E173">
        <f>ROUND(((99-40)*(scrapedData!O173-0)/(0.5-0)+40),0)</f>
        <v>79</v>
      </c>
      <c r="F173">
        <f ca="1">IF(scrapedData!K173&lt;1,RANDBETWEEN(40,50),D173)</f>
        <v>86</v>
      </c>
      <c r="G173">
        <f ca="1">IF(scrapedData!N173&lt;1,RANDBETWEEN(40,50),E173)</f>
        <v>49</v>
      </c>
      <c r="H173">
        <f>ROUND(((99-40)*(scrapedData!V173-0)/(7-0)+40),0)</f>
        <v>44</v>
      </c>
      <c r="I173">
        <f t="shared" ca="1" si="20"/>
        <v>231</v>
      </c>
      <c r="J173">
        <f>ROUND(((99-40)*(scrapedData!W173-0)/(3-0)+40),0)</f>
        <v>48</v>
      </c>
      <c r="K173">
        <f>ROUND(((99-40)*(scrapedData!X173-0)/(3-0)+40),0)</f>
        <v>48</v>
      </c>
      <c r="L173">
        <f>ROUND(((99-40)*(scrapedData!U173-0)/(11-0)+40),0)</f>
        <v>61</v>
      </c>
      <c r="M173">
        <f t="shared" si="21"/>
        <v>213</v>
      </c>
      <c r="N173">
        <f t="shared" ca="1" si="22"/>
        <v>72</v>
      </c>
      <c r="O173">
        <f t="shared" si="23"/>
        <v>71</v>
      </c>
      <c r="P173">
        <f t="shared" si="24"/>
        <v>85</v>
      </c>
      <c r="Q173">
        <f t="shared" ca="1" si="25"/>
        <v>49</v>
      </c>
      <c r="R173">
        <f ca="1">IF(scrapedData!Q173&gt;0.5,ROUND(scrapedData!R173*100,0),RANDBETWEEN(50,70))</f>
        <v>51</v>
      </c>
      <c r="S173">
        <f>INDEX(teamdata!$B$2:'teamdata'!$B$80,MATCH(scrapedData!B173,teamdata!$A$2:'teamdata'!$A$80,0))</f>
        <v>11</v>
      </c>
      <c r="T173">
        <f t="shared" si="26"/>
        <v>1</v>
      </c>
    </row>
    <row r="174" spans="1:20" x14ac:dyDescent="0.3">
      <c r="A174" t="s">
        <v>1418</v>
      </c>
      <c r="B174">
        <f>ROUND(((99-40)*(scrapedData!AA174-0)/(25-0)+40),0)</f>
        <v>51</v>
      </c>
      <c r="C174">
        <f>ROUND(((99-40)*(scrapedData!F174-0)/(37.2-0)+40),0)</f>
        <v>62</v>
      </c>
      <c r="D174">
        <f>ROUND(((99-40)*(scrapedData!I174-0)/(0.7-0)+40),0)</f>
        <v>77</v>
      </c>
      <c r="E174">
        <f>ROUND(((99-40)*(scrapedData!O174-0)/(0.5-0)+40),0)</f>
        <v>83</v>
      </c>
      <c r="F174">
        <f ca="1">IF(scrapedData!K174&lt;1,RANDBETWEEN(40,50),D174)</f>
        <v>77</v>
      </c>
      <c r="G174">
        <f ca="1">IF(scrapedData!N174&lt;1,RANDBETWEEN(40,50),E174)</f>
        <v>83</v>
      </c>
      <c r="H174">
        <f>ROUND(((99-40)*(scrapedData!V174-0)/(7-0)+40),0)</f>
        <v>43</v>
      </c>
      <c r="I174">
        <f t="shared" ca="1" si="20"/>
        <v>254</v>
      </c>
      <c r="J174">
        <f>ROUND(((99-40)*(scrapedData!W174-0)/(3-0)+40),0)</f>
        <v>52</v>
      </c>
      <c r="K174">
        <f>ROUND(((99-40)*(scrapedData!X174-0)/(3-0)+40),0)</f>
        <v>50</v>
      </c>
      <c r="L174">
        <f>ROUND(((99-40)*(scrapedData!U174-0)/(11-0)+40),0)</f>
        <v>56</v>
      </c>
      <c r="M174">
        <f t="shared" si="21"/>
        <v>220</v>
      </c>
      <c r="N174">
        <f t="shared" ca="1" si="22"/>
        <v>76</v>
      </c>
      <c r="O174">
        <f t="shared" si="23"/>
        <v>72</v>
      </c>
      <c r="P174">
        <f t="shared" si="24"/>
        <v>74</v>
      </c>
      <c r="Q174">
        <f t="shared" ca="1" si="25"/>
        <v>83</v>
      </c>
      <c r="R174">
        <f ca="1">IF(scrapedData!Q174&gt;0.5,ROUND(scrapedData!R174*100,0),RANDBETWEEN(50,70))</f>
        <v>61</v>
      </c>
      <c r="S174">
        <f>INDEX(teamdata!$B$2:'teamdata'!$B$80,MATCH(scrapedData!B174,teamdata!$A$2:'teamdata'!$A$80,0))</f>
        <v>11</v>
      </c>
      <c r="T174">
        <f t="shared" si="26"/>
        <v>1</v>
      </c>
    </row>
    <row r="175" spans="1:20" x14ac:dyDescent="0.3">
      <c r="A175" t="s">
        <v>1420</v>
      </c>
      <c r="B175">
        <f>ROUND(((99-40)*(scrapedData!AA175-0)/(25-0)+40),0)</f>
        <v>52</v>
      </c>
      <c r="C175">
        <f>ROUND(((99-40)*(scrapedData!F175-0)/(37.2-0)+40),0)</f>
        <v>59</v>
      </c>
      <c r="D175">
        <f>ROUND(((99-40)*(scrapedData!I175-0)/(0.7-0)+40),0)</f>
        <v>78</v>
      </c>
      <c r="E175">
        <f>ROUND(((99-40)*(scrapedData!O175-0)/(0.5-0)+40),0)</f>
        <v>81</v>
      </c>
      <c r="F175">
        <f ca="1">IF(scrapedData!K175&lt;1,RANDBETWEEN(40,50),D175)</f>
        <v>78</v>
      </c>
      <c r="G175">
        <f ca="1">IF(scrapedData!N175&lt;1,RANDBETWEEN(40,50),E175)</f>
        <v>81</v>
      </c>
      <c r="H175">
        <f>ROUND(((99-40)*(scrapedData!V175-0)/(7-0)+40),0)</f>
        <v>45</v>
      </c>
      <c r="I175">
        <f t="shared" ca="1" si="20"/>
        <v>256</v>
      </c>
      <c r="J175">
        <f>ROUND(((99-40)*(scrapedData!W175-0)/(3-0)+40),0)</f>
        <v>44</v>
      </c>
      <c r="K175">
        <f>ROUND(((99-40)*(scrapedData!X175-0)/(3-0)+40),0)</f>
        <v>42</v>
      </c>
      <c r="L175">
        <f>ROUND(((99-40)*(scrapedData!U175-0)/(11-0)+40),0)</f>
        <v>56</v>
      </c>
      <c r="M175">
        <f t="shared" si="21"/>
        <v>201</v>
      </c>
      <c r="N175">
        <f t="shared" ca="1" si="22"/>
        <v>77</v>
      </c>
      <c r="O175">
        <f t="shared" si="23"/>
        <v>69</v>
      </c>
      <c r="P175">
        <f t="shared" si="24"/>
        <v>76</v>
      </c>
      <c r="Q175">
        <f t="shared" ca="1" si="25"/>
        <v>81</v>
      </c>
      <c r="R175">
        <f ca="1">IF(scrapedData!Q175&gt;0.5,ROUND(scrapedData!R175*100,0),RANDBETWEEN(50,70))</f>
        <v>74</v>
      </c>
      <c r="S175">
        <f>INDEX(teamdata!$B$2:'teamdata'!$B$80,MATCH(scrapedData!B175,teamdata!$A$2:'teamdata'!$A$80,0))</f>
        <v>11</v>
      </c>
      <c r="T175">
        <f t="shared" si="26"/>
        <v>1</v>
      </c>
    </row>
    <row r="176" spans="1:20" x14ac:dyDescent="0.3">
      <c r="A176" t="s">
        <v>1422</v>
      </c>
      <c r="B176">
        <f>ROUND(((99-40)*(scrapedData!AA176-0)/(25-0)+40),0)</f>
        <v>46</v>
      </c>
      <c r="C176">
        <f>ROUND(((99-40)*(scrapedData!F176-0)/(37.2-0)+40),0)</f>
        <v>58</v>
      </c>
      <c r="D176">
        <f>ROUND(((99-40)*(scrapedData!I176-0)/(0.7-0)+40),0)</f>
        <v>73</v>
      </c>
      <c r="E176">
        <f>ROUND(((99-40)*(scrapedData!O176-0)/(0.5-0)+40),0)</f>
        <v>88</v>
      </c>
      <c r="F176">
        <f ca="1">IF(scrapedData!K176&lt;1,RANDBETWEEN(40,50),D176)</f>
        <v>43</v>
      </c>
      <c r="G176">
        <f ca="1">IF(scrapedData!N176&lt;1,RANDBETWEEN(40,50),E176)</f>
        <v>88</v>
      </c>
      <c r="H176">
        <f>ROUND(((99-40)*(scrapedData!V176-0)/(7-0)+40),0)</f>
        <v>43</v>
      </c>
      <c r="I176">
        <f t="shared" ca="1" si="20"/>
        <v>250</v>
      </c>
      <c r="J176">
        <f>ROUND(((99-40)*(scrapedData!W176-0)/(3-0)+40),0)</f>
        <v>52</v>
      </c>
      <c r="K176">
        <f>ROUND(((99-40)*(scrapedData!X176-0)/(3-0)+40),0)</f>
        <v>42</v>
      </c>
      <c r="L176">
        <f>ROUND(((99-40)*(scrapedData!U176-0)/(11-0)+40),0)</f>
        <v>46</v>
      </c>
      <c r="M176">
        <f t="shared" si="21"/>
        <v>198</v>
      </c>
      <c r="N176">
        <f t="shared" ca="1" si="22"/>
        <v>76</v>
      </c>
      <c r="O176">
        <f t="shared" si="23"/>
        <v>68</v>
      </c>
      <c r="P176">
        <f t="shared" si="24"/>
        <v>63</v>
      </c>
      <c r="Q176">
        <f t="shared" ca="1" si="25"/>
        <v>88</v>
      </c>
      <c r="R176">
        <f ca="1">IF(scrapedData!Q176&gt;0.5,ROUND(scrapedData!R176*100,0),RANDBETWEEN(50,70))</f>
        <v>52</v>
      </c>
      <c r="S176">
        <f>INDEX(teamdata!$B$2:'teamdata'!$B$80,MATCH(scrapedData!B176,teamdata!$A$2:'teamdata'!$A$80,0))</f>
        <v>11</v>
      </c>
      <c r="T176">
        <f t="shared" si="26"/>
        <v>1</v>
      </c>
    </row>
    <row r="177" spans="1:20" x14ac:dyDescent="0.3">
      <c r="A177" t="s">
        <v>1424</v>
      </c>
      <c r="B177">
        <f>ROUND(((99-40)*(scrapedData!AA177-0)/(25-0)+40),0)</f>
        <v>45</v>
      </c>
      <c r="C177">
        <f>ROUND(((99-40)*(scrapedData!F177-0)/(37.2-0)+40),0)</f>
        <v>60</v>
      </c>
      <c r="D177">
        <f>ROUND(((99-40)*(scrapedData!I177-0)/(0.7-0)+40),0)</f>
        <v>66</v>
      </c>
      <c r="E177">
        <f>ROUND(((99-40)*(scrapedData!O177-0)/(0.5-0)+40),0)</f>
        <v>66</v>
      </c>
      <c r="F177">
        <f ca="1">IF(scrapedData!K177&lt;1,RANDBETWEEN(40,50),D177)</f>
        <v>66</v>
      </c>
      <c r="G177">
        <f ca="1">IF(scrapedData!N177&lt;1,RANDBETWEEN(40,50),E177)</f>
        <v>66</v>
      </c>
      <c r="H177">
        <f>ROUND(((99-40)*(scrapedData!V177-0)/(7-0)+40),0)</f>
        <v>49</v>
      </c>
      <c r="I177">
        <f t="shared" ca="1" si="20"/>
        <v>226</v>
      </c>
      <c r="J177">
        <f>ROUND(((99-40)*(scrapedData!W177-0)/(3-0)+40),0)</f>
        <v>48</v>
      </c>
      <c r="K177">
        <f>ROUND(((99-40)*(scrapedData!X177-0)/(3-0)+40),0)</f>
        <v>42</v>
      </c>
      <c r="L177">
        <f>ROUND(((99-40)*(scrapedData!U177-0)/(11-0)+40),0)</f>
        <v>48</v>
      </c>
      <c r="M177">
        <f t="shared" si="21"/>
        <v>198</v>
      </c>
      <c r="N177">
        <f t="shared" ca="1" si="22"/>
        <v>71</v>
      </c>
      <c r="O177">
        <f t="shared" si="23"/>
        <v>68</v>
      </c>
      <c r="P177">
        <f t="shared" si="24"/>
        <v>64</v>
      </c>
      <c r="Q177">
        <f t="shared" ca="1" si="25"/>
        <v>66</v>
      </c>
      <c r="R177">
        <f ca="1">IF(scrapedData!Q177&gt;0.5,ROUND(scrapedData!R177*100,0),RANDBETWEEN(50,70))</f>
        <v>71</v>
      </c>
      <c r="S177">
        <f>INDEX(teamdata!$B$2:'teamdata'!$B$80,MATCH(scrapedData!B177,teamdata!$A$2:'teamdata'!$A$80,0))</f>
        <v>11</v>
      </c>
      <c r="T177">
        <f t="shared" si="26"/>
        <v>1</v>
      </c>
    </row>
    <row r="178" spans="1:20" x14ac:dyDescent="0.3">
      <c r="A178" t="s">
        <v>1426</v>
      </c>
      <c r="B178">
        <f>ROUND(((99-40)*(scrapedData!AA178-0)/(25-0)+40),0)</f>
        <v>42</v>
      </c>
      <c r="C178">
        <f>ROUND(((99-40)*(scrapedData!F178-0)/(37.2-0)+40),0)</f>
        <v>44</v>
      </c>
      <c r="D178">
        <f>ROUND(((99-40)*(scrapedData!I178-0)/(0.7-0)+40),0)</f>
        <v>61</v>
      </c>
      <c r="E178">
        <f>ROUND(((99-40)*(scrapedData!O178-0)/(0.5-0)+40),0)</f>
        <v>158</v>
      </c>
      <c r="F178">
        <f ca="1">IF(scrapedData!K178&lt;1,RANDBETWEEN(40,50),D178)</f>
        <v>47</v>
      </c>
      <c r="G178">
        <f ca="1">IF(scrapedData!N178&lt;1,RANDBETWEEN(40,50),E178)</f>
        <v>47</v>
      </c>
      <c r="H178">
        <f>ROUND(((99-40)*(scrapedData!V178-0)/(7-0)+40),0)</f>
        <v>41</v>
      </c>
      <c r="I178">
        <f t="shared" ca="1" si="20"/>
        <v>191</v>
      </c>
      <c r="J178">
        <f>ROUND(((99-40)*(scrapedData!W178-0)/(3-0)+40),0)</f>
        <v>40</v>
      </c>
      <c r="K178">
        <f>ROUND(((99-40)*(scrapedData!X178-0)/(3-0)+40),0)</f>
        <v>40</v>
      </c>
      <c r="L178">
        <f>ROUND(((99-40)*(scrapedData!U178-0)/(11-0)+40),0)</f>
        <v>40</v>
      </c>
      <c r="M178">
        <f t="shared" si="21"/>
        <v>164</v>
      </c>
      <c r="N178">
        <f t="shared" ca="1" si="22"/>
        <v>65</v>
      </c>
      <c r="O178">
        <f t="shared" si="23"/>
        <v>62</v>
      </c>
      <c r="P178">
        <f t="shared" si="24"/>
        <v>66</v>
      </c>
      <c r="Q178">
        <f t="shared" ca="1" si="25"/>
        <v>47</v>
      </c>
      <c r="R178">
        <f ca="1">IF(scrapedData!Q178&gt;0.5,ROUND(scrapedData!R178*100,0),RANDBETWEEN(50,70))</f>
        <v>59</v>
      </c>
      <c r="S178">
        <f>INDEX(teamdata!$B$2:'teamdata'!$B$80,MATCH(scrapedData!B178,teamdata!$A$2:'teamdata'!$A$80,0))</f>
        <v>11</v>
      </c>
      <c r="T178">
        <f t="shared" si="26"/>
        <v>1</v>
      </c>
    </row>
    <row r="179" spans="1:20" x14ac:dyDescent="0.3">
      <c r="A179" t="s">
        <v>1429</v>
      </c>
      <c r="B179">
        <f>ROUND(((99-40)*(scrapedData!AA179-0)/(25-0)+40),0)</f>
        <v>40</v>
      </c>
      <c r="C179">
        <f>ROUND(((99-40)*(scrapedData!F179-0)/(37.2-0)+40),0)</f>
        <v>43</v>
      </c>
      <c r="D179">
        <f>ROUND(((99-40)*(scrapedData!I179-0)/(0.7-0)+40),0)</f>
        <v>40</v>
      </c>
      <c r="E179">
        <f>ROUND(((99-40)*(scrapedData!O179-0)/(0.5-0)+40),0)</f>
        <v>40</v>
      </c>
      <c r="F179">
        <f ca="1">IF(scrapedData!K179&lt;1,RANDBETWEEN(40,50),D179)</f>
        <v>47</v>
      </c>
      <c r="G179">
        <f ca="1">IF(scrapedData!N179&lt;1,RANDBETWEEN(40,50),E179)</f>
        <v>45</v>
      </c>
      <c r="H179">
        <f>ROUND(((99-40)*(scrapedData!V179-0)/(7-0)+40),0)</f>
        <v>41</v>
      </c>
      <c r="I179">
        <f t="shared" ca="1" si="20"/>
        <v>166</v>
      </c>
      <c r="J179">
        <f>ROUND(((99-40)*(scrapedData!W179-0)/(3-0)+40),0)</f>
        <v>40</v>
      </c>
      <c r="K179">
        <f>ROUND(((99-40)*(scrapedData!X179-0)/(3-0)+40),0)</f>
        <v>40</v>
      </c>
      <c r="L179">
        <f>ROUND(((99-40)*(scrapedData!U179-0)/(11-0)+40),0)</f>
        <v>43</v>
      </c>
      <c r="M179">
        <f t="shared" si="21"/>
        <v>166</v>
      </c>
      <c r="N179">
        <f t="shared" ca="1" si="22"/>
        <v>61</v>
      </c>
      <c r="O179">
        <f t="shared" si="23"/>
        <v>62</v>
      </c>
      <c r="P179">
        <f t="shared" si="24"/>
        <v>72</v>
      </c>
      <c r="Q179">
        <f t="shared" ca="1" si="25"/>
        <v>45</v>
      </c>
      <c r="R179">
        <f ca="1">IF(scrapedData!Q179&gt;0.5,ROUND(scrapedData!R179*100,0),RANDBETWEEN(50,70))</f>
        <v>70</v>
      </c>
      <c r="S179">
        <f>INDEX(teamdata!$B$2:'teamdata'!$B$80,MATCH(scrapedData!B179,teamdata!$A$2:'teamdata'!$A$80,0))</f>
        <v>11</v>
      </c>
      <c r="T179">
        <f t="shared" si="26"/>
        <v>1</v>
      </c>
    </row>
    <row r="180" spans="1:20" x14ac:dyDescent="0.3">
      <c r="A180" t="s">
        <v>1432</v>
      </c>
      <c r="B180" t="e">
        <f>ROUND(((99-40)*(scrapedData!AA180-0)/(25-0)+40),0)</f>
        <v>#N/A</v>
      </c>
      <c r="C180" t="e">
        <f>ROUND(((99-40)*(scrapedData!F180-0)/(37.2-0)+40),0)</f>
        <v>#N/A</v>
      </c>
      <c r="D180" t="e">
        <f>ROUND(((99-40)*(scrapedData!I180-0)/(0.7-0)+40),0)</f>
        <v>#N/A</v>
      </c>
      <c r="E180" t="e">
        <f>ROUND(((99-40)*(scrapedData!O180-0)/(0.5-0)+40),0)</f>
        <v>#N/A</v>
      </c>
      <c r="F180" t="e">
        <f ca="1">IF(scrapedData!K180&lt;1,RANDBETWEEN(40,50),D180)</f>
        <v>#N/A</v>
      </c>
      <c r="G180" t="e">
        <f ca="1">IF(scrapedData!N180&lt;1,RANDBETWEEN(40,50),E180)</f>
        <v>#N/A</v>
      </c>
      <c r="H180" t="e">
        <f>ROUND(((99-40)*(scrapedData!V180-0)/(7-0)+40),0)</f>
        <v>#N/A</v>
      </c>
      <c r="I180" t="e">
        <f t="shared" si="20"/>
        <v>#N/A</v>
      </c>
      <c r="J180" t="e">
        <f>ROUND(((99-40)*(scrapedData!W180-0)/(3-0)+40),0)</f>
        <v>#N/A</v>
      </c>
      <c r="K180" t="e">
        <f>ROUND(((99-40)*(scrapedData!X180-0)/(3-0)+40),0)</f>
        <v>#N/A</v>
      </c>
      <c r="L180" t="e">
        <f>ROUND(((99-40)*(scrapedData!U180-0)/(11-0)+40),0)</f>
        <v>#N/A</v>
      </c>
      <c r="M180" t="e">
        <f t="shared" si="21"/>
        <v>#N/A</v>
      </c>
      <c r="N180" t="e">
        <f t="shared" si="22"/>
        <v>#N/A</v>
      </c>
      <c r="O180" t="e">
        <f t="shared" si="23"/>
        <v>#N/A</v>
      </c>
      <c r="P180" t="e">
        <f t="shared" si="24"/>
        <v>#N/A</v>
      </c>
      <c r="Q180" t="e">
        <f t="shared" ca="1" si="25"/>
        <v>#N/A</v>
      </c>
      <c r="R180" t="e">
        <f ca="1">IF(scrapedData!Q180&gt;0.5,ROUND(scrapedData!R180*100,0),RANDBETWEEN(50,70))</f>
        <v>#N/A</v>
      </c>
      <c r="S180">
        <f>INDEX(teamdata!$B$2:'teamdata'!$B$80,MATCH(scrapedData!B180,teamdata!$A$2:'teamdata'!$A$80,0))</f>
        <v>11</v>
      </c>
      <c r="T180">
        <f t="shared" si="26"/>
        <v>1</v>
      </c>
    </row>
    <row r="181" spans="1:20" x14ac:dyDescent="0.3">
      <c r="A181" t="s">
        <v>1434</v>
      </c>
      <c r="B181">
        <f>ROUND(((99-40)*(scrapedData!AA181-0)/(25-0)+40),0)</f>
        <v>86</v>
      </c>
      <c r="C181">
        <f>ROUND(((99-40)*(scrapedData!F181-0)/(37.2-0)+40),0)</f>
        <v>92</v>
      </c>
      <c r="D181">
        <f>ROUND(((99-40)*(scrapedData!I181-0)/(0.7-0)+40),0)</f>
        <v>81</v>
      </c>
      <c r="E181">
        <f>ROUND(((99-40)*(scrapedData!O181-0)/(0.5-0)+40),0)</f>
        <v>86</v>
      </c>
      <c r="F181">
        <f ca="1">IF(scrapedData!K181&lt;1,RANDBETWEEN(40,50),D181)</f>
        <v>81</v>
      </c>
      <c r="G181">
        <f ca="1">IF(scrapedData!N181&lt;1,RANDBETWEEN(40,50),E181)</f>
        <v>86</v>
      </c>
      <c r="H181">
        <f>ROUND(((99-40)*(scrapedData!V181-0)/(7-0)+40),0)</f>
        <v>54</v>
      </c>
      <c r="I181">
        <f t="shared" ca="1" si="20"/>
        <v>307</v>
      </c>
      <c r="J181">
        <f>ROUND(((99-40)*(scrapedData!W181-0)/(3-0)+40),0)</f>
        <v>66</v>
      </c>
      <c r="K181">
        <f>ROUND(((99-40)*(scrapedData!X181-0)/(3-0)+40),0)</f>
        <v>62</v>
      </c>
      <c r="L181">
        <f>ROUND(((99-40)*(scrapedData!U181-0)/(11-0)+40),0)</f>
        <v>95</v>
      </c>
      <c r="M181">
        <f t="shared" si="21"/>
        <v>315</v>
      </c>
      <c r="N181">
        <f t="shared" ca="1" si="22"/>
        <v>86</v>
      </c>
      <c r="O181">
        <f t="shared" si="23"/>
        <v>90</v>
      </c>
      <c r="P181">
        <f t="shared" si="24"/>
        <v>100</v>
      </c>
      <c r="Q181">
        <f t="shared" ca="1" si="25"/>
        <v>86</v>
      </c>
      <c r="R181">
        <f ca="1">IF(scrapedData!Q181&gt;0.5,ROUND(scrapedData!R181*100,0),RANDBETWEEN(50,70))</f>
        <v>82</v>
      </c>
      <c r="S181">
        <f>INDEX(teamdata!$B$2:'teamdata'!$B$80,MATCH(scrapedData!B181,teamdata!$A$2:'teamdata'!$A$80,0))</f>
        <v>12</v>
      </c>
      <c r="T181">
        <f t="shared" si="26"/>
        <v>1</v>
      </c>
    </row>
    <row r="182" spans="1:20" x14ac:dyDescent="0.3">
      <c r="A182" t="s">
        <v>1438</v>
      </c>
      <c r="B182">
        <f>ROUND(((99-40)*(scrapedData!AA182-0)/(25-0)+40),0)</f>
        <v>69</v>
      </c>
      <c r="C182">
        <f>ROUND(((99-40)*(scrapedData!F182-0)/(37.2-0)+40),0)</f>
        <v>91</v>
      </c>
      <c r="D182">
        <f>ROUND(((99-40)*(scrapedData!I182-0)/(0.7-0)+40),0)</f>
        <v>81</v>
      </c>
      <c r="E182">
        <f>ROUND(((99-40)*(scrapedData!O182-0)/(0.5-0)+40),0)</f>
        <v>83</v>
      </c>
      <c r="F182">
        <f ca="1">IF(scrapedData!K182&lt;1,RANDBETWEEN(40,50),D182)</f>
        <v>81</v>
      </c>
      <c r="G182">
        <f ca="1">IF(scrapedData!N182&lt;1,RANDBETWEEN(40,50),E182)</f>
        <v>83</v>
      </c>
      <c r="H182">
        <f>ROUND(((99-40)*(scrapedData!V182-0)/(7-0)+40),0)</f>
        <v>70</v>
      </c>
      <c r="I182">
        <f t="shared" ca="1" si="20"/>
        <v>303</v>
      </c>
      <c r="J182">
        <f>ROUND(((99-40)*(scrapedData!W182-0)/(3-0)+40),0)</f>
        <v>68</v>
      </c>
      <c r="K182">
        <f>ROUND(((99-40)*(scrapedData!X182-0)/(3-0)+40),0)</f>
        <v>42</v>
      </c>
      <c r="L182">
        <f>ROUND(((99-40)*(scrapedData!U182-0)/(11-0)+40),0)</f>
        <v>60</v>
      </c>
      <c r="M182">
        <f t="shared" si="21"/>
        <v>261</v>
      </c>
      <c r="N182">
        <f t="shared" ca="1" si="22"/>
        <v>85</v>
      </c>
      <c r="O182">
        <f t="shared" si="23"/>
        <v>80</v>
      </c>
      <c r="P182">
        <f t="shared" si="24"/>
        <v>63</v>
      </c>
      <c r="Q182">
        <f t="shared" ca="1" si="25"/>
        <v>83</v>
      </c>
      <c r="R182">
        <f ca="1">IF(scrapedData!Q182&gt;0.5,ROUND(scrapedData!R182*100,0),RANDBETWEEN(50,70))</f>
        <v>78</v>
      </c>
      <c r="S182">
        <f>INDEX(teamdata!$B$2:'teamdata'!$B$80,MATCH(scrapedData!B182,teamdata!$A$2:'teamdata'!$A$80,0))</f>
        <v>12</v>
      </c>
      <c r="T182">
        <f t="shared" si="26"/>
        <v>1</v>
      </c>
    </row>
    <row r="183" spans="1:20" x14ac:dyDescent="0.3">
      <c r="A183" t="s">
        <v>1440</v>
      </c>
      <c r="B183">
        <f>ROUND(((99-40)*(scrapedData!AA183-0)/(25-0)+40),0)</f>
        <v>73</v>
      </c>
      <c r="C183">
        <f>ROUND(((99-40)*(scrapedData!F183-0)/(37.2-0)+40),0)</f>
        <v>92</v>
      </c>
      <c r="D183">
        <f>ROUND(((99-40)*(scrapedData!I183-0)/(0.7-0)+40),0)</f>
        <v>80</v>
      </c>
      <c r="E183">
        <f>ROUND(((99-40)*(scrapedData!O183-0)/(0.5-0)+40),0)</f>
        <v>94</v>
      </c>
      <c r="F183">
        <f ca="1">IF(scrapedData!K183&lt;1,RANDBETWEEN(40,50),D183)</f>
        <v>80</v>
      </c>
      <c r="G183">
        <f ca="1">IF(scrapedData!N183&lt;1,RANDBETWEEN(40,50),E183)</f>
        <v>94</v>
      </c>
      <c r="H183">
        <f>ROUND(((99-40)*(scrapedData!V183-0)/(7-0)+40),0)</f>
        <v>56</v>
      </c>
      <c r="I183">
        <f t="shared" ca="1" si="20"/>
        <v>303</v>
      </c>
      <c r="J183">
        <f>ROUND(((99-40)*(scrapedData!W183-0)/(3-0)+40),0)</f>
        <v>64</v>
      </c>
      <c r="K183">
        <f>ROUND(((99-40)*(scrapedData!X183-0)/(3-0)+40),0)</f>
        <v>44</v>
      </c>
      <c r="L183">
        <f>ROUND(((99-40)*(scrapedData!U183-0)/(11-0)+40),0)</f>
        <v>61</v>
      </c>
      <c r="M183">
        <f t="shared" si="21"/>
        <v>261</v>
      </c>
      <c r="N183">
        <f t="shared" ca="1" si="22"/>
        <v>85</v>
      </c>
      <c r="O183">
        <f t="shared" si="23"/>
        <v>80</v>
      </c>
      <c r="P183">
        <f t="shared" si="24"/>
        <v>64</v>
      </c>
      <c r="Q183">
        <f t="shared" ca="1" si="25"/>
        <v>94</v>
      </c>
      <c r="R183">
        <f ca="1">IF(scrapedData!Q183&gt;0.5,ROUND(scrapedData!R183*100,0),RANDBETWEEN(50,70))</f>
        <v>77</v>
      </c>
      <c r="S183">
        <f>INDEX(teamdata!$B$2:'teamdata'!$B$80,MATCH(scrapedData!B183,teamdata!$A$2:'teamdata'!$A$80,0))</f>
        <v>12</v>
      </c>
      <c r="T183">
        <f t="shared" si="26"/>
        <v>1</v>
      </c>
    </row>
    <row r="184" spans="1:20" x14ac:dyDescent="0.3">
      <c r="A184" t="s">
        <v>1443</v>
      </c>
      <c r="B184">
        <f>ROUND(((99-40)*(scrapedData!AA184-0)/(25-0)+40),0)</f>
        <v>60</v>
      </c>
      <c r="C184">
        <f>ROUND(((99-40)*(scrapedData!F184-0)/(37.2-0)+40),0)</f>
        <v>83</v>
      </c>
      <c r="D184">
        <f>ROUND(((99-40)*(scrapedData!I184-0)/(0.7-0)+40),0)</f>
        <v>72</v>
      </c>
      <c r="E184">
        <f>ROUND(((99-40)*(scrapedData!O184-0)/(0.5-0)+40),0)</f>
        <v>80</v>
      </c>
      <c r="F184">
        <f ca="1">IF(scrapedData!K184&lt;1,RANDBETWEEN(40,50),D184)</f>
        <v>72</v>
      </c>
      <c r="G184">
        <f ca="1">IF(scrapedData!N184&lt;1,RANDBETWEEN(40,50),E184)</f>
        <v>80</v>
      </c>
      <c r="H184">
        <f>ROUND(((99-40)*(scrapedData!V184-0)/(7-0)+40),0)</f>
        <v>57</v>
      </c>
      <c r="I184">
        <f t="shared" ca="1" si="20"/>
        <v>269</v>
      </c>
      <c r="J184">
        <f>ROUND(((99-40)*(scrapedData!W184-0)/(3-0)+40),0)</f>
        <v>52</v>
      </c>
      <c r="K184">
        <f>ROUND(((99-40)*(scrapedData!X184-0)/(3-0)+40),0)</f>
        <v>44</v>
      </c>
      <c r="L184">
        <f>ROUND(((99-40)*(scrapedData!U184-0)/(11-0)+40),0)</f>
        <v>53</v>
      </c>
      <c r="M184">
        <f t="shared" si="21"/>
        <v>232</v>
      </c>
      <c r="N184">
        <f t="shared" ca="1" si="22"/>
        <v>79</v>
      </c>
      <c r="O184">
        <f t="shared" si="23"/>
        <v>75</v>
      </c>
      <c r="P184">
        <f t="shared" si="24"/>
        <v>59</v>
      </c>
      <c r="Q184">
        <f t="shared" ca="1" si="25"/>
        <v>80</v>
      </c>
      <c r="R184">
        <f ca="1">IF(scrapedData!Q184&gt;0.5,ROUND(scrapedData!R184*100,0),RANDBETWEEN(50,70))</f>
        <v>60</v>
      </c>
      <c r="S184">
        <f>INDEX(teamdata!$B$2:'teamdata'!$B$80,MATCH(scrapedData!B184,teamdata!$A$2:'teamdata'!$A$80,0))</f>
        <v>12</v>
      </c>
      <c r="T184">
        <f t="shared" si="26"/>
        <v>1</v>
      </c>
    </row>
    <row r="185" spans="1:20" x14ac:dyDescent="0.3">
      <c r="A185" t="s">
        <v>1447</v>
      </c>
      <c r="B185">
        <f>ROUND(((99-40)*(scrapedData!AA185-0)/(25-0)+40),0)</f>
        <v>57</v>
      </c>
      <c r="C185">
        <f>ROUND(((99-40)*(scrapedData!F185-0)/(37.2-0)+40),0)</f>
        <v>84</v>
      </c>
      <c r="D185">
        <f>ROUND(((99-40)*(scrapedData!I185-0)/(0.7-0)+40),0)</f>
        <v>76</v>
      </c>
      <c r="E185">
        <f>ROUND(((99-40)*(scrapedData!O185-0)/(0.5-0)+40),0)</f>
        <v>69</v>
      </c>
      <c r="F185">
        <f ca="1">IF(scrapedData!K185&lt;1,RANDBETWEEN(40,50),D185)</f>
        <v>76</v>
      </c>
      <c r="G185">
        <f ca="1">IF(scrapedData!N185&lt;1,RANDBETWEEN(40,50),E185)</f>
        <v>69</v>
      </c>
      <c r="H185">
        <f>ROUND(((99-40)*(scrapedData!V185-0)/(7-0)+40),0)</f>
        <v>56</v>
      </c>
      <c r="I185">
        <f t="shared" ca="1" si="20"/>
        <v>258</v>
      </c>
      <c r="J185">
        <f>ROUND(((99-40)*(scrapedData!W185-0)/(3-0)+40),0)</f>
        <v>68</v>
      </c>
      <c r="K185">
        <f>ROUND(((99-40)*(scrapedData!X185-0)/(3-0)+40),0)</f>
        <v>46</v>
      </c>
      <c r="L185">
        <f>ROUND(((99-40)*(scrapedData!U185-0)/(11-0)+40),0)</f>
        <v>63</v>
      </c>
      <c r="M185">
        <f t="shared" si="21"/>
        <v>261</v>
      </c>
      <c r="N185">
        <f t="shared" ca="1" si="22"/>
        <v>77</v>
      </c>
      <c r="O185">
        <f t="shared" si="23"/>
        <v>80</v>
      </c>
      <c r="P185">
        <f t="shared" si="24"/>
        <v>69</v>
      </c>
      <c r="Q185">
        <f t="shared" ca="1" si="25"/>
        <v>69</v>
      </c>
      <c r="R185">
        <f ca="1">IF(scrapedData!Q185&gt;0.5,ROUND(scrapedData!R185*100,0),RANDBETWEEN(50,70))</f>
        <v>59</v>
      </c>
      <c r="S185">
        <f>INDEX(teamdata!$B$2:'teamdata'!$B$80,MATCH(scrapedData!B185,teamdata!$A$2:'teamdata'!$A$80,0))</f>
        <v>12</v>
      </c>
      <c r="T185">
        <f t="shared" si="26"/>
        <v>1</v>
      </c>
    </row>
    <row r="186" spans="1:20" x14ac:dyDescent="0.3">
      <c r="A186" t="s">
        <v>1450</v>
      </c>
      <c r="B186">
        <f>ROUND(((99-40)*(scrapedData!AA186-0)/(25-0)+40),0)</f>
        <v>60</v>
      </c>
      <c r="C186">
        <f>ROUND(((99-40)*(scrapedData!F186-0)/(37.2-0)+40),0)</f>
        <v>81</v>
      </c>
      <c r="D186">
        <f>ROUND(((99-40)*(scrapedData!I186-0)/(0.7-0)+40),0)</f>
        <v>78</v>
      </c>
      <c r="E186">
        <f>ROUND(((99-40)*(scrapedData!O186-0)/(0.5-0)+40),0)</f>
        <v>76</v>
      </c>
      <c r="F186">
        <f ca="1">IF(scrapedData!K186&lt;1,RANDBETWEEN(40,50),D186)</f>
        <v>78</v>
      </c>
      <c r="G186">
        <f ca="1">IF(scrapedData!N186&lt;1,RANDBETWEEN(40,50),E186)</f>
        <v>76</v>
      </c>
      <c r="H186">
        <f>ROUND(((99-40)*(scrapedData!V186-0)/(7-0)+40),0)</f>
        <v>48</v>
      </c>
      <c r="I186">
        <f t="shared" ca="1" si="20"/>
        <v>262</v>
      </c>
      <c r="J186">
        <f>ROUND(((99-40)*(scrapedData!W186-0)/(3-0)+40),0)</f>
        <v>50</v>
      </c>
      <c r="K186">
        <f>ROUND(((99-40)*(scrapedData!X186-0)/(3-0)+40),0)</f>
        <v>50</v>
      </c>
      <c r="L186">
        <f>ROUND(((99-40)*(scrapedData!U186-0)/(11-0)+40),0)</f>
        <v>65</v>
      </c>
      <c r="M186">
        <f t="shared" si="21"/>
        <v>246</v>
      </c>
      <c r="N186">
        <f t="shared" ca="1" si="22"/>
        <v>78</v>
      </c>
      <c r="O186">
        <f t="shared" si="23"/>
        <v>77</v>
      </c>
      <c r="P186">
        <f t="shared" si="24"/>
        <v>73</v>
      </c>
      <c r="Q186">
        <f t="shared" ca="1" si="25"/>
        <v>76</v>
      </c>
      <c r="R186">
        <f ca="1">IF(scrapedData!Q186&gt;0.5,ROUND(scrapedData!R186*100,0),RANDBETWEEN(50,70))</f>
        <v>69</v>
      </c>
      <c r="S186">
        <f>INDEX(teamdata!$B$2:'teamdata'!$B$80,MATCH(scrapedData!B186,teamdata!$A$2:'teamdata'!$A$80,0))</f>
        <v>12</v>
      </c>
      <c r="T186">
        <f t="shared" si="26"/>
        <v>1</v>
      </c>
    </row>
    <row r="187" spans="1:20" x14ac:dyDescent="0.3">
      <c r="A187" t="s">
        <v>1452</v>
      </c>
      <c r="B187">
        <f>ROUND(((99-40)*(scrapedData!AA187-0)/(25-0)+40),0)</f>
        <v>49</v>
      </c>
      <c r="C187">
        <f>ROUND(((99-40)*(scrapedData!F187-0)/(37.2-0)+40),0)</f>
        <v>57</v>
      </c>
      <c r="D187">
        <f>ROUND(((99-40)*(scrapedData!I187-0)/(0.7-0)+40),0)</f>
        <v>93</v>
      </c>
      <c r="E187">
        <f>ROUND(((99-40)*(scrapedData!O187-0)/(0.5-0)+40),0)</f>
        <v>40</v>
      </c>
      <c r="F187">
        <f ca="1">IF(scrapedData!K187&lt;1,RANDBETWEEN(40,50),D187)</f>
        <v>93</v>
      </c>
      <c r="G187">
        <f ca="1">IF(scrapedData!N187&lt;1,RANDBETWEEN(40,50),E187)</f>
        <v>47</v>
      </c>
      <c r="H187">
        <f>ROUND(((99-40)*(scrapedData!V187-0)/(7-0)+40),0)</f>
        <v>43</v>
      </c>
      <c r="I187">
        <f t="shared" ca="1" si="20"/>
        <v>232</v>
      </c>
      <c r="J187">
        <f>ROUND(((99-40)*(scrapedData!W187-0)/(3-0)+40),0)</f>
        <v>44</v>
      </c>
      <c r="K187">
        <f>ROUND(((99-40)*(scrapedData!X187-0)/(3-0)+40),0)</f>
        <v>48</v>
      </c>
      <c r="L187">
        <f>ROUND(((99-40)*(scrapedData!U187-0)/(11-0)+40),0)</f>
        <v>57</v>
      </c>
      <c r="M187">
        <f t="shared" si="21"/>
        <v>206</v>
      </c>
      <c r="N187">
        <f t="shared" ca="1" si="22"/>
        <v>73</v>
      </c>
      <c r="O187">
        <f t="shared" si="23"/>
        <v>70</v>
      </c>
      <c r="P187">
        <f t="shared" si="24"/>
        <v>79</v>
      </c>
      <c r="Q187">
        <f t="shared" ca="1" si="25"/>
        <v>47</v>
      </c>
      <c r="R187">
        <f ca="1">IF(scrapedData!Q187&gt;0.5,ROUND(scrapedData!R187*100,0),RANDBETWEEN(50,70))</f>
        <v>60</v>
      </c>
      <c r="S187">
        <f>INDEX(teamdata!$B$2:'teamdata'!$B$80,MATCH(scrapedData!B187,teamdata!$A$2:'teamdata'!$A$80,0))</f>
        <v>12</v>
      </c>
      <c r="T187">
        <f t="shared" si="26"/>
        <v>1</v>
      </c>
    </row>
    <row r="188" spans="1:20" x14ac:dyDescent="0.3">
      <c r="A188" t="s">
        <v>1454</v>
      </c>
      <c r="B188">
        <f>ROUND(((99-40)*(scrapedData!AA188-0)/(25-0)+40),0)</f>
        <v>72</v>
      </c>
      <c r="C188">
        <f>ROUND(((99-40)*(scrapedData!F188-0)/(37.2-0)+40),0)</f>
        <v>72</v>
      </c>
      <c r="D188">
        <f>ROUND(((99-40)*(scrapedData!I188-0)/(0.7-0)+40),0)</f>
        <v>99</v>
      </c>
      <c r="E188">
        <f>ROUND(((99-40)*(scrapedData!O188-0)/(0.5-0)+40),0)</f>
        <v>40</v>
      </c>
      <c r="F188">
        <f ca="1">IF(scrapedData!K188&lt;1,RANDBETWEEN(40,50),D188)</f>
        <v>99</v>
      </c>
      <c r="G188">
        <f ca="1">IF(scrapedData!N188&lt;1,RANDBETWEEN(40,50),E188)</f>
        <v>50</v>
      </c>
      <c r="H188">
        <f>ROUND(((99-40)*(scrapedData!V188-0)/(7-0)+40),0)</f>
        <v>45</v>
      </c>
      <c r="I188">
        <f t="shared" ca="1" si="20"/>
        <v>266</v>
      </c>
      <c r="J188">
        <f>ROUND(((99-40)*(scrapedData!W188-0)/(3-0)+40),0)</f>
        <v>48</v>
      </c>
      <c r="K188">
        <f>ROUND(((99-40)*(scrapedData!X188-0)/(3-0)+40),0)</f>
        <v>71</v>
      </c>
      <c r="L188">
        <f>ROUND(((99-40)*(scrapedData!U188-0)/(11-0)+40),0)</f>
        <v>76</v>
      </c>
      <c r="M188">
        <f t="shared" si="21"/>
        <v>267</v>
      </c>
      <c r="N188">
        <f t="shared" ca="1" si="22"/>
        <v>79</v>
      </c>
      <c r="O188">
        <f t="shared" si="23"/>
        <v>81</v>
      </c>
      <c r="P188">
        <f t="shared" si="24"/>
        <v>91</v>
      </c>
      <c r="Q188">
        <f t="shared" ca="1" si="25"/>
        <v>50</v>
      </c>
      <c r="R188">
        <f ca="1">IF(scrapedData!Q188&gt;0.5,ROUND(scrapedData!R188*100,0),RANDBETWEEN(50,70))</f>
        <v>34</v>
      </c>
      <c r="S188">
        <f>INDEX(teamdata!$B$2:'teamdata'!$B$80,MATCH(scrapedData!B188,teamdata!$A$2:'teamdata'!$A$80,0))</f>
        <v>12</v>
      </c>
      <c r="T188">
        <f t="shared" si="26"/>
        <v>1</v>
      </c>
    </row>
    <row r="189" spans="1:20" x14ac:dyDescent="0.3">
      <c r="A189" t="s">
        <v>1459</v>
      </c>
      <c r="B189">
        <f>ROUND(((99-40)*(scrapedData!AA189-0)/(25-0)+40),0)</f>
        <v>47</v>
      </c>
      <c r="C189">
        <f>ROUND(((99-40)*(scrapedData!F189-0)/(37.2-0)+40),0)</f>
        <v>56</v>
      </c>
      <c r="D189">
        <f>ROUND(((99-40)*(scrapedData!I189-0)/(0.7-0)+40),0)</f>
        <v>78</v>
      </c>
      <c r="E189">
        <f>ROUND(((99-40)*(scrapedData!O189-0)/(0.5-0)+40),0)</f>
        <v>75</v>
      </c>
      <c r="F189">
        <f ca="1">IF(scrapedData!K189&lt;1,RANDBETWEEN(40,50),D189)</f>
        <v>78</v>
      </c>
      <c r="G189">
        <f ca="1">IF(scrapedData!N189&lt;1,RANDBETWEEN(40,50),E189)</f>
        <v>75</v>
      </c>
      <c r="H189">
        <f>ROUND(((99-40)*(scrapedData!V189-0)/(7-0)+40),0)</f>
        <v>44</v>
      </c>
      <c r="I189">
        <f t="shared" ca="1" si="20"/>
        <v>244</v>
      </c>
      <c r="J189">
        <f>ROUND(((99-40)*(scrapedData!W189-0)/(3-0)+40),0)</f>
        <v>44</v>
      </c>
      <c r="K189">
        <f>ROUND(((99-40)*(scrapedData!X189-0)/(3-0)+40),0)</f>
        <v>40</v>
      </c>
      <c r="L189">
        <f>ROUND(((99-40)*(scrapedData!U189-0)/(11-0)+40),0)</f>
        <v>51</v>
      </c>
      <c r="M189">
        <f t="shared" si="21"/>
        <v>191</v>
      </c>
      <c r="N189">
        <f t="shared" ca="1" si="22"/>
        <v>75</v>
      </c>
      <c r="O189">
        <f t="shared" si="23"/>
        <v>67</v>
      </c>
      <c r="P189">
        <f t="shared" si="24"/>
        <v>72</v>
      </c>
      <c r="Q189">
        <f t="shared" ca="1" si="25"/>
        <v>75</v>
      </c>
      <c r="R189">
        <f ca="1">IF(scrapedData!Q189&gt;0.5,ROUND(scrapedData!R189*100,0),RANDBETWEEN(50,70))</f>
        <v>75</v>
      </c>
      <c r="S189">
        <f>INDEX(teamdata!$B$2:'teamdata'!$B$80,MATCH(scrapedData!B189,teamdata!$A$2:'teamdata'!$A$80,0))</f>
        <v>12</v>
      </c>
      <c r="T189">
        <f t="shared" si="26"/>
        <v>1</v>
      </c>
    </row>
    <row r="190" spans="1:20" x14ac:dyDescent="0.3">
      <c r="A190" t="s">
        <v>1461</v>
      </c>
      <c r="B190">
        <f>ROUND(((99-40)*(scrapedData!AA190-0)/(25-0)+40),0)</f>
        <v>47</v>
      </c>
      <c r="C190">
        <f>ROUND(((99-40)*(scrapedData!F190-0)/(37.2-0)+40),0)</f>
        <v>61</v>
      </c>
      <c r="D190">
        <f>ROUND(((99-40)*(scrapedData!I190-0)/(0.7-0)+40),0)</f>
        <v>64</v>
      </c>
      <c r="E190">
        <f>ROUND(((99-40)*(scrapedData!O190-0)/(0.5-0)+40),0)</f>
        <v>72</v>
      </c>
      <c r="F190">
        <f ca="1">IF(scrapedData!K190&lt;1,RANDBETWEEN(40,50),D190)</f>
        <v>64</v>
      </c>
      <c r="G190">
        <f ca="1">IF(scrapedData!N190&lt;1,RANDBETWEEN(40,50),E190)</f>
        <v>72</v>
      </c>
      <c r="H190">
        <f>ROUND(((99-40)*(scrapedData!V190-0)/(7-0)+40),0)</f>
        <v>51</v>
      </c>
      <c r="I190">
        <f t="shared" ca="1" si="20"/>
        <v>234</v>
      </c>
      <c r="J190">
        <f>ROUND(((99-40)*(scrapedData!W190-0)/(3-0)+40),0)</f>
        <v>52</v>
      </c>
      <c r="K190">
        <f>ROUND(((99-40)*(scrapedData!X190-0)/(3-0)+40),0)</f>
        <v>42</v>
      </c>
      <c r="L190">
        <f>ROUND(((99-40)*(scrapedData!U190-0)/(11-0)+40),0)</f>
        <v>45</v>
      </c>
      <c r="M190">
        <f t="shared" si="21"/>
        <v>200</v>
      </c>
      <c r="N190">
        <f t="shared" ca="1" si="22"/>
        <v>73</v>
      </c>
      <c r="O190">
        <f t="shared" si="23"/>
        <v>69</v>
      </c>
      <c r="P190">
        <f t="shared" si="24"/>
        <v>60</v>
      </c>
      <c r="Q190">
        <f t="shared" ca="1" si="25"/>
        <v>72</v>
      </c>
      <c r="R190">
        <f ca="1">IF(scrapedData!Q190&gt;0.5,ROUND(scrapedData!R190*100,0),RANDBETWEEN(50,70))</f>
        <v>66</v>
      </c>
      <c r="S190">
        <f>INDEX(teamdata!$B$2:'teamdata'!$B$80,MATCH(scrapedData!B190,teamdata!$A$2:'teamdata'!$A$80,0))</f>
        <v>12</v>
      </c>
      <c r="T190">
        <f t="shared" si="26"/>
        <v>1</v>
      </c>
    </row>
    <row r="191" spans="1:20" x14ac:dyDescent="0.3">
      <c r="A191" t="s">
        <v>1464</v>
      </c>
      <c r="B191">
        <f>ROUND(((99-40)*(scrapedData!AA191-0)/(25-0)+40),0)</f>
        <v>46</v>
      </c>
      <c r="C191">
        <f>ROUND(((99-40)*(scrapedData!F191-0)/(37.2-0)+40),0)</f>
        <v>59</v>
      </c>
      <c r="D191">
        <f>ROUND(((99-40)*(scrapedData!I191-0)/(0.7-0)+40),0)</f>
        <v>86</v>
      </c>
      <c r="E191">
        <f>ROUND(((99-40)*(scrapedData!O191-0)/(0.5-0)+40),0)</f>
        <v>64</v>
      </c>
      <c r="F191">
        <f ca="1">IF(scrapedData!K191&lt;1,RANDBETWEEN(40,50),D191)</f>
        <v>86</v>
      </c>
      <c r="G191">
        <f ca="1">IF(scrapedData!N191&lt;1,RANDBETWEEN(40,50),E191)</f>
        <v>48</v>
      </c>
      <c r="H191">
        <f>ROUND(((99-40)*(scrapedData!V191-0)/(7-0)+40),0)</f>
        <v>43</v>
      </c>
      <c r="I191">
        <f t="shared" ca="1" si="20"/>
        <v>223</v>
      </c>
      <c r="J191">
        <f>ROUND(((99-40)*(scrapedData!W191-0)/(3-0)+40),0)</f>
        <v>44</v>
      </c>
      <c r="K191">
        <f>ROUND(((99-40)*(scrapedData!X191-0)/(3-0)+40),0)</f>
        <v>60</v>
      </c>
      <c r="L191">
        <f>ROUND(((99-40)*(scrapedData!U191-0)/(11-0)+40),0)</f>
        <v>56</v>
      </c>
      <c r="M191">
        <f t="shared" si="21"/>
        <v>219</v>
      </c>
      <c r="N191">
        <f t="shared" ca="1" si="22"/>
        <v>71</v>
      </c>
      <c r="O191">
        <f t="shared" si="23"/>
        <v>72</v>
      </c>
      <c r="P191">
        <f t="shared" si="24"/>
        <v>76</v>
      </c>
      <c r="Q191">
        <f t="shared" ca="1" si="25"/>
        <v>48</v>
      </c>
      <c r="R191">
        <f ca="1">IF(scrapedData!Q191&gt;0.5,ROUND(scrapedData!R191*100,0),RANDBETWEEN(50,70))</f>
        <v>51</v>
      </c>
      <c r="S191">
        <f>INDEX(teamdata!$B$2:'teamdata'!$B$80,MATCH(scrapedData!B191,teamdata!$A$2:'teamdata'!$A$80,0))</f>
        <v>12</v>
      </c>
      <c r="T191">
        <f t="shared" si="26"/>
        <v>1</v>
      </c>
    </row>
    <row r="192" spans="1:20" x14ac:dyDescent="0.3">
      <c r="A192" t="s">
        <v>1466</v>
      </c>
      <c r="B192">
        <f>ROUND(((99-40)*(scrapedData!AA192-0)/(25-0)+40),0)</f>
        <v>41</v>
      </c>
      <c r="C192">
        <f>ROUND(((99-40)*(scrapedData!F192-0)/(37.2-0)+40),0)</f>
        <v>43</v>
      </c>
      <c r="D192">
        <f>ROUND(((99-40)*(scrapedData!I192-0)/(0.7-0)+40),0)</f>
        <v>74</v>
      </c>
      <c r="E192">
        <f>ROUND(((99-40)*(scrapedData!O192-0)/(0.5-0)+40),0)</f>
        <v>87</v>
      </c>
      <c r="F192">
        <f ca="1">IF(scrapedData!K192&lt;1,RANDBETWEEN(40,50),D192)</f>
        <v>44</v>
      </c>
      <c r="G192">
        <f ca="1">IF(scrapedData!N192&lt;1,RANDBETWEEN(40,50),E192)</f>
        <v>50</v>
      </c>
      <c r="H192">
        <f>ROUND(((99-40)*(scrapedData!V192-0)/(7-0)+40),0)</f>
        <v>41</v>
      </c>
      <c r="I192">
        <f t="shared" ca="1" si="20"/>
        <v>206</v>
      </c>
      <c r="J192">
        <f>ROUND(((99-40)*(scrapedData!W192-0)/(3-0)+40),0)</f>
        <v>40</v>
      </c>
      <c r="K192">
        <f>ROUND(((99-40)*(scrapedData!X192-0)/(3-0)+40),0)</f>
        <v>40</v>
      </c>
      <c r="L192">
        <f>ROUND(((99-40)*(scrapedData!U192-0)/(11-0)+40),0)</f>
        <v>41</v>
      </c>
      <c r="M192">
        <f t="shared" si="21"/>
        <v>164</v>
      </c>
      <c r="N192">
        <f t="shared" ca="1" si="22"/>
        <v>68</v>
      </c>
      <c r="O192">
        <f t="shared" si="23"/>
        <v>62</v>
      </c>
      <c r="P192">
        <f t="shared" si="24"/>
        <v>69</v>
      </c>
      <c r="Q192">
        <f t="shared" ca="1" si="25"/>
        <v>50</v>
      </c>
      <c r="R192">
        <f ca="1">IF(scrapedData!Q192&gt;0.5,ROUND(scrapedData!R192*100,0),RANDBETWEEN(50,70))</f>
        <v>63</v>
      </c>
      <c r="S192">
        <f>INDEX(teamdata!$B$2:'teamdata'!$B$80,MATCH(scrapedData!B192,teamdata!$A$2:'teamdata'!$A$80,0))</f>
        <v>12</v>
      </c>
      <c r="T192">
        <f t="shared" si="26"/>
        <v>1</v>
      </c>
    </row>
    <row r="193" spans="1:20" x14ac:dyDescent="0.3">
      <c r="A193" t="s">
        <v>1469</v>
      </c>
      <c r="B193">
        <f>ROUND(((99-40)*(scrapedData!AA193-0)/(25-0)+40),0)</f>
        <v>40</v>
      </c>
      <c r="C193">
        <f>ROUND(((99-40)*(scrapedData!F193-0)/(37.2-0)+40),0)</f>
        <v>42</v>
      </c>
      <c r="D193">
        <f>ROUND(((99-40)*(scrapedData!I193-0)/(0.7-0)+40),0)</f>
        <v>40</v>
      </c>
      <c r="E193">
        <f>ROUND(((99-40)*(scrapedData!O193-0)/(0.5-0)+40),0)</f>
        <v>40</v>
      </c>
      <c r="F193">
        <f ca="1">IF(scrapedData!K193&lt;1,RANDBETWEEN(40,50),D193)</f>
        <v>46</v>
      </c>
      <c r="G193">
        <f ca="1">IF(scrapedData!N193&lt;1,RANDBETWEEN(40,50),E193)</f>
        <v>41</v>
      </c>
      <c r="H193">
        <f>ROUND(((99-40)*(scrapedData!V193-0)/(7-0)+40),0)</f>
        <v>43</v>
      </c>
      <c r="I193">
        <f t="shared" ca="1" si="20"/>
        <v>164</v>
      </c>
      <c r="J193">
        <f>ROUND(((99-40)*(scrapedData!W193-0)/(3-0)+40),0)</f>
        <v>40</v>
      </c>
      <c r="K193">
        <f>ROUND(((99-40)*(scrapedData!X193-0)/(3-0)+40),0)</f>
        <v>40</v>
      </c>
      <c r="L193">
        <f>ROUND(((99-40)*(scrapedData!U193-0)/(11-0)+40),0)</f>
        <v>41</v>
      </c>
      <c r="M193">
        <f t="shared" si="21"/>
        <v>163</v>
      </c>
      <c r="N193">
        <f t="shared" ca="1" si="22"/>
        <v>60</v>
      </c>
      <c r="O193">
        <f t="shared" si="23"/>
        <v>62</v>
      </c>
      <c r="P193">
        <f t="shared" si="24"/>
        <v>70</v>
      </c>
      <c r="Q193">
        <f t="shared" ca="1" si="25"/>
        <v>41</v>
      </c>
      <c r="R193">
        <f ca="1">IF(scrapedData!Q193&gt;0.5,ROUND(scrapedData!R193*100,0),RANDBETWEEN(50,70))</f>
        <v>51</v>
      </c>
      <c r="S193">
        <f>INDEX(teamdata!$B$2:'teamdata'!$B$80,MATCH(scrapedData!B193,teamdata!$A$2:'teamdata'!$A$80,0))</f>
        <v>12</v>
      </c>
      <c r="T193">
        <f t="shared" si="26"/>
        <v>1</v>
      </c>
    </row>
    <row r="194" spans="1:20" x14ac:dyDescent="0.3">
      <c r="A194" t="s">
        <v>1471</v>
      </c>
      <c r="B194" t="e">
        <f>ROUND(((99-40)*(scrapedData!AA194-0)/(25-0)+40),0)</f>
        <v>#N/A</v>
      </c>
      <c r="C194" t="e">
        <f>ROUND(((99-40)*(scrapedData!F194-0)/(37.2-0)+40),0)</f>
        <v>#N/A</v>
      </c>
      <c r="D194" t="e">
        <f>ROUND(((99-40)*(scrapedData!I194-0)/(0.7-0)+40),0)</f>
        <v>#N/A</v>
      </c>
      <c r="E194" t="e">
        <f>ROUND(((99-40)*(scrapedData!O194-0)/(0.5-0)+40),0)</f>
        <v>#N/A</v>
      </c>
      <c r="F194" t="e">
        <f ca="1">IF(scrapedData!K194&lt;1,RANDBETWEEN(40,50),D194)</f>
        <v>#N/A</v>
      </c>
      <c r="G194" t="e">
        <f ca="1">IF(scrapedData!N194&lt;1,RANDBETWEEN(40,50),E194)</f>
        <v>#N/A</v>
      </c>
      <c r="H194" t="e">
        <f>ROUND(((99-40)*(scrapedData!V194-0)/(7-0)+40),0)</f>
        <v>#N/A</v>
      </c>
      <c r="I194" t="e">
        <f t="shared" si="20"/>
        <v>#N/A</v>
      </c>
      <c r="J194" t="e">
        <f>ROUND(((99-40)*(scrapedData!W194-0)/(3-0)+40),0)</f>
        <v>#N/A</v>
      </c>
      <c r="K194" t="e">
        <f>ROUND(((99-40)*(scrapedData!X194-0)/(3-0)+40),0)</f>
        <v>#N/A</v>
      </c>
      <c r="L194" t="e">
        <f>ROUND(((99-40)*(scrapedData!U194-0)/(11-0)+40),0)</f>
        <v>#N/A</v>
      </c>
      <c r="M194" t="e">
        <f t="shared" si="21"/>
        <v>#N/A</v>
      </c>
      <c r="N194" t="e">
        <f t="shared" si="22"/>
        <v>#N/A</v>
      </c>
      <c r="O194" t="e">
        <f t="shared" si="23"/>
        <v>#N/A</v>
      </c>
      <c r="P194" t="e">
        <f t="shared" si="24"/>
        <v>#N/A</v>
      </c>
      <c r="Q194" t="e">
        <f t="shared" ca="1" si="25"/>
        <v>#N/A</v>
      </c>
      <c r="R194" t="e">
        <f ca="1">IF(scrapedData!Q194&gt;0.5,ROUND(scrapedData!R194*100,0),RANDBETWEEN(50,70))</f>
        <v>#N/A</v>
      </c>
      <c r="S194">
        <f>INDEX(teamdata!$B$2:'teamdata'!$B$80,MATCH(scrapedData!B194,teamdata!$A$2:'teamdata'!$A$80,0))</f>
        <v>12</v>
      </c>
      <c r="T194">
        <f t="shared" si="26"/>
        <v>1</v>
      </c>
    </row>
    <row r="195" spans="1:20" x14ac:dyDescent="0.3">
      <c r="A195" t="s">
        <v>1474</v>
      </c>
      <c r="B195" t="e">
        <f>ROUND(((99-40)*(scrapedData!AA195-0)/(25-0)+40),0)</f>
        <v>#N/A</v>
      </c>
      <c r="C195" t="e">
        <f>ROUND(((99-40)*(scrapedData!F195-0)/(37.2-0)+40),0)</f>
        <v>#N/A</v>
      </c>
      <c r="D195" t="e">
        <f>ROUND(((99-40)*(scrapedData!I195-0)/(0.7-0)+40),0)</f>
        <v>#N/A</v>
      </c>
      <c r="E195" t="e">
        <f>ROUND(((99-40)*(scrapedData!O195-0)/(0.5-0)+40),0)</f>
        <v>#N/A</v>
      </c>
      <c r="F195" t="e">
        <f ca="1">IF(scrapedData!K195&lt;1,RANDBETWEEN(40,50),D195)</f>
        <v>#N/A</v>
      </c>
      <c r="G195" t="e">
        <f ca="1">IF(scrapedData!N195&lt;1,RANDBETWEEN(40,50),E195)</f>
        <v>#N/A</v>
      </c>
      <c r="H195" t="e">
        <f>ROUND(((99-40)*(scrapedData!V195-0)/(7-0)+40),0)</f>
        <v>#N/A</v>
      </c>
      <c r="I195" t="e">
        <f t="shared" ref="I195:I258" si="27">SUM(B195,D195,G195,H195)</f>
        <v>#N/A</v>
      </c>
      <c r="J195" t="e">
        <f>ROUND(((99-40)*(scrapedData!W195-0)/(3-0)+40),0)</f>
        <v>#N/A</v>
      </c>
      <c r="K195" t="e">
        <f>ROUND(((99-40)*(scrapedData!X195-0)/(3-0)+40),0)</f>
        <v>#N/A</v>
      </c>
      <c r="L195" t="e">
        <f>ROUND(((99-40)*(scrapedData!U195-0)/(11-0)+40),0)</f>
        <v>#N/A</v>
      </c>
      <c r="M195" t="e">
        <f t="shared" ref="M195:M258" si="28">SUM(C195,K195,L195,J195)</f>
        <v>#N/A</v>
      </c>
      <c r="N195" t="e">
        <f t="shared" ref="N195:N258" si="29">ROUND(((99-40)*(I195-50)/(380-50)+40),0)</f>
        <v>#N/A</v>
      </c>
      <c r="O195" t="e">
        <f t="shared" ref="O195:O258" si="30">ROUND(((99-40)*(M195-50)/(360-50)+40),0)</f>
        <v>#N/A</v>
      </c>
      <c r="P195" t="e">
        <f t="shared" ref="P195:P258" si="31">ROUNDUP(((L195/C195*100) + L195)/2,0)</f>
        <v>#N/A</v>
      </c>
      <c r="Q195" t="e">
        <f t="shared" ref="Q195:Q258" ca="1" si="32">G195</f>
        <v>#N/A</v>
      </c>
      <c r="R195" t="e">
        <f ca="1">IF(scrapedData!Q195&gt;0.5,ROUND(scrapedData!R195*100,0),RANDBETWEEN(50,70))</f>
        <v>#N/A</v>
      </c>
      <c r="S195">
        <f>INDEX(teamdata!$B$2:'teamdata'!$B$80,MATCH(scrapedData!B195,teamdata!$A$2:'teamdata'!$A$80,0))</f>
        <v>12</v>
      </c>
      <c r="T195">
        <f t="shared" ref="T195:T258" si="33">ROUND(S195/12,0)</f>
        <v>1</v>
      </c>
    </row>
    <row r="196" spans="1:20" x14ac:dyDescent="0.3">
      <c r="A196" t="s">
        <v>1478</v>
      </c>
      <c r="B196">
        <f>ROUND(((99-40)*(scrapedData!AA196-0)/(25-0)+40),0)</f>
        <v>71</v>
      </c>
      <c r="C196">
        <f>ROUND(((99-40)*(scrapedData!F196-0)/(37.2-0)+40),0)</f>
        <v>74</v>
      </c>
      <c r="D196">
        <f>ROUND(((99-40)*(scrapedData!I196-0)/(0.7-0)+40),0)</f>
        <v>82</v>
      </c>
      <c r="E196">
        <f>ROUND(((99-40)*(scrapedData!O196-0)/(0.5-0)+40),0)</f>
        <v>84</v>
      </c>
      <c r="F196">
        <f ca="1">IF(scrapedData!K196&lt;1,RANDBETWEEN(40,50),D196)</f>
        <v>82</v>
      </c>
      <c r="G196">
        <f ca="1">IF(scrapedData!N196&lt;1,RANDBETWEEN(40,50),E196)</f>
        <v>84</v>
      </c>
      <c r="H196">
        <f>ROUND(((99-40)*(scrapedData!V196-0)/(7-0)+40),0)</f>
        <v>43</v>
      </c>
      <c r="I196">
        <f t="shared" ca="1" si="27"/>
        <v>280</v>
      </c>
      <c r="J196">
        <f>ROUND(((99-40)*(scrapedData!W196-0)/(3-0)+40),0)</f>
        <v>52</v>
      </c>
      <c r="K196">
        <f>ROUND(((99-40)*(scrapedData!X196-0)/(3-0)+40),0)</f>
        <v>70</v>
      </c>
      <c r="L196">
        <f>ROUND(((99-40)*(scrapedData!U196-0)/(11-0)+40),0)</f>
        <v>72</v>
      </c>
      <c r="M196">
        <f t="shared" si="28"/>
        <v>268</v>
      </c>
      <c r="N196">
        <f t="shared" ca="1" si="29"/>
        <v>81</v>
      </c>
      <c r="O196">
        <f t="shared" si="30"/>
        <v>81</v>
      </c>
      <c r="P196">
        <f t="shared" si="31"/>
        <v>85</v>
      </c>
      <c r="Q196">
        <f t="shared" ca="1" si="32"/>
        <v>84</v>
      </c>
      <c r="R196">
        <f ca="1">IF(scrapedData!Q196&gt;0.5,ROUND(scrapedData!R196*100,0),RANDBETWEEN(50,70))</f>
        <v>76</v>
      </c>
      <c r="S196">
        <f>INDEX(teamdata!$B$2:'teamdata'!$B$80,MATCH(scrapedData!B196,teamdata!$A$2:'teamdata'!$A$80,0))</f>
        <v>13</v>
      </c>
      <c r="T196">
        <f t="shared" si="33"/>
        <v>1</v>
      </c>
    </row>
    <row r="197" spans="1:20" x14ac:dyDescent="0.3">
      <c r="A197" t="s">
        <v>1481</v>
      </c>
      <c r="B197">
        <f>ROUND(((99-40)*(scrapedData!AA197-0)/(25-0)+40),0)</f>
        <v>67</v>
      </c>
      <c r="C197">
        <f>ROUND(((99-40)*(scrapedData!F197-0)/(37.2-0)+40),0)</f>
        <v>90</v>
      </c>
      <c r="D197">
        <f>ROUND(((99-40)*(scrapedData!I197-0)/(0.7-0)+40),0)</f>
        <v>83</v>
      </c>
      <c r="E197">
        <f>ROUND(((99-40)*(scrapedData!O197-0)/(0.5-0)+40),0)</f>
        <v>86</v>
      </c>
      <c r="F197">
        <f ca="1">IF(scrapedData!K197&lt;1,RANDBETWEEN(40,50),D197)</f>
        <v>83</v>
      </c>
      <c r="G197">
        <f ca="1">IF(scrapedData!N197&lt;1,RANDBETWEEN(40,50),E197)</f>
        <v>86</v>
      </c>
      <c r="H197">
        <f>ROUND(((99-40)*(scrapedData!V197-0)/(7-0)+40),0)</f>
        <v>61</v>
      </c>
      <c r="I197">
        <f t="shared" ca="1" si="27"/>
        <v>297</v>
      </c>
      <c r="J197">
        <f>ROUND(((99-40)*(scrapedData!W197-0)/(3-0)+40),0)</f>
        <v>54</v>
      </c>
      <c r="K197">
        <f>ROUND(((99-40)*(scrapedData!X197-0)/(3-0)+40),0)</f>
        <v>46</v>
      </c>
      <c r="L197">
        <f>ROUND(((99-40)*(scrapedData!U197-0)/(11-0)+40),0)</f>
        <v>75</v>
      </c>
      <c r="M197">
        <f t="shared" si="28"/>
        <v>265</v>
      </c>
      <c r="N197">
        <f t="shared" ca="1" si="29"/>
        <v>84</v>
      </c>
      <c r="O197">
        <f t="shared" si="30"/>
        <v>81</v>
      </c>
      <c r="P197">
        <f t="shared" si="31"/>
        <v>80</v>
      </c>
      <c r="Q197">
        <f t="shared" ca="1" si="32"/>
        <v>86</v>
      </c>
      <c r="R197">
        <f ca="1">IF(scrapedData!Q197&gt;0.5,ROUND(scrapedData!R197*100,0),RANDBETWEEN(50,70))</f>
        <v>79</v>
      </c>
      <c r="S197">
        <f>INDEX(teamdata!$B$2:'teamdata'!$B$80,MATCH(scrapedData!B197,teamdata!$A$2:'teamdata'!$A$80,0))</f>
        <v>13</v>
      </c>
      <c r="T197">
        <f t="shared" si="33"/>
        <v>1</v>
      </c>
    </row>
    <row r="198" spans="1:20" x14ac:dyDescent="0.3">
      <c r="A198" t="s">
        <v>1483</v>
      </c>
      <c r="B198">
        <f>ROUND(((99-40)*(scrapedData!AA198-0)/(25-0)+40),0)</f>
        <v>62</v>
      </c>
      <c r="C198">
        <f>ROUND(((99-40)*(scrapedData!F198-0)/(37.2-0)+40),0)</f>
        <v>87</v>
      </c>
      <c r="D198">
        <f>ROUND(((99-40)*(scrapedData!I198-0)/(0.7-0)+40),0)</f>
        <v>77</v>
      </c>
      <c r="E198">
        <f>ROUND(((99-40)*(scrapedData!O198-0)/(0.5-0)+40),0)</f>
        <v>67</v>
      </c>
      <c r="F198">
        <f ca="1">IF(scrapedData!K198&lt;1,RANDBETWEEN(40,50),D198)</f>
        <v>77</v>
      </c>
      <c r="G198">
        <f ca="1">IF(scrapedData!N198&lt;1,RANDBETWEEN(40,50),E198)</f>
        <v>42</v>
      </c>
      <c r="H198">
        <f>ROUND(((99-40)*(scrapedData!V198-0)/(7-0)+40),0)</f>
        <v>71</v>
      </c>
      <c r="I198">
        <f t="shared" ca="1" si="27"/>
        <v>252</v>
      </c>
      <c r="J198">
        <f>ROUND(((99-40)*(scrapedData!W198-0)/(3-0)+40),0)</f>
        <v>77</v>
      </c>
      <c r="K198">
        <f>ROUND(((99-40)*(scrapedData!X198-0)/(3-0)+40),0)</f>
        <v>44</v>
      </c>
      <c r="L198">
        <f>ROUND(((99-40)*(scrapedData!U198-0)/(11-0)+40),0)</f>
        <v>64</v>
      </c>
      <c r="M198">
        <f t="shared" si="28"/>
        <v>272</v>
      </c>
      <c r="N198">
        <f t="shared" ca="1" si="29"/>
        <v>76</v>
      </c>
      <c r="O198">
        <f t="shared" si="30"/>
        <v>82</v>
      </c>
      <c r="P198">
        <f t="shared" si="31"/>
        <v>69</v>
      </c>
      <c r="Q198">
        <f t="shared" ca="1" si="32"/>
        <v>42</v>
      </c>
      <c r="R198">
        <f ca="1">IF(scrapedData!Q198&gt;0.5,ROUND(scrapedData!R198*100,0),RANDBETWEEN(50,70))</f>
        <v>78</v>
      </c>
      <c r="S198">
        <f>INDEX(teamdata!$B$2:'teamdata'!$B$80,MATCH(scrapedData!B198,teamdata!$A$2:'teamdata'!$A$80,0))</f>
        <v>13</v>
      </c>
      <c r="T198">
        <f t="shared" si="33"/>
        <v>1</v>
      </c>
    </row>
    <row r="199" spans="1:20" x14ac:dyDescent="0.3">
      <c r="A199" t="s">
        <v>1487</v>
      </c>
      <c r="B199">
        <f>ROUND(((99-40)*(scrapedData!AA199-0)/(25-0)+40),0)</f>
        <v>58</v>
      </c>
      <c r="C199">
        <f>ROUND(((99-40)*(scrapedData!F199-0)/(37.2-0)+40),0)</f>
        <v>81</v>
      </c>
      <c r="D199">
        <f>ROUND(((99-40)*(scrapedData!I199-0)/(0.7-0)+40),0)</f>
        <v>69</v>
      </c>
      <c r="E199">
        <f>ROUND(((99-40)*(scrapedData!O199-0)/(0.5-0)+40),0)</f>
        <v>79</v>
      </c>
      <c r="F199">
        <f ca="1">IF(scrapedData!K199&lt;1,RANDBETWEEN(40,50),D199)</f>
        <v>69</v>
      </c>
      <c r="G199">
        <f ca="1">IF(scrapedData!N199&lt;1,RANDBETWEEN(40,50),E199)</f>
        <v>79</v>
      </c>
      <c r="H199">
        <f>ROUND(((99-40)*(scrapedData!V199-0)/(7-0)+40),0)</f>
        <v>53</v>
      </c>
      <c r="I199">
        <f t="shared" ca="1" si="27"/>
        <v>259</v>
      </c>
      <c r="J199">
        <f>ROUND(((99-40)*(scrapedData!W199-0)/(3-0)+40),0)</f>
        <v>56</v>
      </c>
      <c r="K199">
        <f>ROUND(((99-40)*(scrapedData!X199-0)/(3-0)+40),0)</f>
        <v>44</v>
      </c>
      <c r="L199">
        <f>ROUND(((99-40)*(scrapedData!U199-0)/(11-0)+40),0)</f>
        <v>52</v>
      </c>
      <c r="M199">
        <f t="shared" si="28"/>
        <v>233</v>
      </c>
      <c r="N199">
        <f t="shared" ca="1" si="29"/>
        <v>77</v>
      </c>
      <c r="O199">
        <f t="shared" si="30"/>
        <v>75</v>
      </c>
      <c r="P199">
        <f t="shared" si="31"/>
        <v>59</v>
      </c>
      <c r="Q199">
        <f t="shared" ca="1" si="32"/>
        <v>79</v>
      </c>
      <c r="R199">
        <f ca="1">IF(scrapedData!Q199&gt;0.5,ROUND(scrapedData!R199*100,0),RANDBETWEEN(50,70))</f>
        <v>78</v>
      </c>
      <c r="S199">
        <f>INDEX(teamdata!$B$2:'teamdata'!$B$80,MATCH(scrapedData!B199,teamdata!$A$2:'teamdata'!$A$80,0))</f>
        <v>13</v>
      </c>
      <c r="T199">
        <f t="shared" si="33"/>
        <v>1</v>
      </c>
    </row>
    <row r="200" spans="1:20" x14ac:dyDescent="0.3">
      <c r="A200" t="s">
        <v>1491</v>
      </c>
      <c r="B200">
        <f>ROUND(((99-40)*(scrapedData!AA200-0)/(25-0)+40),0)</f>
        <v>56</v>
      </c>
      <c r="C200">
        <f>ROUND(((99-40)*(scrapedData!F200-0)/(37.2-0)+40),0)</f>
        <v>65</v>
      </c>
      <c r="D200">
        <f>ROUND(((99-40)*(scrapedData!I200-0)/(0.7-0)+40),0)</f>
        <v>93</v>
      </c>
      <c r="E200">
        <f>ROUND(((99-40)*(scrapedData!O200-0)/(0.5-0)+40),0)</f>
        <v>40</v>
      </c>
      <c r="F200">
        <f ca="1">IF(scrapedData!K200&lt;1,RANDBETWEEN(40,50),D200)</f>
        <v>93</v>
      </c>
      <c r="G200">
        <f ca="1">IF(scrapedData!N200&lt;1,RANDBETWEEN(40,50),E200)</f>
        <v>44</v>
      </c>
      <c r="H200">
        <f>ROUND(((99-40)*(scrapedData!V200-0)/(7-0)+40),0)</f>
        <v>42</v>
      </c>
      <c r="I200">
        <f t="shared" ca="1" si="27"/>
        <v>235</v>
      </c>
      <c r="J200">
        <f>ROUND(((99-40)*(scrapedData!W200-0)/(3-0)+40),0)</f>
        <v>44</v>
      </c>
      <c r="K200">
        <f>ROUND(((99-40)*(scrapedData!X200-0)/(3-0)+40),0)</f>
        <v>68</v>
      </c>
      <c r="L200">
        <f>ROUND(((99-40)*(scrapedData!U200-0)/(11-0)+40),0)</f>
        <v>70</v>
      </c>
      <c r="M200">
        <f t="shared" si="28"/>
        <v>247</v>
      </c>
      <c r="N200">
        <f t="shared" ca="1" si="29"/>
        <v>73</v>
      </c>
      <c r="O200">
        <f t="shared" si="30"/>
        <v>77</v>
      </c>
      <c r="P200">
        <f t="shared" si="31"/>
        <v>89</v>
      </c>
      <c r="Q200">
        <f t="shared" ca="1" si="32"/>
        <v>44</v>
      </c>
      <c r="R200">
        <f ca="1">IF(scrapedData!Q200&gt;0.5,ROUND(scrapedData!R200*100,0),RANDBETWEEN(50,70))</f>
        <v>58</v>
      </c>
      <c r="S200">
        <f>INDEX(teamdata!$B$2:'teamdata'!$B$80,MATCH(scrapedData!B200,teamdata!$A$2:'teamdata'!$A$80,0))</f>
        <v>13</v>
      </c>
      <c r="T200">
        <f t="shared" si="33"/>
        <v>1</v>
      </c>
    </row>
    <row r="201" spans="1:20" x14ac:dyDescent="0.3">
      <c r="A201" t="s">
        <v>1494</v>
      </c>
      <c r="B201">
        <f>ROUND(((99-40)*(scrapedData!AA201-0)/(25-0)+40),0)</f>
        <v>55</v>
      </c>
      <c r="C201">
        <f>ROUND(((99-40)*(scrapedData!F201-0)/(37.2-0)+40),0)</f>
        <v>68</v>
      </c>
      <c r="D201">
        <f>ROUND(((99-40)*(scrapedData!I201-0)/(0.7-0)+40),0)</f>
        <v>73</v>
      </c>
      <c r="E201">
        <f>ROUND(((99-40)*(scrapedData!O201-0)/(0.5-0)+40),0)</f>
        <v>78</v>
      </c>
      <c r="F201">
        <f ca="1">IF(scrapedData!K201&lt;1,RANDBETWEEN(40,50),D201)</f>
        <v>73</v>
      </c>
      <c r="G201">
        <f ca="1">IF(scrapedData!N201&lt;1,RANDBETWEEN(40,50),E201)</f>
        <v>78</v>
      </c>
      <c r="H201">
        <f>ROUND(((99-40)*(scrapedData!V201-0)/(7-0)+40),0)</f>
        <v>54</v>
      </c>
      <c r="I201">
        <f t="shared" ca="1" si="27"/>
        <v>260</v>
      </c>
      <c r="J201">
        <f>ROUND(((99-40)*(scrapedData!W201-0)/(3-0)+40),0)</f>
        <v>54</v>
      </c>
      <c r="K201">
        <f>ROUND(((99-40)*(scrapedData!X201-0)/(3-0)+40),0)</f>
        <v>42</v>
      </c>
      <c r="L201">
        <f>ROUND(((99-40)*(scrapedData!U201-0)/(11-0)+40),0)</f>
        <v>49</v>
      </c>
      <c r="M201">
        <f t="shared" si="28"/>
        <v>213</v>
      </c>
      <c r="N201">
        <f t="shared" ca="1" si="29"/>
        <v>78</v>
      </c>
      <c r="O201">
        <f t="shared" si="30"/>
        <v>71</v>
      </c>
      <c r="P201">
        <f t="shared" si="31"/>
        <v>61</v>
      </c>
      <c r="Q201">
        <f t="shared" ca="1" si="32"/>
        <v>78</v>
      </c>
      <c r="R201">
        <f ca="1">IF(scrapedData!Q201&gt;0.5,ROUND(scrapedData!R201*100,0),RANDBETWEEN(50,70))</f>
        <v>69</v>
      </c>
      <c r="S201">
        <f>INDEX(teamdata!$B$2:'teamdata'!$B$80,MATCH(scrapedData!B201,teamdata!$A$2:'teamdata'!$A$80,0))</f>
        <v>13</v>
      </c>
      <c r="T201">
        <f t="shared" si="33"/>
        <v>1</v>
      </c>
    </row>
    <row r="202" spans="1:20" x14ac:dyDescent="0.3">
      <c r="A202" t="s">
        <v>1496</v>
      </c>
      <c r="B202">
        <f>ROUND(((99-40)*(scrapedData!AA202-0)/(25-0)+40),0)</f>
        <v>54</v>
      </c>
      <c r="C202">
        <f>ROUND(((99-40)*(scrapedData!F202-0)/(37.2-0)+40),0)</f>
        <v>63</v>
      </c>
      <c r="D202">
        <f>ROUND(((99-40)*(scrapedData!I202-0)/(0.7-0)+40),0)</f>
        <v>71</v>
      </c>
      <c r="E202">
        <f>ROUND(((99-40)*(scrapedData!O202-0)/(0.5-0)+40),0)</f>
        <v>79</v>
      </c>
      <c r="F202">
        <f ca="1">IF(scrapedData!K202&lt;1,RANDBETWEEN(40,50),D202)</f>
        <v>49</v>
      </c>
      <c r="G202">
        <f ca="1">IF(scrapedData!N202&lt;1,RANDBETWEEN(40,50),E202)</f>
        <v>79</v>
      </c>
      <c r="H202">
        <f>ROUND(((99-40)*(scrapedData!V202-0)/(7-0)+40),0)</f>
        <v>44</v>
      </c>
      <c r="I202">
        <f t="shared" ca="1" si="27"/>
        <v>248</v>
      </c>
      <c r="J202">
        <f>ROUND(((99-40)*(scrapedData!W202-0)/(3-0)+40),0)</f>
        <v>50</v>
      </c>
      <c r="K202">
        <f>ROUND(((99-40)*(scrapedData!X202-0)/(3-0)+40),0)</f>
        <v>42</v>
      </c>
      <c r="L202">
        <f>ROUND(((99-40)*(scrapedData!U202-0)/(11-0)+40),0)</f>
        <v>46</v>
      </c>
      <c r="M202">
        <f t="shared" si="28"/>
        <v>201</v>
      </c>
      <c r="N202">
        <f t="shared" ca="1" si="29"/>
        <v>75</v>
      </c>
      <c r="O202">
        <f t="shared" si="30"/>
        <v>69</v>
      </c>
      <c r="P202">
        <f t="shared" si="31"/>
        <v>60</v>
      </c>
      <c r="Q202">
        <f t="shared" ca="1" si="32"/>
        <v>79</v>
      </c>
      <c r="R202">
        <f ca="1">IF(scrapedData!Q202&gt;0.5,ROUND(scrapedData!R202*100,0),RANDBETWEEN(50,70))</f>
        <v>82</v>
      </c>
      <c r="S202">
        <f>INDEX(teamdata!$B$2:'teamdata'!$B$80,MATCH(scrapedData!B202,teamdata!$A$2:'teamdata'!$A$80,0))</f>
        <v>13</v>
      </c>
      <c r="T202">
        <f t="shared" si="33"/>
        <v>1</v>
      </c>
    </row>
    <row r="203" spans="1:20" x14ac:dyDescent="0.3">
      <c r="A203" t="s">
        <v>1498</v>
      </c>
      <c r="B203">
        <f>ROUND(((99-40)*(scrapedData!AA203-0)/(25-0)+40),0)</f>
        <v>57</v>
      </c>
      <c r="C203">
        <f>ROUND(((99-40)*(scrapedData!F203-0)/(37.2-0)+40),0)</f>
        <v>82</v>
      </c>
      <c r="D203">
        <f>ROUND(((99-40)*(scrapedData!I203-0)/(0.7-0)+40),0)</f>
        <v>73</v>
      </c>
      <c r="E203">
        <f>ROUND(((99-40)*(scrapedData!O203-0)/(0.5-0)+40),0)</f>
        <v>81</v>
      </c>
      <c r="F203">
        <f ca="1">IF(scrapedData!K203&lt;1,RANDBETWEEN(40,50),D203)</f>
        <v>73</v>
      </c>
      <c r="G203">
        <f ca="1">IF(scrapedData!N203&lt;1,RANDBETWEEN(40,50),E203)</f>
        <v>81</v>
      </c>
      <c r="H203">
        <f>ROUND(((99-40)*(scrapedData!V203-0)/(7-0)+40),0)</f>
        <v>47</v>
      </c>
      <c r="I203">
        <f t="shared" ca="1" si="27"/>
        <v>258</v>
      </c>
      <c r="J203">
        <f>ROUND(((99-40)*(scrapedData!W203-0)/(3-0)+40),0)</f>
        <v>42</v>
      </c>
      <c r="K203">
        <f>ROUND(((99-40)*(scrapedData!X203-0)/(3-0)+40),0)</f>
        <v>42</v>
      </c>
      <c r="L203">
        <f>ROUND(((99-40)*(scrapedData!U203-0)/(11-0)+40),0)</f>
        <v>59</v>
      </c>
      <c r="M203">
        <f t="shared" si="28"/>
        <v>225</v>
      </c>
      <c r="N203">
        <f t="shared" ca="1" si="29"/>
        <v>77</v>
      </c>
      <c r="O203">
        <f t="shared" si="30"/>
        <v>73</v>
      </c>
      <c r="P203">
        <f t="shared" si="31"/>
        <v>66</v>
      </c>
      <c r="Q203">
        <f t="shared" ca="1" si="32"/>
        <v>81</v>
      </c>
      <c r="R203">
        <f ca="1">IF(scrapedData!Q203&gt;0.5,ROUND(scrapedData!R203*100,0),RANDBETWEEN(50,70))</f>
        <v>57</v>
      </c>
      <c r="S203">
        <f>INDEX(teamdata!$B$2:'teamdata'!$B$80,MATCH(scrapedData!B203,teamdata!$A$2:'teamdata'!$A$80,0))</f>
        <v>13</v>
      </c>
      <c r="T203">
        <f t="shared" si="33"/>
        <v>1</v>
      </c>
    </row>
    <row r="204" spans="1:20" x14ac:dyDescent="0.3">
      <c r="A204" t="s">
        <v>1500</v>
      </c>
      <c r="B204">
        <f>ROUND(((99-40)*(scrapedData!AA204-0)/(25-0)+40),0)</f>
        <v>51</v>
      </c>
      <c r="C204">
        <f>ROUND(((99-40)*(scrapedData!F204-0)/(37.2-0)+40),0)</f>
        <v>57</v>
      </c>
      <c r="D204">
        <f>ROUND(((99-40)*(scrapedData!I204-0)/(0.7-0)+40),0)</f>
        <v>77</v>
      </c>
      <c r="E204">
        <f>ROUND(((99-40)*(scrapedData!O204-0)/(0.5-0)+40),0)</f>
        <v>89</v>
      </c>
      <c r="F204">
        <f ca="1">IF(scrapedData!K204&lt;1,RANDBETWEEN(40,50),D204)</f>
        <v>77</v>
      </c>
      <c r="G204">
        <f ca="1">IF(scrapedData!N204&lt;1,RANDBETWEEN(40,50),E204)</f>
        <v>89</v>
      </c>
      <c r="H204">
        <f>ROUND(((99-40)*(scrapedData!V204-0)/(7-0)+40),0)</f>
        <v>45</v>
      </c>
      <c r="I204">
        <f t="shared" ca="1" si="27"/>
        <v>262</v>
      </c>
      <c r="J204">
        <f>ROUND(((99-40)*(scrapedData!W204-0)/(3-0)+40),0)</f>
        <v>50</v>
      </c>
      <c r="K204">
        <f>ROUND(((99-40)*(scrapedData!X204-0)/(3-0)+40),0)</f>
        <v>46</v>
      </c>
      <c r="L204">
        <f>ROUND(((99-40)*(scrapedData!U204-0)/(11-0)+40),0)</f>
        <v>48</v>
      </c>
      <c r="M204">
        <f t="shared" si="28"/>
        <v>201</v>
      </c>
      <c r="N204">
        <f t="shared" ca="1" si="29"/>
        <v>78</v>
      </c>
      <c r="O204">
        <f t="shared" si="30"/>
        <v>69</v>
      </c>
      <c r="P204">
        <f t="shared" si="31"/>
        <v>67</v>
      </c>
      <c r="Q204">
        <f t="shared" ca="1" si="32"/>
        <v>89</v>
      </c>
      <c r="R204">
        <f ca="1">IF(scrapedData!Q204&gt;0.5,ROUND(scrapedData!R204*100,0),RANDBETWEEN(50,70))</f>
        <v>68</v>
      </c>
      <c r="S204">
        <f>INDEX(teamdata!$B$2:'teamdata'!$B$80,MATCH(scrapedData!B204,teamdata!$A$2:'teamdata'!$A$80,0))</f>
        <v>13</v>
      </c>
      <c r="T204">
        <f t="shared" si="33"/>
        <v>1</v>
      </c>
    </row>
    <row r="205" spans="1:20" x14ac:dyDescent="0.3">
      <c r="A205" t="s">
        <v>1503</v>
      </c>
      <c r="B205">
        <f>ROUND(((99-40)*(scrapedData!AA205-0)/(25-0)+40),0)</f>
        <v>49</v>
      </c>
      <c r="C205">
        <f>ROUND(((99-40)*(scrapedData!F205-0)/(37.2-0)+40),0)</f>
        <v>60</v>
      </c>
      <c r="D205">
        <f>ROUND(((99-40)*(scrapedData!I205-0)/(0.7-0)+40),0)</f>
        <v>77</v>
      </c>
      <c r="E205">
        <f>ROUND(((99-40)*(scrapedData!O205-0)/(0.5-0)+40),0)</f>
        <v>77</v>
      </c>
      <c r="F205">
        <f ca="1">IF(scrapedData!K205&lt;1,RANDBETWEEN(40,50),D205)</f>
        <v>77</v>
      </c>
      <c r="G205">
        <f ca="1">IF(scrapedData!N205&lt;1,RANDBETWEEN(40,50),E205)</f>
        <v>48</v>
      </c>
      <c r="H205">
        <f>ROUND(((99-40)*(scrapedData!V205-0)/(7-0)+40),0)</f>
        <v>47</v>
      </c>
      <c r="I205">
        <f t="shared" ca="1" si="27"/>
        <v>221</v>
      </c>
      <c r="J205">
        <f>ROUND(((99-40)*(scrapedData!W205-0)/(3-0)+40),0)</f>
        <v>56</v>
      </c>
      <c r="K205">
        <f>ROUND(((99-40)*(scrapedData!X205-0)/(3-0)+40),0)</f>
        <v>44</v>
      </c>
      <c r="L205">
        <f>ROUND(((99-40)*(scrapedData!U205-0)/(11-0)+40),0)</f>
        <v>52</v>
      </c>
      <c r="M205">
        <f t="shared" si="28"/>
        <v>212</v>
      </c>
      <c r="N205">
        <f t="shared" ca="1" si="29"/>
        <v>71</v>
      </c>
      <c r="O205">
        <f t="shared" si="30"/>
        <v>71</v>
      </c>
      <c r="P205">
        <f t="shared" si="31"/>
        <v>70</v>
      </c>
      <c r="Q205">
        <f t="shared" ca="1" si="32"/>
        <v>48</v>
      </c>
      <c r="R205">
        <f ca="1">IF(scrapedData!Q205&gt;0.5,ROUND(scrapedData!R205*100,0),RANDBETWEEN(50,70))</f>
        <v>72</v>
      </c>
      <c r="S205">
        <f>INDEX(teamdata!$B$2:'teamdata'!$B$80,MATCH(scrapedData!B205,teamdata!$A$2:'teamdata'!$A$80,0))</f>
        <v>13</v>
      </c>
      <c r="T205">
        <f t="shared" si="33"/>
        <v>1</v>
      </c>
    </row>
    <row r="206" spans="1:20" x14ac:dyDescent="0.3">
      <c r="A206" t="s">
        <v>1505</v>
      </c>
      <c r="B206">
        <f>ROUND(((99-40)*(scrapedData!AA206-0)/(25-0)+40),0)</f>
        <v>46</v>
      </c>
      <c r="C206">
        <f>ROUND(((99-40)*(scrapedData!F206-0)/(37.2-0)+40),0)</f>
        <v>57</v>
      </c>
      <c r="D206">
        <f>ROUND(((99-40)*(scrapedData!I206-0)/(0.7-0)+40),0)</f>
        <v>72</v>
      </c>
      <c r="E206">
        <f>ROUND(((99-40)*(scrapedData!O206-0)/(0.5-0)+40),0)</f>
        <v>68</v>
      </c>
      <c r="F206">
        <f ca="1">IF(scrapedData!K206&lt;1,RANDBETWEEN(40,50),D206)</f>
        <v>50</v>
      </c>
      <c r="G206">
        <f ca="1">IF(scrapedData!N206&lt;1,RANDBETWEEN(40,50),E206)</f>
        <v>68</v>
      </c>
      <c r="H206">
        <f>ROUND(((99-40)*(scrapedData!V206-0)/(7-0)+40),0)</f>
        <v>45</v>
      </c>
      <c r="I206">
        <f t="shared" ca="1" si="27"/>
        <v>231</v>
      </c>
      <c r="J206">
        <f>ROUND(((99-40)*(scrapedData!W206-0)/(3-0)+40),0)</f>
        <v>52</v>
      </c>
      <c r="K206">
        <f>ROUND(((99-40)*(scrapedData!X206-0)/(3-0)+40),0)</f>
        <v>40</v>
      </c>
      <c r="L206">
        <f>ROUND(((99-40)*(scrapedData!U206-0)/(11-0)+40),0)</f>
        <v>49</v>
      </c>
      <c r="M206">
        <f t="shared" si="28"/>
        <v>198</v>
      </c>
      <c r="N206">
        <f t="shared" ca="1" si="29"/>
        <v>72</v>
      </c>
      <c r="O206">
        <f t="shared" si="30"/>
        <v>68</v>
      </c>
      <c r="P206">
        <f t="shared" si="31"/>
        <v>68</v>
      </c>
      <c r="Q206">
        <f t="shared" ca="1" si="32"/>
        <v>68</v>
      </c>
      <c r="R206">
        <f ca="1">IF(scrapedData!Q206&gt;0.5,ROUND(scrapedData!R206*100,0),RANDBETWEEN(50,70))</f>
        <v>77</v>
      </c>
      <c r="S206">
        <f>INDEX(teamdata!$B$2:'teamdata'!$B$80,MATCH(scrapedData!B206,teamdata!$A$2:'teamdata'!$A$80,0))</f>
        <v>13</v>
      </c>
      <c r="T206">
        <f t="shared" si="33"/>
        <v>1</v>
      </c>
    </row>
    <row r="207" spans="1:20" x14ac:dyDescent="0.3">
      <c r="A207" t="s">
        <v>1508</v>
      </c>
      <c r="B207">
        <f>ROUND(((99-40)*(scrapedData!AA207-0)/(25-0)+40),0)</f>
        <v>44</v>
      </c>
      <c r="C207">
        <f>ROUND(((99-40)*(scrapedData!F207-0)/(37.2-0)+40),0)</f>
        <v>46</v>
      </c>
      <c r="D207">
        <f>ROUND(((99-40)*(scrapedData!I207-0)/(0.7-0)+40),0)</f>
        <v>72</v>
      </c>
      <c r="E207">
        <f>ROUND(((99-40)*(scrapedData!O207-0)/(0.5-0)+40),0)</f>
        <v>72</v>
      </c>
      <c r="F207">
        <f ca="1">IF(scrapedData!K207&lt;1,RANDBETWEEN(40,50),D207)</f>
        <v>42</v>
      </c>
      <c r="G207">
        <f ca="1">IF(scrapedData!N207&lt;1,RANDBETWEEN(40,50),E207)</f>
        <v>72</v>
      </c>
      <c r="H207">
        <f>ROUND(((99-40)*(scrapedData!V207-0)/(7-0)+40),0)</f>
        <v>41</v>
      </c>
      <c r="I207">
        <f t="shared" ca="1" si="27"/>
        <v>229</v>
      </c>
      <c r="J207">
        <f>ROUND(((99-40)*(scrapedData!W207-0)/(3-0)+40),0)</f>
        <v>44</v>
      </c>
      <c r="K207">
        <f>ROUND(((99-40)*(scrapedData!X207-0)/(3-0)+40),0)</f>
        <v>42</v>
      </c>
      <c r="L207">
        <f>ROUND(((99-40)*(scrapedData!U207-0)/(11-0)+40),0)</f>
        <v>44</v>
      </c>
      <c r="M207">
        <f t="shared" si="28"/>
        <v>176</v>
      </c>
      <c r="N207">
        <f t="shared" ca="1" si="29"/>
        <v>72</v>
      </c>
      <c r="O207">
        <f t="shared" si="30"/>
        <v>64</v>
      </c>
      <c r="P207">
        <f t="shared" si="31"/>
        <v>70</v>
      </c>
      <c r="Q207">
        <f t="shared" ca="1" si="32"/>
        <v>72</v>
      </c>
      <c r="R207">
        <f ca="1">IF(scrapedData!Q207&gt;0.5,ROUND(scrapedData!R207*100,0),RANDBETWEEN(50,70))</f>
        <v>53</v>
      </c>
      <c r="S207">
        <f>INDEX(teamdata!$B$2:'teamdata'!$B$80,MATCH(scrapedData!B207,teamdata!$A$2:'teamdata'!$A$80,0))</f>
        <v>13</v>
      </c>
      <c r="T207">
        <f t="shared" si="33"/>
        <v>1</v>
      </c>
    </row>
    <row r="208" spans="1:20" x14ac:dyDescent="0.3">
      <c r="A208" t="s">
        <v>1510</v>
      </c>
      <c r="B208">
        <f>ROUND(((99-40)*(scrapedData!AA208-0)/(25-0)+40),0)</f>
        <v>42</v>
      </c>
      <c r="C208">
        <f>ROUND(((99-40)*(scrapedData!F208-0)/(37.2-0)+40),0)</f>
        <v>43</v>
      </c>
      <c r="D208">
        <f>ROUND(((99-40)*(scrapedData!I208-0)/(0.7-0)+40),0)</f>
        <v>96</v>
      </c>
      <c r="E208">
        <f>ROUND(((99-40)*(scrapedData!O208-0)/(0.5-0)+40),0)</f>
        <v>40</v>
      </c>
      <c r="F208">
        <f ca="1">IF(scrapedData!K208&lt;1,RANDBETWEEN(40,50),D208)</f>
        <v>41</v>
      </c>
      <c r="G208">
        <f ca="1">IF(scrapedData!N208&lt;1,RANDBETWEEN(40,50),E208)</f>
        <v>40</v>
      </c>
      <c r="H208">
        <f>ROUND(((99-40)*(scrapedData!V208-0)/(7-0)+40),0)</f>
        <v>40</v>
      </c>
      <c r="I208">
        <f t="shared" ca="1" si="27"/>
        <v>218</v>
      </c>
      <c r="J208">
        <f>ROUND(((99-40)*(scrapedData!W208-0)/(3-0)+40),0)</f>
        <v>40</v>
      </c>
      <c r="K208">
        <f>ROUND(((99-40)*(scrapedData!X208-0)/(3-0)+40),0)</f>
        <v>40</v>
      </c>
      <c r="L208">
        <f>ROUND(((99-40)*(scrapedData!U208-0)/(11-0)+40),0)</f>
        <v>45</v>
      </c>
      <c r="M208">
        <f t="shared" si="28"/>
        <v>168</v>
      </c>
      <c r="N208">
        <f t="shared" ca="1" si="29"/>
        <v>70</v>
      </c>
      <c r="O208">
        <f t="shared" si="30"/>
        <v>62</v>
      </c>
      <c r="P208">
        <f t="shared" si="31"/>
        <v>75</v>
      </c>
      <c r="Q208">
        <f t="shared" ca="1" si="32"/>
        <v>40</v>
      </c>
      <c r="R208">
        <f ca="1">IF(scrapedData!Q208&gt;0.5,ROUND(scrapedData!R208*100,0),RANDBETWEEN(50,70))</f>
        <v>67</v>
      </c>
      <c r="S208">
        <f>INDEX(teamdata!$B$2:'teamdata'!$B$80,MATCH(scrapedData!B208,teamdata!$A$2:'teamdata'!$A$80,0))</f>
        <v>13</v>
      </c>
      <c r="T208">
        <f t="shared" si="33"/>
        <v>1</v>
      </c>
    </row>
    <row r="209" spans="1:20" x14ac:dyDescent="0.3">
      <c r="A209" t="s">
        <v>1513</v>
      </c>
      <c r="B209">
        <f>ROUND(((99-40)*(scrapedData!AA209-0)/(25-0)+40),0)</f>
        <v>41</v>
      </c>
      <c r="C209">
        <f>ROUND(((99-40)*(scrapedData!F209-0)/(37.2-0)+40),0)</f>
        <v>42</v>
      </c>
      <c r="D209">
        <f>ROUND(((99-40)*(scrapedData!I209-0)/(0.7-0)+40),0)</f>
        <v>40</v>
      </c>
      <c r="E209">
        <f>ROUND(((99-40)*(scrapedData!O209-0)/(0.5-0)+40),0)</f>
        <v>40</v>
      </c>
      <c r="F209">
        <f ca="1">IF(scrapedData!K209&lt;1,RANDBETWEEN(40,50),D209)</f>
        <v>47</v>
      </c>
      <c r="G209">
        <f ca="1">IF(scrapedData!N209&lt;1,RANDBETWEEN(40,50),E209)</f>
        <v>42</v>
      </c>
      <c r="H209">
        <f>ROUND(((99-40)*(scrapedData!V209-0)/(7-0)+40),0)</f>
        <v>45</v>
      </c>
      <c r="I209">
        <f t="shared" ca="1" si="27"/>
        <v>168</v>
      </c>
      <c r="J209">
        <f>ROUND(((99-40)*(scrapedData!W209-0)/(3-0)+40),0)</f>
        <v>42</v>
      </c>
      <c r="K209">
        <f>ROUND(((99-40)*(scrapedData!X209-0)/(3-0)+40),0)</f>
        <v>40</v>
      </c>
      <c r="L209">
        <f>ROUND(((99-40)*(scrapedData!U209-0)/(11-0)+40),0)</f>
        <v>42</v>
      </c>
      <c r="M209">
        <f t="shared" si="28"/>
        <v>166</v>
      </c>
      <c r="N209">
        <f t="shared" ca="1" si="29"/>
        <v>61</v>
      </c>
      <c r="O209">
        <f t="shared" si="30"/>
        <v>62</v>
      </c>
      <c r="P209">
        <f t="shared" si="31"/>
        <v>71</v>
      </c>
      <c r="Q209">
        <f t="shared" ca="1" si="32"/>
        <v>42</v>
      </c>
      <c r="R209">
        <f ca="1">IF(scrapedData!Q209&gt;0.5,ROUND(scrapedData!R209*100,0),RANDBETWEEN(50,70))</f>
        <v>50</v>
      </c>
      <c r="S209">
        <f>INDEX(teamdata!$B$2:'teamdata'!$B$80,MATCH(scrapedData!B209,teamdata!$A$2:'teamdata'!$A$80,0))</f>
        <v>13</v>
      </c>
      <c r="T209">
        <f t="shared" si="33"/>
        <v>1</v>
      </c>
    </row>
    <row r="210" spans="1:20" x14ac:dyDescent="0.3">
      <c r="A210" t="s">
        <v>1515</v>
      </c>
      <c r="B210">
        <f>ROUND(((99-40)*(scrapedData!AA210-0)/(25-0)+40),0)</f>
        <v>40</v>
      </c>
      <c r="C210">
        <f>ROUND(((99-40)*(scrapedData!F210-0)/(37.2-0)+40),0)</f>
        <v>42</v>
      </c>
      <c r="D210">
        <f>ROUND(((99-40)*(scrapedData!I210-0)/(0.7-0)+40),0)</f>
        <v>40</v>
      </c>
      <c r="E210">
        <f>ROUND(((99-40)*(scrapedData!O210-0)/(0.5-0)+40),0)</f>
        <v>40</v>
      </c>
      <c r="F210">
        <f ca="1">IF(scrapedData!K210&lt;1,RANDBETWEEN(40,50),D210)</f>
        <v>43</v>
      </c>
      <c r="G210">
        <f ca="1">IF(scrapedData!N210&lt;1,RANDBETWEEN(40,50),E210)</f>
        <v>45</v>
      </c>
      <c r="H210">
        <f>ROUND(((99-40)*(scrapedData!V210-0)/(7-0)+40),0)</f>
        <v>40</v>
      </c>
      <c r="I210">
        <f t="shared" ca="1" si="27"/>
        <v>165</v>
      </c>
      <c r="J210">
        <f>ROUND(((99-40)*(scrapedData!W210-0)/(3-0)+40),0)</f>
        <v>44</v>
      </c>
      <c r="K210">
        <f>ROUND(((99-40)*(scrapedData!X210-0)/(3-0)+40),0)</f>
        <v>40</v>
      </c>
      <c r="L210">
        <f>ROUND(((99-40)*(scrapedData!U210-0)/(11-0)+40),0)</f>
        <v>41</v>
      </c>
      <c r="M210">
        <f t="shared" si="28"/>
        <v>167</v>
      </c>
      <c r="N210">
        <f t="shared" ca="1" si="29"/>
        <v>61</v>
      </c>
      <c r="O210">
        <f t="shared" si="30"/>
        <v>62</v>
      </c>
      <c r="P210">
        <f t="shared" si="31"/>
        <v>70</v>
      </c>
      <c r="Q210">
        <f t="shared" ca="1" si="32"/>
        <v>45</v>
      </c>
      <c r="R210">
        <f ca="1">IF(scrapedData!Q210&gt;0.5,ROUND(scrapedData!R210*100,0),RANDBETWEEN(50,70))</f>
        <v>67</v>
      </c>
      <c r="S210">
        <f>INDEX(teamdata!$B$2:'teamdata'!$B$80,MATCH(scrapedData!B210,teamdata!$A$2:'teamdata'!$A$80,0))</f>
        <v>13</v>
      </c>
      <c r="T210">
        <f t="shared" si="33"/>
        <v>1</v>
      </c>
    </row>
    <row r="211" spans="1:20" x14ac:dyDescent="0.3">
      <c r="A211" t="s">
        <v>1517</v>
      </c>
      <c r="B211">
        <f>ROUND(((99-40)*(scrapedData!AA211-0)/(25-0)+40),0)</f>
        <v>40</v>
      </c>
      <c r="C211">
        <f>ROUND(((99-40)*(scrapedData!F211-0)/(37.2-0)+40),0)</f>
        <v>43</v>
      </c>
      <c r="D211">
        <f>ROUND(((99-40)*(scrapedData!I211-0)/(0.7-0)+40),0)</f>
        <v>40</v>
      </c>
      <c r="E211">
        <f>ROUND(((99-40)*(scrapedData!O211-0)/(0.5-0)+40),0)</f>
        <v>40</v>
      </c>
      <c r="F211">
        <f ca="1">IF(scrapedData!K211&lt;1,RANDBETWEEN(40,50),D211)</f>
        <v>48</v>
      </c>
      <c r="G211">
        <f ca="1">IF(scrapedData!N211&lt;1,RANDBETWEEN(40,50),E211)</f>
        <v>43</v>
      </c>
      <c r="H211">
        <f>ROUND(((99-40)*(scrapedData!V211-0)/(7-0)+40),0)</f>
        <v>40</v>
      </c>
      <c r="I211">
        <f t="shared" ca="1" si="27"/>
        <v>163</v>
      </c>
      <c r="J211">
        <f>ROUND(((99-40)*(scrapedData!W211-0)/(3-0)+40),0)</f>
        <v>44</v>
      </c>
      <c r="K211">
        <f>ROUND(((99-40)*(scrapedData!X211-0)/(3-0)+40),0)</f>
        <v>40</v>
      </c>
      <c r="L211">
        <f>ROUND(((99-40)*(scrapedData!U211-0)/(11-0)+40),0)</f>
        <v>40</v>
      </c>
      <c r="M211">
        <f t="shared" si="28"/>
        <v>167</v>
      </c>
      <c r="N211">
        <f t="shared" ca="1" si="29"/>
        <v>60</v>
      </c>
      <c r="O211">
        <f t="shared" si="30"/>
        <v>62</v>
      </c>
      <c r="P211">
        <f t="shared" si="31"/>
        <v>67</v>
      </c>
      <c r="Q211">
        <f t="shared" ca="1" si="32"/>
        <v>43</v>
      </c>
      <c r="R211">
        <f ca="1">IF(scrapedData!Q211&gt;0.5,ROUND(scrapedData!R211*100,0),RANDBETWEEN(50,70))</f>
        <v>51</v>
      </c>
      <c r="S211">
        <f>INDEX(teamdata!$B$2:'teamdata'!$B$80,MATCH(scrapedData!B211,teamdata!$A$2:'teamdata'!$A$80,0))</f>
        <v>13</v>
      </c>
      <c r="T211">
        <f t="shared" si="33"/>
        <v>1</v>
      </c>
    </row>
    <row r="212" spans="1:20" x14ac:dyDescent="0.3">
      <c r="A212" t="s">
        <v>1519</v>
      </c>
      <c r="B212" t="e">
        <f>ROUND(((99-40)*(scrapedData!AA212-0)/(25-0)+40),0)</f>
        <v>#N/A</v>
      </c>
      <c r="C212" t="e">
        <f>ROUND(((99-40)*(scrapedData!F212-0)/(37.2-0)+40),0)</f>
        <v>#N/A</v>
      </c>
      <c r="D212" t="e">
        <f>ROUND(((99-40)*(scrapedData!I212-0)/(0.7-0)+40),0)</f>
        <v>#N/A</v>
      </c>
      <c r="E212" t="e">
        <f>ROUND(((99-40)*(scrapedData!O212-0)/(0.5-0)+40),0)</f>
        <v>#N/A</v>
      </c>
      <c r="F212" t="e">
        <f ca="1">IF(scrapedData!K212&lt;1,RANDBETWEEN(40,50),D212)</f>
        <v>#N/A</v>
      </c>
      <c r="G212" t="e">
        <f ca="1">IF(scrapedData!N212&lt;1,RANDBETWEEN(40,50),E212)</f>
        <v>#N/A</v>
      </c>
      <c r="H212" t="e">
        <f>ROUND(((99-40)*(scrapedData!V212-0)/(7-0)+40),0)</f>
        <v>#N/A</v>
      </c>
      <c r="I212" t="e">
        <f t="shared" si="27"/>
        <v>#N/A</v>
      </c>
      <c r="J212" t="e">
        <f>ROUND(((99-40)*(scrapedData!W212-0)/(3-0)+40),0)</f>
        <v>#N/A</v>
      </c>
      <c r="K212" t="e">
        <f>ROUND(((99-40)*(scrapedData!X212-0)/(3-0)+40),0)</f>
        <v>#N/A</v>
      </c>
      <c r="L212" t="e">
        <f>ROUND(((99-40)*(scrapedData!U212-0)/(11-0)+40),0)</f>
        <v>#N/A</v>
      </c>
      <c r="M212" t="e">
        <f t="shared" si="28"/>
        <v>#N/A</v>
      </c>
      <c r="N212" t="e">
        <f t="shared" si="29"/>
        <v>#N/A</v>
      </c>
      <c r="O212" t="e">
        <f t="shared" si="30"/>
        <v>#N/A</v>
      </c>
      <c r="P212" t="e">
        <f t="shared" si="31"/>
        <v>#N/A</v>
      </c>
      <c r="Q212" t="e">
        <f t="shared" ca="1" si="32"/>
        <v>#N/A</v>
      </c>
      <c r="R212" t="e">
        <f ca="1">IF(scrapedData!Q212&gt;0.5,ROUND(scrapedData!R212*100,0),RANDBETWEEN(50,70))</f>
        <v>#N/A</v>
      </c>
      <c r="S212">
        <f>INDEX(teamdata!$B$2:'teamdata'!$B$80,MATCH(scrapedData!B212,teamdata!$A$2:'teamdata'!$A$80,0))</f>
        <v>13</v>
      </c>
      <c r="T212">
        <f t="shared" si="33"/>
        <v>1</v>
      </c>
    </row>
    <row r="213" spans="1:20" x14ac:dyDescent="0.3">
      <c r="A213" t="s">
        <v>1522</v>
      </c>
      <c r="B213" t="e">
        <f>ROUND(((99-40)*(scrapedData!AA213-0)/(25-0)+40),0)</f>
        <v>#N/A</v>
      </c>
      <c r="C213" t="e">
        <f>ROUND(((99-40)*(scrapedData!F213-0)/(37.2-0)+40),0)</f>
        <v>#N/A</v>
      </c>
      <c r="D213" t="e">
        <f>ROUND(((99-40)*(scrapedData!I213-0)/(0.7-0)+40),0)</f>
        <v>#N/A</v>
      </c>
      <c r="E213" t="e">
        <f>ROUND(((99-40)*(scrapedData!O213-0)/(0.5-0)+40),0)</f>
        <v>#N/A</v>
      </c>
      <c r="F213" t="e">
        <f ca="1">IF(scrapedData!K213&lt;1,RANDBETWEEN(40,50),D213)</f>
        <v>#N/A</v>
      </c>
      <c r="G213" t="e">
        <f ca="1">IF(scrapedData!N213&lt;1,RANDBETWEEN(40,50),E213)</f>
        <v>#N/A</v>
      </c>
      <c r="H213" t="e">
        <f>ROUND(((99-40)*(scrapedData!V213-0)/(7-0)+40),0)</f>
        <v>#N/A</v>
      </c>
      <c r="I213" t="e">
        <f t="shared" si="27"/>
        <v>#N/A</v>
      </c>
      <c r="J213" t="e">
        <f>ROUND(((99-40)*(scrapedData!W213-0)/(3-0)+40),0)</f>
        <v>#N/A</v>
      </c>
      <c r="K213" t="e">
        <f>ROUND(((99-40)*(scrapedData!X213-0)/(3-0)+40),0)</f>
        <v>#N/A</v>
      </c>
      <c r="L213" t="e">
        <f>ROUND(((99-40)*(scrapedData!U213-0)/(11-0)+40),0)</f>
        <v>#N/A</v>
      </c>
      <c r="M213" t="e">
        <f t="shared" si="28"/>
        <v>#N/A</v>
      </c>
      <c r="N213" t="e">
        <f t="shared" si="29"/>
        <v>#N/A</v>
      </c>
      <c r="O213" t="e">
        <f t="shared" si="30"/>
        <v>#N/A</v>
      </c>
      <c r="P213" t="e">
        <f t="shared" si="31"/>
        <v>#N/A</v>
      </c>
      <c r="Q213" t="e">
        <f t="shared" ca="1" si="32"/>
        <v>#N/A</v>
      </c>
      <c r="R213" t="e">
        <f ca="1">IF(scrapedData!Q213&gt;0.5,ROUND(scrapedData!R213*100,0),RANDBETWEEN(50,70))</f>
        <v>#N/A</v>
      </c>
      <c r="S213">
        <f>INDEX(teamdata!$B$2:'teamdata'!$B$80,MATCH(scrapedData!B213,teamdata!$A$2:'teamdata'!$A$80,0))</f>
        <v>13</v>
      </c>
      <c r="T213">
        <f t="shared" si="33"/>
        <v>1</v>
      </c>
    </row>
    <row r="214" spans="1:20" x14ac:dyDescent="0.3">
      <c r="A214" t="s">
        <v>1524</v>
      </c>
      <c r="B214">
        <f>ROUND(((99-40)*(scrapedData!AA214-0)/(25-0)+40),0)</f>
        <v>74</v>
      </c>
      <c r="C214">
        <f>ROUND(((99-40)*(scrapedData!F214-0)/(37.2-0)+40),0)</f>
        <v>96</v>
      </c>
      <c r="D214">
        <f>ROUND(((99-40)*(scrapedData!I214-0)/(0.7-0)+40),0)</f>
        <v>76</v>
      </c>
      <c r="E214">
        <f>ROUND(((99-40)*(scrapedData!O214-0)/(0.5-0)+40),0)</f>
        <v>75</v>
      </c>
      <c r="F214">
        <f ca="1">IF(scrapedData!K214&lt;1,RANDBETWEEN(40,50),D214)</f>
        <v>76</v>
      </c>
      <c r="G214">
        <f ca="1">IF(scrapedData!N214&lt;1,RANDBETWEEN(40,50),E214)</f>
        <v>75</v>
      </c>
      <c r="H214">
        <f>ROUND(((99-40)*(scrapedData!V214-0)/(7-0)+40),0)</f>
        <v>64</v>
      </c>
      <c r="I214">
        <f t="shared" ca="1" si="27"/>
        <v>289</v>
      </c>
      <c r="J214">
        <f>ROUND(((99-40)*(scrapedData!W214-0)/(3-0)+40),0)</f>
        <v>77</v>
      </c>
      <c r="K214">
        <f>ROUND(((99-40)*(scrapedData!X214-0)/(3-0)+40),0)</f>
        <v>42</v>
      </c>
      <c r="L214">
        <f>ROUND(((99-40)*(scrapedData!U214-0)/(11-0)+40),0)</f>
        <v>62</v>
      </c>
      <c r="M214">
        <f t="shared" si="28"/>
        <v>277</v>
      </c>
      <c r="N214">
        <f t="shared" ca="1" si="29"/>
        <v>83</v>
      </c>
      <c r="O214">
        <f t="shared" si="30"/>
        <v>83</v>
      </c>
      <c r="P214">
        <f t="shared" si="31"/>
        <v>64</v>
      </c>
      <c r="Q214">
        <f t="shared" ca="1" si="32"/>
        <v>75</v>
      </c>
      <c r="R214">
        <f ca="1">IF(scrapedData!Q214&gt;0.5,ROUND(scrapedData!R214*100,0),RANDBETWEEN(50,70))</f>
        <v>71</v>
      </c>
      <c r="S214">
        <f>INDEX(teamdata!$B$2:'teamdata'!$B$80,MATCH(scrapedData!B214,teamdata!$A$2:'teamdata'!$A$80,0))</f>
        <v>14</v>
      </c>
      <c r="T214">
        <f t="shared" si="33"/>
        <v>1</v>
      </c>
    </row>
    <row r="215" spans="1:20" x14ac:dyDescent="0.3">
      <c r="A215" t="s">
        <v>1527</v>
      </c>
      <c r="B215">
        <f>ROUND(((99-40)*(scrapedData!AA215-0)/(25-0)+40),0)</f>
        <v>66</v>
      </c>
      <c r="C215">
        <f>ROUND(((99-40)*(scrapedData!F215-0)/(37.2-0)+40),0)</f>
        <v>91</v>
      </c>
      <c r="D215">
        <f>ROUND(((99-40)*(scrapedData!I215-0)/(0.7-0)+40),0)</f>
        <v>72</v>
      </c>
      <c r="E215">
        <f>ROUND(((99-40)*(scrapedData!O215-0)/(0.5-0)+40),0)</f>
        <v>82</v>
      </c>
      <c r="F215">
        <f ca="1">IF(scrapedData!K215&lt;1,RANDBETWEEN(40,50),D215)</f>
        <v>72</v>
      </c>
      <c r="G215">
        <f ca="1">IF(scrapedData!N215&lt;1,RANDBETWEEN(40,50),E215)</f>
        <v>82</v>
      </c>
      <c r="H215">
        <f>ROUND(((99-40)*(scrapedData!V215-0)/(7-0)+40),0)</f>
        <v>68</v>
      </c>
      <c r="I215">
        <f t="shared" ca="1" si="27"/>
        <v>288</v>
      </c>
      <c r="J215">
        <f>ROUND(((99-40)*(scrapedData!W215-0)/(3-0)+40),0)</f>
        <v>66</v>
      </c>
      <c r="K215">
        <f>ROUND(((99-40)*(scrapedData!X215-0)/(3-0)+40),0)</f>
        <v>44</v>
      </c>
      <c r="L215">
        <f>ROUND(((99-40)*(scrapedData!U215-0)/(11-0)+40),0)</f>
        <v>55</v>
      </c>
      <c r="M215">
        <f t="shared" si="28"/>
        <v>256</v>
      </c>
      <c r="N215">
        <f t="shared" ca="1" si="29"/>
        <v>83</v>
      </c>
      <c r="O215">
        <f t="shared" si="30"/>
        <v>79</v>
      </c>
      <c r="P215">
        <f t="shared" si="31"/>
        <v>58</v>
      </c>
      <c r="Q215">
        <f t="shared" ca="1" si="32"/>
        <v>82</v>
      </c>
      <c r="R215">
        <f ca="1">IF(scrapedData!Q215&gt;0.5,ROUND(scrapedData!R215*100,0),RANDBETWEEN(50,70))</f>
        <v>74</v>
      </c>
      <c r="S215">
        <f>INDEX(teamdata!$B$2:'teamdata'!$B$80,MATCH(scrapedData!B215,teamdata!$A$2:'teamdata'!$A$80,0))</f>
        <v>14</v>
      </c>
      <c r="T215">
        <f t="shared" si="33"/>
        <v>1</v>
      </c>
    </row>
    <row r="216" spans="1:20" x14ac:dyDescent="0.3">
      <c r="A216" t="s">
        <v>1529</v>
      </c>
      <c r="B216">
        <f>ROUND(((99-40)*(scrapedData!AA216-0)/(25-0)+40),0)</f>
        <v>65</v>
      </c>
      <c r="C216">
        <f>ROUND(((99-40)*(scrapedData!F216-0)/(37.2-0)+40),0)</f>
        <v>89</v>
      </c>
      <c r="D216">
        <f>ROUND(((99-40)*(scrapedData!I216-0)/(0.7-0)+40),0)</f>
        <v>73</v>
      </c>
      <c r="E216">
        <f>ROUND(((99-40)*(scrapedData!O216-0)/(0.5-0)+40),0)</f>
        <v>81</v>
      </c>
      <c r="F216">
        <f ca="1">IF(scrapedData!K216&lt;1,RANDBETWEEN(40,50),D216)</f>
        <v>73</v>
      </c>
      <c r="G216">
        <f ca="1">IF(scrapedData!N216&lt;1,RANDBETWEEN(40,50),E216)</f>
        <v>81</v>
      </c>
      <c r="H216">
        <f>ROUND(((99-40)*(scrapedData!V216-0)/(7-0)+40),0)</f>
        <v>56</v>
      </c>
      <c r="I216">
        <f t="shared" ca="1" si="27"/>
        <v>275</v>
      </c>
      <c r="J216">
        <f>ROUND(((99-40)*(scrapedData!W216-0)/(3-0)+40),0)</f>
        <v>68</v>
      </c>
      <c r="K216">
        <f>ROUND(((99-40)*(scrapedData!X216-0)/(3-0)+40),0)</f>
        <v>46</v>
      </c>
      <c r="L216">
        <f>ROUND(((99-40)*(scrapedData!U216-0)/(11-0)+40),0)</f>
        <v>70</v>
      </c>
      <c r="M216">
        <f t="shared" si="28"/>
        <v>273</v>
      </c>
      <c r="N216">
        <f t="shared" ca="1" si="29"/>
        <v>80</v>
      </c>
      <c r="O216">
        <f t="shared" si="30"/>
        <v>82</v>
      </c>
      <c r="P216">
        <f t="shared" si="31"/>
        <v>75</v>
      </c>
      <c r="Q216">
        <f t="shared" ca="1" si="32"/>
        <v>81</v>
      </c>
      <c r="R216">
        <f ca="1">IF(scrapedData!Q216&gt;0.5,ROUND(scrapedData!R216*100,0),RANDBETWEEN(50,70))</f>
        <v>67</v>
      </c>
      <c r="S216">
        <f>INDEX(teamdata!$B$2:'teamdata'!$B$80,MATCH(scrapedData!B216,teamdata!$A$2:'teamdata'!$A$80,0))</f>
        <v>14</v>
      </c>
      <c r="T216">
        <f t="shared" si="33"/>
        <v>1</v>
      </c>
    </row>
    <row r="217" spans="1:20" x14ac:dyDescent="0.3">
      <c r="A217" t="s">
        <v>1531</v>
      </c>
      <c r="B217">
        <f>ROUND(((99-40)*(scrapedData!AA217-0)/(25-0)+40),0)</f>
        <v>70</v>
      </c>
      <c r="C217">
        <f>ROUND(((99-40)*(scrapedData!F217-0)/(37.2-0)+40),0)</f>
        <v>88</v>
      </c>
      <c r="D217">
        <f>ROUND(((99-40)*(scrapedData!I217-0)/(0.7-0)+40),0)</f>
        <v>81</v>
      </c>
      <c r="E217">
        <f>ROUND(((99-40)*(scrapedData!O217-0)/(0.5-0)+40),0)</f>
        <v>89</v>
      </c>
      <c r="F217">
        <f ca="1">IF(scrapedData!K217&lt;1,RANDBETWEEN(40,50),D217)</f>
        <v>81</v>
      </c>
      <c r="G217">
        <f ca="1">IF(scrapedData!N217&lt;1,RANDBETWEEN(40,50),E217)</f>
        <v>89</v>
      </c>
      <c r="H217">
        <f>ROUND(((99-40)*(scrapedData!V217-0)/(7-0)+40),0)</f>
        <v>64</v>
      </c>
      <c r="I217">
        <f t="shared" ca="1" si="27"/>
        <v>304</v>
      </c>
      <c r="J217">
        <f>ROUND(((99-40)*(scrapedData!W217-0)/(3-0)+40),0)</f>
        <v>56</v>
      </c>
      <c r="K217">
        <f>ROUND(((99-40)*(scrapedData!X217-0)/(3-0)+40),0)</f>
        <v>50</v>
      </c>
      <c r="L217">
        <f>ROUND(((99-40)*(scrapedData!U217-0)/(11-0)+40),0)</f>
        <v>73</v>
      </c>
      <c r="M217">
        <f t="shared" si="28"/>
        <v>267</v>
      </c>
      <c r="N217">
        <f t="shared" ca="1" si="29"/>
        <v>85</v>
      </c>
      <c r="O217">
        <f t="shared" si="30"/>
        <v>81</v>
      </c>
      <c r="P217">
        <f t="shared" si="31"/>
        <v>78</v>
      </c>
      <c r="Q217">
        <f t="shared" ca="1" si="32"/>
        <v>89</v>
      </c>
      <c r="R217">
        <f ca="1">IF(scrapedData!Q217&gt;0.5,ROUND(scrapedData!R217*100,0),RANDBETWEEN(50,70))</f>
        <v>79</v>
      </c>
      <c r="S217">
        <f>INDEX(teamdata!$B$2:'teamdata'!$B$80,MATCH(scrapedData!B217,teamdata!$A$2:'teamdata'!$A$80,0))</f>
        <v>14</v>
      </c>
      <c r="T217">
        <f t="shared" si="33"/>
        <v>1</v>
      </c>
    </row>
    <row r="218" spans="1:20" x14ac:dyDescent="0.3">
      <c r="A218" t="s">
        <v>1533</v>
      </c>
      <c r="B218">
        <f>ROUND(((99-40)*(scrapedData!AA218-0)/(25-0)+40),0)</f>
        <v>57</v>
      </c>
      <c r="C218">
        <f>ROUND(((99-40)*(scrapedData!F218-0)/(37.2-0)+40),0)</f>
        <v>75</v>
      </c>
      <c r="D218">
        <f>ROUND(((99-40)*(scrapedData!I218-0)/(0.7-0)+40),0)</f>
        <v>84</v>
      </c>
      <c r="E218">
        <f>ROUND(((99-40)*(scrapedData!O218-0)/(0.5-0)+40),0)</f>
        <v>70</v>
      </c>
      <c r="F218">
        <f ca="1">IF(scrapedData!K218&lt;1,RANDBETWEEN(40,50),D218)</f>
        <v>84</v>
      </c>
      <c r="G218">
        <f ca="1">IF(scrapedData!N218&lt;1,RANDBETWEEN(40,50),E218)</f>
        <v>50</v>
      </c>
      <c r="H218">
        <f>ROUND(((99-40)*(scrapedData!V218-0)/(7-0)+40),0)</f>
        <v>43</v>
      </c>
      <c r="I218">
        <f t="shared" ca="1" si="27"/>
        <v>234</v>
      </c>
      <c r="J218">
        <f>ROUND(((99-40)*(scrapedData!W218-0)/(3-0)+40),0)</f>
        <v>50</v>
      </c>
      <c r="K218">
        <f>ROUND(((99-40)*(scrapedData!X218-0)/(3-0)+40),0)</f>
        <v>54</v>
      </c>
      <c r="L218">
        <f>ROUND(((99-40)*(scrapedData!U218-0)/(11-0)+40),0)</f>
        <v>66</v>
      </c>
      <c r="M218">
        <f t="shared" si="28"/>
        <v>245</v>
      </c>
      <c r="N218">
        <f t="shared" ca="1" si="29"/>
        <v>73</v>
      </c>
      <c r="O218">
        <f t="shared" si="30"/>
        <v>77</v>
      </c>
      <c r="P218">
        <f t="shared" si="31"/>
        <v>77</v>
      </c>
      <c r="Q218">
        <f t="shared" ca="1" si="32"/>
        <v>50</v>
      </c>
      <c r="R218">
        <f ca="1">IF(scrapedData!Q218&gt;0.5,ROUND(scrapedData!R218*100,0),RANDBETWEEN(50,70))</f>
        <v>69</v>
      </c>
      <c r="S218">
        <f>INDEX(teamdata!$B$2:'teamdata'!$B$80,MATCH(scrapedData!B218,teamdata!$A$2:'teamdata'!$A$80,0))</f>
        <v>14</v>
      </c>
      <c r="T218">
        <f t="shared" si="33"/>
        <v>1</v>
      </c>
    </row>
    <row r="219" spans="1:20" x14ac:dyDescent="0.3">
      <c r="A219" t="s">
        <v>1536</v>
      </c>
      <c r="B219">
        <f>ROUND(((99-40)*(scrapedData!AA219-0)/(25-0)+40),0)</f>
        <v>56</v>
      </c>
      <c r="C219">
        <f>ROUND(((99-40)*(scrapedData!F219-0)/(37.2-0)+40),0)</f>
        <v>80</v>
      </c>
      <c r="D219">
        <f>ROUND(((99-40)*(scrapedData!I219-0)/(0.7-0)+40),0)</f>
        <v>74</v>
      </c>
      <c r="E219">
        <f>ROUND(((99-40)*(scrapedData!O219-0)/(0.5-0)+40),0)</f>
        <v>83</v>
      </c>
      <c r="F219">
        <f ca="1">IF(scrapedData!K219&lt;1,RANDBETWEEN(40,50),D219)</f>
        <v>74</v>
      </c>
      <c r="G219">
        <f ca="1">IF(scrapedData!N219&lt;1,RANDBETWEEN(40,50),E219)</f>
        <v>83</v>
      </c>
      <c r="H219">
        <f>ROUND(((99-40)*(scrapedData!V219-0)/(7-0)+40),0)</f>
        <v>54</v>
      </c>
      <c r="I219">
        <f t="shared" ca="1" si="27"/>
        <v>267</v>
      </c>
      <c r="J219">
        <f>ROUND(((99-40)*(scrapedData!W219-0)/(3-0)+40),0)</f>
        <v>58</v>
      </c>
      <c r="K219">
        <f>ROUND(((99-40)*(scrapedData!X219-0)/(3-0)+40),0)</f>
        <v>46</v>
      </c>
      <c r="L219">
        <f>ROUND(((99-40)*(scrapedData!U219-0)/(11-0)+40),0)</f>
        <v>58</v>
      </c>
      <c r="M219">
        <f t="shared" si="28"/>
        <v>242</v>
      </c>
      <c r="N219">
        <f t="shared" ca="1" si="29"/>
        <v>79</v>
      </c>
      <c r="O219">
        <f t="shared" si="30"/>
        <v>77</v>
      </c>
      <c r="P219">
        <f t="shared" si="31"/>
        <v>66</v>
      </c>
      <c r="Q219">
        <f t="shared" ca="1" si="32"/>
        <v>83</v>
      </c>
      <c r="R219">
        <f ca="1">IF(scrapedData!Q219&gt;0.5,ROUND(scrapedData!R219*100,0),RANDBETWEEN(50,70))</f>
        <v>70</v>
      </c>
      <c r="S219">
        <f>INDEX(teamdata!$B$2:'teamdata'!$B$80,MATCH(scrapedData!B219,teamdata!$A$2:'teamdata'!$A$80,0))</f>
        <v>14</v>
      </c>
      <c r="T219">
        <f t="shared" si="33"/>
        <v>1</v>
      </c>
    </row>
    <row r="220" spans="1:20" x14ac:dyDescent="0.3">
      <c r="A220" t="s">
        <v>1538</v>
      </c>
      <c r="B220">
        <f>ROUND(((99-40)*(scrapedData!AA220-0)/(25-0)+40),0)</f>
        <v>48</v>
      </c>
      <c r="C220">
        <f>ROUND(((99-40)*(scrapedData!F220-0)/(37.2-0)+40),0)</f>
        <v>67</v>
      </c>
      <c r="D220">
        <f>ROUND(((99-40)*(scrapedData!I220-0)/(0.7-0)+40),0)</f>
        <v>71</v>
      </c>
      <c r="E220">
        <f>ROUND(((99-40)*(scrapedData!O220-0)/(0.5-0)+40),0)</f>
        <v>73</v>
      </c>
      <c r="F220">
        <f ca="1">IF(scrapedData!K220&lt;1,RANDBETWEEN(40,50),D220)</f>
        <v>71</v>
      </c>
      <c r="G220">
        <f ca="1">IF(scrapedData!N220&lt;1,RANDBETWEEN(40,50),E220)</f>
        <v>73</v>
      </c>
      <c r="H220">
        <f>ROUND(((99-40)*(scrapedData!V220-0)/(7-0)+40),0)</f>
        <v>50</v>
      </c>
      <c r="I220">
        <f t="shared" ca="1" si="27"/>
        <v>242</v>
      </c>
      <c r="J220">
        <f>ROUND(((99-40)*(scrapedData!W220-0)/(3-0)+40),0)</f>
        <v>54</v>
      </c>
      <c r="K220">
        <f>ROUND(((99-40)*(scrapedData!X220-0)/(3-0)+40),0)</f>
        <v>42</v>
      </c>
      <c r="L220">
        <f>ROUND(((99-40)*(scrapedData!U220-0)/(11-0)+40),0)</f>
        <v>48</v>
      </c>
      <c r="M220">
        <f t="shared" si="28"/>
        <v>211</v>
      </c>
      <c r="N220">
        <f t="shared" ca="1" si="29"/>
        <v>74</v>
      </c>
      <c r="O220">
        <f t="shared" si="30"/>
        <v>71</v>
      </c>
      <c r="P220">
        <f t="shared" si="31"/>
        <v>60</v>
      </c>
      <c r="Q220">
        <f t="shared" ca="1" si="32"/>
        <v>73</v>
      </c>
      <c r="R220">
        <f ca="1">IF(scrapedData!Q220&gt;0.5,ROUND(scrapedData!R220*100,0),RANDBETWEEN(50,70))</f>
        <v>63</v>
      </c>
      <c r="S220">
        <f>INDEX(teamdata!$B$2:'teamdata'!$B$80,MATCH(scrapedData!B220,teamdata!$A$2:'teamdata'!$A$80,0))</f>
        <v>14</v>
      </c>
      <c r="T220">
        <f t="shared" si="33"/>
        <v>1</v>
      </c>
    </row>
    <row r="221" spans="1:20" x14ac:dyDescent="0.3">
      <c r="A221" t="s">
        <v>1541</v>
      </c>
      <c r="B221">
        <f>ROUND(((99-40)*(scrapedData!AA221-0)/(25-0)+40),0)</f>
        <v>44</v>
      </c>
      <c r="C221">
        <f>ROUND(((99-40)*(scrapedData!F221-0)/(37.2-0)+40),0)</f>
        <v>52</v>
      </c>
      <c r="D221">
        <f>ROUND(((99-40)*(scrapedData!I221-0)/(0.7-0)+40),0)</f>
        <v>87</v>
      </c>
      <c r="E221">
        <f>ROUND(((99-40)*(scrapedData!O221-0)/(0.5-0)+40),0)</f>
        <v>40</v>
      </c>
      <c r="F221">
        <f ca="1">IF(scrapedData!K221&lt;1,RANDBETWEEN(40,50),D221)</f>
        <v>87</v>
      </c>
      <c r="G221">
        <f ca="1">IF(scrapedData!N221&lt;1,RANDBETWEEN(40,50),E221)</f>
        <v>45</v>
      </c>
      <c r="H221">
        <f>ROUND(((99-40)*(scrapedData!V221-0)/(7-0)+40),0)</f>
        <v>41</v>
      </c>
      <c r="I221">
        <f t="shared" ca="1" si="27"/>
        <v>217</v>
      </c>
      <c r="J221">
        <f>ROUND(((99-40)*(scrapedData!W221-0)/(3-0)+40),0)</f>
        <v>44</v>
      </c>
      <c r="K221">
        <f>ROUND(((99-40)*(scrapedData!X221-0)/(3-0)+40),0)</f>
        <v>42</v>
      </c>
      <c r="L221">
        <f>ROUND(((99-40)*(scrapedData!U221-0)/(11-0)+40),0)</f>
        <v>48</v>
      </c>
      <c r="M221">
        <f t="shared" si="28"/>
        <v>186</v>
      </c>
      <c r="N221">
        <f t="shared" ca="1" si="29"/>
        <v>70</v>
      </c>
      <c r="O221">
        <f t="shared" si="30"/>
        <v>66</v>
      </c>
      <c r="P221">
        <f t="shared" si="31"/>
        <v>71</v>
      </c>
      <c r="Q221">
        <f t="shared" ca="1" si="32"/>
        <v>45</v>
      </c>
      <c r="R221">
        <f ca="1">IF(scrapedData!Q221&gt;0.5,ROUND(scrapedData!R221*100,0),RANDBETWEEN(50,70))</f>
        <v>56</v>
      </c>
      <c r="S221">
        <f>INDEX(teamdata!$B$2:'teamdata'!$B$80,MATCH(scrapedData!B221,teamdata!$A$2:'teamdata'!$A$80,0))</f>
        <v>14</v>
      </c>
      <c r="T221">
        <f t="shared" si="33"/>
        <v>1</v>
      </c>
    </row>
    <row r="222" spans="1:20" x14ac:dyDescent="0.3">
      <c r="A222" t="s">
        <v>1543</v>
      </c>
      <c r="B222">
        <f>ROUND(((99-40)*(scrapedData!AA222-0)/(25-0)+40),0)</f>
        <v>44</v>
      </c>
      <c r="C222">
        <f>ROUND(((99-40)*(scrapedData!F222-0)/(37.2-0)+40),0)</f>
        <v>52</v>
      </c>
      <c r="D222">
        <f>ROUND(((99-40)*(scrapedData!I222-0)/(0.7-0)+40),0)</f>
        <v>90</v>
      </c>
      <c r="E222">
        <f>ROUND(((99-40)*(scrapedData!O222-0)/(0.5-0)+40),0)</f>
        <v>40</v>
      </c>
      <c r="F222">
        <f ca="1">IF(scrapedData!K222&lt;1,RANDBETWEEN(40,50),D222)</f>
        <v>90</v>
      </c>
      <c r="G222">
        <f ca="1">IF(scrapedData!N222&lt;1,RANDBETWEEN(40,50),E222)</f>
        <v>49</v>
      </c>
      <c r="H222">
        <f>ROUND(((99-40)*(scrapedData!V222-0)/(7-0)+40),0)</f>
        <v>41</v>
      </c>
      <c r="I222">
        <f t="shared" ca="1" si="27"/>
        <v>224</v>
      </c>
      <c r="J222">
        <f>ROUND(((99-40)*(scrapedData!W222-0)/(3-0)+40),0)</f>
        <v>42</v>
      </c>
      <c r="K222">
        <f>ROUND(((99-40)*(scrapedData!X222-0)/(3-0)+40),0)</f>
        <v>44</v>
      </c>
      <c r="L222">
        <f>ROUND(((99-40)*(scrapedData!U222-0)/(11-0)+40),0)</f>
        <v>53</v>
      </c>
      <c r="M222">
        <f t="shared" si="28"/>
        <v>191</v>
      </c>
      <c r="N222">
        <f t="shared" ca="1" si="29"/>
        <v>71</v>
      </c>
      <c r="O222">
        <f t="shared" si="30"/>
        <v>67</v>
      </c>
      <c r="P222">
        <f t="shared" si="31"/>
        <v>78</v>
      </c>
      <c r="Q222">
        <f t="shared" ca="1" si="32"/>
        <v>49</v>
      </c>
      <c r="R222">
        <f ca="1">IF(scrapedData!Q222&gt;0.5,ROUND(scrapedData!R222*100,0),RANDBETWEEN(50,70))</f>
        <v>33</v>
      </c>
      <c r="S222">
        <f>INDEX(teamdata!$B$2:'teamdata'!$B$80,MATCH(scrapedData!B222,teamdata!$A$2:'teamdata'!$A$80,0))</f>
        <v>14</v>
      </c>
      <c r="T222">
        <f t="shared" si="33"/>
        <v>1</v>
      </c>
    </row>
    <row r="223" spans="1:20" x14ac:dyDescent="0.3">
      <c r="A223" t="s">
        <v>1544</v>
      </c>
      <c r="B223">
        <f>ROUND(((99-40)*(scrapedData!AA223-0)/(25-0)+40),0)</f>
        <v>43</v>
      </c>
      <c r="C223">
        <f>ROUND(((99-40)*(scrapedData!F223-0)/(37.2-0)+40),0)</f>
        <v>51</v>
      </c>
      <c r="D223">
        <f>ROUND(((99-40)*(scrapedData!I223-0)/(0.7-0)+40),0)</f>
        <v>60</v>
      </c>
      <c r="E223">
        <f>ROUND(((99-40)*(scrapedData!O223-0)/(0.5-0)+40),0)</f>
        <v>67</v>
      </c>
      <c r="F223">
        <f ca="1">IF(scrapedData!K223&lt;1,RANDBETWEEN(40,50),D223)</f>
        <v>49</v>
      </c>
      <c r="G223">
        <f ca="1">IF(scrapedData!N223&lt;1,RANDBETWEEN(40,50),E223)</f>
        <v>67</v>
      </c>
      <c r="H223">
        <f>ROUND(((99-40)*(scrapedData!V223-0)/(7-0)+40),0)</f>
        <v>45</v>
      </c>
      <c r="I223">
        <f t="shared" ca="1" si="27"/>
        <v>215</v>
      </c>
      <c r="J223">
        <f>ROUND(((99-40)*(scrapedData!W223-0)/(3-0)+40),0)</f>
        <v>46</v>
      </c>
      <c r="K223">
        <f>ROUND(((99-40)*(scrapedData!X223-0)/(3-0)+40),0)</f>
        <v>42</v>
      </c>
      <c r="L223">
        <f>ROUND(((99-40)*(scrapedData!U223-0)/(11-0)+40),0)</f>
        <v>46</v>
      </c>
      <c r="M223">
        <f t="shared" si="28"/>
        <v>185</v>
      </c>
      <c r="N223">
        <f t="shared" ca="1" si="29"/>
        <v>70</v>
      </c>
      <c r="O223">
        <f t="shared" si="30"/>
        <v>66</v>
      </c>
      <c r="P223">
        <f t="shared" si="31"/>
        <v>69</v>
      </c>
      <c r="Q223">
        <f t="shared" ca="1" si="32"/>
        <v>67</v>
      </c>
      <c r="R223">
        <f ca="1">IF(scrapedData!Q223&gt;0.5,ROUND(scrapedData!R223*100,0),RANDBETWEEN(50,70))</f>
        <v>57</v>
      </c>
      <c r="S223">
        <f>INDEX(teamdata!$B$2:'teamdata'!$B$80,MATCH(scrapedData!B223,teamdata!$A$2:'teamdata'!$A$80,0))</f>
        <v>14</v>
      </c>
      <c r="T223">
        <f t="shared" si="33"/>
        <v>1</v>
      </c>
    </row>
    <row r="224" spans="1:20" x14ac:dyDescent="0.3">
      <c r="A224" t="s">
        <v>1546</v>
      </c>
      <c r="B224">
        <f>ROUND(((99-40)*(scrapedData!AA224-0)/(25-0)+40),0)</f>
        <v>41</v>
      </c>
      <c r="C224">
        <f>ROUND(((99-40)*(scrapedData!F224-0)/(37.2-0)+40),0)</f>
        <v>43</v>
      </c>
      <c r="D224">
        <f>ROUND(((99-40)*(scrapedData!I224-0)/(0.7-0)+40),0)</f>
        <v>91</v>
      </c>
      <c r="E224">
        <f>ROUND(((99-40)*(scrapedData!O224-0)/(0.5-0)+40),0)</f>
        <v>79</v>
      </c>
      <c r="F224">
        <f ca="1">IF(scrapedData!K224&lt;1,RANDBETWEEN(40,50),D224)</f>
        <v>50</v>
      </c>
      <c r="G224">
        <f ca="1">IF(scrapedData!N224&lt;1,RANDBETWEEN(40,50),E224)</f>
        <v>41</v>
      </c>
      <c r="H224">
        <f>ROUND(((99-40)*(scrapedData!V224-0)/(7-0)+40),0)</f>
        <v>40</v>
      </c>
      <c r="I224">
        <f t="shared" ca="1" si="27"/>
        <v>213</v>
      </c>
      <c r="J224">
        <f>ROUND(((99-40)*(scrapedData!W224-0)/(3-0)+40),0)</f>
        <v>40</v>
      </c>
      <c r="K224">
        <f>ROUND(((99-40)*(scrapedData!X224-0)/(3-0)+40),0)</f>
        <v>42</v>
      </c>
      <c r="L224">
        <f>ROUND(((99-40)*(scrapedData!U224-0)/(11-0)+40),0)</f>
        <v>43</v>
      </c>
      <c r="M224">
        <f t="shared" si="28"/>
        <v>168</v>
      </c>
      <c r="N224">
        <f t="shared" ca="1" si="29"/>
        <v>69</v>
      </c>
      <c r="O224">
        <f t="shared" si="30"/>
        <v>62</v>
      </c>
      <c r="P224">
        <f t="shared" si="31"/>
        <v>72</v>
      </c>
      <c r="Q224">
        <f t="shared" ca="1" si="32"/>
        <v>41</v>
      </c>
      <c r="R224">
        <f ca="1">IF(scrapedData!Q224&gt;0.5,ROUND(scrapedData!R224*100,0),RANDBETWEEN(50,70))</f>
        <v>56</v>
      </c>
      <c r="S224">
        <f>INDEX(teamdata!$B$2:'teamdata'!$B$80,MATCH(scrapedData!B224,teamdata!$A$2:'teamdata'!$A$80,0))</f>
        <v>14</v>
      </c>
      <c r="T224">
        <f t="shared" si="33"/>
        <v>1</v>
      </c>
    </row>
    <row r="225" spans="1:20" x14ac:dyDescent="0.3">
      <c r="A225" t="s">
        <v>1549</v>
      </c>
      <c r="B225">
        <f>ROUND(((99-40)*(scrapedData!AA225-0)/(25-0)+40),0)</f>
        <v>41</v>
      </c>
      <c r="C225">
        <f>ROUND(((99-40)*(scrapedData!F225-0)/(37.2-0)+40),0)</f>
        <v>44</v>
      </c>
      <c r="D225">
        <f>ROUND(((99-40)*(scrapedData!I225-0)/(0.7-0)+40),0)</f>
        <v>91</v>
      </c>
      <c r="E225">
        <f>ROUND(((99-40)*(scrapedData!O225-0)/(0.5-0)+40),0)</f>
        <v>40</v>
      </c>
      <c r="F225">
        <f ca="1">IF(scrapedData!K225&lt;1,RANDBETWEEN(40,50),D225)</f>
        <v>46</v>
      </c>
      <c r="G225">
        <f ca="1">IF(scrapedData!N225&lt;1,RANDBETWEEN(40,50),E225)</f>
        <v>46</v>
      </c>
      <c r="H225">
        <f>ROUND(((99-40)*(scrapedData!V225-0)/(7-0)+40),0)</f>
        <v>40</v>
      </c>
      <c r="I225">
        <f t="shared" ca="1" si="27"/>
        <v>218</v>
      </c>
      <c r="J225">
        <f>ROUND(((99-40)*(scrapedData!W225-0)/(3-0)+40),0)</f>
        <v>40</v>
      </c>
      <c r="K225">
        <f>ROUND(((99-40)*(scrapedData!X225-0)/(3-0)+40),0)</f>
        <v>40</v>
      </c>
      <c r="L225">
        <f>ROUND(((99-40)*(scrapedData!U225-0)/(11-0)+40),0)</f>
        <v>42</v>
      </c>
      <c r="M225">
        <f t="shared" si="28"/>
        <v>166</v>
      </c>
      <c r="N225">
        <f t="shared" ca="1" si="29"/>
        <v>70</v>
      </c>
      <c r="O225">
        <f t="shared" si="30"/>
        <v>62</v>
      </c>
      <c r="P225">
        <f t="shared" si="31"/>
        <v>69</v>
      </c>
      <c r="Q225">
        <f t="shared" ca="1" si="32"/>
        <v>46</v>
      </c>
      <c r="R225">
        <f ca="1">IF(scrapedData!Q225&gt;0.5,ROUND(scrapedData!R225*100,0),RANDBETWEEN(50,70))</f>
        <v>57</v>
      </c>
      <c r="S225">
        <f>INDEX(teamdata!$B$2:'teamdata'!$B$80,MATCH(scrapedData!B225,teamdata!$A$2:'teamdata'!$A$80,0))</f>
        <v>14</v>
      </c>
      <c r="T225">
        <f t="shared" si="33"/>
        <v>1</v>
      </c>
    </row>
    <row r="226" spans="1:20" x14ac:dyDescent="0.3">
      <c r="A226" t="s">
        <v>1551</v>
      </c>
      <c r="B226">
        <f>ROUND(((99-40)*(scrapedData!AA226-0)/(25-0)+40),0)</f>
        <v>40</v>
      </c>
      <c r="C226">
        <f>ROUND(((99-40)*(scrapedData!F226-0)/(37.2-0)+40),0)</f>
        <v>42</v>
      </c>
      <c r="D226">
        <f>ROUND(((99-40)*(scrapedData!I226-0)/(0.7-0)+40),0)</f>
        <v>68</v>
      </c>
      <c r="E226">
        <f>ROUND(((99-40)*(scrapedData!O226-0)/(0.5-0)+40),0)</f>
        <v>40</v>
      </c>
      <c r="F226">
        <f ca="1">IF(scrapedData!K226&lt;1,RANDBETWEEN(40,50),D226)</f>
        <v>47</v>
      </c>
      <c r="G226">
        <f ca="1">IF(scrapedData!N226&lt;1,RANDBETWEEN(40,50),E226)</f>
        <v>48</v>
      </c>
      <c r="H226">
        <f>ROUND(((99-40)*(scrapedData!V226-0)/(7-0)+40),0)</f>
        <v>41</v>
      </c>
      <c r="I226">
        <f t="shared" ca="1" si="27"/>
        <v>197</v>
      </c>
      <c r="J226">
        <f>ROUND(((99-40)*(scrapedData!W226-0)/(3-0)+40),0)</f>
        <v>40</v>
      </c>
      <c r="K226">
        <f>ROUND(((99-40)*(scrapedData!X226-0)/(3-0)+40),0)</f>
        <v>40</v>
      </c>
      <c r="L226">
        <f>ROUND(((99-40)*(scrapedData!U226-0)/(11-0)+40),0)</f>
        <v>42</v>
      </c>
      <c r="M226">
        <f t="shared" si="28"/>
        <v>164</v>
      </c>
      <c r="N226">
        <f t="shared" ca="1" si="29"/>
        <v>66</v>
      </c>
      <c r="O226">
        <f t="shared" si="30"/>
        <v>62</v>
      </c>
      <c r="P226">
        <f t="shared" si="31"/>
        <v>71</v>
      </c>
      <c r="Q226">
        <f t="shared" ca="1" si="32"/>
        <v>48</v>
      </c>
      <c r="R226">
        <f ca="1">IF(scrapedData!Q226&gt;0.5,ROUND(scrapedData!R226*100,0),RANDBETWEEN(50,70))</f>
        <v>60</v>
      </c>
      <c r="S226">
        <f>INDEX(teamdata!$B$2:'teamdata'!$B$80,MATCH(scrapedData!B226,teamdata!$A$2:'teamdata'!$A$80,0))</f>
        <v>14</v>
      </c>
      <c r="T226">
        <f t="shared" si="33"/>
        <v>1</v>
      </c>
    </row>
    <row r="227" spans="1:20" x14ac:dyDescent="0.3">
      <c r="A227" t="s">
        <v>1554</v>
      </c>
      <c r="B227">
        <f>ROUND(((99-40)*(scrapedData!AA227-0)/(25-0)+40),0)</f>
        <v>40</v>
      </c>
      <c r="C227">
        <f>ROUND(((99-40)*(scrapedData!F227-0)/(37.2-0)+40),0)</f>
        <v>42</v>
      </c>
      <c r="D227">
        <f>ROUND(((99-40)*(scrapedData!I227-0)/(0.7-0)+40),0)</f>
        <v>40</v>
      </c>
      <c r="E227">
        <f>ROUND(((99-40)*(scrapedData!O227-0)/(0.5-0)+40),0)</f>
        <v>40</v>
      </c>
      <c r="F227">
        <f ca="1">IF(scrapedData!K227&lt;1,RANDBETWEEN(40,50),D227)</f>
        <v>40</v>
      </c>
      <c r="G227">
        <f ca="1">IF(scrapedData!N227&lt;1,RANDBETWEEN(40,50),E227)</f>
        <v>49</v>
      </c>
      <c r="H227">
        <f>ROUND(((99-40)*(scrapedData!V227-0)/(7-0)+40),0)</f>
        <v>40</v>
      </c>
      <c r="I227">
        <f t="shared" ca="1" si="27"/>
        <v>169</v>
      </c>
      <c r="J227">
        <f>ROUND(((99-40)*(scrapedData!W227-0)/(3-0)+40),0)</f>
        <v>40</v>
      </c>
      <c r="K227">
        <f>ROUND(((99-40)*(scrapedData!X227-0)/(3-0)+40),0)</f>
        <v>40</v>
      </c>
      <c r="L227">
        <f>ROUND(((99-40)*(scrapedData!U227-0)/(11-0)+40),0)</f>
        <v>43</v>
      </c>
      <c r="M227">
        <f t="shared" si="28"/>
        <v>165</v>
      </c>
      <c r="N227">
        <f t="shared" ca="1" si="29"/>
        <v>61</v>
      </c>
      <c r="O227">
        <f t="shared" si="30"/>
        <v>62</v>
      </c>
      <c r="P227">
        <f t="shared" si="31"/>
        <v>73</v>
      </c>
      <c r="Q227">
        <f t="shared" ca="1" si="32"/>
        <v>49</v>
      </c>
      <c r="R227">
        <f ca="1">IF(scrapedData!Q227&gt;0.5,ROUND(scrapedData!R227*100,0),RANDBETWEEN(50,70))</f>
        <v>53</v>
      </c>
      <c r="S227">
        <f>INDEX(teamdata!$B$2:'teamdata'!$B$80,MATCH(scrapedData!B227,teamdata!$A$2:'teamdata'!$A$80,0))</f>
        <v>14</v>
      </c>
      <c r="T227">
        <f t="shared" si="33"/>
        <v>1</v>
      </c>
    </row>
    <row r="228" spans="1:20" x14ac:dyDescent="0.3">
      <c r="A228" t="s">
        <v>1557</v>
      </c>
      <c r="B228" t="e">
        <f>ROUND(((99-40)*(scrapedData!AA228-0)/(25-0)+40),0)</f>
        <v>#N/A</v>
      </c>
      <c r="C228" t="e">
        <f>ROUND(((99-40)*(scrapedData!F228-0)/(37.2-0)+40),0)</f>
        <v>#N/A</v>
      </c>
      <c r="D228" t="e">
        <f>ROUND(((99-40)*(scrapedData!I228-0)/(0.7-0)+40),0)</f>
        <v>#N/A</v>
      </c>
      <c r="E228" t="e">
        <f>ROUND(((99-40)*(scrapedData!O228-0)/(0.5-0)+40),0)</f>
        <v>#N/A</v>
      </c>
      <c r="F228" t="e">
        <f ca="1">IF(scrapedData!K228&lt;1,RANDBETWEEN(40,50),D228)</f>
        <v>#N/A</v>
      </c>
      <c r="G228" t="e">
        <f ca="1">IF(scrapedData!N228&lt;1,RANDBETWEEN(40,50),E228)</f>
        <v>#N/A</v>
      </c>
      <c r="H228" t="e">
        <f>ROUND(((99-40)*(scrapedData!V228-0)/(7-0)+40),0)</f>
        <v>#N/A</v>
      </c>
      <c r="I228" t="e">
        <f t="shared" si="27"/>
        <v>#N/A</v>
      </c>
      <c r="J228" t="e">
        <f>ROUND(((99-40)*(scrapedData!W228-0)/(3-0)+40),0)</f>
        <v>#N/A</v>
      </c>
      <c r="K228" t="e">
        <f>ROUND(((99-40)*(scrapedData!X228-0)/(3-0)+40),0)</f>
        <v>#N/A</v>
      </c>
      <c r="L228" t="e">
        <f>ROUND(((99-40)*(scrapedData!U228-0)/(11-0)+40),0)</f>
        <v>#N/A</v>
      </c>
      <c r="M228" t="e">
        <f t="shared" si="28"/>
        <v>#N/A</v>
      </c>
      <c r="N228" t="e">
        <f t="shared" si="29"/>
        <v>#N/A</v>
      </c>
      <c r="O228" t="e">
        <f t="shared" si="30"/>
        <v>#N/A</v>
      </c>
      <c r="P228" t="e">
        <f t="shared" si="31"/>
        <v>#N/A</v>
      </c>
      <c r="Q228" t="e">
        <f t="shared" ca="1" si="32"/>
        <v>#N/A</v>
      </c>
      <c r="R228" t="e">
        <f ca="1">IF(scrapedData!Q228&gt;0.5,ROUND(scrapedData!R228*100,0),RANDBETWEEN(50,70))</f>
        <v>#N/A</v>
      </c>
      <c r="S228">
        <f>INDEX(teamdata!$B$2:'teamdata'!$B$80,MATCH(scrapedData!B228,teamdata!$A$2:'teamdata'!$A$80,0))</f>
        <v>14</v>
      </c>
      <c r="T228">
        <f t="shared" si="33"/>
        <v>1</v>
      </c>
    </row>
    <row r="229" spans="1:20" x14ac:dyDescent="0.3">
      <c r="A229" t="s">
        <v>1561</v>
      </c>
      <c r="B229">
        <f>ROUND(((99-40)*(scrapedData!AA229-0)/(25-0)+40),0)</f>
        <v>78</v>
      </c>
      <c r="C229">
        <f>ROUND(((99-40)*(scrapedData!F229-0)/(37.2-0)+40),0)</f>
        <v>94</v>
      </c>
      <c r="D229">
        <f>ROUND(((99-40)*(scrapedData!I229-0)/(0.7-0)+40),0)</f>
        <v>80</v>
      </c>
      <c r="E229">
        <f>ROUND(((99-40)*(scrapedData!O229-0)/(0.5-0)+40),0)</f>
        <v>84</v>
      </c>
      <c r="F229">
        <f ca="1">IF(scrapedData!K229&lt;1,RANDBETWEEN(40,50),D229)</f>
        <v>80</v>
      </c>
      <c r="G229">
        <f ca="1">IF(scrapedData!N229&lt;1,RANDBETWEEN(40,50),E229)</f>
        <v>84</v>
      </c>
      <c r="H229">
        <f>ROUND(((99-40)*(scrapedData!V229-0)/(7-0)+40),0)</f>
        <v>74</v>
      </c>
      <c r="I229">
        <f t="shared" ca="1" si="27"/>
        <v>316</v>
      </c>
      <c r="J229">
        <f>ROUND(((99-40)*(scrapedData!W229-0)/(3-0)+40),0)</f>
        <v>77</v>
      </c>
      <c r="K229">
        <f>ROUND(((99-40)*(scrapedData!X229-0)/(3-0)+40),0)</f>
        <v>50</v>
      </c>
      <c r="L229">
        <f>ROUND(((99-40)*(scrapedData!U229-0)/(11-0)+40),0)</f>
        <v>62</v>
      </c>
      <c r="M229">
        <f t="shared" si="28"/>
        <v>283</v>
      </c>
      <c r="N229">
        <f t="shared" ca="1" si="29"/>
        <v>88</v>
      </c>
      <c r="O229">
        <f t="shared" si="30"/>
        <v>84</v>
      </c>
      <c r="P229">
        <f t="shared" si="31"/>
        <v>64</v>
      </c>
      <c r="Q229">
        <f t="shared" ca="1" si="32"/>
        <v>84</v>
      </c>
      <c r="R229">
        <f ca="1">IF(scrapedData!Q229&gt;0.5,ROUND(scrapedData!R229*100,0),RANDBETWEEN(50,70))</f>
        <v>78</v>
      </c>
      <c r="S229">
        <f>INDEX(teamdata!$B$2:'teamdata'!$B$80,MATCH(scrapedData!B229,teamdata!$A$2:'teamdata'!$A$80,0))</f>
        <v>15</v>
      </c>
      <c r="T229">
        <f t="shared" si="33"/>
        <v>1</v>
      </c>
    </row>
    <row r="230" spans="1:20" x14ac:dyDescent="0.3">
      <c r="A230" t="s">
        <v>1565</v>
      </c>
      <c r="B230">
        <f>ROUND(((99-40)*(scrapedData!AA230-0)/(25-0)+40),0)</f>
        <v>75</v>
      </c>
      <c r="C230">
        <f>ROUND(((99-40)*(scrapedData!F230-0)/(37.2-0)+40),0)</f>
        <v>88</v>
      </c>
      <c r="D230">
        <f>ROUND(((99-40)*(scrapedData!I230-0)/(0.7-0)+40),0)</f>
        <v>83</v>
      </c>
      <c r="E230">
        <f>ROUND(((99-40)*(scrapedData!O230-0)/(0.5-0)+40),0)</f>
        <v>79</v>
      </c>
      <c r="F230">
        <f ca="1">IF(scrapedData!K230&lt;1,RANDBETWEEN(40,50),D230)</f>
        <v>83</v>
      </c>
      <c r="G230">
        <f ca="1">IF(scrapedData!N230&lt;1,RANDBETWEEN(40,50),E230)</f>
        <v>79</v>
      </c>
      <c r="H230">
        <f>ROUND(((99-40)*(scrapedData!V230-0)/(7-0)+40),0)</f>
        <v>60</v>
      </c>
      <c r="I230">
        <f t="shared" ca="1" si="27"/>
        <v>297</v>
      </c>
      <c r="J230">
        <f>ROUND(((99-40)*(scrapedData!W230-0)/(3-0)+40),0)</f>
        <v>54</v>
      </c>
      <c r="K230">
        <f>ROUND(((99-40)*(scrapedData!X230-0)/(3-0)+40),0)</f>
        <v>56</v>
      </c>
      <c r="L230">
        <f>ROUND(((99-40)*(scrapedData!U230-0)/(11-0)+40),0)</f>
        <v>80</v>
      </c>
      <c r="M230">
        <f t="shared" si="28"/>
        <v>278</v>
      </c>
      <c r="N230">
        <f t="shared" ca="1" si="29"/>
        <v>84</v>
      </c>
      <c r="O230">
        <f t="shared" si="30"/>
        <v>83</v>
      </c>
      <c r="P230">
        <f t="shared" si="31"/>
        <v>86</v>
      </c>
      <c r="Q230">
        <f t="shared" ca="1" si="32"/>
        <v>79</v>
      </c>
      <c r="R230">
        <f ca="1">IF(scrapedData!Q230&gt;0.5,ROUND(scrapedData!R230*100,0),RANDBETWEEN(50,70))</f>
        <v>74</v>
      </c>
      <c r="S230">
        <f>INDEX(teamdata!$B$2:'teamdata'!$B$80,MATCH(scrapedData!B230,teamdata!$A$2:'teamdata'!$A$80,0))</f>
        <v>15</v>
      </c>
      <c r="T230">
        <f t="shared" si="33"/>
        <v>1</v>
      </c>
    </row>
    <row r="231" spans="1:20" x14ac:dyDescent="0.3">
      <c r="A231" t="s">
        <v>1567</v>
      </c>
      <c r="B231">
        <f>ROUND(((99-40)*(scrapedData!AA231-0)/(25-0)+40),0)</f>
        <v>71</v>
      </c>
      <c r="C231">
        <f>ROUND(((99-40)*(scrapedData!F231-0)/(37.2-0)+40),0)</f>
        <v>96</v>
      </c>
      <c r="D231">
        <f>ROUND(((99-40)*(scrapedData!I231-0)/(0.7-0)+40),0)</f>
        <v>77</v>
      </c>
      <c r="E231">
        <f>ROUND(((99-40)*(scrapedData!O231-0)/(0.5-0)+40),0)</f>
        <v>86</v>
      </c>
      <c r="F231">
        <f ca="1">IF(scrapedData!K231&lt;1,RANDBETWEEN(40,50),D231)</f>
        <v>77</v>
      </c>
      <c r="G231">
        <f ca="1">IF(scrapedData!N231&lt;1,RANDBETWEEN(40,50),E231)</f>
        <v>86</v>
      </c>
      <c r="H231">
        <f>ROUND(((99-40)*(scrapedData!V231-0)/(7-0)+40),0)</f>
        <v>51</v>
      </c>
      <c r="I231">
        <f t="shared" ca="1" si="27"/>
        <v>285</v>
      </c>
      <c r="J231">
        <f>ROUND(((99-40)*(scrapedData!W231-0)/(3-0)+40),0)</f>
        <v>56</v>
      </c>
      <c r="K231">
        <f>ROUND(((99-40)*(scrapedData!X231-0)/(3-0)+40),0)</f>
        <v>42</v>
      </c>
      <c r="L231">
        <f>ROUND(((99-40)*(scrapedData!U231-0)/(11-0)+40),0)</f>
        <v>61</v>
      </c>
      <c r="M231">
        <f t="shared" si="28"/>
        <v>255</v>
      </c>
      <c r="N231">
        <f t="shared" ca="1" si="29"/>
        <v>82</v>
      </c>
      <c r="O231">
        <f t="shared" si="30"/>
        <v>79</v>
      </c>
      <c r="P231">
        <f t="shared" si="31"/>
        <v>63</v>
      </c>
      <c r="Q231">
        <f t="shared" ca="1" si="32"/>
        <v>86</v>
      </c>
      <c r="R231">
        <f ca="1">IF(scrapedData!Q231&gt;0.5,ROUND(scrapedData!R231*100,0),RANDBETWEEN(50,70))</f>
        <v>81</v>
      </c>
      <c r="S231">
        <f>INDEX(teamdata!$B$2:'teamdata'!$B$80,MATCH(scrapedData!B231,teamdata!$A$2:'teamdata'!$A$80,0))</f>
        <v>15</v>
      </c>
      <c r="T231">
        <f t="shared" si="33"/>
        <v>1</v>
      </c>
    </row>
    <row r="232" spans="1:20" x14ac:dyDescent="0.3">
      <c r="A232" t="s">
        <v>970</v>
      </c>
      <c r="B232">
        <f>ROUND(((99-40)*(scrapedData!AA232-0)/(25-0)+40),0)</f>
        <v>43</v>
      </c>
      <c r="C232">
        <f>ROUND(((99-40)*(scrapedData!F232-0)/(37.2-0)+40),0)</f>
        <v>45</v>
      </c>
      <c r="D232">
        <f>ROUND(((99-40)*(scrapedData!I232-0)/(0.7-0)+40),0)</f>
        <v>92</v>
      </c>
      <c r="E232">
        <f>ROUND(((99-40)*(scrapedData!O232-0)/(0.5-0)+40),0)</f>
        <v>92</v>
      </c>
      <c r="F232">
        <f ca="1">IF(scrapedData!K232&lt;1,RANDBETWEEN(40,50),D232)</f>
        <v>48</v>
      </c>
      <c r="G232">
        <f ca="1">IF(scrapedData!N232&lt;1,RANDBETWEEN(40,50),E232)</f>
        <v>45</v>
      </c>
      <c r="H232">
        <f>ROUND(((99-40)*(scrapedData!V232-0)/(7-0)+40),0)</f>
        <v>41</v>
      </c>
      <c r="I232">
        <f t="shared" ca="1" si="27"/>
        <v>221</v>
      </c>
      <c r="J232">
        <f>ROUND(((99-40)*(scrapedData!W232-0)/(3-0)+40),0)</f>
        <v>42</v>
      </c>
      <c r="K232">
        <f>ROUND(((99-40)*(scrapedData!X232-0)/(3-0)+40),0)</f>
        <v>44</v>
      </c>
      <c r="L232">
        <f>ROUND(((99-40)*(scrapedData!U232-0)/(11-0)+40),0)</f>
        <v>43</v>
      </c>
      <c r="M232">
        <f t="shared" si="28"/>
        <v>174</v>
      </c>
      <c r="N232">
        <f t="shared" ca="1" si="29"/>
        <v>71</v>
      </c>
      <c r="O232">
        <f t="shared" si="30"/>
        <v>64</v>
      </c>
      <c r="P232">
        <f t="shared" si="31"/>
        <v>70</v>
      </c>
      <c r="Q232">
        <f t="shared" ca="1" si="32"/>
        <v>45</v>
      </c>
      <c r="R232">
        <f ca="1">IF(scrapedData!Q232&gt;0.5,ROUND(scrapedData!R232*100,0),RANDBETWEEN(50,70))</f>
        <v>65</v>
      </c>
      <c r="S232">
        <f>INDEX(teamdata!$B$2:'teamdata'!$B$80,MATCH(scrapedData!B232,teamdata!$A$2:'teamdata'!$A$80,0))</f>
        <v>15</v>
      </c>
      <c r="T232">
        <f t="shared" si="33"/>
        <v>1</v>
      </c>
    </row>
    <row r="233" spans="1:20" x14ac:dyDescent="0.3">
      <c r="A233" t="s">
        <v>1573</v>
      </c>
      <c r="B233">
        <f>ROUND(((99-40)*(scrapedData!AA233-0)/(25-0)+40),0)</f>
        <v>60</v>
      </c>
      <c r="C233">
        <f>ROUND(((99-40)*(scrapedData!F233-0)/(37.2-0)+40),0)</f>
        <v>87</v>
      </c>
      <c r="D233">
        <f>ROUND(((99-40)*(scrapedData!I233-0)/(0.7-0)+40),0)</f>
        <v>78</v>
      </c>
      <c r="E233">
        <f>ROUND(((99-40)*(scrapedData!O233-0)/(0.5-0)+40),0)</f>
        <v>94</v>
      </c>
      <c r="F233">
        <f ca="1">IF(scrapedData!K233&lt;1,RANDBETWEEN(40,50),D233)</f>
        <v>78</v>
      </c>
      <c r="G233">
        <f ca="1">IF(scrapedData!N233&lt;1,RANDBETWEEN(40,50),E233)</f>
        <v>94</v>
      </c>
      <c r="H233">
        <f>ROUND(((99-40)*(scrapedData!V233-0)/(7-0)+40),0)</f>
        <v>48</v>
      </c>
      <c r="I233">
        <f t="shared" ca="1" si="27"/>
        <v>280</v>
      </c>
      <c r="J233">
        <f>ROUND(((99-40)*(scrapedData!W233-0)/(3-0)+40),0)</f>
        <v>50</v>
      </c>
      <c r="K233">
        <f>ROUND(((99-40)*(scrapedData!X233-0)/(3-0)+40),0)</f>
        <v>48</v>
      </c>
      <c r="L233">
        <f>ROUND(((99-40)*(scrapedData!U233-0)/(11-0)+40),0)</f>
        <v>68</v>
      </c>
      <c r="M233">
        <f t="shared" si="28"/>
        <v>253</v>
      </c>
      <c r="N233">
        <f t="shared" ca="1" si="29"/>
        <v>81</v>
      </c>
      <c r="O233">
        <f t="shared" si="30"/>
        <v>79</v>
      </c>
      <c r="P233">
        <f t="shared" si="31"/>
        <v>74</v>
      </c>
      <c r="Q233">
        <f t="shared" ca="1" si="32"/>
        <v>94</v>
      </c>
      <c r="R233">
        <f ca="1">IF(scrapedData!Q233&gt;0.5,ROUND(scrapedData!R233*100,0),RANDBETWEEN(50,70))</f>
        <v>69</v>
      </c>
      <c r="S233">
        <f>INDEX(teamdata!$B$2:'teamdata'!$B$80,MATCH(scrapedData!B233,teamdata!$A$2:'teamdata'!$A$80,0))</f>
        <v>15</v>
      </c>
      <c r="T233">
        <f t="shared" si="33"/>
        <v>1</v>
      </c>
    </row>
    <row r="234" spans="1:20" x14ac:dyDescent="0.3">
      <c r="A234" t="s">
        <v>1576</v>
      </c>
      <c r="B234">
        <f>ROUND(((99-40)*(scrapedData!AA234-0)/(25-0)+40),0)</f>
        <v>51</v>
      </c>
      <c r="C234">
        <f>ROUND(((99-40)*(scrapedData!F234-0)/(37.2-0)+40),0)</f>
        <v>63</v>
      </c>
      <c r="D234">
        <f>ROUND(((99-40)*(scrapedData!I234-0)/(0.7-0)+40),0)</f>
        <v>81</v>
      </c>
      <c r="E234">
        <f>ROUND(((99-40)*(scrapedData!O234-0)/(0.5-0)+40),0)</f>
        <v>88</v>
      </c>
      <c r="F234">
        <f ca="1">IF(scrapedData!K234&lt;1,RANDBETWEEN(40,50),D234)</f>
        <v>81</v>
      </c>
      <c r="G234">
        <f ca="1">IF(scrapedData!N234&lt;1,RANDBETWEEN(40,50),E234)</f>
        <v>88</v>
      </c>
      <c r="H234">
        <f>ROUND(((99-40)*(scrapedData!V234-0)/(7-0)+40),0)</f>
        <v>45</v>
      </c>
      <c r="I234">
        <f t="shared" ca="1" si="27"/>
        <v>265</v>
      </c>
      <c r="J234">
        <f>ROUND(((99-40)*(scrapedData!W234-0)/(3-0)+40),0)</f>
        <v>50</v>
      </c>
      <c r="K234">
        <f>ROUND(((99-40)*(scrapedData!X234-0)/(3-0)+40),0)</f>
        <v>42</v>
      </c>
      <c r="L234">
        <f>ROUND(((99-40)*(scrapedData!U234-0)/(11-0)+40),0)</f>
        <v>52</v>
      </c>
      <c r="M234">
        <f t="shared" si="28"/>
        <v>207</v>
      </c>
      <c r="N234">
        <f t="shared" ca="1" si="29"/>
        <v>78</v>
      </c>
      <c r="O234">
        <f t="shared" si="30"/>
        <v>70</v>
      </c>
      <c r="P234">
        <f t="shared" si="31"/>
        <v>68</v>
      </c>
      <c r="Q234">
        <f t="shared" ca="1" si="32"/>
        <v>88</v>
      </c>
      <c r="R234">
        <f ca="1">IF(scrapedData!Q234&gt;0.5,ROUND(scrapedData!R234*100,0),RANDBETWEEN(50,70))</f>
        <v>74</v>
      </c>
      <c r="S234">
        <f>INDEX(teamdata!$B$2:'teamdata'!$B$80,MATCH(scrapedData!B234,teamdata!$A$2:'teamdata'!$A$80,0))</f>
        <v>15</v>
      </c>
      <c r="T234">
        <f t="shared" si="33"/>
        <v>1</v>
      </c>
    </row>
    <row r="235" spans="1:20" x14ac:dyDescent="0.3">
      <c r="A235" t="s">
        <v>1578</v>
      </c>
      <c r="B235">
        <f>ROUND(((99-40)*(scrapedData!AA235-0)/(25-0)+40),0)</f>
        <v>49</v>
      </c>
      <c r="C235">
        <f>ROUND(((99-40)*(scrapedData!F235-0)/(37.2-0)+40),0)</f>
        <v>80</v>
      </c>
      <c r="D235">
        <f>ROUND(((99-40)*(scrapedData!I235-0)/(0.7-0)+40),0)</f>
        <v>74</v>
      </c>
      <c r="E235">
        <f>ROUND(((99-40)*(scrapedData!O235-0)/(0.5-0)+40),0)</f>
        <v>82</v>
      </c>
      <c r="F235">
        <f ca="1">IF(scrapedData!K235&lt;1,RANDBETWEEN(40,50),D235)</f>
        <v>74</v>
      </c>
      <c r="G235">
        <f ca="1">IF(scrapedData!N235&lt;1,RANDBETWEEN(40,50),E235)</f>
        <v>82</v>
      </c>
      <c r="H235">
        <f>ROUND(((99-40)*(scrapedData!V235-0)/(7-0)+40),0)</f>
        <v>59</v>
      </c>
      <c r="I235">
        <f t="shared" ca="1" si="27"/>
        <v>264</v>
      </c>
      <c r="J235">
        <f>ROUND(((99-40)*(scrapedData!W235-0)/(3-0)+40),0)</f>
        <v>62</v>
      </c>
      <c r="K235">
        <f>ROUND(((99-40)*(scrapedData!X235-0)/(3-0)+40),0)</f>
        <v>42</v>
      </c>
      <c r="L235">
        <f>ROUND(((99-40)*(scrapedData!U235-0)/(11-0)+40),0)</f>
        <v>53</v>
      </c>
      <c r="M235">
        <f t="shared" si="28"/>
        <v>237</v>
      </c>
      <c r="N235">
        <f t="shared" ca="1" si="29"/>
        <v>78</v>
      </c>
      <c r="O235">
        <f t="shared" si="30"/>
        <v>76</v>
      </c>
      <c r="P235">
        <f t="shared" si="31"/>
        <v>60</v>
      </c>
      <c r="Q235">
        <f t="shared" ca="1" si="32"/>
        <v>82</v>
      </c>
      <c r="R235">
        <f ca="1">IF(scrapedData!Q235&gt;0.5,ROUND(scrapedData!R235*100,0),RANDBETWEEN(50,70))</f>
        <v>59</v>
      </c>
      <c r="S235">
        <f>INDEX(teamdata!$B$2:'teamdata'!$B$80,MATCH(scrapedData!B235,teamdata!$A$2:'teamdata'!$A$80,0))</f>
        <v>15</v>
      </c>
      <c r="T235">
        <f t="shared" si="33"/>
        <v>1</v>
      </c>
    </row>
    <row r="236" spans="1:20" x14ac:dyDescent="0.3">
      <c r="A236" t="s">
        <v>1582</v>
      </c>
      <c r="B236">
        <f>ROUND(((99-40)*(scrapedData!AA236-0)/(25-0)+40),0)</f>
        <v>48</v>
      </c>
      <c r="C236">
        <f>ROUND(((99-40)*(scrapedData!F236-0)/(37.2-0)+40),0)</f>
        <v>61</v>
      </c>
      <c r="D236">
        <f>ROUND(((99-40)*(scrapedData!I236-0)/(0.7-0)+40),0)</f>
        <v>88</v>
      </c>
      <c r="E236">
        <f>ROUND(((99-40)*(scrapedData!O236-0)/(0.5-0)+40),0)</f>
        <v>55</v>
      </c>
      <c r="F236">
        <f ca="1">IF(scrapedData!K236&lt;1,RANDBETWEEN(40,50),D236)</f>
        <v>88</v>
      </c>
      <c r="G236">
        <f ca="1">IF(scrapedData!N236&lt;1,RANDBETWEEN(40,50),E236)</f>
        <v>44</v>
      </c>
      <c r="H236">
        <f>ROUND(((99-40)*(scrapedData!V236-0)/(7-0)+40),0)</f>
        <v>43</v>
      </c>
      <c r="I236">
        <f t="shared" ca="1" si="27"/>
        <v>223</v>
      </c>
      <c r="J236">
        <f>ROUND(((99-40)*(scrapedData!W236-0)/(3-0)+40),0)</f>
        <v>44</v>
      </c>
      <c r="K236">
        <f>ROUND(((99-40)*(scrapedData!X236-0)/(3-0)+40),0)</f>
        <v>46</v>
      </c>
      <c r="L236">
        <f>ROUND(((99-40)*(scrapedData!U236-0)/(11-0)+40),0)</f>
        <v>52</v>
      </c>
      <c r="M236">
        <f t="shared" si="28"/>
        <v>203</v>
      </c>
      <c r="N236">
        <f t="shared" ca="1" si="29"/>
        <v>71</v>
      </c>
      <c r="O236">
        <f t="shared" si="30"/>
        <v>69</v>
      </c>
      <c r="P236">
        <f t="shared" si="31"/>
        <v>69</v>
      </c>
      <c r="Q236">
        <f t="shared" ca="1" si="32"/>
        <v>44</v>
      </c>
      <c r="R236">
        <f ca="1">IF(scrapedData!Q236&gt;0.5,ROUND(scrapedData!R236*100,0),RANDBETWEEN(50,70))</f>
        <v>75</v>
      </c>
      <c r="S236">
        <f>INDEX(teamdata!$B$2:'teamdata'!$B$80,MATCH(scrapedData!B236,teamdata!$A$2:'teamdata'!$A$80,0))</f>
        <v>15</v>
      </c>
      <c r="T236">
        <f t="shared" si="33"/>
        <v>1</v>
      </c>
    </row>
    <row r="237" spans="1:20" x14ac:dyDescent="0.3">
      <c r="A237" t="s">
        <v>1585</v>
      </c>
      <c r="B237">
        <f>ROUND(((99-40)*(scrapedData!AA237-0)/(25-0)+40),0)</f>
        <v>44</v>
      </c>
      <c r="C237">
        <f>ROUND(((99-40)*(scrapedData!F237-0)/(37.2-0)+40),0)</f>
        <v>48</v>
      </c>
      <c r="D237">
        <f>ROUND(((99-40)*(scrapedData!I237-0)/(0.7-0)+40),0)</f>
        <v>73</v>
      </c>
      <c r="E237">
        <f>ROUND(((99-40)*(scrapedData!O237-0)/(0.5-0)+40),0)</f>
        <v>78</v>
      </c>
      <c r="F237">
        <f ca="1">IF(scrapedData!K237&lt;1,RANDBETWEEN(40,50),D237)</f>
        <v>47</v>
      </c>
      <c r="G237">
        <f ca="1">IF(scrapedData!N237&lt;1,RANDBETWEEN(40,50),E237)</f>
        <v>78</v>
      </c>
      <c r="H237">
        <f>ROUND(((99-40)*(scrapedData!V237-0)/(7-0)+40),0)</f>
        <v>42</v>
      </c>
      <c r="I237">
        <f t="shared" ca="1" si="27"/>
        <v>237</v>
      </c>
      <c r="J237">
        <f>ROUND(((99-40)*(scrapedData!W237-0)/(3-0)+40),0)</f>
        <v>42</v>
      </c>
      <c r="K237">
        <f>ROUND(((99-40)*(scrapedData!X237-0)/(3-0)+40),0)</f>
        <v>40</v>
      </c>
      <c r="L237">
        <f>ROUND(((99-40)*(scrapedData!U237-0)/(11-0)+40),0)</f>
        <v>43</v>
      </c>
      <c r="M237">
        <f t="shared" si="28"/>
        <v>173</v>
      </c>
      <c r="N237">
        <f t="shared" ca="1" si="29"/>
        <v>73</v>
      </c>
      <c r="O237">
        <f t="shared" si="30"/>
        <v>63</v>
      </c>
      <c r="P237">
        <f t="shared" si="31"/>
        <v>67</v>
      </c>
      <c r="Q237">
        <f t="shared" ca="1" si="32"/>
        <v>78</v>
      </c>
      <c r="R237">
        <f ca="1">IF(scrapedData!Q237&gt;0.5,ROUND(scrapedData!R237*100,0),RANDBETWEEN(50,70))</f>
        <v>67</v>
      </c>
      <c r="S237">
        <f>INDEX(teamdata!$B$2:'teamdata'!$B$80,MATCH(scrapedData!B237,teamdata!$A$2:'teamdata'!$A$80,0))</f>
        <v>15</v>
      </c>
      <c r="T237">
        <f t="shared" si="33"/>
        <v>1</v>
      </c>
    </row>
    <row r="238" spans="1:20" x14ac:dyDescent="0.3">
      <c r="A238" t="s">
        <v>1586</v>
      </c>
      <c r="B238">
        <f>ROUND(((99-40)*(scrapedData!AA238-0)/(25-0)+40),0)</f>
        <v>40</v>
      </c>
      <c r="C238">
        <f>ROUND(((99-40)*(scrapedData!F238-0)/(37.2-0)+40),0)</f>
        <v>41</v>
      </c>
      <c r="D238">
        <f>ROUND(((99-40)*(scrapedData!I238-0)/(0.7-0)+40),0)</f>
        <v>40</v>
      </c>
      <c r="E238">
        <f>ROUND(((99-40)*(scrapedData!O238-0)/(0.5-0)+40),0)</f>
        <v>40</v>
      </c>
      <c r="F238">
        <f ca="1">IF(scrapedData!K238&lt;1,RANDBETWEEN(40,50),D238)</f>
        <v>47</v>
      </c>
      <c r="G238">
        <f ca="1">IF(scrapedData!N238&lt;1,RANDBETWEEN(40,50),E238)</f>
        <v>50</v>
      </c>
      <c r="H238">
        <f>ROUND(((99-40)*(scrapedData!V238-0)/(7-0)+40),0)</f>
        <v>40</v>
      </c>
      <c r="I238">
        <f t="shared" ca="1" si="27"/>
        <v>170</v>
      </c>
      <c r="J238">
        <f>ROUND(((99-40)*(scrapedData!W238-0)/(3-0)+40),0)</f>
        <v>40</v>
      </c>
      <c r="K238">
        <f>ROUND(((99-40)*(scrapedData!X238-0)/(3-0)+40),0)</f>
        <v>40</v>
      </c>
      <c r="L238">
        <f>ROUND(((99-40)*(scrapedData!U238-0)/(11-0)+40),0)</f>
        <v>40</v>
      </c>
      <c r="M238">
        <f t="shared" si="28"/>
        <v>161</v>
      </c>
      <c r="N238">
        <f t="shared" ca="1" si="29"/>
        <v>61</v>
      </c>
      <c r="O238">
        <f t="shared" si="30"/>
        <v>61</v>
      </c>
      <c r="P238">
        <f t="shared" si="31"/>
        <v>69</v>
      </c>
      <c r="Q238">
        <f t="shared" ca="1" si="32"/>
        <v>50</v>
      </c>
      <c r="R238">
        <f ca="1">IF(scrapedData!Q238&gt;0.5,ROUND(scrapedData!R238*100,0),RANDBETWEEN(50,70))</f>
        <v>61</v>
      </c>
      <c r="S238">
        <f>INDEX(teamdata!$B$2:'teamdata'!$B$80,MATCH(scrapedData!B238,teamdata!$A$2:'teamdata'!$A$80,0))</f>
        <v>15</v>
      </c>
      <c r="T238">
        <f t="shared" si="33"/>
        <v>1</v>
      </c>
    </row>
    <row r="239" spans="1:20" x14ac:dyDescent="0.3">
      <c r="A239" t="s">
        <v>1588</v>
      </c>
      <c r="B239" t="e">
        <f>ROUND(((99-40)*(scrapedData!AA239-0)/(25-0)+40),0)</f>
        <v>#N/A</v>
      </c>
      <c r="C239" t="e">
        <f>ROUND(((99-40)*(scrapedData!F239-0)/(37.2-0)+40),0)</f>
        <v>#N/A</v>
      </c>
      <c r="D239" t="e">
        <f>ROUND(((99-40)*(scrapedData!I239-0)/(0.7-0)+40),0)</f>
        <v>#N/A</v>
      </c>
      <c r="E239" t="e">
        <f>ROUND(((99-40)*(scrapedData!O239-0)/(0.5-0)+40),0)</f>
        <v>#N/A</v>
      </c>
      <c r="F239" t="e">
        <f ca="1">IF(scrapedData!K239&lt;1,RANDBETWEEN(40,50),D239)</f>
        <v>#N/A</v>
      </c>
      <c r="G239" t="e">
        <f ca="1">IF(scrapedData!N239&lt;1,RANDBETWEEN(40,50),E239)</f>
        <v>#N/A</v>
      </c>
      <c r="H239" t="e">
        <f>ROUND(((99-40)*(scrapedData!V239-0)/(7-0)+40),0)</f>
        <v>#N/A</v>
      </c>
      <c r="I239" t="e">
        <f t="shared" si="27"/>
        <v>#N/A</v>
      </c>
      <c r="J239" t="e">
        <f>ROUND(((99-40)*(scrapedData!W239-0)/(3-0)+40),0)</f>
        <v>#N/A</v>
      </c>
      <c r="K239" t="e">
        <f>ROUND(((99-40)*(scrapedData!X239-0)/(3-0)+40),0)</f>
        <v>#N/A</v>
      </c>
      <c r="L239" t="e">
        <f>ROUND(((99-40)*(scrapedData!U239-0)/(11-0)+40),0)</f>
        <v>#N/A</v>
      </c>
      <c r="M239" t="e">
        <f t="shared" si="28"/>
        <v>#N/A</v>
      </c>
      <c r="N239" t="e">
        <f t="shared" si="29"/>
        <v>#N/A</v>
      </c>
      <c r="O239" t="e">
        <f t="shared" si="30"/>
        <v>#N/A</v>
      </c>
      <c r="P239" t="e">
        <f t="shared" si="31"/>
        <v>#N/A</v>
      </c>
      <c r="Q239" t="e">
        <f t="shared" ca="1" si="32"/>
        <v>#N/A</v>
      </c>
      <c r="R239" t="e">
        <f ca="1">IF(scrapedData!Q239&gt;0.5,ROUND(scrapedData!R239*100,0),RANDBETWEEN(50,70))</f>
        <v>#N/A</v>
      </c>
      <c r="S239">
        <f>INDEX(teamdata!$B$2:'teamdata'!$B$80,MATCH(scrapedData!B239,teamdata!$A$2:'teamdata'!$A$80,0))</f>
        <v>15</v>
      </c>
      <c r="T239">
        <f t="shared" si="33"/>
        <v>1</v>
      </c>
    </row>
    <row r="240" spans="1:20" x14ac:dyDescent="0.3">
      <c r="A240" t="s">
        <v>1592</v>
      </c>
      <c r="B240" t="e">
        <f>ROUND(((99-40)*(scrapedData!AA240-0)/(25-0)+40),0)</f>
        <v>#N/A</v>
      </c>
      <c r="C240" t="e">
        <f>ROUND(((99-40)*(scrapedData!F240-0)/(37.2-0)+40),0)</f>
        <v>#N/A</v>
      </c>
      <c r="D240" t="e">
        <f>ROUND(((99-40)*(scrapedData!I240-0)/(0.7-0)+40),0)</f>
        <v>#N/A</v>
      </c>
      <c r="E240" t="e">
        <f>ROUND(((99-40)*(scrapedData!O240-0)/(0.5-0)+40),0)</f>
        <v>#N/A</v>
      </c>
      <c r="F240" t="e">
        <f ca="1">IF(scrapedData!K240&lt;1,RANDBETWEEN(40,50),D240)</f>
        <v>#N/A</v>
      </c>
      <c r="G240" t="e">
        <f ca="1">IF(scrapedData!N240&lt;1,RANDBETWEEN(40,50),E240)</f>
        <v>#N/A</v>
      </c>
      <c r="H240" t="e">
        <f>ROUND(((99-40)*(scrapedData!V240-0)/(7-0)+40),0)</f>
        <v>#N/A</v>
      </c>
      <c r="I240" t="e">
        <f t="shared" si="27"/>
        <v>#N/A</v>
      </c>
      <c r="J240" t="e">
        <f>ROUND(((99-40)*(scrapedData!W240-0)/(3-0)+40),0)</f>
        <v>#N/A</v>
      </c>
      <c r="K240" t="e">
        <f>ROUND(((99-40)*(scrapedData!X240-0)/(3-0)+40),0)</f>
        <v>#N/A</v>
      </c>
      <c r="L240" t="e">
        <f>ROUND(((99-40)*(scrapedData!U240-0)/(11-0)+40),0)</f>
        <v>#N/A</v>
      </c>
      <c r="M240" t="e">
        <f t="shared" si="28"/>
        <v>#N/A</v>
      </c>
      <c r="N240" t="e">
        <f t="shared" si="29"/>
        <v>#N/A</v>
      </c>
      <c r="O240" t="e">
        <f t="shared" si="30"/>
        <v>#N/A</v>
      </c>
      <c r="P240" t="e">
        <f t="shared" si="31"/>
        <v>#N/A</v>
      </c>
      <c r="Q240" t="e">
        <f t="shared" ca="1" si="32"/>
        <v>#N/A</v>
      </c>
      <c r="R240" t="e">
        <f ca="1">IF(scrapedData!Q240&gt;0.5,ROUND(scrapedData!R240*100,0),RANDBETWEEN(50,70))</f>
        <v>#N/A</v>
      </c>
      <c r="S240">
        <f>INDEX(teamdata!$B$2:'teamdata'!$B$80,MATCH(scrapedData!B240,teamdata!$A$2:'teamdata'!$A$80,0))</f>
        <v>15</v>
      </c>
      <c r="T240">
        <f t="shared" si="33"/>
        <v>1</v>
      </c>
    </row>
    <row r="241" spans="1:20" x14ac:dyDescent="0.3">
      <c r="A241" t="s">
        <v>1594</v>
      </c>
      <c r="B241">
        <f>ROUND(((99-40)*(scrapedData!AA241-0)/(25-0)+40),0)</f>
        <v>99</v>
      </c>
      <c r="C241">
        <f>ROUND(((99-40)*(scrapedData!F241-0)/(37.2-0)+40),0)</f>
        <v>93</v>
      </c>
      <c r="D241">
        <f>ROUND(((99-40)*(scrapedData!I241-0)/(0.7-0)+40),0)</f>
        <v>75</v>
      </c>
      <c r="E241">
        <f>ROUND(((99-40)*(scrapedData!O241-0)/(0.5-0)+40),0)</f>
        <v>88</v>
      </c>
      <c r="F241">
        <f ca="1">IF(scrapedData!K241&lt;1,RANDBETWEEN(40,50),D241)</f>
        <v>75</v>
      </c>
      <c r="G241">
        <f ca="1">IF(scrapedData!N241&lt;1,RANDBETWEEN(40,50),E241)</f>
        <v>88</v>
      </c>
      <c r="H241">
        <f>ROUND(((99-40)*(scrapedData!V241-0)/(7-0)+40),0)</f>
        <v>73</v>
      </c>
      <c r="I241">
        <f t="shared" ca="1" si="27"/>
        <v>335</v>
      </c>
      <c r="J241">
        <f>ROUND(((99-40)*(scrapedData!W241-0)/(3-0)+40),0)</f>
        <v>62</v>
      </c>
      <c r="K241">
        <f>ROUND(((99-40)*(scrapedData!X241-0)/(3-0)+40),0)</f>
        <v>40</v>
      </c>
      <c r="L241">
        <f>ROUND(((99-40)*(scrapedData!U241-0)/(11-0)+40),0)</f>
        <v>61</v>
      </c>
      <c r="M241">
        <f t="shared" si="28"/>
        <v>256</v>
      </c>
      <c r="N241">
        <f t="shared" ca="1" si="29"/>
        <v>91</v>
      </c>
      <c r="O241">
        <f t="shared" si="30"/>
        <v>79</v>
      </c>
      <c r="P241">
        <f t="shared" si="31"/>
        <v>64</v>
      </c>
      <c r="Q241">
        <f t="shared" ca="1" si="32"/>
        <v>88</v>
      </c>
      <c r="R241">
        <f ca="1">IF(scrapedData!Q241&gt;0.5,ROUND(scrapedData!R241*100,0),RANDBETWEEN(50,70))</f>
        <v>89</v>
      </c>
      <c r="S241">
        <f>INDEX(teamdata!$B$2:'teamdata'!$B$80,MATCH(scrapedData!B241,teamdata!$A$2:'teamdata'!$A$80,0))</f>
        <v>16</v>
      </c>
      <c r="T241">
        <f t="shared" si="33"/>
        <v>1</v>
      </c>
    </row>
    <row r="242" spans="1:20" x14ac:dyDescent="0.3">
      <c r="A242" t="s">
        <v>1598</v>
      </c>
      <c r="B242">
        <f>ROUND(((99-40)*(scrapedData!AA242-0)/(25-0)+40),0)</f>
        <v>75</v>
      </c>
      <c r="C242">
        <f>ROUND(((99-40)*(scrapedData!F242-0)/(37.2-0)+40),0)</f>
        <v>93</v>
      </c>
      <c r="D242">
        <f>ROUND(((99-40)*(scrapedData!I242-0)/(0.7-0)+40),0)</f>
        <v>79</v>
      </c>
      <c r="E242">
        <f>ROUND(((99-40)*(scrapedData!O242-0)/(0.5-0)+40),0)</f>
        <v>87</v>
      </c>
      <c r="F242">
        <f ca="1">IF(scrapedData!K242&lt;1,RANDBETWEEN(40,50),D242)</f>
        <v>79</v>
      </c>
      <c r="G242">
        <f ca="1">IF(scrapedData!N242&lt;1,RANDBETWEEN(40,50),E242)</f>
        <v>87</v>
      </c>
      <c r="H242">
        <f>ROUND(((99-40)*(scrapedData!V242-0)/(7-0)+40),0)</f>
        <v>60</v>
      </c>
      <c r="I242">
        <f t="shared" ca="1" si="27"/>
        <v>301</v>
      </c>
      <c r="J242">
        <f>ROUND(((99-40)*(scrapedData!W242-0)/(3-0)+40),0)</f>
        <v>52</v>
      </c>
      <c r="K242">
        <f>ROUND(((99-40)*(scrapedData!X242-0)/(3-0)+40),0)</f>
        <v>50</v>
      </c>
      <c r="L242">
        <f>ROUND(((99-40)*(scrapedData!U242-0)/(11-0)+40),0)</f>
        <v>79</v>
      </c>
      <c r="M242">
        <f t="shared" si="28"/>
        <v>274</v>
      </c>
      <c r="N242">
        <f t="shared" ca="1" si="29"/>
        <v>85</v>
      </c>
      <c r="O242">
        <f t="shared" si="30"/>
        <v>83</v>
      </c>
      <c r="P242">
        <f t="shared" si="31"/>
        <v>82</v>
      </c>
      <c r="Q242">
        <f t="shared" ca="1" si="32"/>
        <v>87</v>
      </c>
      <c r="R242">
        <f ca="1">IF(scrapedData!Q242&gt;0.5,ROUND(scrapedData!R242*100,0),RANDBETWEEN(50,70))</f>
        <v>92</v>
      </c>
      <c r="S242">
        <f>INDEX(teamdata!$B$2:'teamdata'!$B$80,MATCH(scrapedData!B242,teamdata!$A$2:'teamdata'!$A$80,0))</f>
        <v>16</v>
      </c>
      <c r="T242">
        <f t="shared" si="33"/>
        <v>1</v>
      </c>
    </row>
    <row r="243" spans="1:20" x14ac:dyDescent="0.3">
      <c r="A243" t="s">
        <v>1602</v>
      </c>
      <c r="B243">
        <f>ROUND(((99-40)*(scrapedData!AA243-0)/(25-0)+40),0)</f>
        <v>63</v>
      </c>
      <c r="C243">
        <f>ROUND(((99-40)*(scrapedData!F243-0)/(37.2-0)+40),0)</f>
        <v>86</v>
      </c>
      <c r="D243">
        <f>ROUND(((99-40)*(scrapedData!I243-0)/(0.7-0)+40),0)</f>
        <v>78</v>
      </c>
      <c r="E243">
        <f>ROUND(((99-40)*(scrapedData!O243-0)/(0.5-0)+40),0)</f>
        <v>90</v>
      </c>
      <c r="F243">
        <f ca="1">IF(scrapedData!K243&lt;1,RANDBETWEEN(40,50),D243)</f>
        <v>78</v>
      </c>
      <c r="G243">
        <f ca="1">IF(scrapedData!N243&lt;1,RANDBETWEEN(40,50),E243)</f>
        <v>90</v>
      </c>
      <c r="H243">
        <f>ROUND(((99-40)*(scrapedData!V243-0)/(7-0)+40),0)</f>
        <v>60</v>
      </c>
      <c r="I243">
        <f t="shared" ca="1" si="27"/>
        <v>291</v>
      </c>
      <c r="J243">
        <f>ROUND(((99-40)*(scrapedData!W243-0)/(3-0)+40),0)</f>
        <v>48</v>
      </c>
      <c r="K243">
        <f>ROUND(((99-40)*(scrapedData!X243-0)/(3-0)+40),0)</f>
        <v>42</v>
      </c>
      <c r="L243">
        <f>ROUND(((99-40)*(scrapedData!U243-0)/(11-0)+40),0)</f>
        <v>68</v>
      </c>
      <c r="M243">
        <f t="shared" si="28"/>
        <v>244</v>
      </c>
      <c r="N243">
        <f t="shared" ca="1" si="29"/>
        <v>83</v>
      </c>
      <c r="O243">
        <f t="shared" si="30"/>
        <v>77</v>
      </c>
      <c r="P243">
        <f t="shared" si="31"/>
        <v>74</v>
      </c>
      <c r="Q243">
        <f t="shared" ca="1" si="32"/>
        <v>90</v>
      </c>
      <c r="R243">
        <f ca="1">IF(scrapedData!Q243&gt;0.5,ROUND(scrapedData!R243*100,0),RANDBETWEEN(50,70))</f>
        <v>79</v>
      </c>
      <c r="S243">
        <f>INDEX(teamdata!$B$2:'teamdata'!$B$80,MATCH(scrapedData!B243,teamdata!$A$2:'teamdata'!$A$80,0))</f>
        <v>16</v>
      </c>
      <c r="T243">
        <f t="shared" si="33"/>
        <v>1</v>
      </c>
    </row>
    <row r="244" spans="1:20" x14ac:dyDescent="0.3">
      <c r="A244" t="s">
        <v>1604</v>
      </c>
      <c r="B244">
        <f>ROUND(((99-40)*(scrapedData!AA244-0)/(25-0)+40),0)</f>
        <v>60</v>
      </c>
      <c r="C244">
        <f>ROUND(((99-40)*(scrapedData!F244-0)/(37.2-0)+40),0)</f>
        <v>88</v>
      </c>
      <c r="D244">
        <f>ROUND(((99-40)*(scrapedData!I244-0)/(0.7-0)+40),0)</f>
        <v>77</v>
      </c>
      <c r="E244">
        <f>ROUND(((99-40)*(scrapedData!O244-0)/(0.5-0)+40),0)</f>
        <v>86</v>
      </c>
      <c r="F244">
        <f ca="1">IF(scrapedData!K244&lt;1,RANDBETWEEN(40,50),D244)</f>
        <v>77</v>
      </c>
      <c r="G244">
        <f ca="1">IF(scrapedData!N244&lt;1,RANDBETWEEN(40,50),E244)</f>
        <v>86</v>
      </c>
      <c r="H244">
        <f>ROUND(((99-40)*(scrapedData!V244-0)/(7-0)+40),0)</f>
        <v>50</v>
      </c>
      <c r="I244">
        <f t="shared" ca="1" si="27"/>
        <v>273</v>
      </c>
      <c r="J244">
        <f>ROUND(((99-40)*(scrapedData!W244-0)/(3-0)+40),0)</f>
        <v>50</v>
      </c>
      <c r="K244">
        <f>ROUND(((99-40)*(scrapedData!X244-0)/(3-0)+40),0)</f>
        <v>42</v>
      </c>
      <c r="L244">
        <f>ROUND(((99-40)*(scrapedData!U244-0)/(11-0)+40),0)</f>
        <v>57</v>
      </c>
      <c r="M244">
        <f t="shared" si="28"/>
        <v>237</v>
      </c>
      <c r="N244">
        <f t="shared" ca="1" si="29"/>
        <v>80</v>
      </c>
      <c r="O244">
        <f t="shared" si="30"/>
        <v>76</v>
      </c>
      <c r="P244">
        <f t="shared" si="31"/>
        <v>61</v>
      </c>
      <c r="Q244">
        <f t="shared" ca="1" si="32"/>
        <v>86</v>
      </c>
      <c r="R244">
        <f ca="1">IF(scrapedData!Q244&gt;0.5,ROUND(scrapedData!R244*100,0),RANDBETWEEN(50,70))</f>
        <v>59</v>
      </c>
      <c r="S244">
        <f>INDEX(teamdata!$B$2:'teamdata'!$B$80,MATCH(scrapedData!B244,teamdata!$A$2:'teamdata'!$A$80,0))</f>
        <v>16</v>
      </c>
      <c r="T244">
        <f t="shared" si="33"/>
        <v>1</v>
      </c>
    </row>
    <row r="245" spans="1:20" x14ac:dyDescent="0.3">
      <c r="A245" t="s">
        <v>1605</v>
      </c>
      <c r="B245">
        <f>ROUND(((99-40)*(scrapedData!AA245-0)/(25-0)+40),0)</f>
        <v>53</v>
      </c>
      <c r="C245">
        <f>ROUND(((99-40)*(scrapedData!F245-0)/(37.2-0)+40),0)</f>
        <v>71</v>
      </c>
      <c r="D245">
        <f>ROUND(((99-40)*(scrapedData!I245-0)/(0.7-0)+40),0)</f>
        <v>91</v>
      </c>
      <c r="E245">
        <f>ROUND(((99-40)*(scrapedData!O245-0)/(0.5-0)+40),0)</f>
        <v>40</v>
      </c>
      <c r="F245">
        <f ca="1">IF(scrapedData!K245&lt;1,RANDBETWEEN(40,50),D245)</f>
        <v>91</v>
      </c>
      <c r="G245">
        <f ca="1">IF(scrapedData!N245&lt;1,RANDBETWEEN(40,50),E245)</f>
        <v>45</v>
      </c>
      <c r="H245">
        <f>ROUND(((99-40)*(scrapedData!V245-0)/(7-0)+40),0)</f>
        <v>44</v>
      </c>
      <c r="I245">
        <f t="shared" ca="1" si="27"/>
        <v>233</v>
      </c>
      <c r="J245">
        <f>ROUND(((99-40)*(scrapedData!W245-0)/(3-0)+40),0)</f>
        <v>46</v>
      </c>
      <c r="K245">
        <f>ROUND(((99-40)*(scrapedData!X245-0)/(3-0)+40),0)</f>
        <v>81</v>
      </c>
      <c r="L245">
        <f>ROUND(((99-40)*(scrapedData!U245-0)/(11-0)+40),0)</f>
        <v>66</v>
      </c>
      <c r="M245">
        <f t="shared" si="28"/>
        <v>264</v>
      </c>
      <c r="N245">
        <f t="shared" ca="1" si="29"/>
        <v>73</v>
      </c>
      <c r="O245">
        <f t="shared" si="30"/>
        <v>81</v>
      </c>
      <c r="P245">
        <f t="shared" si="31"/>
        <v>80</v>
      </c>
      <c r="Q245">
        <f t="shared" ca="1" si="32"/>
        <v>45</v>
      </c>
      <c r="R245">
        <f ca="1">IF(scrapedData!Q245&gt;0.5,ROUND(scrapedData!R245*100,0),RANDBETWEEN(50,70))</f>
        <v>51</v>
      </c>
      <c r="S245">
        <f>INDEX(teamdata!$B$2:'teamdata'!$B$80,MATCH(scrapedData!B245,teamdata!$A$2:'teamdata'!$A$80,0))</f>
        <v>16</v>
      </c>
      <c r="T245">
        <f t="shared" si="33"/>
        <v>1</v>
      </c>
    </row>
    <row r="246" spans="1:20" x14ac:dyDescent="0.3">
      <c r="A246" t="s">
        <v>1607</v>
      </c>
      <c r="B246">
        <f>ROUND(((99-40)*(scrapedData!AA246-0)/(25-0)+40),0)</f>
        <v>53</v>
      </c>
      <c r="C246">
        <f>ROUND(((99-40)*(scrapedData!F246-0)/(37.2-0)+40),0)</f>
        <v>64</v>
      </c>
      <c r="D246">
        <f>ROUND(((99-40)*(scrapedData!I246-0)/(0.7-0)+40),0)</f>
        <v>90</v>
      </c>
      <c r="E246">
        <f>ROUND(((99-40)*(scrapedData!O246-0)/(0.5-0)+40),0)</f>
        <v>40</v>
      </c>
      <c r="F246">
        <f ca="1">IF(scrapedData!K246&lt;1,RANDBETWEEN(40,50),D246)</f>
        <v>90</v>
      </c>
      <c r="G246">
        <f ca="1">IF(scrapedData!N246&lt;1,RANDBETWEEN(40,50),E246)</f>
        <v>45</v>
      </c>
      <c r="H246">
        <f>ROUND(((99-40)*(scrapedData!V246-0)/(7-0)+40),0)</f>
        <v>43</v>
      </c>
      <c r="I246">
        <f t="shared" ca="1" si="27"/>
        <v>231</v>
      </c>
      <c r="J246">
        <f>ROUND(((99-40)*(scrapedData!W246-0)/(3-0)+40),0)</f>
        <v>50</v>
      </c>
      <c r="K246">
        <f>ROUND(((99-40)*(scrapedData!X246-0)/(3-0)+40),0)</f>
        <v>52</v>
      </c>
      <c r="L246">
        <f>ROUND(((99-40)*(scrapedData!U246-0)/(11-0)+40),0)</f>
        <v>64</v>
      </c>
      <c r="M246">
        <f t="shared" si="28"/>
        <v>230</v>
      </c>
      <c r="N246">
        <f t="shared" ca="1" si="29"/>
        <v>72</v>
      </c>
      <c r="O246">
        <f t="shared" si="30"/>
        <v>74</v>
      </c>
      <c r="P246">
        <f t="shared" si="31"/>
        <v>82</v>
      </c>
      <c r="Q246">
        <f t="shared" ca="1" si="32"/>
        <v>45</v>
      </c>
      <c r="R246">
        <f ca="1">IF(scrapedData!Q246&gt;0.5,ROUND(scrapedData!R246*100,0),RANDBETWEEN(50,70))</f>
        <v>62</v>
      </c>
      <c r="S246">
        <f>INDEX(teamdata!$B$2:'teamdata'!$B$80,MATCH(scrapedData!B246,teamdata!$A$2:'teamdata'!$A$80,0))</f>
        <v>16</v>
      </c>
      <c r="T246">
        <f t="shared" si="33"/>
        <v>1</v>
      </c>
    </row>
    <row r="247" spans="1:20" x14ac:dyDescent="0.3">
      <c r="A247" t="s">
        <v>1609</v>
      </c>
      <c r="B247">
        <f>ROUND(((99-40)*(scrapedData!AA247-0)/(25-0)+40),0)</f>
        <v>48</v>
      </c>
      <c r="C247">
        <f>ROUND(((99-40)*(scrapedData!F247-0)/(37.2-0)+40),0)</f>
        <v>62</v>
      </c>
      <c r="D247">
        <f>ROUND(((99-40)*(scrapedData!I247-0)/(0.7-0)+40),0)</f>
        <v>69</v>
      </c>
      <c r="E247">
        <f>ROUND(((99-40)*(scrapedData!O247-0)/(0.5-0)+40),0)</f>
        <v>70</v>
      </c>
      <c r="F247">
        <f ca="1">IF(scrapedData!K247&lt;1,RANDBETWEEN(40,50),D247)</f>
        <v>69</v>
      </c>
      <c r="G247">
        <f ca="1">IF(scrapedData!N247&lt;1,RANDBETWEEN(40,50),E247)</f>
        <v>70</v>
      </c>
      <c r="H247">
        <f>ROUND(((99-40)*(scrapedData!V247-0)/(7-0)+40),0)</f>
        <v>43</v>
      </c>
      <c r="I247">
        <f t="shared" ca="1" si="27"/>
        <v>230</v>
      </c>
      <c r="J247">
        <f>ROUND(((99-40)*(scrapedData!W247-0)/(3-0)+40),0)</f>
        <v>48</v>
      </c>
      <c r="K247">
        <f>ROUND(((99-40)*(scrapedData!X247-0)/(3-0)+40),0)</f>
        <v>50</v>
      </c>
      <c r="L247">
        <f>ROUND(((99-40)*(scrapedData!U247-0)/(11-0)+40),0)</f>
        <v>50</v>
      </c>
      <c r="M247">
        <f t="shared" si="28"/>
        <v>210</v>
      </c>
      <c r="N247">
        <f t="shared" ca="1" si="29"/>
        <v>72</v>
      </c>
      <c r="O247">
        <f t="shared" si="30"/>
        <v>70</v>
      </c>
      <c r="P247">
        <f t="shared" si="31"/>
        <v>66</v>
      </c>
      <c r="Q247">
        <f t="shared" ca="1" si="32"/>
        <v>70</v>
      </c>
      <c r="R247">
        <f ca="1">IF(scrapedData!Q247&gt;0.5,ROUND(scrapedData!R247*100,0),RANDBETWEEN(50,70))</f>
        <v>64</v>
      </c>
      <c r="S247">
        <f>INDEX(teamdata!$B$2:'teamdata'!$B$80,MATCH(scrapedData!B247,teamdata!$A$2:'teamdata'!$A$80,0))</f>
        <v>16</v>
      </c>
      <c r="T247">
        <f t="shared" si="33"/>
        <v>1</v>
      </c>
    </row>
    <row r="248" spans="1:20" x14ac:dyDescent="0.3">
      <c r="A248" t="s">
        <v>1612</v>
      </c>
      <c r="B248">
        <f>ROUND(((99-40)*(scrapedData!AA248-0)/(25-0)+40),0)</f>
        <v>47</v>
      </c>
      <c r="C248">
        <f>ROUND(((99-40)*(scrapedData!F248-0)/(37.2-0)+40),0)</f>
        <v>64</v>
      </c>
      <c r="D248">
        <f>ROUND(((99-40)*(scrapedData!I248-0)/(0.7-0)+40),0)</f>
        <v>78</v>
      </c>
      <c r="E248">
        <f>ROUND(((99-40)*(scrapedData!O248-0)/(0.5-0)+40),0)</f>
        <v>85</v>
      </c>
      <c r="F248">
        <f ca="1">IF(scrapedData!K248&lt;1,RANDBETWEEN(40,50),D248)</f>
        <v>78</v>
      </c>
      <c r="G248">
        <f ca="1">IF(scrapedData!N248&lt;1,RANDBETWEEN(40,50),E248)</f>
        <v>85</v>
      </c>
      <c r="H248">
        <f>ROUND(((99-40)*(scrapedData!V248-0)/(7-0)+40),0)</f>
        <v>56</v>
      </c>
      <c r="I248">
        <f t="shared" ca="1" si="27"/>
        <v>266</v>
      </c>
      <c r="J248">
        <f>ROUND(((99-40)*(scrapedData!W248-0)/(3-0)+40),0)</f>
        <v>54</v>
      </c>
      <c r="K248">
        <f>ROUND(((99-40)*(scrapedData!X248-0)/(3-0)+40),0)</f>
        <v>40</v>
      </c>
      <c r="L248">
        <f>ROUND(((99-40)*(scrapedData!U248-0)/(11-0)+40),0)</f>
        <v>52</v>
      </c>
      <c r="M248">
        <f t="shared" si="28"/>
        <v>210</v>
      </c>
      <c r="N248">
        <f t="shared" ca="1" si="29"/>
        <v>79</v>
      </c>
      <c r="O248">
        <f t="shared" si="30"/>
        <v>70</v>
      </c>
      <c r="P248">
        <f t="shared" si="31"/>
        <v>67</v>
      </c>
      <c r="Q248">
        <f t="shared" ca="1" si="32"/>
        <v>85</v>
      </c>
      <c r="R248">
        <f ca="1">IF(scrapedData!Q248&gt;0.5,ROUND(scrapedData!R248*100,0),RANDBETWEEN(50,70))</f>
        <v>63</v>
      </c>
      <c r="S248">
        <f>INDEX(teamdata!$B$2:'teamdata'!$B$80,MATCH(scrapedData!B248,teamdata!$A$2:'teamdata'!$A$80,0))</f>
        <v>16</v>
      </c>
      <c r="T248">
        <f t="shared" si="33"/>
        <v>1</v>
      </c>
    </row>
    <row r="249" spans="1:20" x14ac:dyDescent="0.3">
      <c r="A249" t="s">
        <v>1615</v>
      </c>
      <c r="B249">
        <f>ROUND(((99-40)*(scrapedData!AA249-0)/(25-0)+40),0)</f>
        <v>44</v>
      </c>
      <c r="C249">
        <f>ROUND(((99-40)*(scrapedData!F249-0)/(37.2-0)+40),0)</f>
        <v>54</v>
      </c>
      <c r="D249">
        <f>ROUND(((99-40)*(scrapedData!I249-0)/(0.7-0)+40),0)</f>
        <v>77</v>
      </c>
      <c r="E249">
        <f>ROUND(((99-40)*(scrapedData!O249-0)/(0.5-0)+40),0)</f>
        <v>72</v>
      </c>
      <c r="F249">
        <f ca="1">IF(scrapedData!K249&lt;1,RANDBETWEEN(40,50),D249)</f>
        <v>44</v>
      </c>
      <c r="G249">
        <f ca="1">IF(scrapedData!N249&lt;1,RANDBETWEEN(40,50),E249)</f>
        <v>50</v>
      </c>
      <c r="H249">
        <f>ROUND(((99-40)*(scrapedData!V249-0)/(7-0)+40),0)</f>
        <v>42</v>
      </c>
      <c r="I249">
        <f t="shared" ca="1" si="27"/>
        <v>213</v>
      </c>
      <c r="J249">
        <f>ROUND(((99-40)*(scrapedData!W249-0)/(3-0)+40),0)</f>
        <v>48</v>
      </c>
      <c r="K249">
        <f>ROUND(((99-40)*(scrapedData!X249-0)/(3-0)+40),0)</f>
        <v>44</v>
      </c>
      <c r="L249">
        <f>ROUND(((99-40)*(scrapedData!U249-0)/(11-0)+40),0)</f>
        <v>51</v>
      </c>
      <c r="M249">
        <f t="shared" si="28"/>
        <v>197</v>
      </c>
      <c r="N249">
        <f t="shared" ca="1" si="29"/>
        <v>69</v>
      </c>
      <c r="O249">
        <f t="shared" si="30"/>
        <v>68</v>
      </c>
      <c r="P249">
        <f t="shared" si="31"/>
        <v>73</v>
      </c>
      <c r="Q249">
        <f t="shared" ca="1" si="32"/>
        <v>50</v>
      </c>
      <c r="R249">
        <f ca="1">IF(scrapedData!Q249&gt;0.5,ROUND(scrapedData!R249*100,0),RANDBETWEEN(50,70))</f>
        <v>63</v>
      </c>
      <c r="S249">
        <f>INDEX(teamdata!$B$2:'teamdata'!$B$80,MATCH(scrapedData!B249,teamdata!$A$2:'teamdata'!$A$80,0))</f>
        <v>16</v>
      </c>
      <c r="T249">
        <f t="shared" si="33"/>
        <v>1</v>
      </c>
    </row>
    <row r="250" spans="1:20" x14ac:dyDescent="0.3">
      <c r="A250" t="s">
        <v>1618</v>
      </c>
      <c r="B250">
        <f>ROUND(((99-40)*(scrapedData!AA250-0)/(25-0)+40),0)</f>
        <v>42</v>
      </c>
      <c r="C250">
        <f>ROUND(((99-40)*(scrapedData!F250-0)/(37.2-0)+40),0)</f>
        <v>50</v>
      </c>
      <c r="D250">
        <f>ROUND(((99-40)*(scrapedData!I250-0)/(0.7-0)+40),0)</f>
        <v>93</v>
      </c>
      <c r="E250">
        <f>ROUND(((99-40)*(scrapedData!O250-0)/(0.5-0)+40),0)</f>
        <v>40</v>
      </c>
      <c r="F250">
        <f ca="1">IF(scrapedData!K250&lt;1,RANDBETWEEN(40,50),D250)</f>
        <v>40</v>
      </c>
      <c r="G250">
        <f ca="1">IF(scrapedData!N250&lt;1,RANDBETWEEN(40,50),E250)</f>
        <v>44</v>
      </c>
      <c r="H250">
        <f>ROUND(((99-40)*(scrapedData!V250-0)/(7-0)+40),0)</f>
        <v>41</v>
      </c>
      <c r="I250">
        <f t="shared" ca="1" si="27"/>
        <v>220</v>
      </c>
      <c r="J250">
        <f>ROUND(((99-40)*(scrapedData!W250-0)/(3-0)+40),0)</f>
        <v>42</v>
      </c>
      <c r="K250">
        <f>ROUND(((99-40)*(scrapedData!X250-0)/(3-0)+40),0)</f>
        <v>44</v>
      </c>
      <c r="L250">
        <f>ROUND(((99-40)*(scrapedData!U250-0)/(11-0)+40),0)</f>
        <v>45</v>
      </c>
      <c r="M250">
        <f t="shared" si="28"/>
        <v>181</v>
      </c>
      <c r="N250">
        <f t="shared" ca="1" si="29"/>
        <v>70</v>
      </c>
      <c r="O250">
        <f t="shared" si="30"/>
        <v>65</v>
      </c>
      <c r="P250">
        <f t="shared" si="31"/>
        <v>68</v>
      </c>
      <c r="Q250">
        <f t="shared" ca="1" si="32"/>
        <v>44</v>
      </c>
      <c r="R250">
        <f ca="1">IF(scrapedData!Q250&gt;0.5,ROUND(scrapedData!R250*100,0),RANDBETWEEN(50,70))</f>
        <v>71</v>
      </c>
      <c r="S250">
        <f>INDEX(teamdata!$B$2:'teamdata'!$B$80,MATCH(scrapedData!B250,teamdata!$A$2:'teamdata'!$A$80,0))</f>
        <v>16</v>
      </c>
      <c r="T250">
        <f t="shared" si="33"/>
        <v>1</v>
      </c>
    </row>
    <row r="251" spans="1:20" x14ac:dyDescent="0.3">
      <c r="A251" t="s">
        <v>1622</v>
      </c>
      <c r="B251">
        <f>ROUND(((99-40)*(scrapedData!AA251-0)/(25-0)+40),0)</f>
        <v>41</v>
      </c>
      <c r="C251">
        <f>ROUND(((99-40)*(scrapedData!F251-0)/(37.2-0)+40),0)</f>
        <v>43</v>
      </c>
      <c r="D251">
        <f>ROUND(((99-40)*(scrapedData!I251-0)/(0.7-0)+40),0)</f>
        <v>82</v>
      </c>
      <c r="E251">
        <f>ROUND(((99-40)*(scrapedData!O251-0)/(0.5-0)+40),0)</f>
        <v>99</v>
      </c>
      <c r="F251">
        <f ca="1">IF(scrapedData!K251&lt;1,RANDBETWEEN(40,50),D251)</f>
        <v>41</v>
      </c>
      <c r="G251">
        <f ca="1">IF(scrapedData!N251&lt;1,RANDBETWEEN(40,50),E251)</f>
        <v>44</v>
      </c>
      <c r="H251">
        <f>ROUND(((99-40)*(scrapedData!V251-0)/(7-0)+40),0)</f>
        <v>41</v>
      </c>
      <c r="I251">
        <f t="shared" ca="1" si="27"/>
        <v>208</v>
      </c>
      <c r="J251">
        <f>ROUND(((99-40)*(scrapedData!W251-0)/(3-0)+40),0)</f>
        <v>42</v>
      </c>
      <c r="K251">
        <f>ROUND(((99-40)*(scrapedData!X251-0)/(3-0)+40),0)</f>
        <v>40</v>
      </c>
      <c r="L251">
        <f>ROUND(((99-40)*(scrapedData!U251-0)/(11-0)+40),0)</f>
        <v>40</v>
      </c>
      <c r="M251">
        <f t="shared" si="28"/>
        <v>165</v>
      </c>
      <c r="N251">
        <f t="shared" ca="1" si="29"/>
        <v>68</v>
      </c>
      <c r="O251">
        <f t="shared" si="30"/>
        <v>62</v>
      </c>
      <c r="P251">
        <f t="shared" si="31"/>
        <v>67</v>
      </c>
      <c r="Q251">
        <f t="shared" ca="1" si="32"/>
        <v>44</v>
      </c>
      <c r="R251">
        <f ca="1">IF(scrapedData!Q251&gt;0.5,ROUND(scrapedData!R251*100,0),RANDBETWEEN(50,70))</f>
        <v>66</v>
      </c>
      <c r="S251">
        <f>INDEX(teamdata!$B$2:'teamdata'!$B$80,MATCH(scrapedData!B251,teamdata!$A$2:'teamdata'!$A$80,0))</f>
        <v>16</v>
      </c>
      <c r="T251">
        <f t="shared" si="33"/>
        <v>1</v>
      </c>
    </row>
    <row r="252" spans="1:20" x14ac:dyDescent="0.3">
      <c r="A252" t="s">
        <v>1625</v>
      </c>
      <c r="B252">
        <f>ROUND(((99-40)*(scrapedData!AA252-0)/(25-0)+40),0)</f>
        <v>40</v>
      </c>
      <c r="C252">
        <f>ROUND(((99-40)*(scrapedData!F252-0)/(37.2-0)+40),0)</f>
        <v>41</v>
      </c>
      <c r="D252">
        <f>ROUND(((99-40)*(scrapedData!I252-0)/(0.7-0)+40),0)</f>
        <v>40</v>
      </c>
      <c r="E252">
        <f>ROUND(((99-40)*(scrapedData!O252-0)/(0.5-0)+40),0)</f>
        <v>40</v>
      </c>
      <c r="F252">
        <f ca="1">IF(scrapedData!K252&lt;1,RANDBETWEEN(40,50),D252)</f>
        <v>45</v>
      </c>
      <c r="G252">
        <f ca="1">IF(scrapedData!N252&lt;1,RANDBETWEEN(40,50),E252)</f>
        <v>44</v>
      </c>
      <c r="H252">
        <f>ROUND(((99-40)*(scrapedData!V252-0)/(7-0)+40),0)</f>
        <v>40</v>
      </c>
      <c r="I252">
        <f t="shared" ca="1" si="27"/>
        <v>164</v>
      </c>
      <c r="J252">
        <f>ROUND(((99-40)*(scrapedData!W252-0)/(3-0)+40),0)</f>
        <v>40</v>
      </c>
      <c r="K252">
        <f>ROUND(((99-40)*(scrapedData!X252-0)/(3-0)+40),0)</f>
        <v>40</v>
      </c>
      <c r="L252">
        <f>ROUND(((99-40)*(scrapedData!U252-0)/(11-0)+40),0)</f>
        <v>40</v>
      </c>
      <c r="M252">
        <f t="shared" si="28"/>
        <v>161</v>
      </c>
      <c r="N252">
        <f t="shared" ca="1" si="29"/>
        <v>60</v>
      </c>
      <c r="O252">
        <f t="shared" si="30"/>
        <v>61</v>
      </c>
      <c r="P252">
        <f t="shared" si="31"/>
        <v>69</v>
      </c>
      <c r="Q252">
        <f t="shared" ca="1" si="32"/>
        <v>44</v>
      </c>
      <c r="R252">
        <f ca="1">IF(scrapedData!Q252&gt;0.5,ROUND(scrapedData!R252*100,0),RANDBETWEEN(50,70))</f>
        <v>57</v>
      </c>
      <c r="S252">
        <f>INDEX(teamdata!$B$2:'teamdata'!$B$80,MATCH(scrapedData!B252,teamdata!$A$2:'teamdata'!$A$80,0))</f>
        <v>16</v>
      </c>
      <c r="T252">
        <f t="shared" si="33"/>
        <v>1</v>
      </c>
    </row>
    <row r="253" spans="1:20" x14ac:dyDescent="0.3">
      <c r="A253" t="s">
        <v>1628</v>
      </c>
      <c r="B253">
        <f>ROUND(((99-40)*(scrapedData!AA253-0)/(25-0)+40),0)</f>
        <v>40</v>
      </c>
      <c r="C253">
        <f>ROUND(((99-40)*(scrapedData!F253-0)/(37.2-0)+40),0)</f>
        <v>41</v>
      </c>
      <c r="D253">
        <f>ROUND(((99-40)*(scrapedData!I253-0)/(0.7-0)+40),0)</f>
        <v>40</v>
      </c>
      <c r="E253">
        <f>ROUND(((99-40)*(scrapedData!O253-0)/(0.5-0)+40),0)</f>
        <v>40</v>
      </c>
      <c r="F253">
        <f ca="1">IF(scrapedData!K253&lt;1,RANDBETWEEN(40,50),D253)</f>
        <v>50</v>
      </c>
      <c r="G253">
        <f ca="1">IF(scrapedData!N253&lt;1,RANDBETWEEN(40,50),E253)</f>
        <v>46</v>
      </c>
      <c r="H253">
        <f>ROUND(((99-40)*(scrapedData!V253-0)/(7-0)+40),0)</f>
        <v>40</v>
      </c>
      <c r="I253">
        <f t="shared" ca="1" si="27"/>
        <v>166</v>
      </c>
      <c r="J253">
        <f>ROUND(((99-40)*(scrapedData!W253-0)/(3-0)+40),0)</f>
        <v>40</v>
      </c>
      <c r="K253">
        <f>ROUND(((99-40)*(scrapedData!X253-0)/(3-0)+40),0)</f>
        <v>40</v>
      </c>
      <c r="L253">
        <f>ROUND(((99-40)*(scrapedData!U253-0)/(11-0)+40),0)</f>
        <v>40</v>
      </c>
      <c r="M253">
        <f t="shared" si="28"/>
        <v>161</v>
      </c>
      <c r="N253">
        <f t="shared" ca="1" si="29"/>
        <v>61</v>
      </c>
      <c r="O253">
        <f t="shared" si="30"/>
        <v>61</v>
      </c>
      <c r="P253">
        <f t="shared" si="31"/>
        <v>69</v>
      </c>
      <c r="Q253">
        <f t="shared" ca="1" si="32"/>
        <v>46</v>
      </c>
      <c r="R253">
        <f ca="1">IF(scrapedData!Q253&gt;0.5,ROUND(scrapedData!R253*100,0),RANDBETWEEN(50,70))</f>
        <v>55</v>
      </c>
      <c r="S253">
        <f>INDEX(teamdata!$B$2:'teamdata'!$B$80,MATCH(scrapedData!B253,teamdata!$A$2:'teamdata'!$A$80,0))</f>
        <v>16</v>
      </c>
      <c r="T253">
        <f t="shared" si="33"/>
        <v>1</v>
      </c>
    </row>
    <row r="254" spans="1:20" x14ac:dyDescent="0.3">
      <c r="A254" t="s">
        <v>1630</v>
      </c>
      <c r="B254">
        <f>ROUND(((99-40)*(scrapedData!AA254-0)/(25-0)+40),0)</f>
        <v>40</v>
      </c>
      <c r="C254">
        <f>ROUND(((99-40)*(scrapedData!F254-0)/(37.2-0)+40),0)</f>
        <v>42</v>
      </c>
      <c r="D254">
        <f>ROUND(((99-40)*(scrapedData!I254-0)/(0.7-0)+40),0)</f>
        <v>40</v>
      </c>
      <c r="E254">
        <f>ROUND(((99-40)*(scrapedData!O254-0)/(0.5-0)+40),0)</f>
        <v>40</v>
      </c>
      <c r="F254">
        <f ca="1">IF(scrapedData!K254&lt;1,RANDBETWEEN(40,50),D254)</f>
        <v>46</v>
      </c>
      <c r="G254">
        <f ca="1">IF(scrapedData!N254&lt;1,RANDBETWEEN(40,50),E254)</f>
        <v>42</v>
      </c>
      <c r="H254">
        <f>ROUND(((99-40)*(scrapedData!V254-0)/(7-0)+40),0)</f>
        <v>40</v>
      </c>
      <c r="I254">
        <f t="shared" ca="1" si="27"/>
        <v>162</v>
      </c>
      <c r="J254">
        <f>ROUND(((99-40)*(scrapedData!W254-0)/(3-0)+40),0)</f>
        <v>40</v>
      </c>
      <c r="K254">
        <f>ROUND(((99-40)*(scrapedData!X254-0)/(3-0)+40),0)</f>
        <v>40</v>
      </c>
      <c r="L254">
        <f>ROUND(((99-40)*(scrapedData!U254-0)/(11-0)+40),0)</f>
        <v>42</v>
      </c>
      <c r="M254">
        <f t="shared" si="28"/>
        <v>164</v>
      </c>
      <c r="N254">
        <f t="shared" ca="1" si="29"/>
        <v>60</v>
      </c>
      <c r="O254">
        <f t="shared" si="30"/>
        <v>62</v>
      </c>
      <c r="P254">
        <f t="shared" si="31"/>
        <v>71</v>
      </c>
      <c r="Q254">
        <f t="shared" ca="1" si="32"/>
        <v>42</v>
      </c>
      <c r="R254">
        <f ca="1">IF(scrapedData!Q254&gt;0.5,ROUND(scrapedData!R254*100,0),RANDBETWEEN(50,70))</f>
        <v>59</v>
      </c>
      <c r="S254">
        <f>INDEX(teamdata!$B$2:'teamdata'!$B$80,MATCH(scrapedData!B254,teamdata!$A$2:'teamdata'!$A$80,0))</f>
        <v>16</v>
      </c>
      <c r="T254">
        <f t="shared" si="33"/>
        <v>1</v>
      </c>
    </row>
    <row r="255" spans="1:20" x14ac:dyDescent="0.3">
      <c r="A255" t="s">
        <v>1633</v>
      </c>
      <c r="B255" t="e">
        <f>ROUND(((99-40)*(scrapedData!AA255-0)/(25-0)+40),0)</f>
        <v>#N/A</v>
      </c>
      <c r="C255" t="e">
        <f>ROUND(((99-40)*(scrapedData!F255-0)/(37.2-0)+40),0)</f>
        <v>#N/A</v>
      </c>
      <c r="D255" t="e">
        <f>ROUND(((99-40)*(scrapedData!I255-0)/(0.7-0)+40),0)</f>
        <v>#N/A</v>
      </c>
      <c r="E255" t="e">
        <f>ROUND(((99-40)*(scrapedData!O255-0)/(0.5-0)+40),0)</f>
        <v>#N/A</v>
      </c>
      <c r="F255" t="e">
        <f ca="1">IF(scrapedData!K255&lt;1,RANDBETWEEN(40,50),D255)</f>
        <v>#N/A</v>
      </c>
      <c r="G255" t="e">
        <f ca="1">IF(scrapedData!N255&lt;1,RANDBETWEEN(40,50),E255)</f>
        <v>#N/A</v>
      </c>
      <c r="H255" t="e">
        <f>ROUND(((99-40)*(scrapedData!V255-0)/(7-0)+40),0)</f>
        <v>#N/A</v>
      </c>
      <c r="I255" t="e">
        <f t="shared" si="27"/>
        <v>#N/A</v>
      </c>
      <c r="J255" t="e">
        <f>ROUND(((99-40)*(scrapedData!W255-0)/(3-0)+40),0)</f>
        <v>#N/A</v>
      </c>
      <c r="K255" t="e">
        <f>ROUND(((99-40)*(scrapedData!X255-0)/(3-0)+40),0)</f>
        <v>#N/A</v>
      </c>
      <c r="L255" t="e">
        <f>ROUND(((99-40)*(scrapedData!U255-0)/(11-0)+40),0)</f>
        <v>#N/A</v>
      </c>
      <c r="M255" t="e">
        <f t="shared" si="28"/>
        <v>#N/A</v>
      </c>
      <c r="N255" t="e">
        <f t="shared" si="29"/>
        <v>#N/A</v>
      </c>
      <c r="O255" t="e">
        <f t="shared" si="30"/>
        <v>#N/A</v>
      </c>
      <c r="P255" t="e">
        <f t="shared" si="31"/>
        <v>#N/A</v>
      </c>
      <c r="Q255" t="e">
        <f t="shared" ca="1" si="32"/>
        <v>#N/A</v>
      </c>
      <c r="R255" t="e">
        <f ca="1">IF(scrapedData!Q255&gt;0.5,ROUND(scrapedData!R255*100,0),RANDBETWEEN(50,70))</f>
        <v>#N/A</v>
      </c>
      <c r="S255">
        <f>INDEX(teamdata!$B$2:'teamdata'!$B$80,MATCH(scrapedData!B255,teamdata!$A$2:'teamdata'!$A$80,0))</f>
        <v>16</v>
      </c>
      <c r="T255">
        <f t="shared" si="33"/>
        <v>1</v>
      </c>
    </row>
    <row r="256" spans="1:20" x14ac:dyDescent="0.3">
      <c r="A256" t="s">
        <v>1636</v>
      </c>
      <c r="B256" t="e">
        <f>ROUND(((99-40)*(scrapedData!AA256-0)/(25-0)+40),0)</f>
        <v>#N/A</v>
      </c>
      <c r="C256" t="e">
        <f>ROUND(((99-40)*(scrapedData!F256-0)/(37.2-0)+40),0)</f>
        <v>#N/A</v>
      </c>
      <c r="D256" t="e">
        <f>ROUND(((99-40)*(scrapedData!I256-0)/(0.7-0)+40),0)</f>
        <v>#N/A</v>
      </c>
      <c r="E256" t="e">
        <f>ROUND(((99-40)*(scrapedData!O256-0)/(0.5-0)+40),0)</f>
        <v>#N/A</v>
      </c>
      <c r="F256" t="e">
        <f ca="1">IF(scrapedData!K256&lt;1,RANDBETWEEN(40,50),D256)</f>
        <v>#N/A</v>
      </c>
      <c r="G256" t="e">
        <f ca="1">IF(scrapedData!N256&lt;1,RANDBETWEEN(40,50),E256)</f>
        <v>#N/A</v>
      </c>
      <c r="H256" t="e">
        <f>ROUND(((99-40)*(scrapedData!V256-0)/(7-0)+40),0)</f>
        <v>#N/A</v>
      </c>
      <c r="I256" t="e">
        <f t="shared" si="27"/>
        <v>#N/A</v>
      </c>
      <c r="J256" t="e">
        <f>ROUND(((99-40)*(scrapedData!W256-0)/(3-0)+40),0)</f>
        <v>#N/A</v>
      </c>
      <c r="K256" t="e">
        <f>ROUND(((99-40)*(scrapedData!X256-0)/(3-0)+40),0)</f>
        <v>#N/A</v>
      </c>
      <c r="L256" t="e">
        <f>ROUND(((99-40)*(scrapedData!U256-0)/(11-0)+40),0)</f>
        <v>#N/A</v>
      </c>
      <c r="M256" t="e">
        <f t="shared" si="28"/>
        <v>#N/A</v>
      </c>
      <c r="N256" t="e">
        <f t="shared" si="29"/>
        <v>#N/A</v>
      </c>
      <c r="O256" t="e">
        <f t="shared" si="30"/>
        <v>#N/A</v>
      </c>
      <c r="P256" t="e">
        <f t="shared" si="31"/>
        <v>#N/A</v>
      </c>
      <c r="Q256" t="e">
        <f t="shared" ca="1" si="32"/>
        <v>#N/A</v>
      </c>
      <c r="R256" t="e">
        <f ca="1">IF(scrapedData!Q256&gt;0.5,ROUND(scrapedData!R256*100,0),RANDBETWEEN(50,70))</f>
        <v>#N/A</v>
      </c>
      <c r="S256">
        <f>INDEX(teamdata!$B$2:'teamdata'!$B$80,MATCH(scrapedData!B256,teamdata!$A$2:'teamdata'!$A$80,0))</f>
        <v>16</v>
      </c>
      <c r="T256">
        <f t="shared" si="33"/>
        <v>1</v>
      </c>
    </row>
    <row r="257" spans="1:20" x14ac:dyDescent="0.3">
      <c r="A257" t="s">
        <v>1638</v>
      </c>
      <c r="B257" t="e">
        <f>ROUND(((99-40)*(scrapedData!AA257-0)/(25-0)+40),0)</f>
        <v>#N/A</v>
      </c>
      <c r="C257" t="e">
        <f>ROUND(((99-40)*(scrapedData!F257-0)/(37.2-0)+40),0)</f>
        <v>#N/A</v>
      </c>
      <c r="D257" t="e">
        <f>ROUND(((99-40)*(scrapedData!I257-0)/(0.7-0)+40),0)</f>
        <v>#N/A</v>
      </c>
      <c r="E257" t="e">
        <f>ROUND(((99-40)*(scrapedData!O257-0)/(0.5-0)+40),0)</f>
        <v>#N/A</v>
      </c>
      <c r="F257" t="e">
        <f ca="1">IF(scrapedData!K257&lt;1,RANDBETWEEN(40,50),D257)</f>
        <v>#N/A</v>
      </c>
      <c r="G257" t="e">
        <f ca="1">IF(scrapedData!N257&lt;1,RANDBETWEEN(40,50),E257)</f>
        <v>#N/A</v>
      </c>
      <c r="H257" t="e">
        <f>ROUND(((99-40)*(scrapedData!V257-0)/(7-0)+40),0)</f>
        <v>#N/A</v>
      </c>
      <c r="I257" t="e">
        <f t="shared" si="27"/>
        <v>#N/A</v>
      </c>
      <c r="J257" t="e">
        <f>ROUND(((99-40)*(scrapedData!W257-0)/(3-0)+40),0)</f>
        <v>#N/A</v>
      </c>
      <c r="K257" t="e">
        <f>ROUND(((99-40)*(scrapedData!X257-0)/(3-0)+40),0)</f>
        <v>#N/A</v>
      </c>
      <c r="L257" t="e">
        <f>ROUND(((99-40)*(scrapedData!U257-0)/(11-0)+40),0)</f>
        <v>#N/A</v>
      </c>
      <c r="M257" t="e">
        <f t="shared" si="28"/>
        <v>#N/A</v>
      </c>
      <c r="N257" t="e">
        <f t="shared" si="29"/>
        <v>#N/A</v>
      </c>
      <c r="O257" t="e">
        <f t="shared" si="30"/>
        <v>#N/A</v>
      </c>
      <c r="P257" t="e">
        <f t="shared" si="31"/>
        <v>#N/A</v>
      </c>
      <c r="Q257" t="e">
        <f t="shared" ca="1" si="32"/>
        <v>#N/A</v>
      </c>
      <c r="R257" t="e">
        <f ca="1">IF(scrapedData!Q257&gt;0.5,ROUND(scrapedData!R257*100,0),RANDBETWEEN(50,70))</f>
        <v>#N/A</v>
      </c>
      <c r="S257">
        <f>INDEX(teamdata!$B$2:'teamdata'!$B$80,MATCH(scrapedData!B257,teamdata!$A$2:'teamdata'!$A$80,0))</f>
        <v>16</v>
      </c>
      <c r="T257">
        <f t="shared" si="33"/>
        <v>1</v>
      </c>
    </row>
    <row r="258" spans="1:20" x14ac:dyDescent="0.3">
      <c r="A258" t="s">
        <v>1641</v>
      </c>
      <c r="B258">
        <f>ROUND(((99-40)*(scrapedData!AA258-0)/(25-0)+40),0)</f>
        <v>78</v>
      </c>
      <c r="C258">
        <f>ROUND(((99-40)*(scrapedData!F258-0)/(37.2-0)+40),0)</f>
        <v>91</v>
      </c>
      <c r="D258">
        <f>ROUND(((99-40)*(scrapedData!I258-0)/(0.7-0)+40),0)</f>
        <v>77</v>
      </c>
      <c r="E258">
        <f>ROUND(((99-40)*(scrapedData!O258-0)/(0.5-0)+40),0)</f>
        <v>88</v>
      </c>
      <c r="F258">
        <f ca="1">IF(scrapedData!K258&lt;1,RANDBETWEEN(40,50),D258)</f>
        <v>77</v>
      </c>
      <c r="G258">
        <f ca="1">IF(scrapedData!N258&lt;1,RANDBETWEEN(40,50),E258)</f>
        <v>88</v>
      </c>
      <c r="H258">
        <f>ROUND(((99-40)*(scrapedData!V258-0)/(7-0)+40),0)</f>
        <v>56</v>
      </c>
      <c r="I258">
        <f t="shared" ca="1" si="27"/>
        <v>299</v>
      </c>
      <c r="J258">
        <f>ROUND(((99-40)*(scrapedData!W258-0)/(3-0)+40),0)</f>
        <v>62</v>
      </c>
      <c r="K258">
        <f>ROUND(((99-40)*(scrapedData!X258-0)/(3-0)+40),0)</f>
        <v>42</v>
      </c>
      <c r="L258">
        <f>ROUND(((99-40)*(scrapedData!U258-0)/(11-0)+40),0)</f>
        <v>51</v>
      </c>
      <c r="M258">
        <f t="shared" si="28"/>
        <v>246</v>
      </c>
      <c r="N258">
        <f t="shared" ca="1" si="29"/>
        <v>85</v>
      </c>
      <c r="O258">
        <f t="shared" si="30"/>
        <v>77</v>
      </c>
      <c r="P258">
        <f t="shared" si="31"/>
        <v>54</v>
      </c>
      <c r="Q258">
        <f t="shared" ca="1" si="32"/>
        <v>88</v>
      </c>
      <c r="R258">
        <f ca="1">IF(scrapedData!Q258&gt;0.5,ROUND(scrapedData!R258*100,0),RANDBETWEEN(50,70))</f>
        <v>81</v>
      </c>
      <c r="S258">
        <f>INDEX(teamdata!$B$2:'teamdata'!$B$80,MATCH(scrapedData!B258,teamdata!$A$2:'teamdata'!$A$80,0))</f>
        <v>17</v>
      </c>
      <c r="T258">
        <f t="shared" si="33"/>
        <v>1</v>
      </c>
    </row>
    <row r="259" spans="1:20" x14ac:dyDescent="0.3">
      <c r="A259" t="s">
        <v>1644</v>
      </c>
      <c r="B259">
        <f>ROUND(((99-40)*(scrapedData!AA259-0)/(25-0)+40),0)</f>
        <v>76</v>
      </c>
      <c r="C259">
        <f>ROUND(((99-40)*(scrapedData!F259-0)/(37.2-0)+40),0)</f>
        <v>92</v>
      </c>
      <c r="D259">
        <f>ROUND(((99-40)*(scrapedData!I259-0)/(0.7-0)+40),0)</f>
        <v>74</v>
      </c>
      <c r="E259">
        <f>ROUND(((99-40)*(scrapedData!O259-0)/(0.5-0)+40),0)</f>
        <v>84</v>
      </c>
      <c r="F259">
        <f ca="1">IF(scrapedData!K259&lt;1,RANDBETWEEN(40,50),D259)</f>
        <v>74</v>
      </c>
      <c r="G259">
        <f ca="1">IF(scrapedData!N259&lt;1,RANDBETWEEN(40,50),E259)</f>
        <v>84</v>
      </c>
      <c r="H259">
        <f>ROUND(((99-40)*(scrapedData!V259-0)/(7-0)+40),0)</f>
        <v>89</v>
      </c>
      <c r="I259">
        <f t="shared" ref="I259:I322" ca="1" si="34">SUM(B259,D259,G259,H259)</f>
        <v>323</v>
      </c>
      <c r="J259">
        <f>ROUND(((99-40)*(scrapedData!W259-0)/(3-0)+40),0)</f>
        <v>62</v>
      </c>
      <c r="K259">
        <f>ROUND(((99-40)*(scrapedData!X259-0)/(3-0)+40),0)</f>
        <v>42</v>
      </c>
      <c r="L259">
        <f>ROUND(((99-40)*(scrapedData!U259-0)/(11-0)+40),0)</f>
        <v>53</v>
      </c>
      <c r="M259">
        <f t="shared" ref="M259:M322" si="35">SUM(C259,K259,L259,J259)</f>
        <v>249</v>
      </c>
      <c r="N259">
        <f t="shared" ref="N259:N322" ca="1" si="36">ROUND(((99-40)*(I259-50)/(380-50)+40),0)</f>
        <v>89</v>
      </c>
      <c r="O259">
        <f t="shared" ref="O259:O322" si="37">ROUND(((99-40)*(M259-50)/(360-50)+40),0)</f>
        <v>78</v>
      </c>
      <c r="P259">
        <f t="shared" ref="P259:P322" si="38">ROUNDUP(((L259/C259*100) + L259)/2,0)</f>
        <v>56</v>
      </c>
      <c r="Q259">
        <f t="shared" ref="Q259:Q322" ca="1" si="39">G259</f>
        <v>84</v>
      </c>
      <c r="R259">
        <f ca="1">IF(scrapedData!Q259&gt;0.5,ROUND(scrapedData!R259*100,0),RANDBETWEEN(50,70))</f>
        <v>83</v>
      </c>
      <c r="S259">
        <f>INDEX(teamdata!$B$2:'teamdata'!$B$80,MATCH(scrapedData!B259,teamdata!$A$2:'teamdata'!$A$80,0))</f>
        <v>17</v>
      </c>
      <c r="T259">
        <f t="shared" ref="T259:T322" si="40">ROUND(S259/12,0)</f>
        <v>1</v>
      </c>
    </row>
    <row r="260" spans="1:20" x14ac:dyDescent="0.3">
      <c r="A260" t="s">
        <v>1648</v>
      </c>
      <c r="B260">
        <f>ROUND(((99-40)*(scrapedData!AA260-0)/(25-0)+40),0)</f>
        <v>68</v>
      </c>
      <c r="C260">
        <f>ROUND(((99-40)*(scrapedData!F260-0)/(37.2-0)+40),0)</f>
        <v>86</v>
      </c>
      <c r="D260">
        <f>ROUND(((99-40)*(scrapedData!I260-0)/(0.7-0)+40),0)</f>
        <v>82</v>
      </c>
      <c r="E260">
        <f>ROUND(((99-40)*(scrapedData!O260-0)/(0.5-0)+40),0)</f>
        <v>86</v>
      </c>
      <c r="F260">
        <f ca="1">IF(scrapedData!K260&lt;1,RANDBETWEEN(40,50),D260)</f>
        <v>82</v>
      </c>
      <c r="G260">
        <f ca="1">IF(scrapedData!N260&lt;1,RANDBETWEEN(40,50),E260)</f>
        <v>86</v>
      </c>
      <c r="H260">
        <f>ROUND(((99-40)*(scrapedData!V260-0)/(7-0)+40),0)</f>
        <v>56</v>
      </c>
      <c r="I260">
        <f t="shared" ca="1" si="34"/>
        <v>292</v>
      </c>
      <c r="J260">
        <f>ROUND(((99-40)*(scrapedData!W260-0)/(3-0)+40),0)</f>
        <v>75</v>
      </c>
      <c r="K260">
        <f>ROUND(((99-40)*(scrapedData!X260-0)/(3-0)+40),0)</f>
        <v>64</v>
      </c>
      <c r="L260">
        <f>ROUND(((99-40)*(scrapedData!U260-0)/(11-0)+40),0)</f>
        <v>76</v>
      </c>
      <c r="M260">
        <f t="shared" si="35"/>
        <v>301</v>
      </c>
      <c r="N260">
        <f t="shared" ca="1" si="36"/>
        <v>83</v>
      </c>
      <c r="O260">
        <f t="shared" si="37"/>
        <v>88</v>
      </c>
      <c r="P260">
        <f t="shared" si="38"/>
        <v>83</v>
      </c>
      <c r="Q260">
        <f t="shared" ca="1" si="39"/>
        <v>86</v>
      </c>
      <c r="R260">
        <f ca="1">IF(scrapedData!Q260&gt;0.5,ROUND(scrapedData!R260*100,0),RANDBETWEEN(50,70))</f>
        <v>72</v>
      </c>
      <c r="S260">
        <f>INDEX(teamdata!$B$2:'teamdata'!$B$80,MATCH(scrapedData!B260,teamdata!$A$2:'teamdata'!$A$80,0))</f>
        <v>17</v>
      </c>
      <c r="T260">
        <f t="shared" si="40"/>
        <v>1</v>
      </c>
    </row>
    <row r="261" spans="1:20" x14ac:dyDescent="0.3">
      <c r="A261" t="s">
        <v>1650</v>
      </c>
      <c r="B261">
        <f>ROUND(((99-40)*(scrapedData!AA261-0)/(25-0)+40),0)</f>
        <v>57</v>
      </c>
      <c r="C261">
        <f>ROUND(((99-40)*(scrapedData!F261-0)/(37.2-0)+40),0)</f>
        <v>78</v>
      </c>
      <c r="D261">
        <f>ROUND(((99-40)*(scrapedData!I261-0)/(0.7-0)+40),0)</f>
        <v>79</v>
      </c>
      <c r="E261">
        <f>ROUND(((99-40)*(scrapedData!O261-0)/(0.5-0)+40),0)</f>
        <v>90</v>
      </c>
      <c r="F261">
        <f ca="1">IF(scrapedData!K261&lt;1,RANDBETWEEN(40,50),D261)</f>
        <v>79</v>
      </c>
      <c r="G261">
        <f ca="1">IF(scrapedData!N261&lt;1,RANDBETWEEN(40,50),E261)</f>
        <v>90</v>
      </c>
      <c r="H261">
        <f>ROUND(((99-40)*(scrapedData!V261-0)/(7-0)+40),0)</f>
        <v>54</v>
      </c>
      <c r="I261">
        <f t="shared" ca="1" si="34"/>
        <v>280</v>
      </c>
      <c r="J261">
        <f>ROUND(((99-40)*(scrapedData!W261-0)/(3-0)+40),0)</f>
        <v>68</v>
      </c>
      <c r="K261">
        <f>ROUND(((99-40)*(scrapedData!X261-0)/(3-0)+40),0)</f>
        <v>42</v>
      </c>
      <c r="L261">
        <f>ROUND(((99-40)*(scrapedData!U261-0)/(11-0)+40),0)</f>
        <v>59</v>
      </c>
      <c r="M261">
        <f t="shared" si="35"/>
        <v>247</v>
      </c>
      <c r="N261">
        <f t="shared" ca="1" si="36"/>
        <v>81</v>
      </c>
      <c r="O261">
        <f t="shared" si="37"/>
        <v>77</v>
      </c>
      <c r="P261">
        <f t="shared" si="38"/>
        <v>68</v>
      </c>
      <c r="Q261">
        <f t="shared" ca="1" si="39"/>
        <v>90</v>
      </c>
      <c r="R261">
        <f ca="1">IF(scrapedData!Q261&gt;0.5,ROUND(scrapedData!R261*100,0),RANDBETWEEN(50,70))</f>
        <v>79</v>
      </c>
      <c r="S261">
        <f>INDEX(teamdata!$B$2:'teamdata'!$B$80,MATCH(scrapedData!B261,teamdata!$A$2:'teamdata'!$A$80,0))</f>
        <v>17</v>
      </c>
      <c r="T261">
        <f t="shared" si="40"/>
        <v>1</v>
      </c>
    </row>
    <row r="262" spans="1:20" x14ac:dyDescent="0.3">
      <c r="A262" t="s">
        <v>1652</v>
      </c>
      <c r="B262">
        <f>ROUND(((99-40)*(scrapedData!AA262-0)/(25-0)+40),0)</f>
        <v>56</v>
      </c>
      <c r="C262">
        <f>ROUND(((99-40)*(scrapedData!F262-0)/(37.2-0)+40),0)</f>
        <v>70</v>
      </c>
      <c r="D262">
        <f>ROUND(((99-40)*(scrapedData!I262-0)/(0.7-0)+40),0)</f>
        <v>78</v>
      </c>
      <c r="E262">
        <f>ROUND(((99-40)*(scrapedData!O262-0)/(0.5-0)+40),0)</f>
        <v>79</v>
      </c>
      <c r="F262">
        <f ca="1">IF(scrapedData!K262&lt;1,RANDBETWEEN(40,50),D262)</f>
        <v>78</v>
      </c>
      <c r="G262">
        <f ca="1">IF(scrapedData!N262&lt;1,RANDBETWEEN(40,50),E262)</f>
        <v>79</v>
      </c>
      <c r="H262">
        <f>ROUND(((99-40)*(scrapedData!V262-0)/(7-0)+40),0)</f>
        <v>43</v>
      </c>
      <c r="I262">
        <f t="shared" ca="1" si="34"/>
        <v>256</v>
      </c>
      <c r="J262">
        <f>ROUND(((99-40)*(scrapedData!W262-0)/(3-0)+40),0)</f>
        <v>54</v>
      </c>
      <c r="K262">
        <f>ROUND(((99-40)*(scrapedData!X262-0)/(3-0)+40),0)</f>
        <v>62</v>
      </c>
      <c r="L262">
        <f>ROUND(((99-40)*(scrapedData!U262-0)/(11-0)+40),0)</f>
        <v>61</v>
      </c>
      <c r="M262">
        <f t="shared" si="35"/>
        <v>247</v>
      </c>
      <c r="N262">
        <f t="shared" ca="1" si="36"/>
        <v>77</v>
      </c>
      <c r="O262">
        <f t="shared" si="37"/>
        <v>77</v>
      </c>
      <c r="P262">
        <f t="shared" si="38"/>
        <v>75</v>
      </c>
      <c r="Q262">
        <f t="shared" ca="1" si="39"/>
        <v>79</v>
      </c>
      <c r="R262">
        <f ca="1">IF(scrapedData!Q262&gt;0.5,ROUND(scrapedData!R262*100,0),RANDBETWEEN(50,70))</f>
        <v>62</v>
      </c>
      <c r="S262">
        <f>INDEX(teamdata!$B$2:'teamdata'!$B$80,MATCH(scrapedData!B262,teamdata!$A$2:'teamdata'!$A$80,0))</f>
        <v>17</v>
      </c>
      <c r="T262">
        <f t="shared" si="40"/>
        <v>1</v>
      </c>
    </row>
    <row r="263" spans="1:20" x14ac:dyDescent="0.3">
      <c r="A263" t="s">
        <v>1655</v>
      </c>
      <c r="B263">
        <f>ROUND(((99-40)*(scrapedData!AA263-0)/(25-0)+40),0)</f>
        <v>56</v>
      </c>
      <c r="C263">
        <f>ROUND(((99-40)*(scrapedData!F263-0)/(37.2-0)+40),0)</f>
        <v>69</v>
      </c>
      <c r="D263">
        <f>ROUND(((99-40)*(scrapedData!I263-0)/(0.7-0)+40),0)</f>
        <v>77</v>
      </c>
      <c r="E263">
        <f>ROUND(((99-40)*(scrapedData!O263-0)/(0.5-0)+40),0)</f>
        <v>80</v>
      </c>
      <c r="F263">
        <f ca="1">IF(scrapedData!K263&lt;1,RANDBETWEEN(40,50),D263)</f>
        <v>77</v>
      </c>
      <c r="G263">
        <f ca="1">IF(scrapedData!N263&lt;1,RANDBETWEEN(40,50),E263)</f>
        <v>80</v>
      </c>
      <c r="H263">
        <f>ROUND(((99-40)*(scrapedData!V263-0)/(7-0)+40),0)</f>
        <v>45</v>
      </c>
      <c r="I263">
        <f t="shared" ca="1" si="34"/>
        <v>258</v>
      </c>
      <c r="J263">
        <f>ROUND(((99-40)*(scrapedData!W263-0)/(3-0)+40),0)</f>
        <v>56</v>
      </c>
      <c r="K263">
        <f>ROUND(((99-40)*(scrapedData!X263-0)/(3-0)+40),0)</f>
        <v>48</v>
      </c>
      <c r="L263">
        <f>ROUND(((99-40)*(scrapedData!U263-0)/(11-0)+40),0)</f>
        <v>57</v>
      </c>
      <c r="M263">
        <f t="shared" si="35"/>
        <v>230</v>
      </c>
      <c r="N263">
        <f t="shared" ca="1" si="36"/>
        <v>77</v>
      </c>
      <c r="O263">
        <f t="shared" si="37"/>
        <v>74</v>
      </c>
      <c r="P263">
        <f t="shared" si="38"/>
        <v>70</v>
      </c>
      <c r="Q263">
        <f t="shared" ca="1" si="39"/>
        <v>80</v>
      </c>
      <c r="R263">
        <f ca="1">IF(scrapedData!Q263&gt;0.5,ROUND(scrapedData!R263*100,0),RANDBETWEEN(50,70))</f>
        <v>61</v>
      </c>
      <c r="S263">
        <f>INDEX(teamdata!$B$2:'teamdata'!$B$80,MATCH(scrapedData!B263,teamdata!$A$2:'teamdata'!$A$80,0))</f>
        <v>17</v>
      </c>
      <c r="T263">
        <f t="shared" si="40"/>
        <v>1</v>
      </c>
    </row>
    <row r="264" spans="1:20" x14ac:dyDescent="0.3">
      <c r="A264" t="s">
        <v>1658</v>
      </c>
      <c r="B264">
        <f>ROUND(((99-40)*(scrapedData!AA264-0)/(25-0)+40),0)</f>
        <v>56</v>
      </c>
      <c r="C264">
        <f>ROUND(((99-40)*(scrapedData!F264-0)/(37.2-0)+40),0)</f>
        <v>61</v>
      </c>
      <c r="D264">
        <f>ROUND(((99-40)*(scrapedData!I264-0)/(0.7-0)+40),0)</f>
        <v>88</v>
      </c>
      <c r="E264">
        <f>ROUND(((99-40)*(scrapedData!O264-0)/(0.5-0)+40),0)</f>
        <v>40</v>
      </c>
      <c r="F264">
        <f ca="1">IF(scrapedData!K264&lt;1,RANDBETWEEN(40,50),D264)</f>
        <v>88</v>
      </c>
      <c r="G264">
        <f ca="1">IF(scrapedData!N264&lt;1,RANDBETWEEN(40,50),E264)</f>
        <v>42</v>
      </c>
      <c r="H264">
        <f>ROUND(((99-40)*(scrapedData!V264-0)/(7-0)+40),0)</f>
        <v>41</v>
      </c>
      <c r="I264">
        <f t="shared" ca="1" si="34"/>
        <v>227</v>
      </c>
      <c r="J264">
        <f>ROUND(((99-40)*(scrapedData!W264-0)/(3-0)+40),0)</f>
        <v>44</v>
      </c>
      <c r="K264">
        <f>ROUND(((99-40)*(scrapedData!X264-0)/(3-0)+40),0)</f>
        <v>66</v>
      </c>
      <c r="L264">
        <f>ROUND(((99-40)*(scrapedData!U264-0)/(11-0)+40),0)</f>
        <v>61</v>
      </c>
      <c r="M264">
        <f t="shared" si="35"/>
        <v>232</v>
      </c>
      <c r="N264">
        <f t="shared" ca="1" si="36"/>
        <v>72</v>
      </c>
      <c r="O264">
        <f t="shared" si="37"/>
        <v>75</v>
      </c>
      <c r="P264">
        <f t="shared" si="38"/>
        <v>81</v>
      </c>
      <c r="Q264">
        <f t="shared" ca="1" si="39"/>
        <v>42</v>
      </c>
      <c r="R264">
        <f ca="1">IF(scrapedData!Q264&gt;0.5,ROUND(scrapedData!R264*100,0),RANDBETWEEN(50,70))</f>
        <v>57</v>
      </c>
      <c r="S264">
        <f>INDEX(teamdata!$B$2:'teamdata'!$B$80,MATCH(scrapedData!B264,teamdata!$A$2:'teamdata'!$A$80,0))</f>
        <v>17</v>
      </c>
      <c r="T264">
        <f t="shared" si="40"/>
        <v>1</v>
      </c>
    </row>
    <row r="265" spans="1:20" x14ac:dyDescent="0.3">
      <c r="A265" t="s">
        <v>1660</v>
      </c>
      <c r="B265">
        <f>ROUND(((99-40)*(scrapedData!AA265-0)/(25-0)+40),0)</f>
        <v>50</v>
      </c>
      <c r="C265">
        <f>ROUND(((99-40)*(scrapedData!F265-0)/(37.2-0)+40),0)</f>
        <v>65</v>
      </c>
      <c r="D265">
        <f>ROUND(((99-40)*(scrapedData!I265-0)/(0.7-0)+40),0)</f>
        <v>79</v>
      </c>
      <c r="E265">
        <f>ROUND(((99-40)*(scrapedData!O265-0)/(0.5-0)+40),0)</f>
        <v>59</v>
      </c>
      <c r="F265">
        <f ca="1">IF(scrapedData!K265&lt;1,RANDBETWEEN(40,50),D265)</f>
        <v>79</v>
      </c>
      <c r="G265">
        <f ca="1">IF(scrapedData!N265&lt;1,RANDBETWEEN(40,50),E265)</f>
        <v>45</v>
      </c>
      <c r="H265">
        <f>ROUND(((99-40)*(scrapedData!V265-0)/(7-0)+40),0)</f>
        <v>43</v>
      </c>
      <c r="I265">
        <f t="shared" ca="1" si="34"/>
        <v>217</v>
      </c>
      <c r="J265">
        <f>ROUND(((99-40)*(scrapedData!W265-0)/(3-0)+40),0)</f>
        <v>58</v>
      </c>
      <c r="K265">
        <f>ROUND(((99-40)*(scrapedData!X265-0)/(3-0)+40),0)</f>
        <v>58</v>
      </c>
      <c r="L265">
        <f>ROUND(((99-40)*(scrapedData!U265-0)/(11-0)+40),0)</f>
        <v>61</v>
      </c>
      <c r="M265">
        <f t="shared" si="35"/>
        <v>242</v>
      </c>
      <c r="N265">
        <f t="shared" ca="1" si="36"/>
        <v>70</v>
      </c>
      <c r="O265">
        <f t="shared" si="37"/>
        <v>77</v>
      </c>
      <c r="P265">
        <f t="shared" si="38"/>
        <v>78</v>
      </c>
      <c r="Q265">
        <f t="shared" ca="1" si="39"/>
        <v>45</v>
      </c>
      <c r="R265">
        <f ca="1">IF(scrapedData!Q265&gt;0.5,ROUND(scrapedData!R265*100,0),RANDBETWEEN(50,70))</f>
        <v>57</v>
      </c>
      <c r="S265">
        <f>INDEX(teamdata!$B$2:'teamdata'!$B$80,MATCH(scrapedData!B265,teamdata!$A$2:'teamdata'!$A$80,0))</f>
        <v>17</v>
      </c>
      <c r="T265">
        <f t="shared" si="40"/>
        <v>1</v>
      </c>
    </row>
    <row r="266" spans="1:20" x14ac:dyDescent="0.3">
      <c r="A266" t="s">
        <v>1662</v>
      </c>
      <c r="B266">
        <f>ROUND(((99-40)*(scrapedData!AA266-0)/(25-0)+40),0)</f>
        <v>50</v>
      </c>
      <c r="C266">
        <f>ROUND(((99-40)*(scrapedData!F266-0)/(37.2-0)+40),0)</f>
        <v>59</v>
      </c>
      <c r="D266">
        <f>ROUND(((99-40)*(scrapedData!I266-0)/(0.7-0)+40),0)</f>
        <v>84</v>
      </c>
      <c r="E266">
        <f>ROUND(((99-40)*(scrapedData!O266-0)/(0.5-0)+40),0)</f>
        <v>99</v>
      </c>
      <c r="F266">
        <f ca="1">IF(scrapedData!K266&lt;1,RANDBETWEEN(40,50),D266)</f>
        <v>84</v>
      </c>
      <c r="G266">
        <f ca="1">IF(scrapedData!N266&lt;1,RANDBETWEEN(40,50),E266)</f>
        <v>46</v>
      </c>
      <c r="H266">
        <f>ROUND(((99-40)*(scrapedData!V266-0)/(7-0)+40),0)</f>
        <v>52</v>
      </c>
      <c r="I266">
        <f t="shared" ca="1" si="34"/>
        <v>232</v>
      </c>
      <c r="J266">
        <f>ROUND(((99-40)*(scrapedData!W266-0)/(3-0)+40),0)</f>
        <v>56</v>
      </c>
      <c r="K266">
        <f>ROUND(((99-40)*(scrapedData!X266-0)/(3-0)+40),0)</f>
        <v>42</v>
      </c>
      <c r="L266">
        <f>ROUND(((99-40)*(scrapedData!U266-0)/(11-0)+40),0)</f>
        <v>45</v>
      </c>
      <c r="M266">
        <f t="shared" si="35"/>
        <v>202</v>
      </c>
      <c r="N266">
        <f t="shared" ca="1" si="36"/>
        <v>73</v>
      </c>
      <c r="O266">
        <f t="shared" si="37"/>
        <v>69</v>
      </c>
      <c r="P266">
        <f t="shared" si="38"/>
        <v>61</v>
      </c>
      <c r="Q266">
        <f t="shared" ca="1" si="39"/>
        <v>46</v>
      </c>
      <c r="R266">
        <f ca="1">IF(scrapedData!Q266&gt;0.5,ROUND(scrapedData!R266*100,0),RANDBETWEEN(50,70))</f>
        <v>62</v>
      </c>
      <c r="S266">
        <f>INDEX(teamdata!$B$2:'teamdata'!$B$80,MATCH(scrapedData!B266,teamdata!$A$2:'teamdata'!$A$80,0))</f>
        <v>17</v>
      </c>
      <c r="T266">
        <f t="shared" si="40"/>
        <v>1</v>
      </c>
    </row>
    <row r="267" spans="1:20" x14ac:dyDescent="0.3">
      <c r="A267" t="s">
        <v>1663</v>
      </c>
      <c r="B267">
        <f>ROUND(((99-40)*(scrapedData!AA267-0)/(25-0)+40),0)</f>
        <v>49</v>
      </c>
      <c r="C267">
        <f>ROUND(((99-40)*(scrapedData!F267-0)/(37.2-0)+40),0)</f>
        <v>60</v>
      </c>
      <c r="D267">
        <f>ROUND(((99-40)*(scrapedData!I267-0)/(0.7-0)+40),0)</f>
        <v>74</v>
      </c>
      <c r="E267">
        <f>ROUND(((99-40)*(scrapedData!O267-0)/(0.5-0)+40),0)</f>
        <v>82</v>
      </c>
      <c r="F267">
        <f ca="1">IF(scrapedData!K267&lt;1,RANDBETWEEN(40,50),D267)</f>
        <v>74</v>
      </c>
      <c r="G267">
        <f ca="1">IF(scrapedData!N267&lt;1,RANDBETWEEN(40,50),E267)</f>
        <v>82</v>
      </c>
      <c r="H267">
        <f>ROUND(((99-40)*(scrapedData!V267-0)/(7-0)+40),0)</f>
        <v>45</v>
      </c>
      <c r="I267">
        <f t="shared" ca="1" si="34"/>
        <v>250</v>
      </c>
      <c r="J267">
        <f>ROUND(((99-40)*(scrapedData!W267-0)/(3-0)+40),0)</f>
        <v>52</v>
      </c>
      <c r="K267">
        <f>ROUND(((99-40)*(scrapedData!X267-0)/(3-0)+40),0)</f>
        <v>40</v>
      </c>
      <c r="L267">
        <f>ROUND(((99-40)*(scrapedData!U267-0)/(11-0)+40),0)</f>
        <v>51</v>
      </c>
      <c r="M267">
        <f t="shared" si="35"/>
        <v>203</v>
      </c>
      <c r="N267">
        <f t="shared" ca="1" si="36"/>
        <v>76</v>
      </c>
      <c r="O267">
        <f t="shared" si="37"/>
        <v>69</v>
      </c>
      <c r="P267">
        <f t="shared" si="38"/>
        <v>68</v>
      </c>
      <c r="Q267">
        <f t="shared" ca="1" si="39"/>
        <v>82</v>
      </c>
      <c r="R267">
        <f ca="1">IF(scrapedData!Q267&gt;0.5,ROUND(scrapedData!R267*100,0),RANDBETWEEN(50,70))</f>
        <v>53</v>
      </c>
      <c r="S267">
        <f>INDEX(teamdata!$B$2:'teamdata'!$B$80,MATCH(scrapedData!B267,teamdata!$A$2:'teamdata'!$A$80,0))</f>
        <v>17</v>
      </c>
      <c r="T267">
        <f t="shared" si="40"/>
        <v>1</v>
      </c>
    </row>
    <row r="268" spans="1:20" x14ac:dyDescent="0.3">
      <c r="A268" t="s">
        <v>1666</v>
      </c>
      <c r="B268">
        <f>ROUND(((99-40)*(scrapedData!AA268-0)/(25-0)+40),0)</f>
        <v>42</v>
      </c>
      <c r="C268">
        <f>ROUND(((99-40)*(scrapedData!F268-0)/(37.2-0)+40),0)</f>
        <v>43</v>
      </c>
      <c r="D268">
        <f>ROUND(((99-40)*(scrapedData!I268-0)/(0.7-0)+40),0)</f>
        <v>64</v>
      </c>
      <c r="E268">
        <f>ROUND(((99-40)*(scrapedData!O268-0)/(0.5-0)+40),0)</f>
        <v>64</v>
      </c>
      <c r="F268">
        <f ca="1">IF(scrapedData!K268&lt;1,RANDBETWEEN(40,50),D268)</f>
        <v>47</v>
      </c>
      <c r="G268">
        <f ca="1">IF(scrapedData!N268&lt;1,RANDBETWEEN(40,50),E268)</f>
        <v>44</v>
      </c>
      <c r="H268">
        <f>ROUND(((99-40)*(scrapedData!V268-0)/(7-0)+40),0)</f>
        <v>40</v>
      </c>
      <c r="I268">
        <f t="shared" ca="1" si="34"/>
        <v>190</v>
      </c>
      <c r="J268">
        <f>ROUND(((99-40)*(scrapedData!W268-0)/(3-0)+40),0)</f>
        <v>42</v>
      </c>
      <c r="K268">
        <f>ROUND(((99-40)*(scrapedData!X268-0)/(3-0)+40),0)</f>
        <v>40</v>
      </c>
      <c r="L268">
        <f>ROUND(((99-40)*(scrapedData!U268-0)/(11-0)+40),0)</f>
        <v>41</v>
      </c>
      <c r="M268">
        <f t="shared" si="35"/>
        <v>166</v>
      </c>
      <c r="N268">
        <f t="shared" ca="1" si="36"/>
        <v>65</v>
      </c>
      <c r="O268">
        <f t="shared" si="37"/>
        <v>62</v>
      </c>
      <c r="P268">
        <f t="shared" si="38"/>
        <v>69</v>
      </c>
      <c r="Q268">
        <f t="shared" ca="1" si="39"/>
        <v>44</v>
      </c>
      <c r="R268">
        <f ca="1">IF(scrapedData!Q268&gt;0.5,ROUND(scrapedData!R268*100,0),RANDBETWEEN(50,70))</f>
        <v>65</v>
      </c>
      <c r="S268">
        <f>INDEX(teamdata!$B$2:'teamdata'!$B$80,MATCH(scrapedData!B268,teamdata!$A$2:'teamdata'!$A$80,0))</f>
        <v>17</v>
      </c>
      <c r="T268">
        <f t="shared" si="40"/>
        <v>1</v>
      </c>
    </row>
    <row r="269" spans="1:20" x14ac:dyDescent="0.3">
      <c r="A269" t="s">
        <v>1667</v>
      </c>
      <c r="B269">
        <f>ROUND(((99-40)*(scrapedData!AA269-0)/(25-0)+40),0)</f>
        <v>41</v>
      </c>
      <c r="C269">
        <f>ROUND(((99-40)*(scrapedData!F269-0)/(37.2-0)+40),0)</f>
        <v>43</v>
      </c>
      <c r="D269">
        <f>ROUND(((99-40)*(scrapedData!I269-0)/(0.7-0)+40),0)</f>
        <v>57</v>
      </c>
      <c r="E269">
        <f>ROUND(((99-40)*(scrapedData!O269-0)/(0.5-0)+40),0)</f>
        <v>40</v>
      </c>
      <c r="F269">
        <f ca="1">IF(scrapedData!K269&lt;1,RANDBETWEEN(40,50),D269)</f>
        <v>48</v>
      </c>
      <c r="G269">
        <f ca="1">IF(scrapedData!N269&lt;1,RANDBETWEEN(40,50),E269)</f>
        <v>46</v>
      </c>
      <c r="H269">
        <f>ROUND(((99-40)*(scrapedData!V269-0)/(7-0)+40),0)</f>
        <v>41</v>
      </c>
      <c r="I269">
        <f t="shared" ca="1" si="34"/>
        <v>185</v>
      </c>
      <c r="J269">
        <f>ROUND(((99-40)*(scrapedData!W269-0)/(3-0)+40),0)</f>
        <v>44</v>
      </c>
      <c r="K269">
        <f>ROUND(((99-40)*(scrapedData!X269-0)/(3-0)+40),0)</f>
        <v>44</v>
      </c>
      <c r="L269">
        <f>ROUND(((99-40)*(scrapedData!U269-0)/(11-0)+40),0)</f>
        <v>41</v>
      </c>
      <c r="M269">
        <f t="shared" si="35"/>
        <v>172</v>
      </c>
      <c r="N269">
        <f t="shared" ca="1" si="36"/>
        <v>64</v>
      </c>
      <c r="O269">
        <f t="shared" si="37"/>
        <v>63</v>
      </c>
      <c r="P269">
        <f t="shared" si="38"/>
        <v>69</v>
      </c>
      <c r="Q269">
        <f t="shared" ca="1" si="39"/>
        <v>46</v>
      </c>
      <c r="R269">
        <f ca="1">IF(scrapedData!Q269&gt;0.5,ROUND(scrapedData!R269*100,0),RANDBETWEEN(50,70))</f>
        <v>50</v>
      </c>
      <c r="S269">
        <f>INDEX(teamdata!$B$2:'teamdata'!$B$80,MATCH(scrapedData!B269,teamdata!$A$2:'teamdata'!$A$80,0))</f>
        <v>17</v>
      </c>
      <c r="T269">
        <f t="shared" si="40"/>
        <v>1</v>
      </c>
    </row>
    <row r="270" spans="1:20" x14ac:dyDescent="0.3">
      <c r="A270" t="s">
        <v>1669</v>
      </c>
      <c r="B270">
        <f>ROUND(((99-40)*(scrapedData!AA270-0)/(25-0)+40),0)</f>
        <v>41</v>
      </c>
      <c r="C270">
        <f>ROUND(((99-40)*(scrapedData!F270-0)/(37.2-0)+40),0)</f>
        <v>43</v>
      </c>
      <c r="D270">
        <f>ROUND(((99-40)*(scrapedData!I270-0)/(0.7-0)+40),0)</f>
        <v>40</v>
      </c>
      <c r="E270">
        <f>ROUND(((99-40)*(scrapedData!O270-0)/(0.5-0)+40),0)</f>
        <v>40</v>
      </c>
      <c r="F270">
        <f ca="1">IF(scrapedData!K270&lt;1,RANDBETWEEN(40,50),D270)</f>
        <v>43</v>
      </c>
      <c r="G270">
        <f ca="1">IF(scrapedData!N270&lt;1,RANDBETWEEN(40,50),E270)</f>
        <v>40</v>
      </c>
      <c r="H270">
        <f>ROUND(((99-40)*(scrapedData!V270-0)/(7-0)+40),0)</f>
        <v>41</v>
      </c>
      <c r="I270">
        <f t="shared" ca="1" si="34"/>
        <v>162</v>
      </c>
      <c r="J270">
        <f>ROUND(((99-40)*(scrapedData!W270-0)/(3-0)+40),0)</f>
        <v>40</v>
      </c>
      <c r="K270">
        <f>ROUND(((99-40)*(scrapedData!X270-0)/(3-0)+40),0)</f>
        <v>44</v>
      </c>
      <c r="L270">
        <f>ROUND(((99-40)*(scrapedData!U270-0)/(11-0)+40),0)</f>
        <v>42</v>
      </c>
      <c r="M270">
        <f t="shared" si="35"/>
        <v>169</v>
      </c>
      <c r="N270">
        <f t="shared" ca="1" si="36"/>
        <v>60</v>
      </c>
      <c r="O270">
        <f t="shared" si="37"/>
        <v>63</v>
      </c>
      <c r="P270">
        <f t="shared" si="38"/>
        <v>70</v>
      </c>
      <c r="Q270">
        <f t="shared" ca="1" si="39"/>
        <v>40</v>
      </c>
      <c r="R270">
        <f ca="1">IF(scrapedData!Q270&gt;0.5,ROUND(scrapedData!R270*100,0),RANDBETWEEN(50,70))</f>
        <v>53</v>
      </c>
      <c r="S270">
        <f>INDEX(teamdata!$B$2:'teamdata'!$B$80,MATCH(scrapedData!B270,teamdata!$A$2:'teamdata'!$A$80,0))</f>
        <v>17</v>
      </c>
      <c r="T270">
        <f t="shared" si="40"/>
        <v>1</v>
      </c>
    </row>
    <row r="271" spans="1:20" x14ac:dyDescent="0.3">
      <c r="A271" t="s">
        <v>1672</v>
      </c>
      <c r="B271">
        <f>ROUND(((99-40)*(scrapedData!AA271-0)/(25-0)+40),0)</f>
        <v>41</v>
      </c>
      <c r="C271">
        <f>ROUND(((99-40)*(scrapedData!F271-0)/(37.2-0)+40),0)</f>
        <v>42</v>
      </c>
      <c r="D271">
        <f>ROUND(((99-40)*(scrapedData!I271-0)/(0.7-0)+40),0)</f>
        <v>74</v>
      </c>
      <c r="E271">
        <f>ROUND(((99-40)*(scrapedData!O271-0)/(0.5-0)+40),0)</f>
        <v>40</v>
      </c>
      <c r="F271">
        <f ca="1">IF(scrapedData!K271&lt;1,RANDBETWEEN(40,50),D271)</f>
        <v>50</v>
      </c>
      <c r="G271">
        <f ca="1">IF(scrapedData!N271&lt;1,RANDBETWEEN(40,50),E271)</f>
        <v>40</v>
      </c>
      <c r="H271">
        <f>ROUND(((99-40)*(scrapedData!V271-0)/(7-0)+40),0)</f>
        <v>41</v>
      </c>
      <c r="I271">
        <f t="shared" ca="1" si="34"/>
        <v>196</v>
      </c>
      <c r="J271">
        <f>ROUND(((99-40)*(scrapedData!W271-0)/(3-0)+40),0)</f>
        <v>42</v>
      </c>
      <c r="K271">
        <f>ROUND(((99-40)*(scrapedData!X271-0)/(3-0)+40),0)</f>
        <v>40</v>
      </c>
      <c r="L271">
        <f>ROUND(((99-40)*(scrapedData!U271-0)/(11-0)+40),0)</f>
        <v>43</v>
      </c>
      <c r="M271">
        <f t="shared" si="35"/>
        <v>167</v>
      </c>
      <c r="N271">
        <f t="shared" ca="1" si="36"/>
        <v>66</v>
      </c>
      <c r="O271">
        <f t="shared" si="37"/>
        <v>62</v>
      </c>
      <c r="P271">
        <f t="shared" si="38"/>
        <v>73</v>
      </c>
      <c r="Q271">
        <f t="shared" ca="1" si="39"/>
        <v>40</v>
      </c>
      <c r="R271">
        <f ca="1">IF(scrapedData!Q271&gt;0.5,ROUND(scrapedData!R271*100,0),RANDBETWEEN(50,70))</f>
        <v>59</v>
      </c>
      <c r="S271">
        <f>INDEX(teamdata!$B$2:'teamdata'!$B$80,MATCH(scrapedData!B271,teamdata!$A$2:'teamdata'!$A$80,0))</f>
        <v>17</v>
      </c>
      <c r="T271">
        <f t="shared" si="40"/>
        <v>1</v>
      </c>
    </row>
    <row r="272" spans="1:20" x14ac:dyDescent="0.3">
      <c r="A272" t="s">
        <v>1673</v>
      </c>
      <c r="B272">
        <f>ROUND(((99-40)*(scrapedData!AA272-0)/(25-0)+40),0)</f>
        <v>41</v>
      </c>
      <c r="C272">
        <f>ROUND(((99-40)*(scrapedData!F272-0)/(37.2-0)+40),0)</f>
        <v>43</v>
      </c>
      <c r="D272">
        <f>ROUND(((99-40)*(scrapedData!I272-0)/(0.7-0)+40),0)</f>
        <v>54</v>
      </c>
      <c r="E272">
        <f>ROUND(((99-40)*(scrapedData!O272-0)/(0.5-0)+40),0)</f>
        <v>99</v>
      </c>
      <c r="F272">
        <f ca="1">IF(scrapedData!K272&lt;1,RANDBETWEEN(40,50),D272)</f>
        <v>46</v>
      </c>
      <c r="G272">
        <f ca="1">IF(scrapedData!N272&lt;1,RANDBETWEEN(40,50),E272)</f>
        <v>42</v>
      </c>
      <c r="H272">
        <f>ROUND(((99-40)*(scrapedData!V272-0)/(7-0)+40),0)</f>
        <v>40</v>
      </c>
      <c r="I272">
        <f t="shared" ca="1" si="34"/>
        <v>177</v>
      </c>
      <c r="J272">
        <f>ROUND(((99-40)*(scrapedData!W272-0)/(3-0)+40),0)</f>
        <v>42</v>
      </c>
      <c r="K272">
        <f>ROUND(((99-40)*(scrapedData!X272-0)/(3-0)+40),0)</f>
        <v>40</v>
      </c>
      <c r="L272">
        <f>ROUND(((99-40)*(scrapedData!U272-0)/(11-0)+40),0)</f>
        <v>41</v>
      </c>
      <c r="M272">
        <f t="shared" si="35"/>
        <v>166</v>
      </c>
      <c r="N272">
        <f t="shared" ca="1" si="36"/>
        <v>63</v>
      </c>
      <c r="O272">
        <f t="shared" si="37"/>
        <v>62</v>
      </c>
      <c r="P272">
        <f t="shared" si="38"/>
        <v>69</v>
      </c>
      <c r="Q272">
        <f t="shared" ca="1" si="39"/>
        <v>42</v>
      </c>
      <c r="R272">
        <f ca="1">IF(scrapedData!Q272&gt;0.5,ROUND(scrapedData!R272*100,0),RANDBETWEEN(50,70))</f>
        <v>53</v>
      </c>
      <c r="S272">
        <f>INDEX(teamdata!$B$2:'teamdata'!$B$80,MATCH(scrapedData!B272,teamdata!$A$2:'teamdata'!$A$80,0))</f>
        <v>17</v>
      </c>
      <c r="T272">
        <f t="shared" si="40"/>
        <v>1</v>
      </c>
    </row>
    <row r="273" spans="1:20" x14ac:dyDescent="0.3">
      <c r="A273" t="s">
        <v>1676</v>
      </c>
      <c r="B273">
        <f>ROUND(((99-40)*(scrapedData!AA273-0)/(25-0)+40),0)</f>
        <v>41</v>
      </c>
      <c r="C273">
        <f>ROUND(((99-40)*(scrapedData!F273-0)/(37.2-0)+40),0)</f>
        <v>42</v>
      </c>
      <c r="D273">
        <f>ROUND(((99-40)*(scrapedData!I273-0)/(0.7-0)+40),0)</f>
        <v>82</v>
      </c>
      <c r="E273">
        <f>ROUND(((99-40)*(scrapedData!O273-0)/(0.5-0)+40),0)</f>
        <v>99</v>
      </c>
      <c r="F273">
        <f ca="1">IF(scrapedData!K273&lt;1,RANDBETWEEN(40,50),D273)</f>
        <v>41</v>
      </c>
      <c r="G273">
        <f ca="1">IF(scrapedData!N273&lt;1,RANDBETWEEN(40,50),E273)</f>
        <v>48</v>
      </c>
      <c r="H273">
        <f>ROUND(((99-40)*(scrapedData!V273-0)/(7-0)+40),0)</f>
        <v>40</v>
      </c>
      <c r="I273">
        <f t="shared" ca="1" si="34"/>
        <v>211</v>
      </c>
      <c r="J273">
        <f>ROUND(((99-40)*(scrapedData!W273-0)/(3-0)+40),0)</f>
        <v>40</v>
      </c>
      <c r="K273">
        <f>ROUND(((99-40)*(scrapedData!X273-0)/(3-0)+40),0)</f>
        <v>40</v>
      </c>
      <c r="L273">
        <f>ROUND(((99-40)*(scrapedData!U273-0)/(11-0)+40),0)</f>
        <v>40</v>
      </c>
      <c r="M273">
        <f t="shared" si="35"/>
        <v>162</v>
      </c>
      <c r="N273">
        <f t="shared" ca="1" si="36"/>
        <v>69</v>
      </c>
      <c r="O273">
        <f t="shared" si="37"/>
        <v>61</v>
      </c>
      <c r="P273">
        <f t="shared" si="38"/>
        <v>68</v>
      </c>
      <c r="Q273">
        <f t="shared" ca="1" si="39"/>
        <v>48</v>
      </c>
      <c r="R273">
        <f ca="1">IF(scrapedData!Q273&gt;0.5,ROUND(scrapedData!R273*100,0),RANDBETWEEN(50,70))</f>
        <v>62</v>
      </c>
      <c r="S273">
        <f>INDEX(teamdata!$B$2:'teamdata'!$B$80,MATCH(scrapedData!B273,teamdata!$A$2:'teamdata'!$A$80,0))</f>
        <v>17</v>
      </c>
      <c r="T273">
        <f t="shared" si="40"/>
        <v>1</v>
      </c>
    </row>
    <row r="274" spans="1:20" x14ac:dyDescent="0.3">
      <c r="A274" t="s">
        <v>1678</v>
      </c>
      <c r="B274">
        <f>ROUND(((99-40)*(scrapedData!AA274-0)/(25-0)+40),0)</f>
        <v>40</v>
      </c>
      <c r="C274">
        <f>ROUND(((99-40)*(scrapedData!F274-0)/(37.2-0)+40),0)</f>
        <v>42</v>
      </c>
      <c r="D274">
        <f>ROUND(((99-40)*(scrapedData!I274-0)/(0.7-0)+40),0)</f>
        <v>40</v>
      </c>
      <c r="E274">
        <f>ROUND(((99-40)*(scrapedData!O274-0)/(0.5-0)+40),0)</f>
        <v>40</v>
      </c>
      <c r="F274">
        <f ca="1">IF(scrapedData!K274&lt;1,RANDBETWEEN(40,50),D274)</f>
        <v>48</v>
      </c>
      <c r="G274">
        <f ca="1">IF(scrapedData!N274&lt;1,RANDBETWEEN(40,50),E274)</f>
        <v>40</v>
      </c>
      <c r="H274">
        <f>ROUND(((99-40)*(scrapedData!V274-0)/(7-0)+40),0)</f>
        <v>40</v>
      </c>
      <c r="I274">
        <f t="shared" ca="1" si="34"/>
        <v>160</v>
      </c>
      <c r="J274">
        <f>ROUND(((99-40)*(scrapedData!W274-0)/(3-0)+40),0)</f>
        <v>40</v>
      </c>
      <c r="K274">
        <f>ROUND(((99-40)*(scrapedData!X274-0)/(3-0)+40),0)</f>
        <v>40</v>
      </c>
      <c r="L274">
        <f>ROUND(((99-40)*(scrapedData!U274-0)/(11-0)+40),0)</f>
        <v>41</v>
      </c>
      <c r="M274">
        <f t="shared" si="35"/>
        <v>163</v>
      </c>
      <c r="N274">
        <f t="shared" ca="1" si="36"/>
        <v>60</v>
      </c>
      <c r="O274">
        <f t="shared" si="37"/>
        <v>62</v>
      </c>
      <c r="P274">
        <f t="shared" si="38"/>
        <v>70</v>
      </c>
      <c r="Q274">
        <f t="shared" ca="1" si="39"/>
        <v>40</v>
      </c>
      <c r="R274">
        <f ca="1">IF(scrapedData!Q274&gt;0.5,ROUND(scrapedData!R274*100,0),RANDBETWEEN(50,70))</f>
        <v>57</v>
      </c>
      <c r="S274">
        <f>INDEX(teamdata!$B$2:'teamdata'!$B$80,MATCH(scrapedData!B274,teamdata!$A$2:'teamdata'!$A$80,0))</f>
        <v>17</v>
      </c>
      <c r="T274">
        <f t="shared" si="40"/>
        <v>1</v>
      </c>
    </row>
    <row r="275" spans="1:20" x14ac:dyDescent="0.3">
      <c r="A275" t="s">
        <v>1680</v>
      </c>
      <c r="B275" t="e">
        <f>ROUND(((99-40)*(scrapedData!AA275-0)/(25-0)+40),0)</f>
        <v>#N/A</v>
      </c>
      <c r="C275" t="e">
        <f>ROUND(((99-40)*(scrapedData!F275-0)/(37.2-0)+40),0)</f>
        <v>#N/A</v>
      </c>
      <c r="D275" t="e">
        <f>ROUND(((99-40)*(scrapedData!I275-0)/(0.7-0)+40),0)</f>
        <v>#N/A</v>
      </c>
      <c r="E275" t="e">
        <f>ROUND(((99-40)*(scrapedData!O275-0)/(0.5-0)+40),0)</f>
        <v>#N/A</v>
      </c>
      <c r="F275" t="e">
        <f ca="1">IF(scrapedData!K275&lt;1,RANDBETWEEN(40,50),D275)</f>
        <v>#N/A</v>
      </c>
      <c r="G275" t="e">
        <f ca="1">IF(scrapedData!N275&lt;1,RANDBETWEEN(40,50),E275)</f>
        <v>#N/A</v>
      </c>
      <c r="H275" t="e">
        <f>ROUND(((99-40)*(scrapedData!V275-0)/(7-0)+40),0)</f>
        <v>#N/A</v>
      </c>
      <c r="I275" t="e">
        <f t="shared" si="34"/>
        <v>#N/A</v>
      </c>
      <c r="J275" t="e">
        <f>ROUND(((99-40)*(scrapedData!W275-0)/(3-0)+40),0)</f>
        <v>#N/A</v>
      </c>
      <c r="K275" t="e">
        <f>ROUND(((99-40)*(scrapedData!X275-0)/(3-0)+40),0)</f>
        <v>#N/A</v>
      </c>
      <c r="L275" t="e">
        <f>ROUND(((99-40)*(scrapedData!U275-0)/(11-0)+40),0)</f>
        <v>#N/A</v>
      </c>
      <c r="M275" t="e">
        <f t="shared" si="35"/>
        <v>#N/A</v>
      </c>
      <c r="N275" t="e">
        <f t="shared" si="36"/>
        <v>#N/A</v>
      </c>
      <c r="O275" t="e">
        <f t="shared" si="37"/>
        <v>#N/A</v>
      </c>
      <c r="P275" t="e">
        <f t="shared" si="38"/>
        <v>#N/A</v>
      </c>
      <c r="Q275" t="e">
        <f t="shared" ca="1" si="39"/>
        <v>#N/A</v>
      </c>
      <c r="R275" t="e">
        <f ca="1">IF(scrapedData!Q275&gt;0.5,ROUND(scrapedData!R275*100,0),RANDBETWEEN(50,70))</f>
        <v>#N/A</v>
      </c>
      <c r="S275">
        <f>INDEX(teamdata!$B$2:'teamdata'!$B$80,MATCH(scrapedData!B275,teamdata!$A$2:'teamdata'!$A$80,0))</f>
        <v>17</v>
      </c>
      <c r="T275">
        <f t="shared" si="40"/>
        <v>1</v>
      </c>
    </row>
    <row r="276" spans="1:20" x14ac:dyDescent="0.3">
      <c r="A276" t="s">
        <v>1683</v>
      </c>
      <c r="B276" t="e">
        <f>ROUND(((99-40)*(scrapedData!AA276-0)/(25-0)+40),0)</f>
        <v>#N/A</v>
      </c>
      <c r="C276" t="e">
        <f>ROUND(((99-40)*(scrapedData!F276-0)/(37.2-0)+40),0)</f>
        <v>#N/A</v>
      </c>
      <c r="D276" t="e">
        <f>ROUND(((99-40)*(scrapedData!I276-0)/(0.7-0)+40),0)</f>
        <v>#N/A</v>
      </c>
      <c r="E276" t="e">
        <f>ROUND(((99-40)*(scrapedData!O276-0)/(0.5-0)+40),0)</f>
        <v>#N/A</v>
      </c>
      <c r="F276" t="e">
        <f ca="1">IF(scrapedData!K276&lt;1,RANDBETWEEN(40,50),D276)</f>
        <v>#N/A</v>
      </c>
      <c r="G276" t="e">
        <f ca="1">IF(scrapedData!N276&lt;1,RANDBETWEEN(40,50),E276)</f>
        <v>#N/A</v>
      </c>
      <c r="H276" t="e">
        <f>ROUND(((99-40)*(scrapedData!V276-0)/(7-0)+40),0)</f>
        <v>#N/A</v>
      </c>
      <c r="I276" t="e">
        <f t="shared" si="34"/>
        <v>#N/A</v>
      </c>
      <c r="J276" t="e">
        <f>ROUND(((99-40)*(scrapedData!W276-0)/(3-0)+40),0)</f>
        <v>#N/A</v>
      </c>
      <c r="K276" t="e">
        <f>ROUND(((99-40)*(scrapedData!X276-0)/(3-0)+40),0)</f>
        <v>#N/A</v>
      </c>
      <c r="L276" t="e">
        <f>ROUND(((99-40)*(scrapedData!U276-0)/(11-0)+40),0)</f>
        <v>#N/A</v>
      </c>
      <c r="M276" t="e">
        <f t="shared" si="35"/>
        <v>#N/A</v>
      </c>
      <c r="N276" t="e">
        <f t="shared" si="36"/>
        <v>#N/A</v>
      </c>
      <c r="O276" t="e">
        <f t="shared" si="37"/>
        <v>#N/A</v>
      </c>
      <c r="P276" t="e">
        <f t="shared" si="38"/>
        <v>#N/A</v>
      </c>
      <c r="Q276" t="e">
        <f t="shared" ca="1" si="39"/>
        <v>#N/A</v>
      </c>
      <c r="R276" t="e">
        <f ca="1">IF(scrapedData!Q276&gt;0.5,ROUND(scrapedData!R276*100,0),RANDBETWEEN(50,70))</f>
        <v>#N/A</v>
      </c>
      <c r="S276">
        <f>INDEX(teamdata!$B$2:'teamdata'!$B$80,MATCH(scrapedData!B276,teamdata!$A$2:'teamdata'!$A$80,0))</f>
        <v>17</v>
      </c>
      <c r="T276">
        <f t="shared" si="40"/>
        <v>1</v>
      </c>
    </row>
    <row r="277" spans="1:20" x14ac:dyDescent="0.3">
      <c r="A277" t="s">
        <v>1684</v>
      </c>
      <c r="B277">
        <f>ROUND(((99-40)*(scrapedData!AA277-0)/(25-0)+40),0)</f>
        <v>81</v>
      </c>
      <c r="C277">
        <f>ROUND(((99-40)*(scrapedData!F277-0)/(37.2-0)+40),0)</f>
        <v>91</v>
      </c>
      <c r="D277">
        <f>ROUND(((99-40)*(scrapedData!I277-0)/(0.7-0)+40),0)</f>
        <v>85</v>
      </c>
      <c r="E277">
        <f>ROUND(((99-40)*(scrapedData!O277-0)/(0.5-0)+40),0)</f>
        <v>40</v>
      </c>
      <c r="F277">
        <f ca="1">IF(scrapedData!K277&lt;1,RANDBETWEEN(40,50),D277)</f>
        <v>85</v>
      </c>
      <c r="G277">
        <f ca="1">IF(scrapedData!N277&lt;1,RANDBETWEEN(40,50),E277)</f>
        <v>46</v>
      </c>
      <c r="H277">
        <f>ROUND(((99-40)*(scrapedData!V277-0)/(7-0)+40),0)</f>
        <v>78</v>
      </c>
      <c r="I277">
        <f t="shared" ca="1" si="34"/>
        <v>290</v>
      </c>
      <c r="J277">
        <f>ROUND(((99-40)*(scrapedData!W277-0)/(3-0)+40),0)</f>
        <v>62</v>
      </c>
      <c r="K277">
        <f>ROUND(((99-40)*(scrapedData!X277-0)/(3-0)+40),0)</f>
        <v>66</v>
      </c>
      <c r="L277">
        <f>ROUND(((99-40)*(scrapedData!U277-0)/(11-0)+40),0)</f>
        <v>94</v>
      </c>
      <c r="M277">
        <f t="shared" si="35"/>
        <v>313</v>
      </c>
      <c r="N277">
        <f t="shared" ca="1" si="36"/>
        <v>83</v>
      </c>
      <c r="O277">
        <f t="shared" si="37"/>
        <v>90</v>
      </c>
      <c r="P277">
        <f t="shared" si="38"/>
        <v>99</v>
      </c>
      <c r="Q277">
        <f t="shared" ca="1" si="39"/>
        <v>46</v>
      </c>
      <c r="R277">
        <f ca="1">IF(scrapedData!Q277&gt;0.5,ROUND(scrapedData!R277*100,0),RANDBETWEEN(50,70))</f>
        <v>47</v>
      </c>
      <c r="S277">
        <f>INDEX(teamdata!$B$2:'teamdata'!$B$80,MATCH(scrapedData!B277,teamdata!$A$2:'teamdata'!$A$80,0))</f>
        <v>18</v>
      </c>
      <c r="T277">
        <f t="shared" si="40"/>
        <v>2</v>
      </c>
    </row>
    <row r="278" spans="1:20" x14ac:dyDescent="0.3">
      <c r="A278" t="s">
        <v>1688</v>
      </c>
      <c r="B278">
        <f>ROUND(((99-40)*(scrapedData!AA278-0)/(25-0)+40),0)</f>
        <v>67</v>
      </c>
      <c r="C278">
        <f>ROUND(((99-40)*(scrapedData!F278-0)/(37.2-0)+40),0)</f>
        <v>92</v>
      </c>
      <c r="D278">
        <f>ROUND(((99-40)*(scrapedData!I278-0)/(0.7-0)+40),0)</f>
        <v>72</v>
      </c>
      <c r="E278">
        <f>ROUND(((99-40)*(scrapedData!O278-0)/(0.5-0)+40),0)</f>
        <v>86</v>
      </c>
      <c r="F278">
        <f ca="1">IF(scrapedData!K278&lt;1,RANDBETWEEN(40,50),D278)</f>
        <v>72</v>
      </c>
      <c r="G278">
        <f ca="1">IF(scrapedData!N278&lt;1,RANDBETWEEN(40,50),E278)</f>
        <v>86</v>
      </c>
      <c r="H278">
        <f>ROUND(((99-40)*(scrapedData!V278-0)/(7-0)+40),0)</f>
        <v>62</v>
      </c>
      <c r="I278">
        <f t="shared" ca="1" si="34"/>
        <v>287</v>
      </c>
      <c r="J278">
        <f>ROUND(((99-40)*(scrapedData!W278-0)/(3-0)+40),0)</f>
        <v>58</v>
      </c>
      <c r="K278">
        <f>ROUND(((99-40)*(scrapedData!X278-0)/(3-0)+40),0)</f>
        <v>40</v>
      </c>
      <c r="L278">
        <f>ROUND(((99-40)*(scrapedData!U278-0)/(11-0)+40),0)</f>
        <v>55</v>
      </c>
      <c r="M278">
        <f t="shared" si="35"/>
        <v>245</v>
      </c>
      <c r="N278">
        <f t="shared" ca="1" si="36"/>
        <v>82</v>
      </c>
      <c r="O278">
        <f t="shared" si="37"/>
        <v>77</v>
      </c>
      <c r="P278">
        <f t="shared" si="38"/>
        <v>58</v>
      </c>
      <c r="Q278">
        <f t="shared" ca="1" si="39"/>
        <v>86</v>
      </c>
      <c r="R278">
        <f ca="1">IF(scrapedData!Q278&gt;0.5,ROUND(scrapedData!R278*100,0),RANDBETWEEN(50,70))</f>
        <v>75</v>
      </c>
      <c r="S278">
        <f>INDEX(teamdata!$B$2:'teamdata'!$B$80,MATCH(scrapedData!B278,teamdata!$A$2:'teamdata'!$A$80,0))</f>
        <v>18</v>
      </c>
      <c r="T278">
        <f t="shared" si="40"/>
        <v>2</v>
      </c>
    </row>
    <row r="279" spans="1:20" x14ac:dyDescent="0.3">
      <c r="A279" t="s">
        <v>1689</v>
      </c>
      <c r="B279">
        <f>ROUND(((99-40)*(scrapedData!AA279-0)/(25-0)+40),0)</f>
        <v>65</v>
      </c>
      <c r="C279">
        <f>ROUND(((99-40)*(scrapedData!F279-0)/(37.2-0)+40),0)</f>
        <v>91</v>
      </c>
      <c r="D279">
        <f>ROUND(((99-40)*(scrapedData!I279-0)/(0.7-0)+40),0)</f>
        <v>72</v>
      </c>
      <c r="E279">
        <f>ROUND(((99-40)*(scrapedData!O279-0)/(0.5-0)+40),0)</f>
        <v>81</v>
      </c>
      <c r="F279">
        <f ca="1">IF(scrapedData!K279&lt;1,RANDBETWEEN(40,50),D279)</f>
        <v>72</v>
      </c>
      <c r="G279">
        <f ca="1">IF(scrapedData!N279&lt;1,RANDBETWEEN(40,50),E279)</f>
        <v>81</v>
      </c>
      <c r="H279">
        <f>ROUND(((99-40)*(scrapedData!V279-0)/(7-0)+40),0)</f>
        <v>55</v>
      </c>
      <c r="I279">
        <f t="shared" ca="1" si="34"/>
        <v>273</v>
      </c>
      <c r="J279">
        <f>ROUND(((99-40)*(scrapedData!W279-0)/(3-0)+40),0)</f>
        <v>62</v>
      </c>
      <c r="K279">
        <f>ROUND(((99-40)*(scrapedData!X279-0)/(3-0)+40),0)</f>
        <v>42</v>
      </c>
      <c r="L279">
        <f>ROUND(((99-40)*(scrapedData!U279-0)/(11-0)+40),0)</f>
        <v>58</v>
      </c>
      <c r="M279">
        <f t="shared" si="35"/>
        <v>253</v>
      </c>
      <c r="N279">
        <f t="shared" ca="1" si="36"/>
        <v>80</v>
      </c>
      <c r="O279">
        <f t="shared" si="37"/>
        <v>79</v>
      </c>
      <c r="P279">
        <f t="shared" si="38"/>
        <v>61</v>
      </c>
      <c r="Q279">
        <f t="shared" ca="1" si="39"/>
        <v>81</v>
      </c>
      <c r="R279">
        <f ca="1">IF(scrapedData!Q279&gt;0.5,ROUND(scrapedData!R279*100,0),RANDBETWEEN(50,70))</f>
        <v>81</v>
      </c>
      <c r="S279">
        <f>INDEX(teamdata!$B$2:'teamdata'!$B$80,MATCH(scrapedData!B279,teamdata!$A$2:'teamdata'!$A$80,0))</f>
        <v>18</v>
      </c>
      <c r="T279">
        <f t="shared" si="40"/>
        <v>2</v>
      </c>
    </row>
    <row r="280" spans="1:20" x14ac:dyDescent="0.3">
      <c r="A280" t="s">
        <v>1692</v>
      </c>
      <c r="B280">
        <f>ROUND(((99-40)*(scrapedData!AA280-0)/(25-0)+40),0)</f>
        <v>59</v>
      </c>
      <c r="C280">
        <f>ROUND(((99-40)*(scrapedData!F280-0)/(37.2-0)+40),0)</f>
        <v>76</v>
      </c>
      <c r="D280">
        <f>ROUND(((99-40)*(scrapedData!I280-0)/(0.7-0)+40),0)</f>
        <v>78</v>
      </c>
      <c r="E280">
        <f>ROUND(((99-40)*(scrapedData!O280-0)/(0.5-0)+40),0)</f>
        <v>85</v>
      </c>
      <c r="F280">
        <f ca="1">IF(scrapedData!K280&lt;1,RANDBETWEEN(40,50),D280)</f>
        <v>78</v>
      </c>
      <c r="G280">
        <f ca="1">IF(scrapedData!N280&lt;1,RANDBETWEEN(40,50),E280)</f>
        <v>85</v>
      </c>
      <c r="H280">
        <f>ROUND(((99-40)*(scrapedData!V280-0)/(7-0)+40),0)</f>
        <v>48</v>
      </c>
      <c r="I280">
        <f t="shared" ca="1" si="34"/>
        <v>270</v>
      </c>
      <c r="J280">
        <f>ROUND(((99-40)*(scrapedData!W280-0)/(3-0)+40),0)</f>
        <v>46</v>
      </c>
      <c r="K280">
        <f>ROUND(((99-40)*(scrapedData!X280-0)/(3-0)+40),0)</f>
        <v>75</v>
      </c>
      <c r="L280">
        <f>ROUND(((99-40)*(scrapedData!U280-0)/(11-0)+40),0)</f>
        <v>61</v>
      </c>
      <c r="M280">
        <f t="shared" si="35"/>
        <v>258</v>
      </c>
      <c r="N280">
        <f t="shared" ca="1" si="36"/>
        <v>79</v>
      </c>
      <c r="O280">
        <f t="shared" si="37"/>
        <v>80</v>
      </c>
      <c r="P280">
        <f t="shared" si="38"/>
        <v>71</v>
      </c>
      <c r="Q280">
        <f t="shared" ca="1" si="39"/>
        <v>85</v>
      </c>
      <c r="R280">
        <f ca="1">IF(scrapedData!Q280&gt;0.5,ROUND(scrapedData!R280*100,0),RANDBETWEEN(50,70))</f>
        <v>63</v>
      </c>
      <c r="S280">
        <f>INDEX(teamdata!$B$2:'teamdata'!$B$80,MATCH(scrapedData!B280,teamdata!$A$2:'teamdata'!$A$80,0))</f>
        <v>18</v>
      </c>
      <c r="T280">
        <f t="shared" si="40"/>
        <v>2</v>
      </c>
    </row>
    <row r="281" spans="1:20" x14ac:dyDescent="0.3">
      <c r="A281" t="s">
        <v>1696</v>
      </c>
      <c r="B281">
        <f>ROUND(((99-40)*(scrapedData!AA281-0)/(25-0)+40),0)</f>
        <v>56</v>
      </c>
      <c r="C281">
        <f>ROUND(((99-40)*(scrapedData!F281-0)/(37.2-0)+40),0)</f>
        <v>79</v>
      </c>
      <c r="D281">
        <f>ROUND(((99-40)*(scrapedData!I281-0)/(0.7-0)+40),0)</f>
        <v>86</v>
      </c>
      <c r="E281">
        <f>ROUND(((99-40)*(scrapedData!O281-0)/(0.5-0)+40),0)</f>
        <v>60</v>
      </c>
      <c r="F281">
        <f ca="1">IF(scrapedData!K281&lt;1,RANDBETWEEN(40,50),D281)</f>
        <v>86</v>
      </c>
      <c r="G281">
        <f ca="1">IF(scrapedData!N281&lt;1,RANDBETWEEN(40,50),E281)</f>
        <v>49</v>
      </c>
      <c r="H281">
        <f>ROUND(((99-40)*(scrapedData!V281-0)/(7-0)+40),0)</f>
        <v>48</v>
      </c>
      <c r="I281">
        <f t="shared" ca="1" si="34"/>
        <v>239</v>
      </c>
      <c r="J281">
        <f>ROUND(((99-40)*(scrapedData!W281-0)/(3-0)+40),0)</f>
        <v>58</v>
      </c>
      <c r="K281">
        <f>ROUND(((99-40)*(scrapedData!X281-0)/(3-0)+40),0)</f>
        <v>48</v>
      </c>
      <c r="L281">
        <f>ROUND(((99-40)*(scrapedData!U281-0)/(11-0)+40),0)</f>
        <v>64</v>
      </c>
      <c r="M281">
        <f t="shared" si="35"/>
        <v>249</v>
      </c>
      <c r="N281">
        <f t="shared" ca="1" si="36"/>
        <v>74</v>
      </c>
      <c r="O281">
        <f t="shared" si="37"/>
        <v>78</v>
      </c>
      <c r="P281">
        <f t="shared" si="38"/>
        <v>73</v>
      </c>
      <c r="Q281">
        <f t="shared" ca="1" si="39"/>
        <v>49</v>
      </c>
      <c r="R281">
        <f ca="1">IF(scrapedData!Q281&gt;0.5,ROUND(scrapedData!R281*100,0),RANDBETWEEN(50,70))</f>
        <v>62</v>
      </c>
      <c r="S281">
        <f>INDEX(teamdata!$B$2:'teamdata'!$B$80,MATCH(scrapedData!B281,teamdata!$A$2:'teamdata'!$A$80,0))</f>
        <v>18</v>
      </c>
      <c r="T281">
        <f t="shared" si="40"/>
        <v>2</v>
      </c>
    </row>
    <row r="282" spans="1:20" x14ac:dyDescent="0.3">
      <c r="A282" t="s">
        <v>1699</v>
      </c>
      <c r="B282">
        <f>ROUND(((99-40)*(scrapedData!AA282-0)/(25-0)+40),0)</f>
        <v>51</v>
      </c>
      <c r="C282">
        <f>ROUND(((99-40)*(scrapedData!F282-0)/(37.2-0)+40),0)</f>
        <v>71</v>
      </c>
      <c r="D282">
        <f>ROUND(((99-40)*(scrapedData!I282-0)/(0.7-0)+40),0)</f>
        <v>79</v>
      </c>
      <c r="E282">
        <f>ROUND(((99-40)*(scrapedData!O282-0)/(0.5-0)+40),0)</f>
        <v>88</v>
      </c>
      <c r="F282">
        <f ca="1">IF(scrapedData!K282&lt;1,RANDBETWEEN(40,50),D282)</f>
        <v>45</v>
      </c>
      <c r="G282">
        <f ca="1">IF(scrapedData!N282&lt;1,RANDBETWEEN(40,50),E282)</f>
        <v>88</v>
      </c>
      <c r="H282">
        <f>ROUND(((99-40)*(scrapedData!V282-0)/(7-0)+40),0)</f>
        <v>44</v>
      </c>
      <c r="I282">
        <f t="shared" ca="1" si="34"/>
        <v>262</v>
      </c>
      <c r="J282">
        <f>ROUND(((99-40)*(scrapedData!W282-0)/(3-0)+40),0)</f>
        <v>46</v>
      </c>
      <c r="K282">
        <f>ROUND(((99-40)*(scrapedData!X282-0)/(3-0)+40),0)</f>
        <v>42</v>
      </c>
      <c r="L282">
        <f>ROUND(((99-40)*(scrapedData!U282-0)/(11-0)+40),0)</f>
        <v>53</v>
      </c>
      <c r="M282">
        <f t="shared" si="35"/>
        <v>212</v>
      </c>
      <c r="N282">
        <f t="shared" ca="1" si="36"/>
        <v>78</v>
      </c>
      <c r="O282">
        <f t="shared" si="37"/>
        <v>71</v>
      </c>
      <c r="P282">
        <f t="shared" si="38"/>
        <v>64</v>
      </c>
      <c r="Q282">
        <f t="shared" ca="1" si="39"/>
        <v>88</v>
      </c>
      <c r="R282">
        <f ca="1">IF(scrapedData!Q282&gt;0.5,ROUND(scrapedData!R282*100,0),RANDBETWEEN(50,70))</f>
        <v>83</v>
      </c>
      <c r="S282">
        <f>INDEX(teamdata!$B$2:'teamdata'!$B$80,MATCH(scrapedData!B282,teamdata!$A$2:'teamdata'!$A$80,0))</f>
        <v>18</v>
      </c>
      <c r="T282">
        <f t="shared" si="40"/>
        <v>2</v>
      </c>
    </row>
    <row r="283" spans="1:20" x14ac:dyDescent="0.3">
      <c r="A283" t="s">
        <v>1703</v>
      </c>
      <c r="B283">
        <f>ROUND(((99-40)*(scrapedData!AA283-0)/(25-0)+40),0)</f>
        <v>50</v>
      </c>
      <c r="C283">
        <f>ROUND(((99-40)*(scrapedData!F283-0)/(37.2-0)+40),0)</f>
        <v>70</v>
      </c>
      <c r="D283">
        <f>ROUND(((99-40)*(scrapedData!I283-0)/(0.7-0)+40),0)</f>
        <v>78</v>
      </c>
      <c r="E283">
        <f>ROUND(((99-40)*(scrapedData!O283-0)/(0.5-0)+40),0)</f>
        <v>76</v>
      </c>
      <c r="F283">
        <f ca="1">IF(scrapedData!K283&lt;1,RANDBETWEEN(40,50),D283)</f>
        <v>78</v>
      </c>
      <c r="G283">
        <f ca="1">IF(scrapedData!N283&lt;1,RANDBETWEEN(40,50),E283)</f>
        <v>76</v>
      </c>
      <c r="H283">
        <f>ROUND(((99-40)*(scrapedData!V283-0)/(7-0)+40),0)</f>
        <v>44</v>
      </c>
      <c r="I283">
        <f t="shared" ca="1" si="34"/>
        <v>248</v>
      </c>
      <c r="J283">
        <f>ROUND(((99-40)*(scrapedData!W283-0)/(3-0)+40),0)</f>
        <v>46</v>
      </c>
      <c r="K283">
        <f>ROUND(((99-40)*(scrapedData!X283-0)/(3-0)+40),0)</f>
        <v>42</v>
      </c>
      <c r="L283">
        <f>ROUND(((99-40)*(scrapedData!U283-0)/(11-0)+40),0)</f>
        <v>51</v>
      </c>
      <c r="M283">
        <f t="shared" si="35"/>
        <v>209</v>
      </c>
      <c r="N283">
        <f t="shared" ca="1" si="36"/>
        <v>75</v>
      </c>
      <c r="O283">
        <f t="shared" si="37"/>
        <v>70</v>
      </c>
      <c r="P283">
        <f t="shared" si="38"/>
        <v>62</v>
      </c>
      <c r="Q283">
        <f t="shared" ca="1" si="39"/>
        <v>76</v>
      </c>
      <c r="R283">
        <f ca="1">IF(scrapedData!Q283&gt;0.5,ROUND(scrapedData!R283*100,0),RANDBETWEEN(50,70))</f>
        <v>66</v>
      </c>
      <c r="S283">
        <f>INDEX(teamdata!$B$2:'teamdata'!$B$80,MATCH(scrapedData!B283,teamdata!$A$2:'teamdata'!$A$80,0))</f>
        <v>18</v>
      </c>
      <c r="T283">
        <f t="shared" si="40"/>
        <v>2</v>
      </c>
    </row>
    <row r="284" spans="1:20" x14ac:dyDescent="0.3">
      <c r="A284" t="s">
        <v>1706</v>
      </c>
      <c r="B284">
        <f>ROUND(((99-40)*(scrapedData!AA284-0)/(25-0)+40),0)</f>
        <v>47</v>
      </c>
      <c r="C284">
        <f>ROUND(((99-40)*(scrapedData!F284-0)/(37.2-0)+40),0)</f>
        <v>62</v>
      </c>
      <c r="D284">
        <f>ROUND(((99-40)*(scrapedData!I284-0)/(0.7-0)+40),0)</f>
        <v>69</v>
      </c>
      <c r="E284">
        <f>ROUND(((99-40)*(scrapedData!O284-0)/(0.5-0)+40),0)</f>
        <v>74</v>
      </c>
      <c r="F284">
        <f ca="1">IF(scrapedData!K284&lt;1,RANDBETWEEN(40,50),D284)</f>
        <v>45</v>
      </c>
      <c r="G284">
        <f ca="1">IF(scrapedData!N284&lt;1,RANDBETWEEN(40,50),E284)</f>
        <v>74</v>
      </c>
      <c r="H284">
        <f>ROUND(((99-40)*(scrapedData!V284-0)/(7-0)+40),0)</f>
        <v>43</v>
      </c>
      <c r="I284">
        <f t="shared" ca="1" si="34"/>
        <v>233</v>
      </c>
      <c r="J284">
        <f>ROUND(((99-40)*(scrapedData!W284-0)/(3-0)+40),0)</f>
        <v>46</v>
      </c>
      <c r="K284">
        <f>ROUND(((99-40)*(scrapedData!X284-0)/(3-0)+40),0)</f>
        <v>42</v>
      </c>
      <c r="L284">
        <f>ROUND(((99-40)*(scrapedData!U284-0)/(11-0)+40),0)</f>
        <v>50</v>
      </c>
      <c r="M284">
        <f t="shared" si="35"/>
        <v>200</v>
      </c>
      <c r="N284">
        <f t="shared" ca="1" si="36"/>
        <v>73</v>
      </c>
      <c r="O284">
        <f t="shared" si="37"/>
        <v>69</v>
      </c>
      <c r="P284">
        <f t="shared" si="38"/>
        <v>66</v>
      </c>
      <c r="Q284">
        <f t="shared" ca="1" si="39"/>
        <v>74</v>
      </c>
      <c r="R284">
        <f ca="1">IF(scrapedData!Q284&gt;0.5,ROUND(scrapedData!R284*100,0),RANDBETWEEN(50,70))</f>
        <v>64</v>
      </c>
      <c r="S284">
        <f>INDEX(teamdata!$B$2:'teamdata'!$B$80,MATCH(scrapedData!B284,teamdata!$A$2:'teamdata'!$A$80,0))</f>
        <v>18</v>
      </c>
      <c r="T284">
        <f t="shared" si="40"/>
        <v>2</v>
      </c>
    </row>
    <row r="285" spans="1:20" x14ac:dyDescent="0.3">
      <c r="A285" t="s">
        <v>1708</v>
      </c>
      <c r="B285">
        <f>ROUND(((99-40)*(scrapedData!AA285-0)/(25-0)+40),0)</f>
        <v>44</v>
      </c>
      <c r="C285">
        <f>ROUND(((99-40)*(scrapedData!F285-0)/(37.2-0)+40),0)</f>
        <v>48</v>
      </c>
      <c r="D285">
        <f>ROUND(((99-40)*(scrapedData!I285-0)/(0.7-0)+40),0)</f>
        <v>77</v>
      </c>
      <c r="E285">
        <f>ROUND(((99-40)*(scrapedData!O285-0)/(0.5-0)+40),0)</f>
        <v>75</v>
      </c>
      <c r="F285">
        <f ca="1">IF(scrapedData!K285&lt;1,RANDBETWEEN(40,50),D285)</f>
        <v>77</v>
      </c>
      <c r="G285">
        <f ca="1">IF(scrapedData!N285&lt;1,RANDBETWEEN(40,50),E285)</f>
        <v>50</v>
      </c>
      <c r="H285">
        <f>ROUND(((99-40)*(scrapedData!V285-0)/(7-0)+40),0)</f>
        <v>42</v>
      </c>
      <c r="I285">
        <f t="shared" ca="1" si="34"/>
        <v>213</v>
      </c>
      <c r="J285">
        <f>ROUND(((99-40)*(scrapedData!W285-0)/(3-0)+40),0)</f>
        <v>42</v>
      </c>
      <c r="K285">
        <f>ROUND(((99-40)*(scrapedData!X285-0)/(3-0)+40),0)</f>
        <v>48</v>
      </c>
      <c r="L285">
        <f>ROUND(((99-40)*(scrapedData!U285-0)/(11-0)+40),0)</f>
        <v>47</v>
      </c>
      <c r="M285">
        <f t="shared" si="35"/>
        <v>185</v>
      </c>
      <c r="N285">
        <f t="shared" ca="1" si="36"/>
        <v>69</v>
      </c>
      <c r="O285">
        <f t="shared" si="37"/>
        <v>66</v>
      </c>
      <c r="P285">
        <f t="shared" si="38"/>
        <v>73</v>
      </c>
      <c r="Q285">
        <f t="shared" ca="1" si="39"/>
        <v>50</v>
      </c>
      <c r="R285">
        <f ca="1">IF(scrapedData!Q285&gt;0.5,ROUND(scrapedData!R285*100,0),RANDBETWEEN(50,70))</f>
        <v>70</v>
      </c>
      <c r="S285">
        <f>INDEX(teamdata!$B$2:'teamdata'!$B$80,MATCH(scrapedData!B285,teamdata!$A$2:'teamdata'!$A$80,0))</f>
        <v>18</v>
      </c>
      <c r="T285">
        <f t="shared" si="40"/>
        <v>2</v>
      </c>
    </row>
    <row r="286" spans="1:20" x14ac:dyDescent="0.3">
      <c r="A286" t="s">
        <v>1710</v>
      </c>
      <c r="B286">
        <f>ROUND(((99-40)*(scrapedData!AA286-0)/(25-0)+40),0)</f>
        <v>44</v>
      </c>
      <c r="C286">
        <f>ROUND(((99-40)*(scrapedData!F286-0)/(37.2-0)+40),0)</f>
        <v>45</v>
      </c>
      <c r="D286">
        <f>ROUND(((99-40)*(scrapedData!I286-0)/(0.7-0)+40),0)</f>
        <v>73</v>
      </c>
      <c r="E286">
        <f>ROUND(((99-40)*(scrapedData!O286-0)/(0.5-0)+40),0)</f>
        <v>99</v>
      </c>
      <c r="F286">
        <f ca="1">IF(scrapedData!K286&lt;1,RANDBETWEEN(40,50),D286)</f>
        <v>41</v>
      </c>
      <c r="G286">
        <f ca="1">IF(scrapedData!N286&lt;1,RANDBETWEEN(40,50),E286)</f>
        <v>46</v>
      </c>
      <c r="H286">
        <f>ROUND(((99-40)*(scrapedData!V286-0)/(7-0)+40),0)</f>
        <v>43</v>
      </c>
      <c r="I286">
        <f t="shared" ca="1" si="34"/>
        <v>206</v>
      </c>
      <c r="J286">
        <f>ROUND(((99-40)*(scrapedData!W286-0)/(3-0)+40),0)</f>
        <v>42</v>
      </c>
      <c r="K286">
        <f>ROUND(((99-40)*(scrapedData!X286-0)/(3-0)+40),0)</f>
        <v>40</v>
      </c>
      <c r="L286">
        <f>ROUND(((99-40)*(scrapedData!U286-0)/(11-0)+40),0)</f>
        <v>42</v>
      </c>
      <c r="M286">
        <f t="shared" si="35"/>
        <v>169</v>
      </c>
      <c r="N286">
        <f t="shared" ca="1" si="36"/>
        <v>68</v>
      </c>
      <c r="O286">
        <f t="shared" si="37"/>
        <v>63</v>
      </c>
      <c r="P286">
        <f t="shared" si="38"/>
        <v>68</v>
      </c>
      <c r="Q286">
        <f t="shared" ca="1" si="39"/>
        <v>46</v>
      </c>
      <c r="R286">
        <f ca="1">IF(scrapedData!Q286&gt;0.5,ROUND(scrapedData!R286*100,0),RANDBETWEEN(50,70))</f>
        <v>53</v>
      </c>
      <c r="S286">
        <f>INDEX(teamdata!$B$2:'teamdata'!$B$80,MATCH(scrapedData!B286,teamdata!$A$2:'teamdata'!$A$80,0))</f>
        <v>18</v>
      </c>
      <c r="T286">
        <f t="shared" si="40"/>
        <v>2</v>
      </c>
    </row>
    <row r="287" spans="1:20" x14ac:dyDescent="0.3">
      <c r="A287" t="s">
        <v>1712</v>
      </c>
      <c r="B287">
        <f>ROUND(((99-40)*(scrapedData!AA287-0)/(25-0)+40),0)</f>
        <v>44</v>
      </c>
      <c r="C287">
        <f>ROUND(((99-40)*(scrapedData!F287-0)/(37.2-0)+40),0)</f>
        <v>51</v>
      </c>
      <c r="D287">
        <f>ROUND(((99-40)*(scrapedData!I287-0)/(0.7-0)+40),0)</f>
        <v>91</v>
      </c>
      <c r="E287">
        <f>ROUND(((99-40)*(scrapedData!O287-0)/(0.5-0)+40),0)</f>
        <v>158</v>
      </c>
      <c r="F287">
        <f ca="1">IF(scrapedData!K287&lt;1,RANDBETWEEN(40,50),D287)</f>
        <v>91</v>
      </c>
      <c r="G287">
        <f ca="1">IF(scrapedData!N287&lt;1,RANDBETWEEN(40,50),E287)</f>
        <v>47</v>
      </c>
      <c r="H287">
        <f>ROUND(((99-40)*(scrapedData!V287-0)/(7-0)+40),0)</f>
        <v>43</v>
      </c>
      <c r="I287">
        <f t="shared" ca="1" si="34"/>
        <v>225</v>
      </c>
      <c r="J287">
        <f>ROUND(((99-40)*(scrapedData!W287-0)/(3-0)+40),0)</f>
        <v>40</v>
      </c>
      <c r="K287">
        <f>ROUND(((99-40)*(scrapedData!X287-0)/(3-0)+40),0)</f>
        <v>40</v>
      </c>
      <c r="L287">
        <f>ROUND(((99-40)*(scrapedData!U287-0)/(11-0)+40),0)</f>
        <v>46</v>
      </c>
      <c r="M287">
        <f t="shared" si="35"/>
        <v>177</v>
      </c>
      <c r="N287">
        <f t="shared" ca="1" si="36"/>
        <v>71</v>
      </c>
      <c r="O287">
        <f t="shared" si="37"/>
        <v>64</v>
      </c>
      <c r="P287">
        <f t="shared" si="38"/>
        <v>69</v>
      </c>
      <c r="Q287">
        <f t="shared" ca="1" si="39"/>
        <v>47</v>
      </c>
      <c r="R287">
        <f ca="1">IF(scrapedData!Q287&gt;0.5,ROUND(scrapedData!R287*100,0),RANDBETWEEN(50,70))</f>
        <v>70</v>
      </c>
      <c r="S287">
        <f>INDEX(teamdata!$B$2:'teamdata'!$B$80,MATCH(scrapedData!B287,teamdata!$A$2:'teamdata'!$A$80,0))</f>
        <v>18</v>
      </c>
      <c r="T287">
        <f t="shared" si="40"/>
        <v>2</v>
      </c>
    </row>
    <row r="288" spans="1:20" x14ac:dyDescent="0.3">
      <c r="A288" t="s">
        <v>1713</v>
      </c>
      <c r="B288">
        <f>ROUND(((99-40)*(scrapedData!AA288-0)/(25-0)+40),0)</f>
        <v>41</v>
      </c>
      <c r="C288">
        <f>ROUND(((99-40)*(scrapedData!F288-0)/(37.2-0)+40),0)</f>
        <v>44</v>
      </c>
      <c r="D288">
        <f>ROUND(((99-40)*(scrapedData!I288-0)/(0.7-0)+40),0)</f>
        <v>74</v>
      </c>
      <c r="E288">
        <f>ROUND(((99-40)*(scrapedData!O288-0)/(0.5-0)+40),0)</f>
        <v>99</v>
      </c>
      <c r="F288">
        <f ca="1">IF(scrapedData!K288&lt;1,RANDBETWEEN(40,50),D288)</f>
        <v>40</v>
      </c>
      <c r="G288">
        <f ca="1">IF(scrapedData!N288&lt;1,RANDBETWEEN(40,50),E288)</f>
        <v>45</v>
      </c>
      <c r="H288">
        <f>ROUND(((99-40)*(scrapedData!V288-0)/(7-0)+40),0)</f>
        <v>41</v>
      </c>
      <c r="I288">
        <f t="shared" ca="1" si="34"/>
        <v>201</v>
      </c>
      <c r="J288">
        <f>ROUND(((99-40)*(scrapedData!W288-0)/(3-0)+40),0)</f>
        <v>40</v>
      </c>
      <c r="K288">
        <f>ROUND(((99-40)*(scrapedData!X288-0)/(3-0)+40),0)</f>
        <v>40</v>
      </c>
      <c r="L288">
        <f>ROUND(((99-40)*(scrapedData!U288-0)/(11-0)+40),0)</f>
        <v>41</v>
      </c>
      <c r="M288">
        <f t="shared" si="35"/>
        <v>165</v>
      </c>
      <c r="N288">
        <f t="shared" ca="1" si="36"/>
        <v>67</v>
      </c>
      <c r="O288">
        <f t="shared" si="37"/>
        <v>62</v>
      </c>
      <c r="P288">
        <f t="shared" si="38"/>
        <v>68</v>
      </c>
      <c r="Q288">
        <f t="shared" ca="1" si="39"/>
        <v>45</v>
      </c>
      <c r="R288">
        <f ca="1">IF(scrapedData!Q288&gt;0.5,ROUND(scrapedData!R288*100,0),RANDBETWEEN(50,70))</f>
        <v>67</v>
      </c>
      <c r="S288">
        <f>INDEX(teamdata!$B$2:'teamdata'!$B$80,MATCH(scrapedData!B288,teamdata!$A$2:'teamdata'!$A$80,0))</f>
        <v>18</v>
      </c>
      <c r="T288">
        <f t="shared" si="40"/>
        <v>2</v>
      </c>
    </row>
    <row r="289" spans="1:20" x14ac:dyDescent="0.3">
      <c r="A289" t="s">
        <v>1715</v>
      </c>
      <c r="B289">
        <f>ROUND(((99-40)*(scrapedData!AA289-0)/(25-0)+40),0)</f>
        <v>40</v>
      </c>
      <c r="C289">
        <f>ROUND(((99-40)*(scrapedData!F289-0)/(37.2-0)+40),0)</f>
        <v>43</v>
      </c>
      <c r="D289">
        <f>ROUND(((99-40)*(scrapedData!I289-0)/(0.7-0)+40),0)</f>
        <v>40</v>
      </c>
      <c r="E289">
        <f>ROUND(((99-40)*(scrapedData!O289-0)/(0.5-0)+40),0)</f>
        <v>40</v>
      </c>
      <c r="F289">
        <f ca="1">IF(scrapedData!K289&lt;1,RANDBETWEEN(40,50),D289)</f>
        <v>42</v>
      </c>
      <c r="G289">
        <f ca="1">IF(scrapedData!N289&lt;1,RANDBETWEEN(40,50),E289)</f>
        <v>46</v>
      </c>
      <c r="H289">
        <f>ROUND(((99-40)*(scrapedData!V289-0)/(7-0)+40),0)</f>
        <v>40</v>
      </c>
      <c r="I289">
        <f t="shared" ca="1" si="34"/>
        <v>166</v>
      </c>
      <c r="J289">
        <f>ROUND(((99-40)*(scrapedData!W289-0)/(3-0)+40),0)</f>
        <v>40</v>
      </c>
      <c r="K289">
        <f>ROUND(((99-40)*(scrapedData!X289-0)/(3-0)+40),0)</f>
        <v>40</v>
      </c>
      <c r="L289">
        <f>ROUND(((99-40)*(scrapedData!U289-0)/(11-0)+40),0)</f>
        <v>42</v>
      </c>
      <c r="M289">
        <f t="shared" si="35"/>
        <v>165</v>
      </c>
      <c r="N289">
        <f t="shared" ca="1" si="36"/>
        <v>61</v>
      </c>
      <c r="O289">
        <f t="shared" si="37"/>
        <v>62</v>
      </c>
      <c r="P289">
        <f t="shared" si="38"/>
        <v>70</v>
      </c>
      <c r="Q289">
        <f t="shared" ca="1" si="39"/>
        <v>46</v>
      </c>
      <c r="R289">
        <f ca="1">IF(scrapedData!Q289&gt;0.5,ROUND(scrapedData!R289*100,0),RANDBETWEEN(50,70))</f>
        <v>61</v>
      </c>
      <c r="S289">
        <f>INDEX(teamdata!$B$2:'teamdata'!$B$80,MATCH(scrapedData!B289,teamdata!$A$2:'teamdata'!$A$80,0))</f>
        <v>18</v>
      </c>
      <c r="T289">
        <f t="shared" si="40"/>
        <v>2</v>
      </c>
    </row>
    <row r="290" spans="1:20" x14ac:dyDescent="0.3">
      <c r="A290" t="s">
        <v>1718</v>
      </c>
      <c r="B290" t="e">
        <f>ROUND(((99-40)*(scrapedData!AA290-0)/(25-0)+40),0)</f>
        <v>#N/A</v>
      </c>
      <c r="C290" t="e">
        <f>ROUND(((99-40)*(scrapedData!F290-0)/(37.2-0)+40),0)</f>
        <v>#N/A</v>
      </c>
      <c r="D290" t="e">
        <f>ROUND(((99-40)*(scrapedData!I290-0)/(0.7-0)+40),0)</f>
        <v>#N/A</v>
      </c>
      <c r="E290" t="e">
        <f>ROUND(((99-40)*(scrapedData!O290-0)/(0.5-0)+40),0)</f>
        <v>#N/A</v>
      </c>
      <c r="F290" t="e">
        <f ca="1">IF(scrapedData!K290&lt;1,RANDBETWEEN(40,50),D290)</f>
        <v>#N/A</v>
      </c>
      <c r="G290" t="e">
        <f ca="1">IF(scrapedData!N290&lt;1,RANDBETWEEN(40,50),E290)</f>
        <v>#N/A</v>
      </c>
      <c r="H290" t="e">
        <f>ROUND(((99-40)*(scrapedData!V290-0)/(7-0)+40),0)</f>
        <v>#N/A</v>
      </c>
      <c r="I290" t="e">
        <f t="shared" si="34"/>
        <v>#N/A</v>
      </c>
      <c r="J290" t="e">
        <f>ROUND(((99-40)*(scrapedData!W290-0)/(3-0)+40),0)</f>
        <v>#N/A</v>
      </c>
      <c r="K290" t="e">
        <f>ROUND(((99-40)*(scrapedData!X290-0)/(3-0)+40),0)</f>
        <v>#N/A</v>
      </c>
      <c r="L290" t="e">
        <f>ROUND(((99-40)*(scrapedData!U290-0)/(11-0)+40),0)</f>
        <v>#N/A</v>
      </c>
      <c r="M290" t="e">
        <f t="shared" si="35"/>
        <v>#N/A</v>
      </c>
      <c r="N290" t="e">
        <f t="shared" si="36"/>
        <v>#N/A</v>
      </c>
      <c r="O290" t="e">
        <f t="shared" si="37"/>
        <v>#N/A</v>
      </c>
      <c r="P290" t="e">
        <f t="shared" si="38"/>
        <v>#N/A</v>
      </c>
      <c r="Q290" t="e">
        <f t="shared" ca="1" si="39"/>
        <v>#N/A</v>
      </c>
      <c r="R290" t="e">
        <f ca="1">IF(scrapedData!Q290&gt;0.5,ROUND(scrapedData!R290*100,0),RANDBETWEEN(50,70))</f>
        <v>#N/A</v>
      </c>
      <c r="S290">
        <f>INDEX(teamdata!$B$2:'teamdata'!$B$80,MATCH(scrapedData!B290,teamdata!$A$2:'teamdata'!$A$80,0))</f>
        <v>18</v>
      </c>
      <c r="T290">
        <f t="shared" si="40"/>
        <v>2</v>
      </c>
    </row>
    <row r="291" spans="1:20" x14ac:dyDescent="0.3">
      <c r="A291" t="s">
        <v>1719</v>
      </c>
      <c r="B291" t="e">
        <f>ROUND(((99-40)*(scrapedData!AA291-0)/(25-0)+40),0)</f>
        <v>#N/A</v>
      </c>
      <c r="C291" t="e">
        <f>ROUND(((99-40)*(scrapedData!F291-0)/(37.2-0)+40),0)</f>
        <v>#N/A</v>
      </c>
      <c r="D291" t="e">
        <f>ROUND(((99-40)*(scrapedData!I291-0)/(0.7-0)+40),0)</f>
        <v>#N/A</v>
      </c>
      <c r="E291" t="e">
        <f>ROUND(((99-40)*(scrapedData!O291-0)/(0.5-0)+40),0)</f>
        <v>#N/A</v>
      </c>
      <c r="F291" t="e">
        <f ca="1">IF(scrapedData!K291&lt;1,RANDBETWEEN(40,50),D291)</f>
        <v>#N/A</v>
      </c>
      <c r="G291" t="e">
        <f ca="1">IF(scrapedData!N291&lt;1,RANDBETWEEN(40,50),E291)</f>
        <v>#N/A</v>
      </c>
      <c r="H291" t="e">
        <f>ROUND(((99-40)*(scrapedData!V291-0)/(7-0)+40),0)</f>
        <v>#N/A</v>
      </c>
      <c r="I291" t="e">
        <f t="shared" si="34"/>
        <v>#N/A</v>
      </c>
      <c r="J291" t="e">
        <f>ROUND(((99-40)*(scrapedData!W291-0)/(3-0)+40),0)</f>
        <v>#N/A</v>
      </c>
      <c r="K291" t="e">
        <f>ROUND(((99-40)*(scrapedData!X291-0)/(3-0)+40),0)</f>
        <v>#N/A</v>
      </c>
      <c r="L291" t="e">
        <f>ROUND(((99-40)*(scrapedData!U291-0)/(11-0)+40),0)</f>
        <v>#N/A</v>
      </c>
      <c r="M291" t="e">
        <f t="shared" si="35"/>
        <v>#N/A</v>
      </c>
      <c r="N291" t="e">
        <f t="shared" si="36"/>
        <v>#N/A</v>
      </c>
      <c r="O291" t="e">
        <f t="shared" si="37"/>
        <v>#N/A</v>
      </c>
      <c r="P291" t="e">
        <f t="shared" si="38"/>
        <v>#N/A</v>
      </c>
      <c r="Q291" t="e">
        <f t="shared" ca="1" si="39"/>
        <v>#N/A</v>
      </c>
      <c r="R291" t="e">
        <f ca="1">IF(scrapedData!Q291&gt;0.5,ROUND(scrapedData!R291*100,0),RANDBETWEEN(50,70))</f>
        <v>#N/A</v>
      </c>
      <c r="S291">
        <f>INDEX(teamdata!$B$2:'teamdata'!$B$80,MATCH(scrapedData!B291,teamdata!$A$2:'teamdata'!$A$80,0))</f>
        <v>18</v>
      </c>
      <c r="T291">
        <f t="shared" si="40"/>
        <v>2</v>
      </c>
    </row>
    <row r="292" spans="1:20" x14ac:dyDescent="0.3">
      <c r="A292" t="s">
        <v>1722</v>
      </c>
      <c r="B292" t="e">
        <f>ROUND(((99-40)*(scrapedData!AA292-0)/(25-0)+40),0)</f>
        <v>#N/A</v>
      </c>
      <c r="C292" t="e">
        <f>ROUND(((99-40)*(scrapedData!F292-0)/(37.2-0)+40),0)</f>
        <v>#N/A</v>
      </c>
      <c r="D292" t="e">
        <f>ROUND(((99-40)*(scrapedData!I292-0)/(0.7-0)+40),0)</f>
        <v>#N/A</v>
      </c>
      <c r="E292" t="e">
        <f>ROUND(((99-40)*(scrapedData!O292-0)/(0.5-0)+40),0)</f>
        <v>#N/A</v>
      </c>
      <c r="F292" t="e">
        <f ca="1">IF(scrapedData!K292&lt;1,RANDBETWEEN(40,50),D292)</f>
        <v>#N/A</v>
      </c>
      <c r="G292" t="e">
        <f ca="1">IF(scrapedData!N292&lt;1,RANDBETWEEN(40,50),E292)</f>
        <v>#N/A</v>
      </c>
      <c r="H292" t="e">
        <f>ROUND(((99-40)*(scrapedData!V292-0)/(7-0)+40),0)</f>
        <v>#N/A</v>
      </c>
      <c r="I292" t="e">
        <f t="shared" si="34"/>
        <v>#N/A</v>
      </c>
      <c r="J292" t="e">
        <f>ROUND(((99-40)*(scrapedData!W292-0)/(3-0)+40),0)</f>
        <v>#N/A</v>
      </c>
      <c r="K292" t="e">
        <f>ROUND(((99-40)*(scrapedData!X292-0)/(3-0)+40),0)</f>
        <v>#N/A</v>
      </c>
      <c r="L292" t="e">
        <f>ROUND(((99-40)*(scrapedData!U292-0)/(11-0)+40),0)</f>
        <v>#N/A</v>
      </c>
      <c r="M292" t="e">
        <f t="shared" si="35"/>
        <v>#N/A</v>
      </c>
      <c r="N292" t="e">
        <f t="shared" si="36"/>
        <v>#N/A</v>
      </c>
      <c r="O292" t="e">
        <f t="shared" si="37"/>
        <v>#N/A</v>
      </c>
      <c r="P292" t="e">
        <f t="shared" si="38"/>
        <v>#N/A</v>
      </c>
      <c r="Q292" t="e">
        <f t="shared" ca="1" si="39"/>
        <v>#N/A</v>
      </c>
      <c r="R292" t="e">
        <f ca="1">IF(scrapedData!Q292&gt;0.5,ROUND(scrapedData!R292*100,0),RANDBETWEEN(50,70))</f>
        <v>#N/A</v>
      </c>
      <c r="S292">
        <f>INDEX(teamdata!$B$2:'teamdata'!$B$80,MATCH(scrapedData!B292,teamdata!$A$2:'teamdata'!$A$80,0))</f>
        <v>18</v>
      </c>
      <c r="T292">
        <f t="shared" si="40"/>
        <v>2</v>
      </c>
    </row>
    <row r="293" spans="1:20" x14ac:dyDescent="0.3">
      <c r="A293" t="s">
        <v>1724</v>
      </c>
      <c r="B293" t="e">
        <f>ROUND(((99-40)*(scrapedData!AA293-0)/(25-0)+40),0)</f>
        <v>#N/A</v>
      </c>
      <c r="C293" t="e">
        <f>ROUND(((99-40)*(scrapedData!F293-0)/(37.2-0)+40),0)</f>
        <v>#N/A</v>
      </c>
      <c r="D293" t="e">
        <f>ROUND(((99-40)*(scrapedData!I293-0)/(0.7-0)+40),0)</f>
        <v>#N/A</v>
      </c>
      <c r="E293" t="e">
        <f>ROUND(((99-40)*(scrapedData!O293-0)/(0.5-0)+40),0)</f>
        <v>#N/A</v>
      </c>
      <c r="F293" t="e">
        <f ca="1">IF(scrapedData!K293&lt;1,RANDBETWEEN(40,50),D293)</f>
        <v>#N/A</v>
      </c>
      <c r="G293" t="e">
        <f ca="1">IF(scrapedData!N293&lt;1,RANDBETWEEN(40,50),E293)</f>
        <v>#N/A</v>
      </c>
      <c r="H293" t="e">
        <f>ROUND(((99-40)*(scrapedData!V293-0)/(7-0)+40),0)</f>
        <v>#N/A</v>
      </c>
      <c r="I293" t="e">
        <f t="shared" si="34"/>
        <v>#N/A</v>
      </c>
      <c r="J293" t="e">
        <f>ROUND(((99-40)*(scrapedData!W293-0)/(3-0)+40),0)</f>
        <v>#N/A</v>
      </c>
      <c r="K293" t="e">
        <f>ROUND(((99-40)*(scrapedData!X293-0)/(3-0)+40),0)</f>
        <v>#N/A</v>
      </c>
      <c r="L293" t="e">
        <f>ROUND(((99-40)*(scrapedData!U293-0)/(11-0)+40),0)</f>
        <v>#N/A</v>
      </c>
      <c r="M293" t="e">
        <f t="shared" si="35"/>
        <v>#N/A</v>
      </c>
      <c r="N293" t="e">
        <f t="shared" si="36"/>
        <v>#N/A</v>
      </c>
      <c r="O293" t="e">
        <f t="shared" si="37"/>
        <v>#N/A</v>
      </c>
      <c r="P293" t="e">
        <f t="shared" si="38"/>
        <v>#N/A</v>
      </c>
      <c r="Q293" t="e">
        <f t="shared" ca="1" si="39"/>
        <v>#N/A</v>
      </c>
      <c r="R293" t="e">
        <f ca="1">IF(scrapedData!Q293&gt;0.5,ROUND(scrapedData!R293*100,0),RANDBETWEEN(50,70))</f>
        <v>#N/A</v>
      </c>
      <c r="S293">
        <f>INDEX(teamdata!$B$2:'teamdata'!$B$80,MATCH(scrapedData!B293,teamdata!$A$2:'teamdata'!$A$80,0))</f>
        <v>18</v>
      </c>
      <c r="T293">
        <f t="shared" si="40"/>
        <v>2</v>
      </c>
    </row>
    <row r="294" spans="1:20" x14ac:dyDescent="0.3">
      <c r="A294" t="s">
        <v>1726</v>
      </c>
      <c r="B294" t="e">
        <f>ROUND(((99-40)*(scrapedData!AA294-0)/(25-0)+40),0)</f>
        <v>#N/A</v>
      </c>
      <c r="C294" t="e">
        <f>ROUND(((99-40)*(scrapedData!F294-0)/(37.2-0)+40),0)</f>
        <v>#N/A</v>
      </c>
      <c r="D294" t="e">
        <f>ROUND(((99-40)*(scrapedData!I294-0)/(0.7-0)+40),0)</f>
        <v>#N/A</v>
      </c>
      <c r="E294" t="e">
        <f>ROUND(((99-40)*(scrapedData!O294-0)/(0.5-0)+40),0)</f>
        <v>#N/A</v>
      </c>
      <c r="F294" t="e">
        <f ca="1">IF(scrapedData!K294&lt;1,RANDBETWEEN(40,50),D294)</f>
        <v>#N/A</v>
      </c>
      <c r="G294" t="e">
        <f ca="1">IF(scrapedData!N294&lt;1,RANDBETWEEN(40,50),E294)</f>
        <v>#N/A</v>
      </c>
      <c r="H294" t="e">
        <f>ROUND(((99-40)*(scrapedData!V294-0)/(7-0)+40),0)</f>
        <v>#N/A</v>
      </c>
      <c r="I294" t="e">
        <f t="shared" si="34"/>
        <v>#N/A</v>
      </c>
      <c r="J294" t="e">
        <f>ROUND(((99-40)*(scrapedData!W294-0)/(3-0)+40),0)</f>
        <v>#N/A</v>
      </c>
      <c r="K294" t="e">
        <f>ROUND(((99-40)*(scrapedData!X294-0)/(3-0)+40),0)</f>
        <v>#N/A</v>
      </c>
      <c r="L294" t="e">
        <f>ROUND(((99-40)*(scrapedData!U294-0)/(11-0)+40),0)</f>
        <v>#N/A</v>
      </c>
      <c r="M294" t="e">
        <f t="shared" si="35"/>
        <v>#N/A</v>
      </c>
      <c r="N294" t="e">
        <f t="shared" si="36"/>
        <v>#N/A</v>
      </c>
      <c r="O294" t="e">
        <f t="shared" si="37"/>
        <v>#N/A</v>
      </c>
      <c r="P294" t="e">
        <f t="shared" si="38"/>
        <v>#N/A</v>
      </c>
      <c r="Q294" t="e">
        <f t="shared" ca="1" si="39"/>
        <v>#N/A</v>
      </c>
      <c r="R294" t="e">
        <f ca="1">IF(scrapedData!Q294&gt;0.5,ROUND(scrapedData!R294*100,0),RANDBETWEEN(50,70))</f>
        <v>#N/A</v>
      </c>
      <c r="S294">
        <f>INDEX(teamdata!$B$2:'teamdata'!$B$80,MATCH(scrapedData!B294,teamdata!$A$2:'teamdata'!$A$80,0))</f>
        <v>18</v>
      </c>
      <c r="T294">
        <f t="shared" si="40"/>
        <v>2</v>
      </c>
    </row>
    <row r="295" spans="1:20" x14ac:dyDescent="0.3">
      <c r="A295" t="s">
        <v>1727</v>
      </c>
      <c r="B295" t="e">
        <f>ROUND(((99-40)*(scrapedData!AA295-0)/(25-0)+40),0)</f>
        <v>#N/A</v>
      </c>
      <c r="C295" t="e">
        <f>ROUND(((99-40)*(scrapedData!F295-0)/(37.2-0)+40),0)</f>
        <v>#N/A</v>
      </c>
      <c r="D295" t="e">
        <f>ROUND(((99-40)*(scrapedData!I295-0)/(0.7-0)+40),0)</f>
        <v>#N/A</v>
      </c>
      <c r="E295" t="e">
        <f>ROUND(((99-40)*(scrapedData!O295-0)/(0.5-0)+40),0)</f>
        <v>#N/A</v>
      </c>
      <c r="F295" t="e">
        <f ca="1">IF(scrapedData!K295&lt;1,RANDBETWEEN(40,50),D295)</f>
        <v>#N/A</v>
      </c>
      <c r="G295" t="e">
        <f ca="1">IF(scrapedData!N295&lt;1,RANDBETWEEN(40,50),E295)</f>
        <v>#N/A</v>
      </c>
      <c r="H295" t="e">
        <f>ROUND(((99-40)*(scrapedData!V295-0)/(7-0)+40),0)</f>
        <v>#N/A</v>
      </c>
      <c r="I295" t="e">
        <f t="shared" si="34"/>
        <v>#N/A</v>
      </c>
      <c r="J295" t="e">
        <f>ROUND(((99-40)*(scrapedData!W295-0)/(3-0)+40),0)</f>
        <v>#N/A</v>
      </c>
      <c r="K295" t="e">
        <f>ROUND(((99-40)*(scrapedData!X295-0)/(3-0)+40),0)</f>
        <v>#N/A</v>
      </c>
      <c r="L295" t="e">
        <f>ROUND(((99-40)*(scrapedData!U295-0)/(11-0)+40),0)</f>
        <v>#N/A</v>
      </c>
      <c r="M295" t="e">
        <f t="shared" si="35"/>
        <v>#N/A</v>
      </c>
      <c r="N295" t="e">
        <f t="shared" si="36"/>
        <v>#N/A</v>
      </c>
      <c r="O295" t="e">
        <f t="shared" si="37"/>
        <v>#N/A</v>
      </c>
      <c r="P295" t="e">
        <f t="shared" si="38"/>
        <v>#N/A</v>
      </c>
      <c r="Q295" t="e">
        <f t="shared" ca="1" si="39"/>
        <v>#N/A</v>
      </c>
      <c r="R295" t="e">
        <f ca="1">IF(scrapedData!Q295&gt;0.5,ROUND(scrapedData!R295*100,0),RANDBETWEEN(50,70))</f>
        <v>#N/A</v>
      </c>
      <c r="S295">
        <f>INDEX(teamdata!$B$2:'teamdata'!$B$80,MATCH(scrapedData!B295,teamdata!$A$2:'teamdata'!$A$80,0))</f>
        <v>18</v>
      </c>
      <c r="T295">
        <f t="shared" si="40"/>
        <v>2</v>
      </c>
    </row>
    <row r="296" spans="1:20" x14ac:dyDescent="0.3">
      <c r="A296" t="s">
        <v>1731</v>
      </c>
      <c r="B296">
        <f>ROUND(((99-40)*(scrapedData!AA296-0)/(25-0)+40),0)</f>
        <v>84</v>
      </c>
      <c r="C296">
        <f>ROUND(((99-40)*(scrapedData!F296-0)/(37.2-0)+40),0)</f>
        <v>94</v>
      </c>
      <c r="D296">
        <f>ROUND(((99-40)*(scrapedData!I296-0)/(0.7-0)+40),0)</f>
        <v>83</v>
      </c>
      <c r="E296">
        <f>ROUND(((99-40)*(scrapedData!O296-0)/(0.5-0)+40),0)</f>
        <v>87</v>
      </c>
      <c r="F296">
        <f ca="1">IF(scrapedData!K296&lt;1,RANDBETWEEN(40,50),D296)</f>
        <v>83</v>
      </c>
      <c r="G296">
        <f ca="1">IF(scrapedData!N296&lt;1,RANDBETWEEN(40,50),E296)</f>
        <v>87</v>
      </c>
      <c r="H296">
        <f>ROUND(((99-40)*(scrapedData!V296-0)/(7-0)+40),0)</f>
        <v>64</v>
      </c>
      <c r="I296">
        <f t="shared" ca="1" si="34"/>
        <v>318</v>
      </c>
      <c r="J296">
        <f>ROUND(((99-40)*(scrapedData!W296-0)/(3-0)+40),0)</f>
        <v>73</v>
      </c>
      <c r="K296">
        <f>ROUND(((99-40)*(scrapedData!X296-0)/(3-0)+40),0)</f>
        <v>46</v>
      </c>
      <c r="L296">
        <f>ROUND(((99-40)*(scrapedData!U296-0)/(11-0)+40),0)</f>
        <v>65</v>
      </c>
      <c r="M296">
        <f t="shared" si="35"/>
        <v>278</v>
      </c>
      <c r="N296">
        <f t="shared" ca="1" si="36"/>
        <v>88</v>
      </c>
      <c r="O296">
        <f t="shared" si="37"/>
        <v>83</v>
      </c>
      <c r="P296">
        <f t="shared" si="38"/>
        <v>68</v>
      </c>
      <c r="Q296">
        <f t="shared" ca="1" si="39"/>
        <v>87</v>
      </c>
      <c r="R296">
        <f ca="1">IF(scrapedData!Q296&gt;0.5,ROUND(scrapedData!R296*100,0),RANDBETWEEN(50,70))</f>
        <v>81</v>
      </c>
      <c r="S296">
        <f>INDEX(teamdata!$B$2:'teamdata'!$B$80,MATCH(scrapedData!B296,teamdata!$A$2:'teamdata'!$A$80,0))</f>
        <v>19</v>
      </c>
      <c r="T296">
        <f t="shared" si="40"/>
        <v>2</v>
      </c>
    </row>
    <row r="297" spans="1:20" x14ac:dyDescent="0.3">
      <c r="A297" t="s">
        <v>1735</v>
      </c>
      <c r="B297">
        <f>ROUND(((99-40)*(scrapedData!AA297-0)/(25-0)+40),0)</f>
        <v>68</v>
      </c>
      <c r="C297">
        <f>ROUND(((99-40)*(scrapedData!F297-0)/(37.2-0)+40),0)</f>
        <v>88</v>
      </c>
      <c r="D297">
        <f>ROUND(((99-40)*(scrapedData!I297-0)/(0.7-0)+40),0)</f>
        <v>74</v>
      </c>
      <c r="E297">
        <f>ROUND(((99-40)*(scrapedData!O297-0)/(0.5-0)+40),0)</f>
        <v>86</v>
      </c>
      <c r="F297">
        <f ca="1">IF(scrapedData!K297&lt;1,RANDBETWEEN(40,50),D297)</f>
        <v>74</v>
      </c>
      <c r="G297">
        <f ca="1">IF(scrapedData!N297&lt;1,RANDBETWEEN(40,50),E297)</f>
        <v>86</v>
      </c>
      <c r="H297">
        <f>ROUND(((99-40)*(scrapedData!V297-0)/(7-0)+40),0)</f>
        <v>84</v>
      </c>
      <c r="I297">
        <f t="shared" ca="1" si="34"/>
        <v>312</v>
      </c>
      <c r="J297">
        <f>ROUND(((99-40)*(scrapedData!W297-0)/(3-0)+40),0)</f>
        <v>73</v>
      </c>
      <c r="K297">
        <f>ROUND(((99-40)*(scrapedData!X297-0)/(3-0)+40),0)</f>
        <v>40</v>
      </c>
      <c r="L297">
        <f>ROUND(((99-40)*(scrapedData!U297-0)/(11-0)+40),0)</f>
        <v>51</v>
      </c>
      <c r="M297">
        <f t="shared" si="35"/>
        <v>252</v>
      </c>
      <c r="N297">
        <f t="shared" ca="1" si="36"/>
        <v>87</v>
      </c>
      <c r="O297">
        <f t="shared" si="37"/>
        <v>78</v>
      </c>
      <c r="P297">
        <f t="shared" si="38"/>
        <v>55</v>
      </c>
      <c r="Q297">
        <f t="shared" ca="1" si="39"/>
        <v>86</v>
      </c>
      <c r="R297">
        <f ca="1">IF(scrapedData!Q297&gt;0.5,ROUND(scrapedData!R297*100,0),RANDBETWEEN(50,70))</f>
        <v>64</v>
      </c>
      <c r="S297">
        <f>INDEX(teamdata!$B$2:'teamdata'!$B$80,MATCH(scrapedData!B297,teamdata!$A$2:'teamdata'!$A$80,0))</f>
        <v>19</v>
      </c>
      <c r="T297">
        <f t="shared" si="40"/>
        <v>2</v>
      </c>
    </row>
    <row r="298" spans="1:20" x14ac:dyDescent="0.3">
      <c r="A298" t="s">
        <v>1738</v>
      </c>
      <c r="B298">
        <f>ROUND(((99-40)*(scrapedData!AA298-0)/(25-0)+40),0)</f>
        <v>65</v>
      </c>
      <c r="C298">
        <f>ROUND(((99-40)*(scrapedData!F298-0)/(37.2-0)+40),0)</f>
        <v>81</v>
      </c>
      <c r="D298">
        <f>ROUND(((99-40)*(scrapedData!I298-0)/(0.7-0)+40),0)</f>
        <v>78</v>
      </c>
      <c r="E298">
        <f>ROUND(((99-40)*(scrapedData!O298-0)/(0.5-0)+40),0)</f>
        <v>83</v>
      </c>
      <c r="F298">
        <f ca="1">IF(scrapedData!K298&lt;1,RANDBETWEEN(40,50),D298)</f>
        <v>78</v>
      </c>
      <c r="G298">
        <f ca="1">IF(scrapedData!N298&lt;1,RANDBETWEEN(40,50),E298)</f>
        <v>83</v>
      </c>
      <c r="H298">
        <f>ROUND(((99-40)*(scrapedData!V298-0)/(7-0)+40),0)</f>
        <v>53</v>
      </c>
      <c r="I298">
        <f t="shared" ca="1" si="34"/>
        <v>279</v>
      </c>
      <c r="J298">
        <f>ROUND(((99-40)*(scrapedData!W298-0)/(3-0)+40),0)</f>
        <v>64</v>
      </c>
      <c r="K298">
        <f>ROUND(((99-40)*(scrapedData!X298-0)/(3-0)+40),0)</f>
        <v>40</v>
      </c>
      <c r="L298">
        <f>ROUND(((99-40)*(scrapedData!U298-0)/(11-0)+40),0)</f>
        <v>51</v>
      </c>
      <c r="M298">
        <f t="shared" si="35"/>
        <v>236</v>
      </c>
      <c r="N298">
        <f t="shared" ca="1" si="36"/>
        <v>81</v>
      </c>
      <c r="O298">
        <f t="shared" si="37"/>
        <v>75</v>
      </c>
      <c r="P298">
        <f t="shared" si="38"/>
        <v>57</v>
      </c>
      <c r="Q298">
        <f t="shared" ca="1" si="39"/>
        <v>83</v>
      </c>
      <c r="R298">
        <f ca="1">IF(scrapedData!Q298&gt;0.5,ROUND(scrapedData!R298*100,0),RANDBETWEEN(50,70))</f>
        <v>80</v>
      </c>
      <c r="S298">
        <f>INDEX(teamdata!$B$2:'teamdata'!$B$80,MATCH(scrapedData!B298,teamdata!$A$2:'teamdata'!$A$80,0))</f>
        <v>19</v>
      </c>
      <c r="T298">
        <f t="shared" si="40"/>
        <v>2</v>
      </c>
    </row>
    <row r="299" spans="1:20" x14ac:dyDescent="0.3">
      <c r="A299" t="s">
        <v>1742</v>
      </c>
      <c r="B299">
        <f>ROUND(((99-40)*(scrapedData!AA299-0)/(25-0)+40),0)</f>
        <v>63</v>
      </c>
      <c r="C299">
        <f>ROUND(((99-40)*(scrapedData!F299-0)/(37.2-0)+40),0)</f>
        <v>78</v>
      </c>
      <c r="D299">
        <f>ROUND(((99-40)*(scrapedData!I299-0)/(0.7-0)+40),0)</f>
        <v>82</v>
      </c>
      <c r="E299">
        <f>ROUND(((99-40)*(scrapedData!O299-0)/(0.5-0)+40),0)</f>
        <v>73</v>
      </c>
      <c r="F299">
        <f ca="1">IF(scrapedData!K299&lt;1,RANDBETWEEN(40,50),D299)</f>
        <v>82</v>
      </c>
      <c r="G299">
        <f ca="1">IF(scrapedData!N299&lt;1,RANDBETWEEN(40,50),E299)</f>
        <v>73</v>
      </c>
      <c r="H299">
        <f>ROUND(((99-40)*(scrapedData!V299-0)/(7-0)+40),0)</f>
        <v>45</v>
      </c>
      <c r="I299">
        <f t="shared" ca="1" si="34"/>
        <v>263</v>
      </c>
      <c r="J299">
        <f>ROUND(((99-40)*(scrapedData!W299-0)/(3-0)+40),0)</f>
        <v>52</v>
      </c>
      <c r="K299">
        <f>ROUND(((99-40)*(scrapedData!X299-0)/(3-0)+40),0)</f>
        <v>54</v>
      </c>
      <c r="L299">
        <f>ROUND(((99-40)*(scrapedData!U299-0)/(11-0)+40),0)</f>
        <v>79</v>
      </c>
      <c r="M299">
        <f t="shared" si="35"/>
        <v>263</v>
      </c>
      <c r="N299">
        <f t="shared" ca="1" si="36"/>
        <v>78</v>
      </c>
      <c r="O299">
        <f t="shared" si="37"/>
        <v>81</v>
      </c>
      <c r="P299">
        <f t="shared" si="38"/>
        <v>91</v>
      </c>
      <c r="Q299">
        <f t="shared" ca="1" si="39"/>
        <v>73</v>
      </c>
      <c r="R299">
        <f ca="1">IF(scrapedData!Q299&gt;0.5,ROUND(scrapedData!R299*100,0),RANDBETWEEN(50,70))</f>
        <v>72</v>
      </c>
      <c r="S299">
        <f>INDEX(teamdata!$B$2:'teamdata'!$B$80,MATCH(scrapedData!B299,teamdata!$A$2:'teamdata'!$A$80,0))</f>
        <v>19</v>
      </c>
      <c r="T299">
        <f t="shared" si="40"/>
        <v>2</v>
      </c>
    </row>
    <row r="300" spans="1:20" x14ac:dyDescent="0.3">
      <c r="A300" t="s">
        <v>1745</v>
      </c>
      <c r="B300">
        <f>ROUND(((99-40)*(scrapedData!AA300-0)/(25-0)+40),0)</f>
        <v>62</v>
      </c>
      <c r="C300">
        <f>ROUND(((99-40)*(scrapedData!F300-0)/(37.2-0)+40),0)</f>
        <v>79</v>
      </c>
      <c r="D300">
        <f>ROUND(((99-40)*(scrapedData!I300-0)/(0.7-0)+40),0)</f>
        <v>80</v>
      </c>
      <c r="E300">
        <f>ROUND(((99-40)*(scrapedData!O300-0)/(0.5-0)+40),0)</f>
        <v>91</v>
      </c>
      <c r="F300">
        <f ca="1">IF(scrapedData!K300&lt;1,RANDBETWEEN(40,50),D300)</f>
        <v>80</v>
      </c>
      <c r="G300">
        <f ca="1">IF(scrapedData!N300&lt;1,RANDBETWEEN(40,50),E300)</f>
        <v>91</v>
      </c>
      <c r="H300">
        <f>ROUND(((99-40)*(scrapedData!V300-0)/(7-0)+40),0)</f>
        <v>50</v>
      </c>
      <c r="I300">
        <f t="shared" ca="1" si="34"/>
        <v>283</v>
      </c>
      <c r="J300">
        <f>ROUND(((99-40)*(scrapedData!W300-0)/(3-0)+40),0)</f>
        <v>58</v>
      </c>
      <c r="K300">
        <f>ROUND(((99-40)*(scrapedData!X300-0)/(3-0)+40),0)</f>
        <v>71</v>
      </c>
      <c r="L300">
        <f>ROUND(((99-40)*(scrapedData!U300-0)/(11-0)+40),0)</f>
        <v>73</v>
      </c>
      <c r="M300">
        <f t="shared" si="35"/>
        <v>281</v>
      </c>
      <c r="N300">
        <f t="shared" ca="1" si="36"/>
        <v>82</v>
      </c>
      <c r="O300">
        <f t="shared" si="37"/>
        <v>84</v>
      </c>
      <c r="P300">
        <f t="shared" si="38"/>
        <v>83</v>
      </c>
      <c r="Q300">
        <f t="shared" ca="1" si="39"/>
        <v>91</v>
      </c>
      <c r="R300">
        <f ca="1">IF(scrapedData!Q300&gt;0.5,ROUND(scrapedData!R300*100,0),RANDBETWEEN(50,70))</f>
        <v>70</v>
      </c>
      <c r="S300">
        <f>INDEX(teamdata!$B$2:'teamdata'!$B$80,MATCH(scrapedData!B300,teamdata!$A$2:'teamdata'!$A$80,0))</f>
        <v>19</v>
      </c>
      <c r="T300">
        <f t="shared" si="40"/>
        <v>2</v>
      </c>
    </row>
    <row r="301" spans="1:20" x14ac:dyDescent="0.3">
      <c r="A301" t="s">
        <v>1748</v>
      </c>
      <c r="B301">
        <f>ROUND(((99-40)*(scrapedData!AA301-0)/(25-0)+40),0)</f>
        <v>63</v>
      </c>
      <c r="C301">
        <f>ROUND(((99-40)*(scrapedData!F301-0)/(37.2-0)+40),0)</f>
        <v>84</v>
      </c>
      <c r="D301">
        <f>ROUND(((99-40)*(scrapedData!I301-0)/(0.7-0)+40),0)</f>
        <v>80</v>
      </c>
      <c r="E301">
        <f>ROUND(((99-40)*(scrapedData!O301-0)/(0.5-0)+40),0)</f>
        <v>85</v>
      </c>
      <c r="F301">
        <f ca="1">IF(scrapedData!K301&lt;1,RANDBETWEEN(40,50),D301)</f>
        <v>80</v>
      </c>
      <c r="G301">
        <f ca="1">IF(scrapedData!N301&lt;1,RANDBETWEEN(40,50),E301)</f>
        <v>85</v>
      </c>
      <c r="H301">
        <f>ROUND(((99-40)*(scrapedData!V301-0)/(7-0)+40),0)</f>
        <v>59</v>
      </c>
      <c r="I301">
        <f t="shared" ca="1" si="34"/>
        <v>287</v>
      </c>
      <c r="J301">
        <f>ROUND(((99-40)*(scrapedData!W301-0)/(3-0)+40),0)</f>
        <v>66</v>
      </c>
      <c r="K301">
        <f>ROUND(((99-40)*(scrapedData!X301-0)/(3-0)+40),0)</f>
        <v>44</v>
      </c>
      <c r="L301">
        <f>ROUND(((99-40)*(scrapedData!U301-0)/(11-0)+40),0)</f>
        <v>55</v>
      </c>
      <c r="M301">
        <f t="shared" si="35"/>
        <v>249</v>
      </c>
      <c r="N301">
        <f t="shared" ca="1" si="36"/>
        <v>82</v>
      </c>
      <c r="O301">
        <f t="shared" si="37"/>
        <v>78</v>
      </c>
      <c r="P301">
        <f t="shared" si="38"/>
        <v>61</v>
      </c>
      <c r="Q301">
        <f t="shared" ca="1" si="39"/>
        <v>85</v>
      </c>
      <c r="R301">
        <f ca="1">IF(scrapedData!Q301&gt;0.5,ROUND(scrapedData!R301*100,0),RANDBETWEEN(50,70))</f>
        <v>71</v>
      </c>
      <c r="S301">
        <f>INDEX(teamdata!$B$2:'teamdata'!$B$80,MATCH(scrapedData!B301,teamdata!$A$2:'teamdata'!$A$80,0))</f>
        <v>19</v>
      </c>
      <c r="T301">
        <f t="shared" si="40"/>
        <v>2</v>
      </c>
    </row>
    <row r="302" spans="1:20" x14ac:dyDescent="0.3">
      <c r="A302" t="s">
        <v>1751</v>
      </c>
      <c r="B302">
        <f>ROUND(((99-40)*(scrapedData!AA302-0)/(25-0)+40),0)</f>
        <v>53</v>
      </c>
      <c r="C302">
        <f>ROUND(((99-40)*(scrapedData!F302-0)/(37.2-0)+40),0)</f>
        <v>68</v>
      </c>
      <c r="D302">
        <f>ROUND(((99-40)*(scrapedData!I302-0)/(0.7-0)+40),0)</f>
        <v>79</v>
      </c>
      <c r="E302">
        <f>ROUND(((99-40)*(scrapedData!O302-0)/(0.5-0)+40),0)</f>
        <v>72</v>
      </c>
      <c r="F302">
        <f ca="1">IF(scrapedData!K302&lt;1,RANDBETWEEN(40,50),D302)</f>
        <v>79</v>
      </c>
      <c r="G302">
        <f ca="1">IF(scrapedData!N302&lt;1,RANDBETWEEN(40,50),E302)</f>
        <v>72</v>
      </c>
      <c r="H302">
        <f>ROUND(((99-40)*(scrapedData!V302-0)/(7-0)+40),0)</f>
        <v>46</v>
      </c>
      <c r="I302">
        <f t="shared" ca="1" si="34"/>
        <v>250</v>
      </c>
      <c r="J302">
        <f>ROUND(((99-40)*(scrapedData!W302-0)/(3-0)+40),0)</f>
        <v>50</v>
      </c>
      <c r="K302">
        <f>ROUND(((99-40)*(scrapedData!X302-0)/(3-0)+40),0)</f>
        <v>50</v>
      </c>
      <c r="L302">
        <f>ROUND(((99-40)*(scrapedData!U302-0)/(11-0)+40),0)</f>
        <v>62</v>
      </c>
      <c r="M302">
        <f t="shared" si="35"/>
        <v>230</v>
      </c>
      <c r="N302">
        <f t="shared" ca="1" si="36"/>
        <v>76</v>
      </c>
      <c r="O302">
        <f t="shared" si="37"/>
        <v>74</v>
      </c>
      <c r="P302">
        <f t="shared" si="38"/>
        <v>77</v>
      </c>
      <c r="Q302">
        <f t="shared" ca="1" si="39"/>
        <v>72</v>
      </c>
      <c r="R302">
        <f ca="1">IF(scrapedData!Q302&gt;0.5,ROUND(scrapedData!R302*100,0),RANDBETWEEN(50,70))</f>
        <v>58</v>
      </c>
      <c r="S302">
        <f>INDEX(teamdata!$B$2:'teamdata'!$B$80,MATCH(scrapedData!B302,teamdata!$A$2:'teamdata'!$A$80,0))</f>
        <v>19</v>
      </c>
      <c r="T302">
        <f t="shared" si="40"/>
        <v>2</v>
      </c>
    </row>
    <row r="303" spans="1:20" x14ac:dyDescent="0.3">
      <c r="A303" t="s">
        <v>1754</v>
      </c>
      <c r="B303">
        <f>ROUND(((99-40)*(scrapedData!AA303-0)/(25-0)+40),0)</f>
        <v>51</v>
      </c>
      <c r="C303">
        <f>ROUND(((99-40)*(scrapedData!F303-0)/(37.2-0)+40),0)</f>
        <v>78</v>
      </c>
      <c r="D303">
        <f>ROUND(((99-40)*(scrapedData!I303-0)/(0.7-0)+40),0)</f>
        <v>92</v>
      </c>
      <c r="E303">
        <f>ROUND(((99-40)*(scrapedData!O303-0)/(0.5-0)+40),0)</f>
        <v>40</v>
      </c>
      <c r="F303">
        <f ca="1">IF(scrapedData!K303&lt;1,RANDBETWEEN(40,50),D303)</f>
        <v>92</v>
      </c>
      <c r="G303">
        <f ca="1">IF(scrapedData!N303&lt;1,RANDBETWEEN(40,50),E303)</f>
        <v>44</v>
      </c>
      <c r="H303">
        <f>ROUND(((99-40)*(scrapedData!V303-0)/(7-0)+40),0)</f>
        <v>43</v>
      </c>
      <c r="I303">
        <f t="shared" ca="1" si="34"/>
        <v>230</v>
      </c>
      <c r="J303">
        <f>ROUND(((99-40)*(scrapedData!W303-0)/(3-0)+40),0)</f>
        <v>52</v>
      </c>
      <c r="K303">
        <f>ROUND(((99-40)*(scrapedData!X303-0)/(3-0)+40),0)</f>
        <v>75</v>
      </c>
      <c r="L303">
        <f>ROUND(((99-40)*(scrapedData!U303-0)/(11-0)+40),0)</f>
        <v>64</v>
      </c>
      <c r="M303">
        <f t="shared" si="35"/>
        <v>269</v>
      </c>
      <c r="N303">
        <f t="shared" ca="1" si="36"/>
        <v>72</v>
      </c>
      <c r="O303">
        <f t="shared" si="37"/>
        <v>82</v>
      </c>
      <c r="P303">
        <f t="shared" si="38"/>
        <v>74</v>
      </c>
      <c r="Q303">
        <f t="shared" ca="1" si="39"/>
        <v>44</v>
      </c>
      <c r="R303">
        <f ca="1">IF(scrapedData!Q303&gt;0.5,ROUND(scrapedData!R303*100,0),RANDBETWEEN(50,70))</f>
        <v>62</v>
      </c>
      <c r="S303">
        <f>INDEX(teamdata!$B$2:'teamdata'!$B$80,MATCH(scrapedData!B303,teamdata!$A$2:'teamdata'!$A$80,0))</f>
        <v>19</v>
      </c>
      <c r="T303">
        <f t="shared" si="40"/>
        <v>2</v>
      </c>
    </row>
    <row r="304" spans="1:20" x14ac:dyDescent="0.3">
      <c r="A304" t="s">
        <v>1756</v>
      </c>
      <c r="B304">
        <f>ROUND(((99-40)*(scrapedData!AA304-0)/(25-0)+40),0)</f>
        <v>41</v>
      </c>
      <c r="C304">
        <f>ROUND(((99-40)*(scrapedData!F304-0)/(37.2-0)+40),0)</f>
        <v>47</v>
      </c>
      <c r="D304">
        <f>ROUND(((99-40)*(scrapedData!I304-0)/(0.7-0)+40),0)</f>
        <v>82</v>
      </c>
      <c r="E304">
        <f>ROUND(((99-40)*(scrapedData!O304-0)/(0.5-0)+40),0)</f>
        <v>99</v>
      </c>
      <c r="F304">
        <f ca="1">IF(scrapedData!K304&lt;1,RANDBETWEEN(40,50),D304)</f>
        <v>48</v>
      </c>
      <c r="G304">
        <f ca="1">IF(scrapedData!N304&lt;1,RANDBETWEEN(40,50),E304)</f>
        <v>43</v>
      </c>
      <c r="H304">
        <f>ROUND(((99-40)*(scrapedData!V304-0)/(7-0)+40),0)</f>
        <v>40</v>
      </c>
      <c r="I304">
        <f t="shared" ca="1" si="34"/>
        <v>206</v>
      </c>
      <c r="J304">
        <f>ROUND(((99-40)*(scrapedData!W304-0)/(3-0)+40),0)</f>
        <v>40</v>
      </c>
      <c r="K304">
        <f>ROUND(((99-40)*(scrapedData!X304-0)/(3-0)+40),0)</f>
        <v>42</v>
      </c>
      <c r="L304">
        <f>ROUND(((99-40)*(scrapedData!U304-0)/(11-0)+40),0)</f>
        <v>45</v>
      </c>
      <c r="M304">
        <f t="shared" si="35"/>
        <v>174</v>
      </c>
      <c r="N304">
        <f t="shared" ca="1" si="36"/>
        <v>68</v>
      </c>
      <c r="O304">
        <f t="shared" si="37"/>
        <v>64</v>
      </c>
      <c r="P304">
        <f t="shared" si="38"/>
        <v>71</v>
      </c>
      <c r="Q304">
        <f t="shared" ca="1" si="39"/>
        <v>43</v>
      </c>
      <c r="R304">
        <f ca="1">IF(scrapedData!Q304&gt;0.5,ROUND(scrapedData!R304*100,0),RANDBETWEEN(50,70))</f>
        <v>69</v>
      </c>
      <c r="S304">
        <f>INDEX(teamdata!$B$2:'teamdata'!$B$80,MATCH(scrapedData!B304,teamdata!$A$2:'teamdata'!$A$80,0))</f>
        <v>19</v>
      </c>
      <c r="T304">
        <f t="shared" si="40"/>
        <v>2</v>
      </c>
    </row>
    <row r="305" spans="1:20" x14ac:dyDescent="0.3">
      <c r="A305" t="s">
        <v>1759</v>
      </c>
      <c r="B305">
        <f>ROUND(((99-40)*(scrapedData!AA305-0)/(25-0)+40),0)</f>
        <v>42</v>
      </c>
      <c r="C305">
        <f>ROUND(((99-40)*(scrapedData!F305-0)/(37.2-0)+40),0)</f>
        <v>44</v>
      </c>
      <c r="D305">
        <f>ROUND(((99-40)*(scrapedData!I305-0)/(0.7-0)+40),0)</f>
        <v>68</v>
      </c>
      <c r="E305">
        <f>ROUND(((99-40)*(scrapedData!O305-0)/(0.5-0)+40),0)</f>
        <v>79</v>
      </c>
      <c r="F305">
        <f ca="1">IF(scrapedData!K305&lt;1,RANDBETWEEN(40,50),D305)</f>
        <v>46</v>
      </c>
      <c r="G305">
        <f ca="1">IF(scrapedData!N305&lt;1,RANDBETWEEN(40,50),E305)</f>
        <v>48</v>
      </c>
      <c r="H305">
        <f>ROUND(((99-40)*(scrapedData!V305-0)/(7-0)+40),0)</f>
        <v>40</v>
      </c>
      <c r="I305">
        <f t="shared" ca="1" si="34"/>
        <v>198</v>
      </c>
      <c r="J305">
        <f>ROUND(((99-40)*(scrapedData!W305-0)/(3-0)+40),0)</f>
        <v>40</v>
      </c>
      <c r="K305">
        <f>ROUND(((99-40)*(scrapedData!X305-0)/(3-0)+40),0)</f>
        <v>40</v>
      </c>
      <c r="L305">
        <f>ROUND(((99-40)*(scrapedData!U305-0)/(11-0)+40),0)</f>
        <v>40</v>
      </c>
      <c r="M305">
        <f t="shared" si="35"/>
        <v>164</v>
      </c>
      <c r="N305">
        <f t="shared" ca="1" si="36"/>
        <v>66</v>
      </c>
      <c r="O305">
        <f t="shared" si="37"/>
        <v>62</v>
      </c>
      <c r="P305">
        <f t="shared" si="38"/>
        <v>66</v>
      </c>
      <c r="Q305">
        <f t="shared" ca="1" si="39"/>
        <v>48</v>
      </c>
      <c r="R305">
        <f ca="1">IF(scrapedData!Q305&gt;0.5,ROUND(scrapedData!R305*100,0),RANDBETWEEN(50,70))</f>
        <v>64</v>
      </c>
      <c r="S305">
        <f>INDEX(teamdata!$B$2:'teamdata'!$B$80,MATCH(scrapedData!B305,teamdata!$A$2:'teamdata'!$A$80,0))</f>
        <v>19</v>
      </c>
      <c r="T305">
        <f t="shared" si="40"/>
        <v>2</v>
      </c>
    </row>
    <row r="306" spans="1:20" x14ac:dyDescent="0.3">
      <c r="A306" t="s">
        <v>1761</v>
      </c>
      <c r="B306">
        <f>ROUND(((99-40)*(scrapedData!AA306-0)/(25-0)+40),0)</f>
        <v>42</v>
      </c>
      <c r="C306">
        <f>ROUND(((99-40)*(scrapedData!F306-0)/(37.2-0)+40),0)</f>
        <v>44</v>
      </c>
      <c r="D306">
        <f>ROUND(((99-40)*(scrapedData!I306-0)/(0.7-0)+40),0)</f>
        <v>68</v>
      </c>
      <c r="E306">
        <f>ROUND(((99-40)*(scrapedData!O306-0)/(0.5-0)+40),0)</f>
        <v>99</v>
      </c>
      <c r="F306">
        <f ca="1">IF(scrapedData!K306&lt;1,RANDBETWEEN(40,50),D306)</f>
        <v>50</v>
      </c>
      <c r="G306">
        <f ca="1">IF(scrapedData!N306&lt;1,RANDBETWEEN(40,50),E306)</f>
        <v>47</v>
      </c>
      <c r="H306">
        <f>ROUND(((99-40)*(scrapedData!V306-0)/(7-0)+40),0)</f>
        <v>40</v>
      </c>
      <c r="I306">
        <f t="shared" ca="1" si="34"/>
        <v>197</v>
      </c>
      <c r="J306">
        <f>ROUND(((99-40)*(scrapedData!W306-0)/(3-0)+40),0)</f>
        <v>44</v>
      </c>
      <c r="K306">
        <f>ROUND(((99-40)*(scrapedData!X306-0)/(3-0)+40),0)</f>
        <v>40</v>
      </c>
      <c r="L306">
        <f>ROUND(((99-40)*(scrapedData!U306-0)/(11-0)+40),0)</f>
        <v>45</v>
      </c>
      <c r="M306">
        <f t="shared" si="35"/>
        <v>173</v>
      </c>
      <c r="N306">
        <f t="shared" ca="1" si="36"/>
        <v>66</v>
      </c>
      <c r="O306">
        <f t="shared" si="37"/>
        <v>63</v>
      </c>
      <c r="P306">
        <f t="shared" si="38"/>
        <v>74</v>
      </c>
      <c r="Q306">
        <f t="shared" ca="1" si="39"/>
        <v>47</v>
      </c>
      <c r="R306">
        <f ca="1">IF(scrapedData!Q306&gt;0.5,ROUND(scrapedData!R306*100,0),RANDBETWEEN(50,70))</f>
        <v>62</v>
      </c>
      <c r="S306">
        <f>INDEX(teamdata!$B$2:'teamdata'!$B$80,MATCH(scrapedData!B306,teamdata!$A$2:'teamdata'!$A$80,0))</f>
        <v>19</v>
      </c>
      <c r="T306">
        <f t="shared" si="40"/>
        <v>2</v>
      </c>
    </row>
    <row r="307" spans="1:20" x14ac:dyDescent="0.3">
      <c r="A307" t="s">
        <v>1764</v>
      </c>
      <c r="B307">
        <f>ROUND(((99-40)*(scrapedData!AA307-0)/(25-0)+40),0)</f>
        <v>41</v>
      </c>
      <c r="C307">
        <f>ROUND(((99-40)*(scrapedData!F307-0)/(37.2-0)+40),0)</f>
        <v>43</v>
      </c>
      <c r="D307">
        <f>ROUND(((99-40)*(scrapedData!I307-0)/(0.7-0)+40),0)</f>
        <v>124</v>
      </c>
      <c r="E307">
        <f>ROUND(((99-40)*(scrapedData!O307-0)/(0.5-0)+40),0)</f>
        <v>40</v>
      </c>
      <c r="F307">
        <f ca="1">IF(scrapedData!K307&lt;1,RANDBETWEEN(40,50),D307)</f>
        <v>46</v>
      </c>
      <c r="G307">
        <f ca="1">IF(scrapedData!N307&lt;1,RANDBETWEEN(40,50),E307)</f>
        <v>42</v>
      </c>
      <c r="H307">
        <f>ROUND(((99-40)*(scrapedData!V307-0)/(7-0)+40),0)</f>
        <v>43</v>
      </c>
      <c r="I307">
        <f t="shared" ca="1" si="34"/>
        <v>250</v>
      </c>
      <c r="J307">
        <f>ROUND(((99-40)*(scrapedData!W307-0)/(3-0)+40),0)</f>
        <v>40</v>
      </c>
      <c r="K307">
        <f>ROUND(((99-40)*(scrapedData!X307-0)/(3-0)+40),0)</f>
        <v>40</v>
      </c>
      <c r="L307">
        <f>ROUND(((99-40)*(scrapedData!U307-0)/(11-0)+40),0)</f>
        <v>42</v>
      </c>
      <c r="M307">
        <f t="shared" si="35"/>
        <v>165</v>
      </c>
      <c r="N307">
        <f t="shared" ca="1" si="36"/>
        <v>76</v>
      </c>
      <c r="O307">
        <f t="shared" si="37"/>
        <v>62</v>
      </c>
      <c r="P307">
        <f t="shared" si="38"/>
        <v>70</v>
      </c>
      <c r="Q307">
        <f t="shared" ca="1" si="39"/>
        <v>42</v>
      </c>
      <c r="R307">
        <f ca="1">IF(scrapedData!Q307&gt;0.5,ROUND(scrapedData!R307*100,0),RANDBETWEEN(50,70))</f>
        <v>70</v>
      </c>
      <c r="S307">
        <f>INDEX(teamdata!$B$2:'teamdata'!$B$80,MATCH(scrapedData!B307,teamdata!$A$2:'teamdata'!$A$80,0))</f>
        <v>19</v>
      </c>
      <c r="T307">
        <f t="shared" si="40"/>
        <v>2</v>
      </c>
    </row>
    <row r="308" spans="1:20" x14ac:dyDescent="0.3">
      <c r="A308" t="s">
        <v>1767</v>
      </c>
      <c r="B308">
        <f>ROUND(((99-40)*(scrapedData!AA308-0)/(25-0)+40),0)</f>
        <v>40</v>
      </c>
      <c r="C308">
        <f>ROUND(((99-40)*(scrapedData!F308-0)/(37.2-0)+40),0)</f>
        <v>44</v>
      </c>
      <c r="D308">
        <f>ROUND(((99-40)*(scrapedData!I308-0)/(0.7-0)+40),0)</f>
        <v>40</v>
      </c>
      <c r="E308">
        <f>ROUND(((99-40)*(scrapedData!O308-0)/(0.5-0)+40),0)</f>
        <v>40</v>
      </c>
      <c r="F308">
        <f ca="1">IF(scrapedData!K308&lt;1,RANDBETWEEN(40,50),D308)</f>
        <v>45</v>
      </c>
      <c r="G308">
        <f ca="1">IF(scrapedData!N308&lt;1,RANDBETWEEN(40,50),E308)</f>
        <v>47</v>
      </c>
      <c r="H308">
        <f>ROUND(((99-40)*(scrapedData!V308-0)/(7-0)+40),0)</f>
        <v>40</v>
      </c>
      <c r="I308">
        <f t="shared" ca="1" si="34"/>
        <v>167</v>
      </c>
      <c r="J308">
        <f>ROUND(((99-40)*(scrapedData!W308-0)/(3-0)+40),0)</f>
        <v>40</v>
      </c>
      <c r="K308">
        <f>ROUND(((99-40)*(scrapedData!X308-0)/(3-0)+40),0)</f>
        <v>40</v>
      </c>
      <c r="L308">
        <f>ROUND(((99-40)*(scrapedData!U308-0)/(11-0)+40),0)</f>
        <v>40</v>
      </c>
      <c r="M308">
        <f t="shared" si="35"/>
        <v>164</v>
      </c>
      <c r="N308">
        <f t="shared" ca="1" si="36"/>
        <v>61</v>
      </c>
      <c r="O308">
        <f t="shared" si="37"/>
        <v>62</v>
      </c>
      <c r="P308">
        <f t="shared" si="38"/>
        <v>66</v>
      </c>
      <c r="Q308">
        <f t="shared" ca="1" si="39"/>
        <v>47</v>
      </c>
      <c r="R308">
        <f ca="1">IF(scrapedData!Q308&gt;0.5,ROUND(scrapedData!R308*100,0),RANDBETWEEN(50,70))</f>
        <v>58</v>
      </c>
      <c r="S308">
        <f>INDEX(teamdata!$B$2:'teamdata'!$B$80,MATCH(scrapedData!B308,teamdata!$A$2:'teamdata'!$A$80,0))</f>
        <v>19</v>
      </c>
      <c r="T308">
        <f t="shared" si="40"/>
        <v>2</v>
      </c>
    </row>
    <row r="309" spans="1:20" x14ac:dyDescent="0.3">
      <c r="A309" t="s">
        <v>1769</v>
      </c>
      <c r="B309" t="e">
        <f>ROUND(((99-40)*(scrapedData!AA309-0)/(25-0)+40),0)</f>
        <v>#N/A</v>
      </c>
      <c r="C309" t="e">
        <f>ROUND(((99-40)*(scrapedData!F309-0)/(37.2-0)+40),0)</f>
        <v>#N/A</v>
      </c>
      <c r="D309" t="e">
        <f>ROUND(((99-40)*(scrapedData!I309-0)/(0.7-0)+40),0)</f>
        <v>#N/A</v>
      </c>
      <c r="E309" t="e">
        <f>ROUND(((99-40)*(scrapedData!O309-0)/(0.5-0)+40),0)</f>
        <v>#N/A</v>
      </c>
      <c r="F309" t="e">
        <f ca="1">IF(scrapedData!K309&lt;1,RANDBETWEEN(40,50),D309)</f>
        <v>#N/A</v>
      </c>
      <c r="G309" t="e">
        <f ca="1">IF(scrapedData!N309&lt;1,RANDBETWEEN(40,50),E309)</f>
        <v>#N/A</v>
      </c>
      <c r="H309" t="e">
        <f>ROUND(((99-40)*(scrapedData!V309-0)/(7-0)+40),0)</f>
        <v>#N/A</v>
      </c>
      <c r="I309" t="e">
        <f t="shared" si="34"/>
        <v>#N/A</v>
      </c>
      <c r="J309" t="e">
        <f>ROUND(((99-40)*(scrapedData!W309-0)/(3-0)+40),0)</f>
        <v>#N/A</v>
      </c>
      <c r="K309" t="e">
        <f>ROUND(((99-40)*(scrapedData!X309-0)/(3-0)+40),0)</f>
        <v>#N/A</v>
      </c>
      <c r="L309" t="e">
        <f>ROUND(((99-40)*(scrapedData!U309-0)/(11-0)+40),0)</f>
        <v>#N/A</v>
      </c>
      <c r="M309" t="e">
        <f t="shared" si="35"/>
        <v>#N/A</v>
      </c>
      <c r="N309" t="e">
        <f t="shared" si="36"/>
        <v>#N/A</v>
      </c>
      <c r="O309" t="e">
        <f t="shared" si="37"/>
        <v>#N/A</v>
      </c>
      <c r="P309" t="e">
        <f t="shared" si="38"/>
        <v>#N/A</v>
      </c>
      <c r="Q309" t="e">
        <f t="shared" ca="1" si="39"/>
        <v>#N/A</v>
      </c>
      <c r="R309" t="e">
        <f ca="1">IF(scrapedData!Q309&gt;0.5,ROUND(scrapedData!R309*100,0),RANDBETWEEN(50,70))</f>
        <v>#N/A</v>
      </c>
      <c r="S309">
        <f>INDEX(teamdata!$B$2:'teamdata'!$B$80,MATCH(scrapedData!B309,teamdata!$A$2:'teamdata'!$A$80,0))</f>
        <v>19</v>
      </c>
      <c r="T309">
        <f t="shared" si="40"/>
        <v>2</v>
      </c>
    </row>
    <row r="310" spans="1:20" x14ac:dyDescent="0.3">
      <c r="A310" t="s">
        <v>1772</v>
      </c>
      <c r="B310" t="e">
        <f>ROUND(((99-40)*(scrapedData!AA310-0)/(25-0)+40),0)</f>
        <v>#N/A</v>
      </c>
      <c r="C310" t="e">
        <f>ROUND(((99-40)*(scrapedData!F310-0)/(37.2-0)+40),0)</f>
        <v>#N/A</v>
      </c>
      <c r="D310" t="e">
        <f>ROUND(((99-40)*(scrapedData!I310-0)/(0.7-0)+40),0)</f>
        <v>#N/A</v>
      </c>
      <c r="E310" t="e">
        <f>ROUND(((99-40)*(scrapedData!O310-0)/(0.5-0)+40),0)</f>
        <v>#N/A</v>
      </c>
      <c r="F310" t="e">
        <f ca="1">IF(scrapedData!K310&lt;1,RANDBETWEEN(40,50),D310)</f>
        <v>#N/A</v>
      </c>
      <c r="G310" t="e">
        <f ca="1">IF(scrapedData!N310&lt;1,RANDBETWEEN(40,50),E310)</f>
        <v>#N/A</v>
      </c>
      <c r="H310" t="e">
        <f>ROUND(((99-40)*(scrapedData!V310-0)/(7-0)+40),0)</f>
        <v>#N/A</v>
      </c>
      <c r="I310" t="e">
        <f t="shared" si="34"/>
        <v>#N/A</v>
      </c>
      <c r="J310" t="e">
        <f>ROUND(((99-40)*(scrapedData!W310-0)/(3-0)+40),0)</f>
        <v>#N/A</v>
      </c>
      <c r="K310" t="e">
        <f>ROUND(((99-40)*(scrapedData!X310-0)/(3-0)+40),0)</f>
        <v>#N/A</v>
      </c>
      <c r="L310" t="e">
        <f>ROUND(((99-40)*(scrapedData!U310-0)/(11-0)+40),0)</f>
        <v>#N/A</v>
      </c>
      <c r="M310" t="e">
        <f t="shared" si="35"/>
        <v>#N/A</v>
      </c>
      <c r="N310" t="e">
        <f t="shared" si="36"/>
        <v>#N/A</v>
      </c>
      <c r="O310" t="e">
        <f t="shared" si="37"/>
        <v>#N/A</v>
      </c>
      <c r="P310" t="e">
        <f t="shared" si="38"/>
        <v>#N/A</v>
      </c>
      <c r="Q310" t="e">
        <f t="shared" ca="1" si="39"/>
        <v>#N/A</v>
      </c>
      <c r="R310" t="e">
        <f ca="1">IF(scrapedData!Q310&gt;0.5,ROUND(scrapedData!R310*100,0),RANDBETWEEN(50,70))</f>
        <v>#N/A</v>
      </c>
      <c r="S310">
        <f>INDEX(teamdata!$B$2:'teamdata'!$B$80,MATCH(scrapedData!B310,teamdata!$A$2:'teamdata'!$A$80,0))</f>
        <v>19</v>
      </c>
      <c r="T310">
        <f t="shared" si="40"/>
        <v>2</v>
      </c>
    </row>
    <row r="311" spans="1:20" x14ac:dyDescent="0.3">
      <c r="A311" t="s">
        <v>1774</v>
      </c>
      <c r="B311" t="e">
        <f>ROUND(((99-40)*(scrapedData!AA311-0)/(25-0)+40),0)</f>
        <v>#N/A</v>
      </c>
      <c r="C311" t="e">
        <f>ROUND(((99-40)*(scrapedData!F311-0)/(37.2-0)+40),0)</f>
        <v>#N/A</v>
      </c>
      <c r="D311" t="e">
        <f>ROUND(((99-40)*(scrapedData!I311-0)/(0.7-0)+40),0)</f>
        <v>#N/A</v>
      </c>
      <c r="E311" t="e">
        <f>ROUND(((99-40)*(scrapedData!O311-0)/(0.5-0)+40),0)</f>
        <v>#N/A</v>
      </c>
      <c r="F311" t="e">
        <f ca="1">IF(scrapedData!K311&lt;1,RANDBETWEEN(40,50),D311)</f>
        <v>#N/A</v>
      </c>
      <c r="G311" t="e">
        <f ca="1">IF(scrapedData!N311&lt;1,RANDBETWEEN(40,50),E311)</f>
        <v>#N/A</v>
      </c>
      <c r="H311" t="e">
        <f>ROUND(((99-40)*(scrapedData!V311-0)/(7-0)+40),0)</f>
        <v>#N/A</v>
      </c>
      <c r="I311" t="e">
        <f t="shared" si="34"/>
        <v>#N/A</v>
      </c>
      <c r="J311" t="e">
        <f>ROUND(((99-40)*(scrapedData!W311-0)/(3-0)+40),0)</f>
        <v>#N/A</v>
      </c>
      <c r="K311" t="e">
        <f>ROUND(((99-40)*(scrapedData!X311-0)/(3-0)+40),0)</f>
        <v>#N/A</v>
      </c>
      <c r="L311" t="e">
        <f>ROUND(((99-40)*(scrapedData!U311-0)/(11-0)+40),0)</f>
        <v>#N/A</v>
      </c>
      <c r="M311" t="e">
        <f t="shared" si="35"/>
        <v>#N/A</v>
      </c>
      <c r="N311" t="e">
        <f t="shared" si="36"/>
        <v>#N/A</v>
      </c>
      <c r="O311" t="e">
        <f t="shared" si="37"/>
        <v>#N/A</v>
      </c>
      <c r="P311" t="e">
        <f t="shared" si="38"/>
        <v>#N/A</v>
      </c>
      <c r="Q311" t="e">
        <f t="shared" ca="1" si="39"/>
        <v>#N/A</v>
      </c>
      <c r="R311" t="e">
        <f ca="1">IF(scrapedData!Q311&gt;0.5,ROUND(scrapedData!R311*100,0),RANDBETWEEN(50,70))</f>
        <v>#N/A</v>
      </c>
      <c r="S311">
        <f>INDEX(teamdata!$B$2:'teamdata'!$B$80,MATCH(scrapedData!B311,teamdata!$A$2:'teamdata'!$A$80,0))</f>
        <v>19</v>
      </c>
      <c r="T311">
        <f t="shared" si="40"/>
        <v>2</v>
      </c>
    </row>
    <row r="312" spans="1:20" x14ac:dyDescent="0.3">
      <c r="A312" t="s">
        <v>1777</v>
      </c>
      <c r="B312" t="e">
        <f>ROUND(((99-40)*(scrapedData!AA312-0)/(25-0)+40),0)</f>
        <v>#N/A</v>
      </c>
      <c r="C312" t="e">
        <f>ROUND(((99-40)*(scrapedData!F312-0)/(37.2-0)+40),0)</f>
        <v>#N/A</v>
      </c>
      <c r="D312" t="e">
        <f>ROUND(((99-40)*(scrapedData!I312-0)/(0.7-0)+40),0)</f>
        <v>#N/A</v>
      </c>
      <c r="E312" t="e">
        <f>ROUND(((99-40)*(scrapedData!O312-0)/(0.5-0)+40),0)</f>
        <v>#N/A</v>
      </c>
      <c r="F312" t="e">
        <f ca="1">IF(scrapedData!K312&lt;1,RANDBETWEEN(40,50),D312)</f>
        <v>#N/A</v>
      </c>
      <c r="G312" t="e">
        <f ca="1">IF(scrapedData!N312&lt;1,RANDBETWEEN(40,50),E312)</f>
        <v>#N/A</v>
      </c>
      <c r="H312" t="e">
        <f>ROUND(((99-40)*(scrapedData!V312-0)/(7-0)+40),0)</f>
        <v>#N/A</v>
      </c>
      <c r="I312" t="e">
        <f t="shared" si="34"/>
        <v>#N/A</v>
      </c>
      <c r="J312" t="e">
        <f>ROUND(((99-40)*(scrapedData!W312-0)/(3-0)+40),0)</f>
        <v>#N/A</v>
      </c>
      <c r="K312" t="e">
        <f>ROUND(((99-40)*(scrapedData!X312-0)/(3-0)+40),0)</f>
        <v>#N/A</v>
      </c>
      <c r="L312" t="e">
        <f>ROUND(((99-40)*(scrapedData!U312-0)/(11-0)+40),0)</f>
        <v>#N/A</v>
      </c>
      <c r="M312" t="e">
        <f t="shared" si="35"/>
        <v>#N/A</v>
      </c>
      <c r="N312" t="e">
        <f t="shared" si="36"/>
        <v>#N/A</v>
      </c>
      <c r="O312" t="e">
        <f t="shared" si="37"/>
        <v>#N/A</v>
      </c>
      <c r="P312" t="e">
        <f t="shared" si="38"/>
        <v>#N/A</v>
      </c>
      <c r="Q312" t="e">
        <f t="shared" ca="1" si="39"/>
        <v>#N/A</v>
      </c>
      <c r="R312" t="e">
        <f ca="1">IF(scrapedData!Q312&gt;0.5,ROUND(scrapedData!R312*100,0),RANDBETWEEN(50,70))</f>
        <v>#N/A</v>
      </c>
      <c r="S312">
        <f>INDEX(teamdata!$B$2:'teamdata'!$B$80,MATCH(scrapedData!B312,teamdata!$A$2:'teamdata'!$A$80,0))</f>
        <v>19</v>
      </c>
      <c r="T312">
        <f t="shared" si="40"/>
        <v>2</v>
      </c>
    </row>
    <row r="313" spans="1:20" x14ac:dyDescent="0.3">
      <c r="A313" t="s">
        <v>1782</v>
      </c>
      <c r="B313">
        <f>ROUND(((99-40)*(scrapedData!AA313-0)/(25-0)+40),0)</f>
        <v>84</v>
      </c>
      <c r="C313">
        <f>ROUND(((99-40)*(scrapedData!F313-0)/(37.2-0)+40),0)</f>
        <v>96</v>
      </c>
      <c r="D313">
        <f>ROUND(((99-40)*(scrapedData!I313-0)/(0.7-0)+40),0)</f>
        <v>77</v>
      </c>
      <c r="E313">
        <f>ROUND(((99-40)*(scrapedData!O313-0)/(0.5-0)+40),0)</f>
        <v>83</v>
      </c>
      <c r="F313">
        <f ca="1">IF(scrapedData!K313&lt;1,RANDBETWEEN(40,50),D313)</f>
        <v>77</v>
      </c>
      <c r="G313">
        <f ca="1">IF(scrapedData!N313&lt;1,RANDBETWEEN(40,50),E313)</f>
        <v>83</v>
      </c>
      <c r="H313">
        <f>ROUND(((99-40)*(scrapedData!V313-0)/(7-0)+40),0)</f>
        <v>72</v>
      </c>
      <c r="I313">
        <f t="shared" ca="1" si="34"/>
        <v>316</v>
      </c>
      <c r="J313">
        <f>ROUND(((99-40)*(scrapedData!W313-0)/(3-0)+40),0)</f>
        <v>56</v>
      </c>
      <c r="K313">
        <f>ROUND(((99-40)*(scrapedData!X313-0)/(3-0)+40),0)</f>
        <v>44</v>
      </c>
      <c r="L313">
        <f>ROUND(((99-40)*(scrapedData!U313-0)/(11-0)+40),0)</f>
        <v>61</v>
      </c>
      <c r="M313">
        <f t="shared" si="35"/>
        <v>257</v>
      </c>
      <c r="N313">
        <f t="shared" ca="1" si="36"/>
        <v>88</v>
      </c>
      <c r="O313">
        <f t="shared" si="37"/>
        <v>79</v>
      </c>
      <c r="P313">
        <f t="shared" si="38"/>
        <v>63</v>
      </c>
      <c r="Q313">
        <f t="shared" ca="1" si="39"/>
        <v>83</v>
      </c>
      <c r="R313">
        <f ca="1">IF(scrapedData!Q313&gt;0.5,ROUND(scrapedData!R313*100,0),RANDBETWEEN(50,70))</f>
        <v>75</v>
      </c>
      <c r="S313">
        <f>INDEX(teamdata!$B$2:'teamdata'!$B$80,MATCH(scrapedData!B313,teamdata!$A$2:'teamdata'!$A$80,0))</f>
        <v>20</v>
      </c>
      <c r="T313">
        <f t="shared" si="40"/>
        <v>2</v>
      </c>
    </row>
    <row r="314" spans="1:20" x14ac:dyDescent="0.3">
      <c r="A314" t="s">
        <v>1785</v>
      </c>
      <c r="B314">
        <f>ROUND(((99-40)*(scrapedData!AA314-0)/(25-0)+40),0)</f>
        <v>79</v>
      </c>
      <c r="C314">
        <f>ROUND(((99-40)*(scrapedData!F314-0)/(37.2-0)+40),0)</f>
        <v>97</v>
      </c>
      <c r="D314">
        <f>ROUND(((99-40)*(scrapedData!I314-0)/(0.7-0)+40),0)</f>
        <v>78</v>
      </c>
      <c r="E314">
        <f>ROUND(((99-40)*(scrapedData!O314-0)/(0.5-0)+40),0)</f>
        <v>81</v>
      </c>
      <c r="F314">
        <f ca="1">IF(scrapedData!K314&lt;1,RANDBETWEEN(40,50),D314)</f>
        <v>78</v>
      </c>
      <c r="G314">
        <f ca="1">IF(scrapedData!N314&lt;1,RANDBETWEEN(40,50),E314)</f>
        <v>81</v>
      </c>
      <c r="H314">
        <f>ROUND(((99-40)*(scrapedData!V314-0)/(7-0)+40),0)</f>
        <v>58</v>
      </c>
      <c r="I314">
        <f t="shared" ca="1" si="34"/>
        <v>296</v>
      </c>
      <c r="J314">
        <f>ROUND(((99-40)*(scrapedData!W314-0)/(3-0)+40),0)</f>
        <v>54</v>
      </c>
      <c r="K314">
        <f>ROUND(((99-40)*(scrapedData!X314-0)/(3-0)+40),0)</f>
        <v>50</v>
      </c>
      <c r="L314">
        <f>ROUND(((99-40)*(scrapedData!U314-0)/(11-0)+40),0)</f>
        <v>73</v>
      </c>
      <c r="M314">
        <f t="shared" si="35"/>
        <v>274</v>
      </c>
      <c r="N314">
        <f t="shared" ca="1" si="36"/>
        <v>84</v>
      </c>
      <c r="O314">
        <f t="shared" si="37"/>
        <v>83</v>
      </c>
      <c r="P314">
        <f t="shared" si="38"/>
        <v>75</v>
      </c>
      <c r="Q314">
        <f t="shared" ca="1" si="39"/>
        <v>81</v>
      </c>
      <c r="R314">
        <f ca="1">IF(scrapedData!Q314&gt;0.5,ROUND(scrapedData!R314*100,0),RANDBETWEEN(50,70))</f>
        <v>75</v>
      </c>
      <c r="S314">
        <f>INDEX(teamdata!$B$2:'teamdata'!$B$80,MATCH(scrapedData!B314,teamdata!$A$2:'teamdata'!$A$80,0))</f>
        <v>20</v>
      </c>
      <c r="T314">
        <f t="shared" si="40"/>
        <v>2</v>
      </c>
    </row>
    <row r="315" spans="1:20" x14ac:dyDescent="0.3">
      <c r="A315" t="s">
        <v>1787</v>
      </c>
      <c r="B315">
        <f>ROUND(((99-40)*(scrapedData!AA315-0)/(25-0)+40),0)</f>
        <v>66</v>
      </c>
      <c r="C315">
        <f>ROUND(((99-40)*(scrapedData!F315-0)/(37.2-0)+40),0)</f>
        <v>87</v>
      </c>
      <c r="D315">
        <f>ROUND(((99-40)*(scrapedData!I315-0)/(0.7-0)+40),0)</f>
        <v>74</v>
      </c>
      <c r="E315">
        <f>ROUND(((99-40)*(scrapedData!O315-0)/(0.5-0)+40),0)</f>
        <v>85</v>
      </c>
      <c r="F315">
        <f ca="1">IF(scrapedData!K315&lt;1,RANDBETWEEN(40,50),D315)</f>
        <v>74</v>
      </c>
      <c r="G315">
        <f ca="1">IF(scrapedData!N315&lt;1,RANDBETWEEN(40,50),E315)</f>
        <v>85</v>
      </c>
      <c r="H315">
        <f>ROUND(((99-40)*(scrapedData!V315-0)/(7-0)+40),0)</f>
        <v>64</v>
      </c>
      <c r="I315">
        <f t="shared" ca="1" si="34"/>
        <v>289</v>
      </c>
      <c r="J315">
        <f>ROUND(((99-40)*(scrapedData!W315-0)/(3-0)+40),0)</f>
        <v>62</v>
      </c>
      <c r="K315">
        <f>ROUND(((99-40)*(scrapedData!X315-0)/(3-0)+40),0)</f>
        <v>42</v>
      </c>
      <c r="L315">
        <f>ROUND(((99-40)*(scrapedData!U315-0)/(11-0)+40),0)</f>
        <v>53</v>
      </c>
      <c r="M315">
        <f t="shared" si="35"/>
        <v>244</v>
      </c>
      <c r="N315">
        <f t="shared" ca="1" si="36"/>
        <v>83</v>
      </c>
      <c r="O315">
        <f t="shared" si="37"/>
        <v>77</v>
      </c>
      <c r="P315">
        <f t="shared" si="38"/>
        <v>57</v>
      </c>
      <c r="Q315">
        <f t="shared" ca="1" si="39"/>
        <v>85</v>
      </c>
      <c r="R315">
        <f ca="1">IF(scrapedData!Q315&gt;0.5,ROUND(scrapedData!R315*100,0),RANDBETWEEN(50,70))</f>
        <v>84</v>
      </c>
      <c r="S315">
        <f>INDEX(teamdata!$B$2:'teamdata'!$B$80,MATCH(scrapedData!B315,teamdata!$A$2:'teamdata'!$A$80,0))</f>
        <v>20</v>
      </c>
      <c r="T315">
        <f t="shared" si="40"/>
        <v>2</v>
      </c>
    </row>
    <row r="316" spans="1:20" x14ac:dyDescent="0.3">
      <c r="A316" t="s">
        <v>1790</v>
      </c>
      <c r="B316">
        <f>ROUND(((99-40)*(scrapedData!AA316-0)/(25-0)+40),0)</f>
        <v>59</v>
      </c>
      <c r="C316">
        <f>ROUND(((99-40)*(scrapedData!F316-0)/(37.2-0)+40),0)</f>
        <v>87</v>
      </c>
      <c r="D316">
        <f>ROUND(((99-40)*(scrapedData!I316-0)/(0.7-0)+40),0)</f>
        <v>79</v>
      </c>
      <c r="E316">
        <f>ROUND(((99-40)*(scrapedData!O316-0)/(0.5-0)+40),0)</f>
        <v>84</v>
      </c>
      <c r="F316">
        <f ca="1">IF(scrapedData!K316&lt;1,RANDBETWEEN(40,50),D316)</f>
        <v>79</v>
      </c>
      <c r="G316">
        <f ca="1">IF(scrapedData!N316&lt;1,RANDBETWEEN(40,50),E316)</f>
        <v>84</v>
      </c>
      <c r="H316">
        <f>ROUND(((99-40)*(scrapedData!V316-0)/(7-0)+40),0)</f>
        <v>51</v>
      </c>
      <c r="I316">
        <f t="shared" ca="1" si="34"/>
        <v>273</v>
      </c>
      <c r="J316">
        <f>ROUND(((99-40)*(scrapedData!W316-0)/(3-0)+40),0)</f>
        <v>58</v>
      </c>
      <c r="K316">
        <f>ROUND(((99-40)*(scrapedData!X316-0)/(3-0)+40),0)</f>
        <v>46</v>
      </c>
      <c r="L316">
        <f>ROUND(((99-40)*(scrapedData!U316-0)/(11-0)+40),0)</f>
        <v>67</v>
      </c>
      <c r="M316">
        <f t="shared" si="35"/>
        <v>258</v>
      </c>
      <c r="N316">
        <f t="shared" ca="1" si="36"/>
        <v>80</v>
      </c>
      <c r="O316">
        <f t="shared" si="37"/>
        <v>80</v>
      </c>
      <c r="P316">
        <f t="shared" si="38"/>
        <v>73</v>
      </c>
      <c r="Q316">
        <f t="shared" ca="1" si="39"/>
        <v>84</v>
      </c>
      <c r="R316">
        <f ca="1">IF(scrapedData!Q316&gt;0.5,ROUND(scrapedData!R316*100,0),RANDBETWEEN(50,70))</f>
        <v>64</v>
      </c>
      <c r="S316">
        <f>INDEX(teamdata!$B$2:'teamdata'!$B$80,MATCH(scrapedData!B316,teamdata!$A$2:'teamdata'!$A$80,0))</f>
        <v>20</v>
      </c>
      <c r="T316">
        <f t="shared" si="40"/>
        <v>2</v>
      </c>
    </row>
    <row r="317" spans="1:20" x14ac:dyDescent="0.3">
      <c r="A317" t="s">
        <v>1792</v>
      </c>
      <c r="B317">
        <f>ROUND(((99-40)*(scrapedData!AA317-0)/(25-0)+40),0)</f>
        <v>55</v>
      </c>
      <c r="C317">
        <f>ROUND(((99-40)*(scrapedData!F317-0)/(37.2-0)+40),0)</f>
        <v>75</v>
      </c>
      <c r="D317">
        <f>ROUND(((99-40)*(scrapedData!I317-0)/(0.7-0)+40),0)</f>
        <v>78</v>
      </c>
      <c r="E317">
        <f>ROUND(((99-40)*(scrapedData!O317-0)/(0.5-0)+40),0)</f>
        <v>81</v>
      </c>
      <c r="F317">
        <f ca="1">IF(scrapedData!K317&lt;1,RANDBETWEEN(40,50),D317)</f>
        <v>78</v>
      </c>
      <c r="G317">
        <f ca="1">IF(scrapedData!N317&lt;1,RANDBETWEEN(40,50),E317)</f>
        <v>81</v>
      </c>
      <c r="H317">
        <f>ROUND(((99-40)*(scrapedData!V317-0)/(7-0)+40),0)</f>
        <v>48</v>
      </c>
      <c r="I317">
        <f t="shared" ca="1" si="34"/>
        <v>262</v>
      </c>
      <c r="J317">
        <f>ROUND(((99-40)*(scrapedData!W317-0)/(3-0)+40),0)</f>
        <v>48</v>
      </c>
      <c r="K317">
        <f>ROUND(((99-40)*(scrapedData!X317-0)/(3-0)+40),0)</f>
        <v>56</v>
      </c>
      <c r="L317">
        <f>ROUND(((99-40)*(scrapedData!U317-0)/(11-0)+40),0)</f>
        <v>69</v>
      </c>
      <c r="M317">
        <f t="shared" si="35"/>
        <v>248</v>
      </c>
      <c r="N317">
        <f t="shared" ca="1" si="36"/>
        <v>78</v>
      </c>
      <c r="O317">
        <f t="shared" si="37"/>
        <v>78</v>
      </c>
      <c r="P317">
        <f t="shared" si="38"/>
        <v>81</v>
      </c>
      <c r="Q317">
        <f t="shared" ca="1" si="39"/>
        <v>81</v>
      </c>
      <c r="R317">
        <f ca="1">IF(scrapedData!Q317&gt;0.5,ROUND(scrapedData!R317*100,0),RANDBETWEEN(50,70))</f>
        <v>62</v>
      </c>
      <c r="S317">
        <f>INDEX(teamdata!$B$2:'teamdata'!$B$80,MATCH(scrapedData!B317,teamdata!$A$2:'teamdata'!$A$80,0))</f>
        <v>20</v>
      </c>
      <c r="T317">
        <f t="shared" si="40"/>
        <v>2</v>
      </c>
    </row>
    <row r="318" spans="1:20" x14ac:dyDescent="0.3">
      <c r="A318" t="s">
        <v>1795</v>
      </c>
      <c r="B318">
        <f>ROUND(((99-40)*(scrapedData!AA318-0)/(25-0)+40),0)</f>
        <v>52</v>
      </c>
      <c r="C318">
        <f>ROUND(((99-40)*(scrapedData!F318-0)/(37.2-0)+40),0)</f>
        <v>73</v>
      </c>
      <c r="D318">
        <f>ROUND(((99-40)*(scrapedData!I318-0)/(0.7-0)+40),0)</f>
        <v>95</v>
      </c>
      <c r="E318">
        <f>ROUND(((99-40)*(scrapedData!O318-0)/(0.5-0)+40),0)</f>
        <v>40</v>
      </c>
      <c r="F318">
        <f ca="1">IF(scrapedData!K318&lt;1,RANDBETWEEN(40,50),D318)</f>
        <v>95</v>
      </c>
      <c r="G318">
        <f ca="1">IF(scrapedData!N318&lt;1,RANDBETWEEN(40,50),E318)</f>
        <v>41</v>
      </c>
      <c r="H318">
        <f>ROUND(((99-40)*(scrapedData!V318-0)/(7-0)+40),0)</f>
        <v>47</v>
      </c>
      <c r="I318">
        <f t="shared" ca="1" si="34"/>
        <v>235</v>
      </c>
      <c r="J318">
        <f>ROUND(((99-40)*(scrapedData!W318-0)/(3-0)+40),0)</f>
        <v>56</v>
      </c>
      <c r="K318">
        <f>ROUND(((99-40)*(scrapedData!X318-0)/(3-0)+40),0)</f>
        <v>58</v>
      </c>
      <c r="L318">
        <f>ROUND(((99-40)*(scrapedData!U318-0)/(11-0)+40),0)</f>
        <v>71</v>
      </c>
      <c r="M318">
        <f t="shared" si="35"/>
        <v>258</v>
      </c>
      <c r="N318">
        <f t="shared" ca="1" si="36"/>
        <v>73</v>
      </c>
      <c r="O318">
        <f t="shared" si="37"/>
        <v>80</v>
      </c>
      <c r="P318">
        <f t="shared" si="38"/>
        <v>85</v>
      </c>
      <c r="Q318">
        <f t="shared" ca="1" si="39"/>
        <v>41</v>
      </c>
      <c r="R318">
        <f ca="1">IF(scrapedData!Q318&gt;0.5,ROUND(scrapedData!R318*100,0),RANDBETWEEN(50,70))</f>
        <v>74</v>
      </c>
      <c r="S318">
        <f>INDEX(teamdata!$B$2:'teamdata'!$B$80,MATCH(scrapedData!B318,teamdata!$A$2:'teamdata'!$A$80,0))</f>
        <v>20</v>
      </c>
      <c r="T318">
        <f t="shared" si="40"/>
        <v>2</v>
      </c>
    </row>
    <row r="319" spans="1:20" x14ac:dyDescent="0.3">
      <c r="A319" t="s">
        <v>1797</v>
      </c>
      <c r="B319">
        <f>ROUND(((99-40)*(scrapedData!AA319-0)/(25-0)+40),0)</f>
        <v>49</v>
      </c>
      <c r="C319">
        <f>ROUND(((99-40)*(scrapedData!F319-0)/(37.2-0)+40),0)</f>
        <v>66</v>
      </c>
      <c r="D319">
        <f>ROUND(((99-40)*(scrapedData!I319-0)/(0.7-0)+40),0)</f>
        <v>71</v>
      </c>
      <c r="E319">
        <f>ROUND(((99-40)*(scrapedData!O319-0)/(0.5-0)+40),0)</f>
        <v>80</v>
      </c>
      <c r="F319">
        <f ca="1">IF(scrapedData!K319&lt;1,RANDBETWEEN(40,50),D319)</f>
        <v>48</v>
      </c>
      <c r="G319">
        <f ca="1">IF(scrapedData!N319&lt;1,RANDBETWEEN(40,50),E319)</f>
        <v>80</v>
      </c>
      <c r="H319">
        <f>ROUND(((99-40)*(scrapedData!V319-0)/(7-0)+40),0)</f>
        <v>50</v>
      </c>
      <c r="I319">
        <f t="shared" ca="1" si="34"/>
        <v>250</v>
      </c>
      <c r="J319">
        <f>ROUND(((99-40)*(scrapedData!W319-0)/(3-0)+40),0)</f>
        <v>48</v>
      </c>
      <c r="K319">
        <f>ROUND(((99-40)*(scrapedData!X319-0)/(3-0)+40),0)</f>
        <v>42</v>
      </c>
      <c r="L319">
        <f>ROUND(((99-40)*(scrapedData!U319-0)/(11-0)+40),0)</f>
        <v>50</v>
      </c>
      <c r="M319">
        <f t="shared" si="35"/>
        <v>206</v>
      </c>
      <c r="N319">
        <f t="shared" ca="1" si="36"/>
        <v>76</v>
      </c>
      <c r="O319">
        <f t="shared" si="37"/>
        <v>70</v>
      </c>
      <c r="P319">
        <f t="shared" si="38"/>
        <v>63</v>
      </c>
      <c r="Q319">
        <f t="shared" ca="1" si="39"/>
        <v>80</v>
      </c>
      <c r="R319">
        <f ca="1">IF(scrapedData!Q319&gt;0.5,ROUND(scrapedData!R319*100,0),RANDBETWEEN(50,70))</f>
        <v>67</v>
      </c>
      <c r="S319">
        <f>INDEX(teamdata!$B$2:'teamdata'!$B$80,MATCH(scrapedData!B319,teamdata!$A$2:'teamdata'!$A$80,0))</f>
        <v>20</v>
      </c>
      <c r="T319">
        <f t="shared" si="40"/>
        <v>2</v>
      </c>
    </row>
    <row r="320" spans="1:20" x14ac:dyDescent="0.3">
      <c r="A320" t="s">
        <v>1800</v>
      </c>
      <c r="B320">
        <f>ROUND(((99-40)*(scrapedData!AA320-0)/(25-0)+40),0)</f>
        <v>48</v>
      </c>
      <c r="C320">
        <f>ROUND(((99-40)*(scrapedData!F320-0)/(37.2-0)+40),0)</f>
        <v>54</v>
      </c>
      <c r="D320">
        <f>ROUND(((99-40)*(scrapedData!I320-0)/(0.7-0)+40),0)</f>
        <v>68</v>
      </c>
      <c r="E320">
        <f>ROUND(((99-40)*(scrapedData!O320-0)/(0.5-0)+40),0)</f>
        <v>70</v>
      </c>
      <c r="F320">
        <f ca="1">IF(scrapedData!K320&lt;1,RANDBETWEEN(40,50),D320)</f>
        <v>68</v>
      </c>
      <c r="G320">
        <f ca="1">IF(scrapedData!N320&lt;1,RANDBETWEEN(40,50),E320)</f>
        <v>70</v>
      </c>
      <c r="H320">
        <f>ROUND(((99-40)*(scrapedData!V320-0)/(7-0)+40),0)</f>
        <v>48</v>
      </c>
      <c r="I320">
        <f t="shared" ca="1" si="34"/>
        <v>234</v>
      </c>
      <c r="J320">
        <f>ROUND(((99-40)*(scrapedData!W320-0)/(3-0)+40),0)</f>
        <v>44</v>
      </c>
      <c r="K320">
        <f>ROUND(((99-40)*(scrapedData!X320-0)/(3-0)+40),0)</f>
        <v>40</v>
      </c>
      <c r="L320">
        <f>ROUND(((99-40)*(scrapedData!U320-0)/(11-0)+40),0)</f>
        <v>44</v>
      </c>
      <c r="M320">
        <f t="shared" si="35"/>
        <v>182</v>
      </c>
      <c r="N320">
        <f t="shared" ca="1" si="36"/>
        <v>73</v>
      </c>
      <c r="O320">
        <f t="shared" si="37"/>
        <v>65</v>
      </c>
      <c r="P320">
        <f t="shared" si="38"/>
        <v>63</v>
      </c>
      <c r="Q320">
        <f t="shared" ca="1" si="39"/>
        <v>70</v>
      </c>
      <c r="R320">
        <f ca="1">IF(scrapedData!Q320&gt;0.5,ROUND(scrapedData!R320*100,0),RANDBETWEEN(50,70))</f>
        <v>73</v>
      </c>
      <c r="S320">
        <f>INDEX(teamdata!$B$2:'teamdata'!$B$80,MATCH(scrapedData!B320,teamdata!$A$2:'teamdata'!$A$80,0))</f>
        <v>20</v>
      </c>
      <c r="T320">
        <f t="shared" si="40"/>
        <v>2</v>
      </c>
    </row>
    <row r="321" spans="1:20" x14ac:dyDescent="0.3">
      <c r="A321" t="s">
        <v>1804</v>
      </c>
      <c r="B321">
        <f>ROUND(((99-40)*(scrapedData!AA321-0)/(25-0)+40),0)</f>
        <v>48</v>
      </c>
      <c r="C321">
        <f>ROUND(((99-40)*(scrapedData!F321-0)/(37.2-0)+40),0)</f>
        <v>55</v>
      </c>
      <c r="D321">
        <f>ROUND(((99-40)*(scrapedData!I321-0)/(0.7-0)+40),0)</f>
        <v>72</v>
      </c>
      <c r="E321">
        <f>ROUND(((99-40)*(scrapedData!O321-0)/(0.5-0)+40),0)</f>
        <v>73</v>
      </c>
      <c r="F321">
        <f ca="1">IF(scrapedData!K321&lt;1,RANDBETWEEN(40,50),D321)</f>
        <v>44</v>
      </c>
      <c r="G321">
        <f ca="1">IF(scrapedData!N321&lt;1,RANDBETWEEN(40,50),E321)</f>
        <v>73</v>
      </c>
      <c r="H321">
        <f>ROUND(((99-40)*(scrapedData!V321-0)/(7-0)+40),0)</f>
        <v>45</v>
      </c>
      <c r="I321">
        <f t="shared" ca="1" si="34"/>
        <v>238</v>
      </c>
      <c r="J321">
        <f>ROUND(((99-40)*(scrapedData!W321-0)/(3-0)+40),0)</f>
        <v>42</v>
      </c>
      <c r="K321">
        <f>ROUND(((99-40)*(scrapedData!X321-0)/(3-0)+40),0)</f>
        <v>40</v>
      </c>
      <c r="L321">
        <f>ROUND(((99-40)*(scrapedData!U321-0)/(11-0)+40),0)</f>
        <v>46</v>
      </c>
      <c r="M321">
        <f t="shared" si="35"/>
        <v>183</v>
      </c>
      <c r="N321">
        <f t="shared" ca="1" si="36"/>
        <v>74</v>
      </c>
      <c r="O321">
        <f t="shared" si="37"/>
        <v>65</v>
      </c>
      <c r="P321">
        <f t="shared" si="38"/>
        <v>65</v>
      </c>
      <c r="Q321">
        <f t="shared" ca="1" si="39"/>
        <v>73</v>
      </c>
      <c r="R321">
        <f ca="1">IF(scrapedData!Q321&gt;0.5,ROUND(scrapedData!R321*100,0),RANDBETWEEN(50,70))</f>
        <v>63</v>
      </c>
      <c r="S321">
        <f>INDEX(teamdata!$B$2:'teamdata'!$B$80,MATCH(scrapedData!B321,teamdata!$A$2:'teamdata'!$A$80,0))</f>
        <v>20</v>
      </c>
      <c r="T321">
        <f t="shared" si="40"/>
        <v>2</v>
      </c>
    </row>
    <row r="322" spans="1:20" x14ac:dyDescent="0.3">
      <c r="A322" t="s">
        <v>1808</v>
      </c>
      <c r="B322">
        <f>ROUND(((99-40)*(scrapedData!AA322-0)/(25-0)+40),0)</f>
        <v>46</v>
      </c>
      <c r="C322">
        <f>ROUND(((99-40)*(scrapedData!F322-0)/(37.2-0)+40),0)</f>
        <v>49</v>
      </c>
      <c r="D322">
        <f>ROUND(((99-40)*(scrapedData!I322-0)/(0.7-0)+40),0)</f>
        <v>96</v>
      </c>
      <c r="E322">
        <f>ROUND(((99-40)*(scrapedData!O322-0)/(0.5-0)+40),0)</f>
        <v>40</v>
      </c>
      <c r="F322">
        <f ca="1">IF(scrapedData!K322&lt;1,RANDBETWEEN(40,50),D322)</f>
        <v>96</v>
      </c>
      <c r="G322">
        <f ca="1">IF(scrapedData!N322&lt;1,RANDBETWEEN(40,50),E322)</f>
        <v>44</v>
      </c>
      <c r="H322">
        <f>ROUND(((99-40)*(scrapedData!V322-0)/(7-0)+40),0)</f>
        <v>44</v>
      </c>
      <c r="I322">
        <f t="shared" ca="1" si="34"/>
        <v>230</v>
      </c>
      <c r="J322">
        <f>ROUND(((99-40)*(scrapedData!W322-0)/(3-0)+40),0)</f>
        <v>40</v>
      </c>
      <c r="K322">
        <f>ROUND(((99-40)*(scrapedData!X322-0)/(3-0)+40),0)</f>
        <v>60</v>
      </c>
      <c r="L322">
        <f>ROUND(((99-40)*(scrapedData!U322-0)/(11-0)+40),0)</f>
        <v>56</v>
      </c>
      <c r="M322">
        <f t="shared" si="35"/>
        <v>205</v>
      </c>
      <c r="N322">
        <f t="shared" ca="1" si="36"/>
        <v>72</v>
      </c>
      <c r="O322">
        <f t="shared" si="37"/>
        <v>70</v>
      </c>
      <c r="P322">
        <f t="shared" si="38"/>
        <v>86</v>
      </c>
      <c r="Q322">
        <f t="shared" ca="1" si="39"/>
        <v>44</v>
      </c>
      <c r="R322">
        <f ca="1">IF(scrapedData!Q322&gt;0.5,ROUND(scrapedData!R322*100,0),RANDBETWEEN(50,70))</f>
        <v>25</v>
      </c>
      <c r="S322">
        <f>INDEX(teamdata!$B$2:'teamdata'!$B$80,MATCH(scrapedData!B322,teamdata!$A$2:'teamdata'!$A$80,0))</f>
        <v>20</v>
      </c>
      <c r="T322">
        <f t="shared" si="40"/>
        <v>2</v>
      </c>
    </row>
    <row r="323" spans="1:20" x14ac:dyDescent="0.3">
      <c r="A323" t="s">
        <v>1810</v>
      </c>
      <c r="B323">
        <f>ROUND(((99-40)*(scrapedData!AA323-0)/(25-0)+40),0)</f>
        <v>41</v>
      </c>
      <c r="C323">
        <f>ROUND(((99-40)*(scrapedData!F323-0)/(37.2-0)+40),0)</f>
        <v>46</v>
      </c>
      <c r="D323">
        <f>ROUND(((99-40)*(scrapedData!I323-0)/(0.7-0)+40),0)</f>
        <v>59</v>
      </c>
      <c r="E323">
        <f>ROUND(((99-40)*(scrapedData!O323-0)/(0.5-0)+40),0)</f>
        <v>40</v>
      </c>
      <c r="F323">
        <f ca="1">IF(scrapedData!K323&lt;1,RANDBETWEEN(40,50),D323)</f>
        <v>42</v>
      </c>
      <c r="G323">
        <f ca="1">IF(scrapedData!N323&lt;1,RANDBETWEEN(40,50),E323)</f>
        <v>47</v>
      </c>
      <c r="H323">
        <f>ROUND(((99-40)*(scrapedData!V323-0)/(7-0)+40),0)</f>
        <v>41</v>
      </c>
      <c r="I323">
        <f t="shared" ref="I323:I386" ca="1" si="41">SUM(B323,D323,G323,H323)</f>
        <v>188</v>
      </c>
      <c r="J323">
        <f>ROUND(((99-40)*(scrapedData!W323-0)/(3-0)+40),0)</f>
        <v>42</v>
      </c>
      <c r="K323">
        <f>ROUND(((99-40)*(scrapedData!X323-0)/(3-0)+40),0)</f>
        <v>44</v>
      </c>
      <c r="L323">
        <f>ROUND(((99-40)*(scrapedData!U323-0)/(11-0)+40),0)</f>
        <v>43</v>
      </c>
      <c r="M323">
        <f t="shared" ref="M323:M386" si="42">SUM(C323,K323,L323,J323)</f>
        <v>175</v>
      </c>
      <c r="N323">
        <f t="shared" ref="N323:N386" ca="1" si="43">ROUND(((99-40)*(I323-50)/(380-50)+40),0)</f>
        <v>65</v>
      </c>
      <c r="O323">
        <f t="shared" ref="O323:O386" si="44">ROUND(((99-40)*(M323-50)/(360-50)+40),0)</f>
        <v>64</v>
      </c>
      <c r="P323">
        <f t="shared" ref="P323:P386" si="45">ROUNDUP(((L323/C323*100) + L323)/2,0)</f>
        <v>69</v>
      </c>
      <c r="Q323">
        <f t="shared" ref="Q323:Q386" ca="1" si="46">G323</f>
        <v>47</v>
      </c>
      <c r="R323">
        <f ca="1">IF(scrapedData!Q323&gt;0.5,ROUND(scrapedData!R323*100,0),RANDBETWEEN(50,70))</f>
        <v>66</v>
      </c>
      <c r="S323">
        <f>INDEX(teamdata!$B$2:'teamdata'!$B$80,MATCH(scrapedData!B323,teamdata!$A$2:'teamdata'!$A$80,0))</f>
        <v>20</v>
      </c>
      <c r="T323">
        <f t="shared" ref="T323:T386" si="47">ROUND(S323/12,0)</f>
        <v>2</v>
      </c>
    </row>
    <row r="324" spans="1:20" x14ac:dyDescent="0.3">
      <c r="A324" t="s">
        <v>1813</v>
      </c>
      <c r="B324">
        <f>ROUND(((99-40)*(scrapedData!AA324-0)/(25-0)+40),0)</f>
        <v>40</v>
      </c>
      <c r="C324">
        <f>ROUND(((99-40)*(scrapedData!F324-0)/(37.2-0)+40),0)</f>
        <v>42</v>
      </c>
      <c r="D324">
        <f>ROUND(((99-40)*(scrapedData!I324-0)/(0.7-0)+40),0)</f>
        <v>40</v>
      </c>
      <c r="E324">
        <f>ROUND(((99-40)*(scrapedData!O324-0)/(0.5-0)+40),0)</f>
        <v>40</v>
      </c>
      <c r="F324">
        <f ca="1">IF(scrapedData!K324&lt;1,RANDBETWEEN(40,50),D324)</f>
        <v>43</v>
      </c>
      <c r="G324">
        <f ca="1">IF(scrapedData!N324&lt;1,RANDBETWEEN(40,50),E324)</f>
        <v>44</v>
      </c>
      <c r="H324">
        <f>ROUND(((99-40)*(scrapedData!V324-0)/(7-0)+40),0)</f>
        <v>40</v>
      </c>
      <c r="I324">
        <f t="shared" ca="1" si="41"/>
        <v>164</v>
      </c>
      <c r="J324">
        <f>ROUND(((99-40)*(scrapedData!W324-0)/(3-0)+40),0)</f>
        <v>40</v>
      </c>
      <c r="K324">
        <f>ROUND(((99-40)*(scrapedData!X324-0)/(3-0)+40),0)</f>
        <v>42</v>
      </c>
      <c r="L324">
        <f>ROUND(((99-40)*(scrapedData!U324-0)/(11-0)+40),0)</f>
        <v>43</v>
      </c>
      <c r="M324">
        <f t="shared" si="42"/>
        <v>167</v>
      </c>
      <c r="N324">
        <f t="shared" ca="1" si="43"/>
        <v>60</v>
      </c>
      <c r="O324">
        <f t="shared" si="44"/>
        <v>62</v>
      </c>
      <c r="P324">
        <f t="shared" si="45"/>
        <v>73</v>
      </c>
      <c r="Q324">
        <f t="shared" ca="1" si="46"/>
        <v>44</v>
      </c>
      <c r="R324">
        <f ca="1">IF(scrapedData!Q324&gt;0.5,ROUND(scrapedData!R324*100,0),RANDBETWEEN(50,70))</f>
        <v>51</v>
      </c>
      <c r="S324">
        <f>INDEX(teamdata!$B$2:'teamdata'!$B$80,MATCH(scrapedData!B324,teamdata!$A$2:'teamdata'!$A$80,0))</f>
        <v>20</v>
      </c>
      <c r="T324">
        <f t="shared" si="47"/>
        <v>2</v>
      </c>
    </row>
    <row r="325" spans="1:20" x14ac:dyDescent="0.3">
      <c r="A325" t="s">
        <v>1816</v>
      </c>
      <c r="B325">
        <f>ROUND(((99-40)*(scrapedData!AA325-0)/(25-0)+40),0)</f>
        <v>40</v>
      </c>
      <c r="C325">
        <f>ROUND(((99-40)*(scrapedData!F325-0)/(37.2-0)+40),0)</f>
        <v>42</v>
      </c>
      <c r="D325">
        <f>ROUND(((99-40)*(scrapedData!I325-0)/(0.7-0)+40),0)</f>
        <v>40</v>
      </c>
      <c r="E325">
        <f>ROUND(((99-40)*(scrapedData!O325-0)/(0.5-0)+40),0)</f>
        <v>40</v>
      </c>
      <c r="F325">
        <f ca="1">IF(scrapedData!K325&lt;1,RANDBETWEEN(40,50),D325)</f>
        <v>40</v>
      </c>
      <c r="G325">
        <f ca="1">IF(scrapedData!N325&lt;1,RANDBETWEEN(40,50),E325)</f>
        <v>44</v>
      </c>
      <c r="H325">
        <f>ROUND(((99-40)*(scrapedData!V325-0)/(7-0)+40),0)</f>
        <v>40</v>
      </c>
      <c r="I325">
        <f t="shared" ca="1" si="41"/>
        <v>164</v>
      </c>
      <c r="J325">
        <f>ROUND(((99-40)*(scrapedData!W325-0)/(3-0)+40),0)</f>
        <v>40</v>
      </c>
      <c r="K325">
        <f>ROUND(((99-40)*(scrapedData!X325-0)/(3-0)+40),0)</f>
        <v>40</v>
      </c>
      <c r="L325">
        <f>ROUND(((99-40)*(scrapedData!U325-0)/(11-0)+40),0)</f>
        <v>42</v>
      </c>
      <c r="M325">
        <f t="shared" si="42"/>
        <v>164</v>
      </c>
      <c r="N325">
        <f t="shared" ca="1" si="43"/>
        <v>60</v>
      </c>
      <c r="O325">
        <f t="shared" si="44"/>
        <v>62</v>
      </c>
      <c r="P325">
        <f t="shared" si="45"/>
        <v>71</v>
      </c>
      <c r="Q325">
        <f t="shared" ca="1" si="46"/>
        <v>44</v>
      </c>
      <c r="R325">
        <f ca="1">IF(scrapedData!Q325&gt;0.5,ROUND(scrapedData!R325*100,0),RANDBETWEEN(50,70))</f>
        <v>63</v>
      </c>
      <c r="S325">
        <f>INDEX(teamdata!$B$2:'teamdata'!$B$80,MATCH(scrapedData!B325,teamdata!$A$2:'teamdata'!$A$80,0))</f>
        <v>20</v>
      </c>
      <c r="T325">
        <f t="shared" si="47"/>
        <v>2</v>
      </c>
    </row>
    <row r="326" spans="1:20" x14ac:dyDescent="0.3">
      <c r="A326" t="s">
        <v>1818</v>
      </c>
      <c r="B326">
        <f>ROUND(((99-40)*(scrapedData!AA326-0)/(25-0)+40),0)</f>
        <v>40</v>
      </c>
      <c r="C326">
        <f>ROUND(((99-40)*(scrapedData!F326-0)/(37.2-0)+40),0)</f>
        <v>42</v>
      </c>
      <c r="D326">
        <f>ROUND(((99-40)*(scrapedData!I326-0)/(0.7-0)+40),0)</f>
        <v>40</v>
      </c>
      <c r="E326">
        <f>ROUND(((99-40)*(scrapedData!O326-0)/(0.5-0)+40),0)</f>
        <v>40</v>
      </c>
      <c r="F326">
        <f ca="1">IF(scrapedData!K326&lt;1,RANDBETWEEN(40,50),D326)</f>
        <v>45</v>
      </c>
      <c r="G326">
        <f ca="1">IF(scrapedData!N326&lt;1,RANDBETWEEN(40,50),E326)</f>
        <v>50</v>
      </c>
      <c r="H326">
        <f>ROUND(((99-40)*(scrapedData!V326-0)/(7-0)+40),0)</f>
        <v>40</v>
      </c>
      <c r="I326">
        <f t="shared" ca="1" si="41"/>
        <v>170</v>
      </c>
      <c r="J326">
        <f>ROUND(((99-40)*(scrapedData!W326-0)/(3-0)+40),0)</f>
        <v>40</v>
      </c>
      <c r="K326">
        <f>ROUND(((99-40)*(scrapedData!X326-0)/(3-0)+40),0)</f>
        <v>40</v>
      </c>
      <c r="L326">
        <f>ROUND(((99-40)*(scrapedData!U326-0)/(11-0)+40),0)</f>
        <v>40</v>
      </c>
      <c r="M326">
        <f t="shared" si="42"/>
        <v>162</v>
      </c>
      <c r="N326">
        <f t="shared" ca="1" si="43"/>
        <v>61</v>
      </c>
      <c r="O326">
        <f t="shared" si="44"/>
        <v>61</v>
      </c>
      <c r="P326">
        <f t="shared" si="45"/>
        <v>68</v>
      </c>
      <c r="Q326">
        <f t="shared" ca="1" si="46"/>
        <v>50</v>
      </c>
      <c r="R326">
        <f ca="1">IF(scrapedData!Q326&gt;0.5,ROUND(scrapedData!R326*100,0),RANDBETWEEN(50,70))</f>
        <v>59</v>
      </c>
      <c r="S326">
        <f>INDEX(teamdata!$B$2:'teamdata'!$B$80,MATCH(scrapedData!B326,teamdata!$A$2:'teamdata'!$A$80,0))</f>
        <v>20</v>
      </c>
      <c r="T326">
        <f t="shared" si="47"/>
        <v>2</v>
      </c>
    </row>
    <row r="327" spans="1:20" x14ac:dyDescent="0.3">
      <c r="A327" t="s">
        <v>1821</v>
      </c>
      <c r="B327">
        <f>ROUND(((99-40)*(scrapedData!AA327-0)/(25-0)+40),0)</f>
        <v>77</v>
      </c>
      <c r="C327">
        <f>ROUND(((99-40)*(scrapedData!F327-0)/(37.2-0)+40),0)</f>
        <v>95</v>
      </c>
      <c r="D327">
        <f>ROUND(((99-40)*(scrapedData!I327-0)/(0.7-0)+40),0)</f>
        <v>73</v>
      </c>
      <c r="E327">
        <f>ROUND(((99-40)*(scrapedData!O327-0)/(0.5-0)+40),0)</f>
        <v>80</v>
      </c>
      <c r="F327">
        <f ca="1">IF(scrapedData!K327&lt;1,RANDBETWEEN(40,50),D327)</f>
        <v>73</v>
      </c>
      <c r="G327">
        <f ca="1">IF(scrapedData!N327&lt;1,RANDBETWEEN(40,50),E327)</f>
        <v>80</v>
      </c>
      <c r="H327">
        <f>ROUND(((99-40)*(scrapedData!V327-0)/(7-0)+40),0)</f>
        <v>77</v>
      </c>
      <c r="I327">
        <f t="shared" ca="1" si="41"/>
        <v>307</v>
      </c>
      <c r="J327">
        <f>ROUND(((99-40)*(scrapedData!W327-0)/(3-0)+40),0)</f>
        <v>58</v>
      </c>
      <c r="K327">
        <f>ROUND(((99-40)*(scrapedData!X327-0)/(3-0)+40),0)</f>
        <v>44</v>
      </c>
      <c r="L327">
        <f>ROUND(((99-40)*(scrapedData!U327-0)/(11-0)+40),0)</f>
        <v>60</v>
      </c>
      <c r="M327">
        <f t="shared" si="42"/>
        <v>257</v>
      </c>
      <c r="N327">
        <f t="shared" ca="1" si="43"/>
        <v>86</v>
      </c>
      <c r="O327">
        <f t="shared" si="44"/>
        <v>79</v>
      </c>
      <c r="P327">
        <f t="shared" si="45"/>
        <v>62</v>
      </c>
      <c r="Q327">
        <f t="shared" ca="1" si="46"/>
        <v>80</v>
      </c>
      <c r="R327">
        <f ca="1">IF(scrapedData!Q327&gt;0.5,ROUND(scrapedData!R327*100,0),RANDBETWEEN(50,70))</f>
        <v>81</v>
      </c>
      <c r="S327">
        <f>INDEX(teamdata!$B$2:'teamdata'!$B$80,MATCH(scrapedData!B327,teamdata!$A$2:'teamdata'!$A$80,0))</f>
        <v>21</v>
      </c>
      <c r="T327">
        <f t="shared" si="47"/>
        <v>2</v>
      </c>
    </row>
    <row r="328" spans="1:20" x14ac:dyDescent="0.3">
      <c r="A328" t="s">
        <v>1825</v>
      </c>
      <c r="B328">
        <f>ROUND(((99-40)*(scrapedData!AA328-0)/(25-0)+40),0)</f>
        <v>72</v>
      </c>
      <c r="C328">
        <f>ROUND(((99-40)*(scrapedData!F328-0)/(37.2-0)+40),0)</f>
        <v>88</v>
      </c>
      <c r="D328">
        <f>ROUND(((99-40)*(scrapedData!I328-0)/(0.7-0)+40),0)</f>
        <v>91</v>
      </c>
      <c r="E328">
        <f>ROUND(((99-40)*(scrapedData!O328-0)/(0.5-0)+40),0)</f>
        <v>75</v>
      </c>
      <c r="F328">
        <f ca="1">IF(scrapedData!K328&lt;1,RANDBETWEEN(40,50),D328)</f>
        <v>91</v>
      </c>
      <c r="G328">
        <f ca="1">IF(scrapedData!N328&lt;1,RANDBETWEEN(40,50),E328)</f>
        <v>48</v>
      </c>
      <c r="H328">
        <f>ROUND(((99-40)*(scrapedData!V328-0)/(7-0)+40),0)</f>
        <v>57</v>
      </c>
      <c r="I328">
        <f t="shared" ca="1" si="41"/>
        <v>268</v>
      </c>
      <c r="J328">
        <f>ROUND(((99-40)*(scrapedData!W328-0)/(3-0)+40),0)</f>
        <v>52</v>
      </c>
      <c r="K328">
        <f>ROUND(((99-40)*(scrapedData!X328-0)/(3-0)+40),0)</f>
        <v>77</v>
      </c>
      <c r="L328">
        <f>ROUND(((99-40)*(scrapedData!U328-0)/(11-0)+40),0)</f>
        <v>97</v>
      </c>
      <c r="M328">
        <f t="shared" si="42"/>
        <v>314</v>
      </c>
      <c r="N328">
        <f t="shared" ca="1" si="43"/>
        <v>79</v>
      </c>
      <c r="O328">
        <f t="shared" si="44"/>
        <v>90</v>
      </c>
      <c r="P328">
        <f t="shared" si="45"/>
        <v>104</v>
      </c>
      <c r="Q328">
        <f t="shared" ca="1" si="46"/>
        <v>48</v>
      </c>
      <c r="R328">
        <f ca="1">IF(scrapedData!Q328&gt;0.5,ROUND(scrapedData!R328*100,0),RANDBETWEEN(50,70))</f>
        <v>78</v>
      </c>
      <c r="S328">
        <f>INDEX(teamdata!$B$2:'teamdata'!$B$80,MATCH(scrapedData!B328,teamdata!$A$2:'teamdata'!$A$80,0))</f>
        <v>21</v>
      </c>
      <c r="T328">
        <f t="shared" si="47"/>
        <v>2</v>
      </c>
    </row>
    <row r="329" spans="1:20" x14ac:dyDescent="0.3">
      <c r="A329" t="s">
        <v>1829</v>
      </c>
      <c r="B329">
        <f>ROUND(((99-40)*(scrapedData!AA329-0)/(25-0)+40),0)</f>
        <v>68</v>
      </c>
      <c r="C329">
        <f>ROUND(((99-40)*(scrapedData!F329-0)/(37.2-0)+40),0)</f>
        <v>82</v>
      </c>
      <c r="D329">
        <f>ROUND(((99-40)*(scrapedData!I329-0)/(0.7-0)+40),0)</f>
        <v>81</v>
      </c>
      <c r="E329">
        <f>ROUND(((99-40)*(scrapedData!O329-0)/(0.5-0)+40),0)</f>
        <v>72</v>
      </c>
      <c r="F329">
        <f ca="1">IF(scrapedData!K329&lt;1,RANDBETWEEN(40,50),D329)</f>
        <v>81</v>
      </c>
      <c r="G329">
        <f ca="1">IF(scrapedData!N329&lt;1,RANDBETWEEN(40,50),E329)</f>
        <v>72</v>
      </c>
      <c r="H329">
        <f>ROUND(((99-40)*(scrapedData!V329-0)/(7-0)+40),0)</f>
        <v>48</v>
      </c>
      <c r="I329">
        <f t="shared" ca="1" si="41"/>
        <v>269</v>
      </c>
      <c r="J329">
        <f>ROUND(((99-40)*(scrapedData!W329-0)/(3-0)+40),0)</f>
        <v>48</v>
      </c>
      <c r="K329">
        <f>ROUND(((99-40)*(scrapedData!X329-0)/(3-0)+40),0)</f>
        <v>64</v>
      </c>
      <c r="L329">
        <f>ROUND(((99-40)*(scrapedData!U329-0)/(11-0)+40),0)</f>
        <v>76</v>
      </c>
      <c r="M329">
        <f t="shared" si="42"/>
        <v>270</v>
      </c>
      <c r="N329">
        <f t="shared" ca="1" si="43"/>
        <v>79</v>
      </c>
      <c r="O329">
        <f t="shared" si="44"/>
        <v>82</v>
      </c>
      <c r="P329">
        <f t="shared" si="45"/>
        <v>85</v>
      </c>
      <c r="Q329">
        <f t="shared" ca="1" si="46"/>
        <v>72</v>
      </c>
      <c r="R329">
        <f ca="1">IF(scrapedData!Q329&gt;0.5,ROUND(scrapedData!R329*100,0),RANDBETWEEN(50,70))</f>
        <v>66</v>
      </c>
      <c r="S329">
        <f>INDEX(teamdata!$B$2:'teamdata'!$B$80,MATCH(scrapedData!B329,teamdata!$A$2:'teamdata'!$A$80,0))</f>
        <v>21</v>
      </c>
      <c r="T329">
        <f t="shared" si="47"/>
        <v>2</v>
      </c>
    </row>
    <row r="330" spans="1:20" x14ac:dyDescent="0.3">
      <c r="A330" t="s">
        <v>1831</v>
      </c>
      <c r="B330">
        <f>ROUND(((99-40)*(scrapedData!AA330-0)/(25-0)+40),0)</f>
        <v>60</v>
      </c>
      <c r="C330">
        <f>ROUND(((99-40)*(scrapedData!F330-0)/(37.2-0)+40),0)</f>
        <v>86</v>
      </c>
      <c r="D330">
        <f>ROUND(((99-40)*(scrapedData!I330-0)/(0.7-0)+40),0)</f>
        <v>76</v>
      </c>
      <c r="E330">
        <f>ROUND(((99-40)*(scrapedData!O330-0)/(0.5-0)+40),0)</f>
        <v>88</v>
      </c>
      <c r="F330">
        <f ca="1">IF(scrapedData!K330&lt;1,RANDBETWEEN(40,50),D330)</f>
        <v>76</v>
      </c>
      <c r="G330">
        <f ca="1">IF(scrapedData!N330&lt;1,RANDBETWEEN(40,50),E330)</f>
        <v>88</v>
      </c>
      <c r="H330">
        <f>ROUND(((99-40)*(scrapedData!V330-0)/(7-0)+40),0)</f>
        <v>58</v>
      </c>
      <c r="I330">
        <f t="shared" ca="1" si="41"/>
        <v>282</v>
      </c>
      <c r="J330">
        <f>ROUND(((99-40)*(scrapedData!W330-0)/(3-0)+40),0)</f>
        <v>46</v>
      </c>
      <c r="K330">
        <f>ROUND(((99-40)*(scrapedData!X330-0)/(3-0)+40),0)</f>
        <v>46</v>
      </c>
      <c r="L330">
        <f>ROUND(((99-40)*(scrapedData!U330-0)/(11-0)+40),0)</f>
        <v>56</v>
      </c>
      <c r="M330">
        <f t="shared" si="42"/>
        <v>234</v>
      </c>
      <c r="N330">
        <f t="shared" ca="1" si="43"/>
        <v>81</v>
      </c>
      <c r="O330">
        <f t="shared" si="44"/>
        <v>75</v>
      </c>
      <c r="P330">
        <f t="shared" si="45"/>
        <v>61</v>
      </c>
      <c r="Q330">
        <f t="shared" ca="1" si="46"/>
        <v>88</v>
      </c>
      <c r="R330">
        <f ca="1">IF(scrapedData!Q330&gt;0.5,ROUND(scrapedData!R330*100,0),RANDBETWEEN(50,70))</f>
        <v>77</v>
      </c>
      <c r="S330">
        <f>INDEX(teamdata!$B$2:'teamdata'!$B$80,MATCH(scrapedData!B330,teamdata!$A$2:'teamdata'!$A$80,0))</f>
        <v>21</v>
      </c>
      <c r="T330">
        <f t="shared" si="47"/>
        <v>2</v>
      </c>
    </row>
    <row r="331" spans="1:20" x14ac:dyDescent="0.3">
      <c r="A331" t="s">
        <v>1833</v>
      </c>
      <c r="B331">
        <f>ROUND(((99-40)*(scrapedData!AA331-0)/(25-0)+40),0)</f>
        <v>60</v>
      </c>
      <c r="C331">
        <f>ROUND(((99-40)*(scrapedData!F331-0)/(37.2-0)+40),0)</f>
        <v>77</v>
      </c>
      <c r="D331">
        <f>ROUND(((99-40)*(scrapedData!I331-0)/(0.7-0)+40),0)</f>
        <v>72</v>
      </c>
      <c r="E331">
        <f>ROUND(((99-40)*(scrapedData!O331-0)/(0.5-0)+40),0)</f>
        <v>89</v>
      </c>
      <c r="F331">
        <f ca="1">IF(scrapedData!K331&lt;1,RANDBETWEEN(40,50),D331)</f>
        <v>72</v>
      </c>
      <c r="G331">
        <f ca="1">IF(scrapedData!N331&lt;1,RANDBETWEEN(40,50),E331)</f>
        <v>89</v>
      </c>
      <c r="H331">
        <f>ROUND(((99-40)*(scrapedData!V331-0)/(7-0)+40),0)</f>
        <v>47</v>
      </c>
      <c r="I331">
        <f t="shared" ca="1" si="41"/>
        <v>268</v>
      </c>
      <c r="J331">
        <f>ROUND(((99-40)*(scrapedData!W331-0)/(3-0)+40),0)</f>
        <v>56</v>
      </c>
      <c r="K331">
        <f>ROUND(((99-40)*(scrapedData!X331-0)/(3-0)+40),0)</f>
        <v>44</v>
      </c>
      <c r="L331">
        <f>ROUND(((99-40)*(scrapedData!U331-0)/(11-0)+40),0)</f>
        <v>58</v>
      </c>
      <c r="M331">
        <f t="shared" si="42"/>
        <v>235</v>
      </c>
      <c r="N331">
        <f t="shared" ca="1" si="43"/>
        <v>79</v>
      </c>
      <c r="O331">
        <f t="shared" si="44"/>
        <v>75</v>
      </c>
      <c r="P331">
        <f t="shared" si="45"/>
        <v>67</v>
      </c>
      <c r="Q331">
        <f t="shared" ca="1" si="46"/>
        <v>89</v>
      </c>
      <c r="R331">
        <f ca="1">IF(scrapedData!Q331&gt;0.5,ROUND(scrapedData!R331*100,0),RANDBETWEEN(50,70))</f>
        <v>87</v>
      </c>
      <c r="S331">
        <f>INDEX(teamdata!$B$2:'teamdata'!$B$80,MATCH(scrapedData!B331,teamdata!$A$2:'teamdata'!$A$80,0))</f>
        <v>21</v>
      </c>
      <c r="T331">
        <f t="shared" si="47"/>
        <v>2</v>
      </c>
    </row>
    <row r="332" spans="1:20" x14ac:dyDescent="0.3">
      <c r="A332" t="s">
        <v>1835</v>
      </c>
      <c r="B332">
        <f>ROUND(((99-40)*(scrapedData!AA332-0)/(25-0)+40),0)</f>
        <v>60</v>
      </c>
      <c r="C332">
        <f>ROUND(((99-40)*(scrapedData!F332-0)/(37.2-0)+40),0)</f>
        <v>82</v>
      </c>
      <c r="D332">
        <f>ROUND(((99-40)*(scrapedData!I332-0)/(0.7-0)+40),0)</f>
        <v>79</v>
      </c>
      <c r="E332">
        <f>ROUND(((99-40)*(scrapedData!O332-0)/(0.5-0)+40),0)</f>
        <v>74</v>
      </c>
      <c r="F332">
        <f ca="1">IF(scrapedData!K332&lt;1,RANDBETWEEN(40,50),D332)</f>
        <v>79</v>
      </c>
      <c r="G332">
        <f ca="1">IF(scrapedData!N332&lt;1,RANDBETWEEN(40,50),E332)</f>
        <v>74</v>
      </c>
      <c r="H332">
        <f>ROUND(((99-40)*(scrapedData!V332-0)/(7-0)+40),0)</f>
        <v>55</v>
      </c>
      <c r="I332">
        <f t="shared" ca="1" si="41"/>
        <v>268</v>
      </c>
      <c r="J332">
        <f>ROUND(((99-40)*(scrapedData!W332-0)/(3-0)+40),0)</f>
        <v>54</v>
      </c>
      <c r="K332">
        <f>ROUND(((99-40)*(scrapedData!X332-0)/(3-0)+40),0)</f>
        <v>50</v>
      </c>
      <c r="L332">
        <f>ROUND(((99-40)*(scrapedData!U332-0)/(11-0)+40),0)</f>
        <v>57</v>
      </c>
      <c r="M332">
        <f t="shared" si="42"/>
        <v>243</v>
      </c>
      <c r="N332">
        <f t="shared" ca="1" si="43"/>
        <v>79</v>
      </c>
      <c r="O332">
        <f t="shared" si="44"/>
        <v>77</v>
      </c>
      <c r="P332">
        <f t="shared" si="45"/>
        <v>64</v>
      </c>
      <c r="Q332">
        <f t="shared" ca="1" si="46"/>
        <v>74</v>
      </c>
      <c r="R332">
        <f ca="1">IF(scrapedData!Q332&gt;0.5,ROUND(scrapedData!R332*100,0),RANDBETWEEN(50,70))</f>
        <v>67</v>
      </c>
      <c r="S332">
        <f>INDEX(teamdata!$B$2:'teamdata'!$B$80,MATCH(scrapedData!B332,teamdata!$A$2:'teamdata'!$A$80,0))</f>
        <v>21</v>
      </c>
      <c r="T332">
        <f t="shared" si="47"/>
        <v>2</v>
      </c>
    </row>
    <row r="333" spans="1:20" x14ac:dyDescent="0.3">
      <c r="A333" t="s">
        <v>1838</v>
      </c>
      <c r="B333">
        <f>ROUND(((99-40)*(scrapedData!AA333-0)/(25-0)+40),0)</f>
        <v>48</v>
      </c>
      <c r="C333">
        <f>ROUND(((99-40)*(scrapedData!F333-0)/(37.2-0)+40),0)</f>
        <v>59</v>
      </c>
      <c r="D333">
        <f>ROUND(((99-40)*(scrapedData!I333-0)/(0.7-0)+40),0)</f>
        <v>70</v>
      </c>
      <c r="E333">
        <f>ROUND(((99-40)*(scrapedData!O333-0)/(0.5-0)+40),0)</f>
        <v>79</v>
      </c>
      <c r="F333">
        <f ca="1">IF(scrapedData!K333&lt;1,RANDBETWEEN(40,50),D333)</f>
        <v>70</v>
      </c>
      <c r="G333">
        <f ca="1">IF(scrapedData!N333&lt;1,RANDBETWEEN(40,50),E333)</f>
        <v>79</v>
      </c>
      <c r="H333">
        <f>ROUND(((99-40)*(scrapedData!V333-0)/(7-0)+40),0)</f>
        <v>44</v>
      </c>
      <c r="I333">
        <f t="shared" ca="1" si="41"/>
        <v>241</v>
      </c>
      <c r="J333">
        <f>ROUND(((99-40)*(scrapedData!W333-0)/(3-0)+40),0)</f>
        <v>44</v>
      </c>
      <c r="K333">
        <f>ROUND(((99-40)*(scrapedData!X333-0)/(3-0)+40),0)</f>
        <v>40</v>
      </c>
      <c r="L333">
        <f>ROUND(((99-40)*(scrapedData!U333-0)/(11-0)+40),0)</f>
        <v>47</v>
      </c>
      <c r="M333">
        <f t="shared" si="42"/>
        <v>190</v>
      </c>
      <c r="N333">
        <f t="shared" ca="1" si="43"/>
        <v>74</v>
      </c>
      <c r="O333">
        <f t="shared" si="44"/>
        <v>67</v>
      </c>
      <c r="P333">
        <f t="shared" si="45"/>
        <v>64</v>
      </c>
      <c r="Q333">
        <f t="shared" ca="1" si="46"/>
        <v>79</v>
      </c>
      <c r="R333">
        <f ca="1">IF(scrapedData!Q333&gt;0.5,ROUND(scrapedData!R333*100,0),RANDBETWEEN(50,70))</f>
        <v>84</v>
      </c>
      <c r="S333">
        <f>INDEX(teamdata!$B$2:'teamdata'!$B$80,MATCH(scrapedData!B333,teamdata!$A$2:'teamdata'!$A$80,0))</f>
        <v>21</v>
      </c>
      <c r="T333">
        <f t="shared" si="47"/>
        <v>2</v>
      </c>
    </row>
    <row r="334" spans="1:20" x14ac:dyDescent="0.3">
      <c r="A334" t="s">
        <v>1840</v>
      </c>
      <c r="B334">
        <f>ROUND(((99-40)*(scrapedData!AA334-0)/(25-0)+40),0)</f>
        <v>44</v>
      </c>
      <c r="C334">
        <f>ROUND(((99-40)*(scrapedData!F334-0)/(37.2-0)+40),0)</f>
        <v>59</v>
      </c>
      <c r="D334">
        <f>ROUND(((99-40)*(scrapedData!I334-0)/(0.7-0)+40),0)</f>
        <v>72</v>
      </c>
      <c r="E334">
        <f>ROUND(((99-40)*(scrapedData!O334-0)/(0.5-0)+40),0)</f>
        <v>60</v>
      </c>
      <c r="F334">
        <f ca="1">IF(scrapedData!K334&lt;1,RANDBETWEEN(40,50),D334)</f>
        <v>72</v>
      </c>
      <c r="G334">
        <f ca="1">IF(scrapedData!N334&lt;1,RANDBETWEEN(40,50),E334)</f>
        <v>44</v>
      </c>
      <c r="H334">
        <f>ROUND(((99-40)*(scrapedData!V334-0)/(7-0)+40),0)</f>
        <v>43</v>
      </c>
      <c r="I334">
        <f t="shared" ca="1" si="41"/>
        <v>203</v>
      </c>
      <c r="J334">
        <f>ROUND(((99-40)*(scrapedData!W334-0)/(3-0)+40),0)</f>
        <v>48</v>
      </c>
      <c r="K334">
        <f>ROUND(((99-40)*(scrapedData!X334-0)/(3-0)+40),0)</f>
        <v>48</v>
      </c>
      <c r="L334">
        <f>ROUND(((99-40)*(scrapedData!U334-0)/(11-0)+40),0)</f>
        <v>59</v>
      </c>
      <c r="M334">
        <f t="shared" si="42"/>
        <v>214</v>
      </c>
      <c r="N334">
        <f t="shared" ca="1" si="43"/>
        <v>67</v>
      </c>
      <c r="O334">
        <f t="shared" si="44"/>
        <v>71</v>
      </c>
      <c r="P334">
        <f t="shared" si="45"/>
        <v>80</v>
      </c>
      <c r="Q334">
        <f t="shared" ca="1" si="46"/>
        <v>44</v>
      </c>
      <c r="R334">
        <f ca="1">IF(scrapedData!Q334&gt;0.5,ROUND(scrapedData!R334*100,0),RANDBETWEEN(50,70))</f>
        <v>52</v>
      </c>
      <c r="S334">
        <f>INDEX(teamdata!$B$2:'teamdata'!$B$80,MATCH(scrapedData!B334,teamdata!$A$2:'teamdata'!$A$80,0))</f>
        <v>21</v>
      </c>
      <c r="T334">
        <f t="shared" si="47"/>
        <v>2</v>
      </c>
    </row>
    <row r="335" spans="1:20" x14ac:dyDescent="0.3">
      <c r="A335" t="s">
        <v>1841</v>
      </c>
      <c r="B335">
        <f>ROUND(((99-40)*(scrapedData!AA335-0)/(25-0)+40),0)</f>
        <v>41</v>
      </c>
      <c r="C335">
        <f>ROUND(((99-40)*(scrapedData!F335-0)/(37.2-0)+40),0)</f>
        <v>46</v>
      </c>
      <c r="D335">
        <f>ROUND(((99-40)*(scrapedData!I335-0)/(0.7-0)+40),0)</f>
        <v>77</v>
      </c>
      <c r="E335">
        <f>ROUND(((99-40)*(scrapedData!O335-0)/(0.5-0)+40),0)</f>
        <v>40</v>
      </c>
      <c r="F335">
        <f ca="1">IF(scrapedData!K335&lt;1,RANDBETWEEN(40,50),D335)</f>
        <v>50</v>
      </c>
      <c r="G335">
        <f ca="1">IF(scrapedData!N335&lt;1,RANDBETWEEN(40,50),E335)</f>
        <v>41</v>
      </c>
      <c r="H335">
        <f>ROUND(((99-40)*(scrapedData!V335-0)/(7-0)+40),0)</f>
        <v>40</v>
      </c>
      <c r="I335">
        <f t="shared" ca="1" si="41"/>
        <v>199</v>
      </c>
      <c r="J335">
        <f>ROUND(((99-40)*(scrapedData!W335-0)/(3-0)+40),0)</f>
        <v>40</v>
      </c>
      <c r="K335">
        <f>ROUND(((99-40)*(scrapedData!X335-0)/(3-0)+40),0)</f>
        <v>44</v>
      </c>
      <c r="L335">
        <f>ROUND(((99-40)*(scrapedData!U335-0)/(11-0)+40),0)</f>
        <v>44</v>
      </c>
      <c r="M335">
        <f t="shared" si="42"/>
        <v>174</v>
      </c>
      <c r="N335">
        <f t="shared" ca="1" si="43"/>
        <v>67</v>
      </c>
      <c r="O335">
        <f t="shared" si="44"/>
        <v>64</v>
      </c>
      <c r="P335">
        <f t="shared" si="45"/>
        <v>70</v>
      </c>
      <c r="Q335">
        <f t="shared" ca="1" si="46"/>
        <v>41</v>
      </c>
      <c r="R335">
        <f ca="1">IF(scrapedData!Q335&gt;0.5,ROUND(scrapedData!R335*100,0),RANDBETWEEN(50,70))</f>
        <v>68</v>
      </c>
      <c r="S335">
        <f>INDEX(teamdata!$B$2:'teamdata'!$B$80,MATCH(scrapedData!B335,teamdata!$A$2:'teamdata'!$A$80,0))</f>
        <v>21</v>
      </c>
      <c r="T335">
        <f t="shared" si="47"/>
        <v>2</v>
      </c>
    </row>
    <row r="336" spans="1:20" x14ac:dyDescent="0.3">
      <c r="A336" t="s">
        <v>1844</v>
      </c>
      <c r="B336">
        <f>ROUND(((99-40)*(scrapedData!AA336-0)/(25-0)+40),0)</f>
        <v>41</v>
      </c>
      <c r="C336">
        <f>ROUND(((99-40)*(scrapedData!F336-0)/(37.2-0)+40),0)</f>
        <v>46</v>
      </c>
      <c r="D336">
        <f>ROUND(((99-40)*(scrapedData!I336-0)/(0.7-0)+40),0)</f>
        <v>65</v>
      </c>
      <c r="E336">
        <f>ROUND(((99-40)*(scrapedData!O336-0)/(0.5-0)+40),0)</f>
        <v>40</v>
      </c>
      <c r="F336">
        <f ca="1">IF(scrapedData!K336&lt;1,RANDBETWEEN(40,50),D336)</f>
        <v>44</v>
      </c>
      <c r="G336">
        <f ca="1">IF(scrapedData!N336&lt;1,RANDBETWEEN(40,50),E336)</f>
        <v>44</v>
      </c>
      <c r="H336">
        <f>ROUND(((99-40)*(scrapedData!V336-0)/(7-0)+40),0)</f>
        <v>43</v>
      </c>
      <c r="I336">
        <f t="shared" ca="1" si="41"/>
        <v>193</v>
      </c>
      <c r="J336">
        <f>ROUND(((99-40)*(scrapedData!W336-0)/(3-0)+40),0)</f>
        <v>40</v>
      </c>
      <c r="K336">
        <f>ROUND(((99-40)*(scrapedData!X336-0)/(3-0)+40),0)</f>
        <v>40</v>
      </c>
      <c r="L336">
        <f>ROUND(((99-40)*(scrapedData!U336-0)/(11-0)+40),0)</f>
        <v>44</v>
      </c>
      <c r="M336">
        <f t="shared" si="42"/>
        <v>170</v>
      </c>
      <c r="N336">
        <f t="shared" ca="1" si="43"/>
        <v>66</v>
      </c>
      <c r="O336">
        <f t="shared" si="44"/>
        <v>63</v>
      </c>
      <c r="P336">
        <f t="shared" si="45"/>
        <v>70</v>
      </c>
      <c r="Q336">
        <f t="shared" ca="1" si="46"/>
        <v>44</v>
      </c>
      <c r="R336">
        <f ca="1">IF(scrapedData!Q336&gt;0.5,ROUND(scrapedData!R336*100,0),RANDBETWEEN(50,70))</f>
        <v>68</v>
      </c>
      <c r="S336">
        <f>INDEX(teamdata!$B$2:'teamdata'!$B$80,MATCH(scrapedData!B336,teamdata!$A$2:'teamdata'!$A$80,0))</f>
        <v>21</v>
      </c>
      <c r="T336">
        <f t="shared" si="47"/>
        <v>2</v>
      </c>
    </row>
    <row r="337" spans="1:20" x14ac:dyDescent="0.3">
      <c r="A337" t="s">
        <v>1848</v>
      </c>
      <c r="B337">
        <f>ROUND(((99-40)*(scrapedData!AA337-0)/(25-0)+40),0)</f>
        <v>42</v>
      </c>
      <c r="C337">
        <f>ROUND(((99-40)*(scrapedData!F337-0)/(37.2-0)+40),0)</f>
        <v>43</v>
      </c>
      <c r="D337">
        <f>ROUND(((99-40)*(scrapedData!I337-0)/(0.7-0)+40),0)</f>
        <v>82</v>
      </c>
      <c r="E337">
        <f>ROUND(((99-40)*(scrapedData!O337-0)/(0.5-0)+40),0)</f>
        <v>99</v>
      </c>
      <c r="F337">
        <f ca="1">IF(scrapedData!K337&lt;1,RANDBETWEEN(40,50),D337)</f>
        <v>42</v>
      </c>
      <c r="G337">
        <f ca="1">IF(scrapedData!N337&lt;1,RANDBETWEEN(40,50),E337)</f>
        <v>48</v>
      </c>
      <c r="H337">
        <f>ROUND(((99-40)*(scrapedData!V337-0)/(7-0)+40),0)</f>
        <v>42</v>
      </c>
      <c r="I337">
        <f t="shared" ca="1" si="41"/>
        <v>214</v>
      </c>
      <c r="J337">
        <f>ROUND(((99-40)*(scrapedData!W337-0)/(3-0)+40),0)</f>
        <v>40</v>
      </c>
      <c r="K337">
        <f>ROUND(((99-40)*(scrapedData!X337-0)/(3-0)+40),0)</f>
        <v>44</v>
      </c>
      <c r="L337">
        <f>ROUND(((99-40)*(scrapedData!U337-0)/(11-0)+40),0)</f>
        <v>41</v>
      </c>
      <c r="M337">
        <f t="shared" si="42"/>
        <v>168</v>
      </c>
      <c r="N337">
        <f t="shared" ca="1" si="43"/>
        <v>69</v>
      </c>
      <c r="O337">
        <f t="shared" si="44"/>
        <v>62</v>
      </c>
      <c r="P337">
        <f t="shared" si="45"/>
        <v>69</v>
      </c>
      <c r="Q337">
        <f t="shared" ca="1" si="46"/>
        <v>48</v>
      </c>
      <c r="R337">
        <f ca="1">IF(scrapedData!Q337&gt;0.5,ROUND(scrapedData!R337*100,0),RANDBETWEEN(50,70))</f>
        <v>54</v>
      </c>
      <c r="S337">
        <f>INDEX(teamdata!$B$2:'teamdata'!$B$80,MATCH(scrapedData!B337,teamdata!$A$2:'teamdata'!$A$80,0))</f>
        <v>21</v>
      </c>
      <c r="T337">
        <f t="shared" si="47"/>
        <v>2</v>
      </c>
    </row>
    <row r="338" spans="1:20" x14ac:dyDescent="0.3">
      <c r="A338" t="s">
        <v>1851</v>
      </c>
      <c r="B338">
        <f>ROUND(((99-40)*(scrapedData!AA338-0)/(25-0)+40),0)</f>
        <v>41</v>
      </c>
      <c r="C338">
        <f>ROUND(((99-40)*(scrapedData!F338-0)/(37.2-0)+40),0)</f>
        <v>45</v>
      </c>
      <c r="D338">
        <f>ROUND(((99-40)*(scrapedData!I338-0)/(0.7-0)+40),0)</f>
        <v>124</v>
      </c>
      <c r="E338">
        <f>ROUND(((99-40)*(scrapedData!O338-0)/(0.5-0)+40),0)</f>
        <v>40</v>
      </c>
      <c r="F338">
        <f ca="1">IF(scrapedData!K338&lt;1,RANDBETWEEN(40,50),D338)</f>
        <v>47</v>
      </c>
      <c r="G338">
        <f ca="1">IF(scrapedData!N338&lt;1,RANDBETWEEN(40,50),E338)</f>
        <v>47</v>
      </c>
      <c r="H338">
        <f>ROUND(((99-40)*(scrapedData!V338-0)/(7-0)+40),0)</f>
        <v>43</v>
      </c>
      <c r="I338">
        <f t="shared" ca="1" si="41"/>
        <v>255</v>
      </c>
      <c r="J338">
        <f>ROUND(((99-40)*(scrapedData!W338-0)/(3-0)+40),0)</f>
        <v>40</v>
      </c>
      <c r="K338">
        <f>ROUND(((99-40)*(scrapedData!X338-0)/(3-0)+40),0)</f>
        <v>40</v>
      </c>
      <c r="L338">
        <f>ROUND(((99-40)*(scrapedData!U338-0)/(11-0)+40),0)</f>
        <v>42</v>
      </c>
      <c r="M338">
        <f t="shared" si="42"/>
        <v>167</v>
      </c>
      <c r="N338">
        <f t="shared" ca="1" si="43"/>
        <v>77</v>
      </c>
      <c r="O338">
        <f t="shared" si="44"/>
        <v>62</v>
      </c>
      <c r="P338">
        <f t="shared" si="45"/>
        <v>68</v>
      </c>
      <c r="Q338">
        <f t="shared" ca="1" si="46"/>
        <v>47</v>
      </c>
      <c r="R338">
        <f ca="1">IF(scrapedData!Q338&gt;0.5,ROUND(scrapedData!R338*100,0),RANDBETWEEN(50,70))</f>
        <v>70</v>
      </c>
      <c r="S338">
        <f>INDEX(teamdata!$B$2:'teamdata'!$B$80,MATCH(scrapedData!B338,teamdata!$A$2:'teamdata'!$A$80,0))</f>
        <v>21</v>
      </c>
      <c r="T338">
        <f t="shared" si="47"/>
        <v>2</v>
      </c>
    </row>
    <row r="339" spans="1:20" x14ac:dyDescent="0.3">
      <c r="A339" t="s">
        <v>1853</v>
      </c>
      <c r="B339">
        <f>ROUND(((99-40)*(scrapedData!AA339-0)/(25-0)+40),0)</f>
        <v>41</v>
      </c>
      <c r="C339">
        <f>ROUND(((99-40)*(scrapedData!F339-0)/(37.2-0)+40),0)</f>
        <v>43</v>
      </c>
      <c r="D339">
        <f>ROUND(((99-40)*(scrapedData!I339-0)/(0.7-0)+40),0)</f>
        <v>82</v>
      </c>
      <c r="E339">
        <f>ROUND(((99-40)*(scrapedData!O339-0)/(0.5-0)+40),0)</f>
        <v>40</v>
      </c>
      <c r="F339">
        <f ca="1">IF(scrapedData!K339&lt;1,RANDBETWEEN(40,50),D339)</f>
        <v>49</v>
      </c>
      <c r="G339">
        <f ca="1">IF(scrapedData!N339&lt;1,RANDBETWEEN(40,50),E339)</f>
        <v>50</v>
      </c>
      <c r="H339">
        <f>ROUND(((99-40)*(scrapedData!V339-0)/(7-0)+40),0)</f>
        <v>40</v>
      </c>
      <c r="I339">
        <f t="shared" ca="1" si="41"/>
        <v>213</v>
      </c>
      <c r="J339">
        <f>ROUND(((99-40)*(scrapedData!W339-0)/(3-0)+40),0)</f>
        <v>40</v>
      </c>
      <c r="K339">
        <f>ROUND(((99-40)*(scrapedData!X339-0)/(3-0)+40),0)</f>
        <v>40</v>
      </c>
      <c r="L339">
        <f>ROUND(((99-40)*(scrapedData!U339-0)/(11-0)+40),0)</f>
        <v>40</v>
      </c>
      <c r="M339">
        <f t="shared" si="42"/>
        <v>163</v>
      </c>
      <c r="N339">
        <f t="shared" ca="1" si="43"/>
        <v>69</v>
      </c>
      <c r="O339">
        <f t="shared" si="44"/>
        <v>62</v>
      </c>
      <c r="P339">
        <f t="shared" si="45"/>
        <v>67</v>
      </c>
      <c r="Q339">
        <f t="shared" ca="1" si="46"/>
        <v>50</v>
      </c>
      <c r="R339">
        <f ca="1">IF(scrapedData!Q339&gt;0.5,ROUND(scrapedData!R339*100,0),RANDBETWEEN(50,70))</f>
        <v>60</v>
      </c>
      <c r="S339">
        <f>INDEX(teamdata!$B$2:'teamdata'!$B$80,MATCH(scrapedData!B339,teamdata!$A$2:'teamdata'!$A$80,0))</f>
        <v>21</v>
      </c>
      <c r="T339">
        <f t="shared" si="47"/>
        <v>2</v>
      </c>
    </row>
    <row r="340" spans="1:20" x14ac:dyDescent="0.3">
      <c r="A340" t="s">
        <v>1855</v>
      </c>
      <c r="B340">
        <f>ROUND(((99-40)*(scrapedData!AA340-0)/(25-0)+40),0)</f>
        <v>40</v>
      </c>
      <c r="C340">
        <f>ROUND(((99-40)*(scrapedData!F340-0)/(37.2-0)+40),0)</f>
        <v>43</v>
      </c>
      <c r="D340">
        <f>ROUND(((99-40)*(scrapedData!I340-0)/(0.7-0)+40),0)</f>
        <v>40</v>
      </c>
      <c r="E340">
        <f>ROUND(((99-40)*(scrapedData!O340-0)/(0.5-0)+40),0)</f>
        <v>40</v>
      </c>
      <c r="F340">
        <f ca="1">IF(scrapedData!K340&lt;1,RANDBETWEEN(40,50),D340)</f>
        <v>48</v>
      </c>
      <c r="G340">
        <f ca="1">IF(scrapedData!N340&lt;1,RANDBETWEEN(40,50),E340)</f>
        <v>48</v>
      </c>
      <c r="H340">
        <f>ROUND(((99-40)*(scrapedData!V340-0)/(7-0)+40),0)</f>
        <v>40</v>
      </c>
      <c r="I340">
        <f t="shared" ca="1" si="41"/>
        <v>168</v>
      </c>
      <c r="J340">
        <f>ROUND(((99-40)*(scrapedData!W340-0)/(3-0)+40),0)</f>
        <v>40</v>
      </c>
      <c r="K340">
        <f>ROUND(((99-40)*(scrapedData!X340-0)/(3-0)+40),0)</f>
        <v>40</v>
      </c>
      <c r="L340">
        <f>ROUND(((99-40)*(scrapedData!U340-0)/(11-0)+40),0)</f>
        <v>41</v>
      </c>
      <c r="M340">
        <f t="shared" si="42"/>
        <v>164</v>
      </c>
      <c r="N340">
        <f t="shared" ca="1" si="43"/>
        <v>61</v>
      </c>
      <c r="O340">
        <f t="shared" si="44"/>
        <v>62</v>
      </c>
      <c r="P340">
        <f t="shared" si="45"/>
        <v>69</v>
      </c>
      <c r="Q340">
        <f t="shared" ca="1" si="46"/>
        <v>48</v>
      </c>
      <c r="R340">
        <f ca="1">IF(scrapedData!Q340&gt;0.5,ROUND(scrapedData!R340*100,0),RANDBETWEEN(50,70))</f>
        <v>62</v>
      </c>
      <c r="S340">
        <f>INDEX(teamdata!$B$2:'teamdata'!$B$80,MATCH(scrapedData!B340,teamdata!$A$2:'teamdata'!$A$80,0))</f>
        <v>21</v>
      </c>
      <c r="T340">
        <f t="shared" si="47"/>
        <v>2</v>
      </c>
    </row>
    <row r="341" spans="1:20" x14ac:dyDescent="0.3">
      <c r="A341" t="s">
        <v>1856</v>
      </c>
      <c r="B341">
        <f>ROUND(((99-40)*(scrapedData!AA341-0)/(25-0)+40),0)</f>
        <v>40</v>
      </c>
      <c r="C341">
        <f>ROUND(((99-40)*(scrapedData!F341-0)/(37.2-0)+40),0)</f>
        <v>42</v>
      </c>
      <c r="D341">
        <f>ROUND(((99-40)*(scrapedData!I341-0)/(0.7-0)+40),0)</f>
        <v>40</v>
      </c>
      <c r="E341">
        <f>ROUND(((99-40)*(scrapedData!O341-0)/(0.5-0)+40),0)</f>
        <v>40</v>
      </c>
      <c r="F341">
        <f ca="1">IF(scrapedData!K341&lt;1,RANDBETWEEN(40,50),D341)</f>
        <v>43</v>
      </c>
      <c r="G341">
        <f ca="1">IF(scrapedData!N341&lt;1,RANDBETWEEN(40,50),E341)</f>
        <v>49</v>
      </c>
      <c r="H341">
        <f>ROUND(((99-40)*(scrapedData!V341-0)/(7-0)+40),0)</f>
        <v>40</v>
      </c>
      <c r="I341">
        <f t="shared" ca="1" si="41"/>
        <v>169</v>
      </c>
      <c r="J341">
        <f>ROUND(((99-40)*(scrapedData!W341-0)/(3-0)+40),0)</f>
        <v>40</v>
      </c>
      <c r="K341">
        <f>ROUND(((99-40)*(scrapedData!X341-0)/(3-0)+40),0)</f>
        <v>40</v>
      </c>
      <c r="L341">
        <f>ROUND(((99-40)*(scrapedData!U341-0)/(11-0)+40),0)</f>
        <v>40</v>
      </c>
      <c r="M341">
        <f t="shared" si="42"/>
        <v>162</v>
      </c>
      <c r="N341">
        <f t="shared" ca="1" si="43"/>
        <v>61</v>
      </c>
      <c r="O341">
        <f t="shared" si="44"/>
        <v>61</v>
      </c>
      <c r="P341">
        <f t="shared" si="45"/>
        <v>68</v>
      </c>
      <c r="Q341">
        <f t="shared" ca="1" si="46"/>
        <v>49</v>
      </c>
      <c r="R341">
        <f ca="1">IF(scrapedData!Q341&gt;0.5,ROUND(scrapedData!R341*100,0),RANDBETWEEN(50,70))</f>
        <v>64</v>
      </c>
      <c r="S341">
        <f>INDEX(teamdata!$B$2:'teamdata'!$B$80,MATCH(scrapedData!B341,teamdata!$A$2:'teamdata'!$A$80,0))</f>
        <v>21</v>
      </c>
      <c r="T341">
        <f t="shared" si="47"/>
        <v>2</v>
      </c>
    </row>
    <row r="342" spans="1:20" x14ac:dyDescent="0.3">
      <c r="A342" t="s">
        <v>1858</v>
      </c>
      <c r="B342">
        <f>ROUND(((99-40)*(scrapedData!AA342-0)/(25-0)+40),0)</f>
        <v>83</v>
      </c>
      <c r="C342">
        <f>ROUND(((99-40)*(scrapedData!F342-0)/(37.2-0)+40),0)</f>
        <v>91</v>
      </c>
      <c r="D342">
        <f>ROUND(((99-40)*(scrapedData!I342-0)/(0.7-0)+40),0)</f>
        <v>79</v>
      </c>
      <c r="E342">
        <f>ROUND(((99-40)*(scrapedData!O342-0)/(0.5-0)+40),0)</f>
        <v>87</v>
      </c>
      <c r="F342">
        <f ca="1">IF(scrapedData!K342&lt;1,RANDBETWEEN(40,50),D342)</f>
        <v>79</v>
      </c>
      <c r="G342">
        <f ca="1">IF(scrapedData!N342&lt;1,RANDBETWEEN(40,50),E342)</f>
        <v>87</v>
      </c>
      <c r="H342">
        <f>ROUND(((99-40)*(scrapedData!V342-0)/(7-0)+40),0)</f>
        <v>65</v>
      </c>
      <c r="I342">
        <f t="shared" ca="1" si="41"/>
        <v>314</v>
      </c>
      <c r="J342">
        <f>ROUND(((99-40)*(scrapedData!W342-0)/(3-0)+40),0)</f>
        <v>64</v>
      </c>
      <c r="K342">
        <f>ROUND(((99-40)*(scrapedData!X342-0)/(3-0)+40),0)</f>
        <v>46</v>
      </c>
      <c r="L342">
        <f>ROUND(((99-40)*(scrapedData!U342-0)/(11-0)+40),0)</f>
        <v>75</v>
      </c>
      <c r="M342">
        <f t="shared" si="42"/>
        <v>276</v>
      </c>
      <c r="N342">
        <f t="shared" ca="1" si="43"/>
        <v>87</v>
      </c>
      <c r="O342">
        <f t="shared" si="44"/>
        <v>83</v>
      </c>
      <c r="P342">
        <f t="shared" si="45"/>
        <v>79</v>
      </c>
      <c r="Q342">
        <f t="shared" ca="1" si="46"/>
        <v>87</v>
      </c>
      <c r="R342">
        <f ca="1">IF(scrapedData!Q342&gt;0.5,ROUND(scrapedData!R342*100,0),RANDBETWEEN(50,70))</f>
        <v>78</v>
      </c>
      <c r="S342">
        <f>INDEX(teamdata!$B$2:'teamdata'!$B$80,MATCH(scrapedData!B342,teamdata!$A$2:'teamdata'!$A$80,0))</f>
        <v>22</v>
      </c>
      <c r="T342">
        <f t="shared" si="47"/>
        <v>2</v>
      </c>
    </row>
    <row r="343" spans="1:20" x14ac:dyDescent="0.3">
      <c r="A343" t="s">
        <v>1860</v>
      </c>
      <c r="B343">
        <f>ROUND(((99-40)*(scrapedData!AA343-0)/(25-0)+40),0)</f>
        <v>75</v>
      </c>
      <c r="C343">
        <f>ROUND(((99-40)*(scrapedData!F343-0)/(37.2-0)+40),0)</f>
        <v>82</v>
      </c>
      <c r="D343">
        <f>ROUND(((99-40)*(scrapedData!I343-0)/(0.7-0)+40),0)</f>
        <v>79</v>
      </c>
      <c r="E343">
        <f>ROUND(((99-40)*(scrapedData!O343-0)/(0.5-0)+40),0)</f>
        <v>84</v>
      </c>
      <c r="F343">
        <f ca="1">IF(scrapedData!K343&lt;1,RANDBETWEEN(40,50),D343)</f>
        <v>79</v>
      </c>
      <c r="G343">
        <f ca="1">IF(scrapedData!N343&lt;1,RANDBETWEEN(40,50),E343)</f>
        <v>84</v>
      </c>
      <c r="H343">
        <f>ROUND(((99-40)*(scrapedData!V343-0)/(7-0)+40),0)</f>
        <v>46</v>
      </c>
      <c r="I343">
        <f t="shared" ca="1" si="41"/>
        <v>284</v>
      </c>
      <c r="J343">
        <f>ROUND(((99-40)*(scrapedData!W343-0)/(3-0)+40),0)</f>
        <v>50</v>
      </c>
      <c r="K343">
        <f>ROUND(((99-40)*(scrapedData!X343-0)/(3-0)+40),0)</f>
        <v>56</v>
      </c>
      <c r="L343">
        <f>ROUND(((99-40)*(scrapedData!U343-0)/(11-0)+40),0)</f>
        <v>80</v>
      </c>
      <c r="M343">
        <f t="shared" si="42"/>
        <v>268</v>
      </c>
      <c r="N343">
        <f t="shared" ca="1" si="43"/>
        <v>82</v>
      </c>
      <c r="O343">
        <f t="shared" si="44"/>
        <v>81</v>
      </c>
      <c r="P343">
        <f t="shared" si="45"/>
        <v>89</v>
      </c>
      <c r="Q343">
        <f t="shared" ca="1" si="46"/>
        <v>84</v>
      </c>
      <c r="R343">
        <f ca="1">IF(scrapedData!Q343&gt;0.5,ROUND(scrapedData!R343*100,0),RANDBETWEEN(50,70))</f>
        <v>67</v>
      </c>
      <c r="S343">
        <f>INDEX(teamdata!$B$2:'teamdata'!$B$80,MATCH(scrapedData!B343,teamdata!$A$2:'teamdata'!$A$80,0))</f>
        <v>22</v>
      </c>
      <c r="T343">
        <f t="shared" si="47"/>
        <v>2</v>
      </c>
    </row>
    <row r="344" spans="1:20" x14ac:dyDescent="0.3">
      <c r="A344" t="s">
        <v>1863</v>
      </c>
      <c r="B344">
        <f>ROUND(((99-40)*(scrapedData!AA344-0)/(25-0)+40),0)</f>
        <v>73</v>
      </c>
      <c r="C344">
        <f>ROUND(((99-40)*(scrapedData!F344-0)/(37.2-0)+40),0)</f>
        <v>89</v>
      </c>
      <c r="D344">
        <f>ROUND(((99-40)*(scrapedData!I344-0)/(0.7-0)+40),0)</f>
        <v>75</v>
      </c>
      <c r="E344">
        <f>ROUND(((99-40)*(scrapedData!O344-0)/(0.5-0)+40),0)</f>
        <v>72</v>
      </c>
      <c r="F344">
        <f ca="1">IF(scrapedData!K344&lt;1,RANDBETWEEN(40,50),D344)</f>
        <v>75</v>
      </c>
      <c r="G344">
        <f ca="1">IF(scrapedData!N344&lt;1,RANDBETWEEN(40,50),E344)</f>
        <v>72</v>
      </c>
      <c r="H344">
        <f>ROUND(((99-40)*(scrapedData!V344-0)/(7-0)+40),0)</f>
        <v>65</v>
      </c>
      <c r="I344">
        <f t="shared" ca="1" si="41"/>
        <v>285</v>
      </c>
      <c r="J344">
        <f>ROUND(((99-40)*(scrapedData!W344-0)/(3-0)+40),0)</f>
        <v>62</v>
      </c>
      <c r="K344">
        <f>ROUND(((99-40)*(scrapedData!X344-0)/(3-0)+40),0)</f>
        <v>54</v>
      </c>
      <c r="L344">
        <f>ROUND(((99-40)*(scrapedData!U344-0)/(11-0)+40),0)</f>
        <v>73</v>
      </c>
      <c r="M344">
        <f t="shared" si="42"/>
        <v>278</v>
      </c>
      <c r="N344">
        <f t="shared" ca="1" si="43"/>
        <v>82</v>
      </c>
      <c r="O344">
        <f t="shared" si="44"/>
        <v>83</v>
      </c>
      <c r="P344">
        <f t="shared" si="45"/>
        <v>78</v>
      </c>
      <c r="Q344">
        <f t="shared" ca="1" si="46"/>
        <v>72</v>
      </c>
      <c r="R344">
        <f ca="1">IF(scrapedData!Q344&gt;0.5,ROUND(scrapedData!R344*100,0),RANDBETWEEN(50,70))</f>
        <v>72</v>
      </c>
      <c r="S344">
        <f>INDEX(teamdata!$B$2:'teamdata'!$B$80,MATCH(scrapedData!B344,teamdata!$A$2:'teamdata'!$A$80,0))</f>
        <v>22</v>
      </c>
      <c r="T344">
        <f t="shared" si="47"/>
        <v>2</v>
      </c>
    </row>
    <row r="345" spans="1:20" x14ac:dyDescent="0.3">
      <c r="A345" t="s">
        <v>1865</v>
      </c>
      <c r="B345">
        <f>ROUND(((99-40)*(scrapedData!AA345-0)/(25-0)+40),0)</f>
        <v>63</v>
      </c>
      <c r="C345">
        <f>ROUND(((99-40)*(scrapedData!F345-0)/(37.2-0)+40),0)</f>
        <v>79</v>
      </c>
      <c r="D345">
        <f>ROUND(((99-40)*(scrapedData!I345-0)/(0.7-0)+40),0)</f>
        <v>79</v>
      </c>
      <c r="E345">
        <f>ROUND(((99-40)*(scrapedData!O345-0)/(0.5-0)+40),0)</f>
        <v>84</v>
      </c>
      <c r="F345">
        <f ca="1">IF(scrapedData!K345&lt;1,RANDBETWEEN(40,50),D345)</f>
        <v>79</v>
      </c>
      <c r="G345">
        <f ca="1">IF(scrapedData!N345&lt;1,RANDBETWEEN(40,50),E345)</f>
        <v>84</v>
      </c>
      <c r="H345">
        <f>ROUND(((99-40)*(scrapedData!V345-0)/(7-0)+40),0)</f>
        <v>56</v>
      </c>
      <c r="I345">
        <f t="shared" ca="1" si="41"/>
        <v>282</v>
      </c>
      <c r="J345">
        <f>ROUND(((99-40)*(scrapedData!W345-0)/(3-0)+40),0)</f>
        <v>56</v>
      </c>
      <c r="K345">
        <f>ROUND(((99-40)*(scrapedData!X345-0)/(3-0)+40),0)</f>
        <v>56</v>
      </c>
      <c r="L345">
        <f>ROUND(((99-40)*(scrapedData!U345-0)/(11-0)+40),0)</f>
        <v>63</v>
      </c>
      <c r="M345">
        <f t="shared" si="42"/>
        <v>254</v>
      </c>
      <c r="N345">
        <f t="shared" ca="1" si="43"/>
        <v>81</v>
      </c>
      <c r="O345">
        <f t="shared" si="44"/>
        <v>79</v>
      </c>
      <c r="P345">
        <f t="shared" si="45"/>
        <v>72</v>
      </c>
      <c r="Q345">
        <f t="shared" ca="1" si="46"/>
        <v>84</v>
      </c>
      <c r="R345">
        <f ca="1">IF(scrapedData!Q345&gt;0.5,ROUND(scrapedData!R345*100,0),RANDBETWEEN(50,70))</f>
        <v>63</v>
      </c>
      <c r="S345">
        <f>INDEX(teamdata!$B$2:'teamdata'!$B$80,MATCH(scrapedData!B345,teamdata!$A$2:'teamdata'!$A$80,0))</f>
        <v>22</v>
      </c>
      <c r="T345">
        <f t="shared" si="47"/>
        <v>2</v>
      </c>
    </row>
    <row r="346" spans="1:20" x14ac:dyDescent="0.3">
      <c r="A346" t="s">
        <v>1868</v>
      </c>
      <c r="B346">
        <f>ROUND(((99-40)*(scrapedData!AA346-0)/(25-0)+40),0)</f>
        <v>60</v>
      </c>
      <c r="C346">
        <f>ROUND(((99-40)*(scrapedData!F346-0)/(37.2-0)+40),0)</f>
        <v>75</v>
      </c>
      <c r="D346">
        <f>ROUND(((99-40)*(scrapedData!I346-0)/(0.7-0)+40),0)</f>
        <v>87</v>
      </c>
      <c r="E346">
        <f>ROUND(((99-40)*(scrapedData!O346-0)/(0.5-0)+40),0)</f>
        <v>84</v>
      </c>
      <c r="F346">
        <f ca="1">IF(scrapedData!K346&lt;1,RANDBETWEEN(40,50),D346)</f>
        <v>87</v>
      </c>
      <c r="G346">
        <f ca="1">IF(scrapedData!N346&lt;1,RANDBETWEEN(40,50),E346)</f>
        <v>84</v>
      </c>
      <c r="H346">
        <f>ROUND(((99-40)*(scrapedData!V346-0)/(7-0)+40),0)</f>
        <v>64</v>
      </c>
      <c r="I346">
        <f t="shared" ca="1" si="41"/>
        <v>295</v>
      </c>
      <c r="J346">
        <f>ROUND(((99-40)*(scrapedData!W346-0)/(3-0)+40),0)</f>
        <v>68</v>
      </c>
      <c r="K346">
        <f>ROUND(((99-40)*(scrapedData!X346-0)/(3-0)+40),0)</f>
        <v>42</v>
      </c>
      <c r="L346">
        <f>ROUND(((99-40)*(scrapedData!U346-0)/(11-0)+40),0)</f>
        <v>58</v>
      </c>
      <c r="M346">
        <f t="shared" si="42"/>
        <v>243</v>
      </c>
      <c r="N346">
        <f t="shared" ca="1" si="43"/>
        <v>84</v>
      </c>
      <c r="O346">
        <f t="shared" si="44"/>
        <v>77</v>
      </c>
      <c r="P346">
        <f t="shared" si="45"/>
        <v>68</v>
      </c>
      <c r="Q346">
        <f t="shared" ca="1" si="46"/>
        <v>84</v>
      </c>
      <c r="R346">
        <f ca="1">IF(scrapedData!Q346&gt;0.5,ROUND(scrapedData!R346*100,0),RANDBETWEEN(50,70))</f>
        <v>77</v>
      </c>
      <c r="S346">
        <f>INDEX(teamdata!$B$2:'teamdata'!$B$80,MATCH(scrapedData!B346,teamdata!$A$2:'teamdata'!$A$80,0))</f>
        <v>22</v>
      </c>
      <c r="T346">
        <f t="shared" si="47"/>
        <v>2</v>
      </c>
    </row>
    <row r="347" spans="1:20" x14ac:dyDescent="0.3">
      <c r="A347" t="s">
        <v>1871</v>
      </c>
      <c r="B347">
        <f>ROUND(((99-40)*(scrapedData!AA347-0)/(25-0)+40),0)</f>
        <v>57</v>
      </c>
      <c r="C347">
        <f>ROUND(((99-40)*(scrapedData!F347-0)/(37.2-0)+40),0)</f>
        <v>82</v>
      </c>
      <c r="D347">
        <f>ROUND(((99-40)*(scrapedData!I347-0)/(0.7-0)+40),0)</f>
        <v>81</v>
      </c>
      <c r="E347">
        <f>ROUND(((99-40)*(scrapedData!O347-0)/(0.5-0)+40),0)</f>
        <v>79</v>
      </c>
      <c r="F347">
        <f ca="1">IF(scrapedData!K347&lt;1,RANDBETWEEN(40,50),D347)</f>
        <v>81</v>
      </c>
      <c r="G347">
        <f ca="1">IF(scrapedData!N347&lt;1,RANDBETWEEN(40,50),E347)</f>
        <v>79</v>
      </c>
      <c r="H347">
        <f>ROUND(((99-40)*(scrapedData!V347-0)/(7-0)+40),0)</f>
        <v>70</v>
      </c>
      <c r="I347">
        <f t="shared" ca="1" si="41"/>
        <v>287</v>
      </c>
      <c r="J347">
        <f>ROUND(((99-40)*(scrapedData!W347-0)/(3-0)+40),0)</f>
        <v>70</v>
      </c>
      <c r="K347">
        <f>ROUND(((99-40)*(scrapedData!X347-0)/(3-0)+40),0)</f>
        <v>48</v>
      </c>
      <c r="L347">
        <f>ROUND(((99-40)*(scrapedData!U347-0)/(11-0)+40),0)</f>
        <v>57</v>
      </c>
      <c r="M347">
        <f t="shared" si="42"/>
        <v>257</v>
      </c>
      <c r="N347">
        <f t="shared" ca="1" si="43"/>
        <v>82</v>
      </c>
      <c r="O347">
        <f t="shared" si="44"/>
        <v>79</v>
      </c>
      <c r="P347">
        <f t="shared" si="45"/>
        <v>64</v>
      </c>
      <c r="Q347">
        <f t="shared" ca="1" si="46"/>
        <v>79</v>
      </c>
      <c r="R347">
        <f ca="1">IF(scrapedData!Q347&gt;0.5,ROUND(scrapedData!R347*100,0),RANDBETWEEN(50,70))</f>
        <v>29</v>
      </c>
      <c r="S347">
        <f>INDEX(teamdata!$B$2:'teamdata'!$B$80,MATCH(scrapedData!B347,teamdata!$A$2:'teamdata'!$A$80,0))</f>
        <v>22</v>
      </c>
      <c r="T347">
        <f t="shared" si="47"/>
        <v>2</v>
      </c>
    </row>
    <row r="348" spans="1:20" x14ac:dyDescent="0.3">
      <c r="A348" t="s">
        <v>1873</v>
      </c>
      <c r="B348">
        <f>ROUND(((99-40)*(scrapedData!AA348-0)/(25-0)+40),0)</f>
        <v>53</v>
      </c>
      <c r="C348">
        <f>ROUND(((99-40)*(scrapedData!F348-0)/(37.2-0)+40),0)</f>
        <v>66</v>
      </c>
      <c r="D348">
        <f>ROUND(((99-40)*(scrapedData!I348-0)/(0.7-0)+40),0)</f>
        <v>86</v>
      </c>
      <c r="E348">
        <f>ROUND(((99-40)*(scrapedData!O348-0)/(0.5-0)+40),0)</f>
        <v>82</v>
      </c>
      <c r="F348">
        <f ca="1">IF(scrapedData!K348&lt;1,RANDBETWEEN(40,50),D348)</f>
        <v>86</v>
      </c>
      <c r="G348">
        <f ca="1">IF(scrapedData!N348&lt;1,RANDBETWEEN(40,50),E348)</f>
        <v>82</v>
      </c>
      <c r="H348">
        <f>ROUND(((99-40)*(scrapedData!V348-0)/(7-0)+40),0)</f>
        <v>44</v>
      </c>
      <c r="I348">
        <f t="shared" ca="1" si="41"/>
        <v>265</v>
      </c>
      <c r="J348">
        <f>ROUND(((99-40)*(scrapedData!W348-0)/(3-0)+40),0)</f>
        <v>46</v>
      </c>
      <c r="K348">
        <f>ROUND(((99-40)*(scrapedData!X348-0)/(3-0)+40),0)</f>
        <v>46</v>
      </c>
      <c r="L348">
        <f>ROUND(((99-40)*(scrapedData!U348-0)/(11-0)+40),0)</f>
        <v>58</v>
      </c>
      <c r="M348">
        <f t="shared" si="42"/>
        <v>216</v>
      </c>
      <c r="N348">
        <f t="shared" ca="1" si="43"/>
        <v>78</v>
      </c>
      <c r="O348">
        <f t="shared" si="44"/>
        <v>72</v>
      </c>
      <c r="P348">
        <f t="shared" si="45"/>
        <v>73</v>
      </c>
      <c r="Q348">
        <f t="shared" ca="1" si="46"/>
        <v>82</v>
      </c>
      <c r="R348">
        <f ca="1">IF(scrapedData!Q348&gt;0.5,ROUND(scrapedData!R348*100,0),RANDBETWEEN(50,70))</f>
        <v>68</v>
      </c>
      <c r="S348">
        <f>INDEX(teamdata!$B$2:'teamdata'!$B$80,MATCH(scrapedData!B348,teamdata!$A$2:'teamdata'!$A$80,0))</f>
        <v>22</v>
      </c>
      <c r="T348">
        <f t="shared" si="47"/>
        <v>2</v>
      </c>
    </row>
    <row r="349" spans="1:20" x14ac:dyDescent="0.3">
      <c r="A349" t="s">
        <v>1875</v>
      </c>
      <c r="B349">
        <f>ROUND(((99-40)*(scrapedData!AA349-0)/(25-0)+40),0)</f>
        <v>48</v>
      </c>
      <c r="C349">
        <f>ROUND(((99-40)*(scrapedData!F349-0)/(37.2-0)+40),0)</f>
        <v>54</v>
      </c>
      <c r="D349">
        <f>ROUND(((99-40)*(scrapedData!I349-0)/(0.7-0)+40),0)</f>
        <v>70</v>
      </c>
      <c r="E349">
        <f>ROUND(((99-40)*(scrapedData!O349-0)/(0.5-0)+40),0)</f>
        <v>53</v>
      </c>
      <c r="F349">
        <f ca="1">IF(scrapedData!K349&lt;1,RANDBETWEEN(40,50),D349)</f>
        <v>70</v>
      </c>
      <c r="G349">
        <f ca="1">IF(scrapedData!N349&lt;1,RANDBETWEEN(40,50),E349)</f>
        <v>53</v>
      </c>
      <c r="H349">
        <f>ROUND(((99-40)*(scrapedData!V349-0)/(7-0)+40),0)</f>
        <v>42</v>
      </c>
      <c r="I349">
        <f t="shared" ca="1" si="41"/>
        <v>213</v>
      </c>
      <c r="J349">
        <f>ROUND(((99-40)*(scrapedData!W349-0)/(3-0)+40),0)</f>
        <v>44</v>
      </c>
      <c r="K349">
        <f>ROUND(((99-40)*(scrapedData!X349-0)/(3-0)+40),0)</f>
        <v>44</v>
      </c>
      <c r="L349">
        <f>ROUND(((99-40)*(scrapedData!U349-0)/(11-0)+40),0)</f>
        <v>49</v>
      </c>
      <c r="M349">
        <f t="shared" si="42"/>
        <v>191</v>
      </c>
      <c r="N349">
        <f t="shared" ca="1" si="43"/>
        <v>69</v>
      </c>
      <c r="O349">
        <f t="shared" si="44"/>
        <v>67</v>
      </c>
      <c r="P349">
        <f t="shared" si="45"/>
        <v>70</v>
      </c>
      <c r="Q349">
        <f t="shared" ca="1" si="46"/>
        <v>53</v>
      </c>
      <c r="R349">
        <f ca="1">IF(scrapedData!Q349&gt;0.5,ROUND(scrapedData!R349*100,0),RANDBETWEEN(50,70))</f>
        <v>61</v>
      </c>
      <c r="S349">
        <f>INDEX(teamdata!$B$2:'teamdata'!$B$80,MATCH(scrapedData!B349,teamdata!$A$2:'teamdata'!$A$80,0))</f>
        <v>22</v>
      </c>
      <c r="T349">
        <f t="shared" si="47"/>
        <v>2</v>
      </c>
    </row>
    <row r="350" spans="1:20" x14ac:dyDescent="0.3">
      <c r="A350" t="s">
        <v>1877</v>
      </c>
      <c r="B350">
        <f>ROUND(((99-40)*(scrapedData!AA350-0)/(25-0)+40),0)</f>
        <v>45</v>
      </c>
      <c r="C350">
        <f>ROUND(((99-40)*(scrapedData!F350-0)/(37.2-0)+40),0)</f>
        <v>54</v>
      </c>
      <c r="D350">
        <f>ROUND(((99-40)*(scrapedData!I350-0)/(0.7-0)+40),0)</f>
        <v>73</v>
      </c>
      <c r="E350">
        <f>ROUND(((99-40)*(scrapedData!O350-0)/(0.5-0)+40),0)</f>
        <v>82</v>
      </c>
      <c r="F350">
        <f ca="1">IF(scrapedData!K350&lt;1,RANDBETWEEN(40,50),D350)</f>
        <v>73</v>
      </c>
      <c r="G350">
        <f ca="1">IF(scrapedData!N350&lt;1,RANDBETWEEN(40,50),E350)</f>
        <v>46</v>
      </c>
      <c r="H350">
        <f>ROUND(((99-40)*(scrapedData!V350-0)/(7-0)+40),0)</f>
        <v>48</v>
      </c>
      <c r="I350">
        <f t="shared" ca="1" si="41"/>
        <v>212</v>
      </c>
      <c r="J350">
        <f>ROUND(((99-40)*(scrapedData!W350-0)/(3-0)+40),0)</f>
        <v>44</v>
      </c>
      <c r="K350">
        <f>ROUND(((99-40)*(scrapedData!X350-0)/(3-0)+40),0)</f>
        <v>42</v>
      </c>
      <c r="L350">
        <f>ROUND(((99-40)*(scrapedData!U350-0)/(11-0)+40),0)</f>
        <v>45</v>
      </c>
      <c r="M350">
        <f t="shared" si="42"/>
        <v>185</v>
      </c>
      <c r="N350">
        <f t="shared" ca="1" si="43"/>
        <v>69</v>
      </c>
      <c r="O350">
        <f t="shared" si="44"/>
        <v>66</v>
      </c>
      <c r="P350">
        <f t="shared" si="45"/>
        <v>65</v>
      </c>
      <c r="Q350">
        <f t="shared" ca="1" si="46"/>
        <v>46</v>
      </c>
      <c r="R350">
        <f ca="1">IF(scrapedData!Q350&gt;0.5,ROUND(scrapedData!R350*100,0),RANDBETWEEN(50,70))</f>
        <v>54</v>
      </c>
      <c r="S350">
        <f>INDEX(teamdata!$B$2:'teamdata'!$B$80,MATCH(scrapedData!B350,teamdata!$A$2:'teamdata'!$A$80,0))</f>
        <v>22</v>
      </c>
      <c r="T350">
        <f t="shared" si="47"/>
        <v>2</v>
      </c>
    </row>
    <row r="351" spans="1:20" x14ac:dyDescent="0.3">
      <c r="A351" t="s">
        <v>1878</v>
      </c>
      <c r="B351">
        <f>ROUND(((99-40)*(scrapedData!AA351-0)/(25-0)+40),0)</f>
        <v>43</v>
      </c>
      <c r="C351">
        <f>ROUND(((99-40)*(scrapedData!F351-0)/(37.2-0)+40),0)</f>
        <v>46</v>
      </c>
      <c r="D351">
        <f>ROUND(((99-40)*(scrapedData!I351-0)/(0.7-0)+40),0)</f>
        <v>86</v>
      </c>
      <c r="E351">
        <f>ROUND(((99-40)*(scrapedData!O351-0)/(0.5-0)+40),0)</f>
        <v>40</v>
      </c>
      <c r="F351">
        <f ca="1">IF(scrapedData!K351&lt;1,RANDBETWEEN(40,50),D351)</f>
        <v>42</v>
      </c>
      <c r="G351">
        <f ca="1">IF(scrapedData!N351&lt;1,RANDBETWEEN(40,50),E351)</f>
        <v>50</v>
      </c>
      <c r="H351">
        <f>ROUND(((99-40)*(scrapedData!V351-0)/(7-0)+40),0)</f>
        <v>42</v>
      </c>
      <c r="I351">
        <f t="shared" ca="1" si="41"/>
        <v>221</v>
      </c>
      <c r="J351">
        <f>ROUND(((99-40)*(scrapedData!W351-0)/(3-0)+40),0)</f>
        <v>44</v>
      </c>
      <c r="K351">
        <f>ROUND(((99-40)*(scrapedData!X351-0)/(3-0)+40),0)</f>
        <v>42</v>
      </c>
      <c r="L351">
        <f>ROUND(((99-40)*(scrapedData!U351-0)/(11-0)+40),0)</f>
        <v>46</v>
      </c>
      <c r="M351">
        <f t="shared" si="42"/>
        <v>178</v>
      </c>
      <c r="N351">
        <f t="shared" ca="1" si="43"/>
        <v>71</v>
      </c>
      <c r="O351">
        <f t="shared" si="44"/>
        <v>64</v>
      </c>
      <c r="P351">
        <f t="shared" si="45"/>
        <v>73</v>
      </c>
      <c r="Q351">
        <f t="shared" ca="1" si="46"/>
        <v>50</v>
      </c>
      <c r="R351">
        <f ca="1">IF(scrapedData!Q351&gt;0.5,ROUND(scrapedData!R351*100,0),RANDBETWEEN(50,70))</f>
        <v>70</v>
      </c>
      <c r="S351">
        <f>INDEX(teamdata!$B$2:'teamdata'!$B$80,MATCH(scrapedData!B351,teamdata!$A$2:'teamdata'!$A$80,0))</f>
        <v>22</v>
      </c>
      <c r="T351">
        <f t="shared" si="47"/>
        <v>2</v>
      </c>
    </row>
    <row r="352" spans="1:20" x14ac:dyDescent="0.3">
      <c r="A352" t="s">
        <v>1880</v>
      </c>
      <c r="B352">
        <f>ROUND(((99-40)*(scrapedData!AA352-0)/(25-0)+40),0)</f>
        <v>43</v>
      </c>
      <c r="C352">
        <f>ROUND(((99-40)*(scrapedData!F352-0)/(37.2-0)+40),0)</f>
        <v>45</v>
      </c>
      <c r="D352">
        <f>ROUND(((99-40)*(scrapedData!I352-0)/(0.7-0)+40),0)</f>
        <v>92</v>
      </c>
      <c r="E352">
        <f>ROUND(((99-40)*(scrapedData!O352-0)/(0.5-0)+40),0)</f>
        <v>40</v>
      </c>
      <c r="F352">
        <f ca="1">IF(scrapedData!K352&lt;1,RANDBETWEEN(40,50),D352)</f>
        <v>44</v>
      </c>
      <c r="G352">
        <f ca="1">IF(scrapedData!N352&lt;1,RANDBETWEEN(40,50),E352)</f>
        <v>42</v>
      </c>
      <c r="H352">
        <f>ROUND(((99-40)*(scrapedData!V352-0)/(7-0)+40),0)</f>
        <v>41</v>
      </c>
      <c r="I352">
        <f t="shared" ca="1" si="41"/>
        <v>218</v>
      </c>
      <c r="J352">
        <f>ROUND(((99-40)*(scrapedData!W352-0)/(3-0)+40),0)</f>
        <v>40</v>
      </c>
      <c r="K352">
        <f>ROUND(((99-40)*(scrapedData!X352-0)/(3-0)+40),0)</f>
        <v>44</v>
      </c>
      <c r="L352">
        <f>ROUND(((99-40)*(scrapedData!U352-0)/(11-0)+40),0)</f>
        <v>44</v>
      </c>
      <c r="M352">
        <f t="shared" si="42"/>
        <v>173</v>
      </c>
      <c r="N352">
        <f t="shared" ca="1" si="43"/>
        <v>70</v>
      </c>
      <c r="O352">
        <f t="shared" si="44"/>
        <v>63</v>
      </c>
      <c r="P352">
        <f t="shared" si="45"/>
        <v>71</v>
      </c>
      <c r="Q352">
        <f t="shared" ca="1" si="46"/>
        <v>42</v>
      </c>
      <c r="R352">
        <f ca="1">IF(scrapedData!Q352&gt;0.5,ROUND(scrapedData!R352*100,0),RANDBETWEEN(50,70))</f>
        <v>58</v>
      </c>
      <c r="S352">
        <f>INDEX(teamdata!$B$2:'teamdata'!$B$80,MATCH(scrapedData!B352,teamdata!$A$2:'teamdata'!$A$80,0))</f>
        <v>22</v>
      </c>
      <c r="T352">
        <f t="shared" si="47"/>
        <v>2</v>
      </c>
    </row>
    <row r="353" spans="1:20" x14ac:dyDescent="0.3">
      <c r="A353" t="s">
        <v>1882</v>
      </c>
      <c r="B353">
        <f>ROUND(((99-40)*(scrapedData!AA353-0)/(25-0)+40),0)</f>
        <v>40</v>
      </c>
      <c r="C353">
        <f>ROUND(((99-40)*(scrapedData!F353-0)/(37.2-0)+40),0)</f>
        <v>44</v>
      </c>
      <c r="D353">
        <f>ROUND(((99-40)*(scrapedData!I353-0)/(0.7-0)+40),0)</f>
        <v>40</v>
      </c>
      <c r="E353">
        <f>ROUND(((99-40)*(scrapedData!O353-0)/(0.5-0)+40),0)</f>
        <v>40</v>
      </c>
      <c r="F353">
        <f ca="1">IF(scrapedData!K353&lt;1,RANDBETWEEN(40,50),D353)</f>
        <v>41</v>
      </c>
      <c r="G353">
        <f ca="1">IF(scrapedData!N353&lt;1,RANDBETWEEN(40,50),E353)</f>
        <v>45</v>
      </c>
      <c r="H353">
        <f>ROUND(((99-40)*(scrapedData!V353-0)/(7-0)+40),0)</f>
        <v>40</v>
      </c>
      <c r="I353">
        <f t="shared" ca="1" si="41"/>
        <v>165</v>
      </c>
      <c r="J353">
        <f>ROUND(((99-40)*(scrapedData!W353-0)/(3-0)+40),0)</f>
        <v>46</v>
      </c>
      <c r="K353">
        <f>ROUND(((99-40)*(scrapedData!X353-0)/(3-0)+40),0)</f>
        <v>46</v>
      </c>
      <c r="L353">
        <f>ROUND(((99-40)*(scrapedData!U353-0)/(11-0)+40),0)</f>
        <v>47</v>
      </c>
      <c r="M353">
        <f t="shared" si="42"/>
        <v>183</v>
      </c>
      <c r="N353">
        <f t="shared" ca="1" si="43"/>
        <v>61</v>
      </c>
      <c r="O353">
        <f t="shared" si="44"/>
        <v>65</v>
      </c>
      <c r="P353">
        <f t="shared" si="45"/>
        <v>77</v>
      </c>
      <c r="Q353">
        <f t="shared" ca="1" si="46"/>
        <v>45</v>
      </c>
      <c r="R353">
        <f ca="1">IF(scrapedData!Q353&gt;0.5,ROUND(scrapedData!R353*100,0),RANDBETWEEN(50,70))</f>
        <v>51</v>
      </c>
      <c r="S353">
        <f>INDEX(teamdata!$B$2:'teamdata'!$B$80,MATCH(scrapedData!B353,teamdata!$A$2:'teamdata'!$A$80,0))</f>
        <v>22</v>
      </c>
      <c r="T353">
        <f t="shared" si="47"/>
        <v>2</v>
      </c>
    </row>
    <row r="354" spans="1:20" x14ac:dyDescent="0.3">
      <c r="A354" t="s">
        <v>1885</v>
      </c>
      <c r="B354" t="e">
        <f>ROUND(((99-40)*(scrapedData!AA354-0)/(25-0)+40),0)</f>
        <v>#N/A</v>
      </c>
      <c r="C354" t="e">
        <f>ROUND(((99-40)*(scrapedData!F354-0)/(37.2-0)+40),0)</f>
        <v>#N/A</v>
      </c>
      <c r="D354" t="e">
        <f>ROUND(((99-40)*(scrapedData!I354-0)/(0.7-0)+40),0)</f>
        <v>#N/A</v>
      </c>
      <c r="E354" t="e">
        <f>ROUND(((99-40)*(scrapedData!O354-0)/(0.5-0)+40),0)</f>
        <v>#N/A</v>
      </c>
      <c r="F354" t="e">
        <f ca="1">IF(scrapedData!K354&lt;1,RANDBETWEEN(40,50),D354)</f>
        <v>#N/A</v>
      </c>
      <c r="G354" t="e">
        <f ca="1">IF(scrapedData!N354&lt;1,RANDBETWEEN(40,50),E354)</f>
        <v>#N/A</v>
      </c>
      <c r="H354" t="e">
        <f>ROUND(((99-40)*(scrapedData!V354-0)/(7-0)+40),0)</f>
        <v>#N/A</v>
      </c>
      <c r="I354" t="e">
        <f t="shared" si="41"/>
        <v>#N/A</v>
      </c>
      <c r="J354" t="e">
        <f>ROUND(((99-40)*(scrapedData!W354-0)/(3-0)+40),0)</f>
        <v>#N/A</v>
      </c>
      <c r="K354" t="e">
        <f>ROUND(((99-40)*(scrapedData!X354-0)/(3-0)+40),0)</f>
        <v>#N/A</v>
      </c>
      <c r="L354" t="e">
        <f>ROUND(((99-40)*(scrapedData!U354-0)/(11-0)+40),0)</f>
        <v>#N/A</v>
      </c>
      <c r="M354" t="e">
        <f t="shared" si="42"/>
        <v>#N/A</v>
      </c>
      <c r="N354" t="e">
        <f t="shared" si="43"/>
        <v>#N/A</v>
      </c>
      <c r="O354" t="e">
        <f t="shared" si="44"/>
        <v>#N/A</v>
      </c>
      <c r="P354" t="e">
        <f t="shared" si="45"/>
        <v>#N/A</v>
      </c>
      <c r="Q354" t="e">
        <f t="shared" ca="1" si="46"/>
        <v>#N/A</v>
      </c>
      <c r="R354" t="e">
        <f ca="1">IF(scrapedData!Q354&gt;0.5,ROUND(scrapedData!R354*100,0),RANDBETWEEN(50,70))</f>
        <v>#N/A</v>
      </c>
      <c r="S354">
        <f>INDEX(teamdata!$B$2:'teamdata'!$B$80,MATCH(scrapedData!B354,teamdata!$A$2:'teamdata'!$A$80,0))</f>
        <v>22</v>
      </c>
      <c r="T354">
        <f t="shared" si="47"/>
        <v>2</v>
      </c>
    </row>
    <row r="355" spans="1:20" x14ac:dyDescent="0.3">
      <c r="A355" t="s">
        <v>1886</v>
      </c>
      <c r="B355" t="e">
        <f>ROUND(((99-40)*(scrapedData!AA355-0)/(25-0)+40),0)</f>
        <v>#N/A</v>
      </c>
      <c r="C355" t="e">
        <f>ROUND(((99-40)*(scrapedData!F355-0)/(37.2-0)+40),0)</f>
        <v>#N/A</v>
      </c>
      <c r="D355" t="e">
        <f>ROUND(((99-40)*(scrapedData!I355-0)/(0.7-0)+40),0)</f>
        <v>#N/A</v>
      </c>
      <c r="E355" t="e">
        <f>ROUND(((99-40)*(scrapedData!O355-0)/(0.5-0)+40),0)</f>
        <v>#N/A</v>
      </c>
      <c r="F355" t="e">
        <f ca="1">IF(scrapedData!K355&lt;1,RANDBETWEEN(40,50),D355)</f>
        <v>#N/A</v>
      </c>
      <c r="G355" t="e">
        <f ca="1">IF(scrapedData!N355&lt;1,RANDBETWEEN(40,50),E355)</f>
        <v>#N/A</v>
      </c>
      <c r="H355" t="e">
        <f>ROUND(((99-40)*(scrapedData!V355-0)/(7-0)+40),0)</f>
        <v>#N/A</v>
      </c>
      <c r="I355" t="e">
        <f t="shared" si="41"/>
        <v>#N/A</v>
      </c>
      <c r="J355" t="e">
        <f>ROUND(((99-40)*(scrapedData!W355-0)/(3-0)+40),0)</f>
        <v>#N/A</v>
      </c>
      <c r="K355" t="e">
        <f>ROUND(((99-40)*(scrapedData!X355-0)/(3-0)+40),0)</f>
        <v>#N/A</v>
      </c>
      <c r="L355" t="e">
        <f>ROUND(((99-40)*(scrapedData!U355-0)/(11-0)+40),0)</f>
        <v>#N/A</v>
      </c>
      <c r="M355" t="e">
        <f t="shared" si="42"/>
        <v>#N/A</v>
      </c>
      <c r="N355" t="e">
        <f t="shared" si="43"/>
        <v>#N/A</v>
      </c>
      <c r="O355" t="e">
        <f t="shared" si="44"/>
        <v>#N/A</v>
      </c>
      <c r="P355" t="e">
        <f t="shared" si="45"/>
        <v>#N/A</v>
      </c>
      <c r="Q355" t="e">
        <f t="shared" ca="1" si="46"/>
        <v>#N/A</v>
      </c>
      <c r="R355" t="e">
        <f ca="1">IF(scrapedData!Q355&gt;0.5,ROUND(scrapedData!R355*100,0),RANDBETWEEN(50,70))</f>
        <v>#N/A</v>
      </c>
      <c r="S355">
        <f>INDEX(teamdata!$B$2:'teamdata'!$B$80,MATCH(scrapedData!B355,teamdata!$A$2:'teamdata'!$A$80,0))</f>
        <v>22</v>
      </c>
      <c r="T355">
        <f t="shared" si="47"/>
        <v>2</v>
      </c>
    </row>
    <row r="356" spans="1:20" x14ac:dyDescent="0.3">
      <c r="A356" t="s">
        <v>1887</v>
      </c>
      <c r="B356" t="e">
        <f>ROUND(((99-40)*(scrapedData!AA356-0)/(25-0)+40),0)</f>
        <v>#N/A</v>
      </c>
      <c r="C356" t="e">
        <f>ROUND(((99-40)*(scrapedData!F356-0)/(37.2-0)+40),0)</f>
        <v>#N/A</v>
      </c>
      <c r="D356" t="e">
        <f>ROUND(((99-40)*(scrapedData!I356-0)/(0.7-0)+40),0)</f>
        <v>#N/A</v>
      </c>
      <c r="E356" t="e">
        <f>ROUND(((99-40)*(scrapedData!O356-0)/(0.5-0)+40),0)</f>
        <v>#N/A</v>
      </c>
      <c r="F356" t="e">
        <f ca="1">IF(scrapedData!K356&lt;1,RANDBETWEEN(40,50),D356)</f>
        <v>#N/A</v>
      </c>
      <c r="G356" t="e">
        <f ca="1">IF(scrapedData!N356&lt;1,RANDBETWEEN(40,50),E356)</f>
        <v>#N/A</v>
      </c>
      <c r="H356" t="e">
        <f>ROUND(((99-40)*(scrapedData!V356-0)/(7-0)+40),0)</f>
        <v>#N/A</v>
      </c>
      <c r="I356" t="e">
        <f t="shared" si="41"/>
        <v>#N/A</v>
      </c>
      <c r="J356" t="e">
        <f>ROUND(((99-40)*(scrapedData!W356-0)/(3-0)+40),0)</f>
        <v>#N/A</v>
      </c>
      <c r="K356" t="e">
        <f>ROUND(((99-40)*(scrapedData!X356-0)/(3-0)+40),0)</f>
        <v>#N/A</v>
      </c>
      <c r="L356" t="e">
        <f>ROUND(((99-40)*(scrapedData!U356-0)/(11-0)+40),0)</f>
        <v>#N/A</v>
      </c>
      <c r="M356" t="e">
        <f t="shared" si="42"/>
        <v>#N/A</v>
      </c>
      <c r="N356" t="e">
        <f t="shared" si="43"/>
        <v>#N/A</v>
      </c>
      <c r="O356" t="e">
        <f t="shared" si="44"/>
        <v>#N/A</v>
      </c>
      <c r="P356" t="e">
        <f t="shared" si="45"/>
        <v>#N/A</v>
      </c>
      <c r="Q356" t="e">
        <f t="shared" ca="1" si="46"/>
        <v>#N/A</v>
      </c>
      <c r="R356" t="e">
        <f ca="1">IF(scrapedData!Q356&gt;0.5,ROUND(scrapedData!R356*100,0),RANDBETWEEN(50,70))</f>
        <v>#N/A</v>
      </c>
      <c r="S356">
        <f>INDEX(teamdata!$B$2:'teamdata'!$B$80,MATCH(scrapedData!B356,teamdata!$A$2:'teamdata'!$A$80,0))</f>
        <v>22</v>
      </c>
      <c r="T356">
        <f t="shared" si="47"/>
        <v>2</v>
      </c>
    </row>
    <row r="357" spans="1:20" x14ac:dyDescent="0.3">
      <c r="A357" t="s">
        <v>1889</v>
      </c>
      <c r="B357" t="e">
        <f>ROUND(((99-40)*(scrapedData!AA357-0)/(25-0)+40),0)</f>
        <v>#N/A</v>
      </c>
      <c r="C357" t="e">
        <f>ROUND(((99-40)*(scrapedData!F357-0)/(37.2-0)+40),0)</f>
        <v>#N/A</v>
      </c>
      <c r="D357" t="e">
        <f>ROUND(((99-40)*(scrapedData!I357-0)/(0.7-0)+40),0)</f>
        <v>#N/A</v>
      </c>
      <c r="E357" t="e">
        <f>ROUND(((99-40)*(scrapedData!O357-0)/(0.5-0)+40),0)</f>
        <v>#N/A</v>
      </c>
      <c r="F357" t="e">
        <f ca="1">IF(scrapedData!K357&lt;1,RANDBETWEEN(40,50),D357)</f>
        <v>#N/A</v>
      </c>
      <c r="G357" t="e">
        <f ca="1">IF(scrapedData!N357&lt;1,RANDBETWEEN(40,50),E357)</f>
        <v>#N/A</v>
      </c>
      <c r="H357" t="e">
        <f>ROUND(((99-40)*(scrapedData!V357-0)/(7-0)+40),0)</f>
        <v>#N/A</v>
      </c>
      <c r="I357" t="e">
        <f t="shared" si="41"/>
        <v>#N/A</v>
      </c>
      <c r="J357" t="e">
        <f>ROUND(((99-40)*(scrapedData!W357-0)/(3-0)+40),0)</f>
        <v>#N/A</v>
      </c>
      <c r="K357" t="e">
        <f>ROUND(((99-40)*(scrapedData!X357-0)/(3-0)+40),0)</f>
        <v>#N/A</v>
      </c>
      <c r="L357" t="e">
        <f>ROUND(((99-40)*(scrapedData!U357-0)/(11-0)+40),0)</f>
        <v>#N/A</v>
      </c>
      <c r="M357" t="e">
        <f t="shared" si="42"/>
        <v>#N/A</v>
      </c>
      <c r="N357" t="e">
        <f t="shared" si="43"/>
        <v>#N/A</v>
      </c>
      <c r="O357" t="e">
        <f t="shared" si="44"/>
        <v>#N/A</v>
      </c>
      <c r="P357" t="e">
        <f t="shared" si="45"/>
        <v>#N/A</v>
      </c>
      <c r="Q357" t="e">
        <f t="shared" ca="1" si="46"/>
        <v>#N/A</v>
      </c>
      <c r="R357" t="e">
        <f ca="1">IF(scrapedData!Q357&gt;0.5,ROUND(scrapedData!R357*100,0),RANDBETWEEN(50,70))</f>
        <v>#N/A</v>
      </c>
      <c r="S357">
        <f>INDEX(teamdata!$B$2:'teamdata'!$B$80,MATCH(scrapedData!B357,teamdata!$A$2:'teamdata'!$A$80,0))</f>
        <v>22</v>
      </c>
      <c r="T357">
        <f t="shared" si="47"/>
        <v>2</v>
      </c>
    </row>
    <row r="358" spans="1:20" x14ac:dyDescent="0.3">
      <c r="A358" t="s">
        <v>1892</v>
      </c>
      <c r="B358" t="e">
        <f>ROUND(((99-40)*(scrapedData!AA358-0)/(25-0)+40),0)</f>
        <v>#N/A</v>
      </c>
      <c r="C358" t="e">
        <f>ROUND(((99-40)*(scrapedData!F358-0)/(37.2-0)+40),0)</f>
        <v>#N/A</v>
      </c>
      <c r="D358" t="e">
        <f>ROUND(((99-40)*(scrapedData!I358-0)/(0.7-0)+40),0)</f>
        <v>#N/A</v>
      </c>
      <c r="E358" t="e">
        <f>ROUND(((99-40)*(scrapedData!O358-0)/(0.5-0)+40),0)</f>
        <v>#N/A</v>
      </c>
      <c r="F358" t="e">
        <f ca="1">IF(scrapedData!K358&lt;1,RANDBETWEEN(40,50),D358)</f>
        <v>#N/A</v>
      </c>
      <c r="G358" t="e">
        <f ca="1">IF(scrapedData!N358&lt;1,RANDBETWEEN(40,50),E358)</f>
        <v>#N/A</v>
      </c>
      <c r="H358" t="e">
        <f>ROUND(((99-40)*(scrapedData!V358-0)/(7-0)+40),0)</f>
        <v>#N/A</v>
      </c>
      <c r="I358" t="e">
        <f t="shared" si="41"/>
        <v>#N/A</v>
      </c>
      <c r="J358" t="e">
        <f>ROUND(((99-40)*(scrapedData!W358-0)/(3-0)+40),0)</f>
        <v>#N/A</v>
      </c>
      <c r="K358" t="e">
        <f>ROUND(((99-40)*(scrapedData!X358-0)/(3-0)+40),0)</f>
        <v>#N/A</v>
      </c>
      <c r="L358" t="e">
        <f>ROUND(((99-40)*(scrapedData!U358-0)/(11-0)+40),0)</f>
        <v>#N/A</v>
      </c>
      <c r="M358" t="e">
        <f t="shared" si="42"/>
        <v>#N/A</v>
      </c>
      <c r="N358" t="e">
        <f t="shared" si="43"/>
        <v>#N/A</v>
      </c>
      <c r="O358" t="e">
        <f t="shared" si="44"/>
        <v>#N/A</v>
      </c>
      <c r="P358" t="e">
        <f t="shared" si="45"/>
        <v>#N/A</v>
      </c>
      <c r="Q358" t="e">
        <f t="shared" ca="1" si="46"/>
        <v>#N/A</v>
      </c>
      <c r="R358" t="e">
        <f ca="1">IF(scrapedData!Q358&gt;0.5,ROUND(scrapedData!R358*100,0),RANDBETWEEN(50,70))</f>
        <v>#N/A</v>
      </c>
      <c r="S358">
        <f>INDEX(teamdata!$B$2:'teamdata'!$B$80,MATCH(scrapedData!B358,teamdata!$A$2:'teamdata'!$A$80,0))</f>
        <v>22</v>
      </c>
      <c r="T358">
        <f t="shared" si="47"/>
        <v>2</v>
      </c>
    </row>
    <row r="359" spans="1:20" x14ac:dyDescent="0.3">
      <c r="A359" t="s">
        <v>1894</v>
      </c>
      <c r="B359" t="e">
        <f>ROUND(((99-40)*(scrapedData!AA359-0)/(25-0)+40),0)</f>
        <v>#N/A</v>
      </c>
      <c r="C359" t="e">
        <f>ROUND(((99-40)*(scrapedData!F359-0)/(37.2-0)+40),0)</f>
        <v>#N/A</v>
      </c>
      <c r="D359" t="e">
        <f>ROUND(((99-40)*(scrapedData!I359-0)/(0.7-0)+40),0)</f>
        <v>#N/A</v>
      </c>
      <c r="E359" t="e">
        <f>ROUND(((99-40)*(scrapedData!O359-0)/(0.5-0)+40),0)</f>
        <v>#N/A</v>
      </c>
      <c r="F359" t="e">
        <f ca="1">IF(scrapedData!K359&lt;1,RANDBETWEEN(40,50),D359)</f>
        <v>#N/A</v>
      </c>
      <c r="G359" t="e">
        <f ca="1">IF(scrapedData!N359&lt;1,RANDBETWEEN(40,50),E359)</f>
        <v>#N/A</v>
      </c>
      <c r="H359" t="e">
        <f>ROUND(((99-40)*(scrapedData!V359-0)/(7-0)+40),0)</f>
        <v>#N/A</v>
      </c>
      <c r="I359" t="e">
        <f t="shared" si="41"/>
        <v>#N/A</v>
      </c>
      <c r="J359" t="e">
        <f>ROUND(((99-40)*(scrapedData!W359-0)/(3-0)+40),0)</f>
        <v>#N/A</v>
      </c>
      <c r="K359" t="e">
        <f>ROUND(((99-40)*(scrapedData!X359-0)/(3-0)+40),0)</f>
        <v>#N/A</v>
      </c>
      <c r="L359" t="e">
        <f>ROUND(((99-40)*(scrapedData!U359-0)/(11-0)+40),0)</f>
        <v>#N/A</v>
      </c>
      <c r="M359" t="e">
        <f t="shared" si="42"/>
        <v>#N/A</v>
      </c>
      <c r="N359" t="e">
        <f t="shared" si="43"/>
        <v>#N/A</v>
      </c>
      <c r="O359" t="e">
        <f t="shared" si="44"/>
        <v>#N/A</v>
      </c>
      <c r="P359" t="e">
        <f t="shared" si="45"/>
        <v>#N/A</v>
      </c>
      <c r="Q359" t="e">
        <f t="shared" ca="1" si="46"/>
        <v>#N/A</v>
      </c>
      <c r="R359" t="e">
        <f ca="1">IF(scrapedData!Q359&gt;0.5,ROUND(scrapedData!R359*100,0),RANDBETWEEN(50,70))</f>
        <v>#N/A</v>
      </c>
      <c r="S359">
        <f>INDEX(teamdata!$B$2:'teamdata'!$B$80,MATCH(scrapedData!B359,teamdata!$A$2:'teamdata'!$A$80,0))</f>
        <v>22</v>
      </c>
      <c r="T359">
        <f t="shared" si="47"/>
        <v>2</v>
      </c>
    </row>
    <row r="360" spans="1:20" x14ac:dyDescent="0.3">
      <c r="A360" t="s">
        <v>1897</v>
      </c>
      <c r="B360">
        <f>ROUND(((99-40)*(scrapedData!AA360-0)/(25-0)+40),0)</f>
        <v>84</v>
      </c>
      <c r="C360">
        <f>ROUND(((99-40)*(scrapedData!F360-0)/(37.2-0)+40),0)</f>
        <v>92</v>
      </c>
      <c r="D360">
        <f>ROUND(((99-40)*(scrapedData!I360-0)/(0.7-0)+40),0)</f>
        <v>82</v>
      </c>
      <c r="E360">
        <f>ROUND(((99-40)*(scrapedData!O360-0)/(0.5-0)+40),0)</f>
        <v>86</v>
      </c>
      <c r="F360">
        <f ca="1">IF(scrapedData!K360&lt;1,RANDBETWEEN(40,50),D360)</f>
        <v>82</v>
      </c>
      <c r="G360">
        <f ca="1">IF(scrapedData!N360&lt;1,RANDBETWEEN(40,50),E360)</f>
        <v>86</v>
      </c>
      <c r="H360">
        <f>ROUND(((99-40)*(scrapedData!V360-0)/(7-0)+40),0)</f>
        <v>57</v>
      </c>
      <c r="I360">
        <f t="shared" ca="1" si="41"/>
        <v>309</v>
      </c>
      <c r="J360">
        <f>ROUND(((99-40)*(scrapedData!W360-0)/(3-0)+40),0)</f>
        <v>58</v>
      </c>
      <c r="K360">
        <f>ROUND(((99-40)*(scrapedData!X360-0)/(3-0)+40),0)</f>
        <v>44</v>
      </c>
      <c r="L360">
        <f>ROUND(((99-40)*(scrapedData!U360-0)/(11-0)+40),0)</f>
        <v>66</v>
      </c>
      <c r="M360">
        <f t="shared" si="42"/>
        <v>260</v>
      </c>
      <c r="N360">
        <f t="shared" ca="1" si="43"/>
        <v>86</v>
      </c>
      <c r="O360">
        <f t="shared" si="44"/>
        <v>80</v>
      </c>
      <c r="P360">
        <f t="shared" si="45"/>
        <v>69</v>
      </c>
      <c r="Q360">
        <f t="shared" ca="1" si="46"/>
        <v>86</v>
      </c>
      <c r="R360">
        <f ca="1">IF(scrapedData!Q360&gt;0.5,ROUND(scrapedData!R360*100,0),RANDBETWEEN(50,70))</f>
        <v>88</v>
      </c>
      <c r="S360">
        <f>INDEX(teamdata!$B$2:'teamdata'!$B$80,MATCH(scrapedData!B360,teamdata!$A$2:'teamdata'!$A$80,0))</f>
        <v>23</v>
      </c>
      <c r="T360">
        <f t="shared" si="47"/>
        <v>2</v>
      </c>
    </row>
    <row r="361" spans="1:20" x14ac:dyDescent="0.3">
      <c r="A361" t="s">
        <v>1899</v>
      </c>
      <c r="B361">
        <f>ROUND(((99-40)*(scrapedData!AA361-0)/(25-0)+40),0)</f>
        <v>68</v>
      </c>
      <c r="C361">
        <f>ROUND(((99-40)*(scrapedData!F361-0)/(37.2-0)+40),0)</f>
        <v>83</v>
      </c>
      <c r="D361">
        <f>ROUND(((99-40)*(scrapedData!I361-0)/(0.7-0)+40),0)</f>
        <v>74</v>
      </c>
      <c r="E361">
        <f>ROUND(((99-40)*(scrapedData!O361-0)/(0.5-0)+40),0)</f>
        <v>76</v>
      </c>
      <c r="F361">
        <f ca="1">IF(scrapedData!K361&lt;1,RANDBETWEEN(40,50),D361)</f>
        <v>74</v>
      </c>
      <c r="G361">
        <f ca="1">IF(scrapedData!N361&lt;1,RANDBETWEEN(40,50),E361)</f>
        <v>76</v>
      </c>
      <c r="H361">
        <f>ROUND(((99-40)*(scrapedData!V361-0)/(7-0)+40),0)</f>
        <v>59</v>
      </c>
      <c r="I361">
        <f t="shared" ca="1" si="41"/>
        <v>277</v>
      </c>
      <c r="J361">
        <f>ROUND(((99-40)*(scrapedData!W361-0)/(3-0)+40),0)</f>
        <v>66</v>
      </c>
      <c r="K361">
        <f>ROUND(((99-40)*(scrapedData!X361-0)/(3-0)+40),0)</f>
        <v>54</v>
      </c>
      <c r="L361">
        <f>ROUND(((99-40)*(scrapedData!U361-0)/(11-0)+40),0)</f>
        <v>66</v>
      </c>
      <c r="M361">
        <f t="shared" si="42"/>
        <v>269</v>
      </c>
      <c r="N361">
        <f t="shared" ca="1" si="43"/>
        <v>81</v>
      </c>
      <c r="O361">
        <f t="shared" si="44"/>
        <v>82</v>
      </c>
      <c r="P361">
        <f t="shared" si="45"/>
        <v>73</v>
      </c>
      <c r="Q361">
        <f t="shared" ca="1" si="46"/>
        <v>76</v>
      </c>
      <c r="R361">
        <f ca="1">IF(scrapedData!Q361&gt;0.5,ROUND(scrapedData!R361*100,0),RANDBETWEEN(50,70))</f>
        <v>63</v>
      </c>
      <c r="S361">
        <f>INDEX(teamdata!$B$2:'teamdata'!$B$80,MATCH(scrapedData!B361,teamdata!$A$2:'teamdata'!$A$80,0))</f>
        <v>23</v>
      </c>
      <c r="T361">
        <f t="shared" si="47"/>
        <v>2</v>
      </c>
    </row>
    <row r="362" spans="1:20" x14ac:dyDescent="0.3">
      <c r="A362" t="s">
        <v>1902</v>
      </c>
      <c r="B362">
        <f>ROUND(((99-40)*(scrapedData!AA362-0)/(25-0)+40),0)</f>
        <v>66</v>
      </c>
      <c r="C362">
        <f>ROUND(((99-40)*(scrapedData!F362-0)/(37.2-0)+40),0)</f>
        <v>80</v>
      </c>
      <c r="D362">
        <f>ROUND(((99-40)*(scrapedData!I362-0)/(0.7-0)+40),0)</f>
        <v>89</v>
      </c>
      <c r="E362">
        <f>ROUND(((99-40)*(scrapedData!O362-0)/(0.5-0)+40),0)</f>
        <v>80</v>
      </c>
      <c r="F362">
        <f ca="1">IF(scrapedData!K362&lt;1,RANDBETWEEN(40,50),D362)</f>
        <v>89</v>
      </c>
      <c r="G362">
        <f ca="1">IF(scrapedData!N362&lt;1,RANDBETWEEN(40,50),E362)</f>
        <v>80</v>
      </c>
      <c r="H362">
        <f>ROUND(((99-40)*(scrapedData!V362-0)/(7-0)+40),0)</f>
        <v>47</v>
      </c>
      <c r="I362">
        <f t="shared" ca="1" si="41"/>
        <v>282</v>
      </c>
      <c r="J362">
        <f>ROUND(((99-40)*(scrapedData!W362-0)/(3-0)+40),0)</f>
        <v>58</v>
      </c>
      <c r="K362">
        <f>ROUND(((99-40)*(scrapedData!X362-0)/(3-0)+40),0)</f>
        <v>50</v>
      </c>
      <c r="L362">
        <f>ROUND(((99-40)*(scrapedData!U362-0)/(11-0)+40),0)</f>
        <v>72</v>
      </c>
      <c r="M362">
        <f t="shared" si="42"/>
        <v>260</v>
      </c>
      <c r="N362">
        <f t="shared" ca="1" si="43"/>
        <v>81</v>
      </c>
      <c r="O362">
        <f t="shared" si="44"/>
        <v>80</v>
      </c>
      <c r="P362">
        <f t="shared" si="45"/>
        <v>81</v>
      </c>
      <c r="Q362">
        <f t="shared" ca="1" si="46"/>
        <v>80</v>
      </c>
      <c r="R362">
        <f ca="1">IF(scrapedData!Q362&gt;0.5,ROUND(scrapedData!R362*100,0),RANDBETWEEN(50,70))</f>
        <v>67</v>
      </c>
      <c r="S362">
        <f>INDEX(teamdata!$B$2:'teamdata'!$B$80,MATCH(scrapedData!B362,teamdata!$A$2:'teamdata'!$A$80,0))</f>
        <v>23</v>
      </c>
      <c r="T362">
        <f t="shared" si="47"/>
        <v>2</v>
      </c>
    </row>
    <row r="363" spans="1:20" x14ac:dyDescent="0.3">
      <c r="A363" t="s">
        <v>1904</v>
      </c>
      <c r="B363">
        <f>ROUND(((99-40)*(scrapedData!AA363-0)/(25-0)+40),0)</f>
        <v>72</v>
      </c>
      <c r="C363">
        <f>ROUND(((99-40)*(scrapedData!F363-0)/(37.2-0)+40),0)</f>
        <v>81</v>
      </c>
      <c r="D363">
        <f>ROUND(((99-40)*(scrapedData!I363-0)/(0.7-0)+40),0)</f>
        <v>75</v>
      </c>
      <c r="E363">
        <f>ROUND(((99-40)*(scrapedData!O363-0)/(0.5-0)+40),0)</f>
        <v>86</v>
      </c>
      <c r="F363">
        <f ca="1">IF(scrapedData!K363&lt;1,RANDBETWEEN(40,50),D363)</f>
        <v>75</v>
      </c>
      <c r="G363">
        <f ca="1">IF(scrapedData!N363&lt;1,RANDBETWEEN(40,50),E363)</f>
        <v>86</v>
      </c>
      <c r="H363">
        <f>ROUND(((99-40)*(scrapedData!V363-0)/(7-0)+40),0)</f>
        <v>58</v>
      </c>
      <c r="I363">
        <f t="shared" ca="1" si="41"/>
        <v>291</v>
      </c>
      <c r="J363">
        <f>ROUND(((99-40)*(scrapedData!W363-0)/(3-0)+40),0)</f>
        <v>56</v>
      </c>
      <c r="K363">
        <f>ROUND(((99-40)*(scrapedData!X363-0)/(3-0)+40),0)</f>
        <v>48</v>
      </c>
      <c r="L363">
        <f>ROUND(((99-40)*(scrapedData!U363-0)/(11-0)+40),0)</f>
        <v>61</v>
      </c>
      <c r="M363">
        <f t="shared" si="42"/>
        <v>246</v>
      </c>
      <c r="N363">
        <f t="shared" ca="1" si="43"/>
        <v>83</v>
      </c>
      <c r="O363">
        <f t="shared" si="44"/>
        <v>77</v>
      </c>
      <c r="P363">
        <f t="shared" si="45"/>
        <v>69</v>
      </c>
      <c r="Q363">
        <f t="shared" ca="1" si="46"/>
        <v>86</v>
      </c>
      <c r="R363">
        <f ca="1">IF(scrapedData!Q363&gt;0.5,ROUND(scrapedData!R363*100,0),RANDBETWEEN(50,70))</f>
        <v>72</v>
      </c>
      <c r="S363">
        <f>INDEX(teamdata!$B$2:'teamdata'!$B$80,MATCH(scrapedData!B363,teamdata!$A$2:'teamdata'!$A$80,0))</f>
        <v>23</v>
      </c>
      <c r="T363">
        <f t="shared" si="47"/>
        <v>2</v>
      </c>
    </row>
    <row r="364" spans="1:20" x14ac:dyDescent="0.3">
      <c r="A364" t="s">
        <v>1907</v>
      </c>
      <c r="B364">
        <f>ROUND(((99-40)*(scrapedData!AA364-0)/(25-0)+40),0)</f>
        <v>61</v>
      </c>
      <c r="C364">
        <f>ROUND(((99-40)*(scrapedData!F364-0)/(37.2-0)+40),0)</f>
        <v>95</v>
      </c>
      <c r="D364">
        <f>ROUND(((99-40)*(scrapedData!I364-0)/(0.7-0)+40),0)</f>
        <v>74</v>
      </c>
      <c r="E364">
        <f>ROUND(((99-40)*(scrapedData!O364-0)/(0.5-0)+40),0)</f>
        <v>82</v>
      </c>
      <c r="F364">
        <f ca="1">IF(scrapedData!K364&lt;1,RANDBETWEEN(40,50),D364)</f>
        <v>74</v>
      </c>
      <c r="G364">
        <f ca="1">IF(scrapedData!N364&lt;1,RANDBETWEEN(40,50),E364)</f>
        <v>82</v>
      </c>
      <c r="H364">
        <f>ROUND(((99-40)*(scrapedData!V364-0)/(7-0)+40),0)</f>
        <v>74</v>
      </c>
      <c r="I364">
        <f t="shared" ca="1" si="41"/>
        <v>291</v>
      </c>
      <c r="J364">
        <f>ROUND(((99-40)*(scrapedData!W364-0)/(3-0)+40),0)</f>
        <v>66</v>
      </c>
      <c r="K364">
        <f>ROUND(((99-40)*(scrapedData!X364-0)/(3-0)+40),0)</f>
        <v>46</v>
      </c>
      <c r="L364">
        <f>ROUND(((99-40)*(scrapedData!U364-0)/(11-0)+40),0)</f>
        <v>67</v>
      </c>
      <c r="M364">
        <f t="shared" si="42"/>
        <v>274</v>
      </c>
      <c r="N364">
        <f t="shared" ca="1" si="43"/>
        <v>83</v>
      </c>
      <c r="O364">
        <f t="shared" si="44"/>
        <v>83</v>
      </c>
      <c r="P364">
        <f t="shared" si="45"/>
        <v>69</v>
      </c>
      <c r="Q364">
        <f t="shared" ca="1" si="46"/>
        <v>82</v>
      </c>
      <c r="R364">
        <f ca="1">IF(scrapedData!Q364&gt;0.5,ROUND(scrapedData!R364*100,0),RANDBETWEEN(50,70))</f>
        <v>77</v>
      </c>
      <c r="S364">
        <f>INDEX(teamdata!$B$2:'teamdata'!$B$80,MATCH(scrapedData!B364,teamdata!$A$2:'teamdata'!$A$80,0))</f>
        <v>23</v>
      </c>
      <c r="T364">
        <f t="shared" si="47"/>
        <v>2</v>
      </c>
    </row>
    <row r="365" spans="1:20" x14ac:dyDescent="0.3">
      <c r="A365" t="s">
        <v>1909</v>
      </c>
      <c r="B365">
        <f>ROUND(((99-40)*(scrapedData!AA365-0)/(25-0)+40),0)</f>
        <v>56</v>
      </c>
      <c r="C365">
        <f>ROUND(((99-40)*(scrapedData!F365-0)/(37.2-0)+40),0)</f>
        <v>93</v>
      </c>
      <c r="D365">
        <f>ROUND(((99-40)*(scrapedData!I365-0)/(0.7-0)+40),0)</f>
        <v>83</v>
      </c>
      <c r="E365">
        <f>ROUND(((99-40)*(scrapedData!O365-0)/(0.5-0)+40),0)</f>
        <v>91</v>
      </c>
      <c r="F365">
        <f ca="1">IF(scrapedData!K365&lt;1,RANDBETWEEN(40,50),D365)</f>
        <v>83</v>
      </c>
      <c r="G365">
        <f ca="1">IF(scrapedData!N365&lt;1,RANDBETWEEN(40,50),E365)</f>
        <v>91</v>
      </c>
      <c r="H365">
        <f>ROUND(((99-40)*(scrapedData!V365-0)/(7-0)+40),0)</f>
        <v>70</v>
      </c>
      <c r="I365">
        <f t="shared" ca="1" si="41"/>
        <v>300</v>
      </c>
      <c r="J365">
        <f>ROUND(((99-40)*(scrapedData!W365-0)/(3-0)+40),0)</f>
        <v>70</v>
      </c>
      <c r="K365">
        <f>ROUND(((99-40)*(scrapedData!X365-0)/(3-0)+40),0)</f>
        <v>58</v>
      </c>
      <c r="L365">
        <f>ROUND(((99-40)*(scrapedData!U365-0)/(11-0)+40),0)</f>
        <v>58</v>
      </c>
      <c r="M365">
        <f t="shared" si="42"/>
        <v>279</v>
      </c>
      <c r="N365">
        <f t="shared" ca="1" si="43"/>
        <v>85</v>
      </c>
      <c r="O365">
        <f t="shared" si="44"/>
        <v>84</v>
      </c>
      <c r="P365">
        <f t="shared" si="45"/>
        <v>61</v>
      </c>
      <c r="Q365">
        <f t="shared" ca="1" si="46"/>
        <v>91</v>
      </c>
      <c r="R365">
        <f ca="1">IF(scrapedData!Q365&gt;0.5,ROUND(scrapedData!R365*100,0),RANDBETWEEN(50,70))</f>
        <v>69</v>
      </c>
      <c r="S365">
        <f>INDEX(teamdata!$B$2:'teamdata'!$B$80,MATCH(scrapedData!B365,teamdata!$A$2:'teamdata'!$A$80,0))</f>
        <v>23</v>
      </c>
      <c r="T365">
        <f t="shared" si="47"/>
        <v>2</v>
      </c>
    </row>
    <row r="366" spans="1:20" x14ac:dyDescent="0.3">
      <c r="A366" t="s">
        <v>1912</v>
      </c>
      <c r="B366">
        <f>ROUND(((99-40)*(scrapedData!AA366-0)/(25-0)+40),0)</f>
        <v>53</v>
      </c>
      <c r="C366">
        <f>ROUND(((99-40)*(scrapedData!F366-0)/(37.2-0)+40),0)</f>
        <v>60</v>
      </c>
      <c r="D366">
        <f>ROUND(((99-40)*(scrapedData!I366-0)/(0.7-0)+40),0)</f>
        <v>98</v>
      </c>
      <c r="E366">
        <f>ROUND(((99-40)*(scrapedData!O366-0)/(0.5-0)+40),0)</f>
        <v>40</v>
      </c>
      <c r="F366">
        <f ca="1">IF(scrapedData!K366&lt;1,RANDBETWEEN(40,50),D366)</f>
        <v>98</v>
      </c>
      <c r="G366">
        <f ca="1">IF(scrapedData!N366&lt;1,RANDBETWEEN(40,50),E366)</f>
        <v>47</v>
      </c>
      <c r="H366">
        <f>ROUND(((99-40)*(scrapedData!V366-0)/(7-0)+40),0)</f>
        <v>44</v>
      </c>
      <c r="I366">
        <f t="shared" ca="1" si="41"/>
        <v>242</v>
      </c>
      <c r="J366">
        <f>ROUND(((99-40)*(scrapedData!W366-0)/(3-0)+40),0)</f>
        <v>42</v>
      </c>
      <c r="K366">
        <f>ROUND(((99-40)*(scrapedData!X366-0)/(3-0)+40),0)</f>
        <v>64</v>
      </c>
      <c r="L366">
        <f>ROUND(((99-40)*(scrapedData!U366-0)/(11-0)+40),0)</f>
        <v>55</v>
      </c>
      <c r="M366">
        <f t="shared" si="42"/>
        <v>221</v>
      </c>
      <c r="N366">
        <f t="shared" ca="1" si="43"/>
        <v>74</v>
      </c>
      <c r="O366">
        <f t="shared" si="44"/>
        <v>73</v>
      </c>
      <c r="P366">
        <f t="shared" si="45"/>
        <v>74</v>
      </c>
      <c r="Q366">
        <f t="shared" ca="1" si="46"/>
        <v>47</v>
      </c>
      <c r="R366">
        <f ca="1">IF(scrapedData!Q366&gt;0.5,ROUND(scrapedData!R366*100,0),RANDBETWEEN(50,70))</f>
        <v>67</v>
      </c>
      <c r="S366">
        <f>INDEX(teamdata!$B$2:'teamdata'!$B$80,MATCH(scrapedData!B366,teamdata!$A$2:'teamdata'!$A$80,0))</f>
        <v>23</v>
      </c>
      <c r="T366">
        <f t="shared" si="47"/>
        <v>2</v>
      </c>
    </row>
    <row r="367" spans="1:20" x14ac:dyDescent="0.3">
      <c r="A367" t="s">
        <v>1914</v>
      </c>
      <c r="B367">
        <f>ROUND(((99-40)*(scrapedData!AA367-0)/(25-0)+40),0)</f>
        <v>50</v>
      </c>
      <c r="C367">
        <f>ROUND(((99-40)*(scrapedData!F367-0)/(37.2-0)+40),0)</f>
        <v>55</v>
      </c>
      <c r="D367">
        <f>ROUND(((99-40)*(scrapedData!I367-0)/(0.7-0)+40),0)</f>
        <v>76</v>
      </c>
      <c r="E367">
        <f>ROUND(((99-40)*(scrapedData!O367-0)/(0.5-0)+40),0)</f>
        <v>76</v>
      </c>
      <c r="F367">
        <f ca="1">IF(scrapedData!K367&lt;1,RANDBETWEEN(40,50),D367)</f>
        <v>76</v>
      </c>
      <c r="G367">
        <f ca="1">IF(scrapedData!N367&lt;1,RANDBETWEEN(40,50),E367)</f>
        <v>76</v>
      </c>
      <c r="H367">
        <f>ROUND(((99-40)*(scrapedData!V367-0)/(7-0)+40),0)</f>
        <v>41</v>
      </c>
      <c r="I367">
        <f t="shared" ca="1" si="41"/>
        <v>243</v>
      </c>
      <c r="J367">
        <f>ROUND(((99-40)*(scrapedData!W367-0)/(3-0)+40),0)</f>
        <v>42</v>
      </c>
      <c r="K367">
        <f>ROUND(((99-40)*(scrapedData!X367-0)/(3-0)+40),0)</f>
        <v>42</v>
      </c>
      <c r="L367">
        <f>ROUND(((99-40)*(scrapedData!U367-0)/(11-0)+40),0)</f>
        <v>45</v>
      </c>
      <c r="M367">
        <f t="shared" si="42"/>
        <v>184</v>
      </c>
      <c r="N367">
        <f t="shared" ca="1" si="43"/>
        <v>75</v>
      </c>
      <c r="O367">
        <f t="shared" si="44"/>
        <v>66</v>
      </c>
      <c r="P367">
        <f t="shared" si="45"/>
        <v>64</v>
      </c>
      <c r="Q367">
        <f t="shared" ca="1" si="46"/>
        <v>76</v>
      </c>
      <c r="R367">
        <f ca="1">IF(scrapedData!Q367&gt;0.5,ROUND(scrapedData!R367*100,0),RANDBETWEEN(50,70))</f>
        <v>85</v>
      </c>
      <c r="S367">
        <f>INDEX(teamdata!$B$2:'teamdata'!$B$80,MATCH(scrapedData!B367,teamdata!$A$2:'teamdata'!$A$80,0))</f>
        <v>23</v>
      </c>
      <c r="T367">
        <f t="shared" si="47"/>
        <v>2</v>
      </c>
    </row>
    <row r="368" spans="1:20" x14ac:dyDescent="0.3">
      <c r="A368" t="s">
        <v>1917</v>
      </c>
      <c r="B368">
        <f>ROUND(((99-40)*(scrapedData!AA368-0)/(25-0)+40),0)</f>
        <v>45</v>
      </c>
      <c r="C368">
        <f>ROUND(((99-40)*(scrapedData!F368-0)/(37.2-0)+40),0)</f>
        <v>53</v>
      </c>
      <c r="D368">
        <f>ROUND(((99-40)*(scrapedData!I368-0)/(0.7-0)+40),0)</f>
        <v>93</v>
      </c>
      <c r="E368">
        <f>ROUND(((99-40)*(scrapedData!O368-0)/(0.5-0)+40),0)</f>
        <v>40</v>
      </c>
      <c r="F368">
        <f ca="1">IF(scrapedData!K368&lt;1,RANDBETWEEN(40,50),D368)</f>
        <v>93</v>
      </c>
      <c r="G368">
        <f ca="1">IF(scrapedData!N368&lt;1,RANDBETWEEN(40,50),E368)</f>
        <v>49</v>
      </c>
      <c r="H368">
        <f>ROUND(((99-40)*(scrapedData!V368-0)/(7-0)+40),0)</f>
        <v>41</v>
      </c>
      <c r="I368">
        <f t="shared" ca="1" si="41"/>
        <v>228</v>
      </c>
      <c r="J368">
        <f>ROUND(((99-40)*(scrapedData!W368-0)/(3-0)+40),0)</f>
        <v>46</v>
      </c>
      <c r="K368">
        <f>ROUND(((99-40)*(scrapedData!X368-0)/(3-0)+40),0)</f>
        <v>60</v>
      </c>
      <c r="L368">
        <f>ROUND(((99-40)*(scrapedData!U368-0)/(11-0)+40),0)</f>
        <v>49</v>
      </c>
      <c r="M368">
        <f t="shared" si="42"/>
        <v>208</v>
      </c>
      <c r="N368">
        <f t="shared" ca="1" si="43"/>
        <v>72</v>
      </c>
      <c r="O368">
        <f t="shared" si="44"/>
        <v>70</v>
      </c>
      <c r="P368">
        <f t="shared" si="45"/>
        <v>71</v>
      </c>
      <c r="Q368">
        <f t="shared" ca="1" si="46"/>
        <v>49</v>
      </c>
      <c r="R368">
        <f ca="1">IF(scrapedData!Q368&gt;0.5,ROUND(scrapedData!R368*100,0),RANDBETWEEN(50,70))</f>
        <v>72</v>
      </c>
      <c r="S368">
        <f>INDEX(teamdata!$B$2:'teamdata'!$B$80,MATCH(scrapedData!B368,teamdata!$A$2:'teamdata'!$A$80,0))</f>
        <v>23</v>
      </c>
      <c r="T368">
        <f t="shared" si="47"/>
        <v>2</v>
      </c>
    </row>
    <row r="369" spans="1:20" x14ac:dyDescent="0.3">
      <c r="A369" t="s">
        <v>1919</v>
      </c>
      <c r="B369">
        <f>ROUND(((99-40)*(scrapedData!AA369-0)/(25-0)+40),0)</f>
        <v>44</v>
      </c>
      <c r="C369">
        <f>ROUND(((99-40)*(scrapedData!F369-0)/(37.2-0)+40),0)</f>
        <v>52</v>
      </c>
      <c r="D369">
        <f>ROUND(((99-40)*(scrapedData!I369-0)/(0.7-0)+40),0)</f>
        <v>92</v>
      </c>
      <c r="E369">
        <f>ROUND(((99-40)*(scrapedData!O369-0)/(0.5-0)+40),0)</f>
        <v>40</v>
      </c>
      <c r="F369">
        <f ca="1">IF(scrapedData!K369&lt;1,RANDBETWEEN(40,50),D369)</f>
        <v>92</v>
      </c>
      <c r="G369">
        <f ca="1">IF(scrapedData!N369&lt;1,RANDBETWEEN(40,50),E369)</f>
        <v>42</v>
      </c>
      <c r="H369">
        <f>ROUND(((99-40)*(scrapedData!V369-0)/(7-0)+40),0)</f>
        <v>43</v>
      </c>
      <c r="I369">
        <f t="shared" ca="1" si="41"/>
        <v>221</v>
      </c>
      <c r="J369">
        <f>ROUND(((99-40)*(scrapedData!W369-0)/(3-0)+40),0)</f>
        <v>42</v>
      </c>
      <c r="K369">
        <f>ROUND(((99-40)*(scrapedData!X369-0)/(3-0)+40),0)</f>
        <v>44</v>
      </c>
      <c r="L369">
        <f>ROUND(((99-40)*(scrapedData!U369-0)/(11-0)+40),0)</f>
        <v>45</v>
      </c>
      <c r="M369">
        <f t="shared" si="42"/>
        <v>183</v>
      </c>
      <c r="N369">
        <f t="shared" ca="1" si="43"/>
        <v>71</v>
      </c>
      <c r="O369">
        <f t="shared" si="44"/>
        <v>65</v>
      </c>
      <c r="P369">
        <f t="shared" si="45"/>
        <v>66</v>
      </c>
      <c r="Q369">
        <f t="shared" ca="1" si="46"/>
        <v>42</v>
      </c>
      <c r="R369">
        <f ca="1">IF(scrapedData!Q369&gt;0.5,ROUND(scrapedData!R369*100,0),RANDBETWEEN(50,70))</f>
        <v>53</v>
      </c>
      <c r="S369">
        <f>INDEX(teamdata!$B$2:'teamdata'!$B$80,MATCH(scrapedData!B369,teamdata!$A$2:'teamdata'!$A$80,0))</f>
        <v>23</v>
      </c>
      <c r="T369">
        <f t="shared" si="47"/>
        <v>2</v>
      </c>
    </row>
    <row r="370" spans="1:20" x14ac:dyDescent="0.3">
      <c r="A370" t="s">
        <v>1922</v>
      </c>
      <c r="B370">
        <f>ROUND(((99-40)*(scrapedData!AA370-0)/(25-0)+40),0)</f>
        <v>44</v>
      </c>
      <c r="C370">
        <f>ROUND(((99-40)*(scrapedData!F370-0)/(37.2-0)+40),0)</f>
        <v>50</v>
      </c>
      <c r="D370">
        <f>ROUND(((99-40)*(scrapedData!I370-0)/(0.7-0)+40),0)</f>
        <v>69</v>
      </c>
      <c r="E370">
        <f>ROUND(((99-40)*(scrapedData!O370-0)/(0.5-0)+40),0)</f>
        <v>68</v>
      </c>
      <c r="F370">
        <f ca="1">IF(scrapedData!K370&lt;1,RANDBETWEEN(40,50),D370)</f>
        <v>49</v>
      </c>
      <c r="G370">
        <f ca="1">IF(scrapedData!N370&lt;1,RANDBETWEEN(40,50),E370)</f>
        <v>68</v>
      </c>
      <c r="H370">
        <f>ROUND(((99-40)*(scrapedData!V370-0)/(7-0)+40),0)</f>
        <v>41</v>
      </c>
      <c r="I370">
        <f t="shared" ca="1" si="41"/>
        <v>222</v>
      </c>
      <c r="J370">
        <f>ROUND(((99-40)*(scrapedData!W370-0)/(3-0)+40),0)</f>
        <v>42</v>
      </c>
      <c r="K370">
        <f>ROUND(((99-40)*(scrapedData!X370-0)/(3-0)+40),0)</f>
        <v>42</v>
      </c>
      <c r="L370">
        <f>ROUND(((99-40)*(scrapedData!U370-0)/(11-0)+40),0)</f>
        <v>49</v>
      </c>
      <c r="M370">
        <f t="shared" si="42"/>
        <v>183</v>
      </c>
      <c r="N370">
        <f t="shared" ca="1" si="43"/>
        <v>71</v>
      </c>
      <c r="O370">
        <f t="shared" si="44"/>
        <v>65</v>
      </c>
      <c r="P370">
        <f t="shared" si="45"/>
        <v>74</v>
      </c>
      <c r="Q370">
        <f t="shared" ca="1" si="46"/>
        <v>68</v>
      </c>
      <c r="R370">
        <f ca="1">IF(scrapedData!Q370&gt;0.5,ROUND(scrapedData!R370*100,0),RANDBETWEEN(50,70))</f>
        <v>64</v>
      </c>
      <c r="S370">
        <f>INDEX(teamdata!$B$2:'teamdata'!$B$80,MATCH(scrapedData!B370,teamdata!$A$2:'teamdata'!$A$80,0))</f>
        <v>23</v>
      </c>
      <c r="T370">
        <f t="shared" si="47"/>
        <v>2</v>
      </c>
    </row>
    <row r="371" spans="1:20" x14ac:dyDescent="0.3">
      <c r="A371" t="s">
        <v>1925</v>
      </c>
      <c r="B371">
        <f>ROUND(((99-40)*(scrapedData!AA371-0)/(25-0)+40),0)</f>
        <v>44</v>
      </c>
      <c r="C371">
        <f>ROUND(((99-40)*(scrapedData!F371-0)/(37.2-0)+40),0)</f>
        <v>51</v>
      </c>
      <c r="D371">
        <f>ROUND(((99-40)*(scrapedData!I371-0)/(0.7-0)+40),0)</f>
        <v>82</v>
      </c>
      <c r="E371">
        <f>ROUND(((99-40)*(scrapedData!O371-0)/(0.5-0)+40),0)</f>
        <v>158</v>
      </c>
      <c r="F371">
        <f ca="1">IF(scrapedData!K371&lt;1,RANDBETWEEN(40,50),D371)</f>
        <v>82</v>
      </c>
      <c r="G371">
        <f ca="1">IF(scrapedData!N371&lt;1,RANDBETWEEN(40,50),E371)</f>
        <v>41</v>
      </c>
      <c r="H371">
        <f>ROUND(((99-40)*(scrapedData!V371-0)/(7-0)+40),0)</f>
        <v>40</v>
      </c>
      <c r="I371">
        <f t="shared" ca="1" si="41"/>
        <v>207</v>
      </c>
      <c r="J371">
        <f>ROUND(((99-40)*(scrapedData!W371-0)/(3-0)+40),0)</f>
        <v>46</v>
      </c>
      <c r="K371">
        <f>ROUND(((99-40)*(scrapedData!X371-0)/(3-0)+40),0)</f>
        <v>40</v>
      </c>
      <c r="L371">
        <f>ROUND(((99-40)*(scrapedData!U371-0)/(11-0)+40),0)</f>
        <v>48</v>
      </c>
      <c r="M371">
        <f t="shared" si="42"/>
        <v>185</v>
      </c>
      <c r="N371">
        <f t="shared" ca="1" si="43"/>
        <v>68</v>
      </c>
      <c r="O371">
        <f t="shared" si="44"/>
        <v>66</v>
      </c>
      <c r="P371">
        <f t="shared" si="45"/>
        <v>72</v>
      </c>
      <c r="Q371">
        <f t="shared" ca="1" si="46"/>
        <v>41</v>
      </c>
      <c r="R371">
        <f ca="1">IF(scrapedData!Q371&gt;0.5,ROUND(scrapedData!R371*100,0),RANDBETWEEN(50,70))</f>
        <v>69</v>
      </c>
      <c r="S371">
        <f>INDEX(teamdata!$B$2:'teamdata'!$B$80,MATCH(scrapedData!B371,teamdata!$A$2:'teamdata'!$A$80,0))</f>
        <v>23</v>
      </c>
      <c r="T371">
        <f t="shared" si="47"/>
        <v>2</v>
      </c>
    </row>
    <row r="372" spans="1:20" x14ac:dyDescent="0.3">
      <c r="A372" t="s">
        <v>1927</v>
      </c>
      <c r="B372">
        <f>ROUND(((99-40)*(scrapedData!AA372-0)/(25-0)+40),0)</f>
        <v>42</v>
      </c>
      <c r="C372">
        <f>ROUND(((99-40)*(scrapedData!F372-0)/(37.2-0)+40),0)</f>
        <v>43</v>
      </c>
      <c r="D372">
        <f>ROUND(((99-40)*(scrapedData!I372-0)/(0.7-0)+40),0)</f>
        <v>68</v>
      </c>
      <c r="E372">
        <f>ROUND(((99-40)*(scrapedData!O372-0)/(0.5-0)+40),0)</f>
        <v>158</v>
      </c>
      <c r="F372">
        <f ca="1">IF(scrapedData!K372&lt;1,RANDBETWEEN(40,50),D372)</f>
        <v>48</v>
      </c>
      <c r="G372">
        <f ca="1">IF(scrapedData!N372&lt;1,RANDBETWEEN(40,50),E372)</f>
        <v>42</v>
      </c>
      <c r="H372">
        <f>ROUND(((99-40)*(scrapedData!V372-0)/(7-0)+40),0)</f>
        <v>40</v>
      </c>
      <c r="I372">
        <f t="shared" ca="1" si="41"/>
        <v>192</v>
      </c>
      <c r="J372">
        <f>ROUND(((99-40)*(scrapedData!W372-0)/(3-0)+40),0)</f>
        <v>40</v>
      </c>
      <c r="K372">
        <f>ROUND(((99-40)*(scrapedData!X372-0)/(3-0)+40),0)</f>
        <v>40</v>
      </c>
      <c r="L372">
        <f>ROUND(((99-40)*(scrapedData!U372-0)/(11-0)+40),0)</f>
        <v>49</v>
      </c>
      <c r="M372">
        <f t="shared" si="42"/>
        <v>172</v>
      </c>
      <c r="N372">
        <f t="shared" ca="1" si="43"/>
        <v>65</v>
      </c>
      <c r="O372">
        <f t="shared" si="44"/>
        <v>63</v>
      </c>
      <c r="P372">
        <f t="shared" si="45"/>
        <v>82</v>
      </c>
      <c r="Q372">
        <f t="shared" ca="1" si="46"/>
        <v>42</v>
      </c>
      <c r="R372">
        <f ca="1">IF(scrapedData!Q372&gt;0.5,ROUND(scrapedData!R372*100,0),RANDBETWEEN(50,70))</f>
        <v>0</v>
      </c>
      <c r="S372">
        <f>INDEX(teamdata!$B$2:'teamdata'!$B$80,MATCH(scrapedData!B372,teamdata!$A$2:'teamdata'!$A$80,0))</f>
        <v>23</v>
      </c>
      <c r="T372">
        <f t="shared" si="47"/>
        <v>2</v>
      </c>
    </row>
    <row r="373" spans="1:20" x14ac:dyDescent="0.3">
      <c r="A373" t="s">
        <v>1929</v>
      </c>
      <c r="B373">
        <f>ROUND(((99-40)*(scrapedData!AA373-0)/(25-0)+40),0)</f>
        <v>41</v>
      </c>
      <c r="C373">
        <f>ROUND(((99-40)*(scrapedData!F373-0)/(37.2-0)+40),0)</f>
        <v>43</v>
      </c>
      <c r="D373">
        <f>ROUND(((99-40)*(scrapedData!I373-0)/(0.7-0)+40),0)</f>
        <v>68</v>
      </c>
      <c r="E373">
        <f>ROUND(((99-40)*(scrapedData!O373-0)/(0.5-0)+40),0)</f>
        <v>79</v>
      </c>
      <c r="F373">
        <f ca="1">IF(scrapedData!K373&lt;1,RANDBETWEEN(40,50),D373)</f>
        <v>48</v>
      </c>
      <c r="G373">
        <f ca="1">IF(scrapedData!N373&lt;1,RANDBETWEEN(40,50),E373)</f>
        <v>47</v>
      </c>
      <c r="H373">
        <f>ROUND(((99-40)*(scrapedData!V373-0)/(7-0)+40),0)</f>
        <v>44</v>
      </c>
      <c r="I373">
        <f t="shared" ca="1" si="41"/>
        <v>200</v>
      </c>
      <c r="J373">
        <f>ROUND(((99-40)*(scrapedData!W373-0)/(3-0)+40),0)</f>
        <v>42</v>
      </c>
      <c r="K373">
        <f>ROUND(((99-40)*(scrapedData!X373-0)/(3-0)+40),0)</f>
        <v>40</v>
      </c>
      <c r="L373">
        <f>ROUND(((99-40)*(scrapedData!U373-0)/(11-0)+40),0)</f>
        <v>41</v>
      </c>
      <c r="M373">
        <f t="shared" si="42"/>
        <v>166</v>
      </c>
      <c r="N373">
        <f t="shared" ca="1" si="43"/>
        <v>67</v>
      </c>
      <c r="O373">
        <f t="shared" si="44"/>
        <v>62</v>
      </c>
      <c r="P373">
        <f t="shared" si="45"/>
        <v>69</v>
      </c>
      <c r="Q373">
        <f t="shared" ca="1" si="46"/>
        <v>47</v>
      </c>
      <c r="R373">
        <f ca="1">IF(scrapedData!Q373&gt;0.5,ROUND(scrapedData!R373*100,0),RANDBETWEEN(50,70))</f>
        <v>66</v>
      </c>
      <c r="S373">
        <f>INDEX(teamdata!$B$2:'teamdata'!$B$80,MATCH(scrapedData!B373,teamdata!$A$2:'teamdata'!$A$80,0))</f>
        <v>23</v>
      </c>
      <c r="T373">
        <f t="shared" si="47"/>
        <v>2</v>
      </c>
    </row>
    <row r="374" spans="1:20" x14ac:dyDescent="0.3">
      <c r="A374" t="s">
        <v>1931</v>
      </c>
      <c r="B374">
        <f>ROUND(((99-40)*(scrapedData!AA374-0)/(25-0)+40),0)</f>
        <v>40</v>
      </c>
      <c r="C374">
        <f>ROUND(((99-40)*(scrapedData!F374-0)/(37.2-0)+40),0)</f>
        <v>44</v>
      </c>
      <c r="D374">
        <f>ROUND(((99-40)*(scrapedData!I374-0)/(0.7-0)+40),0)</f>
        <v>40</v>
      </c>
      <c r="E374">
        <f>ROUND(((99-40)*(scrapedData!O374-0)/(0.5-0)+40),0)</f>
        <v>40</v>
      </c>
      <c r="F374">
        <f ca="1">IF(scrapedData!K374&lt;1,RANDBETWEEN(40,50),D374)</f>
        <v>42</v>
      </c>
      <c r="G374">
        <f ca="1">IF(scrapedData!N374&lt;1,RANDBETWEEN(40,50),E374)</f>
        <v>41</v>
      </c>
      <c r="H374">
        <f>ROUND(((99-40)*(scrapedData!V374-0)/(7-0)+40),0)</f>
        <v>43</v>
      </c>
      <c r="I374">
        <f t="shared" ca="1" si="41"/>
        <v>164</v>
      </c>
      <c r="J374">
        <f>ROUND(((99-40)*(scrapedData!W374-0)/(3-0)+40),0)</f>
        <v>40</v>
      </c>
      <c r="K374">
        <f>ROUND(((99-40)*(scrapedData!X374-0)/(3-0)+40),0)</f>
        <v>40</v>
      </c>
      <c r="L374">
        <f>ROUND(((99-40)*(scrapedData!U374-0)/(11-0)+40),0)</f>
        <v>42</v>
      </c>
      <c r="M374">
        <f t="shared" si="42"/>
        <v>166</v>
      </c>
      <c r="N374">
        <f t="shared" ca="1" si="43"/>
        <v>60</v>
      </c>
      <c r="O374">
        <f t="shared" si="44"/>
        <v>62</v>
      </c>
      <c r="P374">
        <f t="shared" si="45"/>
        <v>69</v>
      </c>
      <c r="Q374">
        <f t="shared" ca="1" si="46"/>
        <v>41</v>
      </c>
      <c r="R374">
        <f ca="1">IF(scrapedData!Q374&gt;0.5,ROUND(scrapedData!R374*100,0),RANDBETWEEN(50,70))</f>
        <v>59</v>
      </c>
      <c r="S374">
        <f>INDEX(teamdata!$B$2:'teamdata'!$B$80,MATCH(scrapedData!B374,teamdata!$A$2:'teamdata'!$A$80,0))</f>
        <v>23</v>
      </c>
      <c r="T374">
        <f t="shared" si="47"/>
        <v>2</v>
      </c>
    </row>
    <row r="375" spans="1:20" x14ac:dyDescent="0.3">
      <c r="A375" t="s">
        <v>1934</v>
      </c>
      <c r="B375" t="e">
        <f>ROUND(((99-40)*(scrapedData!AA375-0)/(25-0)+40),0)</f>
        <v>#N/A</v>
      </c>
      <c r="C375" t="e">
        <f>ROUND(((99-40)*(scrapedData!F375-0)/(37.2-0)+40),0)</f>
        <v>#N/A</v>
      </c>
      <c r="D375" t="e">
        <f>ROUND(((99-40)*(scrapedData!I375-0)/(0.7-0)+40),0)</f>
        <v>#N/A</v>
      </c>
      <c r="E375" t="e">
        <f>ROUND(((99-40)*(scrapedData!O375-0)/(0.5-0)+40),0)</f>
        <v>#N/A</v>
      </c>
      <c r="F375" t="e">
        <f ca="1">IF(scrapedData!K375&lt;1,RANDBETWEEN(40,50),D375)</f>
        <v>#N/A</v>
      </c>
      <c r="G375" t="e">
        <f ca="1">IF(scrapedData!N375&lt;1,RANDBETWEEN(40,50),E375)</f>
        <v>#N/A</v>
      </c>
      <c r="H375" t="e">
        <f>ROUND(((99-40)*(scrapedData!V375-0)/(7-0)+40),0)</f>
        <v>#N/A</v>
      </c>
      <c r="I375" t="e">
        <f t="shared" si="41"/>
        <v>#N/A</v>
      </c>
      <c r="J375" t="e">
        <f>ROUND(((99-40)*(scrapedData!W375-0)/(3-0)+40),0)</f>
        <v>#N/A</v>
      </c>
      <c r="K375" t="e">
        <f>ROUND(((99-40)*(scrapedData!X375-0)/(3-0)+40),0)</f>
        <v>#N/A</v>
      </c>
      <c r="L375" t="e">
        <f>ROUND(((99-40)*(scrapedData!U375-0)/(11-0)+40),0)</f>
        <v>#N/A</v>
      </c>
      <c r="M375" t="e">
        <f t="shared" si="42"/>
        <v>#N/A</v>
      </c>
      <c r="N375" t="e">
        <f t="shared" si="43"/>
        <v>#N/A</v>
      </c>
      <c r="O375" t="e">
        <f t="shared" si="44"/>
        <v>#N/A</v>
      </c>
      <c r="P375" t="e">
        <f t="shared" si="45"/>
        <v>#N/A</v>
      </c>
      <c r="Q375" t="e">
        <f t="shared" ca="1" si="46"/>
        <v>#N/A</v>
      </c>
      <c r="R375" t="e">
        <f ca="1">IF(scrapedData!Q375&gt;0.5,ROUND(scrapedData!R375*100,0),RANDBETWEEN(50,70))</f>
        <v>#N/A</v>
      </c>
      <c r="S375">
        <f>INDEX(teamdata!$B$2:'teamdata'!$B$80,MATCH(scrapedData!B375,teamdata!$A$2:'teamdata'!$A$80,0))</f>
        <v>23</v>
      </c>
      <c r="T375">
        <f t="shared" si="47"/>
        <v>2</v>
      </c>
    </row>
    <row r="376" spans="1:20" x14ac:dyDescent="0.3">
      <c r="A376" t="s">
        <v>1936</v>
      </c>
      <c r="B376">
        <f>ROUND(((99-40)*(scrapedData!AA376-0)/(25-0)+40),0)</f>
        <v>80</v>
      </c>
      <c r="C376">
        <f>ROUND(((99-40)*(scrapedData!F376-0)/(37.2-0)+40),0)</f>
        <v>91</v>
      </c>
      <c r="D376">
        <f>ROUND(((99-40)*(scrapedData!I376-0)/(0.7-0)+40),0)</f>
        <v>78</v>
      </c>
      <c r="E376">
        <f>ROUND(((99-40)*(scrapedData!O376-0)/(0.5-0)+40),0)</f>
        <v>84</v>
      </c>
      <c r="F376">
        <f ca="1">IF(scrapedData!K376&lt;1,RANDBETWEEN(40,50),D376)</f>
        <v>78</v>
      </c>
      <c r="G376">
        <f ca="1">IF(scrapedData!N376&lt;1,RANDBETWEEN(40,50),E376)</f>
        <v>84</v>
      </c>
      <c r="H376">
        <f>ROUND(((99-40)*(scrapedData!V376-0)/(7-0)+40),0)</f>
        <v>51</v>
      </c>
      <c r="I376">
        <f t="shared" ca="1" si="41"/>
        <v>293</v>
      </c>
      <c r="J376">
        <f>ROUND(((99-40)*(scrapedData!W376-0)/(3-0)+40),0)</f>
        <v>58</v>
      </c>
      <c r="K376">
        <f>ROUND(((99-40)*(scrapedData!X376-0)/(3-0)+40),0)</f>
        <v>48</v>
      </c>
      <c r="L376">
        <f>ROUND(((99-40)*(scrapedData!U376-0)/(11-0)+40),0)</f>
        <v>81</v>
      </c>
      <c r="M376">
        <f t="shared" si="42"/>
        <v>278</v>
      </c>
      <c r="N376">
        <f t="shared" ca="1" si="43"/>
        <v>83</v>
      </c>
      <c r="O376">
        <f t="shared" si="44"/>
        <v>83</v>
      </c>
      <c r="P376">
        <f t="shared" si="45"/>
        <v>86</v>
      </c>
      <c r="Q376">
        <f t="shared" ca="1" si="46"/>
        <v>84</v>
      </c>
      <c r="R376">
        <f ca="1">IF(scrapedData!Q376&gt;0.5,ROUND(scrapedData!R376*100,0),RANDBETWEEN(50,70))</f>
        <v>77</v>
      </c>
      <c r="S376">
        <f>INDEX(teamdata!$B$2:'teamdata'!$B$80,MATCH(scrapedData!B376,teamdata!$A$2:'teamdata'!$A$80,0))</f>
        <v>24</v>
      </c>
      <c r="T376">
        <f t="shared" si="47"/>
        <v>2</v>
      </c>
    </row>
    <row r="377" spans="1:20" x14ac:dyDescent="0.3">
      <c r="A377" t="s">
        <v>1938</v>
      </c>
      <c r="B377">
        <f>ROUND(((99-40)*(scrapedData!AA377-0)/(25-0)+40),0)</f>
        <v>64</v>
      </c>
      <c r="C377">
        <f>ROUND(((99-40)*(scrapedData!F377-0)/(37.2-0)+40),0)</f>
        <v>90</v>
      </c>
      <c r="D377">
        <f>ROUND(((99-40)*(scrapedData!I377-0)/(0.7-0)+40),0)</f>
        <v>76</v>
      </c>
      <c r="E377">
        <f>ROUND(((99-40)*(scrapedData!O377-0)/(0.5-0)+40),0)</f>
        <v>81</v>
      </c>
      <c r="F377">
        <f ca="1">IF(scrapedData!K377&lt;1,RANDBETWEEN(40,50),D377)</f>
        <v>76</v>
      </c>
      <c r="G377">
        <f ca="1">IF(scrapedData!N377&lt;1,RANDBETWEEN(40,50),E377)</f>
        <v>81</v>
      </c>
      <c r="H377">
        <f>ROUND(((99-40)*(scrapedData!V377-0)/(7-0)+40),0)</f>
        <v>56</v>
      </c>
      <c r="I377">
        <f t="shared" ca="1" si="41"/>
        <v>277</v>
      </c>
      <c r="J377">
        <f>ROUND(((99-40)*(scrapedData!W377-0)/(3-0)+40),0)</f>
        <v>58</v>
      </c>
      <c r="K377">
        <f>ROUND(((99-40)*(scrapedData!X377-0)/(3-0)+40),0)</f>
        <v>46</v>
      </c>
      <c r="L377">
        <f>ROUND(((99-40)*(scrapedData!U377-0)/(11-0)+40),0)</f>
        <v>77</v>
      </c>
      <c r="M377">
        <f t="shared" si="42"/>
        <v>271</v>
      </c>
      <c r="N377">
        <f t="shared" ca="1" si="43"/>
        <v>81</v>
      </c>
      <c r="O377">
        <f t="shared" si="44"/>
        <v>82</v>
      </c>
      <c r="P377">
        <f t="shared" si="45"/>
        <v>82</v>
      </c>
      <c r="Q377">
        <f t="shared" ca="1" si="46"/>
        <v>81</v>
      </c>
      <c r="R377">
        <f ca="1">IF(scrapedData!Q377&gt;0.5,ROUND(scrapedData!R377*100,0),RANDBETWEEN(50,70))</f>
        <v>75</v>
      </c>
      <c r="S377">
        <f>INDEX(teamdata!$B$2:'teamdata'!$B$80,MATCH(scrapedData!B377,teamdata!$A$2:'teamdata'!$A$80,0))</f>
        <v>24</v>
      </c>
      <c r="T377">
        <f t="shared" si="47"/>
        <v>2</v>
      </c>
    </row>
    <row r="378" spans="1:20" x14ac:dyDescent="0.3">
      <c r="A378" t="s">
        <v>1940</v>
      </c>
      <c r="B378">
        <f>ROUND(((99-40)*(scrapedData!AA378-0)/(25-0)+40),0)</f>
        <v>64</v>
      </c>
      <c r="C378">
        <f>ROUND(((99-40)*(scrapedData!F378-0)/(37.2-0)+40),0)</f>
        <v>90</v>
      </c>
      <c r="D378">
        <f>ROUND(((99-40)*(scrapedData!I378-0)/(0.7-0)+40),0)</f>
        <v>79</v>
      </c>
      <c r="E378">
        <f>ROUND(((99-40)*(scrapedData!O378-0)/(0.5-0)+40),0)</f>
        <v>80</v>
      </c>
      <c r="F378">
        <f ca="1">IF(scrapedData!K378&lt;1,RANDBETWEEN(40,50),D378)</f>
        <v>79</v>
      </c>
      <c r="G378">
        <f ca="1">IF(scrapedData!N378&lt;1,RANDBETWEEN(40,50),E378)</f>
        <v>80</v>
      </c>
      <c r="H378">
        <f>ROUND(((99-40)*(scrapedData!V378-0)/(7-0)+40),0)</f>
        <v>80</v>
      </c>
      <c r="I378">
        <f t="shared" ca="1" si="41"/>
        <v>303</v>
      </c>
      <c r="J378">
        <f>ROUND(((99-40)*(scrapedData!W378-0)/(3-0)+40),0)</f>
        <v>50</v>
      </c>
      <c r="K378">
        <f>ROUND(((99-40)*(scrapedData!X378-0)/(3-0)+40),0)</f>
        <v>42</v>
      </c>
      <c r="L378">
        <f>ROUND(((99-40)*(scrapedData!U378-0)/(11-0)+40),0)</f>
        <v>52</v>
      </c>
      <c r="M378">
        <f t="shared" si="42"/>
        <v>234</v>
      </c>
      <c r="N378">
        <f t="shared" ca="1" si="43"/>
        <v>85</v>
      </c>
      <c r="O378">
        <f t="shared" si="44"/>
        <v>75</v>
      </c>
      <c r="P378">
        <f t="shared" si="45"/>
        <v>55</v>
      </c>
      <c r="Q378">
        <f t="shared" ca="1" si="46"/>
        <v>80</v>
      </c>
      <c r="R378">
        <f ca="1">IF(scrapedData!Q378&gt;0.5,ROUND(scrapedData!R378*100,0),RANDBETWEEN(50,70))</f>
        <v>78</v>
      </c>
      <c r="S378">
        <f>INDEX(teamdata!$B$2:'teamdata'!$B$80,MATCH(scrapedData!B378,teamdata!$A$2:'teamdata'!$A$80,0))</f>
        <v>24</v>
      </c>
      <c r="T378">
        <f t="shared" si="47"/>
        <v>2</v>
      </c>
    </row>
    <row r="379" spans="1:20" x14ac:dyDescent="0.3">
      <c r="A379" t="s">
        <v>1942</v>
      </c>
      <c r="B379">
        <f>ROUND(((99-40)*(scrapedData!AA379-0)/(25-0)+40),0)</f>
        <v>62</v>
      </c>
      <c r="C379">
        <f>ROUND(((99-40)*(scrapedData!F379-0)/(37.2-0)+40),0)</f>
        <v>70</v>
      </c>
      <c r="D379">
        <f>ROUND(((99-40)*(scrapedData!I379-0)/(0.7-0)+40),0)</f>
        <v>85</v>
      </c>
      <c r="E379">
        <f>ROUND(((99-40)*(scrapedData!O379-0)/(0.5-0)+40),0)</f>
        <v>82</v>
      </c>
      <c r="F379">
        <f ca="1">IF(scrapedData!K379&lt;1,RANDBETWEEN(40,50),D379)</f>
        <v>85</v>
      </c>
      <c r="G379">
        <f ca="1">IF(scrapedData!N379&lt;1,RANDBETWEEN(40,50),E379)</f>
        <v>82</v>
      </c>
      <c r="H379">
        <f>ROUND(((99-40)*(scrapedData!V379-0)/(7-0)+40),0)</f>
        <v>42</v>
      </c>
      <c r="I379">
        <f t="shared" ca="1" si="41"/>
        <v>271</v>
      </c>
      <c r="J379">
        <f>ROUND(((99-40)*(scrapedData!W379-0)/(3-0)+40),0)</f>
        <v>44</v>
      </c>
      <c r="K379">
        <f>ROUND(((99-40)*(scrapedData!X379-0)/(3-0)+40),0)</f>
        <v>52</v>
      </c>
      <c r="L379">
        <f>ROUND(((99-40)*(scrapedData!U379-0)/(11-0)+40),0)</f>
        <v>68</v>
      </c>
      <c r="M379">
        <f t="shared" si="42"/>
        <v>234</v>
      </c>
      <c r="N379">
        <f t="shared" ca="1" si="43"/>
        <v>80</v>
      </c>
      <c r="O379">
        <f t="shared" si="44"/>
        <v>75</v>
      </c>
      <c r="P379">
        <f t="shared" si="45"/>
        <v>83</v>
      </c>
      <c r="Q379">
        <f t="shared" ca="1" si="46"/>
        <v>82</v>
      </c>
      <c r="R379">
        <f ca="1">IF(scrapedData!Q379&gt;0.5,ROUND(scrapedData!R379*100,0),RANDBETWEEN(50,70))</f>
        <v>82</v>
      </c>
      <c r="S379">
        <f>INDEX(teamdata!$B$2:'teamdata'!$B$80,MATCH(scrapedData!B379,teamdata!$A$2:'teamdata'!$A$80,0))</f>
        <v>24</v>
      </c>
      <c r="T379">
        <f t="shared" si="47"/>
        <v>2</v>
      </c>
    </row>
    <row r="380" spans="1:20" x14ac:dyDescent="0.3">
      <c r="A380" t="s">
        <v>1946</v>
      </c>
      <c r="B380">
        <f>ROUND(((99-40)*(scrapedData!AA380-0)/(25-0)+40),0)</f>
        <v>58</v>
      </c>
      <c r="C380">
        <f>ROUND(((99-40)*(scrapedData!F380-0)/(37.2-0)+40),0)</f>
        <v>69</v>
      </c>
      <c r="D380">
        <f>ROUND(((99-40)*(scrapedData!I380-0)/(0.7-0)+40),0)</f>
        <v>75</v>
      </c>
      <c r="E380">
        <f>ROUND(((99-40)*(scrapedData!O380-0)/(0.5-0)+40),0)</f>
        <v>78</v>
      </c>
      <c r="F380">
        <f ca="1">IF(scrapedData!K380&lt;1,RANDBETWEEN(40,50),D380)</f>
        <v>75</v>
      </c>
      <c r="G380">
        <f ca="1">IF(scrapedData!N380&lt;1,RANDBETWEEN(40,50),E380)</f>
        <v>78</v>
      </c>
      <c r="H380">
        <f>ROUND(((99-40)*(scrapedData!V380-0)/(7-0)+40),0)</f>
        <v>43</v>
      </c>
      <c r="I380">
        <f t="shared" ca="1" si="41"/>
        <v>254</v>
      </c>
      <c r="J380">
        <f>ROUND(((99-40)*(scrapedData!W380-0)/(3-0)+40),0)</f>
        <v>46</v>
      </c>
      <c r="K380">
        <f>ROUND(((99-40)*(scrapedData!X380-0)/(3-0)+40),0)</f>
        <v>64</v>
      </c>
      <c r="L380">
        <f>ROUND(((99-40)*(scrapedData!U380-0)/(11-0)+40),0)</f>
        <v>73</v>
      </c>
      <c r="M380">
        <f t="shared" si="42"/>
        <v>252</v>
      </c>
      <c r="N380">
        <f t="shared" ca="1" si="43"/>
        <v>76</v>
      </c>
      <c r="O380">
        <f t="shared" si="44"/>
        <v>78</v>
      </c>
      <c r="P380">
        <f t="shared" si="45"/>
        <v>90</v>
      </c>
      <c r="Q380">
        <f t="shared" ca="1" si="46"/>
        <v>78</v>
      </c>
      <c r="R380">
        <f ca="1">IF(scrapedData!Q380&gt;0.5,ROUND(scrapedData!R380*100,0),RANDBETWEEN(50,70))</f>
        <v>70</v>
      </c>
      <c r="S380">
        <f>INDEX(teamdata!$B$2:'teamdata'!$B$80,MATCH(scrapedData!B380,teamdata!$A$2:'teamdata'!$A$80,0))</f>
        <v>24</v>
      </c>
      <c r="T380">
        <f t="shared" si="47"/>
        <v>2</v>
      </c>
    </row>
    <row r="381" spans="1:20" x14ac:dyDescent="0.3">
      <c r="A381" t="s">
        <v>1949</v>
      </c>
      <c r="B381">
        <f>ROUND(((99-40)*(scrapedData!AA381-0)/(25-0)+40),0)</f>
        <v>57</v>
      </c>
      <c r="C381">
        <f>ROUND(((99-40)*(scrapedData!F381-0)/(37.2-0)+40),0)</f>
        <v>70</v>
      </c>
      <c r="D381">
        <f>ROUND(((99-40)*(scrapedData!I381-0)/(0.7-0)+40),0)</f>
        <v>72</v>
      </c>
      <c r="E381">
        <f>ROUND(((99-40)*(scrapedData!O381-0)/(0.5-0)+40),0)</f>
        <v>82</v>
      </c>
      <c r="F381">
        <f ca="1">IF(scrapedData!K381&lt;1,RANDBETWEEN(40,50),D381)</f>
        <v>41</v>
      </c>
      <c r="G381">
        <f ca="1">IF(scrapedData!N381&lt;1,RANDBETWEEN(40,50),E381)</f>
        <v>82</v>
      </c>
      <c r="H381">
        <f>ROUND(((99-40)*(scrapedData!V381-0)/(7-0)+40),0)</f>
        <v>55</v>
      </c>
      <c r="I381">
        <f t="shared" ca="1" si="41"/>
        <v>266</v>
      </c>
      <c r="J381">
        <f>ROUND(((99-40)*(scrapedData!W381-0)/(3-0)+40),0)</f>
        <v>48</v>
      </c>
      <c r="K381">
        <f>ROUND(((99-40)*(scrapedData!X381-0)/(3-0)+40),0)</f>
        <v>42</v>
      </c>
      <c r="L381">
        <f>ROUND(((99-40)*(scrapedData!U381-0)/(11-0)+40),0)</f>
        <v>46</v>
      </c>
      <c r="M381">
        <f t="shared" si="42"/>
        <v>206</v>
      </c>
      <c r="N381">
        <f t="shared" ca="1" si="43"/>
        <v>79</v>
      </c>
      <c r="O381">
        <f t="shared" si="44"/>
        <v>70</v>
      </c>
      <c r="P381">
        <f t="shared" si="45"/>
        <v>56</v>
      </c>
      <c r="Q381">
        <f t="shared" ca="1" si="46"/>
        <v>82</v>
      </c>
      <c r="R381">
        <f ca="1">IF(scrapedData!Q381&gt;0.5,ROUND(scrapedData!R381*100,0),RANDBETWEEN(50,70))</f>
        <v>95</v>
      </c>
      <c r="S381">
        <f>INDEX(teamdata!$B$2:'teamdata'!$B$80,MATCH(scrapedData!B381,teamdata!$A$2:'teamdata'!$A$80,0))</f>
        <v>24</v>
      </c>
      <c r="T381">
        <f t="shared" si="47"/>
        <v>2</v>
      </c>
    </row>
    <row r="382" spans="1:20" x14ac:dyDescent="0.3">
      <c r="A382" t="s">
        <v>1951</v>
      </c>
      <c r="B382">
        <f>ROUND(((99-40)*(scrapedData!AA382-0)/(25-0)+40),0)</f>
        <v>53</v>
      </c>
      <c r="C382">
        <f>ROUND(((99-40)*(scrapedData!F382-0)/(37.2-0)+40),0)</f>
        <v>66</v>
      </c>
      <c r="D382">
        <f>ROUND(((99-40)*(scrapedData!I382-0)/(0.7-0)+40),0)</f>
        <v>78</v>
      </c>
      <c r="E382">
        <f>ROUND(((99-40)*(scrapedData!O382-0)/(0.5-0)+40),0)</f>
        <v>84</v>
      </c>
      <c r="F382">
        <f ca="1">IF(scrapedData!K382&lt;1,RANDBETWEEN(40,50),D382)</f>
        <v>78</v>
      </c>
      <c r="G382">
        <f ca="1">IF(scrapedData!N382&lt;1,RANDBETWEEN(40,50),E382)</f>
        <v>84</v>
      </c>
      <c r="H382">
        <f>ROUND(((99-40)*(scrapedData!V382-0)/(7-0)+40),0)</f>
        <v>53</v>
      </c>
      <c r="I382">
        <f t="shared" ca="1" si="41"/>
        <v>268</v>
      </c>
      <c r="J382">
        <f>ROUND(((99-40)*(scrapedData!W382-0)/(3-0)+40),0)</f>
        <v>48</v>
      </c>
      <c r="K382">
        <f>ROUND(((99-40)*(scrapedData!X382-0)/(3-0)+40),0)</f>
        <v>40</v>
      </c>
      <c r="L382">
        <f>ROUND(((99-40)*(scrapedData!U382-0)/(11-0)+40),0)</f>
        <v>48</v>
      </c>
      <c r="M382">
        <f t="shared" si="42"/>
        <v>202</v>
      </c>
      <c r="N382">
        <f t="shared" ca="1" si="43"/>
        <v>79</v>
      </c>
      <c r="O382">
        <f t="shared" si="44"/>
        <v>69</v>
      </c>
      <c r="P382">
        <f t="shared" si="45"/>
        <v>61</v>
      </c>
      <c r="Q382">
        <f t="shared" ca="1" si="46"/>
        <v>84</v>
      </c>
      <c r="R382">
        <f ca="1">IF(scrapedData!Q382&gt;0.5,ROUND(scrapedData!R382*100,0),RANDBETWEEN(50,70))</f>
        <v>81</v>
      </c>
      <c r="S382">
        <f>INDEX(teamdata!$B$2:'teamdata'!$B$80,MATCH(scrapedData!B382,teamdata!$A$2:'teamdata'!$A$80,0))</f>
        <v>24</v>
      </c>
      <c r="T382">
        <f t="shared" si="47"/>
        <v>2</v>
      </c>
    </row>
    <row r="383" spans="1:20" x14ac:dyDescent="0.3">
      <c r="A383" t="s">
        <v>1954</v>
      </c>
      <c r="B383">
        <f>ROUND(((99-40)*(scrapedData!AA383-0)/(25-0)+40),0)</f>
        <v>49</v>
      </c>
      <c r="C383">
        <f>ROUND(((99-40)*(scrapedData!F383-0)/(37.2-0)+40),0)</f>
        <v>62</v>
      </c>
      <c r="D383">
        <f>ROUND(((99-40)*(scrapedData!I383-0)/(0.7-0)+40),0)</f>
        <v>71</v>
      </c>
      <c r="E383">
        <f>ROUND(((99-40)*(scrapedData!O383-0)/(0.5-0)+40),0)</f>
        <v>53</v>
      </c>
      <c r="F383">
        <f ca="1">IF(scrapedData!K383&lt;1,RANDBETWEEN(40,50),D383)</f>
        <v>71</v>
      </c>
      <c r="G383">
        <f ca="1">IF(scrapedData!N383&lt;1,RANDBETWEEN(40,50),E383)</f>
        <v>53</v>
      </c>
      <c r="H383">
        <f>ROUND(((99-40)*(scrapedData!V383-0)/(7-0)+40),0)</f>
        <v>45</v>
      </c>
      <c r="I383">
        <f t="shared" ca="1" si="41"/>
        <v>218</v>
      </c>
      <c r="J383">
        <f>ROUND(((99-40)*(scrapedData!W383-0)/(3-0)+40),0)</f>
        <v>44</v>
      </c>
      <c r="K383">
        <f>ROUND(((99-40)*(scrapedData!X383-0)/(3-0)+40),0)</f>
        <v>42</v>
      </c>
      <c r="L383">
        <f>ROUND(((99-40)*(scrapedData!U383-0)/(11-0)+40),0)</f>
        <v>56</v>
      </c>
      <c r="M383">
        <f t="shared" si="42"/>
        <v>204</v>
      </c>
      <c r="N383">
        <f t="shared" ca="1" si="43"/>
        <v>70</v>
      </c>
      <c r="O383">
        <f t="shared" si="44"/>
        <v>69</v>
      </c>
      <c r="P383">
        <f t="shared" si="45"/>
        <v>74</v>
      </c>
      <c r="Q383">
        <f t="shared" ca="1" si="46"/>
        <v>53</v>
      </c>
      <c r="R383">
        <f ca="1">IF(scrapedData!Q383&gt;0.5,ROUND(scrapedData!R383*100,0),RANDBETWEEN(50,70))</f>
        <v>79</v>
      </c>
      <c r="S383">
        <f>INDEX(teamdata!$B$2:'teamdata'!$B$80,MATCH(scrapedData!B383,teamdata!$A$2:'teamdata'!$A$80,0))</f>
        <v>24</v>
      </c>
      <c r="T383">
        <f t="shared" si="47"/>
        <v>2</v>
      </c>
    </row>
    <row r="384" spans="1:20" x14ac:dyDescent="0.3">
      <c r="A384" t="s">
        <v>1957</v>
      </c>
      <c r="B384">
        <f>ROUND(((99-40)*(scrapedData!AA384-0)/(25-0)+40),0)</f>
        <v>48</v>
      </c>
      <c r="C384">
        <f>ROUND(((99-40)*(scrapedData!F384-0)/(37.2-0)+40),0)</f>
        <v>71</v>
      </c>
      <c r="D384">
        <f>ROUND(((99-40)*(scrapedData!I384-0)/(0.7-0)+40),0)</f>
        <v>70</v>
      </c>
      <c r="E384">
        <f>ROUND(((99-40)*(scrapedData!O384-0)/(0.5-0)+40),0)</f>
        <v>77</v>
      </c>
      <c r="F384">
        <f ca="1">IF(scrapedData!K384&lt;1,RANDBETWEEN(40,50),D384)</f>
        <v>70</v>
      </c>
      <c r="G384">
        <f ca="1">IF(scrapedData!N384&lt;1,RANDBETWEEN(40,50),E384)</f>
        <v>77</v>
      </c>
      <c r="H384">
        <f>ROUND(((99-40)*(scrapedData!V384-0)/(7-0)+40),0)</f>
        <v>50</v>
      </c>
      <c r="I384">
        <f t="shared" ca="1" si="41"/>
        <v>245</v>
      </c>
      <c r="J384">
        <f>ROUND(((99-40)*(scrapedData!W384-0)/(3-0)+40),0)</f>
        <v>52</v>
      </c>
      <c r="K384">
        <f>ROUND(((99-40)*(scrapedData!X384-0)/(3-0)+40),0)</f>
        <v>40</v>
      </c>
      <c r="L384">
        <f>ROUND(((99-40)*(scrapedData!U384-0)/(11-0)+40),0)</f>
        <v>47</v>
      </c>
      <c r="M384">
        <f t="shared" si="42"/>
        <v>210</v>
      </c>
      <c r="N384">
        <f t="shared" ca="1" si="43"/>
        <v>75</v>
      </c>
      <c r="O384">
        <f t="shared" si="44"/>
        <v>70</v>
      </c>
      <c r="P384">
        <f t="shared" si="45"/>
        <v>57</v>
      </c>
      <c r="Q384">
        <f t="shared" ca="1" si="46"/>
        <v>77</v>
      </c>
      <c r="R384">
        <f ca="1">IF(scrapedData!Q384&gt;0.5,ROUND(scrapedData!R384*100,0),RANDBETWEEN(50,70))</f>
        <v>59</v>
      </c>
      <c r="S384">
        <f>INDEX(teamdata!$B$2:'teamdata'!$B$80,MATCH(scrapedData!B384,teamdata!$A$2:'teamdata'!$A$80,0))</f>
        <v>24</v>
      </c>
      <c r="T384">
        <f t="shared" si="47"/>
        <v>2</v>
      </c>
    </row>
    <row r="385" spans="1:20" x14ac:dyDescent="0.3">
      <c r="A385" t="s">
        <v>1959</v>
      </c>
      <c r="B385">
        <f>ROUND(((99-40)*(scrapedData!AA385-0)/(25-0)+40),0)</f>
        <v>44</v>
      </c>
      <c r="C385">
        <f>ROUND(((99-40)*(scrapedData!F385-0)/(37.2-0)+40),0)</f>
        <v>49</v>
      </c>
      <c r="D385">
        <f>ROUND(((99-40)*(scrapedData!I385-0)/(0.7-0)+40),0)</f>
        <v>66</v>
      </c>
      <c r="E385">
        <f>ROUND(((99-40)*(scrapedData!O385-0)/(0.5-0)+40),0)</f>
        <v>40</v>
      </c>
      <c r="F385">
        <f ca="1">IF(scrapedData!K385&lt;1,RANDBETWEEN(40,50),D385)</f>
        <v>66</v>
      </c>
      <c r="G385">
        <f ca="1">IF(scrapedData!N385&lt;1,RANDBETWEEN(40,50),E385)</f>
        <v>48</v>
      </c>
      <c r="H385">
        <f>ROUND(((99-40)*(scrapedData!V385-0)/(7-0)+40),0)</f>
        <v>42</v>
      </c>
      <c r="I385">
        <f t="shared" ca="1" si="41"/>
        <v>200</v>
      </c>
      <c r="J385">
        <f>ROUND(((99-40)*(scrapedData!W385-0)/(3-0)+40),0)</f>
        <v>42</v>
      </c>
      <c r="K385">
        <f>ROUND(((99-40)*(scrapedData!X385-0)/(3-0)+40),0)</f>
        <v>44</v>
      </c>
      <c r="L385">
        <f>ROUND(((99-40)*(scrapedData!U385-0)/(11-0)+40),0)</f>
        <v>51</v>
      </c>
      <c r="M385">
        <f t="shared" si="42"/>
        <v>186</v>
      </c>
      <c r="N385">
        <f t="shared" ca="1" si="43"/>
        <v>67</v>
      </c>
      <c r="O385">
        <f t="shared" si="44"/>
        <v>66</v>
      </c>
      <c r="P385">
        <f t="shared" si="45"/>
        <v>78</v>
      </c>
      <c r="Q385">
        <f t="shared" ca="1" si="46"/>
        <v>48</v>
      </c>
      <c r="R385">
        <f ca="1">IF(scrapedData!Q385&gt;0.5,ROUND(scrapedData!R385*100,0),RANDBETWEEN(50,70))</f>
        <v>71</v>
      </c>
      <c r="S385">
        <f>INDEX(teamdata!$B$2:'teamdata'!$B$80,MATCH(scrapedData!B385,teamdata!$A$2:'teamdata'!$A$80,0))</f>
        <v>24</v>
      </c>
      <c r="T385">
        <f t="shared" si="47"/>
        <v>2</v>
      </c>
    </row>
    <row r="386" spans="1:20" x14ac:dyDescent="0.3">
      <c r="A386" t="s">
        <v>1962</v>
      </c>
      <c r="B386">
        <f>ROUND(((99-40)*(scrapedData!AA386-0)/(25-0)+40),0)</f>
        <v>42</v>
      </c>
      <c r="C386">
        <f>ROUND(((99-40)*(scrapedData!F386-0)/(37.2-0)+40),0)</f>
        <v>43</v>
      </c>
      <c r="D386">
        <f>ROUND(((99-40)*(scrapedData!I386-0)/(0.7-0)+40),0)</f>
        <v>82</v>
      </c>
      <c r="E386">
        <f>ROUND(((99-40)*(scrapedData!O386-0)/(0.5-0)+40),0)</f>
        <v>99</v>
      </c>
      <c r="F386">
        <f ca="1">IF(scrapedData!K386&lt;1,RANDBETWEEN(40,50),D386)</f>
        <v>48</v>
      </c>
      <c r="G386">
        <f ca="1">IF(scrapedData!N386&lt;1,RANDBETWEEN(40,50),E386)</f>
        <v>48</v>
      </c>
      <c r="H386">
        <f>ROUND(((99-40)*(scrapedData!V386-0)/(7-0)+40),0)</f>
        <v>40</v>
      </c>
      <c r="I386">
        <f t="shared" ca="1" si="41"/>
        <v>212</v>
      </c>
      <c r="J386">
        <f>ROUND(((99-40)*(scrapedData!W386-0)/(3-0)+40),0)</f>
        <v>40</v>
      </c>
      <c r="K386">
        <f>ROUND(((99-40)*(scrapedData!X386-0)/(3-0)+40),0)</f>
        <v>40</v>
      </c>
      <c r="L386">
        <f>ROUND(((99-40)*(scrapedData!U386-0)/(11-0)+40),0)</f>
        <v>42</v>
      </c>
      <c r="M386">
        <f t="shared" si="42"/>
        <v>165</v>
      </c>
      <c r="N386">
        <f t="shared" ca="1" si="43"/>
        <v>69</v>
      </c>
      <c r="O386">
        <f t="shared" si="44"/>
        <v>62</v>
      </c>
      <c r="P386">
        <f t="shared" si="45"/>
        <v>70</v>
      </c>
      <c r="Q386">
        <f t="shared" ca="1" si="46"/>
        <v>48</v>
      </c>
      <c r="R386">
        <f ca="1">IF(scrapedData!Q386&gt;0.5,ROUND(scrapedData!R386*100,0),RANDBETWEEN(50,70))</f>
        <v>52</v>
      </c>
      <c r="S386">
        <f>INDEX(teamdata!$B$2:'teamdata'!$B$80,MATCH(scrapedData!B386,teamdata!$A$2:'teamdata'!$A$80,0))</f>
        <v>24</v>
      </c>
      <c r="T386">
        <f t="shared" si="47"/>
        <v>2</v>
      </c>
    </row>
    <row r="387" spans="1:20" x14ac:dyDescent="0.3">
      <c r="A387" t="s">
        <v>1964</v>
      </c>
      <c r="B387">
        <f>ROUND(((99-40)*(scrapedData!AA387-0)/(25-0)+40),0)</f>
        <v>41</v>
      </c>
      <c r="C387">
        <f>ROUND(((99-40)*(scrapedData!F387-0)/(37.2-0)+40),0)</f>
        <v>44</v>
      </c>
      <c r="D387">
        <f>ROUND(((99-40)*(scrapedData!I387-0)/(0.7-0)+40),0)</f>
        <v>82</v>
      </c>
      <c r="E387">
        <f>ROUND(((99-40)*(scrapedData!O387-0)/(0.5-0)+40),0)</f>
        <v>40</v>
      </c>
      <c r="F387">
        <f ca="1">IF(scrapedData!K387&lt;1,RANDBETWEEN(40,50),D387)</f>
        <v>40</v>
      </c>
      <c r="G387">
        <f ca="1">IF(scrapedData!N387&lt;1,RANDBETWEEN(40,50),E387)</f>
        <v>48</v>
      </c>
      <c r="H387">
        <f>ROUND(((99-40)*(scrapedData!V387-0)/(7-0)+40),0)</f>
        <v>41</v>
      </c>
      <c r="I387">
        <f t="shared" ref="I387:I450" ca="1" si="48">SUM(B387,D387,G387,H387)</f>
        <v>212</v>
      </c>
      <c r="J387">
        <f>ROUND(((99-40)*(scrapedData!W387-0)/(3-0)+40),0)</f>
        <v>40</v>
      </c>
      <c r="K387">
        <f>ROUND(((99-40)*(scrapedData!X387-0)/(3-0)+40),0)</f>
        <v>40</v>
      </c>
      <c r="L387">
        <f>ROUND(((99-40)*(scrapedData!U387-0)/(11-0)+40),0)</f>
        <v>40</v>
      </c>
      <c r="M387">
        <f t="shared" ref="M387:M450" si="49">SUM(C387,K387,L387,J387)</f>
        <v>164</v>
      </c>
      <c r="N387">
        <f t="shared" ref="N387:N450" ca="1" si="50">ROUND(((99-40)*(I387-50)/(380-50)+40),0)</f>
        <v>69</v>
      </c>
      <c r="O387">
        <f t="shared" ref="O387:O450" si="51">ROUND(((99-40)*(M387-50)/(360-50)+40),0)</f>
        <v>62</v>
      </c>
      <c r="P387">
        <f t="shared" ref="P387:P450" si="52">ROUNDUP(((L387/C387*100) + L387)/2,0)</f>
        <v>66</v>
      </c>
      <c r="Q387">
        <f t="shared" ref="Q387:Q450" ca="1" si="53">G387</f>
        <v>48</v>
      </c>
      <c r="R387">
        <f ca="1">IF(scrapedData!Q387&gt;0.5,ROUND(scrapedData!R387*100,0),RANDBETWEEN(50,70))</f>
        <v>50</v>
      </c>
      <c r="S387">
        <f>INDEX(teamdata!$B$2:'teamdata'!$B$80,MATCH(scrapedData!B387,teamdata!$A$2:'teamdata'!$A$80,0))</f>
        <v>24</v>
      </c>
      <c r="T387">
        <f t="shared" ref="T387:T450" si="54">ROUND(S387/12,0)</f>
        <v>2</v>
      </c>
    </row>
    <row r="388" spans="1:20" x14ac:dyDescent="0.3">
      <c r="A388" t="s">
        <v>1967</v>
      </c>
      <c r="B388">
        <f>ROUND(((99-40)*(scrapedData!AA388-0)/(25-0)+40),0)</f>
        <v>40</v>
      </c>
      <c r="C388">
        <f>ROUND(((99-40)*(scrapedData!F388-0)/(37.2-0)+40),0)</f>
        <v>43</v>
      </c>
      <c r="D388">
        <f>ROUND(((99-40)*(scrapedData!I388-0)/(0.7-0)+40),0)</f>
        <v>40</v>
      </c>
      <c r="E388">
        <f>ROUND(((99-40)*(scrapedData!O388-0)/(0.5-0)+40),0)</f>
        <v>40</v>
      </c>
      <c r="F388">
        <f ca="1">IF(scrapedData!K388&lt;1,RANDBETWEEN(40,50),D388)</f>
        <v>40</v>
      </c>
      <c r="G388">
        <f ca="1">IF(scrapedData!N388&lt;1,RANDBETWEEN(40,50),E388)</f>
        <v>50</v>
      </c>
      <c r="H388">
        <f>ROUND(((99-40)*(scrapedData!V388-0)/(7-0)+40),0)</f>
        <v>41</v>
      </c>
      <c r="I388">
        <f t="shared" ca="1" si="48"/>
        <v>171</v>
      </c>
      <c r="J388">
        <f>ROUND(((99-40)*(scrapedData!W388-0)/(3-0)+40),0)</f>
        <v>40</v>
      </c>
      <c r="K388">
        <f>ROUND(((99-40)*(scrapedData!X388-0)/(3-0)+40),0)</f>
        <v>40</v>
      </c>
      <c r="L388">
        <f>ROUND(((99-40)*(scrapedData!U388-0)/(11-0)+40),0)</f>
        <v>42</v>
      </c>
      <c r="M388">
        <f t="shared" si="49"/>
        <v>165</v>
      </c>
      <c r="N388">
        <f t="shared" ca="1" si="50"/>
        <v>62</v>
      </c>
      <c r="O388">
        <f t="shared" si="51"/>
        <v>62</v>
      </c>
      <c r="P388">
        <f t="shared" si="52"/>
        <v>70</v>
      </c>
      <c r="Q388">
        <f t="shared" ca="1" si="53"/>
        <v>50</v>
      </c>
      <c r="R388">
        <f ca="1">IF(scrapedData!Q388&gt;0.5,ROUND(scrapedData!R388*100,0),RANDBETWEEN(50,70))</f>
        <v>64</v>
      </c>
      <c r="S388">
        <f>INDEX(teamdata!$B$2:'teamdata'!$B$80,MATCH(scrapedData!B388,teamdata!$A$2:'teamdata'!$A$80,0))</f>
        <v>24</v>
      </c>
      <c r="T388">
        <f t="shared" si="54"/>
        <v>2</v>
      </c>
    </row>
    <row r="389" spans="1:20" x14ac:dyDescent="0.3">
      <c r="A389" t="s">
        <v>1970</v>
      </c>
      <c r="B389" t="e">
        <f>ROUND(((99-40)*(scrapedData!AA389-0)/(25-0)+40),0)</f>
        <v>#N/A</v>
      </c>
      <c r="C389" t="e">
        <f>ROUND(((99-40)*(scrapedData!F389-0)/(37.2-0)+40),0)</f>
        <v>#N/A</v>
      </c>
      <c r="D389" t="e">
        <f>ROUND(((99-40)*(scrapedData!I389-0)/(0.7-0)+40),0)</f>
        <v>#N/A</v>
      </c>
      <c r="E389" t="e">
        <f>ROUND(((99-40)*(scrapedData!O389-0)/(0.5-0)+40),0)</f>
        <v>#N/A</v>
      </c>
      <c r="F389" t="e">
        <f ca="1">IF(scrapedData!K389&lt;1,RANDBETWEEN(40,50),D389)</f>
        <v>#N/A</v>
      </c>
      <c r="G389" t="e">
        <f ca="1">IF(scrapedData!N389&lt;1,RANDBETWEEN(40,50),E389)</f>
        <v>#N/A</v>
      </c>
      <c r="H389" t="e">
        <f>ROUND(((99-40)*(scrapedData!V389-0)/(7-0)+40),0)</f>
        <v>#N/A</v>
      </c>
      <c r="I389" t="e">
        <f t="shared" si="48"/>
        <v>#N/A</v>
      </c>
      <c r="J389" t="e">
        <f>ROUND(((99-40)*(scrapedData!W389-0)/(3-0)+40),0)</f>
        <v>#N/A</v>
      </c>
      <c r="K389" t="e">
        <f>ROUND(((99-40)*(scrapedData!X389-0)/(3-0)+40),0)</f>
        <v>#N/A</v>
      </c>
      <c r="L389" t="e">
        <f>ROUND(((99-40)*(scrapedData!U389-0)/(11-0)+40),0)</f>
        <v>#N/A</v>
      </c>
      <c r="M389" t="e">
        <f t="shared" si="49"/>
        <v>#N/A</v>
      </c>
      <c r="N389" t="e">
        <f t="shared" si="50"/>
        <v>#N/A</v>
      </c>
      <c r="O389" t="e">
        <f t="shared" si="51"/>
        <v>#N/A</v>
      </c>
      <c r="P389" t="e">
        <f t="shared" si="52"/>
        <v>#N/A</v>
      </c>
      <c r="Q389" t="e">
        <f t="shared" ca="1" si="53"/>
        <v>#N/A</v>
      </c>
      <c r="R389" t="e">
        <f ca="1">IF(scrapedData!Q389&gt;0.5,ROUND(scrapedData!R389*100,0),RANDBETWEEN(50,70))</f>
        <v>#N/A</v>
      </c>
      <c r="S389">
        <f>INDEX(teamdata!$B$2:'teamdata'!$B$80,MATCH(scrapedData!B389,teamdata!$A$2:'teamdata'!$A$80,0))</f>
        <v>24</v>
      </c>
      <c r="T389">
        <f t="shared" si="54"/>
        <v>2</v>
      </c>
    </row>
    <row r="390" spans="1:20" x14ac:dyDescent="0.3">
      <c r="A390" t="s">
        <v>1972</v>
      </c>
      <c r="B390">
        <f>ROUND(((99-40)*(scrapedData!AA390-0)/(25-0)+40),0)</f>
        <v>85</v>
      </c>
      <c r="C390">
        <f>ROUND(((99-40)*(scrapedData!F390-0)/(37.2-0)+40),0)</f>
        <v>94</v>
      </c>
      <c r="D390">
        <f>ROUND(((99-40)*(scrapedData!I390-0)/(0.7-0)+40),0)</f>
        <v>74</v>
      </c>
      <c r="E390">
        <f>ROUND(((99-40)*(scrapedData!O390-0)/(0.5-0)+40),0)</f>
        <v>80</v>
      </c>
      <c r="F390">
        <f ca="1">IF(scrapedData!K390&lt;1,RANDBETWEEN(40,50),D390)</f>
        <v>74</v>
      </c>
      <c r="G390">
        <f ca="1">IF(scrapedData!N390&lt;1,RANDBETWEEN(40,50),E390)</f>
        <v>80</v>
      </c>
      <c r="H390">
        <f>ROUND(((99-40)*(scrapedData!V390-0)/(7-0)+40),0)</f>
        <v>64</v>
      </c>
      <c r="I390">
        <f t="shared" ca="1" si="48"/>
        <v>303</v>
      </c>
      <c r="J390">
        <f>ROUND(((99-40)*(scrapedData!W390-0)/(3-0)+40),0)</f>
        <v>68</v>
      </c>
      <c r="K390">
        <f>ROUND(((99-40)*(scrapedData!X390-0)/(3-0)+40),0)</f>
        <v>56</v>
      </c>
      <c r="L390">
        <f>ROUND(((99-40)*(scrapedData!U390-0)/(11-0)+40),0)</f>
        <v>67</v>
      </c>
      <c r="M390">
        <f t="shared" si="49"/>
        <v>285</v>
      </c>
      <c r="N390">
        <f t="shared" ca="1" si="50"/>
        <v>85</v>
      </c>
      <c r="O390">
        <f t="shared" si="51"/>
        <v>85</v>
      </c>
      <c r="P390">
        <f t="shared" si="52"/>
        <v>70</v>
      </c>
      <c r="Q390">
        <f t="shared" ca="1" si="53"/>
        <v>80</v>
      </c>
      <c r="R390">
        <f ca="1">IF(scrapedData!Q390&gt;0.5,ROUND(scrapedData!R390*100,0),RANDBETWEEN(50,70))</f>
        <v>73</v>
      </c>
      <c r="S390">
        <f>INDEX(teamdata!$B$2:'teamdata'!$B$80,MATCH(scrapedData!B390,teamdata!$A$2:'teamdata'!$A$80,0))</f>
        <v>25</v>
      </c>
      <c r="T390">
        <f t="shared" si="54"/>
        <v>2</v>
      </c>
    </row>
    <row r="391" spans="1:20" x14ac:dyDescent="0.3">
      <c r="A391" t="s">
        <v>1976</v>
      </c>
      <c r="B391">
        <f>ROUND(((99-40)*(scrapedData!AA391-0)/(25-0)+40),0)</f>
        <v>80</v>
      </c>
      <c r="C391">
        <f>ROUND(((99-40)*(scrapedData!F391-0)/(37.2-0)+40),0)</f>
        <v>96</v>
      </c>
      <c r="D391">
        <f>ROUND(((99-40)*(scrapedData!I391-0)/(0.7-0)+40),0)</f>
        <v>78</v>
      </c>
      <c r="E391">
        <f>ROUND(((99-40)*(scrapedData!O391-0)/(0.5-0)+40),0)</f>
        <v>83</v>
      </c>
      <c r="F391">
        <f ca="1">IF(scrapedData!K391&lt;1,RANDBETWEEN(40,50),D391)</f>
        <v>78</v>
      </c>
      <c r="G391">
        <f ca="1">IF(scrapedData!N391&lt;1,RANDBETWEEN(40,50),E391)</f>
        <v>83</v>
      </c>
      <c r="H391">
        <f>ROUND(((99-40)*(scrapedData!V391-0)/(7-0)+40),0)</f>
        <v>56</v>
      </c>
      <c r="I391">
        <f t="shared" ca="1" si="48"/>
        <v>297</v>
      </c>
      <c r="J391">
        <f>ROUND(((99-40)*(scrapedData!W391-0)/(3-0)+40),0)</f>
        <v>52</v>
      </c>
      <c r="K391">
        <f>ROUND(((99-40)*(scrapedData!X391-0)/(3-0)+40),0)</f>
        <v>46</v>
      </c>
      <c r="L391">
        <f>ROUND(((99-40)*(scrapedData!U391-0)/(11-0)+40),0)</f>
        <v>91</v>
      </c>
      <c r="M391">
        <f t="shared" si="49"/>
        <v>285</v>
      </c>
      <c r="N391">
        <f t="shared" ca="1" si="50"/>
        <v>84</v>
      </c>
      <c r="O391">
        <f t="shared" si="51"/>
        <v>85</v>
      </c>
      <c r="P391">
        <f t="shared" si="52"/>
        <v>93</v>
      </c>
      <c r="Q391">
        <f t="shared" ca="1" si="53"/>
        <v>83</v>
      </c>
      <c r="R391">
        <f ca="1">IF(scrapedData!Q391&gt;0.5,ROUND(scrapedData!R391*100,0),RANDBETWEEN(50,70))</f>
        <v>63</v>
      </c>
      <c r="S391">
        <f>INDEX(teamdata!$B$2:'teamdata'!$B$80,MATCH(scrapedData!B391,teamdata!$A$2:'teamdata'!$A$80,0))</f>
        <v>25</v>
      </c>
      <c r="T391">
        <f t="shared" si="54"/>
        <v>2</v>
      </c>
    </row>
    <row r="392" spans="1:20" x14ac:dyDescent="0.3">
      <c r="A392" t="s">
        <v>1979</v>
      </c>
      <c r="B392">
        <f>ROUND(((99-40)*(scrapedData!AA392-0)/(25-0)+40),0)</f>
        <v>69</v>
      </c>
      <c r="C392">
        <f>ROUND(((99-40)*(scrapedData!F392-0)/(37.2-0)+40),0)</f>
        <v>95</v>
      </c>
      <c r="D392">
        <f>ROUND(((99-40)*(scrapedData!I392-0)/(0.7-0)+40),0)</f>
        <v>83</v>
      </c>
      <c r="E392">
        <f>ROUND(((99-40)*(scrapedData!O392-0)/(0.5-0)+40),0)</f>
        <v>82</v>
      </c>
      <c r="F392">
        <f ca="1">IF(scrapedData!K392&lt;1,RANDBETWEEN(40,50),D392)</f>
        <v>83</v>
      </c>
      <c r="G392">
        <f ca="1">IF(scrapedData!N392&lt;1,RANDBETWEEN(40,50),E392)</f>
        <v>82</v>
      </c>
      <c r="H392">
        <f>ROUND(((99-40)*(scrapedData!V392-0)/(7-0)+40),0)</f>
        <v>81</v>
      </c>
      <c r="I392">
        <f t="shared" ca="1" si="48"/>
        <v>315</v>
      </c>
      <c r="J392">
        <f>ROUND(((99-40)*(scrapedData!W392-0)/(3-0)+40),0)</f>
        <v>68</v>
      </c>
      <c r="K392">
        <f>ROUND(((99-40)*(scrapedData!X392-0)/(3-0)+40),0)</f>
        <v>54</v>
      </c>
      <c r="L392">
        <f>ROUND(((99-40)*(scrapedData!U392-0)/(11-0)+40),0)</f>
        <v>64</v>
      </c>
      <c r="M392">
        <f t="shared" si="49"/>
        <v>281</v>
      </c>
      <c r="N392">
        <f t="shared" ca="1" si="50"/>
        <v>87</v>
      </c>
      <c r="O392">
        <f t="shared" si="51"/>
        <v>84</v>
      </c>
      <c r="P392">
        <f t="shared" si="52"/>
        <v>66</v>
      </c>
      <c r="Q392">
        <f t="shared" ca="1" si="53"/>
        <v>82</v>
      </c>
      <c r="R392">
        <f ca="1">IF(scrapedData!Q392&gt;0.5,ROUND(scrapedData!R392*100,0),RANDBETWEEN(50,70))</f>
        <v>76</v>
      </c>
      <c r="S392">
        <f>INDEX(teamdata!$B$2:'teamdata'!$B$80,MATCH(scrapedData!B392,teamdata!$A$2:'teamdata'!$A$80,0))</f>
        <v>25</v>
      </c>
      <c r="T392">
        <f t="shared" si="54"/>
        <v>2</v>
      </c>
    </row>
    <row r="393" spans="1:20" x14ac:dyDescent="0.3">
      <c r="A393" t="s">
        <v>1981</v>
      </c>
      <c r="B393">
        <f>ROUND(((99-40)*(scrapedData!AA393-0)/(25-0)+40),0)</f>
        <v>66</v>
      </c>
      <c r="C393">
        <f>ROUND(((99-40)*(scrapedData!F393-0)/(37.2-0)+40),0)</f>
        <v>85</v>
      </c>
      <c r="D393">
        <f>ROUND(((99-40)*(scrapedData!I393-0)/(0.7-0)+40),0)</f>
        <v>81</v>
      </c>
      <c r="E393">
        <f>ROUND(((99-40)*(scrapedData!O393-0)/(0.5-0)+40),0)</f>
        <v>93</v>
      </c>
      <c r="F393">
        <f ca="1">IF(scrapedData!K393&lt;1,RANDBETWEEN(40,50),D393)</f>
        <v>81</v>
      </c>
      <c r="G393">
        <f ca="1">IF(scrapedData!N393&lt;1,RANDBETWEEN(40,50),E393)</f>
        <v>93</v>
      </c>
      <c r="H393">
        <f>ROUND(((99-40)*(scrapedData!V393-0)/(7-0)+40),0)</f>
        <v>53</v>
      </c>
      <c r="I393">
        <f t="shared" ca="1" si="48"/>
        <v>293</v>
      </c>
      <c r="J393">
        <f>ROUND(((99-40)*(scrapedData!W393-0)/(3-0)+40),0)</f>
        <v>52</v>
      </c>
      <c r="K393">
        <f>ROUND(((99-40)*(scrapedData!X393-0)/(3-0)+40),0)</f>
        <v>42</v>
      </c>
      <c r="L393">
        <f>ROUND(((99-40)*(scrapedData!U393-0)/(11-0)+40),0)</f>
        <v>50</v>
      </c>
      <c r="M393">
        <f t="shared" si="49"/>
        <v>229</v>
      </c>
      <c r="N393">
        <f t="shared" ca="1" si="50"/>
        <v>83</v>
      </c>
      <c r="O393">
        <f t="shared" si="51"/>
        <v>74</v>
      </c>
      <c r="P393">
        <f t="shared" si="52"/>
        <v>55</v>
      </c>
      <c r="Q393">
        <f t="shared" ca="1" si="53"/>
        <v>93</v>
      </c>
      <c r="R393">
        <f ca="1">IF(scrapedData!Q393&gt;0.5,ROUND(scrapedData!R393*100,0),RANDBETWEEN(50,70))</f>
        <v>84</v>
      </c>
      <c r="S393">
        <f>INDEX(teamdata!$B$2:'teamdata'!$B$80,MATCH(scrapedData!B393,teamdata!$A$2:'teamdata'!$A$80,0))</f>
        <v>25</v>
      </c>
      <c r="T393">
        <f t="shared" si="54"/>
        <v>2</v>
      </c>
    </row>
    <row r="394" spans="1:20" x14ac:dyDescent="0.3">
      <c r="A394" t="s">
        <v>1984</v>
      </c>
      <c r="B394">
        <f>ROUND(((99-40)*(scrapedData!AA394-0)/(25-0)+40),0)</f>
        <v>59</v>
      </c>
      <c r="C394">
        <f>ROUND(((99-40)*(scrapedData!F394-0)/(37.2-0)+40),0)</f>
        <v>82</v>
      </c>
      <c r="D394">
        <f>ROUND(((99-40)*(scrapedData!I394-0)/(0.7-0)+40),0)</f>
        <v>82</v>
      </c>
      <c r="E394">
        <f>ROUND(((99-40)*(scrapedData!O394-0)/(0.5-0)+40),0)</f>
        <v>71</v>
      </c>
      <c r="F394">
        <f ca="1">IF(scrapedData!K394&lt;1,RANDBETWEEN(40,50),D394)</f>
        <v>82</v>
      </c>
      <c r="G394">
        <f ca="1">IF(scrapedData!N394&lt;1,RANDBETWEEN(40,50),E394)</f>
        <v>71</v>
      </c>
      <c r="H394">
        <f>ROUND(((99-40)*(scrapedData!V394-0)/(7-0)+40),0)</f>
        <v>54</v>
      </c>
      <c r="I394">
        <f t="shared" ca="1" si="48"/>
        <v>266</v>
      </c>
      <c r="J394">
        <f>ROUND(((99-40)*(scrapedData!W394-0)/(3-0)+40),0)</f>
        <v>62</v>
      </c>
      <c r="K394">
        <f>ROUND(((99-40)*(scrapedData!X394-0)/(3-0)+40),0)</f>
        <v>56</v>
      </c>
      <c r="L394">
        <f>ROUND(((99-40)*(scrapedData!U394-0)/(11-0)+40),0)</f>
        <v>71</v>
      </c>
      <c r="M394">
        <f t="shared" si="49"/>
        <v>271</v>
      </c>
      <c r="N394">
        <f t="shared" ca="1" si="50"/>
        <v>79</v>
      </c>
      <c r="O394">
        <f t="shared" si="51"/>
        <v>82</v>
      </c>
      <c r="P394">
        <f t="shared" si="52"/>
        <v>79</v>
      </c>
      <c r="Q394">
        <f t="shared" ca="1" si="53"/>
        <v>71</v>
      </c>
      <c r="R394">
        <f ca="1">IF(scrapedData!Q394&gt;0.5,ROUND(scrapedData!R394*100,0),RANDBETWEEN(50,70))</f>
        <v>79</v>
      </c>
      <c r="S394">
        <f>INDEX(teamdata!$B$2:'teamdata'!$B$80,MATCH(scrapedData!B394,teamdata!$A$2:'teamdata'!$A$80,0))</f>
        <v>25</v>
      </c>
      <c r="T394">
        <f t="shared" si="54"/>
        <v>2</v>
      </c>
    </row>
    <row r="395" spans="1:20" x14ac:dyDescent="0.3">
      <c r="A395" t="s">
        <v>1985</v>
      </c>
      <c r="B395">
        <f>ROUND(((99-40)*(scrapedData!AA395-0)/(25-0)+40),0)</f>
        <v>57</v>
      </c>
      <c r="C395">
        <f>ROUND(((99-40)*(scrapedData!F395-0)/(37.2-0)+40),0)</f>
        <v>68</v>
      </c>
      <c r="D395">
        <f>ROUND(((99-40)*(scrapedData!I395-0)/(0.7-0)+40),0)</f>
        <v>91</v>
      </c>
      <c r="E395">
        <f>ROUND(((99-40)*(scrapedData!O395-0)/(0.5-0)+40),0)</f>
        <v>57</v>
      </c>
      <c r="F395">
        <f ca="1">IF(scrapedData!K395&lt;1,RANDBETWEEN(40,50),D395)</f>
        <v>91</v>
      </c>
      <c r="G395">
        <f ca="1">IF(scrapedData!N395&lt;1,RANDBETWEEN(40,50),E395)</f>
        <v>40</v>
      </c>
      <c r="H395">
        <f>ROUND(((99-40)*(scrapedData!V395-0)/(7-0)+40),0)</f>
        <v>44</v>
      </c>
      <c r="I395">
        <f t="shared" ca="1" si="48"/>
        <v>232</v>
      </c>
      <c r="J395">
        <f>ROUND(((99-40)*(scrapedData!W395-0)/(3-0)+40),0)</f>
        <v>44</v>
      </c>
      <c r="K395">
        <f>ROUND(((99-40)*(scrapedData!X395-0)/(3-0)+40),0)</f>
        <v>56</v>
      </c>
      <c r="L395">
        <f>ROUND(((99-40)*(scrapedData!U395-0)/(11-0)+40),0)</f>
        <v>65</v>
      </c>
      <c r="M395">
        <f t="shared" si="49"/>
        <v>233</v>
      </c>
      <c r="N395">
        <f t="shared" ca="1" si="50"/>
        <v>73</v>
      </c>
      <c r="O395">
        <f t="shared" si="51"/>
        <v>75</v>
      </c>
      <c r="P395">
        <f t="shared" si="52"/>
        <v>81</v>
      </c>
      <c r="Q395">
        <f t="shared" ca="1" si="53"/>
        <v>40</v>
      </c>
      <c r="R395">
        <f ca="1">IF(scrapedData!Q395&gt;0.5,ROUND(scrapedData!R395*100,0),RANDBETWEEN(50,70))</f>
        <v>64</v>
      </c>
      <c r="S395">
        <f>INDEX(teamdata!$B$2:'teamdata'!$B$80,MATCH(scrapedData!B395,teamdata!$A$2:'teamdata'!$A$80,0))</f>
        <v>25</v>
      </c>
      <c r="T395">
        <f t="shared" si="54"/>
        <v>2</v>
      </c>
    </row>
    <row r="396" spans="1:20" x14ac:dyDescent="0.3">
      <c r="A396" t="s">
        <v>1988</v>
      </c>
      <c r="B396">
        <f>ROUND(((99-40)*(scrapedData!AA396-0)/(25-0)+40),0)</f>
        <v>47</v>
      </c>
      <c r="C396">
        <f>ROUND(((99-40)*(scrapedData!F396-0)/(37.2-0)+40),0)</f>
        <v>56</v>
      </c>
      <c r="D396">
        <f>ROUND(((99-40)*(scrapedData!I396-0)/(0.7-0)+40),0)</f>
        <v>83</v>
      </c>
      <c r="E396">
        <f>ROUND(((99-40)*(scrapedData!O396-0)/(0.5-0)+40),0)</f>
        <v>40</v>
      </c>
      <c r="F396">
        <f ca="1">IF(scrapedData!K396&lt;1,RANDBETWEEN(40,50),D396)</f>
        <v>83</v>
      </c>
      <c r="G396">
        <f ca="1">IF(scrapedData!N396&lt;1,RANDBETWEEN(40,50),E396)</f>
        <v>42</v>
      </c>
      <c r="H396">
        <f>ROUND(((99-40)*(scrapedData!V396-0)/(7-0)+40),0)</f>
        <v>44</v>
      </c>
      <c r="I396">
        <f t="shared" ca="1" si="48"/>
        <v>216</v>
      </c>
      <c r="J396">
        <f>ROUND(((99-40)*(scrapedData!W396-0)/(3-0)+40),0)</f>
        <v>46</v>
      </c>
      <c r="K396">
        <f>ROUND(((99-40)*(scrapedData!X396-0)/(3-0)+40),0)</f>
        <v>50</v>
      </c>
      <c r="L396">
        <f>ROUND(((99-40)*(scrapedData!U396-0)/(11-0)+40),0)</f>
        <v>51</v>
      </c>
      <c r="M396">
        <f t="shared" si="49"/>
        <v>203</v>
      </c>
      <c r="N396">
        <f t="shared" ca="1" si="50"/>
        <v>70</v>
      </c>
      <c r="O396">
        <f t="shared" si="51"/>
        <v>69</v>
      </c>
      <c r="P396">
        <f t="shared" si="52"/>
        <v>72</v>
      </c>
      <c r="Q396">
        <f t="shared" ca="1" si="53"/>
        <v>42</v>
      </c>
      <c r="R396">
        <f ca="1">IF(scrapedData!Q396&gt;0.5,ROUND(scrapedData!R396*100,0),RANDBETWEEN(50,70))</f>
        <v>63</v>
      </c>
      <c r="S396">
        <f>INDEX(teamdata!$B$2:'teamdata'!$B$80,MATCH(scrapedData!B396,teamdata!$A$2:'teamdata'!$A$80,0))</f>
        <v>25</v>
      </c>
      <c r="T396">
        <f t="shared" si="54"/>
        <v>2</v>
      </c>
    </row>
    <row r="397" spans="1:20" x14ac:dyDescent="0.3">
      <c r="A397" t="s">
        <v>1989</v>
      </c>
      <c r="B397">
        <f>ROUND(((99-40)*(scrapedData!AA397-0)/(25-0)+40),0)</f>
        <v>46</v>
      </c>
      <c r="C397">
        <f>ROUND(((99-40)*(scrapedData!F397-0)/(37.2-0)+40),0)</f>
        <v>60</v>
      </c>
      <c r="D397">
        <f>ROUND(((99-40)*(scrapedData!I397-0)/(0.7-0)+40),0)</f>
        <v>73</v>
      </c>
      <c r="E397">
        <f>ROUND(((99-40)*(scrapedData!O397-0)/(0.5-0)+40),0)</f>
        <v>78</v>
      </c>
      <c r="F397">
        <f ca="1">IF(scrapedData!K397&lt;1,RANDBETWEEN(40,50),D397)</f>
        <v>40</v>
      </c>
      <c r="G397">
        <f ca="1">IF(scrapedData!N397&lt;1,RANDBETWEEN(40,50),E397)</f>
        <v>78</v>
      </c>
      <c r="H397">
        <f>ROUND(((99-40)*(scrapedData!V397-0)/(7-0)+40),0)</f>
        <v>46</v>
      </c>
      <c r="I397">
        <f t="shared" ca="1" si="48"/>
        <v>243</v>
      </c>
      <c r="J397">
        <f>ROUND(((99-40)*(scrapedData!W397-0)/(3-0)+40),0)</f>
        <v>50</v>
      </c>
      <c r="K397">
        <f>ROUND(((99-40)*(scrapedData!X397-0)/(3-0)+40),0)</f>
        <v>40</v>
      </c>
      <c r="L397">
        <f>ROUND(((99-40)*(scrapedData!U397-0)/(11-0)+40),0)</f>
        <v>45</v>
      </c>
      <c r="M397">
        <f t="shared" si="49"/>
        <v>195</v>
      </c>
      <c r="N397">
        <f t="shared" ca="1" si="50"/>
        <v>75</v>
      </c>
      <c r="O397">
        <f t="shared" si="51"/>
        <v>68</v>
      </c>
      <c r="P397">
        <f t="shared" si="52"/>
        <v>60</v>
      </c>
      <c r="Q397">
        <f t="shared" ca="1" si="53"/>
        <v>78</v>
      </c>
      <c r="R397">
        <f ca="1">IF(scrapedData!Q397&gt;0.5,ROUND(scrapedData!R397*100,0),RANDBETWEEN(50,70))</f>
        <v>65</v>
      </c>
      <c r="S397">
        <f>INDEX(teamdata!$B$2:'teamdata'!$B$80,MATCH(scrapedData!B397,teamdata!$A$2:'teamdata'!$A$80,0))</f>
        <v>25</v>
      </c>
      <c r="T397">
        <f t="shared" si="54"/>
        <v>2</v>
      </c>
    </row>
    <row r="398" spans="1:20" x14ac:dyDescent="0.3">
      <c r="A398" t="s">
        <v>1990</v>
      </c>
      <c r="B398">
        <f>ROUND(((99-40)*(scrapedData!AA398-0)/(25-0)+40),0)</f>
        <v>43</v>
      </c>
      <c r="C398">
        <f>ROUND(((99-40)*(scrapedData!F398-0)/(37.2-0)+40),0)</f>
        <v>50</v>
      </c>
      <c r="D398">
        <f>ROUND(((99-40)*(scrapedData!I398-0)/(0.7-0)+40),0)</f>
        <v>59</v>
      </c>
      <c r="E398">
        <f>ROUND(((99-40)*(scrapedData!O398-0)/(0.5-0)+40),0)</f>
        <v>52</v>
      </c>
      <c r="F398">
        <f ca="1">IF(scrapedData!K398&lt;1,RANDBETWEEN(40,50),D398)</f>
        <v>59</v>
      </c>
      <c r="G398">
        <f ca="1">IF(scrapedData!N398&lt;1,RANDBETWEEN(40,50),E398)</f>
        <v>52</v>
      </c>
      <c r="H398">
        <f>ROUND(((99-40)*(scrapedData!V398-0)/(7-0)+40),0)</f>
        <v>45</v>
      </c>
      <c r="I398">
        <f t="shared" ca="1" si="48"/>
        <v>199</v>
      </c>
      <c r="J398">
        <f>ROUND(((99-40)*(scrapedData!W398-0)/(3-0)+40),0)</f>
        <v>42</v>
      </c>
      <c r="K398">
        <f>ROUND(((99-40)*(scrapedData!X398-0)/(3-0)+40),0)</f>
        <v>42</v>
      </c>
      <c r="L398">
        <f>ROUND(((99-40)*(scrapedData!U398-0)/(11-0)+40),0)</f>
        <v>45</v>
      </c>
      <c r="M398">
        <f t="shared" si="49"/>
        <v>179</v>
      </c>
      <c r="N398">
        <f t="shared" ca="1" si="50"/>
        <v>67</v>
      </c>
      <c r="O398">
        <f t="shared" si="51"/>
        <v>65</v>
      </c>
      <c r="P398">
        <f t="shared" si="52"/>
        <v>68</v>
      </c>
      <c r="Q398">
        <f t="shared" ca="1" si="53"/>
        <v>52</v>
      </c>
      <c r="R398">
        <f ca="1">IF(scrapedData!Q398&gt;0.5,ROUND(scrapedData!R398*100,0),RANDBETWEEN(50,70))</f>
        <v>56</v>
      </c>
      <c r="S398">
        <f>INDEX(teamdata!$B$2:'teamdata'!$B$80,MATCH(scrapedData!B398,teamdata!$A$2:'teamdata'!$A$80,0))</f>
        <v>25</v>
      </c>
      <c r="T398">
        <f t="shared" si="54"/>
        <v>2</v>
      </c>
    </row>
    <row r="399" spans="1:20" x14ac:dyDescent="0.3">
      <c r="A399" t="s">
        <v>1993</v>
      </c>
      <c r="B399">
        <f>ROUND(((99-40)*(scrapedData!AA399-0)/(25-0)+40),0)</f>
        <v>40</v>
      </c>
      <c r="C399">
        <f>ROUND(((99-40)*(scrapedData!F399-0)/(37.2-0)+40),0)</f>
        <v>42</v>
      </c>
      <c r="D399">
        <f>ROUND(((99-40)*(scrapedData!I399-0)/(0.7-0)+40),0)</f>
        <v>40</v>
      </c>
      <c r="E399">
        <f>ROUND(((99-40)*(scrapedData!O399-0)/(0.5-0)+40),0)</f>
        <v>40</v>
      </c>
      <c r="F399">
        <f ca="1">IF(scrapedData!K399&lt;1,RANDBETWEEN(40,50),D399)</f>
        <v>46</v>
      </c>
      <c r="G399">
        <f ca="1">IF(scrapedData!N399&lt;1,RANDBETWEEN(40,50),E399)</f>
        <v>44</v>
      </c>
      <c r="H399">
        <f>ROUND(((99-40)*(scrapedData!V399-0)/(7-0)+40),0)</f>
        <v>40</v>
      </c>
      <c r="I399">
        <f t="shared" ca="1" si="48"/>
        <v>164</v>
      </c>
      <c r="J399">
        <f>ROUND(((99-40)*(scrapedData!W399-0)/(3-0)+40),0)</f>
        <v>42</v>
      </c>
      <c r="K399">
        <f>ROUND(((99-40)*(scrapedData!X399-0)/(3-0)+40),0)</f>
        <v>40</v>
      </c>
      <c r="L399">
        <f>ROUND(((99-40)*(scrapedData!U399-0)/(11-0)+40),0)</f>
        <v>42</v>
      </c>
      <c r="M399">
        <f t="shared" si="49"/>
        <v>166</v>
      </c>
      <c r="N399">
        <f t="shared" ca="1" si="50"/>
        <v>60</v>
      </c>
      <c r="O399">
        <f t="shared" si="51"/>
        <v>62</v>
      </c>
      <c r="P399">
        <f t="shared" si="52"/>
        <v>71</v>
      </c>
      <c r="Q399">
        <f t="shared" ca="1" si="53"/>
        <v>44</v>
      </c>
      <c r="R399">
        <f ca="1">IF(scrapedData!Q399&gt;0.5,ROUND(scrapedData!R399*100,0),RANDBETWEEN(50,70))</f>
        <v>70</v>
      </c>
      <c r="S399">
        <f>INDEX(teamdata!$B$2:'teamdata'!$B$80,MATCH(scrapedData!B399,teamdata!$A$2:'teamdata'!$A$80,0))</f>
        <v>25</v>
      </c>
      <c r="T399">
        <f t="shared" si="54"/>
        <v>2</v>
      </c>
    </row>
    <row r="400" spans="1:20" x14ac:dyDescent="0.3">
      <c r="A400" t="s">
        <v>1995</v>
      </c>
      <c r="B400">
        <f>ROUND(((99-40)*(scrapedData!AA400-0)/(25-0)+40),0)</f>
        <v>40</v>
      </c>
      <c r="C400">
        <f>ROUND(((99-40)*(scrapedData!F400-0)/(37.2-0)+40),0)</f>
        <v>42</v>
      </c>
      <c r="D400">
        <f>ROUND(((99-40)*(scrapedData!I400-0)/(0.7-0)+40),0)</f>
        <v>40</v>
      </c>
      <c r="E400">
        <f>ROUND(((99-40)*(scrapedData!O400-0)/(0.5-0)+40),0)</f>
        <v>40</v>
      </c>
      <c r="F400">
        <f ca="1">IF(scrapedData!K400&lt;1,RANDBETWEEN(40,50),D400)</f>
        <v>45</v>
      </c>
      <c r="G400">
        <f ca="1">IF(scrapedData!N400&lt;1,RANDBETWEEN(40,50),E400)</f>
        <v>47</v>
      </c>
      <c r="H400">
        <f>ROUND(((99-40)*(scrapedData!V400-0)/(7-0)+40),0)</f>
        <v>40</v>
      </c>
      <c r="I400">
        <f t="shared" ca="1" si="48"/>
        <v>167</v>
      </c>
      <c r="J400">
        <f>ROUND(((99-40)*(scrapedData!W400-0)/(3-0)+40),0)</f>
        <v>40</v>
      </c>
      <c r="K400">
        <f>ROUND(((99-40)*(scrapedData!X400-0)/(3-0)+40),0)</f>
        <v>40</v>
      </c>
      <c r="L400">
        <f>ROUND(((99-40)*(scrapedData!U400-0)/(11-0)+40),0)</f>
        <v>40</v>
      </c>
      <c r="M400">
        <f t="shared" si="49"/>
        <v>162</v>
      </c>
      <c r="N400">
        <f t="shared" ca="1" si="50"/>
        <v>61</v>
      </c>
      <c r="O400">
        <f t="shared" si="51"/>
        <v>61</v>
      </c>
      <c r="P400">
        <f t="shared" si="52"/>
        <v>68</v>
      </c>
      <c r="Q400">
        <f t="shared" ca="1" si="53"/>
        <v>47</v>
      </c>
      <c r="R400">
        <f ca="1">IF(scrapedData!Q400&gt;0.5,ROUND(scrapedData!R400*100,0),RANDBETWEEN(50,70))</f>
        <v>61</v>
      </c>
      <c r="S400">
        <f>INDEX(teamdata!$B$2:'teamdata'!$B$80,MATCH(scrapedData!B400,teamdata!$A$2:'teamdata'!$A$80,0))</f>
        <v>25</v>
      </c>
      <c r="T400">
        <f t="shared" si="54"/>
        <v>2</v>
      </c>
    </row>
    <row r="401" spans="1:20" x14ac:dyDescent="0.3">
      <c r="A401" t="s">
        <v>1997</v>
      </c>
      <c r="B401" t="e">
        <f>ROUND(((99-40)*(scrapedData!AA401-0)/(25-0)+40),0)</f>
        <v>#N/A</v>
      </c>
      <c r="C401" t="e">
        <f>ROUND(((99-40)*(scrapedData!F401-0)/(37.2-0)+40),0)</f>
        <v>#N/A</v>
      </c>
      <c r="D401" t="e">
        <f>ROUND(((99-40)*(scrapedData!I401-0)/(0.7-0)+40),0)</f>
        <v>#N/A</v>
      </c>
      <c r="E401" t="e">
        <f>ROUND(((99-40)*(scrapedData!O401-0)/(0.5-0)+40),0)</f>
        <v>#N/A</v>
      </c>
      <c r="F401" t="e">
        <f ca="1">IF(scrapedData!K401&lt;1,RANDBETWEEN(40,50),D401)</f>
        <v>#N/A</v>
      </c>
      <c r="G401" t="e">
        <f ca="1">IF(scrapedData!N401&lt;1,RANDBETWEEN(40,50),E401)</f>
        <v>#N/A</v>
      </c>
      <c r="H401" t="e">
        <f>ROUND(((99-40)*(scrapedData!V401-0)/(7-0)+40),0)</f>
        <v>#N/A</v>
      </c>
      <c r="I401" t="e">
        <f t="shared" si="48"/>
        <v>#N/A</v>
      </c>
      <c r="J401" t="e">
        <f>ROUND(((99-40)*(scrapedData!W401-0)/(3-0)+40),0)</f>
        <v>#N/A</v>
      </c>
      <c r="K401" t="e">
        <f>ROUND(((99-40)*(scrapedData!X401-0)/(3-0)+40),0)</f>
        <v>#N/A</v>
      </c>
      <c r="L401" t="e">
        <f>ROUND(((99-40)*(scrapedData!U401-0)/(11-0)+40),0)</f>
        <v>#N/A</v>
      </c>
      <c r="M401" t="e">
        <f t="shared" si="49"/>
        <v>#N/A</v>
      </c>
      <c r="N401" t="e">
        <f t="shared" si="50"/>
        <v>#N/A</v>
      </c>
      <c r="O401" t="e">
        <f t="shared" si="51"/>
        <v>#N/A</v>
      </c>
      <c r="P401" t="e">
        <f t="shared" si="52"/>
        <v>#N/A</v>
      </c>
      <c r="Q401" t="e">
        <f t="shared" ca="1" si="53"/>
        <v>#N/A</v>
      </c>
      <c r="R401" t="e">
        <f ca="1">IF(scrapedData!Q401&gt;0.5,ROUND(scrapedData!R401*100,0),RANDBETWEEN(50,70))</f>
        <v>#N/A</v>
      </c>
      <c r="S401">
        <f>INDEX(teamdata!$B$2:'teamdata'!$B$80,MATCH(scrapedData!B401,teamdata!$A$2:'teamdata'!$A$80,0))</f>
        <v>25</v>
      </c>
      <c r="T401">
        <f t="shared" si="54"/>
        <v>2</v>
      </c>
    </row>
    <row r="402" spans="1:20" x14ac:dyDescent="0.3">
      <c r="A402" t="s">
        <v>1998</v>
      </c>
      <c r="B402" t="e">
        <f>ROUND(((99-40)*(scrapedData!AA402-0)/(25-0)+40),0)</f>
        <v>#N/A</v>
      </c>
      <c r="C402" t="e">
        <f>ROUND(((99-40)*(scrapedData!F402-0)/(37.2-0)+40),0)</f>
        <v>#N/A</v>
      </c>
      <c r="D402" t="e">
        <f>ROUND(((99-40)*(scrapedData!I402-0)/(0.7-0)+40),0)</f>
        <v>#N/A</v>
      </c>
      <c r="E402" t="e">
        <f>ROUND(((99-40)*(scrapedData!O402-0)/(0.5-0)+40),0)</f>
        <v>#N/A</v>
      </c>
      <c r="F402" t="e">
        <f ca="1">IF(scrapedData!K402&lt;1,RANDBETWEEN(40,50),D402)</f>
        <v>#N/A</v>
      </c>
      <c r="G402" t="e">
        <f ca="1">IF(scrapedData!N402&lt;1,RANDBETWEEN(40,50),E402)</f>
        <v>#N/A</v>
      </c>
      <c r="H402" t="e">
        <f>ROUND(((99-40)*(scrapedData!V402-0)/(7-0)+40),0)</f>
        <v>#N/A</v>
      </c>
      <c r="I402" t="e">
        <f t="shared" si="48"/>
        <v>#N/A</v>
      </c>
      <c r="J402" t="e">
        <f>ROUND(((99-40)*(scrapedData!W402-0)/(3-0)+40),0)</f>
        <v>#N/A</v>
      </c>
      <c r="K402" t="e">
        <f>ROUND(((99-40)*(scrapedData!X402-0)/(3-0)+40),0)</f>
        <v>#N/A</v>
      </c>
      <c r="L402" t="e">
        <f>ROUND(((99-40)*(scrapedData!U402-0)/(11-0)+40),0)</f>
        <v>#N/A</v>
      </c>
      <c r="M402" t="e">
        <f t="shared" si="49"/>
        <v>#N/A</v>
      </c>
      <c r="N402" t="e">
        <f t="shared" si="50"/>
        <v>#N/A</v>
      </c>
      <c r="O402" t="e">
        <f t="shared" si="51"/>
        <v>#N/A</v>
      </c>
      <c r="P402" t="e">
        <f t="shared" si="52"/>
        <v>#N/A</v>
      </c>
      <c r="Q402" t="e">
        <f t="shared" ca="1" si="53"/>
        <v>#N/A</v>
      </c>
      <c r="R402" t="e">
        <f ca="1">IF(scrapedData!Q402&gt;0.5,ROUND(scrapedData!R402*100,0),RANDBETWEEN(50,70))</f>
        <v>#N/A</v>
      </c>
      <c r="S402">
        <f>INDEX(teamdata!$B$2:'teamdata'!$B$80,MATCH(scrapedData!B402,teamdata!$A$2:'teamdata'!$A$80,0))</f>
        <v>25</v>
      </c>
      <c r="T402">
        <f t="shared" si="54"/>
        <v>2</v>
      </c>
    </row>
    <row r="403" spans="1:20" x14ac:dyDescent="0.3">
      <c r="A403" t="s">
        <v>2000</v>
      </c>
      <c r="B403" t="e">
        <f>ROUND(((99-40)*(scrapedData!AA403-0)/(25-0)+40),0)</f>
        <v>#N/A</v>
      </c>
      <c r="C403" t="e">
        <f>ROUND(((99-40)*(scrapedData!F403-0)/(37.2-0)+40),0)</f>
        <v>#N/A</v>
      </c>
      <c r="D403" t="e">
        <f>ROUND(((99-40)*(scrapedData!I403-0)/(0.7-0)+40),0)</f>
        <v>#N/A</v>
      </c>
      <c r="E403" t="e">
        <f>ROUND(((99-40)*(scrapedData!O403-0)/(0.5-0)+40),0)</f>
        <v>#N/A</v>
      </c>
      <c r="F403" t="e">
        <f ca="1">IF(scrapedData!K403&lt;1,RANDBETWEEN(40,50),D403)</f>
        <v>#N/A</v>
      </c>
      <c r="G403" t="e">
        <f ca="1">IF(scrapedData!N403&lt;1,RANDBETWEEN(40,50),E403)</f>
        <v>#N/A</v>
      </c>
      <c r="H403" t="e">
        <f>ROUND(((99-40)*(scrapedData!V403-0)/(7-0)+40),0)</f>
        <v>#N/A</v>
      </c>
      <c r="I403" t="e">
        <f t="shared" si="48"/>
        <v>#N/A</v>
      </c>
      <c r="J403" t="e">
        <f>ROUND(((99-40)*(scrapedData!W403-0)/(3-0)+40),0)</f>
        <v>#N/A</v>
      </c>
      <c r="K403" t="e">
        <f>ROUND(((99-40)*(scrapedData!X403-0)/(3-0)+40),0)</f>
        <v>#N/A</v>
      </c>
      <c r="L403" t="e">
        <f>ROUND(((99-40)*(scrapedData!U403-0)/(11-0)+40),0)</f>
        <v>#N/A</v>
      </c>
      <c r="M403" t="e">
        <f t="shared" si="49"/>
        <v>#N/A</v>
      </c>
      <c r="N403" t="e">
        <f t="shared" si="50"/>
        <v>#N/A</v>
      </c>
      <c r="O403" t="e">
        <f t="shared" si="51"/>
        <v>#N/A</v>
      </c>
      <c r="P403" t="e">
        <f t="shared" si="52"/>
        <v>#N/A</v>
      </c>
      <c r="Q403" t="e">
        <f t="shared" ca="1" si="53"/>
        <v>#N/A</v>
      </c>
      <c r="R403" t="e">
        <f ca="1">IF(scrapedData!Q403&gt;0.5,ROUND(scrapedData!R403*100,0),RANDBETWEEN(50,70))</f>
        <v>#N/A</v>
      </c>
      <c r="S403">
        <f>INDEX(teamdata!$B$2:'teamdata'!$B$80,MATCH(scrapedData!B403,teamdata!$A$2:'teamdata'!$A$80,0))</f>
        <v>25</v>
      </c>
      <c r="T403">
        <f t="shared" si="54"/>
        <v>2</v>
      </c>
    </row>
    <row r="404" spans="1:20" x14ac:dyDescent="0.3">
      <c r="A404" t="s">
        <v>2002</v>
      </c>
      <c r="B404" t="e">
        <f>ROUND(((99-40)*(scrapedData!AA404-0)/(25-0)+40),0)</f>
        <v>#N/A</v>
      </c>
      <c r="C404" t="e">
        <f>ROUND(((99-40)*(scrapedData!F404-0)/(37.2-0)+40),0)</f>
        <v>#N/A</v>
      </c>
      <c r="D404" t="e">
        <f>ROUND(((99-40)*(scrapedData!I404-0)/(0.7-0)+40),0)</f>
        <v>#N/A</v>
      </c>
      <c r="E404" t="e">
        <f>ROUND(((99-40)*(scrapedData!O404-0)/(0.5-0)+40),0)</f>
        <v>#N/A</v>
      </c>
      <c r="F404" t="e">
        <f ca="1">IF(scrapedData!K404&lt;1,RANDBETWEEN(40,50),D404)</f>
        <v>#N/A</v>
      </c>
      <c r="G404" t="e">
        <f ca="1">IF(scrapedData!N404&lt;1,RANDBETWEEN(40,50),E404)</f>
        <v>#N/A</v>
      </c>
      <c r="H404" t="e">
        <f>ROUND(((99-40)*(scrapedData!V404-0)/(7-0)+40),0)</f>
        <v>#N/A</v>
      </c>
      <c r="I404" t="e">
        <f t="shared" si="48"/>
        <v>#N/A</v>
      </c>
      <c r="J404" t="e">
        <f>ROUND(((99-40)*(scrapedData!W404-0)/(3-0)+40),0)</f>
        <v>#N/A</v>
      </c>
      <c r="K404" t="e">
        <f>ROUND(((99-40)*(scrapedData!X404-0)/(3-0)+40),0)</f>
        <v>#N/A</v>
      </c>
      <c r="L404" t="e">
        <f>ROUND(((99-40)*(scrapedData!U404-0)/(11-0)+40),0)</f>
        <v>#N/A</v>
      </c>
      <c r="M404" t="e">
        <f t="shared" si="49"/>
        <v>#N/A</v>
      </c>
      <c r="N404" t="e">
        <f t="shared" si="50"/>
        <v>#N/A</v>
      </c>
      <c r="O404" t="e">
        <f t="shared" si="51"/>
        <v>#N/A</v>
      </c>
      <c r="P404" t="e">
        <f t="shared" si="52"/>
        <v>#N/A</v>
      </c>
      <c r="Q404" t="e">
        <f t="shared" ca="1" si="53"/>
        <v>#N/A</v>
      </c>
      <c r="R404" t="e">
        <f ca="1">IF(scrapedData!Q404&gt;0.5,ROUND(scrapedData!R404*100,0),RANDBETWEEN(50,70))</f>
        <v>#N/A</v>
      </c>
      <c r="S404">
        <f>INDEX(teamdata!$B$2:'teamdata'!$B$80,MATCH(scrapedData!B404,teamdata!$A$2:'teamdata'!$A$80,0))</f>
        <v>25</v>
      </c>
      <c r="T404">
        <f t="shared" si="54"/>
        <v>2</v>
      </c>
    </row>
    <row r="405" spans="1:20" x14ac:dyDescent="0.3">
      <c r="A405" t="s">
        <v>2004</v>
      </c>
      <c r="B405" t="e">
        <f>ROUND(((99-40)*(scrapedData!AA405-0)/(25-0)+40),0)</f>
        <v>#N/A</v>
      </c>
      <c r="C405" t="e">
        <f>ROUND(((99-40)*(scrapedData!F405-0)/(37.2-0)+40),0)</f>
        <v>#N/A</v>
      </c>
      <c r="D405" t="e">
        <f>ROUND(((99-40)*(scrapedData!I405-0)/(0.7-0)+40),0)</f>
        <v>#N/A</v>
      </c>
      <c r="E405" t="e">
        <f>ROUND(((99-40)*(scrapedData!O405-0)/(0.5-0)+40),0)</f>
        <v>#N/A</v>
      </c>
      <c r="F405" t="e">
        <f ca="1">IF(scrapedData!K405&lt;1,RANDBETWEEN(40,50),D405)</f>
        <v>#N/A</v>
      </c>
      <c r="G405" t="e">
        <f ca="1">IF(scrapedData!N405&lt;1,RANDBETWEEN(40,50),E405)</f>
        <v>#N/A</v>
      </c>
      <c r="H405" t="e">
        <f>ROUND(((99-40)*(scrapedData!V405-0)/(7-0)+40),0)</f>
        <v>#N/A</v>
      </c>
      <c r="I405" t="e">
        <f t="shared" si="48"/>
        <v>#N/A</v>
      </c>
      <c r="J405" t="e">
        <f>ROUND(((99-40)*(scrapedData!W405-0)/(3-0)+40),0)</f>
        <v>#N/A</v>
      </c>
      <c r="K405" t="e">
        <f>ROUND(((99-40)*(scrapedData!X405-0)/(3-0)+40),0)</f>
        <v>#N/A</v>
      </c>
      <c r="L405" t="e">
        <f>ROUND(((99-40)*(scrapedData!U405-0)/(11-0)+40),0)</f>
        <v>#N/A</v>
      </c>
      <c r="M405" t="e">
        <f t="shared" si="49"/>
        <v>#N/A</v>
      </c>
      <c r="N405" t="e">
        <f t="shared" si="50"/>
        <v>#N/A</v>
      </c>
      <c r="O405" t="e">
        <f t="shared" si="51"/>
        <v>#N/A</v>
      </c>
      <c r="P405" t="e">
        <f t="shared" si="52"/>
        <v>#N/A</v>
      </c>
      <c r="Q405" t="e">
        <f t="shared" ca="1" si="53"/>
        <v>#N/A</v>
      </c>
      <c r="R405" t="e">
        <f ca="1">IF(scrapedData!Q405&gt;0.5,ROUND(scrapedData!R405*100,0),RANDBETWEEN(50,70))</f>
        <v>#N/A</v>
      </c>
      <c r="S405">
        <f>INDEX(teamdata!$B$2:'teamdata'!$B$80,MATCH(scrapedData!B405,teamdata!$A$2:'teamdata'!$A$80,0))</f>
        <v>25</v>
      </c>
      <c r="T405">
        <f t="shared" si="54"/>
        <v>2</v>
      </c>
    </row>
    <row r="406" spans="1:20" x14ac:dyDescent="0.3">
      <c r="A406" t="s">
        <v>2006</v>
      </c>
      <c r="B406" t="e">
        <f>ROUND(((99-40)*(scrapedData!AA406-0)/(25-0)+40),0)</f>
        <v>#N/A</v>
      </c>
      <c r="C406" t="e">
        <f>ROUND(((99-40)*(scrapedData!F406-0)/(37.2-0)+40),0)</f>
        <v>#N/A</v>
      </c>
      <c r="D406" t="e">
        <f>ROUND(((99-40)*(scrapedData!I406-0)/(0.7-0)+40),0)</f>
        <v>#N/A</v>
      </c>
      <c r="E406" t="e">
        <f>ROUND(((99-40)*(scrapedData!O406-0)/(0.5-0)+40),0)</f>
        <v>#N/A</v>
      </c>
      <c r="F406" t="e">
        <f ca="1">IF(scrapedData!K406&lt;1,RANDBETWEEN(40,50),D406)</f>
        <v>#N/A</v>
      </c>
      <c r="G406" t="e">
        <f ca="1">IF(scrapedData!N406&lt;1,RANDBETWEEN(40,50),E406)</f>
        <v>#N/A</v>
      </c>
      <c r="H406" t="e">
        <f>ROUND(((99-40)*(scrapedData!V406-0)/(7-0)+40),0)</f>
        <v>#N/A</v>
      </c>
      <c r="I406" t="e">
        <f t="shared" si="48"/>
        <v>#N/A</v>
      </c>
      <c r="J406" t="e">
        <f>ROUND(((99-40)*(scrapedData!W406-0)/(3-0)+40),0)</f>
        <v>#N/A</v>
      </c>
      <c r="K406" t="e">
        <f>ROUND(((99-40)*(scrapedData!X406-0)/(3-0)+40),0)</f>
        <v>#N/A</v>
      </c>
      <c r="L406" t="e">
        <f>ROUND(((99-40)*(scrapedData!U406-0)/(11-0)+40),0)</f>
        <v>#N/A</v>
      </c>
      <c r="M406" t="e">
        <f t="shared" si="49"/>
        <v>#N/A</v>
      </c>
      <c r="N406" t="e">
        <f t="shared" si="50"/>
        <v>#N/A</v>
      </c>
      <c r="O406" t="e">
        <f t="shared" si="51"/>
        <v>#N/A</v>
      </c>
      <c r="P406" t="e">
        <f t="shared" si="52"/>
        <v>#N/A</v>
      </c>
      <c r="Q406" t="e">
        <f t="shared" ca="1" si="53"/>
        <v>#N/A</v>
      </c>
      <c r="R406" t="e">
        <f ca="1">IF(scrapedData!Q406&gt;0.5,ROUND(scrapedData!R406*100,0),RANDBETWEEN(50,70))</f>
        <v>#N/A</v>
      </c>
      <c r="S406">
        <f>INDEX(teamdata!$B$2:'teamdata'!$B$80,MATCH(scrapedData!B406,teamdata!$A$2:'teamdata'!$A$80,0))</f>
        <v>25</v>
      </c>
      <c r="T406">
        <f t="shared" si="54"/>
        <v>2</v>
      </c>
    </row>
    <row r="407" spans="1:20" x14ac:dyDescent="0.3">
      <c r="A407" t="s">
        <v>2009</v>
      </c>
      <c r="B407">
        <f>ROUND(((99-40)*(scrapedData!AA407-0)/(25-0)+40),0)</f>
        <v>84</v>
      </c>
      <c r="C407">
        <f>ROUND(((99-40)*(scrapedData!F407-0)/(37.2-0)+40),0)</f>
        <v>92</v>
      </c>
      <c r="D407">
        <f>ROUND(((99-40)*(scrapedData!I407-0)/(0.7-0)+40),0)</f>
        <v>74</v>
      </c>
      <c r="E407">
        <f>ROUND(((99-40)*(scrapedData!O407-0)/(0.5-0)+40),0)</f>
        <v>86</v>
      </c>
      <c r="F407">
        <f ca="1">IF(scrapedData!K407&lt;1,RANDBETWEEN(40,50),D407)</f>
        <v>74</v>
      </c>
      <c r="G407">
        <f ca="1">IF(scrapedData!N407&lt;1,RANDBETWEEN(40,50),E407)</f>
        <v>86</v>
      </c>
      <c r="H407">
        <f>ROUND(((99-40)*(scrapedData!V407-0)/(7-0)+40),0)</f>
        <v>70</v>
      </c>
      <c r="I407">
        <f t="shared" ca="1" si="48"/>
        <v>314</v>
      </c>
      <c r="J407">
        <f>ROUND(((99-40)*(scrapedData!W407-0)/(3-0)+40),0)</f>
        <v>62</v>
      </c>
      <c r="K407">
        <f>ROUND(((99-40)*(scrapedData!X407-0)/(3-0)+40),0)</f>
        <v>48</v>
      </c>
      <c r="L407">
        <f>ROUND(((99-40)*(scrapedData!U407-0)/(11-0)+40),0)</f>
        <v>64</v>
      </c>
      <c r="M407">
        <f t="shared" si="49"/>
        <v>266</v>
      </c>
      <c r="N407">
        <f t="shared" ca="1" si="50"/>
        <v>87</v>
      </c>
      <c r="O407">
        <f t="shared" si="51"/>
        <v>81</v>
      </c>
      <c r="P407">
        <f t="shared" si="52"/>
        <v>67</v>
      </c>
      <c r="Q407">
        <f t="shared" ca="1" si="53"/>
        <v>86</v>
      </c>
      <c r="R407">
        <f ca="1">IF(scrapedData!Q407&gt;0.5,ROUND(scrapedData!R407*100,0),RANDBETWEEN(50,70))</f>
        <v>77</v>
      </c>
      <c r="S407">
        <f>INDEX(teamdata!$B$2:'teamdata'!$B$80,MATCH(scrapedData!B407,teamdata!$A$2:'teamdata'!$A$80,0))</f>
        <v>26</v>
      </c>
      <c r="T407">
        <f t="shared" si="54"/>
        <v>2</v>
      </c>
    </row>
    <row r="408" spans="1:20" x14ac:dyDescent="0.3">
      <c r="A408" t="s">
        <v>2012</v>
      </c>
      <c r="B408">
        <f>ROUND(((99-40)*(scrapedData!AA408-0)/(25-0)+40),0)</f>
        <v>63</v>
      </c>
      <c r="C408">
        <f>ROUND(((99-40)*(scrapedData!F408-0)/(37.2-0)+40),0)</f>
        <v>81</v>
      </c>
      <c r="D408">
        <f>ROUND(((99-40)*(scrapedData!I408-0)/(0.7-0)+40),0)</f>
        <v>78</v>
      </c>
      <c r="E408">
        <f>ROUND(((99-40)*(scrapedData!O408-0)/(0.5-0)+40),0)</f>
        <v>73</v>
      </c>
      <c r="F408">
        <f ca="1">IF(scrapedData!K408&lt;1,RANDBETWEEN(40,50),D408)</f>
        <v>78</v>
      </c>
      <c r="G408">
        <f ca="1">IF(scrapedData!N408&lt;1,RANDBETWEEN(40,50),E408)</f>
        <v>73</v>
      </c>
      <c r="H408">
        <f>ROUND(((99-40)*(scrapedData!V408-0)/(7-0)+40),0)</f>
        <v>49</v>
      </c>
      <c r="I408">
        <f t="shared" ca="1" si="48"/>
        <v>263</v>
      </c>
      <c r="J408">
        <f>ROUND(((99-40)*(scrapedData!W408-0)/(3-0)+40),0)</f>
        <v>62</v>
      </c>
      <c r="K408">
        <f>ROUND(((99-40)*(scrapedData!X408-0)/(3-0)+40),0)</f>
        <v>58</v>
      </c>
      <c r="L408">
        <f>ROUND(((99-40)*(scrapedData!U408-0)/(11-0)+40),0)</f>
        <v>57</v>
      </c>
      <c r="M408">
        <f t="shared" si="49"/>
        <v>258</v>
      </c>
      <c r="N408">
        <f t="shared" ca="1" si="50"/>
        <v>78</v>
      </c>
      <c r="O408">
        <f t="shared" si="51"/>
        <v>80</v>
      </c>
      <c r="P408">
        <f t="shared" si="52"/>
        <v>64</v>
      </c>
      <c r="Q408">
        <f t="shared" ca="1" si="53"/>
        <v>73</v>
      </c>
      <c r="R408">
        <f ca="1">IF(scrapedData!Q408&gt;0.5,ROUND(scrapedData!R408*100,0),RANDBETWEEN(50,70))</f>
        <v>71</v>
      </c>
      <c r="S408">
        <f>INDEX(teamdata!$B$2:'teamdata'!$B$80,MATCH(scrapedData!B408,teamdata!$A$2:'teamdata'!$A$80,0))</f>
        <v>26</v>
      </c>
      <c r="T408">
        <f t="shared" si="54"/>
        <v>2</v>
      </c>
    </row>
    <row r="409" spans="1:20" x14ac:dyDescent="0.3">
      <c r="A409" t="s">
        <v>2014</v>
      </c>
      <c r="B409">
        <f>ROUND(((99-40)*(scrapedData!AA409-0)/(25-0)+40),0)</f>
        <v>62</v>
      </c>
      <c r="C409">
        <f>ROUND(((99-40)*(scrapedData!F409-0)/(37.2-0)+40),0)</f>
        <v>89</v>
      </c>
      <c r="D409">
        <f>ROUND(((99-40)*(scrapedData!I409-0)/(0.7-0)+40),0)</f>
        <v>80</v>
      </c>
      <c r="E409">
        <f>ROUND(((99-40)*(scrapedData!O409-0)/(0.5-0)+40),0)</f>
        <v>76</v>
      </c>
      <c r="F409">
        <f ca="1">IF(scrapedData!K409&lt;1,RANDBETWEEN(40,50),D409)</f>
        <v>80</v>
      </c>
      <c r="G409">
        <f ca="1">IF(scrapedData!N409&lt;1,RANDBETWEEN(40,50),E409)</f>
        <v>76</v>
      </c>
      <c r="H409">
        <f>ROUND(((99-40)*(scrapedData!V409-0)/(7-0)+40),0)</f>
        <v>53</v>
      </c>
      <c r="I409">
        <f t="shared" ca="1" si="48"/>
        <v>271</v>
      </c>
      <c r="J409">
        <f>ROUND(((99-40)*(scrapedData!W409-0)/(3-0)+40),0)</f>
        <v>56</v>
      </c>
      <c r="K409">
        <f>ROUND(((99-40)*(scrapedData!X409-0)/(3-0)+40),0)</f>
        <v>50</v>
      </c>
      <c r="L409">
        <f>ROUND(((99-40)*(scrapedData!U409-0)/(11-0)+40),0)</f>
        <v>77</v>
      </c>
      <c r="M409">
        <f t="shared" si="49"/>
        <v>272</v>
      </c>
      <c r="N409">
        <f t="shared" ca="1" si="50"/>
        <v>80</v>
      </c>
      <c r="O409">
        <f t="shared" si="51"/>
        <v>82</v>
      </c>
      <c r="P409">
        <f t="shared" si="52"/>
        <v>82</v>
      </c>
      <c r="Q409">
        <f t="shared" ca="1" si="53"/>
        <v>76</v>
      </c>
      <c r="R409">
        <f ca="1">IF(scrapedData!Q409&gt;0.5,ROUND(scrapedData!R409*100,0),RANDBETWEEN(50,70))</f>
        <v>67</v>
      </c>
      <c r="S409">
        <f>INDEX(teamdata!$B$2:'teamdata'!$B$80,MATCH(scrapedData!B409,teamdata!$A$2:'teamdata'!$A$80,0))</f>
        <v>26</v>
      </c>
      <c r="T409">
        <f t="shared" si="54"/>
        <v>2</v>
      </c>
    </row>
    <row r="410" spans="1:20" x14ac:dyDescent="0.3">
      <c r="A410" t="s">
        <v>2016</v>
      </c>
      <c r="B410">
        <f>ROUND(((99-40)*(scrapedData!AA410-0)/(25-0)+40),0)</f>
        <v>60</v>
      </c>
      <c r="C410">
        <f>ROUND(((99-40)*(scrapedData!F410-0)/(37.2-0)+40),0)</f>
        <v>81</v>
      </c>
      <c r="D410">
        <f>ROUND(((99-40)*(scrapedData!I410-0)/(0.7-0)+40),0)</f>
        <v>78</v>
      </c>
      <c r="E410">
        <f>ROUND(((99-40)*(scrapedData!O410-0)/(0.5-0)+40),0)</f>
        <v>92</v>
      </c>
      <c r="F410">
        <f ca="1">IF(scrapedData!K410&lt;1,RANDBETWEEN(40,50),D410)</f>
        <v>78</v>
      </c>
      <c r="G410">
        <f ca="1">IF(scrapedData!N410&lt;1,RANDBETWEEN(40,50),E410)</f>
        <v>92</v>
      </c>
      <c r="H410">
        <f>ROUND(((99-40)*(scrapedData!V410-0)/(7-0)+40),0)</f>
        <v>64</v>
      </c>
      <c r="I410">
        <f t="shared" ca="1" si="48"/>
        <v>294</v>
      </c>
      <c r="J410">
        <f>ROUND(((99-40)*(scrapedData!W410-0)/(3-0)+40),0)</f>
        <v>52</v>
      </c>
      <c r="K410">
        <f>ROUND(((99-40)*(scrapedData!X410-0)/(3-0)+40),0)</f>
        <v>40</v>
      </c>
      <c r="L410">
        <f>ROUND(((99-40)*(scrapedData!U410-0)/(11-0)+40),0)</f>
        <v>49</v>
      </c>
      <c r="M410">
        <f t="shared" si="49"/>
        <v>222</v>
      </c>
      <c r="N410">
        <f t="shared" ca="1" si="50"/>
        <v>84</v>
      </c>
      <c r="O410">
        <f t="shared" si="51"/>
        <v>73</v>
      </c>
      <c r="P410">
        <f t="shared" si="52"/>
        <v>55</v>
      </c>
      <c r="Q410">
        <f t="shared" ca="1" si="53"/>
        <v>92</v>
      </c>
      <c r="R410">
        <f ca="1">IF(scrapedData!Q410&gt;0.5,ROUND(scrapedData!R410*100,0),RANDBETWEEN(50,70))</f>
        <v>76</v>
      </c>
      <c r="S410">
        <f>INDEX(teamdata!$B$2:'teamdata'!$B$80,MATCH(scrapedData!B410,teamdata!$A$2:'teamdata'!$A$80,0))</f>
        <v>26</v>
      </c>
      <c r="T410">
        <f t="shared" si="54"/>
        <v>2</v>
      </c>
    </row>
    <row r="411" spans="1:20" x14ac:dyDescent="0.3">
      <c r="A411" t="s">
        <v>2018</v>
      </c>
      <c r="B411">
        <f>ROUND(((99-40)*(scrapedData!AA411-0)/(25-0)+40),0)</f>
        <v>60</v>
      </c>
      <c r="C411">
        <f>ROUND(((99-40)*(scrapedData!F411-0)/(37.2-0)+40),0)</f>
        <v>74</v>
      </c>
      <c r="D411">
        <f>ROUND(((99-40)*(scrapedData!I411-0)/(0.7-0)+40),0)</f>
        <v>73</v>
      </c>
      <c r="E411">
        <f>ROUND(((99-40)*(scrapedData!O411-0)/(0.5-0)+40),0)</f>
        <v>74</v>
      </c>
      <c r="F411">
        <f ca="1">IF(scrapedData!K411&lt;1,RANDBETWEEN(40,50),D411)</f>
        <v>73</v>
      </c>
      <c r="G411">
        <f ca="1">IF(scrapedData!N411&lt;1,RANDBETWEEN(40,50),E411)</f>
        <v>74</v>
      </c>
      <c r="H411">
        <f>ROUND(((99-40)*(scrapedData!V411-0)/(7-0)+40),0)</f>
        <v>59</v>
      </c>
      <c r="I411">
        <f t="shared" ca="1" si="48"/>
        <v>266</v>
      </c>
      <c r="J411">
        <f>ROUND(((99-40)*(scrapedData!W411-0)/(3-0)+40),0)</f>
        <v>52</v>
      </c>
      <c r="K411">
        <f>ROUND(((99-40)*(scrapedData!X411-0)/(3-0)+40),0)</f>
        <v>40</v>
      </c>
      <c r="L411">
        <f>ROUND(((99-40)*(scrapedData!U411-0)/(11-0)+40),0)</f>
        <v>49</v>
      </c>
      <c r="M411">
        <f t="shared" si="49"/>
        <v>215</v>
      </c>
      <c r="N411">
        <f t="shared" ca="1" si="50"/>
        <v>79</v>
      </c>
      <c r="O411">
        <f t="shared" si="51"/>
        <v>71</v>
      </c>
      <c r="P411">
        <f t="shared" si="52"/>
        <v>58</v>
      </c>
      <c r="Q411">
        <f t="shared" ca="1" si="53"/>
        <v>74</v>
      </c>
      <c r="R411">
        <f ca="1">IF(scrapedData!Q411&gt;0.5,ROUND(scrapedData!R411*100,0),RANDBETWEEN(50,70))</f>
        <v>75</v>
      </c>
      <c r="S411">
        <f>INDEX(teamdata!$B$2:'teamdata'!$B$80,MATCH(scrapedData!B411,teamdata!$A$2:'teamdata'!$A$80,0))</f>
        <v>26</v>
      </c>
      <c r="T411">
        <f t="shared" si="54"/>
        <v>2</v>
      </c>
    </row>
    <row r="412" spans="1:20" x14ac:dyDescent="0.3">
      <c r="A412" t="s">
        <v>2021</v>
      </c>
      <c r="B412">
        <f>ROUND(((99-40)*(scrapedData!AA412-0)/(25-0)+40),0)</f>
        <v>59</v>
      </c>
      <c r="C412">
        <f>ROUND(((99-40)*(scrapedData!F412-0)/(37.2-0)+40),0)</f>
        <v>76</v>
      </c>
      <c r="D412">
        <f>ROUND(((99-40)*(scrapedData!I412-0)/(0.7-0)+40),0)</f>
        <v>85</v>
      </c>
      <c r="E412">
        <f>ROUND(((99-40)*(scrapedData!O412-0)/(0.5-0)+40),0)</f>
        <v>40</v>
      </c>
      <c r="F412">
        <f ca="1">IF(scrapedData!K412&lt;1,RANDBETWEEN(40,50),D412)</f>
        <v>85</v>
      </c>
      <c r="G412">
        <f ca="1">IF(scrapedData!N412&lt;1,RANDBETWEEN(40,50),E412)</f>
        <v>50</v>
      </c>
      <c r="H412">
        <f>ROUND(((99-40)*(scrapedData!V412-0)/(7-0)+40),0)</f>
        <v>43</v>
      </c>
      <c r="I412">
        <f t="shared" ca="1" si="48"/>
        <v>237</v>
      </c>
      <c r="J412">
        <f>ROUND(((99-40)*(scrapedData!W412-0)/(3-0)+40),0)</f>
        <v>48</v>
      </c>
      <c r="K412">
        <f>ROUND(((99-40)*(scrapedData!X412-0)/(3-0)+40),0)</f>
        <v>70</v>
      </c>
      <c r="L412">
        <f>ROUND(((99-40)*(scrapedData!U412-0)/(11-0)+40),0)</f>
        <v>74</v>
      </c>
      <c r="M412">
        <f t="shared" si="49"/>
        <v>268</v>
      </c>
      <c r="N412">
        <f t="shared" ca="1" si="50"/>
        <v>73</v>
      </c>
      <c r="O412">
        <f t="shared" si="51"/>
        <v>81</v>
      </c>
      <c r="P412">
        <f t="shared" si="52"/>
        <v>86</v>
      </c>
      <c r="Q412">
        <f t="shared" ca="1" si="53"/>
        <v>50</v>
      </c>
      <c r="R412">
        <f ca="1">IF(scrapedData!Q412&gt;0.5,ROUND(scrapedData!R412*100,0),RANDBETWEEN(50,70))</f>
        <v>63</v>
      </c>
      <c r="S412">
        <f>INDEX(teamdata!$B$2:'teamdata'!$B$80,MATCH(scrapedData!B412,teamdata!$A$2:'teamdata'!$A$80,0))</f>
        <v>26</v>
      </c>
      <c r="T412">
        <f t="shared" si="54"/>
        <v>2</v>
      </c>
    </row>
    <row r="413" spans="1:20" x14ac:dyDescent="0.3">
      <c r="A413" t="s">
        <v>2023</v>
      </c>
      <c r="B413">
        <f>ROUND(((99-40)*(scrapedData!AA413-0)/(25-0)+40),0)</f>
        <v>45</v>
      </c>
      <c r="C413">
        <f>ROUND(((99-40)*(scrapedData!F413-0)/(37.2-0)+40),0)</f>
        <v>56</v>
      </c>
      <c r="D413">
        <f>ROUND(((99-40)*(scrapedData!I413-0)/(0.7-0)+40),0)</f>
        <v>70</v>
      </c>
      <c r="E413">
        <f>ROUND(((99-40)*(scrapedData!O413-0)/(0.5-0)+40),0)</f>
        <v>68</v>
      </c>
      <c r="F413">
        <f ca="1">IF(scrapedData!K413&lt;1,RANDBETWEEN(40,50),D413)</f>
        <v>70</v>
      </c>
      <c r="G413">
        <f ca="1">IF(scrapedData!N413&lt;1,RANDBETWEEN(40,50),E413)</f>
        <v>68</v>
      </c>
      <c r="H413">
        <f>ROUND(((99-40)*(scrapedData!V413-0)/(7-0)+40),0)</f>
        <v>42</v>
      </c>
      <c r="I413">
        <f t="shared" ca="1" si="48"/>
        <v>225</v>
      </c>
      <c r="J413">
        <f>ROUND(((99-40)*(scrapedData!W413-0)/(3-0)+40),0)</f>
        <v>46</v>
      </c>
      <c r="K413">
        <f>ROUND(((99-40)*(scrapedData!X413-0)/(3-0)+40),0)</f>
        <v>42</v>
      </c>
      <c r="L413">
        <f>ROUND(((99-40)*(scrapedData!U413-0)/(11-0)+40),0)</f>
        <v>52</v>
      </c>
      <c r="M413">
        <f t="shared" si="49"/>
        <v>196</v>
      </c>
      <c r="N413">
        <f t="shared" ca="1" si="50"/>
        <v>71</v>
      </c>
      <c r="O413">
        <f t="shared" si="51"/>
        <v>68</v>
      </c>
      <c r="P413">
        <f t="shared" si="52"/>
        <v>73</v>
      </c>
      <c r="Q413">
        <f t="shared" ca="1" si="53"/>
        <v>68</v>
      </c>
      <c r="R413">
        <f ca="1">IF(scrapedData!Q413&gt;0.5,ROUND(scrapedData!R413*100,0),RANDBETWEEN(50,70))</f>
        <v>75</v>
      </c>
      <c r="S413">
        <f>INDEX(teamdata!$B$2:'teamdata'!$B$80,MATCH(scrapedData!B413,teamdata!$A$2:'teamdata'!$A$80,0))</f>
        <v>26</v>
      </c>
      <c r="T413">
        <f t="shared" si="54"/>
        <v>2</v>
      </c>
    </row>
    <row r="414" spans="1:20" x14ac:dyDescent="0.3">
      <c r="A414" t="s">
        <v>2027</v>
      </c>
      <c r="B414">
        <f>ROUND(((99-40)*(scrapedData!AA414-0)/(25-0)+40),0)</f>
        <v>45</v>
      </c>
      <c r="C414">
        <f>ROUND(((99-40)*(scrapedData!F414-0)/(37.2-0)+40),0)</f>
        <v>59</v>
      </c>
      <c r="D414">
        <f>ROUND(((99-40)*(scrapedData!I414-0)/(0.7-0)+40),0)</f>
        <v>67</v>
      </c>
      <c r="E414">
        <f>ROUND(((99-40)*(scrapedData!O414-0)/(0.5-0)+40),0)</f>
        <v>71</v>
      </c>
      <c r="F414">
        <f ca="1">IF(scrapedData!K414&lt;1,RANDBETWEEN(40,50),D414)</f>
        <v>43</v>
      </c>
      <c r="G414">
        <f ca="1">IF(scrapedData!N414&lt;1,RANDBETWEEN(40,50),E414)</f>
        <v>71</v>
      </c>
      <c r="H414">
        <f>ROUND(((99-40)*(scrapedData!V414-0)/(7-0)+40),0)</f>
        <v>44</v>
      </c>
      <c r="I414">
        <f t="shared" ca="1" si="48"/>
        <v>227</v>
      </c>
      <c r="J414">
        <f>ROUND(((99-40)*(scrapedData!W414-0)/(3-0)+40),0)</f>
        <v>48</v>
      </c>
      <c r="K414">
        <f>ROUND(((99-40)*(scrapedData!X414-0)/(3-0)+40),0)</f>
        <v>40</v>
      </c>
      <c r="L414">
        <f>ROUND(((99-40)*(scrapedData!U414-0)/(11-0)+40),0)</f>
        <v>48</v>
      </c>
      <c r="M414">
        <f t="shared" si="49"/>
        <v>195</v>
      </c>
      <c r="N414">
        <f t="shared" ca="1" si="50"/>
        <v>72</v>
      </c>
      <c r="O414">
        <f t="shared" si="51"/>
        <v>68</v>
      </c>
      <c r="P414">
        <f t="shared" si="52"/>
        <v>65</v>
      </c>
      <c r="Q414">
        <f t="shared" ca="1" si="53"/>
        <v>71</v>
      </c>
      <c r="R414">
        <f ca="1">IF(scrapedData!Q414&gt;0.5,ROUND(scrapedData!R414*100,0),RANDBETWEEN(50,70))</f>
        <v>61</v>
      </c>
      <c r="S414">
        <f>INDEX(teamdata!$B$2:'teamdata'!$B$80,MATCH(scrapedData!B414,teamdata!$A$2:'teamdata'!$A$80,0))</f>
        <v>26</v>
      </c>
      <c r="T414">
        <f t="shared" si="54"/>
        <v>2</v>
      </c>
    </row>
    <row r="415" spans="1:20" x14ac:dyDescent="0.3">
      <c r="A415" t="s">
        <v>2029</v>
      </c>
      <c r="B415">
        <f>ROUND(((99-40)*(scrapedData!AA415-0)/(25-0)+40),0)</f>
        <v>45</v>
      </c>
      <c r="C415">
        <f>ROUND(((99-40)*(scrapedData!F415-0)/(37.2-0)+40),0)</f>
        <v>51</v>
      </c>
      <c r="D415">
        <f>ROUND(((99-40)*(scrapedData!I415-0)/(0.7-0)+40),0)</f>
        <v>80</v>
      </c>
      <c r="E415">
        <f>ROUND(((99-40)*(scrapedData!O415-0)/(0.5-0)+40),0)</f>
        <v>70</v>
      </c>
      <c r="F415">
        <f ca="1">IF(scrapedData!K415&lt;1,RANDBETWEEN(40,50),D415)</f>
        <v>80</v>
      </c>
      <c r="G415">
        <f ca="1">IF(scrapedData!N415&lt;1,RANDBETWEEN(40,50),E415)</f>
        <v>43</v>
      </c>
      <c r="H415">
        <f>ROUND(((99-40)*(scrapedData!V415-0)/(7-0)+40),0)</f>
        <v>46</v>
      </c>
      <c r="I415">
        <f t="shared" ca="1" si="48"/>
        <v>214</v>
      </c>
      <c r="J415">
        <f>ROUND(((99-40)*(scrapedData!W415-0)/(3-0)+40),0)</f>
        <v>46</v>
      </c>
      <c r="K415">
        <f>ROUND(((99-40)*(scrapedData!X415-0)/(3-0)+40),0)</f>
        <v>44</v>
      </c>
      <c r="L415">
        <f>ROUND(((99-40)*(scrapedData!U415-0)/(11-0)+40),0)</f>
        <v>46</v>
      </c>
      <c r="M415">
        <f t="shared" si="49"/>
        <v>187</v>
      </c>
      <c r="N415">
        <f t="shared" ca="1" si="50"/>
        <v>69</v>
      </c>
      <c r="O415">
        <f t="shared" si="51"/>
        <v>66</v>
      </c>
      <c r="P415">
        <f t="shared" si="52"/>
        <v>69</v>
      </c>
      <c r="Q415">
        <f t="shared" ca="1" si="53"/>
        <v>43</v>
      </c>
      <c r="R415">
        <f ca="1">IF(scrapedData!Q415&gt;0.5,ROUND(scrapedData!R415*100,0),RANDBETWEEN(50,70))</f>
        <v>70</v>
      </c>
      <c r="S415">
        <f>INDEX(teamdata!$B$2:'teamdata'!$B$80,MATCH(scrapedData!B415,teamdata!$A$2:'teamdata'!$A$80,0))</f>
        <v>26</v>
      </c>
      <c r="T415">
        <f t="shared" si="54"/>
        <v>2</v>
      </c>
    </row>
    <row r="416" spans="1:20" x14ac:dyDescent="0.3">
      <c r="A416" t="s">
        <v>2032</v>
      </c>
      <c r="B416">
        <f>ROUND(((99-40)*(scrapedData!AA416-0)/(25-0)+40),0)</f>
        <v>45</v>
      </c>
      <c r="C416">
        <f>ROUND(((99-40)*(scrapedData!F416-0)/(37.2-0)+40),0)</f>
        <v>51</v>
      </c>
      <c r="D416">
        <f>ROUND(((99-40)*(scrapedData!I416-0)/(0.7-0)+40),0)</f>
        <v>74</v>
      </c>
      <c r="E416">
        <f>ROUND(((99-40)*(scrapedData!O416-0)/(0.5-0)+40),0)</f>
        <v>99</v>
      </c>
      <c r="F416">
        <f ca="1">IF(scrapedData!K416&lt;1,RANDBETWEEN(40,50),D416)</f>
        <v>74</v>
      </c>
      <c r="G416">
        <f ca="1">IF(scrapedData!N416&lt;1,RANDBETWEEN(40,50),E416)</f>
        <v>47</v>
      </c>
      <c r="H416">
        <f>ROUND(((99-40)*(scrapedData!V416-0)/(7-0)+40),0)</f>
        <v>43</v>
      </c>
      <c r="I416">
        <f t="shared" ca="1" si="48"/>
        <v>209</v>
      </c>
      <c r="J416">
        <f>ROUND(((99-40)*(scrapedData!W416-0)/(3-0)+40),0)</f>
        <v>46</v>
      </c>
      <c r="K416">
        <f>ROUND(((99-40)*(scrapedData!X416-0)/(3-0)+40),0)</f>
        <v>48</v>
      </c>
      <c r="L416">
        <f>ROUND(((99-40)*(scrapedData!U416-0)/(11-0)+40),0)</f>
        <v>50</v>
      </c>
      <c r="M416">
        <f t="shared" si="49"/>
        <v>195</v>
      </c>
      <c r="N416">
        <f t="shared" ca="1" si="50"/>
        <v>68</v>
      </c>
      <c r="O416">
        <f t="shared" si="51"/>
        <v>68</v>
      </c>
      <c r="P416">
        <f t="shared" si="52"/>
        <v>75</v>
      </c>
      <c r="Q416">
        <f t="shared" ca="1" si="53"/>
        <v>47</v>
      </c>
      <c r="R416">
        <f ca="1">IF(scrapedData!Q416&gt;0.5,ROUND(scrapedData!R416*100,0),RANDBETWEEN(50,70))</f>
        <v>71</v>
      </c>
      <c r="S416">
        <f>INDEX(teamdata!$B$2:'teamdata'!$B$80,MATCH(scrapedData!B416,teamdata!$A$2:'teamdata'!$A$80,0))</f>
        <v>26</v>
      </c>
      <c r="T416">
        <f t="shared" si="54"/>
        <v>2</v>
      </c>
    </row>
    <row r="417" spans="1:20" x14ac:dyDescent="0.3">
      <c r="A417" t="s">
        <v>2034</v>
      </c>
      <c r="B417">
        <f>ROUND(((99-40)*(scrapedData!AA417-0)/(25-0)+40),0)</f>
        <v>43</v>
      </c>
      <c r="C417">
        <f>ROUND(((99-40)*(scrapedData!F417-0)/(37.2-0)+40),0)</f>
        <v>57</v>
      </c>
      <c r="D417">
        <f>ROUND(((99-40)*(scrapedData!I417-0)/(0.7-0)+40),0)</f>
        <v>73</v>
      </c>
      <c r="E417">
        <f>ROUND(((99-40)*(scrapedData!O417-0)/(0.5-0)+40),0)</f>
        <v>40</v>
      </c>
      <c r="F417">
        <f ca="1">IF(scrapedData!K417&lt;1,RANDBETWEEN(40,50),D417)</f>
        <v>73</v>
      </c>
      <c r="G417">
        <f ca="1">IF(scrapedData!N417&lt;1,RANDBETWEEN(40,50),E417)</f>
        <v>42</v>
      </c>
      <c r="H417">
        <f>ROUND(((99-40)*(scrapedData!V417-0)/(7-0)+40),0)</f>
        <v>41</v>
      </c>
      <c r="I417">
        <f t="shared" ca="1" si="48"/>
        <v>199</v>
      </c>
      <c r="J417">
        <f>ROUND(((99-40)*(scrapedData!W417-0)/(3-0)+40),0)</f>
        <v>46</v>
      </c>
      <c r="K417">
        <f>ROUND(((99-40)*(scrapedData!X417-0)/(3-0)+40),0)</f>
        <v>50</v>
      </c>
      <c r="L417">
        <f>ROUND(((99-40)*(scrapedData!U417-0)/(11-0)+40),0)</f>
        <v>57</v>
      </c>
      <c r="M417">
        <f t="shared" si="49"/>
        <v>210</v>
      </c>
      <c r="N417">
        <f t="shared" ca="1" si="50"/>
        <v>67</v>
      </c>
      <c r="O417">
        <f t="shared" si="51"/>
        <v>70</v>
      </c>
      <c r="P417">
        <f t="shared" si="52"/>
        <v>79</v>
      </c>
      <c r="Q417">
        <f t="shared" ca="1" si="53"/>
        <v>42</v>
      </c>
      <c r="R417">
        <f ca="1">IF(scrapedData!Q417&gt;0.5,ROUND(scrapedData!R417*100,0),RANDBETWEEN(50,70))</f>
        <v>41</v>
      </c>
      <c r="S417">
        <f>INDEX(teamdata!$B$2:'teamdata'!$B$80,MATCH(scrapedData!B417,teamdata!$A$2:'teamdata'!$A$80,0))</f>
        <v>26</v>
      </c>
      <c r="T417">
        <f t="shared" si="54"/>
        <v>2</v>
      </c>
    </row>
    <row r="418" spans="1:20" x14ac:dyDescent="0.3">
      <c r="A418" t="s">
        <v>2037</v>
      </c>
      <c r="B418">
        <f>ROUND(((99-40)*(scrapedData!AA418-0)/(25-0)+40),0)</f>
        <v>42</v>
      </c>
      <c r="C418">
        <f>ROUND(((99-40)*(scrapedData!F418-0)/(37.2-0)+40),0)</f>
        <v>43</v>
      </c>
      <c r="D418">
        <f>ROUND(((99-40)*(scrapedData!I418-0)/(0.7-0)+40),0)</f>
        <v>124</v>
      </c>
      <c r="E418">
        <f>ROUND(((99-40)*(scrapedData!O418-0)/(0.5-0)+40),0)</f>
        <v>40</v>
      </c>
      <c r="F418">
        <f ca="1">IF(scrapedData!K418&lt;1,RANDBETWEEN(40,50),D418)</f>
        <v>40</v>
      </c>
      <c r="G418">
        <f ca="1">IF(scrapedData!N418&lt;1,RANDBETWEEN(40,50),E418)</f>
        <v>42</v>
      </c>
      <c r="H418">
        <f>ROUND(((99-40)*(scrapedData!V418-0)/(7-0)+40),0)</f>
        <v>44</v>
      </c>
      <c r="I418">
        <f t="shared" ca="1" si="48"/>
        <v>252</v>
      </c>
      <c r="J418">
        <f>ROUND(((99-40)*(scrapedData!W418-0)/(3-0)+40),0)</f>
        <v>40</v>
      </c>
      <c r="K418">
        <f>ROUND(((99-40)*(scrapedData!X418-0)/(3-0)+40),0)</f>
        <v>40</v>
      </c>
      <c r="L418">
        <f>ROUND(((99-40)*(scrapedData!U418-0)/(11-0)+40),0)</f>
        <v>40</v>
      </c>
      <c r="M418">
        <f t="shared" si="49"/>
        <v>163</v>
      </c>
      <c r="N418">
        <f t="shared" ca="1" si="50"/>
        <v>76</v>
      </c>
      <c r="O418">
        <f t="shared" si="51"/>
        <v>62</v>
      </c>
      <c r="P418">
        <f t="shared" si="52"/>
        <v>67</v>
      </c>
      <c r="Q418">
        <f t="shared" ca="1" si="53"/>
        <v>42</v>
      </c>
      <c r="R418">
        <f ca="1">IF(scrapedData!Q418&gt;0.5,ROUND(scrapedData!R418*100,0),RANDBETWEEN(50,70))</f>
        <v>62</v>
      </c>
      <c r="S418">
        <f>INDEX(teamdata!$B$2:'teamdata'!$B$80,MATCH(scrapedData!B418,teamdata!$A$2:'teamdata'!$A$80,0))</f>
        <v>26</v>
      </c>
      <c r="T418">
        <f t="shared" si="54"/>
        <v>2</v>
      </c>
    </row>
    <row r="419" spans="1:20" x14ac:dyDescent="0.3">
      <c r="A419" t="s">
        <v>2039</v>
      </c>
      <c r="B419">
        <f>ROUND(((99-40)*(scrapedData!AA419-0)/(25-0)+40),0)</f>
        <v>41</v>
      </c>
      <c r="C419">
        <f>ROUND(((99-40)*(scrapedData!F419-0)/(37.2-0)+40),0)</f>
        <v>43</v>
      </c>
      <c r="D419">
        <f>ROUND(((99-40)*(scrapedData!I419-0)/(0.7-0)+40),0)</f>
        <v>82</v>
      </c>
      <c r="E419">
        <f>ROUND(((99-40)*(scrapedData!O419-0)/(0.5-0)+40),0)</f>
        <v>40</v>
      </c>
      <c r="F419">
        <f ca="1">IF(scrapedData!K419&lt;1,RANDBETWEEN(40,50),D419)</f>
        <v>44</v>
      </c>
      <c r="G419">
        <f ca="1">IF(scrapedData!N419&lt;1,RANDBETWEEN(40,50),E419)</f>
        <v>47</v>
      </c>
      <c r="H419">
        <f>ROUND(((99-40)*(scrapedData!V419-0)/(7-0)+40),0)</f>
        <v>40</v>
      </c>
      <c r="I419">
        <f t="shared" ca="1" si="48"/>
        <v>210</v>
      </c>
      <c r="J419">
        <f>ROUND(((99-40)*(scrapedData!W419-0)/(3-0)+40),0)</f>
        <v>40</v>
      </c>
      <c r="K419">
        <f>ROUND(((99-40)*(scrapedData!X419-0)/(3-0)+40),0)</f>
        <v>40</v>
      </c>
      <c r="L419">
        <f>ROUND(((99-40)*(scrapedData!U419-0)/(11-0)+40),0)</f>
        <v>42</v>
      </c>
      <c r="M419">
        <f t="shared" si="49"/>
        <v>165</v>
      </c>
      <c r="N419">
        <f t="shared" ca="1" si="50"/>
        <v>69</v>
      </c>
      <c r="O419">
        <f t="shared" si="51"/>
        <v>62</v>
      </c>
      <c r="P419">
        <f t="shared" si="52"/>
        <v>70</v>
      </c>
      <c r="Q419">
        <f t="shared" ca="1" si="53"/>
        <v>47</v>
      </c>
      <c r="R419">
        <f ca="1">IF(scrapedData!Q419&gt;0.5,ROUND(scrapedData!R419*100,0),RANDBETWEEN(50,70))</f>
        <v>59</v>
      </c>
      <c r="S419">
        <f>INDEX(teamdata!$B$2:'teamdata'!$B$80,MATCH(scrapedData!B419,teamdata!$A$2:'teamdata'!$A$80,0))</f>
        <v>26</v>
      </c>
      <c r="T419">
        <f t="shared" si="54"/>
        <v>2</v>
      </c>
    </row>
    <row r="420" spans="1:20" x14ac:dyDescent="0.3">
      <c r="A420" t="s">
        <v>2041</v>
      </c>
      <c r="B420" t="e">
        <f>ROUND(((99-40)*(scrapedData!AA420-0)/(25-0)+40),0)</f>
        <v>#N/A</v>
      </c>
      <c r="C420" t="e">
        <f>ROUND(((99-40)*(scrapedData!F420-0)/(37.2-0)+40),0)</f>
        <v>#N/A</v>
      </c>
      <c r="D420" t="e">
        <f>ROUND(((99-40)*(scrapedData!I420-0)/(0.7-0)+40),0)</f>
        <v>#N/A</v>
      </c>
      <c r="E420" t="e">
        <f>ROUND(((99-40)*(scrapedData!O420-0)/(0.5-0)+40),0)</f>
        <v>#N/A</v>
      </c>
      <c r="F420" t="e">
        <f ca="1">IF(scrapedData!K420&lt;1,RANDBETWEEN(40,50),D420)</f>
        <v>#N/A</v>
      </c>
      <c r="G420" t="e">
        <f ca="1">IF(scrapedData!N420&lt;1,RANDBETWEEN(40,50),E420)</f>
        <v>#N/A</v>
      </c>
      <c r="H420" t="e">
        <f>ROUND(((99-40)*(scrapedData!V420-0)/(7-0)+40),0)</f>
        <v>#N/A</v>
      </c>
      <c r="I420" t="e">
        <f t="shared" si="48"/>
        <v>#N/A</v>
      </c>
      <c r="J420" t="e">
        <f>ROUND(((99-40)*(scrapedData!W420-0)/(3-0)+40),0)</f>
        <v>#N/A</v>
      </c>
      <c r="K420" t="e">
        <f>ROUND(((99-40)*(scrapedData!X420-0)/(3-0)+40),0)</f>
        <v>#N/A</v>
      </c>
      <c r="L420" t="e">
        <f>ROUND(((99-40)*(scrapedData!U420-0)/(11-0)+40),0)</f>
        <v>#N/A</v>
      </c>
      <c r="M420" t="e">
        <f t="shared" si="49"/>
        <v>#N/A</v>
      </c>
      <c r="N420" t="e">
        <f t="shared" si="50"/>
        <v>#N/A</v>
      </c>
      <c r="O420" t="e">
        <f t="shared" si="51"/>
        <v>#N/A</v>
      </c>
      <c r="P420" t="e">
        <f t="shared" si="52"/>
        <v>#N/A</v>
      </c>
      <c r="Q420" t="e">
        <f t="shared" ca="1" si="53"/>
        <v>#N/A</v>
      </c>
      <c r="R420" t="e">
        <f ca="1">IF(scrapedData!Q420&gt;0.5,ROUND(scrapedData!R420*100,0),RANDBETWEEN(50,70))</f>
        <v>#N/A</v>
      </c>
      <c r="S420">
        <f>INDEX(teamdata!$B$2:'teamdata'!$B$80,MATCH(scrapedData!B420,teamdata!$A$2:'teamdata'!$A$80,0))</f>
        <v>26</v>
      </c>
      <c r="T420">
        <f t="shared" si="54"/>
        <v>2</v>
      </c>
    </row>
    <row r="421" spans="1:20" x14ac:dyDescent="0.3">
      <c r="A421" t="s">
        <v>2043</v>
      </c>
      <c r="B421" t="e">
        <f>ROUND(((99-40)*(scrapedData!AA421-0)/(25-0)+40),0)</f>
        <v>#N/A</v>
      </c>
      <c r="C421" t="e">
        <f>ROUND(((99-40)*(scrapedData!F421-0)/(37.2-0)+40),0)</f>
        <v>#N/A</v>
      </c>
      <c r="D421" t="e">
        <f>ROUND(((99-40)*(scrapedData!I421-0)/(0.7-0)+40),0)</f>
        <v>#N/A</v>
      </c>
      <c r="E421" t="e">
        <f>ROUND(((99-40)*(scrapedData!O421-0)/(0.5-0)+40),0)</f>
        <v>#N/A</v>
      </c>
      <c r="F421" t="e">
        <f ca="1">IF(scrapedData!K421&lt;1,RANDBETWEEN(40,50),D421)</f>
        <v>#N/A</v>
      </c>
      <c r="G421" t="e">
        <f ca="1">IF(scrapedData!N421&lt;1,RANDBETWEEN(40,50),E421)</f>
        <v>#N/A</v>
      </c>
      <c r="H421" t="e">
        <f>ROUND(((99-40)*(scrapedData!V421-0)/(7-0)+40),0)</f>
        <v>#N/A</v>
      </c>
      <c r="I421" t="e">
        <f t="shared" si="48"/>
        <v>#N/A</v>
      </c>
      <c r="J421" t="e">
        <f>ROUND(((99-40)*(scrapedData!W421-0)/(3-0)+40),0)</f>
        <v>#N/A</v>
      </c>
      <c r="K421" t="e">
        <f>ROUND(((99-40)*(scrapedData!X421-0)/(3-0)+40),0)</f>
        <v>#N/A</v>
      </c>
      <c r="L421" t="e">
        <f>ROUND(((99-40)*(scrapedData!U421-0)/(11-0)+40),0)</f>
        <v>#N/A</v>
      </c>
      <c r="M421" t="e">
        <f t="shared" si="49"/>
        <v>#N/A</v>
      </c>
      <c r="N421" t="e">
        <f t="shared" si="50"/>
        <v>#N/A</v>
      </c>
      <c r="O421" t="e">
        <f t="shared" si="51"/>
        <v>#N/A</v>
      </c>
      <c r="P421" t="e">
        <f t="shared" si="52"/>
        <v>#N/A</v>
      </c>
      <c r="Q421" t="e">
        <f t="shared" ca="1" si="53"/>
        <v>#N/A</v>
      </c>
      <c r="R421" t="e">
        <f ca="1">IF(scrapedData!Q421&gt;0.5,ROUND(scrapedData!R421*100,0),RANDBETWEEN(50,70))</f>
        <v>#N/A</v>
      </c>
      <c r="S421">
        <f>INDEX(teamdata!$B$2:'teamdata'!$B$80,MATCH(scrapedData!B421,teamdata!$A$2:'teamdata'!$A$80,0))</f>
        <v>26</v>
      </c>
      <c r="T421">
        <f t="shared" si="54"/>
        <v>2</v>
      </c>
    </row>
    <row r="422" spans="1:20" x14ac:dyDescent="0.3">
      <c r="A422" t="s">
        <v>2046</v>
      </c>
      <c r="B422">
        <f>ROUND(((99-40)*(scrapedData!AA422-0)/(25-0)+40),0)</f>
        <v>88</v>
      </c>
      <c r="C422">
        <f>ROUND(((99-40)*(scrapedData!F422-0)/(37.2-0)+40),0)</f>
        <v>90</v>
      </c>
      <c r="D422">
        <f>ROUND(((99-40)*(scrapedData!I422-0)/(0.7-0)+40),0)</f>
        <v>77</v>
      </c>
      <c r="E422">
        <f>ROUND(((99-40)*(scrapedData!O422-0)/(0.5-0)+40),0)</f>
        <v>89</v>
      </c>
      <c r="F422">
        <f ca="1">IF(scrapedData!K422&lt;1,RANDBETWEEN(40,50),D422)</f>
        <v>77</v>
      </c>
      <c r="G422">
        <f ca="1">IF(scrapedData!N422&lt;1,RANDBETWEEN(40,50),E422)</f>
        <v>89</v>
      </c>
      <c r="H422">
        <f>ROUND(((99-40)*(scrapedData!V422-0)/(7-0)+40),0)</f>
        <v>53</v>
      </c>
      <c r="I422">
        <f t="shared" ca="1" si="48"/>
        <v>307</v>
      </c>
      <c r="J422">
        <f>ROUND(((99-40)*(scrapedData!W422-0)/(3-0)+40),0)</f>
        <v>54</v>
      </c>
      <c r="K422">
        <f>ROUND(((99-40)*(scrapedData!X422-0)/(3-0)+40),0)</f>
        <v>42</v>
      </c>
      <c r="L422">
        <f>ROUND(((99-40)*(scrapedData!U422-0)/(11-0)+40),0)</f>
        <v>53</v>
      </c>
      <c r="M422">
        <f t="shared" si="49"/>
        <v>239</v>
      </c>
      <c r="N422">
        <f t="shared" ca="1" si="50"/>
        <v>86</v>
      </c>
      <c r="O422">
        <f t="shared" si="51"/>
        <v>76</v>
      </c>
      <c r="P422">
        <f t="shared" si="52"/>
        <v>56</v>
      </c>
      <c r="Q422">
        <f t="shared" ca="1" si="53"/>
        <v>89</v>
      </c>
      <c r="R422">
        <f ca="1">IF(scrapedData!Q422&gt;0.5,ROUND(scrapedData!R422*100,0),RANDBETWEEN(50,70))</f>
        <v>91</v>
      </c>
      <c r="S422">
        <f>INDEX(teamdata!$B$2:'teamdata'!$B$80,MATCH(scrapedData!B422,teamdata!$A$2:'teamdata'!$A$80,0))</f>
        <v>27</v>
      </c>
      <c r="T422">
        <f t="shared" si="54"/>
        <v>2</v>
      </c>
    </row>
    <row r="423" spans="1:20" x14ac:dyDescent="0.3">
      <c r="A423" t="s">
        <v>2049</v>
      </c>
      <c r="B423">
        <f>ROUND(((99-40)*(scrapedData!AA423-0)/(25-0)+40),0)</f>
        <v>74</v>
      </c>
      <c r="C423">
        <f>ROUND(((99-40)*(scrapedData!F423-0)/(37.2-0)+40),0)</f>
        <v>77</v>
      </c>
      <c r="D423">
        <f>ROUND(((99-40)*(scrapedData!I423-0)/(0.7-0)+40),0)</f>
        <v>88</v>
      </c>
      <c r="E423">
        <f>ROUND(((99-40)*(scrapedData!O423-0)/(0.5-0)+40),0)</f>
        <v>87</v>
      </c>
      <c r="F423">
        <f ca="1">IF(scrapedData!K423&lt;1,RANDBETWEEN(40,50),D423)</f>
        <v>88</v>
      </c>
      <c r="G423">
        <f ca="1">IF(scrapedData!N423&lt;1,RANDBETWEEN(40,50),E423)</f>
        <v>40</v>
      </c>
      <c r="H423">
        <f>ROUND(((99-40)*(scrapedData!V423-0)/(7-0)+40),0)</f>
        <v>64</v>
      </c>
      <c r="I423">
        <f t="shared" ca="1" si="48"/>
        <v>266</v>
      </c>
      <c r="J423">
        <f>ROUND(((99-40)*(scrapedData!W423-0)/(3-0)+40),0)</f>
        <v>70</v>
      </c>
      <c r="K423">
        <f>ROUND(((99-40)*(scrapedData!X423-0)/(3-0)+40),0)</f>
        <v>60</v>
      </c>
      <c r="L423">
        <f>ROUND(((99-40)*(scrapedData!U423-0)/(11-0)+40),0)</f>
        <v>81</v>
      </c>
      <c r="M423">
        <f t="shared" si="49"/>
        <v>288</v>
      </c>
      <c r="N423">
        <f t="shared" ca="1" si="50"/>
        <v>79</v>
      </c>
      <c r="O423">
        <f t="shared" si="51"/>
        <v>85</v>
      </c>
      <c r="P423">
        <f t="shared" si="52"/>
        <v>94</v>
      </c>
      <c r="Q423">
        <f t="shared" ca="1" si="53"/>
        <v>40</v>
      </c>
      <c r="R423">
        <f ca="1">IF(scrapedData!Q423&gt;0.5,ROUND(scrapedData!R423*100,0),RANDBETWEEN(50,70))</f>
        <v>62</v>
      </c>
      <c r="S423">
        <f>INDEX(teamdata!$B$2:'teamdata'!$B$80,MATCH(scrapedData!B423,teamdata!$A$2:'teamdata'!$A$80,0))</f>
        <v>27</v>
      </c>
      <c r="T423">
        <f t="shared" si="54"/>
        <v>2</v>
      </c>
    </row>
    <row r="424" spans="1:20" x14ac:dyDescent="0.3">
      <c r="A424" t="s">
        <v>2052</v>
      </c>
      <c r="B424">
        <f>ROUND(((99-40)*(scrapedData!AA424-0)/(25-0)+40),0)</f>
        <v>72</v>
      </c>
      <c r="C424">
        <f>ROUND(((99-40)*(scrapedData!F424-0)/(37.2-0)+40),0)</f>
        <v>85</v>
      </c>
      <c r="D424">
        <f>ROUND(((99-40)*(scrapedData!I424-0)/(0.7-0)+40),0)</f>
        <v>79</v>
      </c>
      <c r="E424">
        <f>ROUND(((99-40)*(scrapedData!O424-0)/(0.5-0)+40),0)</f>
        <v>95</v>
      </c>
      <c r="F424">
        <f ca="1">IF(scrapedData!K424&lt;1,RANDBETWEEN(40,50),D424)</f>
        <v>79</v>
      </c>
      <c r="G424">
        <f ca="1">IF(scrapedData!N424&lt;1,RANDBETWEEN(40,50),E424)</f>
        <v>95</v>
      </c>
      <c r="H424">
        <f>ROUND(((99-40)*(scrapedData!V424-0)/(7-0)+40),0)</f>
        <v>48</v>
      </c>
      <c r="I424">
        <f t="shared" ca="1" si="48"/>
        <v>294</v>
      </c>
      <c r="J424">
        <f>ROUND(((99-40)*(scrapedData!W424-0)/(3-0)+40),0)</f>
        <v>52</v>
      </c>
      <c r="K424">
        <f>ROUND(((99-40)*(scrapedData!X424-0)/(3-0)+40),0)</f>
        <v>40</v>
      </c>
      <c r="L424">
        <f>ROUND(((99-40)*(scrapedData!U424-0)/(11-0)+40),0)</f>
        <v>53</v>
      </c>
      <c r="M424">
        <f t="shared" si="49"/>
        <v>230</v>
      </c>
      <c r="N424">
        <f t="shared" ca="1" si="50"/>
        <v>84</v>
      </c>
      <c r="O424">
        <f t="shared" si="51"/>
        <v>74</v>
      </c>
      <c r="P424">
        <f t="shared" si="52"/>
        <v>58</v>
      </c>
      <c r="Q424">
        <f t="shared" ca="1" si="53"/>
        <v>95</v>
      </c>
      <c r="R424">
        <f ca="1">IF(scrapedData!Q424&gt;0.5,ROUND(scrapedData!R424*100,0),RANDBETWEEN(50,70))</f>
        <v>91</v>
      </c>
      <c r="S424">
        <f>INDEX(teamdata!$B$2:'teamdata'!$B$80,MATCH(scrapedData!B424,teamdata!$A$2:'teamdata'!$A$80,0))</f>
        <v>27</v>
      </c>
      <c r="T424">
        <f t="shared" si="54"/>
        <v>2</v>
      </c>
    </row>
    <row r="425" spans="1:20" x14ac:dyDescent="0.3">
      <c r="A425" t="s">
        <v>2054</v>
      </c>
      <c r="B425">
        <f>ROUND(((99-40)*(scrapedData!AA425-0)/(25-0)+40),0)</f>
        <v>59</v>
      </c>
      <c r="C425">
        <f>ROUND(((99-40)*(scrapedData!F425-0)/(37.2-0)+40),0)</f>
        <v>82</v>
      </c>
      <c r="D425">
        <f>ROUND(((99-40)*(scrapedData!I425-0)/(0.7-0)+40),0)</f>
        <v>82</v>
      </c>
      <c r="E425">
        <f>ROUND(((99-40)*(scrapedData!O425-0)/(0.5-0)+40),0)</f>
        <v>96</v>
      </c>
      <c r="F425">
        <f ca="1">IF(scrapedData!K425&lt;1,RANDBETWEEN(40,50),D425)</f>
        <v>82</v>
      </c>
      <c r="G425">
        <f ca="1">IF(scrapedData!N425&lt;1,RANDBETWEEN(40,50),E425)</f>
        <v>96</v>
      </c>
      <c r="H425">
        <f>ROUND(((99-40)*(scrapedData!V425-0)/(7-0)+40),0)</f>
        <v>68</v>
      </c>
      <c r="I425">
        <f t="shared" ca="1" si="48"/>
        <v>305</v>
      </c>
      <c r="J425">
        <f>ROUND(((99-40)*(scrapedData!W425-0)/(3-0)+40),0)</f>
        <v>54</v>
      </c>
      <c r="K425">
        <f>ROUND(((99-40)*(scrapedData!X425-0)/(3-0)+40),0)</f>
        <v>40</v>
      </c>
      <c r="L425">
        <f>ROUND(((99-40)*(scrapedData!U425-0)/(11-0)+40),0)</f>
        <v>50</v>
      </c>
      <c r="M425">
        <f t="shared" si="49"/>
        <v>226</v>
      </c>
      <c r="N425">
        <f t="shared" ca="1" si="50"/>
        <v>86</v>
      </c>
      <c r="O425">
        <f t="shared" si="51"/>
        <v>73</v>
      </c>
      <c r="P425">
        <f t="shared" si="52"/>
        <v>56</v>
      </c>
      <c r="Q425">
        <f t="shared" ca="1" si="53"/>
        <v>96</v>
      </c>
      <c r="R425">
        <f ca="1">IF(scrapedData!Q425&gt;0.5,ROUND(scrapedData!R425*100,0),RANDBETWEEN(50,70))</f>
        <v>84</v>
      </c>
      <c r="S425">
        <f>INDEX(teamdata!$B$2:'teamdata'!$B$80,MATCH(scrapedData!B425,teamdata!$A$2:'teamdata'!$A$80,0))</f>
        <v>27</v>
      </c>
      <c r="T425">
        <f t="shared" si="54"/>
        <v>2</v>
      </c>
    </row>
    <row r="426" spans="1:20" x14ac:dyDescent="0.3">
      <c r="A426" t="s">
        <v>2057</v>
      </c>
      <c r="B426">
        <f>ROUND(((99-40)*(scrapedData!AA426-0)/(25-0)+40),0)</f>
        <v>56</v>
      </c>
      <c r="C426">
        <f>ROUND(((99-40)*(scrapedData!F426-0)/(37.2-0)+40),0)</f>
        <v>82</v>
      </c>
      <c r="D426">
        <f>ROUND(((99-40)*(scrapedData!I426-0)/(0.7-0)+40),0)</f>
        <v>96</v>
      </c>
      <c r="E426">
        <f>ROUND(((99-40)*(scrapedData!O426-0)/(0.5-0)+40),0)</f>
        <v>40</v>
      </c>
      <c r="F426">
        <f ca="1">IF(scrapedData!K426&lt;1,RANDBETWEEN(40,50),D426)</f>
        <v>96</v>
      </c>
      <c r="G426">
        <f ca="1">IF(scrapedData!N426&lt;1,RANDBETWEEN(40,50),E426)</f>
        <v>41</v>
      </c>
      <c r="H426">
        <f>ROUND(((99-40)*(scrapedData!V426-0)/(7-0)+40),0)</f>
        <v>48</v>
      </c>
      <c r="I426">
        <f t="shared" ca="1" si="48"/>
        <v>241</v>
      </c>
      <c r="J426">
        <f>ROUND(((99-40)*(scrapedData!W426-0)/(3-0)+40),0)</f>
        <v>54</v>
      </c>
      <c r="K426">
        <f>ROUND(((99-40)*(scrapedData!X426-0)/(3-0)+40),0)</f>
        <v>58</v>
      </c>
      <c r="L426">
        <f>ROUND(((99-40)*(scrapedData!U426-0)/(11-0)+40),0)</f>
        <v>76</v>
      </c>
      <c r="M426">
        <f t="shared" si="49"/>
        <v>270</v>
      </c>
      <c r="N426">
        <f t="shared" ca="1" si="50"/>
        <v>74</v>
      </c>
      <c r="O426">
        <f t="shared" si="51"/>
        <v>82</v>
      </c>
      <c r="P426">
        <f t="shared" si="52"/>
        <v>85</v>
      </c>
      <c r="Q426">
        <f t="shared" ca="1" si="53"/>
        <v>41</v>
      </c>
      <c r="R426">
        <f ca="1">IF(scrapedData!Q426&gt;0.5,ROUND(scrapedData!R426*100,0),RANDBETWEEN(50,70))</f>
        <v>57</v>
      </c>
      <c r="S426">
        <f>INDEX(teamdata!$B$2:'teamdata'!$B$80,MATCH(scrapedData!B426,teamdata!$A$2:'teamdata'!$A$80,0))</f>
        <v>27</v>
      </c>
      <c r="T426">
        <f t="shared" si="54"/>
        <v>2</v>
      </c>
    </row>
    <row r="427" spans="1:20" x14ac:dyDescent="0.3">
      <c r="A427" t="s">
        <v>2060</v>
      </c>
      <c r="B427">
        <f>ROUND(((99-40)*(scrapedData!AA427-0)/(25-0)+40),0)</f>
        <v>52</v>
      </c>
      <c r="C427">
        <f>ROUND(((99-40)*(scrapedData!F427-0)/(37.2-0)+40),0)</f>
        <v>60</v>
      </c>
      <c r="D427">
        <f>ROUND(((99-40)*(scrapedData!I427-0)/(0.7-0)+40),0)</f>
        <v>75</v>
      </c>
      <c r="E427">
        <f>ROUND(((99-40)*(scrapedData!O427-0)/(0.5-0)+40),0)</f>
        <v>89</v>
      </c>
      <c r="F427">
        <f ca="1">IF(scrapedData!K427&lt;1,RANDBETWEEN(40,50),D427)</f>
        <v>75</v>
      </c>
      <c r="G427">
        <f ca="1">IF(scrapedData!N427&lt;1,RANDBETWEEN(40,50),E427)</f>
        <v>89</v>
      </c>
      <c r="H427">
        <f>ROUND(((99-40)*(scrapedData!V427-0)/(7-0)+40),0)</f>
        <v>49</v>
      </c>
      <c r="I427">
        <f t="shared" ca="1" si="48"/>
        <v>265</v>
      </c>
      <c r="J427">
        <f>ROUND(((99-40)*(scrapedData!W427-0)/(3-0)+40),0)</f>
        <v>52</v>
      </c>
      <c r="K427">
        <f>ROUND(((99-40)*(scrapedData!X427-0)/(3-0)+40),0)</f>
        <v>40</v>
      </c>
      <c r="L427">
        <f>ROUND(((99-40)*(scrapedData!U427-0)/(11-0)+40),0)</f>
        <v>49</v>
      </c>
      <c r="M427">
        <f t="shared" si="49"/>
        <v>201</v>
      </c>
      <c r="N427">
        <f t="shared" ca="1" si="50"/>
        <v>78</v>
      </c>
      <c r="O427">
        <f t="shared" si="51"/>
        <v>69</v>
      </c>
      <c r="P427">
        <f t="shared" si="52"/>
        <v>66</v>
      </c>
      <c r="Q427">
        <f t="shared" ca="1" si="53"/>
        <v>89</v>
      </c>
      <c r="R427">
        <f ca="1">IF(scrapedData!Q427&gt;0.5,ROUND(scrapedData!R427*100,0),RANDBETWEEN(50,70))</f>
        <v>53</v>
      </c>
      <c r="S427">
        <f>INDEX(teamdata!$B$2:'teamdata'!$B$80,MATCH(scrapedData!B427,teamdata!$A$2:'teamdata'!$A$80,0))</f>
        <v>27</v>
      </c>
      <c r="T427">
        <f t="shared" si="54"/>
        <v>2</v>
      </c>
    </row>
    <row r="428" spans="1:20" x14ac:dyDescent="0.3">
      <c r="A428" t="s">
        <v>2063</v>
      </c>
      <c r="B428">
        <f>ROUND(((99-40)*(scrapedData!AA428-0)/(25-0)+40),0)</f>
        <v>50</v>
      </c>
      <c r="C428">
        <f>ROUND(((99-40)*(scrapedData!F428-0)/(37.2-0)+40),0)</f>
        <v>61</v>
      </c>
      <c r="D428">
        <f>ROUND(((99-40)*(scrapedData!I428-0)/(0.7-0)+40),0)</f>
        <v>89</v>
      </c>
      <c r="E428">
        <f>ROUND(((99-40)*(scrapedData!O428-0)/(0.5-0)+40),0)</f>
        <v>40</v>
      </c>
      <c r="F428">
        <f ca="1">IF(scrapedData!K428&lt;1,RANDBETWEEN(40,50),D428)</f>
        <v>89</v>
      </c>
      <c r="G428">
        <f ca="1">IF(scrapedData!N428&lt;1,RANDBETWEEN(40,50),E428)</f>
        <v>48</v>
      </c>
      <c r="H428">
        <f>ROUND(((99-40)*(scrapedData!V428-0)/(7-0)+40),0)</f>
        <v>42</v>
      </c>
      <c r="I428">
        <f t="shared" ca="1" si="48"/>
        <v>229</v>
      </c>
      <c r="J428">
        <f>ROUND(((99-40)*(scrapedData!W428-0)/(3-0)+40),0)</f>
        <v>44</v>
      </c>
      <c r="K428">
        <f>ROUND(((99-40)*(scrapedData!X428-0)/(3-0)+40),0)</f>
        <v>46</v>
      </c>
      <c r="L428">
        <f>ROUND(((99-40)*(scrapedData!U428-0)/(11-0)+40),0)</f>
        <v>63</v>
      </c>
      <c r="M428">
        <f t="shared" si="49"/>
        <v>214</v>
      </c>
      <c r="N428">
        <f t="shared" ca="1" si="50"/>
        <v>72</v>
      </c>
      <c r="O428">
        <f t="shared" si="51"/>
        <v>71</v>
      </c>
      <c r="P428">
        <f t="shared" si="52"/>
        <v>84</v>
      </c>
      <c r="Q428">
        <f t="shared" ca="1" si="53"/>
        <v>48</v>
      </c>
      <c r="R428">
        <f ca="1">IF(scrapedData!Q428&gt;0.5,ROUND(scrapedData!R428*100,0),RANDBETWEEN(50,70))</f>
        <v>33</v>
      </c>
      <c r="S428">
        <f>INDEX(teamdata!$B$2:'teamdata'!$B$80,MATCH(scrapedData!B428,teamdata!$A$2:'teamdata'!$A$80,0))</f>
        <v>27</v>
      </c>
      <c r="T428">
        <f t="shared" si="54"/>
        <v>2</v>
      </c>
    </row>
    <row r="429" spans="1:20" x14ac:dyDescent="0.3">
      <c r="A429" t="s">
        <v>2066</v>
      </c>
      <c r="B429">
        <f>ROUND(((99-40)*(scrapedData!AA429-0)/(25-0)+40),0)</f>
        <v>51</v>
      </c>
      <c r="C429">
        <f>ROUND(((99-40)*(scrapedData!F429-0)/(37.2-0)+40),0)</f>
        <v>62</v>
      </c>
      <c r="D429">
        <f>ROUND(((99-40)*(scrapedData!I429-0)/(0.7-0)+40),0)</f>
        <v>81</v>
      </c>
      <c r="E429">
        <f>ROUND(((99-40)*(scrapedData!O429-0)/(0.5-0)+40),0)</f>
        <v>68</v>
      </c>
      <c r="F429">
        <f ca="1">IF(scrapedData!K429&lt;1,RANDBETWEEN(40,50),D429)</f>
        <v>81</v>
      </c>
      <c r="G429">
        <f ca="1">IF(scrapedData!N429&lt;1,RANDBETWEEN(40,50),E429)</f>
        <v>68</v>
      </c>
      <c r="H429">
        <f>ROUND(((99-40)*(scrapedData!V429-0)/(7-0)+40),0)</f>
        <v>47</v>
      </c>
      <c r="I429">
        <f t="shared" ca="1" si="48"/>
        <v>247</v>
      </c>
      <c r="J429">
        <f>ROUND(((99-40)*(scrapedData!W429-0)/(3-0)+40),0)</f>
        <v>44</v>
      </c>
      <c r="K429">
        <f>ROUND(((99-40)*(scrapedData!X429-0)/(3-0)+40),0)</f>
        <v>50</v>
      </c>
      <c r="L429">
        <f>ROUND(((99-40)*(scrapedData!U429-0)/(11-0)+40),0)</f>
        <v>59</v>
      </c>
      <c r="M429">
        <f t="shared" si="49"/>
        <v>215</v>
      </c>
      <c r="N429">
        <f t="shared" ca="1" si="50"/>
        <v>75</v>
      </c>
      <c r="O429">
        <f t="shared" si="51"/>
        <v>71</v>
      </c>
      <c r="P429">
        <f t="shared" si="52"/>
        <v>78</v>
      </c>
      <c r="Q429">
        <f t="shared" ca="1" si="53"/>
        <v>68</v>
      </c>
      <c r="R429">
        <f ca="1">IF(scrapedData!Q429&gt;0.5,ROUND(scrapedData!R429*100,0),RANDBETWEEN(50,70))</f>
        <v>53</v>
      </c>
      <c r="S429">
        <f>INDEX(teamdata!$B$2:'teamdata'!$B$80,MATCH(scrapedData!B429,teamdata!$A$2:'teamdata'!$A$80,0))</f>
        <v>27</v>
      </c>
      <c r="T429">
        <f t="shared" si="54"/>
        <v>2</v>
      </c>
    </row>
    <row r="430" spans="1:20" x14ac:dyDescent="0.3">
      <c r="A430" t="s">
        <v>2069</v>
      </c>
      <c r="B430">
        <f>ROUND(((99-40)*(scrapedData!AA430-0)/(25-0)+40),0)</f>
        <v>47</v>
      </c>
      <c r="C430">
        <f>ROUND(((99-40)*(scrapedData!F430-0)/(37.2-0)+40),0)</f>
        <v>62</v>
      </c>
      <c r="D430">
        <f>ROUND(((99-40)*(scrapedData!I430-0)/(0.7-0)+40),0)</f>
        <v>76</v>
      </c>
      <c r="E430">
        <f>ROUND(((99-40)*(scrapedData!O430-0)/(0.5-0)+40),0)</f>
        <v>77</v>
      </c>
      <c r="F430">
        <f ca="1">IF(scrapedData!K430&lt;1,RANDBETWEEN(40,50),D430)</f>
        <v>76</v>
      </c>
      <c r="G430">
        <f ca="1">IF(scrapedData!N430&lt;1,RANDBETWEEN(40,50),E430)</f>
        <v>77</v>
      </c>
      <c r="H430">
        <f>ROUND(((99-40)*(scrapedData!V430-0)/(7-0)+40),0)</f>
        <v>59</v>
      </c>
      <c r="I430">
        <f t="shared" ca="1" si="48"/>
        <v>259</v>
      </c>
      <c r="J430">
        <f>ROUND(((99-40)*(scrapedData!W430-0)/(3-0)+40),0)</f>
        <v>56</v>
      </c>
      <c r="K430">
        <f>ROUND(((99-40)*(scrapedData!X430-0)/(3-0)+40),0)</f>
        <v>40</v>
      </c>
      <c r="L430">
        <f>ROUND(((99-40)*(scrapedData!U430-0)/(11-0)+40),0)</f>
        <v>46</v>
      </c>
      <c r="M430">
        <f t="shared" si="49"/>
        <v>204</v>
      </c>
      <c r="N430">
        <f t="shared" ca="1" si="50"/>
        <v>77</v>
      </c>
      <c r="O430">
        <f t="shared" si="51"/>
        <v>69</v>
      </c>
      <c r="P430">
        <f t="shared" si="52"/>
        <v>61</v>
      </c>
      <c r="Q430">
        <f t="shared" ca="1" si="53"/>
        <v>77</v>
      </c>
      <c r="R430">
        <f ca="1">IF(scrapedData!Q430&gt;0.5,ROUND(scrapedData!R430*100,0),RANDBETWEEN(50,70))</f>
        <v>69</v>
      </c>
      <c r="S430">
        <f>INDEX(teamdata!$B$2:'teamdata'!$B$80,MATCH(scrapedData!B430,teamdata!$A$2:'teamdata'!$A$80,0))</f>
        <v>27</v>
      </c>
      <c r="T430">
        <f t="shared" si="54"/>
        <v>2</v>
      </c>
    </row>
    <row r="431" spans="1:20" x14ac:dyDescent="0.3">
      <c r="A431" t="s">
        <v>2072</v>
      </c>
      <c r="B431">
        <f>ROUND(((99-40)*(scrapedData!AA431-0)/(25-0)+40),0)</f>
        <v>44</v>
      </c>
      <c r="C431">
        <f>ROUND(((99-40)*(scrapedData!F431-0)/(37.2-0)+40),0)</f>
        <v>54</v>
      </c>
      <c r="D431">
        <f>ROUND(((99-40)*(scrapedData!I431-0)/(0.7-0)+40),0)</f>
        <v>70</v>
      </c>
      <c r="E431">
        <f>ROUND(((99-40)*(scrapedData!O431-0)/(0.5-0)+40),0)</f>
        <v>79</v>
      </c>
      <c r="F431">
        <f ca="1">IF(scrapedData!K431&lt;1,RANDBETWEEN(40,50),D431)</f>
        <v>48</v>
      </c>
      <c r="G431">
        <f ca="1">IF(scrapedData!N431&lt;1,RANDBETWEEN(40,50),E431)</f>
        <v>79</v>
      </c>
      <c r="H431">
        <f>ROUND(((99-40)*(scrapedData!V431-0)/(7-0)+40),0)</f>
        <v>49</v>
      </c>
      <c r="I431">
        <f t="shared" ca="1" si="48"/>
        <v>242</v>
      </c>
      <c r="J431">
        <f>ROUND(((99-40)*(scrapedData!W431-0)/(3-0)+40),0)</f>
        <v>50</v>
      </c>
      <c r="K431">
        <f>ROUND(((99-40)*(scrapedData!X431-0)/(3-0)+40),0)</f>
        <v>40</v>
      </c>
      <c r="L431">
        <f>ROUND(((99-40)*(scrapedData!U431-0)/(11-0)+40),0)</f>
        <v>48</v>
      </c>
      <c r="M431">
        <f t="shared" si="49"/>
        <v>192</v>
      </c>
      <c r="N431">
        <f t="shared" ca="1" si="50"/>
        <v>74</v>
      </c>
      <c r="O431">
        <f t="shared" si="51"/>
        <v>67</v>
      </c>
      <c r="P431">
        <f t="shared" si="52"/>
        <v>69</v>
      </c>
      <c r="Q431">
        <f t="shared" ca="1" si="53"/>
        <v>79</v>
      </c>
      <c r="R431">
        <f ca="1">IF(scrapedData!Q431&gt;0.5,ROUND(scrapedData!R431*100,0),RANDBETWEEN(50,70))</f>
        <v>64</v>
      </c>
      <c r="S431">
        <f>INDEX(teamdata!$B$2:'teamdata'!$B$80,MATCH(scrapedData!B431,teamdata!$A$2:'teamdata'!$A$80,0))</f>
        <v>27</v>
      </c>
      <c r="T431">
        <f t="shared" si="54"/>
        <v>2</v>
      </c>
    </row>
    <row r="432" spans="1:20" x14ac:dyDescent="0.3">
      <c r="A432" t="s">
        <v>2073</v>
      </c>
      <c r="B432">
        <f>ROUND(((99-40)*(scrapedData!AA432-0)/(25-0)+40),0)</f>
        <v>46</v>
      </c>
      <c r="C432">
        <f>ROUND(((99-40)*(scrapedData!F432-0)/(37.2-0)+40),0)</f>
        <v>60</v>
      </c>
      <c r="D432">
        <f>ROUND(((99-40)*(scrapedData!I432-0)/(0.7-0)+40),0)</f>
        <v>68</v>
      </c>
      <c r="E432">
        <f>ROUND(((99-40)*(scrapedData!O432-0)/(0.5-0)+40),0)</f>
        <v>60</v>
      </c>
      <c r="F432">
        <f ca="1">IF(scrapedData!K432&lt;1,RANDBETWEEN(40,50),D432)</f>
        <v>68</v>
      </c>
      <c r="G432">
        <f ca="1">IF(scrapedData!N432&lt;1,RANDBETWEEN(40,50),E432)</f>
        <v>60</v>
      </c>
      <c r="H432">
        <f>ROUND(((99-40)*(scrapedData!V432-0)/(7-0)+40),0)</f>
        <v>48</v>
      </c>
      <c r="I432">
        <f t="shared" ca="1" si="48"/>
        <v>222</v>
      </c>
      <c r="J432">
        <f>ROUND(((99-40)*(scrapedData!W432-0)/(3-0)+40),0)</f>
        <v>48</v>
      </c>
      <c r="K432">
        <f>ROUND(((99-40)*(scrapedData!X432-0)/(3-0)+40),0)</f>
        <v>46</v>
      </c>
      <c r="L432">
        <f>ROUND(((99-40)*(scrapedData!U432-0)/(11-0)+40),0)</f>
        <v>46</v>
      </c>
      <c r="M432">
        <f t="shared" si="49"/>
        <v>200</v>
      </c>
      <c r="N432">
        <f t="shared" ca="1" si="50"/>
        <v>71</v>
      </c>
      <c r="O432">
        <f t="shared" si="51"/>
        <v>69</v>
      </c>
      <c r="P432">
        <f t="shared" si="52"/>
        <v>62</v>
      </c>
      <c r="Q432">
        <f t="shared" ca="1" si="53"/>
        <v>60</v>
      </c>
      <c r="R432">
        <f ca="1">IF(scrapedData!Q432&gt;0.5,ROUND(scrapedData!R432*100,0),RANDBETWEEN(50,70))</f>
        <v>51</v>
      </c>
      <c r="S432">
        <f>INDEX(teamdata!$B$2:'teamdata'!$B$80,MATCH(scrapedData!B432,teamdata!$A$2:'teamdata'!$A$80,0))</f>
        <v>27</v>
      </c>
      <c r="T432">
        <f t="shared" si="54"/>
        <v>2</v>
      </c>
    </row>
    <row r="433" spans="1:20" x14ac:dyDescent="0.3">
      <c r="A433" t="s">
        <v>2076</v>
      </c>
      <c r="B433">
        <f>ROUND(((99-40)*(scrapedData!AA433-0)/(25-0)+40),0)</f>
        <v>42</v>
      </c>
      <c r="C433">
        <f>ROUND(((99-40)*(scrapedData!F433-0)/(37.2-0)+40),0)</f>
        <v>46</v>
      </c>
      <c r="D433">
        <f>ROUND(((99-40)*(scrapedData!I433-0)/(0.7-0)+40),0)</f>
        <v>82</v>
      </c>
      <c r="E433">
        <f>ROUND(((99-40)*(scrapedData!O433-0)/(0.5-0)+40),0)</f>
        <v>40</v>
      </c>
      <c r="F433">
        <f ca="1">IF(scrapedData!K433&lt;1,RANDBETWEEN(40,50),D433)</f>
        <v>43</v>
      </c>
      <c r="G433">
        <f ca="1">IF(scrapedData!N433&lt;1,RANDBETWEEN(40,50),E433)</f>
        <v>47</v>
      </c>
      <c r="H433">
        <f>ROUND(((99-40)*(scrapedData!V433-0)/(7-0)+40),0)</f>
        <v>41</v>
      </c>
      <c r="I433">
        <f t="shared" ca="1" si="48"/>
        <v>212</v>
      </c>
      <c r="J433">
        <f>ROUND(((99-40)*(scrapedData!W433-0)/(3-0)+40),0)</f>
        <v>42</v>
      </c>
      <c r="K433">
        <f>ROUND(((99-40)*(scrapedData!X433-0)/(3-0)+40),0)</f>
        <v>46</v>
      </c>
      <c r="L433">
        <f>ROUND(((99-40)*(scrapedData!U433-0)/(11-0)+40),0)</f>
        <v>44</v>
      </c>
      <c r="M433">
        <f t="shared" si="49"/>
        <v>178</v>
      </c>
      <c r="N433">
        <f t="shared" ca="1" si="50"/>
        <v>69</v>
      </c>
      <c r="O433">
        <f t="shared" si="51"/>
        <v>64</v>
      </c>
      <c r="P433">
        <f t="shared" si="52"/>
        <v>70</v>
      </c>
      <c r="Q433">
        <f t="shared" ca="1" si="53"/>
        <v>47</v>
      </c>
      <c r="R433">
        <f ca="1">IF(scrapedData!Q433&gt;0.5,ROUND(scrapedData!R433*100,0),RANDBETWEEN(50,70))</f>
        <v>66</v>
      </c>
      <c r="S433">
        <f>INDEX(teamdata!$B$2:'teamdata'!$B$80,MATCH(scrapedData!B433,teamdata!$A$2:'teamdata'!$A$80,0))</f>
        <v>27</v>
      </c>
      <c r="T433">
        <f t="shared" si="54"/>
        <v>2</v>
      </c>
    </row>
    <row r="434" spans="1:20" x14ac:dyDescent="0.3">
      <c r="A434" t="s">
        <v>2078</v>
      </c>
      <c r="B434">
        <f>ROUND(((99-40)*(scrapedData!AA434-0)/(25-0)+40),0)</f>
        <v>41</v>
      </c>
      <c r="C434">
        <f>ROUND(((99-40)*(scrapedData!F434-0)/(37.2-0)+40),0)</f>
        <v>44</v>
      </c>
      <c r="D434">
        <f>ROUND(((99-40)*(scrapedData!I434-0)/(0.7-0)+40),0)</f>
        <v>96</v>
      </c>
      <c r="E434">
        <f>ROUND(((99-40)*(scrapedData!O434-0)/(0.5-0)+40),0)</f>
        <v>40</v>
      </c>
      <c r="F434">
        <f ca="1">IF(scrapedData!K434&lt;1,RANDBETWEEN(40,50),D434)</f>
        <v>48</v>
      </c>
      <c r="G434">
        <f ca="1">IF(scrapedData!N434&lt;1,RANDBETWEEN(40,50),E434)</f>
        <v>44</v>
      </c>
      <c r="H434">
        <f>ROUND(((99-40)*(scrapedData!V434-0)/(7-0)+40),0)</f>
        <v>42</v>
      </c>
      <c r="I434">
        <f t="shared" ca="1" si="48"/>
        <v>223</v>
      </c>
      <c r="J434">
        <f>ROUND(((99-40)*(scrapedData!W434-0)/(3-0)+40),0)</f>
        <v>46</v>
      </c>
      <c r="K434">
        <f>ROUND(((99-40)*(scrapedData!X434-0)/(3-0)+40),0)</f>
        <v>40</v>
      </c>
      <c r="L434">
        <f>ROUND(((99-40)*(scrapedData!U434-0)/(11-0)+40),0)</f>
        <v>42</v>
      </c>
      <c r="M434">
        <f t="shared" si="49"/>
        <v>172</v>
      </c>
      <c r="N434">
        <f t="shared" ca="1" si="50"/>
        <v>71</v>
      </c>
      <c r="O434">
        <f t="shared" si="51"/>
        <v>63</v>
      </c>
      <c r="P434">
        <f t="shared" si="52"/>
        <v>69</v>
      </c>
      <c r="Q434">
        <f t="shared" ca="1" si="53"/>
        <v>44</v>
      </c>
      <c r="R434">
        <f ca="1">IF(scrapedData!Q434&gt;0.5,ROUND(scrapedData!R434*100,0),RANDBETWEEN(50,70))</f>
        <v>64</v>
      </c>
      <c r="S434">
        <f>INDEX(teamdata!$B$2:'teamdata'!$B$80,MATCH(scrapedData!B434,teamdata!$A$2:'teamdata'!$A$80,0))</f>
        <v>27</v>
      </c>
      <c r="T434">
        <f t="shared" si="54"/>
        <v>2</v>
      </c>
    </row>
    <row r="435" spans="1:20" x14ac:dyDescent="0.3">
      <c r="A435" t="s">
        <v>2080</v>
      </c>
      <c r="B435">
        <f>ROUND(((99-40)*(scrapedData!AA435-0)/(25-0)+40),0)</f>
        <v>40</v>
      </c>
      <c r="C435">
        <f>ROUND(((99-40)*(scrapedData!F435-0)/(37.2-0)+40),0)</f>
        <v>46</v>
      </c>
      <c r="D435">
        <f>ROUND(((99-40)*(scrapedData!I435-0)/(0.7-0)+40),0)</f>
        <v>48</v>
      </c>
      <c r="E435">
        <f>ROUND(((99-40)*(scrapedData!O435-0)/(0.5-0)+40),0)</f>
        <v>57</v>
      </c>
      <c r="F435">
        <f ca="1">IF(scrapedData!K435&lt;1,RANDBETWEEN(40,50),D435)</f>
        <v>41</v>
      </c>
      <c r="G435">
        <f ca="1">IF(scrapedData!N435&lt;1,RANDBETWEEN(40,50),E435)</f>
        <v>49</v>
      </c>
      <c r="H435">
        <f>ROUND(((99-40)*(scrapedData!V435-0)/(7-0)+40),0)</f>
        <v>41</v>
      </c>
      <c r="I435">
        <f t="shared" ca="1" si="48"/>
        <v>178</v>
      </c>
      <c r="J435">
        <f>ROUND(((99-40)*(scrapedData!W435-0)/(3-0)+40),0)</f>
        <v>42</v>
      </c>
      <c r="K435">
        <f>ROUND(((99-40)*(scrapedData!X435-0)/(3-0)+40),0)</f>
        <v>42</v>
      </c>
      <c r="L435">
        <f>ROUND(((99-40)*(scrapedData!U435-0)/(11-0)+40),0)</f>
        <v>42</v>
      </c>
      <c r="M435">
        <f t="shared" si="49"/>
        <v>172</v>
      </c>
      <c r="N435">
        <f t="shared" ca="1" si="50"/>
        <v>63</v>
      </c>
      <c r="O435">
        <f t="shared" si="51"/>
        <v>63</v>
      </c>
      <c r="P435">
        <f t="shared" si="52"/>
        <v>67</v>
      </c>
      <c r="Q435">
        <f t="shared" ca="1" si="53"/>
        <v>49</v>
      </c>
      <c r="R435">
        <f ca="1">IF(scrapedData!Q435&gt;0.5,ROUND(scrapedData!R435*100,0),RANDBETWEEN(50,70))</f>
        <v>57</v>
      </c>
      <c r="S435">
        <f>INDEX(teamdata!$B$2:'teamdata'!$B$80,MATCH(scrapedData!B435,teamdata!$A$2:'teamdata'!$A$80,0))</f>
        <v>27</v>
      </c>
      <c r="T435">
        <f t="shared" si="54"/>
        <v>2</v>
      </c>
    </row>
    <row r="436" spans="1:20" x14ac:dyDescent="0.3">
      <c r="A436" t="s">
        <v>2083</v>
      </c>
      <c r="B436" t="e">
        <f>ROUND(((99-40)*(scrapedData!AA436-0)/(25-0)+40),0)</f>
        <v>#N/A</v>
      </c>
      <c r="C436" t="e">
        <f>ROUND(((99-40)*(scrapedData!F436-0)/(37.2-0)+40),0)</f>
        <v>#N/A</v>
      </c>
      <c r="D436" t="e">
        <f>ROUND(((99-40)*(scrapedData!I436-0)/(0.7-0)+40),0)</f>
        <v>#N/A</v>
      </c>
      <c r="E436" t="e">
        <f>ROUND(((99-40)*(scrapedData!O436-0)/(0.5-0)+40),0)</f>
        <v>#N/A</v>
      </c>
      <c r="F436" t="e">
        <f ca="1">IF(scrapedData!K436&lt;1,RANDBETWEEN(40,50),D436)</f>
        <v>#N/A</v>
      </c>
      <c r="G436" t="e">
        <f ca="1">IF(scrapedData!N436&lt;1,RANDBETWEEN(40,50),E436)</f>
        <v>#N/A</v>
      </c>
      <c r="H436" t="e">
        <f>ROUND(((99-40)*(scrapedData!V436-0)/(7-0)+40),0)</f>
        <v>#N/A</v>
      </c>
      <c r="I436" t="e">
        <f t="shared" si="48"/>
        <v>#N/A</v>
      </c>
      <c r="J436" t="e">
        <f>ROUND(((99-40)*(scrapedData!W436-0)/(3-0)+40),0)</f>
        <v>#N/A</v>
      </c>
      <c r="K436" t="e">
        <f>ROUND(((99-40)*(scrapedData!X436-0)/(3-0)+40),0)</f>
        <v>#N/A</v>
      </c>
      <c r="L436" t="e">
        <f>ROUND(((99-40)*(scrapedData!U436-0)/(11-0)+40),0)</f>
        <v>#N/A</v>
      </c>
      <c r="M436" t="e">
        <f t="shared" si="49"/>
        <v>#N/A</v>
      </c>
      <c r="N436" t="e">
        <f t="shared" si="50"/>
        <v>#N/A</v>
      </c>
      <c r="O436" t="e">
        <f t="shared" si="51"/>
        <v>#N/A</v>
      </c>
      <c r="P436" t="e">
        <f t="shared" si="52"/>
        <v>#N/A</v>
      </c>
      <c r="Q436" t="e">
        <f t="shared" ca="1" si="53"/>
        <v>#N/A</v>
      </c>
      <c r="R436" t="e">
        <f ca="1">IF(scrapedData!Q436&gt;0.5,ROUND(scrapedData!R436*100,0),RANDBETWEEN(50,70))</f>
        <v>#N/A</v>
      </c>
      <c r="S436">
        <f>INDEX(teamdata!$B$2:'teamdata'!$B$80,MATCH(scrapedData!B436,teamdata!$A$2:'teamdata'!$A$80,0))</f>
        <v>27</v>
      </c>
      <c r="T436">
        <f t="shared" si="54"/>
        <v>2</v>
      </c>
    </row>
    <row r="437" spans="1:20" x14ac:dyDescent="0.3">
      <c r="A437" t="s">
        <v>2085</v>
      </c>
      <c r="B437" t="e">
        <f>ROUND(((99-40)*(scrapedData!AA437-0)/(25-0)+40),0)</f>
        <v>#N/A</v>
      </c>
      <c r="C437" t="e">
        <f>ROUND(((99-40)*(scrapedData!F437-0)/(37.2-0)+40),0)</f>
        <v>#N/A</v>
      </c>
      <c r="D437" t="e">
        <f>ROUND(((99-40)*(scrapedData!I437-0)/(0.7-0)+40),0)</f>
        <v>#N/A</v>
      </c>
      <c r="E437" t="e">
        <f>ROUND(((99-40)*(scrapedData!O437-0)/(0.5-0)+40),0)</f>
        <v>#N/A</v>
      </c>
      <c r="F437" t="e">
        <f ca="1">IF(scrapedData!K437&lt;1,RANDBETWEEN(40,50),D437)</f>
        <v>#N/A</v>
      </c>
      <c r="G437" t="e">
        <f ca="1">IF(scrapedData!N437&lt;1,RANDBETWEEN(40,50),E437)</f>
        <v>#N/A</v>
      </c>
      <c r="H437" t="e">
        <f>ROUND(((99-40)*(scrapedData!V437-0)/(7-0)+40),0)</f>
        <v>#N/A</v>
      </c>
      <c r="I437" t="e">
        <f t="shared" si="48"/>
        <v>#N/A</v>
      </c>
      <c r="J437" t="e">
        <f>ROUND(((99-40)*(scrapedData!W437-0)/(3-0)+40),0)</f>
        <v>#N/A</v>
      </c>
      <c r="K437" t="e">
        <f>ROUND(((99-40)*(scrapedData!X437-0)/(3-0)+40),0)</f>
        <v>#N/A</v>
      </c>
      <c r="L437" t="e">
        <f>ROUND(((99-40)*(scrapedData!U437-0)/(11-0)+40),0)</f>
        <v>#N/A</v>
      </c>
      <c r="M437" t="e">
        <f t="shared" si="49"/>
        <v>#N/A</v>
      </c>
      <c r="N437" t="e">
        <f t="shared" si="50"/>
        <v>#N/A</v>
      </c>
      <c r="O437" t="e">
        <f t="shared" si="51"/>
        <v>#N/A</v>
      </c>
      <c r="P437" t="e">
        <f t="shared" si="52"/>
        <v>#N/A</v>
      </c>
      <c r="Q437" t="e">
        <f t="shared" ca="1" si="53"/>
        <v>#N/A</v>
      </c>
      <c r="R437" t="e">
        <f ca="1">IF(scrapedData!Q437&gt;0.5,ROUND(scrapedData!R437*100,0),RANDBETWEEN(50,70))</f>
        <v>#N/A</v>
      </c>
      <c r="S437">
        <f>INDEX(teamdata!$B$2:'teamdata'!$B$80,MATCH(scrapedData!B437,teamdata!$A$2:'teamdata'!$A$80,0))</f>
        <v>27</v>
      </c>
      <c r="T437">
        <f t="shared" si="54"/>
        <v>2</v>
      </c>
    </row>
    <row r="438" spans="1:20" x14ac:dyDescent="0.3">
      <c r="A438" t="s">
        <v>2086</v>
      </c>
      <c r="B438">
        <f>ROUND(((99-40)*(scrapedData!AA438-0)/(25-0)+40),0)</f>
        <v>72</v>
      </c>
      <c r="C438">
        <f>ROUND(((99-40)*(scrapedData!F438-0)/(37.2-0)+40),0)</f>
        <v>83</v>
      </c>
      <c r="D438">
        <f>ROUND(((99-40)*(scrapedData!I438-0)/(0.7-0)+40),0)</f>
        <v>76</v>
      </c>
      <c r="E438">
        <f>ROUND(((99-40)*(scrapedData!O438-0)/(0.5-0)+40),0)</f>
        <v>72</v>
      </c>
      <c r="F438">
        <f ca="1">IF(scrapedData!K438&lt;1,RANDBETWEEN(40,50),D438)</f>
        <v>76</v>
      </c>
      <c r="G438">
        <f ca="1">IF(scrapedData!N438&lt;1,RANDBETWEEN(40,50),E438)</f>
        <v>72</v>
      </c>
      <c r="H438">
        <f>ROUND(((99-40)*(scrapedData!V438-0)/(7-0)+40),0)</f>
        <v>67</v>
      </c>
      <c r="I438">
        <f t="shared" ca="1" si="48"/>
        <v>287</v>
      </c>
      <c r="J438">
        <f>ROUND(((99-40)*(scrapedData!W438-0)/(3-0)+40),0)</f>
        <v>79</v>
      </c>
      <c r="K438">
        <f>ROUND(((99-40)*(scrapedData!X438-0)/(3-0)+40),0)</f>
        <v>44</v>
      </c>
      <c r="L438">
        <f>ROUND(((99-40)*(scrapedData!U438-0)/(11-0)+40),0)</f>
        <v>57</v>
      </c>
      <c r="M438">
        <f t="shared" si="49"/>
        <v>263</v>
      </c>
      <c r="N438">
        <f t="shared" ca="1" si="50"/>
        <v>82</v>
      </c>
      <c r="O438">
        <f t="shared" si="51"/>
        <v>81</v>
      </c>
      <c r="P438">
        <f t="shared" si="52"/>
        <v>63</v>
      </c>
      <c r="Q438">
        <f t="shared" ca="1" si="53"/>
        <v>72</v>
      </c>
      <c r="R438">
        <f ca="1">IF(scrapedData!Q438&gt;0.5,ROUND(scrapedData!R438*100,0),RANDBETWEEN(50,70))</f>
        <v>77</v>
      </c>
      <c r="S438">
        <f>INDEX(teamdata!$B$2:'teamdata'!$B$80,MATCH(scrapedData!B438,teamdata!$A$2:'teamdata'!$A$80,0))</f>
        <v>28</v>
      </c>
      <c r="T438">
        <f t="shared" si="54"/>
        <v>2</v>
      </c>
    </row>
    <row r="439" spans="1:20" x14ac:dyDescent="0.3">
      <c r="A439" t="s">
        <v>2088</v>
      </c>
      <c r="B439">
        <f>ROUND(((99-40)*(scrapedData!AA439-0)/(25-0)+40),0)</f>
        <v>67</v>
      </c>
      <c r="C439">
        <f>ROUND(((99-40)*(scrapedData!F439-0)/(37.2-0)+40),0)</f>
        <v>84</v>
      </c>
      <c r="D439">
        <f>ROUND(((99-40)*(scrapedData!I439-0)/(0.7-0)+40),0)</f>
        <v>74</v>
      </c>
      <c r="E439">
        <f>ROUND(((99-40)*(scrapedData!O439-0)/(0.5-0)+40),0)</f>
        <v>80</v>
      </c>
      <c r="F439">
        <f ca="1">IF(scrapedData!K439&lt;1,RANDBETWEEN(40,50),D439)</f>
        <v>74</v>
      </c>
      <c r="G439">
        <f ca="1">IF(scrapedData!N439&lt;1,RANDBETWEEN(40,50),E439)</f>
        <v>80</v>
      </c>
      <c r="H439">
        <f>ROUND(((99-40)*(scrapedData!V439-0)/(7-0)+40),0)</f>
        <v>57</v>
      </c>
      <c r="I439">
        <f t="shared" ca="1" si="48"/>
        <v>278</v>
      </c>
      <c r="J439">
        <f>ROUND(((99-40)*(scrapedData!W439-0)/(3-0)+40),0)</f>
        <v>56</v>
      </c>
      <c r="K439">
        <f>ROUND(((99-40)*(scrapedData!X439-0)/(3-0)+40),0)</f>
        <v>50</v>
      </c>
      <c r="L439">
        <f>ROUND(((99-40)*(scrapedData!U439-0)/(11-0)+40),0)</f>
        <v>61</v>
      </c>
      <c r="M439">
        <f t="shared" si="49"/>
        <v>251</v>
      </c>
      <c r="N439">
        <f t="shared" ca="1" si="50"/>
        <v>81</v>
      </c>
      <c r="O439">
        <f t="shared" si="51"/>
        <v>78</v>
      </c>
      <c r="P439">
        <f t="shared" si="52"/>
        <v>67</v>
      </c>
      <c r="Q439">
        <f t="shared" ca="1" si="53"/>
        <v>80</v>
      </c>
      <c r="R439">
        <f ca="1">IF(scrapedData!Q439&gt;0.5,ROUND(scrapedData!R439*100,0),RANDBETWEEN(50,70))</f>
        <v>75</v>
      </c>
      <c r="S439">
        <f>INDEX(teamdata!$B$2:'teamdata'!$B$80,MATCH(scrapedData!B439,teamdata!$A$2:'teamdata'!$A$80,0))</f>
        <v>28</v>
      </c>
      <c r="T439">
        <f t="shared" si="54"/>
        <v>2</v>
      </c>
    </row>
    <row r="440" spans="1:20" x14ac:dyDescent="0.3">
      <c r="A440" t="s">
        <v>2092</v>
      </c>
      <c r="B440">
        <f>ROUND(((99-40)*(scrapedData!AA440-0)/(25-0)+40),0)</f>
        <v>65</v>
      </c>
      <c r="C440">
        <f>ROUND(((99-40)*(scrapedData!F440-0)/(37.2-0)+40),0)</f>
        <v>83</v>
      </c>
      <c r="D440">
        <f>ROUND(((99-40)*(scrapedData!I440-0)/(0.7-0)+40),0)</f>
        <v>75</v>
      </c>
      <c r="E440">
        <f>ROUND(((99-40)*(scrapedData!O440-0)/(0.5-0)+40),0)</f>
        <v>76</v>
      </c>
      <c r="F440">
        <f ca="1">IF(scrapedData!K440&lt;1,RANDBETWEEN(40,50),D440)</f>
        <v>75</v>
      </c>
      <c r="G440">
        <f ca="1">IF(scrapedData!N440&lt;1,RANDBETWEEN(40,50),E440)</f>
        <v>76</v>
      </c>
      <c r="H440">
        <f>ROUND(((99-40)*(scrapedData!V440-0)/(7-0)+40),0)</f>
        <v>59</v>
      </c>
      <c r="I440">
        <f t="shared" ca="1" si="48"/>
        <v>275</v>
      </c>
      <c r="J440">
        <f>ROUND(((99-40)*(scrapedData!W440-0)/(3-0)+40),0)</f>
        <v>64</v>
      </c>
      <c r="K440">
        <f>ROUND(((99-40)*(scrapedData!X440-0)/(3-0)+40),0)</f>
        <v>44</v>
      </c>
      <c r="L440">
        <f>ROUND(((99-40)*(scrapedData!U440-0)/(11-0)+40),0)</f>
        <v>59</v>
      </c>
      <c r="M440">
        <f t="shared" si="49"/>
        <v>250</v>
      </c>
      <c r="N440">
        <f t="shared" ca="1" si="50"/>
        <v>80</v>
      </c>
      <c r="O440">
        <f t="shared" si="51"/>
        <v>78</v>
      </c>
      <c r="P440">
        <f t="shared" si="52"/>
        <v>66</v>
      </c>
      <c r="Q440">
        <f t="shared" ca="1" si="53"/>
        <v>76</v>
      </c>
      <c r="R440">
        <f ca="1">IF(scrapedData!Q440&gt;0.5,ROUND(scrapedData!R440*100,0),RANDBETWEEN(50,70))</f>
        <v>82</v>
      </c>
      <c r="S440">
        <f>INDEX(teamdata!$B$2:'teamdata'!$B$80,MATCH(scrapedData!B440,teamdata!$A$2:'teamdata'!$A$80,0))</f>
        <v>28</v>
      </c>
      <c r="T440">
        <f t="shared" si="54"/>
        <v>2</v>
      </c>
    </row>
    <row r="441" spans="1:20" x14ac:dyDescent="0.3">
      <c r="A441" t="s">
        <v>2095</v>
      </c>
      <c r="B441">
        <f>ROUND(((99-40)*(scrapedData!AA441-0)/(25-0)+40),0)</f>
        <v>64</v>
      </c>
      <c r="C441">
        <f>ROUND(((99-40)*(scrapedData!F441-0)/(37.2-0)+40),0)</f>
        <v>75</v>
      </c>
      <c r="D441">
        <f>ROUND(((99-40)*(scrapedData!I441-0)/(0.7-0)+40),0)</f>
        <v>90</v>
      </c>
      <c r="E441">
        <f>ROUND(((99-40)*(scrapedData!O441-0)/(0.5-0)+40),0)</f>
        <v>40</v>
      </c>
      <c r="F441">
        <f ca="1">IF(scrapedData!K441&lt;1,RANDBETWEEN(40,50),D441)</f>
        <v>90</v>
      </c>
      <c r="G441">
        <f ca="1">IF(scrapedData!N441&lt;1,RANDBETWEEN(40,50),E441)</f>
        <v>45</v>
      </c>
      <c r="H441">
        <f>ROUND(((99-40)*(scrapedData!V441-0)/(7-0)+40),0)</f>
        <v>46</v>
      </c>
      <c r="I441">
        <f t="shared" ca="1" si="48"/>
        <v>245</v>
      </c>
      <c r="J441">
        <f>ROUND(((99-40)*(scrapedData!W441-0)/(3-0)+40),0)</f>
        <v>56</v>
      </c>
      <c r="K441">
        <f>ROUND(((99-40)*(scrapedData!X441-0)/(3-0)+40),0)</f>
        <v>62</v>
      </c>
      <c r="L441">
        <f>ROUND(((99-40)*(scrapedData!U441-0)/(11-0)+40),0)</f>
        <v>80</v>
      </c>
      <c r="M441">
        <f t="shared" si="49"/>
        <v>273</v>
      </c>
      <c r="N441">
        <f t="shared" ca="1" si="50"/>
        <v>75</v>
      </c>
      <c r="O441">
        <f t="shared" si="51"/>
        <v>82</v>
      </c>
      <c r="P441">
        <f t="shared" si="52"/>
        <v>94</v>
      </c>
      <c r="Q441">
        <f t="shared" ca="1" si="53"/>
        <v>45</v>
      </c>
      <c r="R441">
        <f ca="1">IF(scrapedData!Q441&gt;0.5,ROUND(scrapedData!R441*100,0),RANDBETWEEN(50,70))</f>
        <v>60</v>
      </c>
      <c r="S441">
        <f>INDEX(teamdata!$B$2:'teamdata'!$B$80,MATCH(scrapedData!B441,teamdata!$A$2:'teamdata'!$A$80,0))</f>
        <v>28</v>
      </c>
      <c r="T441">
        <f t="shared" si="54"/>
        <v>2</v>
      </c>
    </row>
    <row r="442" spans="1:20" x14ac:dyDescent="0.3">
      <c r="A442" t="s">
        <v>2097</v>
      </c>
      <c r="B442">
        <f>ROUND(((99-40)*(scrapedData!AA442-0)/(25-0)+40),0)</f>
        <v>52</v>
      </c>
      <c r="C442">
        <f>ROUND(((99-40)*(scrapedData!F442-0)/(37.2-0)+40),0)</f>
        <v>65</v>
      </c>
      <c r="D442">
        <f>ROUND(((99-40)*(scrapedData!I442-0)/(0.7-0)+40),0)</f>
        <v>79</v>
      </c>
      <c r="E442">
        <f>ROUND(((99-40)*(scrapedData!O442-0)/(0.5-0)+40),0)</f>
        <v>68</v>
      </c>
      <c r="F442">
        <f ca="1">IF(scrapedData!K442&lt;1,RANDBETWEEN(40,50),D442)</f>
        <v>79</v>
      </c>
      <c r="G442">
        <f ca="1">IF(scrapedData!N442&lt;1,RANDBETWEEN(40,50),E442)</f>
        <v>44</v>
      </c>
      <c r="H442">
        <f>ROUND(((99-40)*(scrapedData!V442-0)/(7-0)+40),0)</f>
        <v>48</v>
      </c>
      <c r="I442">
        <f t="shared" ca="1" si="48"/>
        <v>223</v>
      </c>
      <c r="J442">
        <f>ROUND(((99-40)*(scrapedData!W442-0)/(3-0)+40),0)</f>
        <v>60</v>
      </c>
      <c r="K442">
        <f>ROUND(((99-40)*(scrapedData!X442-0)/(3-0)+40),0)</f>
        <v>48</v>
      </c>
      <c r="L442">
        <f>ROUND(((99-40)*(scrapedData!U442-0)/(11-0)+40),0)</f>
        <v>58</v>
      </c>
      <c r="M442">
        <f t="shared" si="49"/>
        <v>231</v>
      </c>
      <c r="N442">
        <f t="shared" ca="1" si="50"/>
        <v>71</v>
      </c>
      <c r="O442">
        <f t="shared" si="51"/>
        <v>74</v>
      </c>
      <c r="P442">
        <f t="shared" si="52"/>
        <v>74</v>
      </c>
      <c r="Q442">
        <f t="shared" ca="1" si="53"/>
        <v>44</v>
      </c>
      <c r="R442">
        <f ca="1">IF(scrapedData!Q442&gt;0.5,ROUND(scrapedData!R442*100,0),RANDBETWEEN(50,70))</f>
        <v>69</v>
      </c>
      <c r="S442">
        <f>INDEX(teamdata!$B$2:'teamdata'!$B$80,MATCH(scrapedData!B442,teamdata!$A$2:'teamdata'!$A$80,0))</f>
        <v>28</v>
      </c>
      <c r="T442">
        <f t="shared" si="54"/>
        <v>2</v>
      </c>
    </row>
    <row r="443" spans="1:20" x14ac:dyDescent="0.3">
      <c r="A443" t="s">
        <v>2100</v>
      </c>
      <c r="B443">
        <f>ROUND(((99-40)*(scrapedData!AA443-0)/(25-0)+40),0)</f>
        <v>51</v>
      </c>
      <c r="C443">
        <f>ROUND(((99-40)*(scrapedData!F443-0)/(37.2-0)+40),0)</f>
        <v>65</v>
      </c>
      <c r="D443">
        <f>ROUND(((99-40)*(scrapedData!I443-0)/(0.7-0)+40),0)</f>
        <v>68</v>
      </c>
      <c r="E443">
        <f>ROUND(((99-40)*(scrapedData!O443-0)/(0.5-0)+40),0)</f>
        <v>71</v>
      </c>
      <c r="F443">
        <f ca="1">IF(scrapedData!K443&lt;1,RANDBETWEEN(40,50),D443)</f>
        <v>68</v>
      </c>
      <c r="G443">
        <f ca="1">IF(scrapedData!N443&lt;1,RANDBETWEEN(40,50),E443)</f>
        <v>71</v>
      </c>
      <c r="H443">
        <f>ROUND(((99-40)*(scrapedData!V443-0)/(7-0)+40),0)</f>
        <v>46</v>
      </c>
      <c r="I443">
        <f t="shared" ca="1" si="48"/>
        <v>236</v>
      </c>
      <c r="J443">
        <f>ROUND(((99-40)*(scrapedData!W443-0)/(3-0)+40),0)</f>
        <v>46</v>
      </c>
      <c r="K443">
        <f>ROUND(((99-40)*(scrapedData!X443-0)/(3-0)+40),0)</f>
        <v>42</v>
      </c>
      <c r="L443">
        <f>ROUND(((99-40)*(scrapedData!U443-0)/(11-0)+40),0)</f>
        <v>51</v>
      </c>
      <c r="M443">
        <f t="shared" si="49"/>
        <v>204</v>
      </c>
      <c r="N443">
        <f t="shared" ca="1" si="50"/>
        <v>73</v>
      </c>
      <c r="O443">
        <f t="shared" si="51"/>
        <v>69</v>
      </c>
      <c r="P443">
        <f t="shared" si="52"/>
        <v>65</v>
      </c>
      <c r="Q443">
        <f t="shared" ca="1" si="53"/>
        <v>71</v>
      </c>
      <c r="R443">
        <f ca="1">IF(scrapedData!Q443&gt;0.5,ROUND(scrapedData!R443*100,0),RANDBETWEEN(50,70))</f>
        <v>79</v>
      </c>
      <c r="S443">
        <f>INDEX(teamdata!$B$2:'teamdata'!$B$80,MATCH(scrapedData!B443,teamdata!$A$2:'teamdata'!$A$80,0))</f>
        <v>28</v>
      </c>
      <c r="T443">
        <f t="shared" si="54"/>
        <v>2</v>
      </c>
    </row>
    <row r="444" spans="1:20" x14ac:dyDescent="0.3">
      <c r="A444" t="s">
        <v>2102</v>
      </c>
      <c r="B444">
        <f>ROUND(((99-40)*(scrapedData!AA444-0)/(25-0)+40),0)</f>
        <v>50</v>
      </c>
      <c r="C444">
        <f>ROUND(((99-40)*(scrapedData!F444-0)/(37.2-0)+40),0)</f>
        <v>72</v>
      </c>
      <c r="D444">
        <f>ROUND(((99-40)*(scrapedData!I444-0)/(0.7-0)+40),0)</f>
        <v>74</v>
      </c>
      <c r="E444">
        <f>ROUND(((99-40)*(scrapedData!O444-0)/(0.5-0)+40),0)</f>
        <v>78</v>
      </c>
      <c r="F444">
        <f ca="1">IF(scrapedData!K444&lt;1,RANDBETWEEN(40,50),D444)</f>
        <v>74</v>
      </c>
      <c r="G444">
        <f ca="1">IF(scrapedData!N444&lt;1,RANDBETWEEN(40,50),E444)</f>
        <v>78</v>
      </c>
      <c r="H444">
        <f>ROUND(((99-40)*(scrapedData!V444-0)/(7-0)+40),0)</f>
        <v>51</v>
      </c>
      <c r="I444">
        <f t="shared" ca="1" si="48"/>
        <v>253</v>
      </c>
      <c r="J444">
        <f>ROUND(((99-40)*(scrapedData!W444-0)/(3-0)+40),0)</f>
        <v>50</v>
      </c>
      <c r="K444">
        <f>ROUND(((99-40)*(scrapedData!X444-0)/(3-0)+40),0)</f>
        <v>46</v>
      </c>
      <c r="L444">
        <f>ROUND(((99-40)*(scrapedData!U444-0)/(11-0)+40),0)</f>
        <v>53</v>
      </c>
      <c r="M444">
        <f t="shared" si="49"/>
        <v>221</v>
      </c>
      <c r="N444">
        <f t="shared" ca="1" si="50"/>
        <v>76</v>
      </c>
      <c r="O444">
        <f t="shared" si="51"/>
        <v>73</v>
      </c>
      <c r="P444">
        <f t="shared" si="52"/>
        <v>64</v>
      </c>
      <c r="Q444">
        <f t="shared" ca="1" si="53"/>
        <v>78</v>
      </c>
      <c r="R444">
        <f ca="1">IF(scrapedData!Q444&gt;0.5,ROUND(scrapedData!R444*100,0),RANDBETWEEN(50,70))</f>
        <v>55</v>
      </c>
      <c r="S444">
        <f>INDEX(teamdata!$B$2:'teamdata'!$B$80,MATCH(scrapedData!B444,teamdata!$A$2:'teamdata'!$A$80,0))</f>
        <v>28</v>
      </c>
      <c r="T444">
        <f t="shared" si="54"/>
        <v>2</v>
      </c>
    </row>
    <row r="445" spans="1:20" x14ac:dyDescent="0.3">
      <c r="A445" t="s">
        <v>2103</v>
      </c>
      <c r="B445">
        <f>ROUND(((99-40)*(scrapedData!AA445-0)/(25-0)+40),0)</f>
        <v>49</v>
      </c>
      <c r="C445">
        <f>ROUND(((99-40)*(scrapedData!F445-0)/(37.2-0)+40),0)</f>
        <v>63</v>
      </c>
      <c r="D445">
        <f>ROUND(((99-40)*(scrapedData!I445-0)/(0.7-0)+40),0)</f>
        <v>73</v>
      </c>
      <c r="E445">
        <f>ROUND(((99-40)*(scrapedData!O445-0)/(0.5-0)+40),0)</f>
        <v>84</v>
      </c>
      <c r="F445">
        <f ca="1">IF(scrapedData!K445&lt;1,RANDBETWEEN(40,50),D445)</f>
        <v>48</v>
      </c>
      <c r="G445">
        <f ca="1">IF(scrapedData!N445&lt;1,RANDBETWEEN(40,50),E445)</f>
        <v>84</v>
      </c>
      <c r="H445">
        <f>ROUND(((99-40)*(scrapedData!V445-0)/(7-0)+40),0)</f>
        <v>48</v>
      </c>
      <c r="I445">
        <f t="shared" ca="1" si="48"/>
        <v>254</v>
      </c>
      <c r="J445">
        <f>ROUND(((99-40)*(scrapedData!W445-0)/(3-0)+40),0)</f>
        <v>50</v>
      </c>
      <c r="K445">
        <f>ROUND(((99-40)*(scrapedData!X445-0)/(3-0)+40),0)</f>
        <v>40</v>
      </c>
      <c r="L445">
        <f>ROUND(((99-40)*(scrapedData!U445-0)/(11-0)+40),0)</f>
        <v>49</v>
      </c>
      <c r="M445">
        <f t="shared" si="49"/>
        <v>202</v>
      </c>
      <c r="N445">
        <f t="shared" ca="1" si="50"/>
        <v>76</v>
      </c>
      <c r="O445">
        <f t="shared" si="51"/>
        <v>69</v>
      </c>
      <c r="P445">
        <f t="shared" si="52"/>
        <v>64</v>
      </c>
      <c r="Q445">
        <f t="shared" ca="1" si="53"/>
        <v>84</v>
      </c>
      <c r="R445">
        <f ca="1">IF(scrapedData!Q445&gt;0.5,ROUND(scrapedData!R445*100,0),RANDBETWEEN(50,70))</f>
        <v>51</v>
      </c>
      <c r="S445">
        <f>INDEX(teamdata!$B$2:'teamdata'!$B$80,MATCH(scrapedData!B445,teamdata!$A$2:'teamdata'!$A$80,0))</f>
        <v>28</v>
      </c>
      <c r="T445">
        <f t="shared" si="54"/>
        <v>2</v>
      </c>
    </row>
    <row r="446" spans="1:20" x14ac:dyDescent="0.3">
      <c r="A446" t="s">
        <v>2106</v>
      </c>
      <c r="B446">
        <f>ROUND(((99-40)*(scrapedData!AA446-0)/(25-0)+40),0)</f>
        <v>48</v>
      </c>
      <c r="C446">
        <f>ROUND(((99-40)*(scrapedData!F446-0)/(37.2-0)+40),0)</f>
        <v>63</v>
      </c>
      <c r="D446">
        <f>ROUND(((99-40)*(scrapedData!I446-0)/(0.7-0)+40),0)</f>
        <v>83</v>
      </c>
      <c r="E446">
        <f>ROUND(((99-40)*(scrapedData!O446-0)/(0.5-0)+40),0)</f>
        <v>87</v>
      </c>
      <c r="F446">
        <f ca="1">IF(scrapedData!K446&lt;1,RANDBETWEEN(40,50),D446)</f>
        <v>83</v>
      </c>
      <c r="G446">
        <f ca="1">IF(scrapedData!N446&lt;1,RANDBETWEEN(40,50),E446)</f>
        <v>47</v>
      </c>
      <c r="H446">
        <f>ROUND(((99-40)*(scrapedData!V446-0)/(7-0)+40),0)</f>
        <v>43</v>
      </c>
      <c r="I446">
        <f t="shared" ca="1" si="48"/>
        <v>221</v>
      </c>
      <c r="J446">
        <f>ROUND(((99-40)*(scrapedData!W446-0)/(3-0)+40),0)</f>
        <v>46</v>
      </c>
      <c r="K446">
        <f>ROUND(((99-40)*(scrapedData!X446-0)/(3-0)+40),0)</f>
        <v>70</v>
      </c>
      <c r="L446">
        <f>ROUND(((99-40)*(scrapedData!U446-0)/(11-0)+40),0)</f>
        <v>59</v>
      </c>
      <c r="M446">
        <f t="shared" si="49"/>
        <v>238</v>
      </c>
      <c r="N446">
        <f t="shared" ca="1" si="50"/>
        <v>71</v>
      </c>
      <c r="O446">
        <f t="shared" si="51"/>
        <v>76</v>
      </c>
      <c r="P446">
        <f t="shared" si="52"/>
        <v>77</v>
      </c>
      <c r="Q446">
        <f t="shared" ca="1" si="53"/>
        <v>47</v>
      </c>
      <c r="R446">
        <f ca="1">IF(scrapedData!Q446&gt;0.5,ROUND(scrapedData!R446*100,0),RANDBETWEEN(50,70))</f>
        <v>48</v>
      </c>
      <c r="S446">
        <f>INDEX(teamdata!$B$2:'teamdata'!$B$80,MATCH(scrapedData!B446,teamdata!$A$2:'teamdata'!$A$80,0))</f>
        <v>28</v>
      </c>
      <c r="T446">
        <f t="shared" si="54"/>
        <v>2</v>
      </c>
    </row>
    <row r="447" spans="1:20" x14ac:dyDescent="0.3">
      <c r="A447" t="s">
        <v>2107</v>
      </c>
      <c r="B447">
        <f>ROUND(((99-40)*(scrapedData!AA447-0)/(25-0)+40),0)</f>
        <v>47</v>
      </c>
      <c r="C447">
        <f>ROUND(((99-40)*(scrapedData!F447-0)/(37.2-0)+40),0)</f>
        <v>51</v>
      </c>
      <c r="D447">
        <f>ROUND(((99-40)*(scrapedData!I447-0)/(0.7-0)+40),0)</f>
        <v>84</v>
      </c>
      <c r="E447">
        <f>ROUND(((99-40)*(scrapedData!O447-0)/(0.5-0)+40),0)</f>
        <v>78</v>
      </c>
      <c r="F447">
        <f ca="1">IF(scrapedData!K447&lt;1,RANDBETWEEN(40,50),D447)</f>
        <v>84</v>
      </c>
      <c r="G447">
        <f ca="1">IF(scrapedData!N447&lt;1,RANDBETWEEN(40,50),E447)</f>
        <v>43</v>
      </c>
      <c r="H447">
        <f>ROUND(((99-40)*(scrapedData!V447-0)/(7-0)+40),0)</f>
        <v>43</v>
      </c>
      <c r="I447">
        <f t="shared" ca="1" si="48"/>
        <v>217</v>
      </c>
      <c r="J447">
        <f>ROUND(((99-40)*(scrapedData!W447-0)/(3-0)+40),0)</f>
        <v>44</v>
      </c>
      <c r="K447">
        <f>ROUND(((99-40)*(scrapedData!X447-0)/(3-0)+40),0)</f>
        <v>44</v>
      </c>
      <c r="L447">
        <f>ROUND(((99-40)*(scrapedData!U447-0)/(11-0)+40),0)</f>
        <v>53</v>
      </c>
      <c r="M447">
        <f t="shared" si="49"/>
        <v>192</v>
      </c>
      <c r="N447">
        <f t="shared" ca="1" si="50"/>
        <v>70</v>
      </c>
      <c r="O447">
        <f t="shared" si="51"/>
        <v>67</v>
      </c>
      <c r="P447">
        <f t="shared" si="52"/>
        <v>79</v>
      </c>
      <c r="Q447">
        <f t="shared" ca="1" si="53"/>
        <v>43</v>
      </c>
      <c r="R447">
        <f ca="1">IF(scrapedData!Q447&gt;0.5,ROUND(scrapedData!R447*100,0),RANDBETWEEN(50,70))</f>
        <v>68</v>
      </c>
      <c r="S447">
        <f>INDEX(teamdata!$B$2:'teamdata'!$B$80,MATCH(scrapedData!B447,teamdata!$A$2:'teamdata'!$A$80,0))</f>
        <v>28</v>
      </c>
      <c r="T447">
        <f t="shared" si="54"/>
        <v>2</v>
      </c>
    </row>
    <row r="448" spans="1:20" x14ac:dyDescent="0.3">
      <c r="A448" t="s">
        <v>2109</v>
      </c>
      <c r="B448">
        <f>ROUND(((99-40)*(scrapedData!AA448-0)/(25-0)+40),0)</f>
        <v>43</v>
      </c>
      <c r="C448">
        <f>ROUND(((99-40)*(scrapedData!F448-0)/(37.2-0)+40),0)</f>
        <v>55</v>
      </c>
      <c r="D448">
        <f>ROUND(((99-40)*(scrapedData!I448-0)/(0.7-0)+40),0)</f>
        <v>63</v>
      </c>
      <c r="E448">
        <f>ROUND(((99-40)*(scrapedData!O448-0)/(0.5-0)+40),0)</f>
        <v>65</v>
      </c>
      <c r="F448">
        <f ca="1">IF(scrapedData!K448&lt;1,RANDBETWEEN(40,50),D448)</f>
        <v>46</v>
      </c>
      <c r="G448">
        <f ca="1">IF(scrapedData!N448&lt;1,RANDBETWEEN(40,50),E448)</f>
        <v>44</v>
      </c>
      <c r="H448">
        <f>ROUND(((99-40)*(scrapedData!V448-0)/(7-0)+40),0)</f>
        <v>49</v>
      </c>
      <c r="I448">
        <f t="shared" ca="1" si="48"/>
        <v>199</v>
      </c>
      <c r="J448">
        <f>ROUND(((99-40)*(scrapedData!W448-0)/(3-0)+40),0)</f>
        <v>44</v>
      </c>
      <c r="K448">
        <f>ROUND(((99-40)*(scrapedData!X448-0)/(3-0)+40),0)</f>
        <v>40</v>
      </c>
      <c r="L448">
        <f>ROUND(((99-40)*(scrapedData!U448-0)/(11-0)+40),0)</f>
        <v>43</v>
      </c>
      <c r="M448">
        <f t="shared" si="49"/>
        <v>182</v>
      </c>
      <c r="N448">
        <f t="shared" ca="1" si="50"/>
        <v>67</v>
      </c>
      <c r="O448">
        <f t="shared" si="51"/>
        <v>65</v>
      </c>
      <c r="P448">
        <f t="shared" si="52"/>
        <v>61</v>
      </c>
      <c r="Q448">
        <f t="shared" ca="1" si="53"/>
        <v>44</v>
      </c>
      <c r="R448">
        <f ca="1">IF(scrapedData!Q448&gt;0.5,ROUND(scrapedData!R448*100,0),RANDBETWEEN(50,70))</f>
        <v>77</v>
      </c>
      <c r="S448">
        <f>INDEX(teamdata!$B$2:'teamdata'!$B$80,MATCH(scrapedData!B448,teamdata!$A$2:'teamdata'!$A$80,0))</f>
        <v>28</v>
      </c>
      <c r="T448">
        <f t="shared" si="54"/>
        <v>2</v>
      </c>
    </row>
    <row r="449" spans="1:20" x14ac:dyDescent="0.3">
      <c r="A449" t="s">
        <v>2111</v>
      </c>
      <c r="B449">
        <f>ROUND(((99-40)*(scrapedData!AA449-0)/(25-0)+40),0)</f>
        <v>45</v>
      </c>
      <c r="C449">
        <f>ROUND(((99-40)*(scrapedData!F449-0)/(37.2-0)+40),0)</f>
        <v>49</v>
      </c>
      <c r="D449">
        <f>ROUND(((99-40)*(scrapedData!I449-0)/(0.7-0)+40),0)</f>
        <v>87</v>
      </c>
      <c r="E449">
        <f>ROUND(((99-40)*(scrapedData!O449-0)/(0.5-0)+40),0)</f>
        <v>55</v>
      </c>
      <c r="F449">
        <f ca="1">IF(scrapedData!K449&lt;1,RANDBETWEEN(40,50),D449)</f>
        <v>87</v>
      </c>
      <c r="G449">
        <f ca="1">IF(scrapedData!N449&lt;1,RANDBETWEEN(40,50),E449)</f>
        <v>49</v>
      </c>
      <c r="H449">
        <f>ROUND(((99-40)*(scrapedData!V449-0)/(7-0)+40),0)</f>
        <v>41</v>
      </c>
      <c r="I449">
        <f t="shared" ca="1" si="48"/>
        <v>222</v>
      </c>
      <c r="J449">
        <f>ROUND(((99-40)*(scrapedData!W449-0)/(3-0)+40),0)</f>
        <v>42</v>
      </c>
      <c r="K449">
        <f>ROUND(((99-40)*(scrapedData!X449-0)/(3-0)+40),0)</f>
        <v>42</v>
      </c>
      <c r="L449">
        <f>ROUND(((99-40)*(scrapedData!U449-0)/(11-0)+40),0)</f>
        <v>44</v>
      </c>
      <c r="M449">
        <f t="shared" si="49"/>
        <v>177</v>
      </c>
      <c r="N449">
        <f t="shared" ca="1" si="50"/>
        <v>71</v>
      </c>
      <c r="O449">
        <f t="shared" si="51"/>
        <v>64</v>
      </c>
      <c r="P449">
        <f t="shared" si="52"/>
        <v>67</v>
      </c>
      <c r="Q449">
        <f t="shared" ca="1" si="53"/>
        <v>49</v>
      </c>
      <c r="R449">
        <f ca="1">IF(scrapedData!Q449&gt;0.5,ROUND(scrapedData!R449*100,0),RANDBETWEEN(50,70))</f>
        <v>63</v>
      </c>
      <c r="S449">
        <f>INDEX(teamdata!$B$2:'teamdata'!$B$80,MATCH(scrapedData!B449,teamdata!$A$2:'teamdata'!$A$80,0))</f>
        <v>28</v>
      </c>
      <c r="T449">
        <f t="shared" si="54"/>
        <v>2</v>
      </c>
    </row>
    <row r="450" spans="1:20" x14ac:dyDescent="0.3">
      <c r="A450" t="s">
        <v>2112</v>
      </c>
      <c r="B450">
        <f>ROUND(((99-40)*(scrapedData!AA450-0)/(25-0)+40),0)</f>
        <v>40</v>
      </c>
      <c r="C450">
        <f>ROUND(((99-40)*(scrapedData!F450-0)/(37.2-0)+40),0)</f>
        <v>42</v>
      </c>
      <c r="D450">
        <f>ROUND(((99-40)*(scrapedData!I450-0)/(0.7-0)+40),0)</f>
        <v>40</v>
      </c>
      <c r="E450">
        <f>ROUND(((99-40)*(scrapedData!O450-0)/(0.5-0)+40),0)</f>
        <v>40</v>
      </c>
      <c r="F450">
        <f ca="1">IF(scrapedData!K450&lt;1,RANDBETWEEN(40,50),D450)</f>
        <v>41</v>
      </c>
      <c r="G450">
        <f ca="1">IF(scrapedData!N450&lt;1,RANDBETWEEN(40,50),E450)</f>
        <v>44</v>
      </c>
      <c r="H450">
        <f>ROUND(((99-40)*(scrapedData!V450-0)/(7-0)+40),0)</f>
        <v>40</v>
      </c>
      <c r="I450">
        <f t="shared" ca="1" si="48"/>
        <v>164</v>
      </c>
      <c r="J450">
        <f>ROUND(((99-40)*(scrapedData!W450-0)/(3-0)+40),0)</f>
        <v>46</v>
      </c>
      <c r="K450">
        <f>ROUND(((99-40)*(scrapedData!X450-0)/(3-0)+40),0)</f>
        <v>40</v>
      </c>
      <c r="L450">
        <f>ROUND(((99-40)*(scrapedData!U450-0)/(11-0)+40),0)</f>
        <v>42</v>
      </c>
      <c r="M450">
        <f t="shared" si="49"/>
        <v>170</v>
      </c>
      <c r="N450">
        <f t="shared" ca="1" si="50"/>
        <v>60</v>
      </c>
      <c r="O450">
        <f t="shared" si="51"/>
        <v>63</v>
      </c>
      <c r="P450">
        <f t="shared" si="52"/>
        <v>71</v>
      </c>
      <c r="Q450">
        <f t="shared" ca="1" si="53"/>
        <v>44</v>
      </c>
      <c r="R450">
        <f ca="1">IF(scrapedData!Q450&gt;0.5,ROUND(scrapedData!R450*100,0),RANDBETWEEN(50,70))</f>
        <v>67</v>
      </c>
      <c r="S450">
        <f>INDEX(teamdata!$B$2:'teamdata'!$B$80,MATCH(scrapedData!B450,teamdata!$A$2:'teamdata'!$A$80,0))</f>
        <v>28</v>
      </c>
      <c r="T450">
        <f t="shared" si="54"/>
        <v>2</v>
      </c>
    </row>
    <row r="451" spans="1:20" x14ac:dyDescent="0.3">
      <c r="A451" t="s">
        <v>2114</v>
      </c>
      <c r="B451">
        <f>ROUND(((99-40)*(scrapedData!AA451-0)/(25-0)+40),0)</f>
        <v>40</v>
      </c>
      <c r="C451">
        <f>ROUND(((99-40)*(scrapedData!F451-0)/(37.2-0)+40),0)</f>
        <v>43</v>
      </c>
      <c r="D451">
        <f>ROUND(((99-40)*(scrapedData!I451-0)/(0.7-0)+40),0)</f>
        <v>40</v>
      </c>
      <c r="E451">
        <f>ROUND(((99-40)*(scrapedData!O451-0)/(0.5-0)+40),0)</f>
        <v>40</v>
      </c>
      <c r="F451">
        <f ca="1">IF(scrapedData!K451&lt;1,RANDBETWEEN(40,50),D451)</f>
        <v>50</v>
      </c>
      <c r="G451">
        <f ca="1">IF(scrapedData!N451&lt;1,RANDBETWEEN(40,50),E451)</f>
        <v>49</v>
      </c>
      <c r="H451">
        <f>ROUND(((99-40)*(scrapedData!V451-0)/(7-0)+40),0)</f>
        <v>42</v>
      </c>
      <c r="I451">
        <f t="shared" ref="I451:I514" ca="1" si="55">SUM(B451,D451,G451,H451)</f>
        <v>171</v>
      </c>
      <c r="J451">
        <f>ROUND(((99-40)*(scrapedData!W451-0)/(3-0)+40),0)</f>
        <v>40</v>
      </c>
      <c r="K451">
        <f>ROUND(((99-40)*(scrapedData!X451-0)/(3-0)+40),0)</f>
        <v>40</v>
      </c>
      <c r="L451">
        <f>ROUND(((99-40)*(scrapedData!U451-0)/(11-0)+40),0)</f>
        <v>42</v>
      </c>
      <c r="M451">
        <f t="shared" ref="M451:M514" si="56">SUM(C451,K451,L451,J451)</f>
        <v>165</v>
      </c>
      <c r="N451">
        <f t="shared" ref="N451:N514" ca="1" si="57">ROUND(((99-40)*(I451-50)/(380-50)+40),0)</f>
        <v>62</v>
      </c>
      <c r="O451">
        <f t="shared" ref="O451:O514" si="58">ROUND(((99-40)*(M451-50)/(360-50)+40),0)</f>
        <v>62</v>
      </c>
      <c r="P451">
        <f t="shared" ref="P451:P514" si="59">ROUNDUP(((L451/C451*100) + L451)/2,0)</f>
        <v>70</v>
      </c>
      <c r="Q451">
        <f t="shared" ref="Q451:Q514" ca="1" si="60">G451</f>
        <v>49</v>
      </c>
      <c r="R451">
        <f ca="1">IF(scrapedData!Q451&gt;0.5,ROUND(scrapedData!R451*100,0),RANDBETWEEN(50,70))</f>
        <v>63</v>
      </c>
      <c r="S451">
        <f>INDEX(teamdata!$B$2:'teamdata'!$B$80,MATCH(scrapedData!B451,teamdata!$A$2:'teamdata'!$A$80,0))</f>
        <v>28</v>
      </c>
      <c r="T451">
        <f t="shared" ref="T451:T514" si="61">ROUND(S451/12,0)</f>
        <v>2</v>
      </c>
    </row>
    <row r="452" spans="1:20" x14ac:dyDescent="0.3">
      <c r="A452" t="s">
        <v>2117</v>
      </c>
      <c r="B452">
        <f>ROUND(((99-40)*(scrapedData!AA452-0)/(25-0)+40),0)</f>
        <v>81</v>
      </c>
      <c r="C452">
        <f>ROUND(((99-40)*(scrapedData!F452-0)/(37.2-0)+40),0)</f>
        <v>98</v>
      </c>
      <c r="D452">
        <f>ROUND(((99-40)*(scrapedData!I452-0)/(0.7-0)+40),0)</f>
        <v>76</v>
      </c>
      <c r="E452">
        <f>ROUND(((99-40)*(scrapedData!O452-0)/(0.5-0)+40),0)</f>
        <v>78</v>
      </c>
      <c r="F452">
        <f ca="1">IF(scrapedData!K452&lt;1,RANDBETWEEN(40,50),D452)</f>
        <v>76</v>
      </c>
      <c r="G452">
        <f ca="1">IF(scrapedData!N452&lt;1,RANDBETWEEN(40,50),E452)</f>
        <v>78</v>
      </c>
      <c r="H452">
        <f>ROUND(((99-40)*(scrapedData!V452-0)/(7-0)+40),0)</f>
        <v>61</v>
      </c>
      <c r="I452">
        <f t="shared" ca="1" si="55"/>
        <v>296</v>
      </c>
      <c r="J452">
        <f>ROUND(((99-40)*(scrapedData!W452-0)/(3-0)+40),0)</f>
        <v>64</v>
      </c>
      <c r="K452">
        <f>ROUND(((99-40)*(scrapedData!X452-0)/(3-0)+40),0)</f>
        <v>46</v>
      </c>
      <c r="L452">
        <f>ROUND(((99-40)*(scrapedData!U452-0)/(11-0)+40),0)</f>
        <v>58</v>
      </c>
      <c r="M452">
        <f t="shared" si="56"/>
        <v>266</v>
      </c>
      <c r="N452">
        <f t="shared" ca="1" si="57"/>
        <v>84</v>
      </c>
      <c r="O452">
        <f t="shared" si="58"/>
        <v>81</v>
      </c>
      <c r="P452">
        <f t="shared" si="59"/>
        <v>59</v>
      </c>
      <c r="Q452">
        <f t="shared" ca="1" si="60"/>
        <v>78</v>
      </c>
      <c r="R452">
        <f ca="1">IF(scrapedData!Q452&gt;0.5,ROUND(scrapedData!R452*100,0),RANDBETWEEN(50,70))</f>
        <v>76</v>
      </c>
      <c r="S452">
        <f>INDEX(teamdata!$B$2:'teamdata'!$B$80,MATCH(scrapedData!B452,teamdata!$A$2:'teamdata'!$A$80,0))</f>
        <v>29</v>
      </c>
      <c r="T452">
        <f t="shared" si="61"/>
        <v>2</v>
      </c>
    </row>
    <row r="453" spans="1:20" x14ac:dyDescent="0.3">
      <c r="A453" t="s">
        <v>2121</v>
      </c>
      <c r="B453">
        <f>ROUND(((99-40)*(scrapedData!AA453-0)/(25-0)+40),0)</f>
        <v>72</v>
      </c>
      <c r="C453">
        <f>ROUND(((99-40)*(scrapedData!F453-0)/(37.2-0)+40),0)</f>
        <v>92</v>
      </c>
      <c r="D453">
        <f>ROUND(((99-40)*(scrapedData!I453-0)/(0.7-0)+40),0)</f>
        <v>75</v>
      </c>
      <c r="E453">
        <f>ROUND(((99-40)*(scrapedData!O453-0)/(0.5-0)+40),0)</f>
        <v>84</v>
      </c>
      <c r="F453">
        <f ca="1">IF(scrapedData!K453&lt;1,RANDBETWEEN(40,50),D453)</f>
        <v>75</v>
      </c>
      <c r="G453">
        <f ca="1">IF(scrapedData!N453&lt;1,RANDBETWEEN(40,50),E453)</f>
        <v>84</v>
      </c>
      <c r="H453">
        <f>ROUND(((99-40)*(scrapedData!V453-0)/(7-0)+40),0)</f>
        <v>53</v>
      </c>
      <c r="I453">
        <f t="shared" ca="1" si="55"/>
        <v>284</v>
      </c>
      <c r="J453">
        <f>ROUND(((99-40)*(scrapedData!W453-0)/(3-0)+40),0)</f>
        <v>64</v>
      </c>
      <c r="K453">
        <f>ROUND(((99-40)*(scrapedData!X453-0)/(3-0)+40),0)</f>
        <v>56</v>
      </c>
      <c r="L453">
        <f>ROUND(((99-40)*(scrapedData!U453-0)/(11-0)+40),0)</f>
        <v>63</v>
      </c>
      <c r="M453">
        <f t="shared" si="56"/>
        <v>275</v>
      </c>
      <c r="N453">
        <f t="shared" ca="1" si="57"/>
        <v>82</v>
      </c>
      <c r="O453">
        <f t="shared" si="58"/>
        <v>83</v>
      </c>
      <c r="P453">
        <f t="shared" si="59"/>
        <v>66</v>
      </c>
      <c r="Q453">
        <f t="shared" ca="1" si="60"/>
        <v>84</v>
      </c>
      <c r="R453">
        <f ca="1">IF(scrapedData!Q453&gt;0.5,ROUND(scrapedData!R453*100,0),RANDBETWEEN(50,70))</f>
        <v>74</v>
      </c>
      <c r="S453">
        <f>INDEX(teamdata!$B$2:'teamdata'!$B$80,MATCH(scrapedData!B453,teamdata!$A$2:'teamdata'!$A$80,0))</f>
        <v>29</v>
      </c>
      <c r="T453">
        <f t="shared" si="61"/>
        <v>2</v>
      </c>
    </row>
    <row r="454" spans="1:20" x14ac:dyDescent="0.3">
      <c r="A454" t="s">
        <v>2124</v>
      </c>
      <c r="B454">
        <f>ROUND(((99-40)*(scrapedData!AA454-0)/(25-0)+40),0)</f>
        <v>69</v>
      </c>
      <c r="C454">
        <f>ROUND(((99-40)*(scrapedData!F454-0)/(37.2-0)+40),0)</f>
        <v>92</v>
      </c>
      <c r="D454">
        <f>ROUND(((99-40)*(scrapedData!I454-0)/(0.7-0)+40),0)</f>
        <v>73</v>
      </c>
      <c r="E454">
        <f>ROUND(((99-40)*(scrapedData!O454-0)/(0.5-0)+40),0)</f>
        <v>72</v>
      </c>
      <c r="F454">
        <f ca="1">IF(scrapedData!K454&lt;1,RANDBETWEEN(40,50),D454)</f>
        <v>73</v>
      </c>
      <c r="G454">
        <f ca="1">IF(scrapedData!N454&lt;1,RANDBETWEEN(40,50),E454)</f>
        <v>72</v>
      </c>
      <c r="H454">
        <f>ROUND(((99-40)*(scrapedData!V454-0)/(7-0)+40),0)</f>
        <v>55</v>
      </c>
      <c r="I454">
        <f t="shared" ca="1" si="55"/>
        <v>269</v>
      </c>
      <c r="J454">
        <f>ROUND(((99-40)*(scrapedData!W454-0)/(3-0)+40),0)</f>
        <v>60</v>
      </c>
      <c r="K454">
        <f>ROUND(((99-40)*(scrapedData!X454-0)/(3-0)+40),0)</f>
        <v>56</v>
      </c>
      <c r="L454">
        <f>ROUND(((99-40)*(scrapedData!U454-0)/(11-0)+40),0)</f>
        <v>80</v>
      </c>
      <c r="M454">
        <f t="shared" si="56"/>
        <v>288</v>
      </c>
      <c r="N454">
        <f t="shared" ca="1" si="57"/>
        <v>79</v>
      </c>
      <c r="O454">
        <f t="shared" si="58"/>
        <v>85</v>
      </c>
      <c r="P454">
        <f t="shared" si="59"/>
        <v>84</v>
      </c>
      <c r="Q454">
        <f t="shared" ca="1" si="60"/>
        <v>72</v>
      </c>
      <c r="R454">
        <f ca="1">IF(scrapedData!Q454&gt;0.5,ROUND(scrapedData!R454*100,0),RANDBETWEEN(50,70))</f>
        <v>66</v>
      </c>
      <c r="S454">
        <f>INDEX(teamdata!$B$2:'teamdata'!$B$80,MATCH(scrapedData!B454,teamdata!$A$2:'teamdata'!$A$80,0))</f>
        <v>29</v>
      </c>
      <c r="T454">
        <f t="shared" si="61"/>
        <v>2</v>
      </c>
    </row>
    <row r="455" spans="1:20" x14ac:dyDescent="0.3">
      <c r="A455" t="s">
        <v>2126</v>
      </c>
      <c r="B455">
        <f>ROUND(((99-40)*(scrapedData!AA455-0)/(25-0)+40),0)</f>
        <v>61</v>
      </c>
      <c r="C455">
        <f>ROUND(((99-40)*(scrapedData!F455-0)/(37.2-0)+40),0)</f>
        <v>83</v>
      </c>
      <c r="D455">
        <f>ROUND(((99-40)*(scrapedData!I455-0)/(0.7-0)+40),0)</f>
        <v>71</v>
      </c>
      <c r="E455">
        <f>ROUND(((99-40)*(scrapedData!O455-0)/(0.5-0)+40),0)</f>
        <v>80</v>
      </c>
      <c r="F455">
        <f ca="1">IF(scrapedData!K455&lt;1,RANDBETWEEN(40,50),D455)</f>
        <v>71</v>
      </c>
      <c r="G455">
        <f ca="1">IF(scrapedData!N455&lt;1,RANDBETWEEN(40,50),E455)</f>
        <v>80</v>
      </c>
      <c r="H455">
        <f>ROUND(((99-40)*(scrapedData!V455-0)/(7-0)+40),0)</f>
        <v>64</v>
      </c>
      <c r="I455">
        <f t="shared" ca="1" si="55"/>
        <v>276</v>
      </c>
      <c r="J455">
        <f>ROUND(((99-40)*(scrapedData!W455-0)/(3-0)+40),0)</f>
        <v>70</v>
      </c>
      <c r="K455">
        <f>ROUND(((99-40)*(scrapedData!X455-0)/(3-0)+40),0)</f>
        <v>42</v>
      </c>
      <c r="L455">
        <f>ROUND(((99-40)*(scrapedData!U455-0)/(11-0)+40),0)</f>
        <v>51</v>
      </c>
      <c r="M455">
        <f t="shared" si="56"/>
        <v>246</v>
      </c>
      <c r="N455">
        <f t="shared" ca="1" si="57"/>
        <v>80</v>
      </c>
      <c r="O455">
        <f t="shared" si="58"/>
        <v>77</v>
      </c>
      <c r="P455">
        <f t="shared" si="59"/>
        <v>57</v>
      </c>
      <c r="Q455">
        <f t="shared" ca="1" si="60"/>
        <v>80</v>
      </c>
      <c r="R455">
        <f ca="1">IF(scrapedData!Q455&gt;0.5,ROUND(scrapedData!R455*100,0),RANDBETWEEN(50,70))</f>
        <v>78</v>
      </c>
      <c r="S455">
        <f>INDEX(teamdata!$B$2:'teamdata'!$B$80,MATCH(scrapedData!B455,teamdata!$A$2:'teamdata'!$A$80,0))</f>
        <v>29</v>
      </c>
      <c r="T455">
        <f t="shared" si="61"/>
        <v>2</v>
      </c>
    </row>
    <row r="456" spans="1:20" x14ac:dyDescent="0.3">
      <c r="A456" t="s">
        <v>2130</v>
      </c>
      <c r="B456">
        <f>ROUND(((99-40)*(scrapedData!AA456-0)/(25-0)+40),0)</f>
        <v>56</v>
      </c>
      <c r="C456">
        <f>ROUND(((99-40)*(scrapedData!F456-0)/(37.2-0)+40),0)</f>
        <v>67</v>
      </c>
      <c r="D456">
        <f>ROUND(((99-40)*(scrapedData!I456-0)/(0.7-0)+40),0)</f>
        <v>72</v>
      </c>
      <c r="E456">
        <f>ROUND(((99-40)*(scrapedData!O456-0)/(0.5-0)+40),0)</f>
        <v>82</v>
      </c>
      <c r="F456">
        <f ca="1">IF(scrapedData!K456&lt;1,RANDBETWEEN(40,50),D456)</f>
        <v>72</v>
      </c>
      <c r="G456">
        <f ca="1">IF(scrapedData!N456&lt;1,RANDBETWEEN(40,50),E456)</f>
        <v>82</v>
      </c>
      <c r="H456">
        <f>ROUND(((99-40)*(scrapedData!V456-0)/(7-0)+40),0)</f>
        <v>48</v>
      </c>
      <c r="I456">
        <f t="shared" ca="1" si="55"/>
        <v>258</v>
      </c>
      <c r="J456">
        <f>ROUND(((99-40)*(scrapedData!W456-0)/(3-0)+40),0)</f>
        <v>52</v>
      </c>
      <c r="K456">
        <f>ROUND(((99-40)*(scrapedData!X456-0)/(3-0)+40),0)</f>
        <v>42</v>
      </c>
      <c r="L456">
        <f>ROUND(((99-40)*(scrapedData!U456-0)/(11-0)+40),0)</f>
        <v>49</v>
      </c>
      <c r="M456">
        <f t="shared" si="56"/>
        <v>210</v>
      </c>
      <c r="N456">
        <f t="shared" ca="1" si="57"/>
        <v>77</v>
      </c>
      <c r="O456">
        <f t="shared" si="58"/>
        <v>70</v>
      </c>
      <c r="P456">
        <f t="shared" si="59"/>
        <v>62</v>
      </c>
      <c r="Q456">
        <f t="shared" ca="1" si="60"/>
        <v>82</v>
      </c>
      <c r="R456">
        <f ca="1">IF(scrapedData!Q456&gt;0.5,ROUND(scrapedData!R456*100,0),RANDBETWEEN(50,70))</f>
        <v>79</v>
      </c>
      <c r="S456">
        <f>INDEX(teamdata!$B$2:'teamdata'!$B$80,MATCH(scrapedData!B456,teamdata!$A$2:'teamdata'!$A$80,0))</f>
        <v>29</v>
      </c>
      <c r="T456">
        <f t="shared" si="61"/>
        <v>2</v>
      </c>
    </row>
    <row r="457" spans="1:20" x14ac:dyDescent="0.3">
      <c r="A457" t="s">
        <v>2131</v>
      </c>
      <c r="B457">
        <f>ROUND(((99-40)*(scrapedData!AA457-0)/(25-0)+40),0)</f>
        <v>50</v>
      </c>
      <c r="C457">
        <f>ROUND(((99-40)*(scrapedData!F457-0)/(37.2-0)+40),0)</f>
        <v>72</v>
      </c>
      <c r="D457">
        <f>ROUND(((99-40)*(scrapedData!I457-0)/(0.7-0)+40),0)</f>
        <v>101</v>
      </c>
      <c r="E457">
        <f>ROUND(((99-40)*(scrapedData!O457-0)/(0.5-0)+40),0)</f>
        <v>40</v>
      </c>
      <c r="F457">
        <f ca="1">IF(scrapedData!K457&lt;1,RANDBETWEEN(40,50),D457)</f>
        <v>101</v>
      </c>
      <c r="G457">
        <f ca="1">IF(scrapedData!N457&lt;1,RANDBETWEEN(40,50),E457)</f>
        <v>43</v>
      </c>
      <c r="H457">
        <f>ROUND(((99-40)*(scrapedData!V457-0)/(7-0)+40),0)</f>
        <v>42</v>
      </c>
      <c r="I457">
        <f t="shared" ca="1" si="55"/>
        <v>236</v>
      </c>
      <c r="J457">
        <f>ROUND(((99-40)*(scrapedData!W457-0)/(3-0)+40),0)</f>
        <v>54</v>
      </c>
      <c r="K457">
        <f>ROUND(((99-40)*(scrapedData!X457-0)/(3-0)+40),0)</f>
        <v>73</v>
      </c>
      <c r="L457">
        <f>ROUND(((99-40)*(scrapedData!U457-0)/(11-0)+40),0)</f>
        <v>69</v>
      </c>
      <c r="M457">
        <f t="shared" si="56"/>
        <v>268</v>
      </c>
      <c r="N457">
        <f t="shared" ca="1" si="57"/>
        <v>73</v>
      </c>
      <c r="O457">
        <f t="shared" si="58"/>
        <v>81</v>
      </c>
      <c r="P457">
        <f t="shared" si="59"/>
        <v>83</v>
      </c>
      <c r="Q457">
        <f t="shared" ca="1" si="60"/>
        <v>43</v>
      </c>
      <c r="R457">
        <f ca="1">IF(scrapedData!Q457&gt;0.5,ROUND(scrapedData!R457*100,0),RANDBETWEEN(50,70))</f>
        <v>64</v>
      </c>
      <c r="S457">
        <f>INDEX(teamdata!$B$2:'teamdata'!$B$80,MATCH(scrapedData!B457,teamdata!$A$2:'teamdata'!$A$80,0))</f>
        <v>29</v>
      </c>
      <c r="T457">
        <f t="shared" si="61"/>
        <v>2</v>
      </c>
    </row>
    <row r="458" spans="1:20" x14ac:dyDescent="0.3">
      <c r="A458" t="s">
        <v>2135</v>
      </c>
      <c r="B458">
        <f>ROUND(((99-40)*(scrapedData!AA458-0)/(25-0)+40),0)</f>
        <v>50</v>
      </c>
      <c r="C458">
        <f>ROUND(((99-40)*(scrapedData!F458-0)/(37.2-0)+40),0)</f>
        <v>74</v>
      </c>
      <c r="D458">
        <f>ROUND(((99-40)*(scrapedData!I458-0)/(0.7-0)+40),0)</f>
        <v>87</v>
      </c>
      <c r="E458">
        <f>ROUND(((99-40)*(scrapedData!O458-0)/(0.5-0)+40),0)</f>
        <v>85</v>
      </c>
      <c r="F458">
        <f ca="1">IF(scrapedData!K458&lt;1,RANDBETWEEN(40,50),D458)</f>
        <v>87</v>
      </c>
      <c r="G458">
        <f ca="1">IF(scrapedData!N458&lt;1,RANDBETWEEN(40,50),E458)</f>
        <v>42</v>
      </c>
      <c r="H458">
        <f>ROUND(((99-40)*(scrapedData!V458-0)/(7-0)+40),0)</f>
        <v>53</v>
      </c>
      <c r="I458">
        <f t="shared" ca="1" si="55"/>
        <v>232</v>
      </c>
      <c r="J458">
        <f>ROUND(((99-40)*(scrapedData!W458-0)/(3-0)+40),0)</f>
        <v>66</v>
      </c>
      <c r="K458">
        <f>ROUND(((99-40)*(scrapedData!X458-0)/(3-0)+40),0)</f>
        <v>50</v>
      </c>
      <c r="L458">
        <f>ROUND(((99-40)*(scrapedData!U458-0)/(11-0)+40),0)</f>
        <v>59</v>
      </c>
      <c r="M458">
        <f t="shared" si="56"/>
        <v>249</v>
      </c>
      <c r="N458">
        <f t="shared" ca="1" si="57"/>
        <v>73</v>
      </c>
      <c r="O458">
        <f t="shared" si="58"/>
        <v>78</v>
      </c>
      <c r="P458">
        <f t="shared" si="59"/>
        <v>70</v>
      </c>
      <c r="Q458">
        <f t="shared" ca="1" si="60"/>
        <v>42</v>
      </c>
      <c r="R458">
        <f ca="1">IF(scrapedData!Q458&gt;0.5,ROUND(scrapedData!R458*100,0),RANDBETWEEN(50,70))</f>
        <v>59</v>
      </c>
      <c r="S458">
        <f>INDEX(teamdata!$B$2:'teamdata'!$B$80,MATCH(scrapedData!B458,teamdata!$A$2:'teamdata'!$A$80,0))</f>
        <v>29</v>
      </c>
      <c r="T458">
        <f t="shared" si="61"/>
        <v>2</v>
      </c>
    </row>
    <row r="459" spans="1:20" x14ac:dyDescent="0.3">
      <c r="A459" t="s">
        <v>2139</v>
      </c>
      <c r="B459">
        <f>ROUND(((99-40)*(scrapedData!AA459-0)/(25-0)+40),0)</f>
        <v>48</v>
      </c>
      <c r="C459">
        <f>ROUND(((99-40)*(scrapedData!F459-0)/(37.2-0)+40),0)</f>
        <v>59</v>
      </c>
      <c r="D459">
        <f>ROUND(((99-40)*(scrapedData!I459-0)/(0.7-0)+40),0)</f>
        <v>73</v>
      </c>
      <c r="E459">
        <f>ROUND(((99-40)*(scrapedData!O459-0)/(0.5-0)+40),0)</f>
        <v>61</v>
      </c>
      <c r="F459">
        <f ca="1">IF(scrapedData!K459&lt;1,RANDBETWEEN(40,50),D459)</f>
        <v>73</v>
      </c>
      <c r="G459">
        <f ca="1">IF(scrapedData!N459&lt;1,RANDBETWEEN(40,50),E459)</f>
        <v>40</v>
      </c>
      <c r="H459">
        <f>ROUND(((99-40)*(scrapedData!V459-0)/(7-0)+40),0)</f>
        <v>48</v>
      </c>
      <c r="I459">
        <f t="shared" ca="1" si="55"/>
        <v>209</v>
      </c>
      <c r="J459">
        <f>ROUND(((99-40)*(scrapedData!W459-0)/(3-0)+40),0)</f>
        <v>52</v>
      </c>
      <c r="K459">
        <f>ROUND(((99-40)*(scrapedData!X459-0)/(3-0)+40),0)</f>
        <v>44</v>
      </c>
      <c r="L459">
        <f>ROUND(((99-40)*(scrapedData!U459-0)/(11-0)+40),0)</f>
        <v>49</v>
      </c>
      <c r="M459">
        <f t="shared" si="56"/>
        <v>204</v>
      </c>
      <c r="N459">
        <f t="shared" ca="1" si="57"/>
        <v>68</v>
      </c>
      <c r="O459">
        <f t="shared" si="58"/>
        <v>69</v>
      </c>
      <c r="P459">
        <f t="shared" si="59"/>
        <v>67</v>
      </c>
      <c r="Q459">
        <f t="shared" ca="1" si="60"/>
        <v>40</v>
      </c>
      <c r="R459">
        <f ca="1">IF(scrapedData!Q459&gt;0.5,ROUND(scrapedData!R459*100,0),RANDBETWEEN(50,70))</f>
        <v>63</v>
      </c>
      <c r="S459">
        <f>INDEX(teamdata!$B$2:'teamdata'!$B$80,MATCH(scrapedData!B459,teamdata!$A$2:'teamdata'!$A$80,0))</f>
        <v>29</v>
      </c>
      <c r="T459">
        <f t="shared" si="61"/>
        <v>2</v>
      </c>
    </row>
    <row r="460" spans="1:20" x14ac:dyDescent="0.3">
      <c r="A460" t="s">
        <v>2141</v>
      </c>
      <c r="B460">
        <f>ROUND(((99-40)*(scrapedData!AA460-0)/(25-0)+40),0)</f>
        <v>44</v>
      </c>
      <c r="C460">
        <f>ROUND(((99-40)*(scrapedData!F460-0)/(37.2-0)+40),0)</f>
        <v>56</v>
      </c>
      <c r="D460">
        <f>ROUND(((99-40)*(scrapedData!I460-0)/(0.7-0)+40),0)</f>
        <v>79</v>
      </c>
      <c r="E460">
        <f>ROUND(((99-40)*(scrapedData!O460-0)/(0.5-0)+40),0)</f>
        <v>40</v>
      </c>
      <c r="F460">
        <f ca="1">IF(scrapedData!K460&lt;1,RANDBETWEEN(40,50),D460)</f>
        <v>79</v>
      </c>
      <c r="G460">
        <f ca="1">IF(scrapedData!N460&lt;1,RANDBETWEEN(40,50),E460)</f>
        <v>44</v>
      </c>
      <c r="H460">
        <f>ROUND(((99-40)*(scrapedData!V460-0)/(7-0)+40),0)</f>
        <v>42</v>
      </c>
      <c r="I460">
        <f t="shared" ca="1" si="55"/>
        <v>209</v>
      </c>
      <c r="J460">
        <f>ROUND(((99-40)*(scrapedData!W460-0)/(3-0)+40),0)</f>
        <v>50</v>
      </c>
      <c r="K460">
        <f>ROUND(((99-40)*(scrapedData!X460-0)/(3-0)+40),0)</f>
        <v>50</v>
      </c>
      <c r="L460">
        <f>ROUND(((99-40)*(scrapedData!U460-0)/(11-0)+40),0)</f>
        <v>54</v>
      </c>
      <c r="M460">
        <f t="shared" si="56"/>
        <v>210</v>
      </c>
      <c r="N460">
        <f t="shared" ca="1" si="57"/>
        <v>68</v>
      </c>
      <c r="O460">
        <f t="shared" si="58"/>
        <v>70</v>
      </c>
      <c r="P460">
        <f t="shared" si="59"/>
        <v>76</v>
      </c>
      <c r="Q460">
        <f t="shared" ca="1" si="60"/>
        <v>44</v>
      </c>
      <c r="R460">
        <f ca="1">IF(scrapedData!Q460&gt;0.5,ROUND(scrapedData!R460*100,0),RANDBETWEEN(50,70))</f>
        <v>40</v>
      </c>
      <c r="S460">
        <f>INDEX(teamdata!$B$2:'teamdata'!$B$80,MATCH(scrapedData!B460,teamdata!$A$2:'teamdata'!$A$80,0))</f>
        <v>29</v>
      </c>
      <c r="T460">
        <f t="shared" si="61"/>
        <v>2</v>
      </c>
    </row>
    <row r="461" spans="1:20" x14ac:dyDescent="0.3">
      <c r="A461" t="s">
        <v>2143</v>
      </c>
      <c r="B461">
        <f>ROUND(((99-40)*(scrapedData!AA461-0)/(25-0)+40),0)</f>
        <v>45</v>
      </c>
      <c r="C461">
        <f>ROUND(((99-40)*(scrapedData!F461-0)/(37.2-0)+40),0)</f>
        <v>47</v>
      </c>
      <c r="D461">
        <f>ROUND(((99-40)*(scrapedData!I461-0)/(0.7-0)+40),0)</f>
        <v>96</v>
      </c>
      <c r="E461">
        <f>ROUND(((99-40)*(scrapedData!O461-0)/(0.5-0)+40),0)</f>
        <v>99</v>
      </c>
      <c r="F461">
        <f ca="1">IF(scrapedData!K461&lt;1,RANDBETWEEN(40,50),D461)</f>
        <v>44</v>
      </c>
      <c r="G461">
        <f ca="1">IF(scrapedData!N461&lt;1,RANDBETWEEN(40,50),E461)</f>
        <v>49</v>
      </c>
      <c r="H461">
        <f>ROUND(((99-40)*(scrapedData!V461-0)/(7-0)+40),0)</f>
        <v>43</v>
      </c>
      <c r="I461">
        <f t="shared" ca="1" si="55"/>
        <v>233</v>
      </c>
      <c r="J461">
        <f>ROUND(((99-40)*(scrapedData!W461-0)/(3-0)+40),0)</f>
        <v>50</v>
      </c>
      <c r="K461">
        <f>ROUND(((99-40)*(scrapedData!X461-0)/(3-0)+40),0)</f>
        <v>42</v>
      </c>
      <c r="L461">
        <f>ROUND(((99-40)*(scrapedData!U461-0)/(11-0)+40),0)</f>
        <v>44</v>
      </c>
      <c r="M461">
        <f t="shared" si="56"/>
        <v>183</v>
      </c>
      <c r="N461">
        <f t="shared" ca="1" si="57"/>
        <v>73</v>
      </c>
      <c r="O461">
        <f t="shared" si="58"/>
        <v>65</v>
      </c>
      <c r="P461">
        <f t="shared" si="59"/>
        <v>69</v>
      </c>
      <c r="Q461">
        <f t="shared" ca="1" si="60"/>
        <v>49</v>
      </c>
      <c r="R461">
        <f ca="1">IF(scrapedData!Q461&gt;0.5,ROUND(scrapedData!R461*100,0),RANDBETWEEN(50,70))</f>
        <v>75</v>
      </c>
      <c r="S461">
        <f>INDEX(teamdata!$B$2:'teamdata'!$B$80,MATCH(scrapedData!B461,teamdata!$A$2:'teamdata'!$A$80,0))</f>
        <v>29</v>
      </c>
      <c r="T461">
        <f t="shared" si="61"/>
        <v>2</v>
      </c>
    </row>
    <row r="462" spans="1:20" x14ac:dyDescent="0.3">
      <c r="A462" t="s">
        <v>2144</v>
      </c>
      <c r="B462">
        <f>ROUND(((99-40)*(scrapedData!AA462-0)/(25-0)+40),0)</f>
        <v>41</v>
      </c>
      <c r="C462">
        <f>ROUND(((99-40)*(scrapedData!F462-0)/(37.2-0)+40),0)</f>
        <v>42</v>
      </c>
      <c r="D462">
        <f>ROUND(((99-40)*(scrapedData!I462-0)/(0.7-0)+40),0)</f>
        <v>82</v>
      </c>
      <c r="E462">
        <f>ROUND(((99-40)*(scrapedData!O462-0)/(0.5-0)+40),0)</f>
        <v>99</v>
      </c>
      <c r="F462">
        <f ca="1">IF(scrapedData!K462&lt;1,RANDBETWEEN(40,50),D462)</f>
        <v>47</v>
      </c>
      <c r="G462">
        <f ca="1">IF(scrapedData!N462&lt;1,RANDBETWEEN(40,50),E462)</f>
        <v>47</v>
      </c>
      <c r="H462">
        <f>ROUND(((99-40)*(scrapedData!V462-0)/(7-0)+40),0)</f>
        <v>40</v>
      </c>
      <c r="I462">
        <f t="shared" ca="1" si="55"/>
        <v>210</v>
      </c>
      <c r="J462">
        <f>ROUND(((99-40)*(scrapedData!W462-0)/(3-0)+40),0)</f>
        <v>40</v>
      </c>
      <c r="K462">
        <f>ROUND(((99-40)*(scrapedData!X462-0)/(3-0)+40),0)</f>
        <v>40</v>
      </c>
      <c r="L462">
        <f>ROUND(((99-40)*(scrapedData!U462-0)/(11-0)+40),0)</f>
        <v>41</v>
      </c>
      <c r="M462">
        <f t="shared" si="56"/>
        <v>163</v>
      </c>
      <c r="N462">
        <f t="shared" ca="1" si="57"/>
        <v>69</v>
      </c>
      <c r="O462">
        <f t="shared" si="58"/>
        <v>62</v>
      </c>
      <c r="P462">
        <f t="shared" si="59"/>
        <v>70</v>
      </c>
      <c r="Q462">
        <f t="shared" ca="1" si="60"/>
        <v>47</v>
      </c>
      <c r="R462">
        <f ca="1">IF(scrapedData!Q462&gt;0.5,ROUND(scrapedData!R462*100,0),RANDBETWEEN(50,70))</f>
        <v>61</v>
      </c>
      <c r="S462">
        <f>INDEX(teamdata!$B$2:'teamdata'!$B$80,MATCH(scrapedData!B462,teamdata!$A$2:'teamdata'!$A$80,0))</f>
        <v>29</v>
      </c>
      <c r="T462">
        <f t="shared" si="61"/>
        <v>2</v>
      </c>
    </row>
    <row r="463" spans="1:20" x14ac:dyDescent="0.3">
      <c r="A463" t="s">
        <v>2147</v>
      </c>
      <c r="B463">
        <f>ROUND(((99-40)*(scrapedData!AA463-0)/(25-0)+40),0)</f>
        <v>40</v>
      </c>
      <c r="C463">
        <f>ROUND(((99-40)*(scrapedData!F463-0)/(37.2-0)+40),0)</f>
        <v>42</v>
      </c>
      <c r="D463">
        <f>ROUND(((99-40)*(scrapedData!I463-0)/(0.7-0)+40),0)</f>
        <v>40</v>
      </c>
      <c r="E463">
        <f>ROUND(((99-40)*(scrapedData!O463-0)/(0.5-0)+40),0)</f>
        <v>40</v>
      </c>
      <c r="F463">
        <f ca="1">IF(scrapedData!K463&lt;1,RANDBETWEEN(40,50),D463)</f>
        <v>43</v>
      </c>
      <c r="G463">
        <f ca="1">IF(scrapedData!N463&lt;1,RANDBETWEEN(40,50),E463)</f>
        <v>50</v>
      </c>
      <c r="H463">
        <f>ROUND(((99-40)*(scrapedData!V463-0)/(7-0)+40),0)</f>
        <v>41</v>
      </c>
      <c r="I463">
        <f t="shared" ca="1" si="55"/>
        <v>171</v>
      </c>
      <c r="J463">
        <f>ROUND(((99-40)*(scrapedData!W463-0)/(3-0)+40),0)</f>
        <v>42</v>
      </c>
      <c r="K463">
        <f>ROUND(((99-40)*(scrapedData!X463-0)/(3-0)+40),0)</f>
        <v>40</v>
      </c>
      <c r="L463">
        <f>ROUND(((99-40)*(scrapedData!U463-0)/(11-0)+40),0)</f>
        <v>41</v>
      </c>
      <c r="M463">
        <f t="shared" si="56"/>
        <v>165</v>
      </c>
      <c r="N463">
        <f t="shared" ca="1" si="57"/>
        <v>62</v>
      </c>
      <c r="O463">
        <f t="shared" si="58"/>
        <v>62</v>
      </c>
      <c r="P463">
        <f t="shared" si="59"/>
        <v>70</v>
      </c>
      <c r="Q463">
        <f t="shared" ca="1" si="60"/>
        <v>50</v>
      </c>
      <c r="R463">
        <f ca="1">IF(scrapedData!Q463&gt;0.5,ROUND(scrapedData!R463*100,0),RANDBETWEEN(50,70))</f>
        <v>52</v>
      </c>
      <c r="S463">
        <f>INDEX(teamdata!$B$2:'teamdata'!$B$80,MATCH(scrapedData!B463,teamdata!$A$2:'teamdata'!$A$80,0))</f>
        <v>29</v>
      </c>
      <c r="T463">
        <f t="shared" si="61"/>
        <v>2</v>
      </c>
    </row>
    <row r="464" spans="1:20" x14ac:dyDescent="0.3">
      <c r="A464" t="s">
        <v>2148</v>
      </c>
      <c r="B464">
        <f>ROUND(((99-40)*(scrapedData!AA464-0)/(25-0)+40),0)</f>
        <v>40</v>
      </c>
      <c r="C464">
        <f>ROUND(((99-40)*(scrapedData!F464-0)/(37.2-0)+40),0)</f>
        <v>42</v>
      </c>
      <c r="D464">
        <f>ROUND(((99-40)*(scrapedData!I464-0)/(0.7-0)+40),0)</f>
        <v>40</v>
      </c>
      <c r="E464">
        <f>ROUND(((99-40)*(scrapedData!O464-0)/(0.5-0)+40),0)</f>
        <v>40</v>
      </c>
      <c r="F464">
        <f ca="1">IF(scrapedData!K464&lt;1,RANDBETWEEN(40,50),D464)</f>
        <v>47</v>
      </c>
      <c r="G464">
        <f ca="1">IF(scrapedData!N464&lt;1,RANDBETWEEN(40,50),E464)</f>
        <v>46</v>
      </c>
      <c r="H464">
        <f>ROUND(((99-40)*(scrapedData!V464-0)/(7-0)+40),0)</f>
        <v>40</v>
      </c>
      <c r="I464">
        <f t="shared" ca="1" si="55"/>
        <v>166</v>
      </c>
      <c r="J464">
        <f>ROUND(((99-40)*(scrapedData!W464-0)/(3-0)+40),0)</f>
        <v>40</v>
      </c>
      <c r="K464">
        <f>ROUND(((99-40)*(scrapedData!X464-0)/(3-0)+40),0)</f>
        <v>42</v>
      </c>
      <c r="L464">
        <f>ROUND(((99-40)*(scrapedData!U464-0)/(11-0)+40),0)</f>
        <v>42</v>
      </c>
      <c r="M464">
        <f t="shared" si="56"/>
        <v>166</v>
      </c>
      <c r="N464">
        <f t="shared" ca="1" si="57"/>
        <v>61</v>
      </c>
      <c r="O464">
        <f t="shared" si="58"/>
        <v>62</v>
      </c>
      <c r="P464">
        <f t="shared" si="59"/>
        <v>71</v>
      </c>
      <c r="Q464">
        <f t="shared" ca="1" si="60"/>
        <v>46</v>
      </c>
      <c r="R464">
        <f ca="1">IF(scrapedData!Q464&gt;0.5,ROUND(scrapedData!R464*100,0),RANDBETWEEN(50,70))</f>
        <v>62</v>
      </c>
      <c r="S464">
        <f>INDEX(teamdata!$B$2:'teamdata'!$B$80,MATCH(scrapedData!B464,teamdata!$A$2:'teamdata'!$A$80,0))</f>
        <v>29</v>
      </c>
      <c r="T464">
        <f t="shared" si="61"/>
        <v>2</v>
      </c>
    </row>
    <row r="465" spans="1:20" x14ac:dyDescent="0.3">
      <c r="A465" t="s">
        <v>2150</v>
      </c>
      <c r="B465">
        <f>ROUND(((99-40)*(scrapedData!AA465-0)/(25-0)+40),0)</f>
        <v>40</v>
      </c>
      <c r="C465">
        <f>ROUND(((99-40)*(scrapedData!F465-0)/(37.2-0)+40),0)</f>
        <v>42</v>
      </c>
      <c r="D465">
        <f>ROUND(((99-40)*(scrapedData!I465-0)/(0.7-0)+40),0)</f>
        <v>40</v>
      </c>
      <c r="E465">
        <f>ROUND(((99-40)*(scrapedData!O465-0)/(0.5-0)+40),0)</f>
        <v>40</v>
      </c>
      <c r="F465">
        <f ca="1">IF(scrapedData!K465&lt;1,RANDBETWEEN(40,50),D465)</f>
        <v>49</v>
      </c>
      <c r="G465">
        <f ca="1">IF(scrapedData!N465&lt;1,RANDBETWEEN(40,50),E465)</f>
        <v>50</v>
      </c>
      <c r="H465">
        <f>ROUND(((99-40)*(scrapedData!V465-0)/(7-0)+40),0)</f>
        <v>43</v>
      </c>
      <c r="I465">
        <f t="shared" ca="1" si="55"/>
        <v>173</v>
      </c>
      <c r="J465">
        <f>ROUND(((99-40)*(scrapedData!W465-0)/(3-0)+40),0)</f>
        <v>40</v>
      </c>
      <c r="K465">
        <f>ROUND(((99-40)*(scrapedData!X465-0)/(3-0)+40),0)</f>
        <v>40</v>
      </c>
      <c r="L465">
        <f>ROUND(((99-40)*(scrapedData!U465-0)/(11-0)+40),0)</f>
        <v>40</v>
      </c>
      <c r="M465">
        <f t="shared" si="56"/>
        <v>162</v>
      </c>
      <c r="N465">
        <f t="shared" ca="1" si="57"/>
        <v>62</v>
      </c>
      <c r="O465">
        <f t="shared" si="58"/>
        <v>61</v>
      </c>
      <c r="P465">
        <f t="shared" si="59"/>
        <v>68</v>
      </c>
      <c r="Q465">
        <f t="shared" ca="1" si="60"/>
        <v>50</v>
      </c>
      <c r="R465">
        <f ca="1">IF(scrapedData!Q465&gt;0.5,ROUND(scrapedData!R465*100,0),RANDBETWEEN(50,70))</f>
        <v>51</v>
      </c>
      <c r="S465">
        <f>INDEX(teamdata!$B$2:'teamdata'!$B$80,MATCH(scrapedData!B465,teamdata!$A$2:'teamdata'!$A$80,0))</f>
        <v>29</v>
      </c>
      <c r="T465">
        <f t="shared" si="61"/>
        <v>2</v>
      </c>
    </row>
    <row r="466" spans="1:20" x14ac:dyDescent="0.3">
      <c r="A466" t="s">
        <v>2152</v>
      </c>
      <c r="B466">
        <f>ROUND(((99-40)*(scrapedData!AA466-0)/(25-0)+40),0)</f>
        <v>40</v>
      </c>
      <c r="C466">
        <f>ROUND(((99-40)*(scrapedData!F466-0)/(37.2-0)+40),0)</f>
        <v>41</v>
      </c>
      <c r="D466">
        <f>ROUND(((99-40)*(scrapedData!I466-0)/(0.7-0)+40),0)</f>
        <v>40</v>
      </c>
      <c r="E466">
        <f>ROUND(((99-40)*(scrapedData!O466-0)/(0.5-0)+40),0)</f>
        <v>40</v>
      </c>
      <c r="F466">
        <f ca="1">IF(scrapedData!K466&lt;1,RANDBETWEEN(40,50),D466)</f>
        <v>48</v>
      </c>
      <c r="G466">
        <f ca="1">IF(scrapedData!N466&lt;1,RANDBETWEEN(40,50),E466)</f>
        <v>43</v>
      </c>
      <c r="H466">
        <f>ROUND(((99-40)*(scrapedData!V466-0)/(7-0)+40),0)</f>
        <v>40</v>
      </c>
      <c r="I466">
        <f t="shared" ca="1" si="55"/>
        <v>163</v>
      </c>
      <c r="J466">
        <f>ROUND(((99-40)*(scrapedData!W466-0)/(3-0)+40),0)</f>
        <v>40</v>
      </c>
      <c r="K466">
        <f>ROUND(((99-40)*(scrapedData!X466-0)/(3-0)+40),0)</f>
        <v>40</v>
      </c>
      <c r="L466">
        <f>ROUND(((99-40)*(scrapedData!U466-0)/(11-0)+40),0)</f>
        <v>40</v>
      </c>
      <c r="M466">
        <f t="shared" si="56"/>
        <v>161</v>
      </c>
      <c r="N466">
        <f t="shared" ca="1" si="57"/>
        <v>60</v>
      </c>
      <c r="O466">
        <f t="shared" si="58"/>
        <v>61</v>
      </c>
      <c r="P466">
        <f t="shared" si="59"/>
        <v>69</v>
      </c>
      <c r="Q466">
        <f t="shared" ca="1" si="60"/>
        <v>43</v>
      </c>
      <c r="R466">
        <f ca="1">IF(scrapedData!Q466&gt;0.5,ROUND(scrapedData!R466*100,0),RANDBETWEEN(50,70))</f>
        <v>70</v>
      </c>
      <c r="S466">
        <f>INDEX(teamdata!$B$2:'teamdata'!$B$80,MATCH(scrapedData!B466,teamdata!$A$2:'teamdata'!$A$80,0))</f>
        <v>29</v>
      </c>
      <c r="T466">
        <f t="shared" si="61"/>
        <v>2</v>
      </c>
    </row>
    <row r="467" spans="1:20" x14ac:dyDescent="0.3">
      <c r="A467" t="s">
        <v>2154</v>
      </c>
      <c r="B467">
        <f>ROUND(((99-40)*(scrapedData!AA467-0)/(25-0)+40),0)</f>
        <v>40</v>
      </c>
      <c r="C467">
        <f>ROUND(((99-40)*(scrapedData!F467-0)/(37.2-0)+40),0)</f>
        <v>45</v>
      </c>
      <c r="D467">
        <f>ROUND(((99-40)*(scrapedData!I467-0)/(0.7-0)+40),0)</f>
        <v>40</v>
      </c>
      <c r="E467">
        <f>ROUND(((99-40)*(scrapedData!O467-0)/(0.5-0)+40),0)</f>
        <v>40</v>
      </c>
      <c r="F467">
        <f ca="1">IF(scrapedData!K467&lt;1,RANDBETWEEN(40,50),D467)</f>
        <v>45</v>
      </c>
      <c r="G467">
        <f ca="1">IF(scrapedData!N467&lt;1,RANDBETWEEN(40,50),E467)</f>
        <v>46</v>
      </c>
      <c r="H467">
        <f>ROUND(((99-40)*(scrapedData!V467-0)/(7-0)+40),0)</f>
        <v>43</v>
      </c>
      <c r="I467">
        <f t="shared" ca="1" si="55"/>
        <v>169</v>
      </c>
      <c r="J467">
        <f>ROUND(((99-40)*(scrapedData!W467-0)/(3-0)+40),0)</f>
        <v>40</v>
      </c>
      <c r="K467">
        <f>ROUND(((99-40)*(scrapedData!X467-0)/(3-0)+40),0)</f>
        <v>40</v>
      </c>
      <c r="L467">
        <f>ROUND(((99-40)*(scrapedData!U467-0)/(11-0)+40),0)</f>
        <v>47</v>
      </c>
      <c r="M467">
        <f t="shared" si="56"/>
        <v>172</v>
      </c>
      <c r="N467">
        <f t="shared" ca="1" si="57"/>
        <v>61</v>
      </c>
      <c r="O467">
        <f t="shared" si="58"/>
        <v>63</v>
      </c>
      <c r="P467">
        <f t="shared" si="59"/>
        <v>76</v>
      </c>
      <c r="Q467">
        <f t="shared" ca="1" si="60"/>
        <v>46</v>
      </c>
      <c r="R467">
        <f ca="1">IF(scrapedData!Q467&gt;0.5,ROUND(scrapedData!R467*100,0),RANDBETWEEN(50,70))</f>
        <v>56</v>
      </c>
      <c r="S467">
        <f>INDEX(teamdata!$B$2:'teamdata'!$B$80,MATCH(scrapedData!B467,teamdata!$A$2:'teamdata'!$A$80,0))</f>
        <v>29</v>
      </c>
      <c r="T467">
        <f t="shared" si="61"/>
        <v>2</v>
      </c>
    </row>
    <row r="468" spans="1:20" x14ac:dyDescent="0.3">
      <c r="A468" t="s">
        <v>2155</v>
      </c>
      <c r="B468" t="e">
        <f>ROUND(((99-40)*(scrapedData!AA468-0)/(25-0)+40),0)</f>
        <v>#N/A</v>
      </c>
      <c r="C468" t="e">
        <f>ROUND(((99-40)*(scrapedData!F468-0)/(37.2-0)+40),0)</f>
        <v>#N/A</v>
      </c>
      <c r="D468" t="e">
        <f>ROUND(((99-40)*(scrapedData!I468-0)/(0.7-0)+40),0)</f>
        <v>#N/A</v>
      </c>
      <c r="E468" t="e">
        <f>ROUND(((99-40)*(scrapedData!O468-0)/(0.5-0)+40),0)</f>
        <v>#N/A</v>
      </c>
      <c r="F468" t="e">
        <f ca="1">IF(scrapedData!K468&lt;1,RANDBETWEEN(40,50),D468)</f>
        <v>#N/A</v>
      </c>
      <c r="G468" t="e">
        <f ca="1">IF(scrapedData!N468&lt;1,RANDBETWEEN(40,50),E468)</f>
        <v>#N/A</v>
      </c>
      <c r="H468" t="e">
        <f>ROUND(((99-40)*(scrapedData!V468-0)/(7-0)+40),0)</f>
        <v>#N/A</v>
      </c>
      <c r="I468" t="e">
        <f t="shared" si="55"/>
        <v>#N/A</v>
      </c>
      <c r="J468" t="e">
        <f>ROUND(((99-40)*(scrapedData!W468-0)/(3-0)+40),0)</f>
        <v>#N/A</v>
      </c>
      <c r="K468" t="e">
        <f>ROUND(((99-40)*(scrapedData!X468-0)/(3-0)+40),0)</f>
        <v>#N/A</v>
      </c>
      <c r="L468" t="e">
        <f>ROUND(((99-40)*(scrapedData!U468-0)/(11-0)+40),0)</f>
        <v>#N/A</v>
      </c>
      <c r="M468" t="e">
        <f t="shared" si="56"/>
        <v>#N/A</v>
      </c>
      <c r="N468" t="e">
        <f t="shared" si="57"/>
        <v>#N/A</v>
      </c>
      <c r="O468" t="e">
        <f t="shared" si="58"/>
        <v>#N/A</v>
      </c>
      <c r="P468" t="e">
        <f t="shared" si="59"/>
        <v>#N/A</v>
      </c>
      <c r="Q468" t="e">
        <f t="shared" ca="1" si="60"/>
        <v>#N/A</v>
      </c>
      <c r="R468" t="e">
        <f ca="1">IF(scrapedData!Q468&gt;0.5,ROUND(scrapedData!R468*100,0),RANDBETWEEN(50,70))</f>
        <v>#N/A</v>
      </c>
      <c r="S468">
        <f>INDEX(teamdata!$B$2:'teamdata'!$B$80,MATCH(scrapedData!B468,teamdata!$A$2:'teamdata'!$A$80,0))</f>
        <v>29</v>
      </c>
      <c r="T468">
        <f t="shared" si="61"/>
        <v>2</v>
      </c>
    </row>
    <row r="469" spans="1:20" x14ac:dyDescent="0.3">
      <c r="A469" t="s">
        <v>2158</v>
      </c>
      <c r="B469">
        <f>ROUND(((99-40)*(scrapedData!AA469-0)/(25-0)+40),0)</f>
        <v>82</v>
      </c>
      <c r="C469">
        <f>ROUND(((99-40)*(scrapedData!F469-0)/(37.2-0)+40),0)</f>
        <v>94</v>
      </c>
      <c r="D469">
        <f>ROUND(((99-40)*(scrapedData!I469-0)/(0.7-0)+40),0)</f>
        <v>79</v>
      </c>
      <c r="E469">
        <f>ROUND(((99-40)*(scrapedData!O469-0)/(0.5-0)+40),0)</f>
        <v>84</v>
      </c>
      <c r="F469">
        <f ca="1">IF(scrapedData!K469&lt;1,RANDBETWEEN(40,50),D469)</f>
        <v>79</v>
      </c>
      <c r="G469">
        <f ca="1">IF(scrapedData!N469&lt;1,RANDBETWEEN(40,50),E469)</f>
        <v>84</v>
      </c>
      <c r="H469">
        <f>ROUND(((99-40)*(scrapedData!V469-0)/(7-0)+40),0)</f>
        <v>64</v>
      </c>
      <c r="I469">
        <f t="shared" ca="1" si="55"/>
        <v>309</v>
      </c>
      <c r="J469">
        <f>ROUND(((99-40)*(scrapedData!W469-0)/(3-0)+40),0)</f>
        <v>60</v>
      </c>
      <c r="K469">
        <f>ROUND(((99-40)*(scrapedData!X469-0)/(3-0)+40),0)</f>
        <v>48</v>
      </c>
      <c r="L469">
        <f>ROUND(((99-40)*(scrapedData!U469-0)/(11-0)+40),0)</f>
        <v>56</v>
      </c>
      <c r="M469">
        <f t="shared" si="56"/>
        <v>258</v>
      </c>
      <c r="N469">
        <f t="shared" ca="1" si="57"/>
        <v>86</v>
      </c>
      <c r="O469">
        <f t="shared" si="58"/>
        <v>80</v>
      </c>
      <c r="P469">
        <f t="shared" si="59"/>
        <v>58</v>
      </c>
      <c r="Q469">
        <f t="shared" ca="1" si="60"/>
        <v>84</v>
      </c>
      <c r="R469">
        <f ca="1">IF(scrapedData!Q469&gt;0.5,ROUND(scrapedData!R469*100,0),RANDBETWEEN(50,70))</f>
        <v>83</v>
      </c>
      <c r="S469">
        <f>INDEX(teamdata!$B$2:'teamdata'!$B$80,MATCH(scrapedData!B469,teamdata!$A$2:'teamdata'!$A$80,0))</f>
        <v>30</v>
      </c>
      <c r="T469">
        <f t="shared" si="61"/>
        <v>3</v>
      </c>
    </row>
    <row r="470" spans="1:20" x14ac:dyDescent="0.3">
      <c r="A470" t="s">
        <v>2161</v>
      </c>
      <c r="B470">
        <f>ROUND(((99-40)*(scrapedData!AA470-0)/(25-0)+40),0)</f>
        <v>76</v>
      </c>
      <c r="C470">
        <f>ROUND(((99-40)*(scrapedData!F470-0)/(37.2-0)+40),0)</f>
        <v>89</v>
      </c>
      <c r="D470">
        <f>ROUND(((99-40)*(scrapedData!I470-0)/(0.7-0)+40),0)</f>
        <v>77</v>
      </c>
      <c r="E470">
        <f>ROUND(((99-40)*(scrapedData!O470-0)/(0.5-0)+40),0)</f>
        <v>84</v>
      </c>
      <c r="F470">
        <f ca="1">IF(scrapedData!K470&lt;1,RANDBETWEEN(40,50),D470)</f>
        <v>77</v>
      </c>
      <c r="G470">
        <f ca="1">IF(scrapedData!N470&lt;1,RANDBETWEEN(40,50),E470)</f>
        <v>84</v>
      </c>
      <c r="H470">
        <f>ROUND(((99-40)*(scrapedData!V470-0)/(7-0)+40),0)</f>
        <v>70</v>
      </c>
      <c r="I470">
        <f t="shared" ca="1" si="55"/>
        <v>307</v>
      </c>
      <c r="J470">
        <f>ROUND(((99-40)*(scrapedData!W470-0)/(3-0)+40),0)</f>
        <v>71</v>
      </c>
      <c r="K470">
        <f>ROUND(((99-40)*(scrapedData!X470-0)/(3-0)+40),0)</f>
        <v>52</v>
      </c>
      <c r="L470">
        <f>ROUND(((99-40)*(scrapedData!U470-0)/(11-0)+40),0)</f>
        <v>71</v>
      </c>
      <c r="M470">
        <f t="shared" si="56"/>
        <v>283</v>
      </c>
      <c r="N470">
        <f t="shared" ca="1" si="57"/>
        <v>86</v>
      </c>
      <c r="O470">
        <f t="shared" si="58"/>
        <v>84</v>
      </c>
      <c r="P470">
        <f t="shared" si="59"/>
        <v>76</v>
      </c>
      <c r="Q470">
        <f t="shared" ca="1" si="60"/>
        <v>84</v>
      </c>
      <c r="R470">
        <f ca="1">IF(scrapedData!Q470&gt;0.5,ROUND(scrapedData!R470*100,0),RANDBETWEEN(50,70))</f>
        <v>77</v>
      </c>
      <c r="S470">
        <f>INDEX(teamdata!$B$2:'teamdata'!$B$80,MATCH(scrapedData!B470,teamdata!$A$2:'teamdata'!$A$80,0))</f>
        <v>30</v>
      </c>
      <c r="T470">
        <f t="shared" si="61"/>
        <v>3</v>
      </c>
    </row>
    <row r="471" spans="1:20" x14ac:dyDescent="0.3">
      <c r="A471" t="s">
        <v>2164</v>
      </c>
      <c r="B471">
        <f>ROUND(((99-40)*(scrapedData!AA471-0)/(25-0)+40),0)</f>
        <v>64</v>
      </c>
      <c r="C471">
        <f>ROUND(((99-40)*(scrapedData!F471-0)/(37.2-0)+40),0)</f>
        <v>91</v>
      </c>
      <c r="D471">
        <f>ROUND(((99-40)*(scrapedData!I471-0)/(0.7-0)+40),0)</f>
        <v>79</v>
      </c>
      <c r="E471">
        <f>ROUND(((99-40)*(scrapedData!O471-0)/(0.5-0)+40),0)</f>
        <v>87</v>
      </c>
      <c r="F471">
        <f ca="1">IF(scrapedData!K471&lt;1,RANDBETWEEN(40,50),D471)</f>
        <v>79</v>
      </c>
      <c r="G471">
        <f ca="1">IF(scrapedData!N471&lt;1,RANDBETWEEN(40,50),E471)</f>
        <v>87</v>
      </c>
      <c r="H471">
        <f>ROUND(((99-40)*(scrapedData!V471-0)/(7-0)+40),0)</f>
        <v>65</v>
      </c>
      <c r="I471">
        <f t="shared" ca="1" si="55"/>
        <v>295</v>
      </c>
      <c r="J471">
        <f>ROUND(((99-40)*(scrapedData!W471-0)/(3-0)+40),0)</f>
        <v>73</v>
      </c>
      <c r="K471">
        <f>ROUND(((99-40)*(scrapedData!X471-0)/(3-0)+40),0)</f>
        <v>44</v>
      </c>
      <c r="L471">
        <f>ROUND(((99-40)*(scrapedData!U471-0)/(11-0)+40),0)</f>
        <v>63</v>
      </c>
      <c r="M471">
        <f t="shared" si="56"/>
        <v>271</v>
      </c>
      <c r="N471">
        <f t="shared" ca="1" si="57"/>
        <v>84</v>
      </c>
      <c r="O471">
        <f t="shared" si="58"/>
        <v>82</v>
      </c>
      <c r="P471">
        <f t="shared" si="59"/>
        <v>67</v>
      </c>
      <c r="Q471">
        <f t="shared" ca="1" si="60"/>
        <v>87</v>
      </c>
      <c r="R471">
        <f ca="1">IF(scrapedData!Q471&gt;0.5,ROUND(scrapedData!R471*100,0),RANDBETWEEN(50,70))</f>
        <v>82</v>
      </c>
      <c r="S471">
        <f>INDEX(teamdata!$B$2:'teamdata'!$B$80,MATCH(scrapedData!B471,teamdata!$A$2:'teamdata'!$A$80,0))</f>
        <v>30</v>
      </c>
      <c r="T471">
        <f t="shared" si="61"/>
        <v>3</v>
      </c>
    </row>
    <row r="472" spans="1:20" x14ac:dyDescent="0.3">
      <c r="A472" t="s">
        <v>2165</v>
      </c>
      <c r="B472">
        <f>ROUND(((99-40)*(scrapedData!AA472-0)/(25-0)+40),0)</f>
        <v>60</v>
      </c>
      <c r="C472">
        <f>ROUND(((99-40)*(scrapedData!F472-0)/(37.2-0)+40),0)</f>
        <v>72</v>
      </c>
      <c r="D472">
        <f>ROUND(((99-40)*(scrapedData!I472-0)/(0.7-0)+40),0)</f>
        <v>83</v>
      </c>
      <c r="E472">
        <f>ROUND(((99-40)*(scrapedData!O472-0)/(0.5-0)+40),0)</f>
        <v>78</v>
      </c>
      <c r="F472">
        <f ca="1">IF(scrapedData!K472&lt;1,RANDBETWEEN(40,50),D472)</f>
        <v>83</v>
      </c>
      <c r="G472">
        <f ca="1">IF(scrapedData!N472&lt;1,RANDBETWEEN(40,50),E472)</f>
        <v>78</v>
      </c>
      <c r="H472">
        <f>ROUND(((99-40)*(scrapedData!V472-0)/(7-0)+40),0)</f>
        <v>47</v>
      </c>
      <c r="I472">
        <f t="shared" ca="1" si="55"/>
        <v>268</v>
      </c>
      <c r="J472">
        <f>ROUND(((99-40)*(scrapedData!W472-0)/(3-0)+40),0)</f>
        <v>52</v>
      </c>
      <c r="K472">
        <f>ROUND(((99-40)*(scrapedData!X472-0)/(3-0)+40),0)</f>
        <v>48</v>
      </c>
      <c r="L472">
        <f>ROUND(((99-40)*(scrapedData!U472-0)/(11-0)+40),0)</f>
        <v>64</v>
      </c>
      <c r="M472">
        <f t="shared" si="56"/>
        <v>236</v>
      </c>
      <c r="N472">
        <f t="shared" ca="1" si="57"/>
        <v>79</v>
      </c>
      <c r="O472">
        <f t="shared" si="58"/>
        <v>75</v>
      </c>
      <c r="P472">
        <f t="shared" si="59"/>
        <v>77</v>
      </c>
      <c r="Q472">
        <f t="shared" ca="1" si="60"/>
        <v>78</v>
      </c>
      <c r="R472">
        <f ca="1">IF(scrapedData!Q472&gt;0.5,ROUND(scrapedData!R472*100,0),RANDBETWEEN(50,70))</f>
        <v>87</v>
      </c>
      <c r="S472">
        <f>INDEX(teamdata!$B$2:'teamdata'!$B$80,MATCH(scrapedData!B472,teamdata!$A$2:'teamdata'!$A$80,0))</f>
        <v>30</v>
      </c>
      <c r="T472">
        <f t="shared" si="61"/>
        <v>3</v>
      </c>
    </row>
    <row r="473" spans="1:20" x14ac:dyDescent="0.3">
      <c r="A473" t="s">
        <v>2168</v>
      </c>
      <c r="B473">
        <f>ROUND(((99-40)*(scrapedData!AA473-0)/(25-0)+40),0)</f>
        <v>60</v>
      </c>
      <c r="C473">
        <f>ROUND(((99-40)*(scrapedData!F473-0)/(37.2-0)+40),0)</f>
        <v>78</v>
      </c>
      <c r="D473">
        <f>ROUND(((99-40)*(scrapedData!I473-0)/(0.7-0)+40),0)</f>
        <v>74</v>
      </c>
      <c r="E473">
        <f>ROUND(((99-40)*(scrapedData!O473-0)/(0.5-0)+40),0)</f>
        <v>81</v>
      </c>
      <c r="F473">
        <f ca="1">IF(scrapedData!K473&lt;1,RANDBETWEEN(40,50),D473)</f>
        <v>74</v>
      </c>
      <c r="G473">
        <f ca="1">IF(scrapedData!N473&lt;1,RANDBETWEEN(40,50),E473)</f>
        <v>81</v>
      </c>
      <c r="H473">
        <f>ROUND(((99-40)*(scrapedData!V473-0)/(7-0)+40),0)</f>
        <v>49</v>
      </c>
      <c r="I473">
        <f t="shared" ca="1" si="55"/>
        <v>264</v>
      </c>
      <c r="J473">
        <f>ROUND(((99-40)*(scrapedData!W473-0)/(3-0)+40),0)</f>
        <v>50</v>
      </c>
      <c r="K473">
        <f>ROUND(((99-40)*(scrapedData!X473-0)/(3-0)+40),0)</f>
        <v>46</v>
      </c>
      <c r="L473">
        <f>ROUND(((99-40)*(scrapedData!U473-0)/(11-0)+40),0)</f>
        <v>56</v>
      </c>
      <c r="M473">
        <f t="shared" si="56"/>
        <v>230</v>
      </c>
      <c r="N473">
        <f t="shared" ca="1" si="57"/>
        <v>78</v>
      </c>
      <c r="O473">
        <f t="shared" si="58"/>
        <v>74</v>
      </c>
      <c r="P473">
        <f t="shared" si="59"/>
        <v>64</v>
      </c>
      <c r="Q473">
        <f t="shared" ca="1" si="60"/>
        <v>81</v>
      </c>
      <c r="R473">
        <f ca="1">IF(scrapedData!Q473&gt;0.5,ROUND(scrapedData!R473*100,0),RANDBETWEEN(50,70))</f>
        <v>74</v>
      </c>
      <c r="S473">
        <f>INDEX(teamdata!$B$2:'teamdata'!$B$80,MATCH(scrapedData!B473,teamdata!$A$2:'teamdata'!$A$80,0))</f>
        <v>30</v>
      </c>
      <c r="T473">
        <f t="shared" si="61"/>
        <v>3</v>
      </c>
    </row>
    <row r="474" spans="1:20" x14ac:dyDescent="0.3">
      <c r="A474" t="s">
        <v>2171</v>
      </c>
      <c r="B474">
        <f>ROUND(((99-40)*(scrapedData!AA474-0)/(25-0)+40),0)</f>
        <v>54</v>
      </c>
      <c r="C474">
        <f>ROUND(((99-40)*(scrapedData!F474-0)/(37.2-0)+40),0)</f>
        <v>73</v>
      </c>
      <c r="D474">
        <f>ROUND(((99-40)*(scrapedData!I474-0)/(0.7-0)+40),0)</f>
        <v>80</v>
      </c>
      <c r="E474">
        <f>ROUND(((99-40)*(scrapedData!O474-0)/(0.5-0)+40),0)</f>
        <v>70</v>
      </c>
      <c r="F474">
        <f ca="1">IF(scrapedData!K474&lt;1,RANDBETWEEN(40,50),D474)</f>
        <v>80</v>
      </c>
      <c r="G474">
        <f ca="1">IF(scrapedData!N474&lt;1,RANDBETWEEN(40,50),E474)</f>
        <v>48</v>
      </c>
      <c r="H474">
        <f>ROUND(((99-40)*(scrapedData!V474-0)/(7-0)+40),0)</f>
        <v>50</v>
      </c>
      <c r="I474">
        <f t="shared" ca="1" si="55"/>
        <v>232</v>
      </c>
      <c r="J474">
        <f>ROUND(((99-40)*(scrapedData!W474-0)/(3-0)+40),0)</f>
        <v>56</v>
      </c>
      <c r="K474">
        <f>ROUND(((99-40)*(scrapedData!X474-0)/(3-0)+40),0)</f>
        <v>50</v>
      </c>
      <c r="L474">
        <f>ROUND(((99-40)*(scrapedData!U474-0)/(11-0)+40),0)</f>
        <v>64</v>
      </c>
      <c r="M474">
        <f t="shared" si="56"/>
        <v>243</v>
      </c>
      <c r="N474">
        <f t="shared" ca="1" si="57"/>
        <v>73</v>
      </c>
      <c r="O474">
        <f t="shared" si="58"/>
        <v>77</v>
      </c>
      <c r="P474">
        <f t="shared" si="59"/>
        <v>76</v>
      </c>
      <c r="Q474">
        <f t="shared" ca="1" si="60"/>
        <v>48</v>
      </c>
      <c r="R474">
        <f ca="1">IF(scrapedData!Q474&gt;0.5,ROUND(scrapedData!R474*100,0),RANDBETWEEN(50,70))</f>
        <v>69</v>
      </c>
      <c r="S474">
        <f>INDEX(teamdata!$B$2:'teamdata'!$B$80,MATCH(scrapedData!B474,teamdata!$A$2:'teamdata'!$A$80,0))</f>
        <v>30</v>
      </c>
      <c r="T474">
        <f t="shared" si="61"/>
        <v>3</v>
      </c>
    </row>
    <row r="475" spans="1:20" x14ac:dyDescent="0.3">
      <c r="A475" t="s">
        <v>2173</v>
      </c>
      <c r="B475">
        <f>ROUND(((99-40)*(scrapedData!AA475-0)/(25-0)+40),0)</f>
        <v>53</v>
      </c>
      <c r="C475">
        <f>ROUND(((99-40)*(scrapedData!F475-0)/(37.2-0)+40),0)</f>
        <v>69</v>
      </c>
      <c r="D475">
        <f>ROUND(((99-40)*(scrapedData!I475-0)/(0.7-0)+40),0)</f>
        <v>88</v>
      </c>
      <c r="E475">
        <f>ROUND(((99-40)*(scrapedData!O475-0)/(0.5-0)+40),0)</f>
        <v>40</v>
      </c>
      <c r="F475">
        <f ca="1">IF(scrapedData!K475&lt;1,RANDBETWEEN(40,50),D475)</f>
        <v>88</v>
      </c>
      <c r="G475">
        <f ca="1">IF(scrapedData!N475&lt;1,RANDBETWEEN(40,50),E475)</f>
        <v>43</v>
      </c>
      <c r="H475">
        <f>ROUND(((99-40)*(scrapedData!V475-0)/(7-0)+40),0)</f>
        <v>46</v>
      </c>
      <c r="I475">
        <f t="shared" ca="1" si="55"/>
        <v>230</v>
      </c>
      <c r="J475">
        <f>ROUND(((99-40)*(scrapedData!W475-0)/(3-0)+40),0)</f>
        <v>50</v>
      </c>
      <c r="K475">
        <f>ROUND(((99-40)*(scrapedData!X475-0)/(3-0)+40),0)</f>
        <v>58</v>
      </c>
      <c r="L475">
        <f>ROUND(((99-40)*(scrapedData!U475-0)/(11-0)+40),0)</f>
        <v>56</v>
      </c>
      <c r="M475">
        <f t="shared" si="56"/>
        <v>233</v>
      </c>
      <c r="N475">
        <f t="shared" ca="1" si="57"/>
        <v>72</v>
      </c>
      <c r="O475">
        <f t="shared" si="58"/>
        <v>75</v>
      </c>
      <c r="P475">
        <f t="shared" si="59"/>
        <v>69</v>
      </c>
      <c r="Q475">
        <f t="shared" ca="1" si="60"/>
        <v>43</v>
      </c>
      <c r="R475">
        <f ca="1">IF(scrapedData!Q475&gt;0.5,ROUND(scrapedData!R475*100,0),RANDBETWEEN(50,70))</f>
        <v>76</v>
      </c>
      <c r="S475">
        <f>INDEX(teamdata!$B$2:'teamdata'!$B$80,MATCH(scrapedData!B475,teamdata!$A$2:'teamdata'!$A$80,0))</f>
        <v>30</v>
      </c>
      <c r="T475">
        <f t="shared" si="61"/>
        <v>3</v>
      </c>
    </row>
    <row r="476" spans="1:20" x14ac:dyDescent="0.3">
      <c r="A476" t="s">
        <v>2174</v>
      </c>
      <c r="B476">
        <f>ROUND(((99-40)*(scrapedData!AA476-0)/(25-0)+40),0)</f>
        <v>45</v>
      </c>
      <c r="C476">
        <f>ROUND(((99-40)*(scrapedData!F476-0)/(37.2-0)+40),0)</f>
        <v>59</v>
      </c>
      <c r="D476">
        <f>ROUND(((99-40)*(scrapedData!I476-0)/(0.7-0)+40),0)</f>
        <v>75</v>
      </c>
      <c r="E476">
        <f>ROUND(((99-40)*(scrapedData!O476-0)/(0.5-0)+40),0)</f>
        <v>71</v>
      </c>
      <c r="F476">
        <f ca="1">IF(scrapedData!K476&lt;1,RANDBETWEEN(40,50),D476)</f>
        <v>49</v>
      </c>
      <c r="G476">
        <f ca="1">IF(scrapedData!N476&lt;1,RANDBETWEEN(40,50),E476)</f>
        <v>42</v>
      </c>
      <c r="H476">
        <f>ROUND(((99-40)*(scrapedData!V476-0)/(7-0)+40),0)</f>
        <v>47</v>
      </c>
      <c r="I476">
        <f t="shared" ca="1" si="55"/>
        <v>209</v>
      </c>
      <c r="J476">
        <f>ROUND(((99-40)*(scrapedData!W476-0)/(3-0)+40),0)</f>
        <v>46</v>
      </c>
      <c r="K476">
        <f>ROUND(((99-40)*(scrapedData!X476-0)/(3-0)+40),0)</f>
        <v>40</v>
      </c>
      <c r="L476">
        <f>ROUND(((99-40)*(scrapedData!U476-0)/(11-0)+40),0)</f>
        <v>48</v>
      </c>
      <c r="M476">
        <f t="shared" si="56"/>
        <v>193</v>
      </c>
      <c r="N476">
        <f t="shared" ca="1" si="57"/>
        <v>68</v>
      </c>
      <c r="O476">
        <f t="shared" si="58"/>
        <v>67</v>
      </c>
      <c r="P476">
        <f t="shared" si="59"/>
        <v>65</v>
      </c>
      <c r="Q476">
        <f t="shared" ca="1" si="60"/>
        <v>42</v>
      </c>
      <c r="R476">
        <f ca="1">IF(scrapedData!Q476&gt;0.5,ROUND(scrapedData!R476*100,0),RANDBETWEEN(50,70))</f>
        <v>73</v>
      </c>
      <c r="S476">
        <f>INDEX(teamdata!$B$2:'teamdata'!$B$80,MATCH(scrapedData!B476,teamdata!$A$2:'teamdata'!$A$80,0))</f>
        <v>30</v>
      </c>
      <c r="T476">
        <f t="shared" si="61"/>
        <v>3</v>
      </c>
    </row>
    <row r="477" spans="1:20" x14ac:dyDescent="0.3">
      <c r="A477" t="s">
        <v>2177</v>
      </c>
      <c r="B477">
        <f>ROUND(((99-40)*(scrapedData!AA477-0)/(25-0)+40),0)</f>
        <v>43</v>
      </c>
      <c r="C477">
        <f>ROUND(((99-40)*(scrapedData!F477-0)/(37.2-0)+40),0)</f>
        <v>50</v>
      </c>
      <c r="D477">
        <f>ROUND(((99-40)*(scrapedData!I477-0)/(0.7-0)+40),0)</f>
        <v>78</v>
      </c>
      <c r="E477">
        <f>ROUND(((99-40)*(scrapedData!O477-0)/(0.5-0)+40),0)</f>
        <v>40</v>
      </c>
      <c r="F477">
        <f ca="1">IF(scrapedData!K477&lt;1,RANDBETWEEN(40,50),D477)</f>
        <v>45</v>
      </c>
      <c r="G477">
        <f ca="1">IF(scrapedData!N477&lt;1,RANDBETWEEN(40,50),E477)</f>
        <v>49</v>
      </c>
      <c r="H477">
        <f>ROUND(((99-40)*(scrapedData!V477-0)/(7-0)+40),0)</f>
        <v>45</v>
      </c>
      <c r="I477">
        <f t="shared" ca="1" si="55"/>
        <v>215</v>
      </c>
      <c r="J477">
        <f>ROUND(((99-40)*(scrapedData!W477-0)/(3-0)+40),0)</f>
        <v>44</v>
      </c>
      <c r="K477">
        <f>ROUND(((99-40)*(scrapedData!X477-0)/(3-0)+40),0)</f>
        <v>46</v>
      </c>
      <c r="L477">
        <f>ROUND(((99-40)*(scrapedData!U477-0)/(11-0)+40),0)</f>
        <v>46</v>
      </c>
      <c r="M477">
        <f t="shared" si="56"/>
        <v>186</v>
      </c>
      <c r="N477">
        <f t="shared" ca="1" si="57"/>
        <v>70</v>
      </c>
      <c r="O477">
        <f t="shared" si="58"/>
        <v>66</v>
      </c>
      <c r="P477">
        <f t="shared" si="59"/>
        <v>69</v>
      </c>
      <c r="Q477">
        <f t="shared" ca="1" si="60"/>
        <v>49</v>
      </c>
      <c r="R477">
        <f ca="1">IF(scrapedData!Q477&gt;0.5,ROUND(scrapedData!R477*100,0),RANDBETWEEN(50,70))</f>
        <v>65</v>
      </c>
      <c r="S477">
        <f>INDEX(teamdata!$B$2:'teamdata'!$B$80,MATCH(scrapedData!B477,teamdata!$A$2:'teamdata'!$A$80,0))</f>
        <v>30</v>
      </c>
      <c r="T477">
        <f t="shared" si="61"/>
        <v>3</v>
      </c>
    </row>
    <row r="478" spans="1:20" x14ac:dyDescent="0.3">
      <c r="A478" t="s">
        <v>2179</v>
      </c>
      <c r="B478">
        <f>ROUND(((99-40)*(scrapedData!AA478-0)/(25-0)+40),0)</f>
        <v>44</v>
      </c>
      <c r="C478">
        <f>ROUND(((99-40)*(scrapedData!F478-0)/(37.2-0)+40),0)</f>
        <v>46</v>
      </c>
      <c r="D478">
        <f>ROUND(((99-40)*(scrapedData!I478-0)/(0.7-0)+40),0)</f>
        <v>63</v>
      </c>
      <c r="E478">
        <f>ROUND(((99-40)*(scrapedData!O478-0)/(0.5-0)+40),0)</f>
        <v>60</v>
      </c>
      <c r="F478">
        <f ca="1">IF(scrapedData!K478&lt;1,RANDBETWEEN(40,50),D478)</f>
        <v>63</v>
      </c>
      <c r="G478">
        <f ca="1">IF(scrapedData!N478&lt;1,RANDBETWEEN(40,50),E478)</f>
        <v>45</v>
      </c>
      <c r="H478">
        <f>ROUND(((99-40)*(scrapedData!V478-0)/(7-0)+40),0)</f>
        <v>42</v>
      </c>
      <c r="I478">
        <f t="shared" ca="1" si="55"/>
        <v>194</v>
      </c>
      <c r="J478">
        <f>ROUND(((99-40)*(scrapedData!W478-0)/(3-0)+40),0)</f>
        <v>40</v>
      </c>
      <c r="K478">
        <f>ROUND(((99-40)*(scrapedData!X478-0)/(3-0)+40),0)</f>
        <v>40</v>
      </c>
      <c r="L478">
        <f>ROUND(((99-40)*(scrapedData!U478-0)/(11-0)+40),0)</f>
        <v>42</v>
      </c>
      <c r="M478">
        <f t="shared" si="56"/>
        <v>168</v>
      </c>
      <c r="N478">
        <f t="shared" ca="1" si="57"/>
        <v>66</v>
      </c>
      <c r="O478">
        <f t="shared" si="58"/>
        <v>62</v>
      </c>
      <c r="P478">
        <f t="shared" si="59"/>
        <v>67</v>
      </c>
      <c r="Q478">
        <f t="shared" ca="1" si="60"/>
        <v>45</v>
      </c>
      <c r="R478">
        <f ca="1">IF(scrapedData!Q478&gt;0.5,ROUND(scrapedData!R478*100,0),RANDBETWEEN(50,70))</f>
        <v>67</v>
      </c>
      <c r="S478">
        <f>INDEX(teamdata!$B$2:'teamdata'!$B$80,MATCH(scrapedData!B478,teamdata!$A$2:'teamdata'!$A$80,0))</f>
        <v>30</v>
      </c>
      <c r="T478">
        <f t="shared" si="61"/>
        <v>3</v>
      </c>
    </row>
    <row r="479" spans="1:20" x14ac:dyDescent="0.3">
      <c r="A479" t="s">
        <v>2181</v>
      </c>
      <c r="B479">
        <f>ROUND(((99-40)*(scrapedData!AA479-0)/(25-0)+40),0)</f>
        <v>42</v>
      </c>
      <c r="C479">
        <f>ROUND(((99-40)*(scrapedData!F479-0)/(37.2-0)+40),0)</f>
        <v>47</v>
      </c>
      <c r="D479">
        <f>ROUND(((99-40)*(scrapedData!I479-0)/(0.7-0)+40),0)</f>
        <v>75</v>
      </c>
      <c r="E479">
        <f>ROUND(((99-40)*(scrapedData!O479-0)/(0.5-0)+40),0)</f>
        <v>74</v>
      </c>
      <c r="F479">
        <f ca="1">IF(scrapedData!K479&lt;1,RANDBETWEEN(40,50),D479)</f>
        <v>46</v>
      </c>
      <c r="G479">
        <f ca="1">IF(scrapedData!N479&lt;1,RANDBETWEEN(40,50),E479)</f>
        <v>41</v>
      </c>
      <c r="H479">
        <f>ROUND(((99-40)*(scrapedData!V479-0)/(7-0)+40),0)</f>
        <v>43</v>
      </c>
      <c r="I479">
        <f t="shared" ca="1" si="55"/>
        <v>201</v>
      </c>
      <c r="J479">
        <f>ROUND(((99-40)*(scrapedData!W479-0)/(3-0)+40),0)</f>
        <v>42</v>
      </c>
      <c r="K479">
        <f>ROUND(((99-40)*(scrapedData!X479-0)/(3-0)+40),0)</f>
        <v>42</v>
      </c>
      <c r="L479">
        <f>ROUND(((99-40)*(scrapedData!U479-0)/(11-0)+40),0)</f>
        <v>45</v>
      </c>
      <c r="M479">
        <f t="shared" si="56"/>
        <v>176</v>
      </c>
      <c r="N479">
        <f t="shared" ca="1" si="57"/>
        <v>67</v>
      </c>
      <c r="O479">
        <f t="shared" si="58"/>
        <v>64</v>
      </c>
      <c r="P479">
        <f t="shared" si="59"/>
        <v>71</v>
      </c>
      <c r="Q479">
        <f t="shared" ca="1" si="60"/>
        <v>41</v>
      </c>
      <c r="R479">
        <f ca="1">IF(scrapedData!Q479&gt;0.5,ROUND(scrapedData!R479*100,0),RANDBETWEEN(50,70))</f>
        <v>51</v>
      </c>
      <c r="S479">
        <f>INDEX(teamdata!$B$2:'teamdata'!$B$80,MATCH(scrapedData!B479,teamdata!$A$2:'teamdata'!$A$80,0))</f>
        <v>30</v>
      </c>
      <c r="T479">
        <f t="shared" si="61"/>
        <v>3</v>
      </c>
    </row>
    <row r="480" spans="1:20" x14ac:dyDescent="0.3">
      <c r="A480" t="s">
        <v>2182</v>
      </c>
      <c r="B480">
        <f>ROUND(((99-40)*(scrapedData!AA480-0)/(25-0)+40),0)</f>
        <v>41</v>
      </c>
      <c r="C480">
        <f>ROUND(((99-40)*(scrapedData!F480-0)/(37.2-0)+40),0)</f>
        <v>41</v>
      </c>
      <c r="D480">
        <f>ROUND(((99-40)*(scrapedData!I480-0)/(0.7-0)+40),0)</f>
        <v>82</v>
      </c>
      <c r="E480">
        <f>ROUND(((99-40)*(scrapedData!O480-0)/(0.5-0)+40),0)</f>
        <v>40</v>
      </c>
      <c r="F480">
        <f ca="1">IF(scrapedData!K480&lt;1,RANDBETWEEN(40,50),D480)</f>
        <v>41</v>
      </c>
      <c r="G480">
        <f ca="1">IF(scrapedData!N480&lt;1,RANDBETWEEN(40,50),E480)</f>
        <v>40</v>
      </c>
      <c r="H480">
        <f>ROUND(((99-40)*(scrapedData!V480-0)/(7-0)+40),0)</f>
        <v>40</v>
      </c>
      <c r="I480">
        <f t="shared" ca="1" si="55"/>
        <v>203</v>
      </c>
      <c r="J480">
        <f>ROUND(((99-40)*(scrapedData!W480-0)/(3-0)+40),0)</f>
        <v>40</v>
      </c>
      <c r="K480">
        <f>ROUND(((99-40)*(scrapedData!X480-0)/(3-0)+40),0)</f>
        <v>40</v>
      </c>
      <c r="L480">
        <f>ROUND(((99-40)*(scrapedData!U480-0)/(11-0)+40),0)</f>
        <v>41</v>
      </c>
      <c r="M480">
        <f t="shared" si="56"/>
        <v>162</v>
      </c>
      <c r="N480">
        <f t="shared" ca="1" si="57"/>
        <v>67</v>
      </c>
      <c r="O480">
        <f t="shared" si="58"/>
        <v>61</v>
      </c>
      <c r="P480">
        <f t="shared" si="59"/>
        <v>71</v>
      </c>
      <c r="Q480">
        <f t="shared" ca="1" si="60"/>
        <v>40</v>
      </c>
      <c r="R480">
        <f ca="1">IF(scrapedData!Q480&gt;0.5,ROUND(scrapedData!R480*100,0),RANDBETWEEN(50,70))</f>
        <v>58</v>
      </c>
      <c r="S480">
        <f>INDEX(teamdata!$B$2:'teamdata'!$B$80,MATCH(scrapedData!B480,teamdata!$A$2:'teamdata'!$A$80,0))</f>
        <v>30</v>
      </c>
      <c r="T480">
        <f t="shared" si="61"/>
        <v>3</v>
      </c>
    </row>
    <row r="481" spans="1:20" x14ac:dyDescent="0.3">
      <c r="A481" t="s">
        <v>2185</v>
      </c>
      <c r="B481" t="e">
        <f>ROUND(((99-40)*(scrapedData!AA481-0)/(25-0)+40),0)</f>
        <v>#N/A</v>
      </c>
      <c r="C481" t="e">
        <f>ROUND(((99-40)*(scrapedData!F481-0)/(37.2-0)+40),0)</f>
        <v>#N/A</v>
      </c>
      <c r="D481" t="e">
        <f>ROUND(((99-40)*(scrapedData!I481-0)/(0.7-0)+40),0)</f>
        <v>#N/A</v>
      </c>
      <c r="E481" t="e">
        <f>ROUND(((99-40)*(scrapedData!O481-0)/(0.5-0)+40),0)</f>
        <v>#N/A</v>
      </c>
      <c r="F481" t="e">
        <f ca="1">IF(scrapedData!K481&lt;1,RANDBETWEEN(40,50),D481)</f>
        <v>#N/A</v>
      </c>
      <c r="G481" t="e">
        <f ca="1">IF(scrapedData!N481&lt;1,RANDBETWEEN(40,50),E481)</f>
        <v>#N/A</v>
      </c>
      <c r="H481" t="e">
        <f>ROUND(((99-40)*(scrapedData!V481-0)/(7-0)+40),0)</f>
        <v>#N/A</v>
      </c>
      <c r="I481" t="e">
        <f t="shared" si="55"/>
        <v>#N/A</v>
      </c>
      <c r="J481" t="e">
        <f>ROUND(((99-40)*(scrapedData!W481-0)/(3-0)+40),0)</f>
        <v>#N/A</v>
      </c>
      <c r="K481" t="e">
        <f>ROUND(((99-40)*(scrapedData!X481-0)/(3-0)+40),0)</f>
        <v>#N/A</v>
      </c>
      <c r="L481" t="e">
        <f>ROUND(((99-40)*(scrapedData!U481-0)/(11-0)+40),0)</f>
        <v>#N/A</v>
      </c>
      <c r="M481" t="e">
        <f t="shared" si="56"/>
        <v>#N/A</v>
      </c>
      <c r="N481" t="e">
        <f t="shared" si="57"/>
        <v>#N/A</v>
      </c>
      <c r="O481" t="e">
        <f t="shared" si="58"/>
        <v>#N/A</v>
      </c>
      <c r="P481" t="e">
        <f t="shared" si="59"/>
        <v>#N/A</v>
      </c>
      <c r="Q481" t="e">
        <f t="shared" ca="1" si="60"/>
        <v>#N/A</v>
      </c>
      <c r="R481" t="e">
        <f ca="1">IF(scrapedData!Q481&gt;0.5,ROUND(scrapedData!R481*100,0),RANDBETWEEN(50,70))</f>
        <v>#N/A</v>
      </c>
      <c r="S481">
        <f>INDEX(teamdata!$B$2:'teamdata'!$B$80,MATCH(scrapedData!B481,teamdata!$A$2:'teamdata'!$A$80,0))</f>
        <v>30</v>
      </c>
      <c r="T481">
        <f t="shared" si="61"/>
        <v>3</v>
      </c>
    </row>
    <row r="482" spans="1:20" x14ac:dyDescent="0.3">
      <c r="A482" t="s">
        <v>2187</v>
      </c>
      <c r="B482" t="e">
        <f>ROUND(((99-40)*(scrapedData!AA482-0)/(25-0)+40),0)</f>
        <v>#N/A</v>
      </c>
      <c r="C482" t="e">
        <f>ROUND(((99-40)*(scrapedData!F482-0)/(37.2-0)+40),0)</f>
        <v>#N/A</v>
      </c>
      <c r="D482" t="e">
        <f>ROUND(((99-40)*(scrapedData!I482-0)/(0.7-0)+40),0)</f>
        <v>#N/A</v>
      </c>
      <c r="E482" t="e">
        <f>ROUND(((99-40)*(scrapedData!O482-0)/(0.5-0)+40),0)</f>
        <v>#N/A</v>
      </c>
      <c r="F482" t="e">
        <f ca="1">IF(scrapedData!K482&lt;1,RANDBETWEEN(40,50),D482)</f>
        <v>#N/A</v>
      </c>
      <c r="G482" t="e">
        <f ca="1">IF(scrapedData!N482&lt;1,RANDBETWEEN(40,50),E482)</f>
        <v>#N/A</v>
      </c>
      <c r="H482" t="e">
        <f>ROUND(((99-40)*(scrapedData!V482-0)/(7-0)+40),0)</f>
        <v>#N/A</v>
      </c>
      <c r="I482" t="e">
        <f t="shared" si="55"/>
        <v>#N/A</v>
      </c>
      <c r="J482" t="e">
        <f>ROUND(((99-40)*(scrapedData!W482-0)/(3-0)+40),0)</f>
        <v>#N/A</v>
      </c>
      <c r="K482" t="e">
        <f>ROUND(((99-40)*(scrapedData!X482-0)/(3-0)+40),0)</f>
        <v>#N/A</v>
      </c>
      <c r="L482" t="e">
        <f>ROUND(((99-40)*(scrapedData!U482-0)/(11-0)+40),0)</f>
        <v>#N/A</v>
      </c>
      <c r="M482" t="e">
        <f t="shared" si="56"/>
        <v>#N/A</v>
      </c>
      <c r="N482" t="e">
        <f t="shared" si="57"/>
        <v>#N/A</v>
      </c>
      <c r="O482" t="e">
        <f t="shared" si="58"/>
        <v>#N/A</v>
      </c>
      <c r="P482" t="e">
        <f t="shared" si="59"/>
        <v>#N/A</v>
      </c>
      <c r="Q482" t="e">
        <f t="shared" ca="1" si="60"/>
        <v>#N/A</v>
      </c>
      <c r="R482" t="e">
        <f ca="1">IF(scrapedData!Q482&gt;0.5,ROUND(scrapedData!R482*100,0),RANDBETWEEN(50,70))</f>
        <v>#N/A</v>
      </c>
      <c r="S482">
        <f>INDEX(teamdata!$B$2:'teamdata'!$B$80,MATCH(scrapedData!B482,teamdata!$A$2:'teamdata'!$A$80,0))</f>
        <v>30</v>
      </c>
      <c r="T482">
        <f t="shared" si="61"/>
        <v>3</v>
      </c>
    </row>
    <row r="483" spans="1:20" x14ac:dyDescent="0.3">
      <c r="A483" t="s">
        <v>2189</v>
      </c>
      <c r="B483" t="e">
        <f>ROUND(((99-40)*(scrapedData!AA483-0)/(25-0)+40),0)</f>
        <v>#N/A</v>
      </c>
      <c r="C483" t="e">
        <f>ROUND(((99-40)*(scrapedData!F483-0)/(37.2-0)+40),0)</f>
        <v>#N/A</v>
      </c>
      <c r="D483" t="e">
        <f>ROUND(((99-40)*(scrapedData!I483-0)/(0.7-0)+40),0)</f>
        <v>#N/A</v>
      </c>
      <c r="E483" t="e">
        <f>ROUND(((99-40)*(scrapedData!O483-0)/(0.5-0)+40),0)</f>
        <v>#N/A</v>
      </c>
      <c r="F483" t="e">
        <f ca="1">IF(scrapedData!K483&lt;1,RANDBETWEEN(40,50),D483)</f>
        <v>#N/A</v>
      </c>
      <c r="G483" t="e">
        <f ca="1">IF(scrapedData!N483&lt;1,RANDBETWEEN(40,50),E483)</f>
        <v>#N/A</v>
      </c>
      <c r="H483" t="e">
        <f>ROUND(((99-40)*(scrapedData!V483-0)/(7-0)+40),0)</f>
        <v>#N/A</v>
      </c>
      <c r="I483" t="e">
        <f t="shared" si="55"/>
        <v>#N/A</v>
      </c>
      <c r="J483" t="e">
        <f>ROUND(((99-40)*(scrapedData!W483-0)/(3-0)+40),0)</f>
        <v>#N/A</v>
      </c>
      <c r="K483" t="e">
        <f>ROUND(((99-40)*(scrapedData!X483-0)/(3-0)+40),0)</f>
        <v>#N/A</v>
      </c>
      <c r="L483" t="e">
        <f>ROUND(((99-40)*(scrapedData!U483-0)/(11-0)+40),0)</f>
        <v>#N/A</v>
      </c>
      <c r="M483" t="e">
        <f t="shared" si="56"/>
        <v>#N/A</v>
      </c>
      <c r="N483" t="e">
        <f t="shared" si="57"/>
        <v>#N/A</v>
      </c>
      <c r="O483" t="e">
        <f t="shared" si="58"/>
        <v>#N/A</v>
      </c>
      <c r="P483" t="e">
        <f t="shared" si="59"/>
        <v>#N/A</v>
      </c>
      <c r="Q483" t="e">
        <f t="shared" ca="1" si="60"/>
        <v>#N/A</v>
      </c>
      <c r="R483" t="e">
        <f ca="1">IF(scrapedData!Q483&gt;0.5,ROUND(scrapedData!R483*100,0),RANDBETWEEN(50,70))</f>
        <v>#N/A</v>
      </c>
      <c r="S483">
        <f>INDEX(teamdata!$B$2:'teamdata'!$B$80,MATCH(scrapedData!B483,teamdata!$A$2:'teamdata'!$A$80,0))</f>
        <v>30</v>
      </c>
      <c r="T483">
        <f t="shared" si="61"/>
        <v>3</v>
      </c>
    </row>
    <row r="484" spans="1:20" x14ac:dyDescent="0.3">
      <c r="A484" t="s">
        <v>2192</v>
      </c>
      <c r="B484">
        <f>ROUND(((99-40)*(scrapedData!AA484-0)/(25-0)+40),0)</f>
        <v>89</v>
      </c>
      <c r="C484">
        <f>ROUND(((99-40)*(scrapedData!F484-0)/(37.2-0)+40),0)</f>
        <v>96</v>
      </c>
      <c r="D484">
        <f>ROUND(((99-40)*(scrapedData!I484-0)/(0.7-0)+40),0)</f>
        <v>79</v>
      </c>
      <c r="E484">
        <f>ROUND(((99-40)*(scrapedData!O484-0)/(0.5-0)+40),0)</f>
        <v>84</v>
      </c>
      <c r="F484">
        <f ca="1">IF(scrapedData!K484&lt;1,RANDBETWEEN(40,50),D484)</f>
        <v>79</v>
      </c>
      <c r="G484">
        <f ca="1">IF(scrapedData!N484&lt;1,RANDBETWEEN(40,50),E484)</f>
        <v>84</v>
      </c>
      <c r="H484">
        <f>ROUND(((99-40)*(scrapedData!V484-0)/(7-0)+40),0)</f>
        <v>75</v>
      </c>
      <c r="I484">
        <f t="shared" ca="1" si="55"/>
        <v>327</v>
      </c>
      <c r="J484">
        <f>ROUND(((99-40)*(scrapedData!W484-0)/(3-0)+40),0)</f>
        <v>62</v>
      </c>
      <c r="K484">
        <f>ROUND(((99-40)*(scrapedData!X484-0)/(3-0)+40),0)</f>
        <v>46</v>
      </c>
      <c r="L484">
        <f>ROUND(((99-40)*(scrapedData!U484-0)/(11-0)+40),0)</f>
        <v>61</v>
      </c>
      <c r="M484">
        <f t="shared" si="56"/>
        <v>265</v>
      </c>
      <c r="N484">
        <f t="shared" ca="1" si="57"/>
        <v>90</v>
      </c>
      <c r="O484">
        <f t="shared" si="58"/>
        <v>81</v>
      </c>
      <c r="P484">
        <f t="shared" si="59"/>
        <v>63</v>
      </c>
      <c r="Q484">
        <f t="shared" ca="1" si="60"/>
        <v>84</v>
      </c>
      <c r="R484">
        <f ca="1">IF(scrapedData!Q484&gt;0.5,ROUND(scrapedData!R484*100,0),RANDBETWEEN(50,70))</f>
        <v>91</v>
      </c>
      <c r="S484">
        <f>INDEX(teamdata!$B$2:'teamdata'!$B$80,MATCH(scrapedData!B484,teamdata!$A$2:'teamdata'!$A$80,0))</f>
        <v>31</v>
      </c>
      <c r="T484">
        <f t="shared" si="61"/>
        <v>3</v>
      </c>
    </row>
    <row r="485" spans="1:20" x14ac:dyDescent="0.3">
      <c r="A485" t="s">
        <v>2196</v>
      </c>
      <c r="B485">
        <f>ROUND(((99-40)*(scrapedData!AA485-0)/(25-0)+40),0)</f>
        <v>68</v>
      </c>
      <c r="C485">
        <f>ROUND(((99-40)*(scrapedData!F485-0)/(37.2-0)+40),0)</f>
        <v>83</v>
      </c>
      <c r="D485">
        <f>ROUND(((99-40)*(scrapedData!I485-0)/(0.7-0)+40),0)</f>
        <v>92</v>
      </c>
      <c r="E485">
        <f>ROUND(((99-40)*(scrapedData!O485-0)/(0.5-0)+40),0)</f>
        <v>87</v>
      </c>
      <c r="F485">
        <f ca="1">IF(scrapedData!K485&lt;1,RANDBETWEEN(40,50),D485)</f>
        <v>92</v>
      </c>
      <c r="G485">
        <f ca="1">IF(scrapedData!N485&lt;1,RANDBETWEEN(40,50),E485)</f>
        <v>48</v>
      </c>
      <c r="H485">
        <f>ROUND(((99-40)*(scrapedData!V485-0)/(7-0)+40),0)</f>
        <v>53</v>
      </c>
      <c r="I485">
        <f t="shared" ca="1" si="55"/>
        <v>261</v>
      </c>
      <c r="J485">
        <f>ROUND(((99-40)*(scrapedData!W485-0)/(3-0)+40),0)</f>
        <v>54</v>
      </c>
      <c r="K485">
        <f>ROUND(((99-40)*(scrapedData!X485-0)/(3-0)+40),0)</f>
        <v>87</v>
      </c>
      <c r="L485">
        <f>ROUND(((99-40)*(scrapedData!U485-0)/(11-0)+40),0)</f>
        <v>88</v>
      </c>
      <c r="M485">
        <f t="shared" si="56"/>
        <v>312</v>
      </c>
      <c r="N485">
        <f t="shared" ca="1" si="57"/>
        <v>78</v>
      </c>
      <c r="O485">
        <f t="shared" si="58"/>
        <v>90</v>
      </c>
      <c r="P485">
        <f t="shared" si="59"/>
        <v>98</v>
      </c>
      <c r="Q485">
        <f t="shared" ca="1" si="60"/>
        <v>48</v>
      </c>
      <c r="R485">
        <f ca="1">IF(scrapedData!Q485&gt;0.5,ROUND(scrapedData!R485*100,0),RANDBETWEEN(50,70))</f>
        <v>57</v>
      </c>
      <c r="S485">
        <f>INDEX(teamdata!$B$2:'teamdata'!$B$80,MATCH(scrapedData!B485,teamdata!$A$2:'teamdata'!$A$80,0))</f>
        <v>31</v>
      </c>
      <c r="T485">
        <f t="shared" si="61"/>
        <v>3</v>
      </c>
    </row>
    <row r="486" spans="1:20" x14ac:dyDescent="0.3">
      <c r="A486" t="s">
        <v>2198</v>
      </c>
      <c r="B486">
        <f>ROUND(((99-40)*(scrapedData!AA486-0)/(25-0)+40),0)</f>
        <v>59</v>
      </c>
      <c r="C486">
        <f>ROUND(((99-40)*(scrapedData!F486-0)/(37.2-0)+40),0)</f>
        <v>77</v>
      </c>
      <c r="D486">
        <f>ROUND(((99-40)*(scrapedData!I486-0)/(0.7-0)+40),0)</f>
        <v>76</v>
      </c>
      <c r="E486">
        <f>ROUND(((99-40)*(scrapedData!O486-0)/(0.5-0)+40),0)</f>
        <v>87</v>
      </c>
      <c r="F486">
        <f ca="1">IF(scrapedData!K486&lt;1,RANDBETWEEN(40,50),D486)</f>
        <v>76</v>
      </c>
      <c r="G486">
        <f ca="1">IF(scrapedData!N486&lt;1,RANDBETWEEN(40,50),E486)</f>
        <v>87</v>
      </c>
      <c r="H486">
        <f>ROUND(((99-40)*(scrapedData!V486-0)/(7-0)+40),0)</f>
        <v>59</v>
      </c>
      <c r="I486">
        <f t="shared" ca="1" si="55"/>
        <v>281</v>
      </c>
      <c r="J486">
        <f>ROUND(((99-40)*(scrapedData!W486-0)/(3-0)+40),0)</f>
        <v>62</v>
      </c>
      <c r="K486">
        <f>ROUND(((99-40)*(scrapedData!X486-0)/(3-0)+40),0)</f>
        <v>42</v>
      </c>
      <c r="L486">
        <f>ROUND(((99-40)*(scrapedData!U486-0)/(11-0)+40),0)</f>
        <v>63</v>
      </c>
      <c r="M486">
        <f t="shared" si="56"/>
        <v>244</v>
      </c>
      <c r="N486">
        <f t="shared" ca="1" si="57"/>
        <v>81</v>
      </c>
      <c r="O486">
        <f t="shared" si="58"/>
        <v>77</v>
      </c>
      <c r="P486">
        <f t="shared" si="59"/>
        <v>73</v>
      </c>
      <c r="Q486">
        <f t="shared" ca="1" si="60"/>
        <v>87</v>
      </c>
      <c r="R486">
        <f ca="1">IF(scrapedData!Q486&gt;0.5,ROUND(scrapedData!R486*100,0),RANDBETWEEN(50,70))</f>
        <v>73</v>
      </c>
      <c r="S486">
        <f>INDEX(teamdata!$B$2:'teamdata'!$B$80,MATCH(scrapedData!B486,teamdata!$A$2:'teamdata'!$A$80,0))</f>
        <v>31</v>
      </c>
      <c r="T486">
        <f t="shared" si="61"/>
        <v>3</v>
      </c>
    </row>
    <row r="487" spans="1:20" x14ac:dyDescent="0.3">
      <c r="A487" t="s">
        <v>2201</v>
      </c>
      <c r="B487">
        <f>ROUND(((99-40)*(scrapedData!AA487-0)/(25-0)+40),0)</f>
        <v>59</v>
      </c>
      <c r="C487">
        <f>ROUND(((99-40)*(scrapedData!F487-0)/(37.2-0)+40),0)</f>
        <v>81</v>
      </c>
      <c r="D487">
        <f>ROUND(((99-40)*(scrapedData!I487-0)/(0.7-0)+40),0)</f>
        <v>71</v>
      </c>
      <c r="E487">
        <f>ROUND(((99-40)*(scrapedData!O487-0)/(0.5-0)+40),0)</f>
        <v>82</v>
      </c>
      <c r="F487">
        <f ca="1">IF(scrapedData!K487&lt;1,RANDBETWEEN(40,50),D487)</f>
        <v>71</v>
      </c>
      <c r="G487">
        <f ca="1">IF(scrapedData!N487&lt;1,RANDBETWEEN(40,50),E487)</f>
        <v>82</v>
      </c>
      <c r="H487">
        <f>ROUND(((99-40)*(scrapedData!V487-0)/(7-0)+40),0)</f>
        <v>50</v>
      </c>
      <c r="I487">
        <f t="shared" ca="1" si="55"/>
        <v>262</v>
      </c>
      <c r="J487">
        <f>ROUND(((99-40)*(scrapedData!W487-0)/(3-0)+40),0)</f>
        <v>46</v>
      </c>
      <c r="K487">
        <f>ROUND(((99-40)*(scrapedData!X487-0)/(3-0)+40),0)</f>
        <v>42</v>
      </c>
      <c r="L487">
        <f>ROUND(((99-40)*(scrapedData!U487-0)/(11-0)+40),0)</f>
        <v>50</v>
      </c>
      <c r="M487">
        <f t="shared" si="56"/>
        <v>219</v>
      </c>
      <c r="N487">
        <f t="shared" ca="1" si="57"/>
        <v>78</v>
      </c>
      <c r="O487">
        <f t="shared" si="58"/>
        <v>72</v>
      </c>
      <c r="P487">
        <f t="shared" si="59"/>
        <v>56</v>
      </c>
      <c r="Q487">
        <f t="shared" ca="1" si="60"/>
        <v>82</v>
      </c>
      <c r="R487">
        <f ca="1">IF(scrapedData!Q487&gt;0.5,ROUND(scrapedData!R487*100,0),RANDBETWEEN(50,70))</f>
        <v>89</v>
      </c>
      <c r="S487">
        <f>INDEX(teamdata!$B$2:'teamdata'!$B$80,MATCH(scrapedData!B487,teamdata!$A$2:'teamdata'!$A$80,0))</f>
        <v>31</v>
      </c>
      <c r="T487">
        <f t="shared" si="61"/>
        <v>3</v>
      </c>
    </row>
    <row r="488" spans="1:20" x14ac:dyDescent="0.3">
      <c r="A488" t="s">
        <v>2204</v>
      </c>
      <c r="B488">
        <f>ROUND(((99-40)*(scrapedData!AA488-0)/(25-0)+40),0)</f>
        <v>59</v>
      </c>
      <c r="C488">
        <f>ROUND(((99-40)*(scrapedData!F488-0)/(37.2-0)+40),0)</f>
        <v>80</v>
      </c>
      <c r="D488">
        <f>ROUND(((99-40)*(scrapedData!I488-0)/(0.7-0)+40),0)</f>
        <v>83</v>
      </c>
      <c r="E488">
        <f>ROUND(((99-40)*(scrapedData!O488-0)/(0.5-0)+40),0)</f>
        <v>76</v>
      </c>
      <c r="F488">
        <f ca="1">IF(scrapedData!K488&lt;1,RANDBETWEEN(40,50),D488)</f>
        <v>83</v>
      </c>
      <c r="G488">
        <f ca="1">IF(scrapedData!N488&lt;1,RANDBETWEEN(40,50),E488)</f>
        <v>76</v>
      </c>
      <c r="H488">
        <f>ROUND(((99-40)*(scrapedData!V488-0)/(7-0)+40),0)</f>
        <v>58</v>
      </c>
      <c r="I488">
        <f t="shared" ca="1" si="55"/>
        <v>276</v>
      </c>
      <c r="J488">
        <f>ROUND(((99-40)*(scrapedData!W488-0)/(3-0)+40),0)</f>
        <v>52</v>
      </c>
      <c r="K488">
        <f>ROUND(((99-40)*(scrapedData!X488-0)/(3-0)+40),0)</f>
        <v>52</v>
      </c>
      <c r="L488">
        <f>ROUND(((99-40)*(scrapedData!U488-0)/(11-0)+40),0)</f>
        <v>73</v>
      </c>
      <c r="M488">
        <f t="shared" si="56"/>
        <v>257</v>
      </c>
      <c r="N488">
        <f t="shared" ca="1" si="57"/>
        <v>80</v>
      </c>
      <c r="O488">
        <f t="shared" si="58"/>
        <v>79</v>
      </c>
      <c r="P488">
        <f t="shared" si="59"/>
        <v>83</v>
      </c>
      <c r="Q488">
        <f t="shared" ca="1" si="60"/>
        <v>76</v>
      </c>
      <c r="R488">
        <f ca="1">IF(scrapedData!Q488&gt;0.5,ROUND(scrapedData!R488*100,0),RANDBETWEEN(50,70))</f>
        <v>67</v>
      </c>
      <c r="S488">
        <f>INDEX(teamdata!$B$2:'teamdata'!$B$80,MATCH(scrapedData!B488,teamdata!$A$2:'teamdata'!$A$80,0))</f>
        <v>31</v>
      </c>
      <c r="T488">
        <f t="shared" si="61"/>
        <v>3</v>
      </c>
    </row>
    <row r="489" spans="1:20" x14ac:dyDescent="0.3">
      <c r="A489" t="s">
        <v>2206</v>
      </c>
      <c r="B489">
        <f>ROUND(((99-40)*(scrapedData!AA489-0)/(25-0)+40),0)</f>
        <v>54</v>
      </c>
      <c r="C489">
        <f>ROUND(((99-40)*(scrapedData!F489-0)/(37.2-0)+40),0)</f>
        <v>59</v>
      </c>
      <c r="D489">
        <f>ROUND(((99-40)*(scrapedData!I489-0)/(0.7-0)+40),0)</f>
        <v>84</v>
      </c>
      <c r="E489">
        <f>ROUND(((99-40)*(scrapedData!O489-0)/(0.5-0)+40),0)</f>
        <v>78</v>
      </c>
      <c r="F489">
        <f ca="1">IF(scrapedData!K489&lt;1,RANDBETWEEN(40,50),D489)</f>
        <v>84</v>
      </c>
      <c r="G489">
        <f ca="1">IF(scrapedData!N489&lt;1,RANDBETWEEN(40,50),E489)</f>
        <v>78</v>
      </c>
      <c r="H489">
        <f>ROUND(((99-40)*(scrapedData!V489-0)/(7-0)+40),0)</f>
        <v>45</v>
      </c>
      <c r="I489">
        <f t="shared" ca="1" si="55"/>
        <v>261</v>
      </c>
      <c r="J489">
        <f>ROUND(((99-40)*(scrapedData!W489-0)/(3-0)+40),0)</f>
        <v>52</v>
      </c>
      <c r="K489">
        <f>ROUND(((99-40)*(scrapedData!X489-0)/(3-0)+40),0)</f>
        <v>42</v>
      </c>
      <c r="L489">
        <f>ROUND(((99-40)*(scrapedData!U489-0)/(11-0)+40),0)</f>
        <v>53</v>
      </c>
      <c r="M489">
        <f t="shared" si="56"/>
        <v>206</v>
      </c>
      <c r="N489">
        <f t="shared" ca="1" si="57"/>
        <v>78</v>
      </c>
      <c r="O489">
        <f t="shared" si="58"/>
        <v>70</v>
      </c>
      <c r="P489">
        <f t="shared" si="59"/>
        <v>72</v>
      </c>
      <c r="Q489">
        <f t="shared" ca="1" si="60"/>
        <v>78</v>
      </c>
      <c r="R489">
        <f ca="1">IF(scrapedData!Q489&gt;0.5,ROUND(scrapedData!R489*100,0),RANDBETWEEN(50,70))</f>
        <v>76</v>
      </c>
      <c r="S489">
        <f>INDEX(teamdata!$B$2:'teamdata'!$B$80,MATCH(scrapedData!B489,teamdata!$A$2:'teamdata'!$A$80,0))</f>
        <v>31</v>
      </c>
      <c r="T489">
        <f t="shared" si="61"/>
        <v>3</v>
      </c>
    </row>
    <row r="490" spans="1:20" x14ac:dyDescent="0.3">
      <c r="A490" t="s">
        <v>2208</v>
      </c>
      <c r="B490">
        <f>ROUND(((99-40)*(scrapedData!AA490-0)/(25-0)+40),0)</f>
        <v>53</v>
      </c>
      <c r="C490">
        <f>ROUND(((99-40)*(scrapedData!F490-0)/(37.2-0)+40),0)</f>
        <v>75</v>
      </c>
      <c r="D490">
        <f>ROUND(((99-40)*(scrapedData!I490-0)/(0.7-0)+40),0)</f>
        <v>75</v>
      </c>
      <c r="E490">
        <f>ROUND(((99-40)*(scrapedData!O490-0)/(0.5-0)+40),0)</f>
        <v>88</v>
      </c>
      <c r="F490">
        <f ca="1">IF(scrapedData!K490&lt;1,RANDBETWEEN(40,50),D490)</f>
        <v>75</v>
      </c>
      <c r="G490">
        <f ca="1">IF(scrapedData!N490&lt;1,RANDBETWEEN(40,50),E490)</f>
        <v>88</v>
      </c>
      <c r="H490">
        <f>ROUND(((99-40)*(scrapedData!V490-0)/(7-0)+40),0)</f>
        <v>64</v>
      </c>
      <c r="I490">
        <f t="shared" ca="1" si="55"/>
        <v>280</v>
      </c>
      <c r="J490">
        <f>ROUND(((99-40)*(scrapedData!W490-0)/(3-0)+40),0)</f>
        <v>52</v>
      </c>
      <c r="K490">
        <f>ROUND(((99-40)*(scrapedData!X490-0)/(3-0)+40),0)</f>
        <v>42</v>
      </c>
      <c r="L490">
        <f>ROUND(((99-40)*(scrapedData!U490-0)/(11-0)+40),0)</f>
        <v>52</v>
      </c>
      <c r="M490">
        <f t="shared" si="56"/>
        <v>221</v>
      </c>
      <c r="N490">
        <f t="shared" ca="1" si="57"/>
        <v>81</v>
      </c>
      <c r="O490">
        <f t="shared" si="58"/>
        <v>73</v>
      </c>
      <c r="P490">
        <f t="shared" si="59"/>
        <v>61</v>
      </c>
      <c r="Q490">
        <f t="shared" ca="1" si="60"/>
        <v>88</v>
      </c>
      <c r="R490">
        <f ca="1">IF(scrapedData!Q490&gt;0.5,ROUND(scrapedData!R490*100,0),RANDBETWEEN(50,70))</f>
        <v>71</v>
      </c>
      <c r="S490">
        <f>INDEX(teamdata!$B$2:'teamdata'!$B$80,MATCH(scrapedData!B490,teamdata!$A$2:'teamdata'!$A$80,0))</f>
        <v>31</v>
      </c>
      <c r="T490">
        <f t="shared" si="61"/>
        <v>3</v>
      </c>
    </row>
    <row r="491" spans="1:20" x14ac:dyDescent="0.3">
      <c r="A491" t="s">
        <v>2211</v>
      </c>
      <c r="B491">
        <f>ROUND(((99-40)*(scrapedData!AA491-0)/(25-0)+40),0)</f>
        <v>50</v>
      </c>
      <c r="C491">
        <f>ROUND(((99-40)*(scrapedData!F491-0)/(37.2-0)+40),0)</f>
        <v>59</v>
      </c>
      <c r="D491">
        <f>ROUND(((99-40)*(scrapedData!I491-0)/(0.7-0)+40),0)</f>
        <v>83</v>
      </c>
      <c r="E491">
        <f>ROUND(((99-40)*(scrapedData!O491-0)/(0.5-0)+40),0)</f>
        <v>60</v>
      </c>
      <c r="F491">
        <f ca="1">IF(scrapedData!K491&lt;1,RANDBETWEEN(40,50),D491)</f>
        <v>83</v>
      </c>
      <c r="G491">
        <f ca="1">IF(scrapedData!N491&lt;1,RANDBETWEEN(40,50),E491)</f>
        <v>46</v>
      </c>
      <c r="H491">
        <f>ROUND(((99-40)*(scrapedData!V491-0)/(7-0)+40),0)</f>
        <v>47</v>
      </c>
      <c r="I491">
        <f t="shared" ca="1" si="55"/>
        <v>226</v>
      </c>
      <c r="J491">
        <f>ROUND(((99-40)*(scrapedData!W491-0)/(3-0)+40),0)</f>
        <v>54</v>
      </c>
      <c r="K491">
        <f>ROUND(((99-40)*(scrapedData!X491-0)/(3-0)+40),0)</f>
        <v>46</v>
      </c>
      <c r="L491">
        <f>ROUND(((99-40)*(scrapedData!U491-0)/(11-0)+40),0)</f>
        <v>60</v>
      </c>
      <c r="M491">
        <f t="shared" si="56"/>
        <v>219</v>
      </c>
      <c r="N491">
        <f t="shared" ca="1" si="57"/>
        <v>71</v>
      </c>
      <c r="O491">
        <f t="shared" si="58"/>
        <v>72</v>
      </c>
      <c r="P491">
        <f t="shared" si="59"/>
        <v>81</v>
      </c>
      <c r="Q491">
        <f t="shared" ca="1" si="60"/>
        <v>46</v>
      </c>
      <c r="R491">
        <f ca="1">IF(scrapedData!Q491&gt;0.5,ROUND(scrapedData!R491*100,0),RANDBETWEEN(50,70))</f>
        <v>76</v>
      </c>
      <c r="S491">
        <f>INDEX(teamdata!$B$2:'teamdata'!$B$80,MATCH(scrapedData!B491,teamdata!$A$2:'teamdata'!$A$80,0))</f>
        <v>31</v>
      </c>
      <c r="T491">
        <f t="shared" si="61"/>
        <v>3</v>
      </c>
    </row>
    <row r="492" spans="1:20" x14ac:dyDescent="0.3">
      <c r="A492" t="s">
        <v>2214</v>
      </c>
      <c r="B492">
        <f>ROUND(((99-40)*(scrapedData!AA492-0)/(25-0)+40),0)</f>
        <v>48</v>
      </c>
      <c r="C492">
        <f>ROUND(((99-40)*(scrapedData!F492-0)/(37.2-0)+40),0)</f>
        <v>54</v>
      </c>
      <c r="D492">
        <f>ROUND(((99-40)*(scrapedData!I492-0)/(0.7-0)+40),0)</f>
        <v>76</v>
      </c>
      <c r="E492">
        <f>ROUND(((99-40)*(scrapedData!O492-0)/(0.5-0)+40),0)</f>
        <v>61</v>
      </c>
      <c r="F492">
        <f ca="1">IF(scrapedData!K492&lt;1,RANDBETWEEN(40,50),D492)</f>
        <v>76</v>
      </c>
      <c r="G492">
        <f ca="1">IF(scrapedData!N492&lt;1,RANDBETWEEN(40,50),E492)</f>
        <v>43</v>
      </c>
      <c r="H492">
        <f>ROUND(((99-40)*(scrapedData!V492-0)/(7-0)+40),0)</f>
        <v>47</v>
      </c>
      <c r="I492">
        <f t="shared" ca="1" si="55"/>
        <v>214</v>
      </c>
      <c r="J492">
        <f>ROUND(((99-40)*(scrapedData!W492-0)/(3-0)+40),0)</f>
        <v>46</v>
      </c>
      <c r="K492">
        <f>ROUND(((99-40)*(scrapedData!X492-0)/(3-0)+40),0)</f>
        <v>42</v>
      </c>
      <c r="L492">
        <f>ROUND(((99-40)*(scrapedData!U492-0)/(11-0)+40),0)</f>
        <v>46</v>
      </c>
      <c r="M492">
        <f t="shared" si="56"/>
        <v>188</v>
      </c>
      <c r="N492">
        <f t="shared" ca="1" si="57"/>
        <v>69</v>
      </c>
      <c r="O492">
        <f t="shared" si="58"/>
        <v>66</v>
      </c>
      <c r="P492">
        <f t="shared" si="59"/>
        <v>66</v>
      </c>
      <c r="Q492">
        <f t="shared" ca="1" si="60"/>
        <v>43</v>
      </c>
      <c r="R492">
        <f ca="1">IF(scrapedData!Q492&gt;0.5,ROUND(scrapedData!R492*100,0),RANDBETWEEN(50,70))</f>
        <v>82</v>
      </c>
      <c r="S492">
        <f>INDEX(teamdata!$B$2:'teamdata'!$B$80,MATCH(scrapedData!B492,teamdata!$A$2:'teamdata'!$A$80,0))</f>
        <v>31</v>
      </c>
      <c r="T492">
        <f t="shared" si="61"/>
        <v>3</v>
      </c>
    </row>
    <row r="493" spans="1:20" x14ac:dyDescent="0.3">
      <c r="A493" t="s">
        <v>2216</v>
      </c>
      <c r="B493">
        <f>ROUND(((99-40)*(scrapedData!AA493-0)/(25-0)+40),0)</f>
        <v>58</v>
      </c>
      <c r="C493">
        <f>ROUND(((99-40)*(scrapedData!F493-0)/(37.2-0)+40),0)</f>
        <v>68</v>
      </c>
      <c r="D493">
        <f>ROUND(((99-40)*(scrapedData!I493-0)/(0.7-0)+40),0)</f>
        <v>74</v>
      </c>
      <c r="E493">
        <f>ROUND(((99-40)*(scrapedData!O493-0)/(0.5-0)+40),0)</f>
        <v>99</v>
      </c>
      <c r="F493">
        <f ca="1">IF(scrapedData!K493&lt;1,RANDBETWEEN(40,50),D493)</f>
        <v>74</v>
      </c>
      <c r="G493">
        <f ca="1">IF(scrapedData!N493&lt;1,RANDBETWEEN(40,50),E493)</f>
        <v>48</v>
      </c>
      <c r="H493">
        <f>ROUND(((99-40)*(scrapedData!V493-0)/(7-0)+40),0)</f>
        <v>50</v>
      </c>
      <c r="I493">
        <f t="shared" ca="1" si="55"/>
        <v>230</v>
      </c>
      <c r="J493">
        <f>ROUND(((99-40)*(scrapedData!W493-0)/(3-0)+40),0)</f>
        <v>64</v>
      </c>
      <c r="K493">
        <f>ROUND(((99-40)*(scrapedData!X493-0)/(3-0)+40),0)</f>
        <v>50</v>
      </c>
      <c r="L493">
        <f>ROUND(((99-40)*(scrapedData!U493-0)/(11-0)+40),0)</f>
        <v>61</v>
      </c>
      <c r="M493">
        <f t="shared" si="56"/>
        <v>243</v>
      </c>
      <c r="N493">
        <f t="shared" ca="1" si="57"/>
        <v>72</v>
      </c>
      <c r="O493">
        <f t="shared" si="58"/>
        <v>77</v>
      </c>
      <c r="P493">
        <f t="shared" si="59"/>
        <v>76</v>
      </c>
      <c r="Q493">
        <f t="shared" ca="1" si="60"/>
        <v>48</v>
      </c>
      <c r="R493">
        <f ca="1">IF(scrapedData!Q493&gt;0.5,ROUND(scrapedData!R493*100,0),RANDBETWEEN(50,70))</f>
        <v>64</v>
      </c>
      <c r="S493">
        <f>INDEX(teamdata!$B$2:'teamdata'!$B$80,MATCH(scrapedData!B493,teamdata!$A$2:'teamdata'!$A$80,0))</f>
        <v>31</v>
      </c>
      <c r="T493">
        <f t="shared" si="61"/>
        <v>3</v>
      </c>
    </row>
    <row r="494" spans="1:20" x14ac:dyDescent="0.3">
      <c r="A494" t="s">
        <v>2217</v>
      </c>
      <c r="B494">
        <f>ROUND(((99-40)*(scrapedData!AA494-0)/(25-0)+40),0)</f>
        <v>47</v>
      </c>
      <c r="C494">
        <f>ROUND(((99-40)*(scrapedData!F494-0)/(37.2-0)+40),0)</f>
        <v>60</v>
      </c>
      <c r="D494">
        <f>ROUND(((99-40)*(scrapedData!I494-0)/(0.7-0)+40),0)</f>
        <v>76</v>
      </c>
      <c r="E494">
        <f>ROUND(((99-40)*(scrapedData!O494-0)/(0.5-0)+40),0)</f>
        <v>52</v>
      </c>
      <c r="F494">
        <f ca="1">IF(scrapedData!K494&lt;1,RANDBETWEEN(40,50),D494)</f>
        <v>76</v>
      </c>
      <c r="G494">
        <f ca="1">IF(scrapedData!N494&lt;1,RANDBETWEEN(40,50),E494)</f>
        <v>52</v>
      </c>
      <c r="H494">
        <f>ROUND(((99-40)*(scrapedData!V494-0)/(7-0)+40),0)</f>
        <v>53</v>
      </c>
      <c r="I494">
        <f t="shared" ca="1" si="55"/>
        <v>228</v>
      </c>
      <c r="J494">
        <f>ROUND(((99-40)*(scrapedData!W494-0)/(3-0)+40),0)</f>
        <v>48</v>
      </c>
      <c r="K494">
        <f>ROUND(((99-40)*(scrapedData!X494-0)/(3-0)+40),0)</f>
        <v>42</v>
      </c>
      <c r="L494">
        <f>ROUND(((99-40)*(scrapedData!U494-0)/(11-0)+40),0)</f>
        <v>52</v>
      </c>
      <c r="M494">
        <f t="shared" si="56"/>
        <v>202</v>
      </c>
      <c r="N494">
        <f t="shared" ca="1" si="57"/>
        <v>72</v>
      </c>
      <c r="O494">
        <f t="shared" si="58"/>
        <v>69</v>
      </c>
      <c r="P494">
        <f t="shared" si="59"/>
        <v>70</v>
      </c>
      <c r="Q494">
        <f t="shared" ca="1" si="60"/>
        <v>52</v>
      </c>
      <c r="R494">
        <f ca="1">IF(scrapedData!Q494&gt;0.5,ROUND(scrapedData!R494*100,0),RANDBETWEEN(50,70))</f>
        <v>55</v>
      </c>
      <c r="S494">
        <f>INDEX(teamdata!$B$2:'teamdata'!$B$80,MATCH(scrapedData!B494,teamdata!$A$2:'teamdata'!$A$80,0))</f>
        <v>31</v>
      </c>
      <c r="T494">
        <f t="shared" si="61"/>
        <v>3</v>
      </c>
    </row>
    <row r="495" spans="1:20" x14ac:dyDescent="0.3">
      <c r="A495" t="s">
        <v>2220</v>
      </c>
      <c r="B495">
        <f>ROUND(((99-40)*(scrapedData!AA495-0)/(25-0)+40),0)</f>
        <v>43</v>
      </c>
      <c r="C495">
        <f>ROUND(((99-40)*(scrapedData!F495-0)/(37.2-0)+40),0)</f>
        <v>49</v>
      </c>
      <c r="D495">
        <f>ROUND(((99-40)*(scrapedData!I495-0)/(0.7-0)+40),0)</f>
        <v>77</v>
      </c>
      <c r="E495">
        <f>ROUND(((99-40)*(scrapedData!O495-0)/(0.5-0)+40),0)</f>
        <v>99</v>
      </c>
      <c r="F495">
        <f ca="1">IF(scrapedData!K495&lt;1,RANDBETWEEN(40,50),D495)</f>
        <v>50</v>
      </c>
      <c r="G495">
        <f ca="1">IF(scrapedData!N495&lt;1,RANDBETWEEN(40,50),E495)</f>
        <v>50</v>
      </c>
      <c r="H495">
        <f>ROUND(((99-40)*(scrapedData!V495-0)/(7-0)+40),0)</f>
        <v>41</v>
      </c>
      <c r="I495">
        <f t="shared" ca="1" si="55"/>
        <v>211</v>
      </c>
      <c r="J495">
        <f>ROUND(((99-40)*(scrapedData!W495-0)/(3-0)+40),0)</f>
        <v>42</v>
      </c>
      <c r="K495">
        <f>ROUND(((99-40)*(scrapedData!X495-0)/(3-0)+40),0)</f>
        <v>42</v>
      </c>
      <c r="L495">
        <f>ROUND(((99-40)*(scrapedData!U495-0)/(11-0)+40),0)</f>
        <v>48</v>
      </c>
      <c r="M495">
        <f t="shared" si="56"/>
        <v>181</v>
      </c>
      <c r="N495">
        <f t="shared" ca="1" si="57"/>
        <v>69</v>
      </c>
      <c r="O495">
        <f t="shared" si="58"/>
        <v>65</v>
      </c>
      <c r="P495">
        <f t="shared" si="59"/>
        <v>73</v>
      </c>
      <c r="Q495">
        <f t="shared" ca="1" si="60"/>
        <v>50</v>
      </c>
      <c r="R495">
        <f ca="1">IF(scrapedData!Q495&gt;0.5,ROUND(scrapedData!R495*100,0),RANDBETWEEN(50,70))</f>
        <v>65</v>
      </c>
      <c r="S495">
        <f>INDEX(teamdata!$B$2:'teamdata'!$B$80,MATCH(scrapedData!B495,teamdata!$A$2:'teamdata'!$A$80,0))</f>
        <v>31</v>
      </c>
      <c r="T495">
        <f t="shared" si="61"/>
        <v>3</v>
      </c>
    </row>
    <row r="496" spans="1:20" x14ac:dyDescent="0.3">
      <c r="A496" t="s">
        <v>2222</v>
      </c>
      <c r="B496">
        <f>ROUND(((99-40)*(scrapedData!AA496-0)/(25-0)+40),0)</f>
        <v>41</v>
      </c>
      <c r="C496">
        <f>ROUND(((99-40)*(scrapedData!F496-0)/(37.2-0)+40),0)</f>
        <v>43</v>
      </c>
      <c r="D496">
        <f>ROUND(((99-40)*(scrapedData!I496-0)/(0.7-0)+40),0)</f>
        <v>68</v>
      </c>
      <c r="E496">
        <f>ROUND(((99-40)*(scrapedData!O496-0)/(0.5-0)+40),0)</f>
        <v>99</v>
      </c>
      <c r="F496">
        <f ca="1">IF(scrapedData!K496&lt;1,RANDBETWEEN(40,50),D496)</f>
        <v>49</v>
      </c>
      <c r="G496">
        <f ca="1">IF(scrapedData!N496&lt;1,RANDBETWEEN(40,50),E496)</f>
        <v>46</v>
      </c>
      <c r="H496">
        <f>ROUND(((99-40)*(scrapedData!V496-0)/(7-0)+40),0)</f>
        <v>41</v>
      </c>
      <c r="I496">
        <f t="shared" ca="1" si="55"/>
        <v>196</v>
      </c>
      <c r="J496">
        <f>ROUND(((99-40)*(scrapedData!W496-0)/(3-0)+40),0)</f>
        <v>40</v>
      </c>
      <c r="K496">
        <f>ROUND(((99-40)*(scrapedData!X496-0)/(3-0)+40),0)</f>
        <v>40</v>
      </c>
      <c r="L496">
        <f>ROUND(((99-40)*(scrapedData!U496-0)/(11-0)+40),0)</f>
        <v>42</v>
      </c>
      <c r="M496">
        <f t="shared" si="56"/>
        <v>165</v>
      </c>
      <c r="N496">
        <f t="shared" ca="1" si="57"/>
        <v>66</v>
      </c>
      <c r="O496">
        <f t="shared" si="58"/>
        <v>62</v>
      </c>
      <c r="P496">
        <f t="shared" si="59"/>
        <v>70</v>
      </c>
      <c r="Q496">
        <f t="shared" ca="1" si="60"/>
        <v>46</v>
      </c>
      <c r="R496">
        <f ca="1">IF(scrapedData!Q496&gt;0.5,ROUND(scrapedData!R496*100,0),RANDBETWEEN(50,70))</f>
        <v>54</v>
      </c>
      <c r="S496">
        <f>INDEX(teamdata!$B$2:'teamdata'!$B$80,MATCH(scrapedData!B496,teamdata!$A$2:'teamdata'!$A$80,0))</f>
        <v>31</v>
      </c>
      <c r="T496">
        <f t="shared" si="61"/>
        <v>3</v>
      </c>
    </row>
    <row r="497" spans="1:20" x14ac:dyDescent="0.3">
      <c r="A497" t="s">
        <v>2224</v>
      </c>
      <c r="B497" t="e">
        <f>ROUND(((99-40)*(scrapedData!AA497-0)/(25-0)+40),0)</f>
        <v>#N/A</v>
      </c>
      <c r="C497" t="e">
        <f>ROUND(((99-40)*(scrapedData!F497-0)/(37.2-0)+40),0)</f>
        <v>#N/A</v>
      </c>
      <c r="D497" t="e">
        <f>ROUND(((99-40)*(scrapedData!I497-0)/(0.7-0)+40),0)</f>
        <v>#N/A</v>
      </c>
      <c r="E497" t="e">
        <f>ROUND(((99-40)*(scrapedData!O497-0)/(0.5-0)+40),0)</f>
        <v>#N/A</v>
      </c>
      <c r="F497" t="e">
        <f ca="1">IF(scrapedData!K497&lt;1,RANDBETWEEN(40,50),D497)</f>
        <v>#N/A</v>
      </c>
      <c r="G497" t="e">
        <f ca="1">IF(scrapedData!N497&lt;1,RANDBETWEEN(40,50),E497)</f>
        <v>#N/A</v>
      </c>
      <c r="H497" t="e">
        <f>ROUND(((99-40)*(scrapedData!V497-0)/(7-0)+40),0)</f>
        <v>#N/A</v>
      </c>
      <c r="I497" t="e">
        <f t="shared" si="55"/>
        <v>#N/A</v>
      </c>
      <c r="J497" t="e">
        <f>ROUND(((99-40)*(scrapedData!W497-0)/(3-0)+40),0)</f>
        <v>#N/A</v>
      </c>
      <c r="K497" t="e">
        <f>ROUND(((99-40)*(scrapedData!X497-0)/(3-0)+40),0)</f>
        <v>#N/A</v>
      </c>
      <c r="L497" t="e">
        <f>ROUND(((99-40)*(scrapedData!U497-0)/(11-0)+40),0)</f>
        <v>#N/A</v>
      </c>
      <c r="M497" t="e">
        <f t="shared" si="56"/>
        <v>#N/A</v>
      </c>
      <c r="N497" t="e">
        <f t="shared" si="57"/>
        <v>#N/A</v>
      </c>
      <c r="O497" t="e">
        <f t="shared" si="58"/>
        <v>#N/A</v>
      </c>
      <c r="P497" t="e">
        <f t="shared" si="59"/>
        <v>#N/A</v>
      </c>
      <c r="Q497" t="e">
        <f t="shared" ca="1" si="60"/>
        <v>#N/A</v>
      </c>
      <c r="R497" t="e">
        <f ca="1">IF(scrapedData!Q497&gt;0.5,ROUND(scrapedData!R497*100,0),RANDBETWEEN(50,70))</f>
        <v>#N/A</v>
      </c>
      <c r="S497">
        <f>INDEX(teamdata!$B$2:'teamdata'!$B$80,MATCH(scrapedData!B497,teamdata!$A$2:'teamdata'!$A$80,0))</f>
        <v>31</v>
      </c>
      <c r="T497">
        <f t="shared" si="61"/>
        <v>3</v>
      </c>
    </row>
    <row r="498" spans="1:20" x14ac:dyDescent="0.3">
      <c r="A498" t="s">
        <v>2227</v>
      </c>
      <c r="B498" t="e">
        <f>ROUND(((99-40)*(scrapedData!AA498-0)/(25-0)+40),0)</f>
        <v>#N/A</v>
      </c>
      <c r="C498" t="e">
        <f>ROUND(((99-40)*(scrapedData!F498-0)/(37.2-0)+40),0)</f>
        <v>#N/A</v>
      </c>
      <c r="D498" t="e">
        <f>ROUND(((99-40)*(scrapedData!I498-0)/(0.7-0)+40),0)</f>
        <v>#N/A</v>
      </c>
      <c r="E498" t="e">
        <f>ROUND(((99-40)*(scrapedData!O498-0)/(0.5-0)+40),0)</f>
        <v>#N/A</v>
      </c>
      <c r="F498" t="e">
        <f ca="1">IF(scrapedData!K498&lt;1,RANDBETWEEN(40,50),D498)</f>
        <v>#N/A</v>
      </c>
      <c r="G498" t="e">
        <f ca="1">IF(scrapedData!N498&lt;1,RANDBETWEEN(40,50),E498)</f>
        <v>#N/A</v>
      </c>
      <c r="H498" t="e">
        <f>ROUND(((99-40)*(scrapedData!V498-0)/(7-0)+40),0)</f>
        <v>#N/A</v>
      </c>
      <c r="I498" t="e">
        <f t="shared" si="55"/>
        <v>#N/A</v>
      </c>
      <c r="J498" t="e">
        <f>ROUND(((99-40)*(scrapedData!W498-0)/(3-0)+40),0)</f>
        <v>#N/A</v>
      </c>
      <c r="K498" t="e">
        <f>ROUND(((99-40)*(scrapedData!X498-0)/(3-0)+40),0)</f>
        <v>#N/A</v>
      </c>
      <c r="L498" t="e">
        <f>ROUND(((99-40)*(scrapedData!U498-0)/(11-0)+40),0)</f>
        <v>#N/A</v>
      </c>
      <c r="M498" t="e">
        <f t="shared" si="56"/>
        <v>#N/A</v>
      </c>
      <c r="N498" t="e">
        <f t="shared" si="57"/>
        <v>#N/A</v>
      </c>
      <c r="O498" t="e">
        <f t="shared" si="58"/>
        <v>#N/A</v>
      </c>
      <c r="P498" t="e">
        <f t="shared" si="59"/>
        <v>#N/A</v>
      </c>
      <c r="Q498" t="e">
        <f t="shared" ca="1" si="60"/>
        <v>#N/A</v>
      </c>
      <c r="R498" t="e">
        <f ca="1">IF(scrapedData!Q498&gt;0.5,ROUND(scrapedData!R498*100,0),RANDBETWEEN(50,70))</f>
        <v>#N/A</v>
      </c>
      <c r="S498">
        <f>INDEX(teamdata!$B$2:'teamdata'!$B$80,MATCH(scrapedData!B498,teamdata!$A$2:'teamdata'!$A$80,0))</f>
        <v>31</v>
      </c>
      <c r="T498">
        <f t="shared" si="61"/>
        <v>3</v>
      </c>
    </row>
    <row r="499" spans="1:20" x14ac:dyDescent="0.3">
      <c r="A499" t="s">
        <v>2230</v>
      </c>
      <c r="B499">
        <f>ROUND(((99-40)*(scrapedData!AA499-0)/(25-0)+40),0)</f>
        <v>78</v>
      </c>
      <c r="C499">
        <f>ROUND(((99-40)*(scrapedData!F499-0)/(37.2-0)+40),0)</f>
        <v>95</v>
      </c>
      <c r="D499">
        <f>ROUND(((99-40)*(scrapedData!I499-0)/(0.7-0)+40),0)</f>
        <v>82</v>
      </c>
      <c r="E499">
        <f>ROUND(((99-40)*(scrapedData!O499-0)/(0.5-0)+40),0)</f>
        <v>92</v>
      </c>
      <c r="F499">
        <f ca="1">IF(scrapedData!K499&lt;1,RANDBETWEEN(40,50),D499)</f>
        <v>82</v>
      </c>
      <c r="G499">
        <f ca="1">IF(scrapedData!N499&lt;1,RANDBETWEEN(40,50),E499)</f>
        <v>92</v>
      </c>
      <c r="H499">
        <f>ROUND(((99-40)*(scrapedData!V499-0)/(7-0)+40),0)</f>
        <v>66</v>
      </c>
      <c r="I499">
        <f t="shared" ca="1" si="55"/>
        <v>318</v>
      </c>
      <c r="J499">
        <f>ROUND(((99-40)*(scrapedData!W499-0)/(3-0)+40),0)</f>
        <v>66</v>
      </c>
      <c r="K499">
        <f>ROUND(((99-40)*(scrapedData!X499-0)/(3-0)+40),0)</f>
        <v>46</v>
      </c>
      <c r="L499">
        <f>ROUND(((99-40)*(scrapedData!U499-0)/(11-0)+40),0)</f>
        <v>68</v>
      </c>
      <c r="M499">
        <f t="shared" si="56"/>
        <v>275</v>
      </c>
      <c r="N499">
        <f t="shared" ca="1" si="57"/>
        <v>88</v>
      </c>
      <c r="O499">
        <f t="shared" si="58"/>
        <v>83</v>
      </c>
      <c r="P499">
        <f t="shared" si="59"/>
        <v>70</v>
      </c>
      <c r="Q499">
        <f t="shared" ca="1" si="60"/>
        <v>92</v>
      </c>
      <c r="R499">
        <f ca="1">IF(scrapedData!Q499&gt;0.5,ROUND(scrapedData!R499*100,0),RANDBETWEEN(50,70))</f>
        <v>78</v>
      </c>
      <c r="S499">
        <f>INDEX(teamdata!$B$2:'teamdata'!$B$80,MATCH(scrapedData!B499,teamdata!$A$2:'teamdata'!$A$80,0))</f>
        <v>32</v>
      </c>
      <c r="T499">
        <f t="shared" si="61"/>
        <v>3</v>
      </c>
    </row>
    <row r="500" spans="1:20" x14ac:dyDescent="0.3">
      <c r="A500" t="s">
        <v>2233</v>
      </c>
      <c r="B500">
        <f>ROUND(((99-40)*(scrapedData!AA500-0)/(25-0)+40),0)</f>
        <v>69</v>
      </c>
      <c r="C500">
        <f>ROUND(((99-40)*(scrapedData!F500-0)/(37.2-0)+40),0)</f>
        <v>81</v>
      </c>
      <c r="D500">
        <f>ROUND(((99-40)*(scrapedData!I500-0)/(0.7-0)+40),0)</f>
        <v>87</v>
      </c>
      <c r="E500">
        <f>ROUND(((99-40)*(scrapedData!O500-0)/(0.5-0)+40),0)</f>
        <v>40</v>
      </c>
      <c r="F500">
        <f ca="1">IF(scrapedData!K500&lt;1,RANDBETWEEN(40,50),D500)</f>
        <v>87</v>
      </c>
      <c r="G500">
        <f ca="1">IF(scrapedData!N500&lt;1,RANDBETWEEN(40,50),E500)</f>
        <v>41</v>
      </c>
      <c r="H500">
        <f>ROUND(((99-40)*(scrapedData!V500-0)/(7-0)+40),0)</f>
        <v>48</v>
      </c>
      <c r="I500">
        <f t="shared" ca="1" si="55"/>
        <v>245</v>
      </c>
      <c r="J500">
        <f>ROUND(((99-40)*(scrapedData!W500-0)/(3-0)+40),0)</f>
        <v>60</v>
      </c>
      <c r="K500">
        <f>ROUND(((99-40)*(scrapedData!X500-0)/(3-0)+40),0)</f>
        <v>52</v>
      </c>
      <c r="L500">
        <f>ROUND(((99-40)*(scrapedData!U500-0)/(11-0)+40),0)</f>
        <v>80</v>
      </c>
      <c r="M500">
        <f t="shared" si="56"/>
        <v>273</v>
      </c>
      <c r="N500">
        <f t="shared" ca="1" si="57"/>
        <v>75</v>
      </c>
      <c r="O500">
        <f t="shared" si="58"/>
        <v>82</v>
      </c>
      <c r="P500">
        <f t="shared" si="59"/>
        <v>90</v>
      </c>
      <c r="Q500">
        <f t="shared" ca="1" si="60"/>
        <v>41</v>
      </c>
      <c r="R500">
        <f ca="1">IF(scrapedData!Q500&gt;0.5,ROUND(scrapedData!R500*100,0),RANDBETWEEN(50,70))</f>
        <v>69</v>
      </c>
      <c r="S500">
        <f>INDEX(teamdata!$B$2:'teamdata'!$B$80,MATCH(scrapedData!B500,teamdata!$A$2:'teamdata'!$A$80,0))</f>
        <v>32</v>
      </c>
      <c r="T500">
        <f t="shared" si="61"/>
        <v>3</v>
      </c>
    </row>
    <row r="501" spans="1:20" x14ac:dyDescent="0.3">
      <c r="A501" t="s">
        <v>2235</v>
      </c>
      <c r="B501">
        <f>ROUND(((99-40)*(scrapedData!AA501-0)/(25-0)+40),0)</f>
        <v>69</v>
      </c>
      <c r="C501">
        <f>ROUND(((99-40)*(scrapedData!F501-0)/(37.2-0)+40),0)</f>
        <v>92</v>
      </c>
      <c r="D501">
        <f>ROUND(((99-40)*(scrapedData!I501-0)/(0.7-0)+40),0)</f>
        <v>75</v>
      </c>
      <c r="E501">
        <f>ROUND(((99-40)*(scrapedData!O501-0)/(0.5-0)+40),0)</f>
        <v>84</v>
      </c>
      <c r="F501">
        <f ca="1">IF(scrapedData!K501&lt;1,RANDBETWEEN(40,50),D501)</f>
        <v>75</v>
      </c>
      <c r="G501">
        <f ca="1">IF(scrapedData!N501&lt;1,RANDBETWEEN(40,50),E501)</f>
        <v>84</v>
      </c>
      <c r="H501">
        <f>ROUND(((99-40)*(scrapedData!V501-0)/(7-0)+40),0)</f>
        <v>63</v>
      </c>
      <c r="I501">
        <f t="shared" ca="1" si="55"/>
        <v>291</v>
      </c>
      <c r="J501">
        <f>ROUND(((99-40)*(scrapedData!W501-0)/(3-0)+40),0)</f>
        <v>60</v>
      </c>
      <c r="K501">
        <f>ROUND(((99-40)*(scrapedData!X501-0)/(3-0)+40),0)</f>
        <v>42</v>
      </c>
      <c r="L501">
        <f>ROUND(((99-40)*(scrapedData!U501-0)/(11-0)+40),0)</f>
        <v>51</v>
      </c>
      <c r="M501">
        <f t="shared" si="56"/>
        <v>245</v>
      </c>
      <c r="N501">
        <f t="shared" ca="1" si="57"/>
        <v>83</v>
      </c>
      <c r="O501">
        <f t="shared" si="58"/>
        <v>77</v>
      </c>
      <c r="P501">
        <f t="shared" si="59"/>
        <v>54</v>
      </c>
      <c r="Q501">
        <f t="shared" ca="1" si="60"/>
        <v>84</v>
      </c>
      <c r="R501">
        <f ca="1">IF(scrapedData!Q501&gt;0.5,ROUND(scrapedData!R501*100,0),RANDBETWEEN(50,70))</f>
        <v>64</v>
      </c>
      <c r="S501">
        <f>INDEX(teamdata!$B$2:'teamdata'!$B$80,MATCH(scrapedData!B501,teamdata!$A$2:'teamdata'!$A$80,0))</f>
        <v>32</v>
      </c>
      <c r="T501">
        <f t="shared" si="61"/>
        <v>3</v>
      </c>
    </row>
    <row r="502" spans="1:20" x14ac:dyDescent="0.3">
      <c r="A502" t="s">
        <v>2237</v>
      </c>
      <c r="B502">
        <f>ROUND(((99-40)*(scrapedData!AA502-0)/(25-0)+40),0)</f>
        <v>61</v>
      </c>
      <c r="C502">
        <f>ROUND(((99-40)*(scrapedData!F502-0)/(37.2-0)+40),0)</f>
        <v>89</v>
      </c>
      <c r="D502">
        <f>ROUND(((99-40)*(scrapedData!I502-0)/(0.7-0)+40),0)</f>
        <v>75</v>
      </c>
      <c r="E502">
        <f>ROUND(((99-40)*(scrapedData!O502-0)/(0.5-0)+40),0)</f>
        <v>76</v>
      </c>
      <c r="F502">
        <f ca="1">IF(scrapedData!K502&lt;1,RANDBETWEEN(40,50),D502)</f>
        <v>75</v>
      </c>
      <c r="G502">
        <f ca="1">IF(scrapedData!N502&lt;1,RANDBETWEEN(40,50),E502)</f>
        <v>76</v>
      </c>
      <c r="H502">
        <f>ROUND(((99-40)*(scrapedData!V502-0)/(7-0)+40),0)</f>
        <v>58</v>
      </c>
      <c r="I502">
        <f t="shared" ca="1" si="55"/>
        <v>270</v>
      </c>
      <c r="J502">
        <f>ROUND(((99-40)*(scrapedData!W502-0)/(3-0)+40),0)</f>
        <v>109</v>
      </c>
      <c r="K502">
        <f>ROUND(((99-40)*(scrapedData!X502-0)/(3-0)+40),0)</f>
        <v>85</v>
      </c>
      <c r="L502">
        <f>ROUND(((99-40)*(scrapedData!U502-0)/(11-0)+40),0)</f>
        <v>57</v>
      </c>
      <c r="M502">
        <f t="shared" si="56"/>
        <v>340</v>
      </c>
      <c r="N502">
        <f t="shared" ca="1" si="57"/>
        <v>79</v>
      </c>
      <c r="O502">
        <f t="shared" si="58"/>
        <v>95</v>
      </c>
      <c r="P502">
        <f t="shared" si="59"/>
        <v>61</v>
      </c>
      <c r="Q502">
        <f t="shared" ca="1" si="60"/>
        <v>76</v>
      </c>
      <c r="R502">
        <f ca="1">IF(scrapedData!Q502&gt;0.5,ROUND(scrapedData!R502*100,0),RANDBETWEEN(50,70))</f>
        <v>85</v>
      </c>
      <c r="S502">
        <f>INDEX(teamdata!$B$2:'teamdata'!$B$80,MATCH(scrapedData!B502,teamdata!$A$2:'teamdata'!$A$80,0))</f>
        <v>32</v>
      </c>
      <c r="T502">
        <f t="shared" si="61"/>
        <v>3</v>
      </c>
    </row>
    <row r="503" spans="1:20" x14ac:dyDescent="0.3">
      <c r="A503" t="s">
        <v>2240</v>
      </c>
      <c r="B503">
        <f>ROUND(((99-40)*(scrapedData!AA503-0)/(25-0)+40),0)</f>
        <v>59</v>
      </c>
      <c r="C503">
        <f>ROUND(((99-40)*(scrapedData!F503-0)/(37.2-0)+40),0)</f>
        <v>73</v>
      </c>
      <c r="D503">
        <f>ROUND(((99-40)*(scrapedData!I503-0)/(0.7-0)+40),0)</f>
        <v>80</v>
      </c>
      <c r="E503">
        <f>ROUND(((99-40)*(scrapedData!O503-0)/(0.5-0)+40),0)</f>
        <v>77</v>
      </c>
      <c r="F503">
        <f ca="1">IF(scrapedData!K503&lt;1,RANDBETWEEN(40,50),D503)</f>
        <v>80</v>
      </c>
      <c r="G503">
        <f ca="1">IF(scrapedData!N503&lt;1,RANDBETWEEN(40,50),E503)</f>
        <v>77</v>
      </c>
      <c r="H503">
        <f>ROUND(((99-40)*(scrapedData!V503-0)/(7-0)+40),0)</f>
        <v>48</v>
      </c>
      <c r="I503">
        <f t="shared" ca="1" si="55"/>
        <v>264</v>
      </c>
      <c r="J503">
        <f>ROUND(((99-40)*(scrapedData!W503-0)/(3-0)+40),0)</f>
        <v>48</v>
      </c>
      <c r="K503">
        <f>ROUND(((99-40)*(scrapedData!X503-0)/(3-0)+40),0)</f>
        <v>44</v>
      </c>
      <c r="L503">
        <f>ROUND(((99-40)*(scrapedData!U503-0)/(11-0)+40),0)</f>
        <v>53</v>
      </c>
      <c r="M503">
        <f t="shared" si="56"/>
        <v>218</v>
      </c>
      <c r="N503">
        <f t="shared" ca="1" si="57"/>
        <v>78</v>
      </c>
      <c r="O503">
        <f t="shared" si="58"/>
        <v>72</v>
      </c>
      <c r="P503">
        <f t="shared" si="59"/>
        <v>63</v>
      </c>
      <c r="Q503">
        <f t="shared" ca="1" si="60"/>
        <v>77</v>
      </c>
      <c r="R503">
        <f ca="1">IF(scrapedData!Q503&gt;0.5,ROUND(scrapedData!R503*100,0),RANDBETWEEN(50,70))</f>
        <v>64</v>
      </c>
      <c r="S503">
        <f>INDEX(teamdata!$B$2:'teamdata'!$B$80,MATCH(scrapedData!B503,teamdata!$A$2:'teamdata'!$A$80,0))</f>
        <v>32</v>
      </c>
      <c r="T503">
        <f t="shared" si="61"/>
        <v>3</v>
      </c>
    </row>
    <row r="504" spans="1:20" x14ac:dyDescent="0.3">
      <c r="A504" t="s">
        <v>2242</v>
      </c>
      <c r="B504">
        <f>ROUND(((99-40)*(scrapedData!AA504-0)/(25-0)+40),0)</f>
        <v>54</v>
      </c>
      <c r="C504">
        <f>ROUND(((99-40)*(scrapedData!F504-0)/(37.2-0)+40),0)</f>
        <v>76</v>
      </c>
      <c r="D504">
        <f>ROUND(((99-40)*(scrapedData!I504-0)/(0.7-0)+40),0)</f>
        <v>70</v>
      </c>
      <c r="E504">
        <f>ROUND(((99-40)*(scrapedData!O504-0)/(0.5-0)+40),0)</f>
        <v>81</v>
      </c>
      <c r="F504">
        <f ca="1">IF(scrapedData!K504&lt;1,RANDBETWEEN(40,50),D504)</f>
        <v>70</v>
      </c>
      <c r="G504">
        <f ca="1">IF(scrapedData!N504&lt;1,RANDBETWEEN(40,50),E504)</f>
        <v>81</v>
      </c>
      <c r="H504">
        <f>ROUND(((99-40)*(scrapedData!V504-0)/(7-0)+40),0)</f>
        <v>46</v>
      </c>
      <c r="I504">
        <f t="shared" ca="1" si="55"/>
        <v>251</v>
      </c>
      <c r="J504">
        <f>ROUND(((99-40)*(scrapedData!W504-0)/(3-0)+40),0)</f>
        <v>52</v>
      </c>
      <c r="K504">
        <f>ROUND(((99-40)*(scrapedData!X504-0)/(3-0)+40),0)</f>
        <v>46</v>
      </c>
      <c r="L504">
        <f>ROUND(((99-40)*(scrapedData!U504-0)/(11-0)+40),0)</f>
        <v>54</v>
      </c>
      <c r="M504">
        <f t="shared" si="56"/>
        <v>228</v>
      </c>
      <c r="N504">
        <f t="shared" ca="1" si="57"/>
        <v>76</v>
      </c>
      <c r="O504">
        <f t="shared" si="58"/>
        <v>74</v>
      </c>
      <c r="P504">
        <f t="shared" si="59"/>
        <v>63</v>
      </c>
      <c r="Q504">
        <f t="shared" ca="1" si="60"/>
        <v>81</v>
      </c>
      <c r="R504">
        <f ca="1">IF(scrapedData!Q504&gt;0.5,ROUND(scrapedData!R504*100,0),RANDBETWEEN(50,70))</f>
        <v>56</v>
      </c>
      <c r="S504">
        <f>INDEX(teamdata!$B$2:'teamdata'!$B$80,MATCH(scrapedData!B504,teamdata!$A$2:'teamdata'!$A$80,0))</f>
        <v>32</v>
      </c>
      <c r="T504">
        <f t="shared" si="61"/>
        <v>3</v>
      </c>
    </row>
    <row r="505" spans="1:20" x14ac:dyDescent="0.3">
      <c r="A505" t="s">
        <v>2245</v>
      </c>
      <c r="B505">
        <f>ROUND(((99-40)*(scrapedData!AA505-0)/(25-0)+40),0)</f>
        <v>47</v>
      </c>
      <c r="C505">
        <f>ROUND(((99-40)*(scrapedData!F505-0)/(37.2-0)+40),0)</f>
        <v>68</v>
      </c>
      <c r="D505">
        <f>ROUND(((99-40)*(scrapedData!I505-0)/(0.7-0)+40),0)</f>
        <v>63</v>
      </c>
      <c r="E505">
        <f>ROUND(((99-40)*(scrapedData!O505-0)/(0.5-0)+40),0)</f>
        <v>68</v>
      </c>
      <c r="F505">
        <f ca="1">IF(scrapedData!K505&lt;1,RANDBETWEEN(40,50),D505)</f>
        <v>63</v>
      </c>
      <c r="G505">
        <f ca="1">IF(scrapedData!N505&lt;1,RANDBETWEEN(40,50),E505)</f>
        <v>68</v>
      </c>
      <c r="H505">
        <f>ROUND(((99-40)*(scrapedData!V505-0)/(7-0)+40),0)</f>
        <v>48</v>
      </c>
      <c r="I505">
        <f t="shared" ca="1" si="55"/>
        <v>226</v>
      </c>
      <c r="J505">
        <f>ROUND(((99-40)*(scrapedData!W505-0)/(3-0)+40),0)</f>
        <v>50</v>
      </c>
      <c r="K505">
        <f>ROUND(((99-40)*(scrapedData!X505-0)/(3-0)+40),0)</f>
        <v>68</v>
      </c>
      <c r="L505">
        <f>ROUND(((99-40)*(scrapedData!U505-0)/(11-0)+40),0)</f>
        <v>52</v>
      </c>
      <c r="M505">
        <f t="shared" si="56"/>
        <v>238</v>
      </c>
      <c r="N505">
        <f t="shared" ca="1" si="57"/>
        <v>71</v>
      </c>
      <c r="O505">
        <f t="shared" si="58"/>
        <v>76</v>
      </c>
      <c r="P505">
        <f t="shared" si="59"/>
        <v>65</v>
      </c>
      <c r="Q505">
        <f t="shared" ca="1" si="60"/>
        <v>68</v>
      </c>
      <c r="R505">
        <f ca="1">IF(scrapedData!Q505&gt;0.5,ROUND(scrapedData!R505*100,0),RANDBETWEEN(50,70))</f>
        <v>71</v>
      </c>
      <c r="S505">
        <f>INDEX(teamdata!$B$2:'teamdata'!$B$80,MATCH(scrapedData!B505,teamdata!$A$2:'teamdata'!$A$80,0))</f>
        <v>32</v>
      </c>
      <c r="T505">
        <f t="shared" si="61"/>
        <v>3</v>
      </c>
    </row>
    <row r="506" spans="1:20" x14ac:dyDescent="0.3">
      <c r="A506" t="s">
        <v>2247</v>
      </c>
      <c r="B506">
        <f>ROUND(((99-40)*(scrapedData!AA506-0)/(25-0)+40),0)</f>
        <v>44</v>
      </c>
      <c r="C506">
        <f>ROUND(((99-40)*(scrapedData!F506-0)/(37.2-0)+40),0)</f>
        <v>56</v>
      </c>
      <c r="D506">
        <f>ROUND(((99-40)*(scrapedData!I506-0)/(0.7-0)+40),0)</f>
        <v>92</v>
      </c>
      <c r="E506">
        <f>ROUND(((99-40)*(scrapedData!O506-0)/(0.5-0)+40),0)</f>
        <v>40</v>
      </c>
      <c r="F506">
        <f ca="1">IF(scrapedData!K506&lt;1,RANDBETWEEN(40,50),D506)</f>
        <v>92</v>
      </c>
      <c r="G506">
        <f ca="1">IF(scrapedData!N506&lt;1,RANDBETWEEN(40,50),E506)</f>
        <v>41</v>
      </c>
      <c r="H506">
        <f>ROUND(((99-40)*(scrapedData!V506-0)/(7-0)+40),0)</f>
        <v>43</v>
      </c>
      <c r="I506">
        <f t="shared" ca="1" si="55"/>
        <v>220</v>
      </c>
      <c r="J506">
        <f>ROUND(((99-40)*(scrapedData!W506-0)/(3-0)+40),0)</f>
        <v>46</v>
      </c>
      <c r="K506">
        <f>ROUND(((99-40)*(scrapedData!X506-0)/(3-0)+40),0)</f>
        <v>54</v>
      </c>
      <c r="L506">
        <f>ROUND(((99-40)*(scrapedData!U506-0)/(11-0)+40),0)</f>
        <v>52</v>
      </c>
      <c r="M506">
        <f t="shared" si="56"/>
        <v>208</v>
      </c>
      <c r="N506">
        <f t="shared" ca="1" si="57"/>
        <v>70</v>
      </c>
      <c r="O506">
        <f t="shared" si="58"/>
        <v>70</v>
      </c>
      <c r="P506">
        <f t="shared" si="59"/>
        <v>73</v>
      </c>
      <c r="Q506">
        <f t="shared" ca="1" si="60"/>
        <v>41</v>
      </c>
      <c r="R506">
        <f ca="1">IF(scrapedData!Q506&gt;0.5,ROUND(scrapedData!R506*100,0),RANDBETWEEN(50,70))</f>
        <v>36</v>
      </c>
      <c r="S506">
        <f>INDEX(teamdata!$B$2:'teamdata'!$B$80,MATCH(scrapedData!B506,teamdata!$A$2:'teamdata'!$A$80,0))</f>
        <v>32</v>
      </c>
      <c r="T506">
        <f t="shared" si="61"/>
        <v>3</v>
      </c>
    </row>
    <row r="507" spans="1:20" x14ac:dyDescent="0.3">
      <c r="A507" t="s">
        <v>2250</v>
      </c>
      <c r="B507">
        <f>ROUND(((99-40)*(scrapedData!AA507-0)/(25-0)+40),0)</f>
        <v>42</v>
      </c>
      <c r="C507">
        <f>ROUND(((99-40)*(scrapedData!F507-0)/(37.2-0)+40),0)</f>
        <v>50</v>
      </c>
      <c r="D507">
        <f>ROUND(((99-40)*(scrapedData!I507-0)/(0.7-0)+40),0)</f>
        <v>78</v>
      </c>
      <c r="E507">
        <f>ROUND(((99-40)*(scrapedData!O507-0)/(0.5-0)+40),0)</f>
        <v>87</v>
      </c>
      <c r="F507">
        <f ca="1">IF(scrapedData!K507&lt;1,RANDBETWEEN(40,50),D507)</f>
        <v>47</v>
      </c>
      <c r="G507">
        <f ca="1">IF(scrapedData!N507&lt;1,RANDBETWEEN(40,50),E507)</f>
        <v>41</v>
      </c>
      <c r="H507">
        <f>ROUND(((99-40)*(scrapedData!V507-0)/(7-0)+40),0)</f>
        <v>43</v>
      </c>
      <c r="I507">
        <f t="shared" ca="1" si="55"/>
        <v>204</v>
      </c>
      <c r="J507">
        <f>ROUND(((99-40)*(scrapedData!W507-0)/(3-0)+40),0)</f>
        <v>46</v>
      </c>
      <c r="K507">
        <f>ROUND(((99-40)*(scrapedData!X507-0)/(3-0)+40),0)</f>
        <v>42</v>
      </c>
      <c r="L507">
        <f>ROUND(((99-40)*(scrapedData!U507-0)/(11-0)+40),0)</f>
        <v>43</v>
      </c>
      <c r="M507">
        <f t="shared" si="56"/>
        <v>181</v>
      </c>
      <c r="N507">
        <f t="shared" ca="1" si="57"/>
        <v>68</v>
      </c>
      <c r="O507">
        <f t="shared" si="58"/>
        <v>65</v>
      </c>
      <c r="P507">
        <f t="shared" si="59"/>
        <v>65</v>
      </c>
      <c r="Q507">
        <f t="shared" ca="1" si="60"/>
        <v>41</v>
      </c>
      <c r="R507">
        <f ca="1">IF(scrapedData!Q507&gt;0.5,ROUND(scrapedData!R507*100,0),RANDBETWEEN(50,70))</f>
        <v>68</v>
      </c>
      <c r="S507">
        <f>INDEX(teamdata!$B$2:'teamdata'!$B$80,MATCH(scrapedData!B507,teamdata!$A$2:'teamdata'!$A$80,0))</f>
        <v>32</v>
      </c>
      <c r="T507">
        <f t="shared" si="61"/>
        <v>3</v>
      </c>
    </row>
    <row r="508" spans="1:20" x14ac:dyDescent="0.3">
      <c r="A508" t="s">
        <v>2252</v>
      </c>
      <c r="B508">
        <f>ROUND(((99-40)*(scrapedData!AA508-0)/(25-0)+40),0)</f>
        <v>43</v>
      </c>
      <c r="C508">
        <f>ROUND(((99-40)*(scrapedData!F508-0)/(37.2-0)+40),0)</f>
        <v>43</v>
      </c>
      <c r="D508">
        <f>ROUND(((99-40)*(scrapedData!I508-0)/(0.7-0)+40),0)</f>
        <v>82</v>
      </c>
      <c r="E508">
        <f>ROUND(((99-40)*(scrapedData!O508-0)/(0.5-0)+40),0)</f>
        <v>99</v>
      </c>
      <c r="F508">
        <f ca="1">IF(scrapedData!K508&lt;1,RANDBETWEEN(40,50),D508)</f>
        <v>40</v>
      </c>
      <c r="G508">
        <f ca="1">IF(scrapedData!N508&lt;1,RANDBETWEEN(40,50),E508)</f>
        <v>41</v>
      </c>
      <c r="H508">
        <f>ROUND(((99-40)*(scrapedData!V508-0)/(7-0)+40),0)</f>
        <v>40</v>
      </c>
      <c r="I508">
        <f t="shared" ca="1" si="55"/>
        <v>206</v>
      </c>
      <c r="J508">
        <f>ROUND(((99-40)*(scrapedData!W508-0)/(3-0)+40),0)</f>
        <v>42</v>
      </c>
      <c r="K508">
        <f>ROUND(((99-40)*(scrapedData!X508-0)/(3-0)+40),0)</f>
        <v>40</v>
      </c>
      <c r="L508">
        <f>ROUND(((99-40)*(scrapedData!U508-0)/(11-0)+40),0)</f>
        <v>40</v>
      </c>
      <c r="M508">
        <f t="shared" si="56"/>
        <v>165</v>
      </c>
      <c r="N508">
        <f t="shared" ca="1" si="57"/>
        <v>68</v>
      </c>
      <c r="O508">
        <f t="shared" si="58"/>
        <v>62</v>
      </c>
      <c r="P508">
        <f t="shared" si="59"/>
        <v>67</v>
      </c>
      <c r="Q508">
        <f t="shared" ca="1" si="60"/>
        <v>41</v>
      </c>
      <c r="R508">
        <f ca="1">IF(scrapedData!Q508&gt;0.5,ROUND(scrapedData!R508*100,0),RANDBETWEEN(50,70))</f>
        <v>61</v>
      </c>
      <c r="S508">
        <f>INDEX(teamdata!$B$2:'teamdata'!$B$80,MATCH(scrapedData!B508,teamdata!$A$2:'teamdata'!$A$80,0))</f>
        <v>32</v>
      </c>
      <c r="T508">
        <f t="shared" si="61"/>
        <v>3</v>
      </c>
    </row>
    <row r="509" spans="1:20" x14ac:dyDescent="0.3">
      <c r="A509" t="s">
        <v>2254</v>
      </c>
      <c r="B509">
        <f>ROUND(((99-40)*(scrapedData!AA509-0)/(25-0)+40),0)</f>
        <v>41</v>
      </c>
      <c r="C509">
        <f>ROUND(((99-40)*(scrapedData!F509-0)/(37.2-0)+40),0)</f>
        <v>42</v>
      </c>
      <c r="D509">
        <f>ROUND(((99-40)*(scrapedData!I509-0)/(0.7-0)+40),0)</f>
        <v>124</v>
      </c>
      <c r="E509">
        <f>ROUND(((99-40)*(scrapedData!O509-0)/(0.5-0)+40),0)</f>
        <v>40</v>
      </c>
      <c r="F509">
        <f ca="1">IF(scrapedData!K509&lt;1,RANDBETWEEN(40,50),D509)</f>
        <v>46</v>
      </c>
      <c r="G509">
        <f ca="1">IF(scrapedData!N509&lt;1,RANDBETWEEN(40,50),E509)</f>
        <v>47</v>
      </c>
      <c r="H509">
        <f>ROUND(((99-40)*(scrapedData!V509-0)/(7-0)+40),0)</f>
        <v>40</v>
      </c>
      <c r="I509">
        <f t="shared" ca="1" si="55"/>
        <v>252</v>
      </c>
      <c r="J509">
        <f>ROUND(((99-40)*(scrapedData!W509-0)/(3-0)+40),0)</f>
        <v>42</v>
      </c>
      <c r="K509">
        <f>ROUND(((99-40)*(scrapedData!X509-0)/(3-0)+40),0)</f>
        <v>40</v>
      </c>
      <c r="L509">
        <f>ROUND(((99-40)*(scrapedData!U509-0)/(11-0)+40),0)</f>
        <v>42</v>
      </c>
      <c r="M509">
        <f t="shared" si="56"/>
        <v>166</v>
      </c>
      <c r="N509">
        <f t="shared" ca="1" si="57"/>
        <v>76</v>
      </c>
      <c r="O509">
        <f t="shared" si="58"/>
        <v>62</v>
      </c>
      <c r="P509">
        <f t="shared" si="59"/>
        <v>71</v>
      </c>
      <c r="Q509">
        <f t="shared" ca="1" si="60"/>
        <v>47</v>
      </c>
      <c r="R509">
        <f ca="1">IF(scrapedData!Q509&gt;0.5,ROUND(scrapedData!R509*100,0),RANDBETWEEN(50,70))</f>
        <v>51</v>
      </c>
      <c r="S509">
        <f>INDEX(teamdata!$B$2:'teamdata'!$B$80,MATCH(scrapedData!B509,teamdata!$A$2:'teamdata'!$A$80,0))</f>
        <v>32</v>
      </c>
      <c r="T509">
        <f t="shared" si="61"/>
        <v>3</v>
      </c>
    </row>
    <row r="510" spans="1:20" x14ac:dyDescent="0.3">
      <c r="A510" t="s">
        <v>2256</v>
      </c>
      <c r="B510">
        <f>ROUND(((99-40)*(scrapedData!AA510-0)/(25-0)+40),0)</f>
        <v>41</v>
      </c>
      <c r="C510">
        <f>ROUND(((99-40)*(scrapedData!F510-0)/(37.2-0)+40),0)</f>
        <v>42</v>
      </c>
      <c r="D510">
        <f>ROUND(((99-40)*(scrapedData!I510-0)/(0.7-0)+40),0)</f>
        <v>40</v>
      </c>
      <c r="E510">
        <f>ROUND(((99-40)*(scrapedData!O510-0)/(0.5-0)+40),0)</f>
        <v>40</v>
      </c>
      <c r="F510">
        <f ca="1">IF(scrapedData!K510&lt;1,RANDBETWEEN(40,50),D510)</f>
        <v>47</v>
      </c>
      <c r="G510">
        <f ca="1">IF(scrapedData!N510&lt;1,RANDBETWEEN(40,50),E510)</f>
        <v>45</v>
      </c>
      <c r="H510">
        <f>ROUND(((99-40)*(scrapedData!V510-0)/(7-0)+40),0)</f>
        <v>40</v>
      </c>
      <c r="I510">
        <f t="shared" ca="1" si="55"/>
        <v>166</v>
      </c>
      <c r="J510">
        <f>ROUND(((99-40)*(scrapedData!W510-0)/(3-0)+40),0)</f>
        <v>40</v>
      </c>
      <c r="K510">
        <f>ROUND(((99-40)*(scrapedData!X510-0)/(3-0)+40),0)</f>
        <v>40</v>
      </c>
      <c r="L510">
        <f>ROUND(((99-40)*(scrapedData!U510-0)/(11-0)+40),0)</f>
        <v>40</v>
      </c>
      <c r="M510">
        <f t="shared" si="56"/>
        <v>162</v>
      </c>
      <c r="N510">
        <f t="shared" ca="1" si="57"/>
        <v>61</v>
      </c>
      <c r="O510">
        <f t="shared" si="58"/>
        <v>61</v>
      </c>
      <c r="P510">
        <f t="shared" si="59"/>
        <v>68</v>
      </c>
      <c r="Q510">
        <f t="shared" ca="1" si="60"/>
        <v>45</v>
      </c>
      <c r="R510">
        <f ca="1">IF(scrapedData!Q510&gt;0.5,ROUND(scrapedData!R510*100,0),RANDBETWEEN(50,70))</f>
        <v>68</v>
      </c>
      <c r="S510">
        <f>INDEX(teamdata!$B$2:'teamdata'!$B$80,MATCH(scrapedData!B510,teamdata!$A$2:'teamdata'!$A$80,0))</f>
        <v>32</v>
      </c>
      <c r="T510">
        <f t="shared" si="61"/>
        <v>3</v>
      </c>
    </row>
    <row r="511" spans="1:20" x14ac:dyDescent="0.3">
      <c r="A511" t="s">
        <v>2257</v>
      </c>
      <c r="B511">
        <f>ROUND(((99-40)*(scrapedData!AA511-0)/(25-0)+40),0)</f>
        <v>40</v>
      </c>
      <c r="C511">
        <f>ROUND(((99-40)*(scrapedData!F511-0)/(37.2-0)+40),0)</f>
        <v>45</v>
      </c>
      <c r="D511">
        <f>ROUND(((99-40)*(scrapedData!I511-0)/(0.7-0)+40),0)</f>
        <v>40</v>
      </c>
      <c r="E511">
        <f>ROUND(((99-40)*(scrapedData!O511-0)/(0.5-0)+40),0)</f>
        <v>40</v>
      </c>
      <c r="F511">
        <f ca="1">IF(scrapedData!K511&lt;1,RANDBETWEEN(40,50),D511)</f>
        <v>50</v>
      </c>
      <c r="G511">
        <f ca="1">IF(scrapedData!N511&lt;1,RANDBETWEEN(40,50),E511)</f>
        <v>46</v>
      </c>
      <c r="H511">
        <f>ROUND(((99-40)*(scrapedData!V511-0)/(7-0)+40),0)</f>
        <v>40</v>
      </c>
      <c r="I511">
        <f t="shared" ca="1" si="55"/>
        <v>166</v>
      </c>
      <c r="J511">
        <f>ROUND(((99-40)*(scrapedData!W511-0)/(3-0)+40),0)</f>
        <v>40</v>
      </c>
      <c r="K511">
        <f>ROUND(((99-40)*(scrapedData!X511-0)/(3-0)+40),0)</f>
        <v>52</v>
      </c>
      <c r="L511">
        <f>ROUND(((99-40)*(scrapedData!U511-0)/(11-0)+40),0)</f>
        <v>44</v>
      </c>
      <c r="M511">
        <f t="shared" si="56"/>
        <v>181</v>
      </c>
      <c r="N511">
        <f t="shared" ca="1" si="57"/>
        <v>61</v>
      </c>
      <c r="O511">
        <f t="shared" si="58"/>
        <v>65</v>
      </c>
      <c r="P511">
        <f t="shared" si="59"/>
        <v>71</v>
      </c>
      <c r="Q511">
        <f t="shared" ca="1" si="60"/>
        <v>46</v>
      </c>
      <c r="R511">
        <f ca="1">IF(scrapedData!Q511&gt;0.5,ROUND(scrapedData!R511*100,0),RANDBETWEEN(50,70))</f>
        <v>25</v>
      </c>
      <c r="S511">
        <f>INDEX(teamdata!$B$2:'teamdata'!$B$80,MATCH(scrapedData!B511,teamdata!$A$2:'teamdata'!$A$80,0))</f>
        <v>32</v>
      </c>
      <c r="T511">
        <f t="shared" si="61"/>
        <v>3</v>
      </c>
    </row>
    <row r="512" spans="1:20" x14ac:dyDescent="0.3">
      <c r="A512" t="s">
        <v>2259</v>
      </c>
      <c r="B512">
        <f>ROUND(((99-40)*(scrapedData!AA512-0)/(25-0)+40),0)</f>
        <v>40</v>
      </c>
      <c r="C512">
        <f>ROUND(((99-40)*(scrapedData!F512-0)/(37.2-0)+40),0)</f>
        <v>42</v>
      </c>
      <c r="D512">
        <f>ROUND(((99-40)*(scrapedData!I512-0)/(0.7-0)+40),0)</f>
        <v>40</v>
      </c>
      <c r="E512">
        <f>ROUND(((99-40)*(scrapedData!O512-0)/(0.5-0)+40),0)</f>
        <v>40</v>
      </c>
      <c r="F512">
        <f ca="1">IF(scrapedData!K512&lt;1,RANDBETWEEN(40,50),D512)</f>
        <v>41</v>
      </c>
      <c r="G512">
        <f ca="1">IF(scrapedData!N512&lt;1,RANDBETWEEN(40,50),E512)</f>
        <v>41</v>
      </c>
      <c r="H512">
        <f>ROUND(((99-40)*(scrapedData!V512-0)/(7-0)+40),0)</f>
        <v>40</v>
      </c>
      <c r="I512">
        <f t="shared" ca="1" si="55"/>
        <v>161</v>
      </c>
      <c r="J512">
        <f>ROUND(((99-40)*(scrapedData!W512-0)/(3-0)+40),0)</f>
        <v>40</v>
      </c>
      <c r="K512">
        <f>ROUND(((99-40)*(scrapedData!X512-0)/(3-0)+40),0)</f>
        <v>40</v>
      </c>
      <c r="L512">
        <f>ROUND(((99-40)*(scrapedData!U512-0)/(11-0)+40),0)</f>
        <v>40</v>
      </c>
      <c r="M512">
        <f t="shared" si="56"/>
        <v>162</v>
      </c>
      <c r="N512">
        <f t="shared" ca="1" si="57"/>
        <v>60</v>
      </c>
      <c r="O512">
        <f t="shared" si="58"/>
        <v>61</v>
      </c>
      <c r="P512">
        <f t="shared" si="59"/>
        <v>68</v>
      </c>
      <c r="Q512">
        <f t="shared" ca="1" si="60"/>
        <v>41</v>
      </c>
      <c r="R512">
        <f ca="1">IF(scrapedData!Q512&gt;0.5,ROUND(scrapedData!R512*100,0),RANDBETWEEN(50,70))</f>
        <v>66</v>
      </c>
      <c r="S512">
        <f>INDEX(teamdata!$B$2:'teamdata'!$B$80,MATCH(scrapedData!B512,teamdata!$A$2:'teamdata'!$A$80,0))</f>
        <v>32</v>
      </c>
      <c r="T512">
        <f t="shared" si="61"/>
        <v>3</v>
      </c>
    </row>
    <row r="513" spans="1:20" x14ac:dyDescent="0.3">
      <c r="A513" t="s">
        <v>2262</v>
      </c>
      <c r="B513">
        <f>ROUND(((99-40)*(scrapedData!AA513-0)/(25-0)+40),0)</f>
        <v>40</v>
      </c>
      <c r="C513">
        <f>ROUND(((99-40)*(scrapedData!F513-0)/(37.2-0)+40),0)</f>
        <v>42</v>
      </c>
      <c r="D513">
        <f>ROUND(((99-40)*(scrapedData!I513-0)/(0.7-0)+40),0)</f>
        <v>40</v>
      </c>
      <c r="E513">
        <f>ROUND(((99-40)*(scrapedData!O513-0)/(0.5-0)+40),0)</f>
        <v>40</v>
      </c>
      <c r="F513">
        <f ca="1">IF(scrapedData!K513&lt;1,RANDBETWEEN(40,50),D513)</f>
        <v>50</v>
      </c>
      <c r="G513">
        <f ca="1">IF(scrapedData!N513&lt;1,RANDBETWEEN(40,50),E513)</f>
        <v>42</v>
      </c>
      <c r="H513">
        <f>ROUND(((99-40)*(scrapedData!V513-0)/(7-0)+40),0)</f>
        <v>40</v>
      </c>
      <c r="I513">
        <f t="shared" ca="1" si="55"/>
        <v>162</v>
      </c>
      <c r="J513">
        <f>ROUND(((99-40)*(scrapedData!W513-0)/(3-0)+40),0)</f>
        <v>40</v>
      </c>
      <c r="K513">
        <f>ROUND(((99-40)*(scrapedData!X513-0)/(3-0)+40),0)</f>
        <v>40</v>
      </c>
      <c r="L513">
        <f>ROUND(((99-40)*(scrapedData!U513-0)/(11-0)+40),0)</f>
        <v>41</v>
      </c>
      <c r="M513">
        <f t="shared" si="56"/>
        <v>163</v>
      </c>
      <c r="N513">
        <f t="shared" ca="1" si="57"/>
        <v>60</v>
      </c>
      <c r="O513">
        <f t="shared" si="58"/>
        <v>62</v>
      </c>
      <c r="P513">
        <f t="shared" si="59"/>
        <v>70</v>
      </c>
      <c r="Q513">
        <f t="shared" ca="1" si="60"/>
        <v>42</v>
      </c>
      <c r="R513">
        <f ca="1">IF(scrapedData!Q513&gt;0.5,ROUND(scrapedData!R513*100,0),RANDBETWEEN(50,70))</f>
        <v>70</v>
      </c>
      <c r="S513">
        <f>INDEX(teamdata!$B$2:'teamdata'!$B$80,MATCH(scrapedData!B513,teamdata!$A$2:'teamdata'!$A$80,0))</f>
        <v>32</v>
      </c>
      <c r="T513">
        <f t="shared" si="61"/>
        <v>3</v>
      </c>
    </row>
    <row r="514" spans="1:20" x14ac:dyDescent="0.3">
      <c r="A514" t="s">
        <v>2264</v>
      </c>
      <c r="B514" t="e">
        <f>ROUND(((99-40)*(scrapedData!AA514-0)/(25-0)+40),0)</f>
        <v>#N/A</v>
      </c>
      <c r="C514" t="e">
        <f>ROUND(((99-40)*(scrapedData!F514-0)/(37.2-0)+40),0)</f>
        <v>#N/A</v>
      </c>
      <c r="D514" t="e">
        <f>ROUND(((99-40)*(scrapedData!I514-0)/(0.7-0)+40),0)</f>
        <v>#N/A</v>
      </c>
      <c r="E514" t="e">
        <f>ROUND(((99-40)*(scrapedData!O514-0)/(0.5-0)+40),0)</f>
        <v>#N/A</v>
      </c>
      <c r="F514" t="e">
        <f ca="1">IF(scrapedData!K514&lt;1,RANDBETWEEN(40,50),D514)</f>
        <v>#N/A</v>
      </c>
      <c r="G514" t="e">
        <f ca="1">IF(scrapedData!N514&lt;1,RANDBETWEEN(40,50),E514)</f>
        <v>#N/A</v>
      </c>
      <c r="H514" t="e">
        <f>ROUND(((99-40)*(scrapedData!V514-0)/(7-0)+40),0)</f>
        <v>#N/A</v>
      </c>
      <c r="I514" t="e">
        <f t="shared" si="55"/>
        <v>#N/A</v>
      </c>
      <c r="J514" t="e">
        <f>ROUND(((99-40)*(scrapedData!W514-0)/(3-0)+40),0)</f>
        <v>#N/A</v>
      </c>
      <c r="K514" t="e">
        <f>ROUND(((99-40)*(scrapedData!X514-0)/(3-0)+40),0)</f>
        <v>#N/A</v>
      </c>
      <c r="L514" t="e">
        <f>ROUND(((99-40)*(scrapedData!U514-0)/(11-0)+40),0)</f>
        <v>#N/A</v>
      </c>
      <c r="M514" t="e">
        <f t="shared" si="56"/>
        <v>#N/A</v>
      </c>
      <c r="N514" t="e">
        <f t="shared" si="57"/>
        <v>#N/A</v>
      </c>
      <c r="O514" t="e">
        <f t="shared" si="58"/>
        <v>#N/A</v>
      </c>
      <c r="P514" t="e">
        <f t="shared" si="59"/>
        <v>#N/A</v>
      </c>
      <c r="Q514" t="e">
        <f t="shared" ca="1" si="60"/>
        <v>#N/A</v>
      </c>
      <c r="R514" t="e">
        <f ca="1">IF(scrapedData!Q514&gt;0.5,ROUND(scrapedData!R514*100,0),RANDBETWEEN(50,70))</f>
        <v>#N/A</v>
      </c>
      <c r="S514">
        <f>INDEX(teamdata!$B$2:'teamdata'!$B$80,MATCH(scrapedData!B514,teamdata!$A$2:'teamdata'!$A$80,0))</f>
        <v>32</v>
      </c>
      <c r="T514">
        <f t="shared" si="61"/>
        <v>3</v>
      </c>
    </row>
    <row r="515" spans="1:20" x14ac:dyDescent="0.3">
      <c r="A515" t="s">
        <v>2267</v>
      </c>
      <c r="B515" t="e">
        <f>ROUND(((99-40)*(scrapedData!AA515-0)/(25-0)+40),0)</f>
        <v>#N/A</v>
      </c>
      <c r="C515" t="e">
        <f>ROUND(((99-40)*(scrapedData!F515-0)/(37.2-0)+40),0)</f>
        <v>#N/A</v>
      </c>
      <c r="D515" t="e">
        <f>ROUND(((99-40)*(scrapedData!I515-0)/(0.7-0)+40),0)</f>
        <v>#N/A</v>
      </c>
      <c r="E515" t="e">
        <f>ROUND(((99-40)*(scrapedData!O515-0)/(0.5-0)+40),0)</f>
        <v>#N/A</v>
      </c>
      <c r="F515" t="e">
        <f ca="1">IF(scrapedData!K515&lt;1,RANDBETWEEN(40,50),D515)</f>
        <v>#N/A</v>
      </c>
      <c r="G515" t="e">
        <f ca="1">IF(scrapedData!N515&lt;1,RANDBETWEEN(40,50),E515)</f>
        <v>#N/A</v>
      </c>
      <c r="H515" t="e">
        <f>ROUND(((99-40)*(scrapedData!V515-0)/(7-0)+40),0)</f>
        <v>#N/A</v>
      </c>
      <c r="I515" t="e">
        <f t="shared" ref="I515:I578" si="62">SUM(B515,D515,G515,H515)</f>
        <v>#N/A</v>
      </c>
      <c r="J515" t="e">
        <f>ROUND(((99-40)*(scrapedData!W515-0)/(3-0)+40),0)</f>
        <v>#N/A</v>
      </c>
      <c r="K515" t="e">
        <f>ROUND(((99-40)*(scrapedData!X515-0)/(3-0)+40),0)</f>
        <v>#N/A</v>
      </c>
      <c r="L515" t="e">
        <f>ROUND(((99-40)*(scrapedData!U515-0)/(11-0)+40),0)</f>
        <v>#N/A</v>
      </c>
      <c r="M515" t="e">
        <f t="shared" ref="M515:M578" si="63">SUM(C515,K515,L515,J515)</f>
        <v>#N/A</v>
      </c>
      <c r="N515" t="e">
        <f t="shared" ref="N515:N578" si="64">ROUND(((99-40)*(I515-50)/(380-50)+40),0)</f>
        <v>#N/A</v>
      </c>
      <c r="O515" t="e">
        <f t="shared" ref="O515:O578" si="65">ROUND(((99-40)*(M515-50)/(360-50)+40),0)</f>
        <v>#N/A</v>
      </c>
      <c r="P515" t="e">
        <f t="shared" ref="P515:P578" si="66">ROUNDUP(((L515/C515*100) + L515)/2,0)</f>
        <v>#N/A</v>
      </c>
      <c r="Q515" t="e">
        <f t="shared" ref="Q515:Q578" ca="1" si="67">G515</f>
        <v>#N/A</v>
      </c>
      <c r="R515" t="e">
        <f ca="1">IF(scrapedData!Q515&gt;0.5,ROUND(scrapedData!R515*100,0),RANDBETWEEN(50,70))</f>
        <v>#N/A</v>
      </c>
      <c r="S515">
        <f>INDEX(teamdata!$B$2:'teamdata'!$B$80,MATCH(scrapedData!B515,teamdata!$A$2:'teamdata'!$A$80,0))</f>
        <v>32</v>
      </c>
      <c r="T515">
        <f t="shared" ref="T515:T578" si="68">ROUND(S515/12,0)</f>
        <v>3</v>
      </c>
    </row>
    <row r="516" spans="1:20" x14ac:dyDescent="0.3">
      <c r="A516" t="s">
        <v>2269</v>
      </c>
      <c r="B516" t="e">
        <f>ROUND(((99-40)*(scrapedData!AA516-0)/(25-0)+40),0)</f>
        <v>#N/A</v>
      </c>
      <c r="C516" t="e">
        <f>ROUND(((99-40)*(scrapedData!F516-0)/(37.2-0)+40),0)</f>
        <v>#N/A</v>
      </c>
      <c r="D516" t="e">
        <f>ROUND(((99-40)*(scrapedData!I516-0)/(0.7-0)+40),0)</f>
        <v>#N/A</v>
      </c>
      <c r="E516" t="e">
        <f>ROUND(((99-40)*(scrapedData!O516-0)/(0.5-0)+40),0)</f>
        <v>#N/A</v>
      </c>
      <c r="F516" t="e">
        <f ca="1">IF(scrapedData!K516&lt;1,RANDBETWEEN(40,50),D516)</f>
        <v>#N/A</v>
      </c>
      <c r="G516" t="e">
        <f ca="1">IF(scrapedData!N516&lt;1,RANDBETWEEN(40,50),E516)</f>
        <v>#N/A</v>
      </c>
      <c r="H516" t="e">
        <f>ROUND(((99-40)*(scrapedData!V516-0)/(7-0)+40),0)</f>
        <v>#N/A</v>
      </c>
      <c r="I516" t="e">
        <f t="shared" si="62"/>
        <v>#N/A</v>
      </c>
      <c r="J516" t="e">
        <f>ROUND(((99-40)*(scrapedData!W516-0)/(3-0)+40),0)</f>
        <v>#N/A</v>
      </c>
      <c r="K516" t="e">
        <f>ROUND(((99-40)*(scrapedData!X516-0)/(3-0)+40),0)</f>
        <v>#N/A</v>
      </c>
      <c r="L516" t="e">
        <f>ROUND(((99-40)*(scrapedData!U516-0)/(11-0)+40),0)</f>
        <v>#N/A</v>
      </c>
      <c r="M516" t="e">
        <f t="shared" si="63"/>
        <v>#N/A</v>
      </c>
      <c r="N516" t="e">
        <f t="shared" si="64"/>
        <v>#N/A</v>
      </c>
      <c r="O516" t="e">
        <f t="shared" si="65"/>
        <v>#N/A</v>
      </c>
      <c r="P516" t="e">
        <f t="shared" si="66"/>
        <v>#N/A</v>
      </c>
      <c r="Q516" t="e">
        <f t="shared" ca="1" si="67"/>
        <v>#N/A</v>
      </c>
      <c r="R516" t="e">
        <f ca="1">IF(scrapedData!Q516&gt;0.5,ROUND(scrapedData!R516*100,0),RANDBETWEEN(50,70))</f>
        <v>#N/A</v>
      </c>
      <c r="S516">
        <f>INDEX(teamdata!$B$2:'teamdata'!$B$80,MATCH(scrapedData!B516,teamdata!$A$2:'teamdata'!$A$80,0))</f>
        <v>32</v>
      </c>
      <c r="T516">
        <f t="shared" si="68"/>
        <v>3</v>
      </c>
    </row>
    <row r="517" spans="1:20" x14ac:dyDescent="0.3">
      <c r="A517" t="s">
        <v>2270</v>
      </c>
      <c r="B517" t="e">
        <f>ROUND(((99-40)*(scrapedData!AA517-0)/(25-0)+40),0)</f>
        <v>#N/A</v>
      </c>
      <c r="C517" t="e">
        <f>ROUND(((99-40)*(scrapedData!F517-0)/(37.2-0)+40),0)</f>
        <v>#N/A</v>
      </c>
      <c r="D517" t="e">
        <f>ROUND(((99-40)*(scrapedData!I517-0)/(0.7-0)+40),0)</f>
        <v>#N/A</v>
      </c>
      <c r="E517" t="e">
        <f>ROUND(((99-40)*(scrapedData!O517-0)/(0.5-0)+40),0)</f>
        <v>#N/A</v>
      </c>
      <c r="F517" t="e">
        <f ca="1">IF(scrapedData!K517&lt;1,RANDBETWEEN(40,50),D517)</f>
        <v>#N/A</v>
      </c>
      <c r="G517" t="e">
        <f ca="1">IF(scrapedData!N517&lt;1,RANDBETWEEN(40,50),E517)</f>
        <v>#N/A</v>
      </c>
      <c r="H517" t="e">
        <f>ROUND(((99-40)*(scrapedData!V517-0)/(7-0)+40),0)</f>
        <v>#N/A</v>
      </c>
      <c r="I517" t="e">
        <f t="shared" si="62"/>
        <v>#N/A</v>
      </c>
      <c r="J517" t="e">
        <f>ROUND(((99-40)*(scrapedData!W517-0)/(3-0)+40),0)</f>
        <v>#N/A</v>
      </c>
      <c r="K517" t="e">
        <f>ROUND(((99-40)*(scrapedData!X517-0)/(3-0)+40),0)</f>
        <v>#N/A</v>
      </c>
      <c r="L517" t="e">
        <f>ROUND(((99-40)*(scrapedData!U517-0)/(11-0)+40),0)</f>
        <v>#N/A</v>
      </c>
      <c r="M517" t="e">
        <f t="shared" si="63"/>
        <v>#N/A</v>
      </c>
      <c r="N517" t="e">
        <f t="shared" si="64"/>
        <v>#N/A</v>
      </c>
      <c r="O517" t="e">
        <f t="shared" si="65"/>
        <v>#N/A</v>
      </c>
      <c r="P517" t="e">
        <f t="shared" si="66"/>
        <v>#N/A</v>
      </c>
      <c r="Q517" t="e">
        <f t="shared" ca="1" si="67"/>
        <v>#N/A</v>
      </c>
      <c r="R517" t="e">
        <f ca="1">IF(scrapedData!Q517&gt;0.5,ROUND(scrapedData!R517*100,0),RANDBETWEEN(50,70))</f>
        <v>#N/A</v>
      </c>
      <c r="S517">
        <f>INDEX(teamdata!$B$2:'teamdata'!$B$80,MATCH(scrapedData!B517,teamdata!$A$2:'teamdata'!$A$80,0))</f>
        <v>32</v>
      </c>
      <c r="T517">
        <f t="shared" si="68"/>
        <v>3</v>
      </c>
    </row>
    <row r="518" spans="1:20" x14ac:dyDescent="0.3">
      <c r="A518" t="s">
        <v>2274</v>
      </c>
      <c r="B518">
        <f>ROUND(((99-40)*(scrapedData!AA518-0)/(25-0)+40),0)</f>
        <v>78</v>
      </c>
      <c r="C518">
        <f>ROUND(((99-40)*(scrapedData!F518-0)/(37.2-0)+40),0)</f>
        <v>95</v>
      </c>
      <c r="D518">
        <f>ROUND(((99-40)*(scrapedData!I518-0)/(0.7-0)+40),0)</f>
        <v>72</v>
      </c>
      <c r="E518">
        <f>ROUND(((99-40)*(scrapedData!O518-0)/(0.5-0)+40),0)</f>
        <v>84</v>
      </c>
      <c r="F518">
        <f ca="1">IF(scrapedData!K518&lt;1,RANDBETWEEN(40,50),D518)</f>
        <v>72</v>
      </c>
      <c r="G518">
        <f ca="1">IF(scrapedData!N518&lt;1,RANDBETWEEN(40,50),E518)</f>
        <v>84</v>
      </c>
      <c r="H518">
        <f>ROUND(((99-40)*(scrapedData!V518-0)/(7-0)+40),0)</f>
        <v>67</v>
      </c>
      <c r="I518">
        <f t="shared" ca="1" si="62"/>
        <v>301</v>
      </c>
      <c r="J518">
        <f>ROUND(((99-40)*(scrapedData!W518-0)/(3-0)+40),0)</f>
        <v>58</v>
      </c>
      <c r="K518">
        <f>ROUND(((99-40)*(scrapedData!X518-0)/(3-0)+40),0)</f>
        <v>40</v>
      </c>
      <c r="L518">
        <f>ROUND(((99-40)*(scrapedData!U518-0)/(11-0)+40),0)</f>
        <v>52</v>
      </c>
      <c r="M518">
        <f t="shared" si="63"/>
        <v>245</v>
      </c>
      <c r="N518">
        <f t="shared" ca="1" si="64"/>
        <v>85</v>
      </c>
      <c r="O518">
        <f t="shared" si="65"/>
        <v>77</v>
      </c>
      <c r="P518">
        <f t="shared" si="66"/>
        <v>54</v>
      </c>
      <c r="Q518">
        <f t="shared" ca="1" si="67"/>
        <v>84</v>
      </c>
      <c r="R518">
        <f ca="1">IF(scrapedData!Q518&gt;0.5,ROUND(scrapedData!R518*100,0),RANDBETWEEN(50,70))</f>
        <v>78</v>
      </c>
      <c r="S518">
        <f>INDEX(teamdata!$B$2:'teamdata'!$B$80,MATCH(scrapedData!B518,teamdata!$A$2:'teamdata'!$A$80,0))</f>
        <v>33</v>
      </c>
      <c r="T518">
        <f t="shared" si="68"/>
        <v>3</v>
      </c>
    </row>
    <row r="519" spans="1:20" x14ac:dyDescent="0.3">
      <c r="A519" t="s">
        <v>2276</v>
      </c>
      <c r="B519">
        <f>ROUND(((99-40)*(scrapedData!AA519-0)/(25-0)+40),0)</f>
        <v>77</v>
      </c>
      <c r="C519">
        <f>ROUND(((99-40)*(scrapedData!F519-0)/(37.2-0)+40),0)</f>
        <v>93</v>
      </c>
      <c r="D519">
        <f>ROUND(((99-40)*(scrapedData!I519-0)/(0.7-0)+40),0)</f>
        <v>79</v>
      </c>
      <c r="E519">
        <f>ROUND(((99-40)*(scrapedData!O519-0)/(0.5-0)+40),0)</f>
        <v>88</v>
      </c>
      <c r="F519">
        <f ca="1">IF(scrapedData!K519&lt;1,RANDBETWEEN(40,50),D519)</f>
        <v>79</v>
      </c>
      <c r="G519">
        <f ca="1">IF(scrapedData!N519&lt;1,RANDBETWEEN(40,50),E519)</f>
        <v>88</v>
      </c>
      <c r="H519">
        <f>ROUND(((99-40)*(scrapedData!V519-0)/(7-0)+40),0)</f>
        <v>52</v>
      </c>
      <c r="I519">
        <f t="shared" ca="1" si="62"/>
        <v>296</v>
      </c>
      <c r="J519">
        <f>ROUND(((99-40)*(scrapedData!W519-0)/(3-0)+40),0)</f>
        <v>60</v>
      </c>
      <c r="K519">
        <f>ROUND(((99-40)*(scrapedData!X519-0)/(3-0)+40),0)</f>
        <v>46</v>
      </c>
      <c r="L519">
        <f>ROUND(((99-40)*(scrapedData!U519-0)/(11-0)+40),0)</f>
        <v>67</v>
      </c>
      <c r="M519">
        <f t="shared" si="63"/>
        <v>266</v>
      </c>
      <c r="N519">
        <f t="shared" ca="1" si="64"/>
        <v>84</v>
      </c>
      <c r="O519">
        <f t="shared" si="65"/>
        <v>81</v>
      </c>
      <c r="P519">
        <f t="shared" si="66"/>
        <v>70</v>
      </c>
      <c r="Q519">
        <f t="shared" ca="1" si="67"/>
        <v>88</v>
      </c>
      <c r="R519">
        <f ca="1">IF(scrapedData!Q519&gt;0.5,ROUND(scrapedData!R519*100,0),RANDBETWEEN(50,70))</f>
        <v>84</v>
      </c>
      <c r="S519">
        <f>INDEX(teamdata!$B$2:'teamdata'!$B$80,MATCH(scrapedData!B519,teamdata!$A$2:'teamdata'!$A$80,0))</f>
        <v>33</v>
      </c>
      <c r="T519">
        <f t="shared" si="68"/>
        <v>3</v>
      </c>
    </row>
    <row r="520" spans="1:20" x14ac:dyDescent="0.3">
      <c r="A520" t="s">
        <v>2278</v>
      </c>
      <c r="B520">
        <f>ROUND(((99-40)*(scrapedData!AA520-0)/(25-0)+40),0)</f>
        <v>66</v>
      </c>
      <c r="C520">
        <f>ROUND(((99-40)*(scrapedData!F520-0)/(37.2-0)+40),0)</f>
        <v>79</v>
      </c>
      <c r="D520">
        <f>ROUND(((99-40)*(scrapedData!I520-0)/(0.7-0)+40),0)</f>
        <v>103</v>
      </c>
      <c r="E520">
        <f>ROUND(((99-40)*(scrapedData!O520-0)/(0.5-0)+40),0)</f>
        <v>40</v>
      </c>
      <c r="F520">
        <f ca="1">IF(scrapedData!K520&lt;1,RANDBETWEEN(40,50),D520)</f>
        <v>103</v>
      </c>
      <c r="G520">
        <f ca="1">IF(scrapedData!N520&lt;1,RANDBETWEEN(40,50),E520)</f>
        <v>50</v>
      </c>
      <c r="H520">
        <f>ROUND(((99-40)*(scrapedData!V520-0)/(7-0)+40),0)</f>
        <v>44</v>
      </c>
      <c r="I520">
        <f t="shared" ca="1" si="62"/>
        <v>263</v>
      </c>
      <c r="J520">
        <f>ROUND(((99-40)*(scrapedData!W520-0)/(3-0)+40),0)</f>
        <v>44</v>
      </c>
      <c r="K520">
        <f>ROUND(((99-40)*(scrapedData!X520-0)/(3-0)+40),0)</f>
        <v>91</v>
      </c>
      <c r="L520">
        <f>ROUND(((99-40)*(scrapedData!U520-0)/(11-0)+40),0)</f>
        <v>81</v>
      </c>
      <c r="M520">
        <f t="shared" si="63"/>
        <v>295</v>
      </c>
      <c r="N520">
        <f t="shared" ca="1" si="64"/>
        <v>78</v>
      </c>
      <c r="O520">
        <f t="shared" si="65"/>
        <v>87</v>
      </c>
      <c r="P520">
        <f t="shared" si="66"/>
        <v>92</v>
      </c>
      <c r="Q520">
        <f t="shared" ca="1" si="67"/>
        <v>50</v>
      </c>
      <c r="R520">
        <f ca="1">IF(scrapedData!Q520&gt;0.5,ROUND(scrapedData!R520*100,0),RANDBETWEEN(50,70))</f>
        <v>36</v>
      </c>
      <c r="S520">
        <f>INDEX(teamdata!$B$2:'teamdata'!$B$80,MATCH(scrapedData!B520,teamdata!$A$2:'teamdata'!$A$80,0))</f>
        <v>33</v>
      </c>
      <c r="T520">
        <f t="shared" si="68"/>
        <v>3</v>
      </c>
    </row>
    <row r="521" spans="1:20" x14ac:dyDescent="0.3">
      <c r="A521" t="s">
        <v>2282</v>
      </c>
      <c r="B521">
        <f>ROUND(((99-40)*(scrapedData!AA521-0)/(25-0)+40),0)</f>
        <v>59</v>
      </c>
      <c r="C521">
        <f>ROUND(((99-40)*(scrapedData!F521-0)/(37.2-0)+40),0)</f>
        <v>75</v>
      </c>
      <c r="D521">
        <f>ROUND(((99-40)*(scrapedData!I521-0)/(0.7-0)+40),0)</f>
        <v>78</v>
      </c>
      <c r="E521">
        <f>ROUND(((99-40)*(scrapedData!O521-0)/(0.5-0)+40),0)</f>
        <v>72</v>
      </c>
      <c r="F521">
        <f ca="1">IF(scrapedData!K521&lt;1,RANDBETWEEN(40,50),D521)</f>
        <v>78</v>
      </c>
      <c r="G521">
        <f ca="1">IF(scrapedData!N521&lt;1,RANDBETWEEN(40,50),E521)</f>
        <v>72</v>
      </c>
      <c r="H521">
        <f>ROUND(((99-40)*(scrapedData!V521-0)/(7-0)+40),0)</f>
        <v>53</v>
      </c>
      <c r="I521">
        <f t="shared" ca="1" si="62"/>
        <v>262</v>
      </c>
      <c r="J521">
        <f>ROUND(((99-40)*(scrapedData!W521-0)/(3-0)+40),0)</f>
        <v>50</v>
      </c>
      <c r="K521">
        <f>ROUND(((99-40)*(scrapedData!X521-0)/(3-0)+40),0)</f>
        <v>46</v>
      </c>
      <c r="L521">
        <f>ROUND(((99-40)*(scrapedData!U521-0)/(11-0)+40),0)</f>
        <v>68</v>
      </c>
      <c r="M521">
        <f t="shared" si="63"/>
        <v>239</v>
      </c>
      <c r="N521">
        <f t="shared" ca="1" si="64"/>
        <v>78</v>
      </c>
      <c r="O521">
        <f t="shared" si="65"/>
        <v>76</v>
      </c>
      <c r="P521">
        <f t="shared" si="66"/>
        <v>80</v>
      </c>
      <c r="Q521">
        <f t="shared" ca="1" si="67"/>
        <v>72</v>
      </c>
      <c r="R521">
        <f ca="1">IF(scrapedData!Q521&gt;0.5,ROUND(scrapedData!R521*100,0),RANDBETWEEN(50,70))</f>
        <v>63</v>
      </c>
      <c r="S521">
        <f>INDEX(teamdata!$B$2:'teamdata'!$B$80,MATCH(scrapedData!B521,teamdata!$A$2:'teamdata'!$A$80,0))</f>
        <v>33</v>
      </c>
      <c r="T521">
        <f t="shared" si="68"/>
        <v>3</v>
      </c>
    </row>
    <row r="522" spans="1:20" x14ac:dyDescent="0.3">
      <c r="A522" t="s">
        <v>2284</v>
      </c>
      <c r="B522">
        <f>ROUND(((99-40)*(scrapedData!AA522-0)/(25-0)+40),0)</f>
        <v>56</v>
      </c>
      <c r="C522">
        <f>ROUND(((99-40)*(scrapedData!F522-0)/(37.2-0)+40),0)</f>
        <v>88</v>
      </c>
      <c r="D522">
        <f>ROUND(((99-40)*(scrapedData!I522-0)/(0.7-0)+40),0)</f>
        <v>76</v>
      </c>
      <c r="E522">
        <f>ROUND(((99-40)*(scrapedData!O522-0)/(0.5-0)+40),0)</f>
        <v>88</v>
      </c>
      <c r="F522">
        <f ca="1">IF(scrapedData!K522&lt;1,RANDBETWEEN(40,50),D522)</f>
        <v>76</v>
      </c>
      <c r="G522">
        <f ca="1">IF(scrapedData!N522&lt;1,RANDBETWEEN(40,50),E522)</f>
        <v>88</v>
      </c>
      <c r="H522">
        <f>ROUND(((99-40)*(scrapedData!V522-0)/(7-0)+40),0)</f>
        <v>76</v>
      </c>
      <c r="I522">
        <f t="shared" ca="1" si="62"/>
        <v>296</v>
      </c>
      <c r="J522">
        <f>ROUND(((99-40)*(scrapedData!W522-0)/(3-0)+40),0)</f>
        <v>66</v>
      </c>
      <c r="K522">
        <f>ROUND(((99-40)*(scrapedData!X522-0)/(3-0)+40),0)</f>
        <v>40</v>
      </c>
      <c r="L522">
        <f>ROUND(((99-40)*(scrapedData!U522-0)/(11-0)+40),0)</f>
        <v>57</v>
      </c>
      <c r="M522">
        <f t="shared" si="63"/>
        <v>251</v>
      </c>
      <c r="N522">
        <f t="shared" ca="1" si="64"/>
        <v>84</v>
      </c>
      <c r="O522">
        <f t="shared" si="65"/>
        <v>78</v>
      </c>
      <c r="P522">
        <f t="shared" si="66"/>
        <v>61</v>
      </c>
      <c r="Q522">
        <f t="shared" ca="1" si="67"/>
        <v>88</v>
      </c>
      <c r="R522">
        <f ca="1">IF(scrapedData!Q522&gt;0.5,ROUND(scrapedData!R522*100,0),RANDBETWEEN(50,70))</f>
        <v>72</v>
      </c>
      <c r="S522">
        <f>INDEX(teamdata!$B$2:'teamdata'!$B$80,MATCH(scrapedData!B522,teamdata!$A$2:'teamdata'!$A$80,0))</f>
        <v>33</v>
      </c>
      <c r="T522">
        <f t="shared" si="68"/>
        <v>3</v>
      </c>
    </row>
    <row r="523" spans="1:20" x14ac:dyDescent="0.3">
      <c r="A523" t="s">
        <v>2286</v>
      </c>
      <c r="B523">
        <f>ROUND(((99-40)*(scrapedData!AA523-0)/(25-0)+40),0)</f>
        <v>51</v>
      </c>
      <c r="C523">
        <f>ROUND(((99-40)*(scrapedData!F523-0)/(37.2-0)+40),0)</f>
        <v>67</v>
      </c>
      <c r="D523">
        <f>ROUND(((99-40)*(scrapedData!I523-0)/(0.7-0)+40),0)</f>
        <v>84</v>
      </c>
      <c r="E523">
        <f>ROUND(((99-40)*(scrapedData!O523-0)/(0.5-0)+40),0)</f>
        <v>40</v>
      </c>
      <c r="F523">
        <f ca="1">IF(scrapedData!K523&lt;1,RANDBETWEEN(40,50),D523)</f>
        <v>84</v>
      </c>
      <c r="G523">
        <f ca="1">IF(scrapedData!N523&lt;1,RANDBETWEEN(40,50),E523)</f>
        <v>45</v>
      </c>
      <c r="H523">
        <f>ROUND(((99-40)*(scrapedData!V523-0)/(7-0)+40),0)</f>
        <v>43</v>
      </c>
      <c r="I523">
        <f t="shared" ca="1" si="62"/>
        <v>223</v>
      </c>
      <c r="J523">
        <f>ROUND(((99-40)*(scrapedData!W523-0)/(3-0)+40),0)</f>
        <v>46</v>
      </c>
      <c r="K523">
        <f>ROUND(((99-40)*(scrapedData!X523-0)/(3-0)+40),0)</f>
        <v>60</v>
      </c>
      <c r="L523">
        <f>ROUND(((99-40)*(scrapedData!U523-0)/(11-0)+40),0)</f>
        <v>67</v>
      </c>
      <c r="M523">
        <f t="shared" si="63"/>
        <v>240</v>
      </c>
      <c r="N523">
        <f t="shared" ca="1" si="64"/>
        <v>71</v>
      </c>
      <c r="O523">
        <f t="shared" si="65"/>
        <v>76</v>
      </c>
      <c r="P523">
        <f t="shared" si="66"/>
        <v>84</v>
      </c>
      <c r="Q523">
        <f t="shared" ca="1" si="67"/>
        <v>45</v>
      </c>
      <c r="R523">
        <f ca="1">IF(scrapedData!Q523&gt;0.5,ROUND(scrapedData!R523*100,0),RANDBETWEEN(50,70))</f>
        <v>56</v>
      </c>
      <c r="S523">
        <f>INDEX(teamdata!$B$2:'teamdata'!$B$80,MATCH(scrapedData!B523,teamdata!$A$2:'teamdata'!$A$80,0))</f>
        <v>33</v>
      </c>
      <c r="T523">
        <f t="shared" si="68"/>
        <v>3</v>
      </c>
    </row>
    <row r="524" spans="1:20" x14ac:dyDescent="0.3">
      <c r="A524" t="s">
        <v>2288</v>
      </c>
      <c r="B524">
        <f>ROUND(((99-40)*(scrapedData!AA524-0)/(25-0)+40),0)</f>
        <v>51</v>
      </c>
      <c r="C524">
        <f>ROUND(((99-40)*(scrapedData!F524-0)/(37.2-0)+40),0)</f>
        <v>67</v>
      </c>
      <c r="D524">
        <f>ROUND(((99-40)*(scrapedData!I524-0)/(0.7-0)+40),0)</f>
        <v>71</v>
      </c>
      <c r="E524">
        <f>ROUND(((99-40)*(scrapedData!O524-0)/(0.5-0)+40),0)</f>
        <v>76</v>
      </c>
      <c r="F524">
        <f ca="1">IF(scrapedData!K524&lt;1,RANDBETWEEN(40,50),D524)</f>
        <v>71</v>
      </c>
      <c r="G524">
        <f ca="1">IF(scrapedData!N524&lt;1,RANDBETWEEN(40,50),E524)</f>
        <v>76</v>
      </c>
      <c r="H524">
        <f>ROUND(((99-40)*(scrapedData!V524-0)/(7-0)+40),0)</f>
        <v>49</v>
      </c>
      <c r="I524">
        <f t="shared" ca="1" si="62"/>
        <v>247</v>
      </c>
      <c r="J524">
        <f>ROUND(((99-40)*(scrapedData!W524-0)/(3-0)+40),0)</f>
        <v>54</v>
      </c>
      <c r="K524">
        <f>ROUND(((99-40)*(scrapedData!X524-0)/(3-0)+40),0)</f>
        <v>46</v>
      </c>
      <c r="L524">
        <f>ROUND(((99-40)*(scrapedData!U524-0)/(11-0)+40),0)</f>
        <v>51</v>
      </c>
      <c r="M524">
        <f t="shared" si="63"/>
        <v>218</v>
      </c>
      <c r="N524">
        <f t="shared" ca="1" si="64"/>
        <v>75</v>
      </c>
      <c r="O524">
        <f t="shared" si="65"/>
        <v>72</v>
      </c>
      <c r="P524">
        <f t="shared" si="66"/>
        <v>64</v>
      </c>
      <c r="Q524">
        <f t="shared" ca="1" si="67"/>
        <v>76</v>
      </c>
      <c r="R524">
        <f ca="1">IF(scrapedData!Q524&gt;0.5,ROUND(scrapedData!R524*100,0),RANDBETWEEN(50,70))</f>
        <v>64</v>
      </c>
      <c r="S524">
        <f>INDEX(teamdata!$B$2:'teamdata'!$B$80,MATCH(scrapedData!B524,teamdata!$A$2:'teamdata'!$A$80,0))</f>
        <v>33</v>
      </c>
      <c r="T524">
        <f t="shared" si="68"/>
        <v>3</v>
      </c>
    </row>
    <row r="525" spans="1:20" x14ac:dyDescent="0.3">
      <c r="A525" t="s">
        <v>2289</v>
      </c>
      <c r="B525">
        <f>ROUND(((99-40)*(scrapedData!AA525-0)/(25-0)+40),0)</f>
        <v>47</v>
      </c>
      <c r="C525">
        <f>ROUND(((99-40)*(scrapedData!F525-0)/(37.2-0)+40),0)</f>
        <v>58</v>
      </c>
      <c r="D525">
        <f>ROUND(((99-40)*(scrapedData!I525-0)/(0.7-0)+40),0)</f>
        <v>70</v>
      </c>
      <c r="E525">
        <f>ROUND(((99-40)*(scrapedData!O525-0)/(0.5-0)+40),0)</f>
        <v>82</v>
      </c>
      <c r="F525">
        <f ca="1">IF(scrapedData!K525&lt;1,RANDBETWEEN(40,50),D525)</f>
        <v>42</v>
      </c>
      <c r="G525">
        <f ca="1">IF(scrapedData!N525&lt;1,RANDBETWEEN(40,50),E525)</f>
        <v>82</v>
      </c>
      <c r="H525">
        <f>ROUND(((99-40)*(scrapedData!V525-0)/(7-0)+40),0)</f>
        <v>44</v>
      </c>
      <c r="I525">
        <f t="shared" ca="1" si="62"/>
        <v>243</v>
      </c>
      <c r="J525">
        <f>ROUND(((99-40)*(scrapedData!W525-0)/(3-0)+40),0)</f>
        <v>52</v>
      </c>
      <c r="K525">
        <f>ROUND(((99-40)*(scrapedData!X525-0)/(3-0)+40),0)</f>
        <v>42</v>
      </c>
      <c r="L525">
        <f>ROUND(((99-40)*(scrapedData!U525-0)/(11-0)+40),0)</f>
        <v>48</v>
      </c>
      <c r="M525">
        <f t="shared" si="63"/>
        <v>200</v>
      </c>
      <c r="N525">
        <f t="shared" ca="1" si="64"/>
        <v>75</v>
      </c>
      <c r="O525">
        <f t="shared" si="65"/>
        <v>69</v>
      </c>
      <c r="P525">
        <f t="shared" si="66"/>
        <v>66</v>
      </c>
      <c r="Q525">
        <f t="shared" ca="1" si="67"/>
        <v>82</v>
      </c>
      <c r="R525">
        <f ca="1">IF(scrapedData!Q525&gt;0.5,ROUND(scrapedData!R525*100,0),RANDBETWEEN(50,70))</f>
        <v>50</v>
      </c>
      <c r="S525">
        <f>INDEX(teamdata!$B$2:'teamdata'!$B$80,MATCH(scrapedData!B525,teamdata!$A$2:'teamdata'!$A$80,0))</f>
        <v>33</v>
      </c>
      <c r="T525">
        <f t="shared" si="68"/>
        <v>3</v>
      </c>
    </row>
    <row r="526" spans="1:20" x14ac:dyDescent="0.3">
      <c r="A526" t="s">
        <v>2291</v>
      </c>
      <c r="B526">
        <f>ROUND(((99-40)*(scrapedData!AA526-0)/(25-0)+40),0)</f>
        <v>48</v>
      </c>
      <c r="C526">
        <f>ROUND(((99-40)*(scrapedData!F526-0)/(37.2-0)+40),0)</f>
        <v>58</v>
      </c>
      <c r="D526">
        <f>ROUND(((99-40)*(scrapedData!I526-0)/(0.7-0)+40),0)</f>
        <v>80</v>
      </c>
      <c r="E526">
        <f>ROUND(((99-40)*(scrapedData!O526-0)/(0.5-0)+40),0)</f>
        <v>77</v>
      </c>
      <c r="F526">
        <f ca="1">IF(scrapedData!K526&lt;1,RANDBETWEEN(40,50),D526)</f>
        <v>80</v>
      </c>
      <c r="G526">
        <f ca="1">IF(scrapedData!N526&lt;1,RANDBETWEEN(40,50),E526)</f>
        <v>41</v>
      </c>
      <c r="H526">
        <f>ROUND(((99-40)*(scrapedData!V526-0)/(7-0)+40),0)</f>
        <v>46</v>
      </c>
      <c r="I526">
        <f t="shared" ca="1" si="62"/>
        <v>215</v>
      </c>
      <c r="J526">
        <f>ROUND(((99-40)*(scrapedData!W526-0)/(3-0)+40),0)</f>
        <v>46</v>
      </c>
      <c r="K526">
        <f>ROUND(((99-40)*(scrapedData!X526-0)/(3-0)+40),0)</f>
        <v>42</v>
      </c>
      <c r="L526">
        <f>ROUND(((99-40)*(scrapedData!U526-0)/(11-0)+40),0)</f>
        <v>45</v>
      </c>
      <c r="M526">
        <f t="shared" si="63"/>
        <v>191</v>
      </c>
      <c r="N526">
        <f t="shared" ca="1" si="64"/>
        <v>70</v>
      </c>
      <c r="O526">
        <f t="shared" si="65"/>
        <v>67</v>
      </c>
      <c r="P526">
        <f t="shared" si="66"/>
        <v>62</v>
      </c>
      <c r="Q526">
        <f t="shared" ca="1" si="67"/>
        <v>41</v>
      </c>
      <c r="R526">
        <f ca="1">IF(scrapedData!Q526&gt;0.5,ROUND(scrapedData!R526*100,0),RANDBETWEEN(50,70))</f>
        <v>72</v>
      </c>
      <c r="S526">
        <f>INDEX(teamdata!$B$2:'teamdata'!$B$80,MATCH(scrapedData!B526,teamdata!$A$2:'teamdata'!$A$80,0))</f>
        <v>33</v>
      </c>
      <c r="T526">
        <f t="shared" si="68"/>
        <v>3</v>
      </c>
    </row>
    <row r="527" spans="1:20" x14ac:dyDescent="0.3">
      <c r="A527" t="s">
        <v>2294</v>
      </c>
      <c r="B527">
        <f>ROUND(((99-40)*(scrapedData!AA527-0)/(25-0)+40),0)</f>
        <v>43</v>
      </c>
      <c r="C527">
        <f>ROUND(((99-40)*(scrapedData!F527-0)/(37.2-0)+40),0)</f>
        <v>43</v>
      </c>
      <c r="D527">
        <f>ROUND(((99-40)*(scrapedData!I527-0)/(0.7-0)+40),0)</f>
        <v>96</v>
      </c>
      <c r="E527">
        <f>ROUND(((99-40)*(scrapedData!O527-0)/(0.5-0)+40),0)</f>
        <v>99</v>
      </c>
      <c r="F527">
        <f ca="1">IF(scrapedData!K527&lt;1,RANDBETWEEN(40,50),D527)</f>
        <v>45</v>
      </c>
      <c r="G527">
        <f ca="1">IF(scrapedData!N527&lt;1,RANDBETWEEN(40,50),E527)</f>
        <v>47</v>
      </c>
      <c r="H527">
        <f>ROUND(((99-40)*(scrapedData!V527-0)/(7-0)+40),0)</f>
        <v>40</v>
      </c>
      <c r="I527">
        <f t="shared" ca="1" si="62"/>
        <v>226</v>
      </c>
      <c r="J527">
        <f>ROUND(((99-40)*(scrapedData!W527-0)/(3-0)+40),0)</f>
        <v>40</v>
      </c>
      <c r="K527">
        <f>ROUND(((99-40)*(scrapedData!X527-0)/(3-0)+40),0)</f>
        <v>40</v>
      </c>
      <c r="L527">
        <f>ROUND(((99-40)*(scrapedData!U527-0)/(11-0)+40),0)</f>
        <v>42</v>
      </c>
      <c r="M527">
        <f t="shared" si="63"/>
        <v>165</v>
      </c>
      <c r="N527">
        <f t="shared" ca="1" si="64"/>
        <v>71</v>
      </c>
      <c r="O527">
        <f t="shared" si="65"/>
        <v>62</v>
      </c>
      <c r="P527">
        <f t="shared" si="66"/>
        <v>70</v>
      </c>
      <c r="Q527">
        <f t="shared" ca="1" si="67"/>
        <v>47</v>
      </c>
      <c r="R527">
        <f ca="1">IF(scrapedData!Q527&gt;0.5,ROUND(scrapedData!R527*100,0),RANDBETWEEN(50,70))</f>
        <v>67</v>
      </c>
      <c r="S527">
        <f>INDEX(teamdata!$B$2:'teamdata'!$B$80,MATCH(scrapedData!B527,teamdata!$A$2:'teamdata'!$A$80,0))</f>
        <v>33</v>
      </c>
      <c r="T527">
        <f t="shared" si="68"/>
        <v>3</v>
      </c>
    </row>
    <row r="528" spans="1:20" x14ac:dyDescent="0.3">
      <c r="A528" t="s">
        <v>2295</v>
      </c>
      <c r="B528">
        <f>ROUND(((99-40)*(scrapedData!AA528-0)/(25-0)+40),0)</f>
        <v>42</v>
      </c>
      <c r="C528">
        <f>ROUND(((99-40)*(scrapedData!F528-0)/(37.2-0)+40),0)</f>
        <v>52</v>
      </c>
      <c r="D528">
        <f>ROUND(((99-40)*(scrapedData!I528-0)/(0.7-0)+40),0)</f>
        <v>64</v>
      </c>
      <c r="E528">
        <f>ROUND(((99-40)*(scrapedData!O528-0)/(0.5-0)+40),0)</f>
        <v>70</v>
      </c>
      <c r="F528">
        <f ca="1">IF(scrapedData!K528&lt;1,RANDBETWEEN(40,50),D528)</f>
        <v>48</v>
      </c>
      <c r="G528">
        <f ca="1">IF(scrapedData!N528&lt;1,RANDBETWEEN(40,50),E528)</f>
        <v>47</v>
      </c>
      <c r="H528">
        <f>ROUND(((99-40)*(scrapedData!V528-0)/(7-0)+40),0)</f>
        <v>43</v>
      </c>
      <c r="I528">
        <f t="shared" ca="1" si="62"/>
        <v>196</v>
      </c>
      <c r="J528">
        <f>ROUND(((99-40)*(scrapedData!W528-0)/(3-0)+40),0)</f>
        <v>42</v>
      </c>
      <c r="K528">
        <f>ROUND(((99-40)*(scrapedData!X528-0)/(3-0)+40),0)</f>
        <v>40</v>
      </c>
      <c r="L528">
        <f>ROUND(((99-40)*(scrapedData!U528-0)/(11-0)+40),0)</f>
        <v>50</v>
      </c>
      <c r="M528">
        <f t="shared" si="63"/>
        <v>184</v>
      </c>
      <c r="N528">
        <f t="shared" ca="1" si="64"/>
        <v>66</v>
      </c>
      <c r="O528">
        <f t="shared" si="65"/>
        <v>66</v>
      </c>
      <c r="P528">
        <f t="shared" si="66"/>
        <v>74</v>
      </c>
      <c r="Q528">
        <f t="shared" ca="1" si="67"/>
        <v>47</v>
      </c>
      <c r="R528">
        <f ca="1">IF(scrapedData!Q528&gt;0.5,ROUND(scrapedData!R528*100,0),RANDBETWEEN(50,70))</f>
        <v>17</v>
      </c>
      <c r="S528">
        <f>INDEX(teamdata!$B$2:'teamdata'!$B$80,MATCH(scrapedData!B528,teamdata!$A$2:'teamdata'!$A$80,0))</f>
        <v>33</v>
      </c>
      <c r="T528">
        <f t="shared" si="68"/>
        <v>3</v>
      </c>
    </row>
    <row r="529" spans="1:20" x14ac:dyDescent="0.3">
      <c r="A529" t="s">
        <v>2296</v>
      </c>
      <c r="B529">
        <f>ROUND(((99-40)*(scrapedData!AA529-0)/(25-0)+40),0)</f>
        <v>41</v>
      </c>
      <c r="C529">
        <f>ROUND(((99-40)*(scrapedData!F529-0)/(37.2-0)+40),0)</f>
        <v>43</v>
      </c>
      <c r="D529">
        <f>ROUND(((99-40)*(scrapedData!I529-0)/(0.7-0)+40),0)</f>
        <v>52</v>
      </c>
      <c r="E529">
        <f>ROUND(((99-40)*(scrapedData!O529-0)/(0.5-0)+40),0)</f>
        <v>40</v>
      </c>
      <c r="F529">
        <f ca="1">IF(scrapedData!K529&lt;1,RANDBETWEEN(40,50),D529)</f>
        <v>48</v>
      </c>
      <c r="G529">
        <f ca="1">IF(scrapedData!N529&lt;1,RANDBETWEEN(40,50),E529)</f>
        <v>49</v>
      </c>
      <c r="H529">
        <f>ROUND(((99-40)*(scrapedData!V529-0)/(7-0)+40),0)</f>
        <v>41</v>
      </c>
      <c r="I529">
        <f t="shared" ca="1" si="62"/>
        <v>183</v>
      </c>
      <c r="J529">
        <f>ROUND(((99-40)*(scrapedData!W529-0)/(3-0)+40),0)</f>
        <v>40</v>
      </c>
      <c r="K529">
        <f>ROUND(((99-40)*(scrapedData!X529-0)/(3-0)+40),0)</f>
        <v>40</v>
      </c>
      <c r="L529">
        <f>ROUND(((99-40)*(scrapedData!U529-0)/(11-0)+40),0)</f>
        <v>42</v>
      </c>
      <c r="M529">
        <f t="shared" si="63"/>
        <v>165</v>
      </c>
      <c r="N529">
        <f t="shared" ca="1" si="64"/>
        <v>64</v>
      </c>
      <c r="O529">
        <f t="shared" si="65"/>
        <v>62</v>
      </c>
      <c r="P529">
        <f t="shared" si="66"/>
        <v>70</v>
      </c>
      <c r="Q529">
        <f t="shared" ca="1" si="67"/>
        <v>49</v>
      </c>
      <c r="R529">
        <f ca="1">IF(scrapedData!Q529&gt;0.5,ROUND(scrapedData!R529*100,0),RANDBETWEEN(50,70))</f>
        <v>58</v>
      </c>
      <c r="S529">
        <f>INDEX(teamdata!$B$2:'teamdata'!$B$80,MATCH(scrapedData!B529,teamdata!$A$2:'teamdata'!$A$80,0))</f>
        <v>33</v>
      </c>
      <c r="T529">
        <f t="shared" si="68"/>
        <v>3</v>
      </c>
    </row>
    <row r="530" spans="1:20" x14ac:dyDescent="0.3">
      <c r="A530" t="s">
        <v>2297</v>
      </c>
      <c r="B530">
        <f>ROUND(((99-40)*(scrapedData!AA530-0)/(25-0)+40),0)</f>
        <v>40</v>
      </c>
      <c r="C530">
        <f>ROUND(((99-40)*(scrapedData!F530-0)/(37.2-0)+40),0)</f>
        <v>43</v>
      </c>
      <c r="D530">
        <f>ROUND(((99-40)*(scrapedData!I530-0)/(0.7-0)+40),0)</f>
        <v>40</v>
      </c>
      <c r="E530">
        <f>ROUND(((99-40)*(scrapedData!O530-0)/(0.5-0)+40),0)</f>
        <v>40</v>
      </c>
      <c r="F530">
        <f ca="1">IF(scrapedData!K530&lt;1,RANDBETWEEN(40,50),D530)</f>
        <v>46</v>
      </c>
      <c r="G530">
        <f ca="1">IF(scrapedData!N530&lt;1,RANDBETWEEN(40,50),E530)</f>
        <v>48</v>
      </c>
      <c r="H530">
        <f>ROUND(((99-40)*(scrapedData!V530-0)/(7-0)+40),0)</f>
        <v>40</v>
      </c>
      <c r="I530">
        <f t="shared" ca="1" si="62"/>
        <v>168</v>
      </c>
      <c r="J530">
        <f>ROUND(((99-40)*(scrapedData!W530-0)/(3-0)+40),0)</f>
        <v>40</v>
      </c>
      <c r="K530">
        <f>ROUND(((99-40)*(scrapedData!X530-0)/(3-0)+40),0)</f>
        <v>40</v>
      </c>
      <c r="L530">
        <f>ROUND(((99-40)*(scrapedData!U530-0)/(11-0)+40),0)</f>
        <v>40</v>
      </c>
      <c r="M530">
        <f t="shared" si="63"/>
        <v>163</v>
      </c>
      <c r="N530">
        <f t="shared" ca="1" si="64"/>
        <v>61</v>
      </c>
      <c r="O530">
        <f t="shared" si="65"/>
        <v>62</v>
      </c>
      <c r="P530">
        <f t="shared" si="66"/>
        <v>67</v>
      </c>
      <c r="Q530">
        <f t="shared" ca="1" si="67"/>
        <v>48</v>
      </c>
      <c r="R530">
        <f ca="1">IF(scrapedData!Q530&gt;0.5,ROUND(scrapedData!R530*100,0),RANDBETWEEN(50,70))</f>
        <v>55</v>
      </c>
      <c r="S530">
        <f>INDEX(teamdata!$B$2:'teamdata'!$B$80,MATCH(scrapedData!B530,teamdata!$A$2:'teamdata'!$A$80,0))</f>
        <v>33</v>
      </c>
      <c r="T530">
        <f t="shared" si="68"/>
        <v>3</v>
      </c>
    </row>
    <row r="531" spans="1:20" x14ac:dyDescent="0.3">
      <c r="A531" t="s">
        <v>2299</v>
      </c>
      <c r="B531" t="e">
        <f>ROUND(((99-40)*(scrapedData!AA531-0)/(25-0)+40),0)</f>
        <v>#N/A</v>
      </c>
      <c r="C531" t="e">
        <f>ROUND(((99-40)*(scrapedData!F531-0)/(37.2-0)+40),0)</f>
        <v>#N/A</v>
      </c>
      <c r="D531" t="e">
        <f>ROUND(((99-40)*(scrapedData!I531-0)/(0.7-0)+40),0)</f>
        <v>#N/A</v>
      </c>
      <c r="E531" t="e">
        <f>ROUND(((99-40)*(scrapedData!O531-0)/(0.5-0)+40),0)</f>
        <v>#N/A</v>
      </c>
      <c r="F531" t="e">
        <f ca="1">IF(scrapedData!K531&lt;1,RANDBETWEEN(40,50),D531)</f>
        <v>#N/A</v>
      </c>
      <c r="G531" t="e">
        <f ca="1">IF(scrapedData!N531&lt;1,RANDBETWEEN(40,50),E531)</f>
        <v>#N/A</v>
      </c>
      <c r="H531" t="e">
        <f>ROUND(((99-40)*(scrapedData!V531-0)/(7-0)+40),0)</f>
        <v>#N/A</v>
      </c>
      <c r="I531" t="e">
        <f t="shared" si="62"/>
        <v>#N/A</v>
      </c>
      <c r="J531" t="e">
        <f>ROUND(((99-40)*(scrapedData!W531-0)/(3-0)+40),0)</f>
        <v>#N/A</v>
      </c>
      <c r="K531" t="e">
        <f>ROUND(((99-40)*(scrapedData!X531-0)/(3-0)+40),0)</f>
        <v>#N/A</v>
      </c>
      <c r="L531" t="e">
        <f>ROUND(((99-40)*(scrapedData!U531-0)/(11-0)+40),0)</f>
        <v>#N/A</v>
      </c>
      <c r="M531" t="e">
        <f t="shared" si="63"/>
        <v>#N/A</v>
      </c>
      <c r="N531" t="e">
        <f t="shared" si="64"/>
        <v>#N/A</v>
      </c>
      <c r="O531" t="e">
        <f t="shared" si="65"/>
        <v>#N/A</v>
      </c>
      <c r="P531" t="e">
        <f t="shared" si="66"/>
        <v>#N/A</v>
      </c>
      <c r="Q531" t="e">
        <f t="shared" ca="1" si="67"/>
        <v>#N/A</v>
      </c>
      <c r="R531" t="e">
        <f ca="1">IF(scrapedData!Q531&gt;0.5,ROUND(scrapedData!R531*100,0),RANDBETWEEN(50,70))</f>
        <v>#N/A</v>
      </c>
      <c r="S531">
        <f>INDEX(teamdata!$B$2:'teamdata'!$B$80,MATCH(scrapedData!B531,teamdata!$A$2:'teamdata'!$A$80,0))</f>
        <v>33</v>
      </c>
      <c r="T531">
        <f t="shared" si="68"/>
        <v>3</v>
      </c>
    </row>
    <row r="532" spans="1:20" x14ac:dyDescent="0.3">
      <c r="A532" t="s">
        <v>2301</v>
      </c>
      <c r="B532" t="e">
        <f>ROUND(((99-40)*(scrapedData!AA532-0)/(25-0)+40),0)</f>
        <v>#N/A</v>
      </c>
      <c r="C532" t="e">
        <f>ROUND(((99-40)*(scrapedData!F532-0)/(37.2-0)+40),0)</f>
        <v>#N/A</v>
      </c>
      <c r="D532" t="e">
        <f>ROUND(((99-40)*(scrapedData!I532-0)/(0.7-0)+40),0)</f>
        <v>#N/A</v>
      </c>
      <c r="E532" t="e">
        <f>ROUND(((99-40)*(scrapedData!O532-0)/(0.5-0)+40),0)</f>
        <v>#N/A</v>
      </c>
      <c r="F532" t="e">
        <f ca="1">IF(scrapedData!K532&lt;1,RANDBETWEEN(40,50),D532)</f>
        <v>#N/A</v>
      </c>
      <c r="G532" t="e">
        <f ca="1">IF(scrapedData!N532&lt;1,RANDBETWEEN(40,50),E532)</f>
        <v>#N/A</v>
      </c>
      <c r="H532" t="e">
        <f>ROUND(((99-40)*(scrapedData!V532-0)/(7-0)+40),0)</f>
        <v>#N/A</v>
      </c>
      <c r="I532" t="e">
        <f t="shared" si="62"/>
        <v>#N/A</v>
      </c>
      <c r="J532" t="e">
        <f>ROUND(((99-40)*(scrapedData!W532-0)/(3-0)+40),0)</f>
        <v>#N/A</v>
      </c>
      <c r="K532" t="e">
        <f>ROUND(((99-40)*(scrapedData!X532-0)/(3-0)+40),0)</f>
        <v>#N/A</v>
      </c>
      <c r="L532" t="e">
        <f>ROUND(((99-40)*(scrapedData!U532-0)/(11-0)+40),0)</f>
        <v>#N/A</v>
      </c>
      <c r="M532" t="e">
        <f t="shared" si="63"/>
        <v>#N/A</v>
      </c>
      <c r="N532" t="e">
        <f t="shared" si="64"/>
        <v>#N/A</v>
      </c>
      <c r="O532" t="e">
        <f t="shared" si="65"/>
        <v>#N/A</v>
      </c>
      <c r="P532" t="e">
        <f t="shared" si="66"/>
        <v>#N/A</v>
      </c>
      <c r="Q532" t="e">
        <f t="shared" ca="1" si="67"/>
        <v>#N/A</v>
      </c>
      <c r="R532" t="e">
        <f ca="1">IF(scrapedData!Q532&gt;0.5,ROUND(scrapedData!R532*100,0),RANDBETWEEN(50,70))</f>
        <v>#N/A</v>
      </c>
      <c r="S532">
        <f>INDEX(teamdata!$B$2:'teamdata'!$B$80,MATCH(scrapedData!B532,teamdata!$A$2:'teamdata'!$A$80,0))</f>
        <v>33</v>
      </c>
      <c r="T532">
        <f t="shared" si="68"/>
        <v>3</v>
      </c>
    </row>
    <row r="533" spans="1:20" x14ac:dyDescent="0.3">
      <c r="A533" t="s">
        <v>2304</v>
      </c>
      <c r="B533" t="e">
        <f>ROUND(((99-40)*(scrapedData!AA533-0)/(25-0)+40),0)</f>
        <v>#N/A</v>
      </c>
      <c r="C533" t="e">
        <f>ROUND(((99-40)*(scrapedData!F533-0)/(37.2-0)+40),0)</f>
        <v>#N/A</v>
      </c>
      <c r="D533" t="e">
        <f>ROUND(((99-40)*(scrapedData!I533-0)/(0.7-0)+40),0)</f>
        <v>#N/A</v>
      </c>
      <c r="E533" t="e">
        <f>ROUND(((99-40)*(scrapedData!O533-0)/(0.5-0)+40),0)</f>
        <v>#N/A</v>
      </c>
      <c r="F533" t="e">
        <f ca="1">IF(scrapedData!K533&lt;1,RANDBETWEEN(40,50),D533)</f>
        <v>#N/A</v>
      </c>
      <c r="G533" t="e">
        <f ca="1">IF(scrapedData!N533&lt;1,RANDBETWEEN(40,50),E533)</f>
        <v>#N/A</v>
      </c>
      <c r="H533" t="e">
        <f>ROUND(((99-40)*(scrapedData!V533-0)/(7-0)+40),0)</f>
        <v>#N/A</v>
      </c>
      <c r="I533" t="e">
        <f t="shared" si="62"/>
        <v>#N/A</v>
      </c>
      <c r="J533" t="e">
        <f>ROUND(((99-40)*(scrapedData!W533-0)/(3-0)+40),0)</f>
        <v>#N/A</v>
      </c>
      <c r="K533" t="e">
        <f>ROUND(((99-40)*(scrapedData!X533-0)/(3-0)+40),0)</f>
        <v>#N/A</v>
      </c>
      <c r="L533" t="e">
        <f>ROUND(((99-40)*(scrapedData!U533-0)/(11-0)+40),0)</f>
        <v>#N/A</v>
      </c>
      <c r="M533" t="e">
        <f t="shared" si="63"/>
        <v>#N/A</v>
      </c>
      <c r="N533" t="e">
        <f t="shared" si="64"/>
        <v>#N/A</v>
      </c>
      <c r="O533" t="e">
        <f t="shared" si="65"/>
        <v>#N/A</v>
      </c>
      <c r="P533" t="e">
        <f t="shared" si="66"/>
        <v>#N/A</v>
      </c>
      <c r="Q533" t="e">
        <f t="shared" ca="1" si="67"/>
        <v>#N/A</v>
      </c>
      <c r="R533" t="e">
        <f ca="1">IF(scrapedData!Q533&gt;0.5,ROUND(scrapedData!R533*100,0),RANDBETWEEN(50,70))</f>
        <v>#N/A</v>
      </c>
      <c r="S533">
        <f>INDEX(teamdata!$B$2:'teamdata'!$B$80,MATCH(scrapedData!B533,teamdata!$A$2:'teamdata'!$A$80,0))</f>
        <v>33</v>
      </c>
      <c r="T533">
        <f t="shared" si="68"/>
        <v>3</v>
      </c>
    </row>
    <row r="534" spans="1:20" x14ac:dyDescent="0.3">
      <c r="A534" t="s">
        <v>2306</v>
      </c>
      <c r="B534" t="e">
        <f>ROUND(((99-40)*(scrapedData!AA534-0)/(25-0)+40),0)</f>
        <v>#N/A</v>
      </c>
      <c r="C534" t="e">
        <f>ROUND(((99-40)*(scrapedData!F534-0)/(37.2-0)+40),0)</f>
        <v>#N/A</v>
      </c>
      <c r="D534" t="e">
        <f>ROUND(((99-40)*(scrapedData!I534-0)/(0.7-0)+40),0)</f>
        <v>#N/A</v>
      </c>
      <c r="E534" t="e">
        <f>ROUND(((99-40)*(scrapedData!O534-0)/(0.5-0)+40),0)</f>
        <v>#N/A</v>
      </c>
      <c r="F534" t="e">
        <f ca="1">IF(scrapedData!K534&lt;1,RANDBETWEEN(40,50),D534)</f>
        <v>#N/A</v>
      </c>
      <c r="G534" t="e">
        <f ca="1">IF(scrapedData!N534&lt;1,RANDBETWEEN(40,50),E534)</f>
        <v>#N/A</v>
      </c>
      <c r="H534" t="e">
        <f>ROUND(((99-40)*(scrapedData!V534-0)/(7-0)+40),0)</f>
        <v>#N/A</v>
      </c>
      <c r="I534" t="e">
        <f t="shared" si="62"/>
        <v>#N/A</v>
      </c>
      <c r="J534" t="e">
        <f>ROUND(((99-40)*(scrapedData!W534-0)/(3-0)+40),0)</f>
        <v>#N/A</v>
      </c>
      <c r="K534" t="e">
        <f>ROUND(((99-40)*(scrapedData!X534-0)/(3-0)+40),0)</f>
        <v>#N/A</v>
      </c>
      <c r="L534" t="e">
        <f>ROUND(((99-40)*(scrapedData!U534-0)/(11-0)+40),0)</f>
        <v>#N/A</v>
      </c>
      <c r="M534" t="e">
        <f t="shared" si="63"/>
        <v>#N/A</v>
      </c>
      <c r="N534" t="e">
        <f t="shared" si="64"/>
        <v>#N/A</v>
      </c>
      <c r="O534" t="e">
        <f t="shared" si="65"/>
        <v>#N/A</v>
      </c>
      <c r="P534" t="e">
        <f t="shared" si="66"/>
        <v>#N/A</v>
      </c>
      <c r="Q534" t="e">
        <f t="shared" ca="1" si="67"/>
        <v>#N/A</v>
      </c>
      <c r="R534" t="e">
        <f ca="1">IF(scrapedData!Q534&gt;0.5,ROUND(scrapedData!R534*100,0),RANDBETWEEN(50,70))</f>
        <v>#N/A</v>
      </c>
      <c r="S534">
        <f>INDEX(teamdata!$B$2:'teamdata'!$B$80,MATCH(scrapedData!B534,teamdata!$A$2:'teamdata'!$A$80,0))</f>
        <v>33</v>
      </c>
      <c r="T534">
        <f t="shared" si="68"/>
        <v>3</v>
      </c>
    </row>
    <row r="535" spans="1:20" x14ac:dyDescent="0.3">
      <c r="A535" t="s">
        <v>2307</v>
      </c>
      <c r="B535" t="e">
        <f>ROUND(((99-40)*(scrapedData!AA535-0)/(25-0)+40),0)</f>
        <v>#N/A</v>
      </c>
      <c r="C535" t="e">
        <f>ROUND(((99-40)*(scrapedData!F535-0)/(37.2-0)+40),0)</f>
        <v>#N/A</v>
      </c>
      <c r="D535" t="e">
        <f>ROUND(((99-40)*(scrapedData!I535-0)/(0.7-0)+40),0)</f>
        <v>#N/A</v>
      </c>
      <c r="E535" t="e">
        <f>ROUND(((99-40)*(scrapedData!O535-0)/(0.5-0)+40),0)</f>
        <v>#N/A</v>
      </c>
      <c r="F535" t="e">
        <f ca="1">IF(scrapedData!K535&lt;1,RANDBETWEEN(40,50),D535)</f>
        <v>#N/A</v>
      </c>
      <c r="G535" t="e">
        <f ca="1">IF(scrapedData!N535&lt;1,RANDBETWEEN(40,50),E535)</f>
        <v>#N/A</v>
      </c>
      <c r="H535" t="e">
        <f>ROUND(((99-40)*(scrapedData!V535-0)/(7-0)+40),0)</f>
        <v>#N/A</v>
      </c>
      <c r="I535" t="e">
        <f t="shared" si="62"/>
        <v>#N/A</v>
      </c>
      <c r="J535" t="e">
        <f>ROUND(((99-40)*(scrapedData!W535-0)/(3-0)+40),0)</f>
        <v>#N/A</v>
      </c>
      <c r="K535" t="e">
        <f>ROUND(((99-40)*(scrapedData!X535-0)/(3-0)+40),0)</f>
        <v>#N/A</v>
      </c>
      <c r="L535" t="e">
        <f>ROUND(((99-40)*(scrapedData!U535-0)/(11-0)+40),0)</f>
        <v>#N/A</v>
      </c>
      <c r="M535" t="e">
        <f t="shared" si="63"/>
        <v>#N/A</v>
      </c>
      <c r="N535" t="e">
        <f t="shared" si="64"/>
        <v>#N/A</v>
      </c>
      <c r="O535" t="e">
        <f t="shared" si="65"/>
        <v>#N/A</v>
      </c>
      <c r="P535" t="e">
        <f t="shared" si="66"/>
        <v>#N/A</v>
      </c>
      <c r="Q535" t="e">
        <f t="shared" ca="1" si="67"/>
        <v>#N/A</v>
      </c>
      <c r="R535" t="e">
        <f ca="1">IF(scrapedData!Q535&gt;0.5,ROUND(scrapedData!R535*100,0),RANDBETWEEN(50,70))</f>
        <v>#N/A</v>
      </c>
      <c r="S535">
        <f>INDEX(teamdata!$B$2:'teamdata'!$B$80,MATCH(scrapedData!B535,teamdata!$A$2:'teamdata'!$A$80,0))</f>
        <v>33</v>
      </c>
      <c r="T535">
        <f t="shared" si="68"/>
        <v>3</v>
      </c>
    </row>
    <row r="536" spans="1:20" x14ac:dyDescent="0.3">
      <c r="A536" t="s">
        <v>2312</v>
      </c>
      <c r="B536">
        <f>ROUND(((99-40)*(scrapedData!AA536-0)/(25-0)+40),0)</f>
        <v>75</v>
      </c>
      <c r="C536">
        <f>ROUND(((99-40)*(scrapedData!F536-0)/(37.2-0)+40),0)</f>
        <v>91</v>
      </c>
      <c r="D536">
        <f>ROUND(((99-40)*(scrapedData!I536-0)/(0.7-0)+40),0)</f>
        <v>74</v>
      </c>
      <c r="E536">
        <f>ROUND(((99-40)*(scrapedData!O536-0)/(0.5-0)+40),0)</f>
        <v>83</v>
      </c>
      <c r="F536">
        <f ca="1">IF(scrapedData!K536&lt;1,RANDBETWEEN(40,50),D536)</f>
        <v>74</v>
      </c>
      <c r="G536">
        <f ca="1">IF(scrapedData!N536&lt;1,RANDBETWEEN(40,50),E536)</f>
        <v>83</v>
      </c>
      <c r="H536">
        <f>ROUND(((99-40)*(scrapedData!V536-0)/(7-0)+40),0)</f>
        <v>69</v>
      </c>
      <c r="I536">
        <f t="shared" ca="1" si="62"/>
        <v>301</v>
      </c>
      <c r="J536">
        <f>ROUND(((99-40)*(scrapedData!W536-0)/(3-0)+40),0)</f>
        <v>50</v>
      </c>
      <c r="K536">
        <f>ROUND(((99-40)*(scrapedData!X536-0)/(3-0)+40),0)</f>
        <v>40</v>
      </c>
      <c r="L536">
        <f>ROUND(((99-40)*(scrapedData!U536-0)/(11-0)+40),0)</f>
        <v>53</v>
      </c>
      <c r="M536">
        <f t="shared" si="63"/>
        <v>234</v>
      </c>
      <c r="N536">
        <f t="shared" ca="1" si="64"/>
        <v>85</v>
      </c>
      <c r="O536">
        <f t="shared" si="65"/>
        <v>75</v>
      </c>
      <c r="P536">
        <f t="shared" si="66"/>
        <v>56</v>
      </c>
      <c r="Q536">
        <f t="shared" ca="1" si="67"/>
        <v>83</v>
      </c>
      <c r="R536">
        <f ca="1">IF(scrapedData!Q536&gt;0.5,ROUND(scrapedData!R536*100,0),RANDBETWEEN(50,70))</f>
        <v>82</v>
      </c>
      <c r="S536">
        <f>INDEX(teamdata!$B$2:'teamdata'!$B$80,MATCH(scrapedData!B536,teamdata!$A$2:'teamdata'!$A$80,0))</f>
        <v>34</v>
      </c>
      <c r="T536">
        <f t="shared" si="68"/>
        <v>3</v>
      </c>
    </row>
    <row r="537" spans="1:20" x14ac:dyDescent="0.3">
      <c r="A537" t="s">
        <v>2315</v>
      </c>
      <c r="B537">
        <f>ROUND(((99-40)*(scrapedData!AA537-0)/(25-0)+40),0)</f>
        <v>64</v>
      </c>
      <c r="C537">
        <f>ROUND(((99-40)*(scrapedData!F537-0)/(37.2-0)+40),0)</f>
        <v>83</v>
      </c>
      <c r="D537">
        <f>ROUND(((99-40)*(scrapedData!I537-0)/(0.7-0)+40),0)</f>
        <v>73</v>
      </c>
      <c r="E537">
        <f>ROUND(((99-40)*(scrapedData!O537-0)/(0.5-0)+40),0)</f>
        <v>81</v>
      </c>
      <c r="F537">
        <f ca="1">IF(scrapedData!K537&lt;1,RANDBETWEEN(40,50),D537)</f>
        <v>73</v>
      </c>
      <c r="G537">
        <f ca="1">IF(scrapedData!N537&lt;1,RANDBETWEEN(40,50),E537)</f>
        <v>81</v>
      </c>
      <c r="H537">
        <f>ROUND(((99-40)*(scrapedData!V537-0)/(7-0)+40),0)</f>
        <v>63</v>
      </c>
      <c r="I537">
        <f t="shared" ca="1" si="62"/>
        <v>281</v>
      </c>
      <c r="J537">
        <f>ROUND(((99-40)*(scrapedData!W537-0)/(3-0)+40),0)</f>
        <v>60</v>
      </c>
      <c r="K537">
        <f>ROUND(((99-40)*(scrapedData!X537-0)/(3-0)+40),0)</f>
        <v>42</v>
      </c>
      <c r="L537">
        <f>ROUND(((99-40)*(scrapedData!U537-0)/(11-0)+40),0)</f>
        <v>57</v>
      </c>
      <c r="M537">
        <f t="shared" si="63"/>
        <v>242</v>
      </c>
      <c r="N537">
        <f t="shared" ca="1" si="64"/>
        <v>81</v>
      </c>
      <c r="O537">
        <f t="shared" si="65"/>
        <v>77</v>
      </c>
      <c r="P537">
        <f t="shared" si="66"/>
        <v>63</v>
      </c>
      <c r="Q537">
        <f t="shared" ca="1" si="67"/>
        <v>81</v>
      </c>
      <c r="R537">
        <f ca="1">IF(scrapedData!Q537&gt;0.5,ROUND(scrapedData!R537*100,0),RANDBETWEEN(50,70))</f>
        <v>79</v>
      </c>
      <c r="S537">
        <f>INDEX(teamdata!$B$2:'teamdata'!$B$80,MATCH(scrapedData!B537,teamdata!$A$2:'teamdata'!$A$80,0))</f>
        <v>34</v>
      </c>
      <c r="T537">
        <f t="shared" si="68"/>
        <v>3</v>
      </c>
    </row>
    <row r="538" spans="1:20" x14ac:dyDescent="0.3">
      <c r="A538" t="s">
        <v>2318</v>
      </c>
      <c r="B538">
        <f>ROUND(((99-40)*(scrapedData!AA538-0)/(25-0)+40),0)</f>
        <v>65</v>
      </c>
      <c r="C538">
        <f>ROUND(((99-40)*(scrapedData!F538-0)/(37.2-0)+40),0)</f>
        <v>85</v>
      </c>
      <c r="D538">
        <f>ROUND(((99-40)*(scrapedData!I538-0)/(0.7-0)+40),0)</f>
        <v>76</v>
      </c>
      <c r="E538">
        <f>ROUND(((99-40)*(scrapedData!O538-0)/(0.5-0)+40),0)</f>
        <v>76</v>
      </c>
      <c r="F538">
        <f ca="1">IF(scrapedData!K538&lt;1,RANDBETWEEN(40,50),D538)</f>
        <v>76</v>
      </c>
      <c r="G538">
        <f ca="1">IF(scrapedData!N538&lt;1,RANDBETWEEN(40,50),E538)</f>
        <v>76</v>
      </c>
      <c r="H538">
        <f>ROUND(((99-40)*(scrapedData!V538-0)/(7-0)+40),0)</f>
        <v>51</v>
      </c>
      <c r="I538">
        <f t="shared" ca="1" si="62"/>
        <v>268</v>
      </c>
      <c r="J538">
        <f>ROUND(((99-40)*(scrapedData!W538-0)/(3-0)+40),0)</f>
        <v>48</v>
      </c>
      <c r="K538">
        <f>ROUND(((99-40)*(scrapedData!X538-0)/(3-0)+40),0)</f>
        <v>52</v>
      </c>
      <c r="L538">
        <f>ROUND(((99-40)*(scrapedData!U538-0)/(11-0)+40),0)</f>
        <v>71</v>
      </c>
      <c r="M538">
        <f t="shared" si="63"/>
        <v>256</v>
      </c>
      <c r="N538">
        <f t="shared" ca="1" si="64"/>
        <v>79</v>
      </c>
      <c r="O538">
        <f t="shared" si="65"/>
        <v>79</v>
      </c>
      <c r="P538">
        <f t="shared" si="66"/>
        <v>78</v>
      </c>
      <c r="Q538">
        <f t="shared" ca="1" si="67"/>
        <v>76</v>
      </c>
      <c r="R538">
        <f ca="1">IF(scrapedData!Q538&gt;0.5,ROUND(scrapedData!R538*100,0),RANDBETWEEN(50,70))</f>
        <v>65</v>
      </c>
      <c r="S538">
        <f>INDEX(teamdata!$B$2:'teamdata'!$B$80,MATCH(scrapedData!B538,teamdata!$A$2:'teamdata'!$A$80,0))</f>
        <v>34</v>
      </c>
      <c r="T538">
        <f t="shared" si="68"/>
        <v>3</v>
      </c>
    </row>
    <row r="539" spans="1:20" x14ac:dyDescent="0.3">
      <c r="A539" t="s">
        <v>2320</v>
      </c>
      <c r="B539">
        <f>ROUND(((99-40)*(scrapedData!AA539-0)/(25-0)+40),0)</f>
        <v>60</v>
      </c>
      <c r="C539">
        <f>ROUND(((99-40)*(scrapedData!F539-0)/(37.2-0)+40),0)</f>
        <v>73</v>
      </c>
      <c r="D539">
        <f>ROUND(((99-40)*(scrapedData!I539-0)/(0.7-0)+40),0)</f>
        <v>78</v>
      </c>
      <c r="E539">
        <f>ROUND(((99-40)*(scrapedData!O539-0)/(0.5-0)+40),0)</f>
        <v>87</v>
      </c>
      <c r="F539">
        <f ca="1">IF(scrapedData!K539&lt;1,RANDBETWEEN(40,50),D539)</f>
        <v>78</v>
      </c>
      <c r="G539">
        <f ca="1">IF(scrapedData!N539&lt;1,RANDBETWEEN(40,50),E539)</f>
        <v>87</v>
      </c>
      <c r="H539">
        <f>ROUND(((99-40)*(scrapedData!V539-0)/(7-0)+40),0)</f>
        <v>52</v>
      </c>
      <c r="I539">
        <f t="shared" ca="1" si="62"/>
        <v>277</v>
      </c>
      <c r="J539">
        <f>ROUND(((99-40)*(scrapedData!W539-0)/(3-0)+40),0)</f>
        <v>52</v>
      </c>
      <c r="K539">
        <f>ROUND(((99-40)*(scrapedData!X539-0)/(3-0)+40),0)</f>
        <v>42</v>
      </c>
      <c r="L539">
        <f>ROUND(((99-40)*(scrapedData!U539-0)/(11-0)+40),0)</f>
        <v>52</v>
      </c>
      <c r="M539">
        <f t="shared" si="63"/>
        <v>219</v>
      </c>
      <c r="N539">
        <f t="shared" ca="1" si="64"/>
        <v>81</v>
      </c>
      <c r="O539">
        <f t="shared" si="65"/>
        <v>72</v>
      </c>
      <c r="P539">
        <f t="shared" si="66"/>
        <v>62</v>
      </c>
      <c r="Q539">
        <f t="shared" ca="1" si="67"/>
        <v>87</v>
      </c>
      <c r="R539">
        <f ca="1">IF(scrapedData!Q539&gt;0.5,ROUND(scrapedData!R539*100,0),RANDBETWEEN(50,70))</f>
        <v>91</v>
      </c>
      <c r="S539">
        <f>INDEX(teamdata!$B$2:'teamdata'!$B$80,MATCH(scrapedData!B539,teamdata!$A$2:'teamdata'!$A$80,0))</f>
        <v>34</v>
      </c>
      <c r="T539">
        <f t="shared" si="68"/>
        <v>3</v>
      </c>
    </row>
    <row r="540" spans="1:20" x14ac:dyDescent="0.3">
      <c r="A540" t="s">
        <v>2322</v>
      </c>
      <c r="B540">
        <f>ROUND(((99-40)*(scrapedData!AA540-0)/(25-0)+40),0)</f>
        <v>61</v>
      </c>
      <c r="C540">
        <f>ROUND(((99-40)*(scrapedData!F540-0)/(37.2-0)+40),0)</f>
        <v>84</v>
      </c>
      <c r="D540">
        <f>ROUND(((99-40)*(scrapedData!I540-0)/(0.7-0)+40),0)</f>
        <v>74</v>
      </c>
      <c r="E540">
        <f>ROUND(((99-40)*(scrapedData!O540-0)/(0.5-0)+40),0)</f>
        <v>82</v>
      </c>
      <c r="F540">
        <f ca="1">IF(scrapedData!K540&lt;1,RANDBETWEEN(40,50),D540)</f>
        <v>74</v>
      </c>
      <c r="G540">
        <f ca="1">IF(scrapedData!N540&lt;1,RANDBETWEEN(40,50),E540)</f>
        <v>82</v>
      </c>
      <c r="H540">
        <f>ROUND(((99-40)*(scrapedData!V540-0)/(7-0)+40),0)</f>
        <v>58</v>
      </c>
      <c r="I540">
        <f t="shared" ca="1" si="62"/>
        <v>275</v>
      </c>
      <c r="J540">
        <f>ROUND(((99-40)*(scrapedData!W540-0)/(3-0)+40),0)</f>
        <v>62</v>
      </c>
      <c r="K540">
        <f>ROUND(((99-40)*(scrapedData!X540-0)/(3-0)+40),0)</f>
        <v>46</v>
      </c>
      <c r="L540">
        <f>ROUND(((99-40)*(scrapedData!U540-0)/(11-0)+40),0)</f>
        <v>68</v>
      </c>
      <c r="M540">
        <f t="shared" si="63"/>
        <v>260</v>
      </c>
      <c r="N540">
        <f t="shared" ca="1" si="64"/>
        <v>80</v>
      </c>
      <c r="O540">
        <f t="shared" si="65"/>
        <v>80</v>
      </c>
      <c r="P540">
        <f t="shared" si="66"/>
        <v>75</v>
      </c>
      <c r="Q540">
        <f t="shared" ca="1" si="67"/>
        <v>82</v>
      </c>
      <c r="R540">
        <f ca="1">IF(scrapedData!Q540&gt;0.5,ROUND(scrapedData!R540*100,0),RANDBETWEEN(50,70))</f>
        <v>69</v>
      </c>
      <c r="S540">
        <f>INDEX(teamdata!$B$2:'teamdata'!$B$80,MATCH(scrapedData!B540,teamdata!$A$2:'teamdata'!$A$80,0))</f>
        <v>34</v>
      </c>
      <c r="T540">
        <f t="shared" si="68"/>
        <v>3</v>
      </c>
    </row>
    <row r="541" spans="1:20" x14ac:dyDescent="0.3">
      <c r="A541" t="s">
        <v>2325</v>
      </c>
      <c r="B541">
        <f>ROUND(((99-40)*(scrapedData!AA541-0)/(25-0)+40),0)</f>
        <v>57</v>
      </c>
      <c r="C541">
        <f>ROUND(((99-40)*(scrapedData!F541-0)/(37.2-0)+40),0)</f>
        <v>84</v>
      </c>
      <c r="D541">
        <f>ROUND(((99-40)*(scrapedData!I541-0)/(0.7-0)+40),0)</f>
        <v>79</v>
      </c>
      <c r="E541">
        <f>ROUND(((99-40)*(scrapedData!O541-0)/(0.5-0)+40),0)</f>
        <v>61</v>
      </c>
      <c r="F541">
        <f ca="1">IF(scrapedData!K541&lt;1,RANDBETWEEN(40,50),D541)</f>
        <v>79</v>
      </c>
      <c r="G541">
        <f ca="1">IF(scrapedData!N541&lt;1,RANDBETWEEN(40,50),E541)</f>
        <v>44</v>
      </c>
      <c r="H541">
        <f>ROUND(((99-40)*(scrapedData!V541-0)/(7-0)+40),0)</f>
        <v>57</v>
      </c>
      <c r="I541">
        <f t="shared" ca="1" si="62"/>
        <v>237</v>
      </c>
      <c r="J541">
        <f>ROUND(((99-40)*(scrapedData!W541-0)/(3-0)+40),0)</f>
        <v>60</v>
      </c>
      <c r="K541">
        <f>ROUND(((99-40)*(scrapedData!X541-0)/(3-0)+40),0)</f>
        <v>58</v>
      </c>
      <c r="L541">
        <f>ROUND(((99-40)*(scrapedData!U541-0)/(11-0)+40),0)</f>
        <v>79</v>
      </c>
      <c r="M541">
        <f t="shared" si="63"/>
        <v>281</v>
      </c>
      <c r="N541">
        <f t="shared" ca="1" si="64"/>
        <v>73</v>
      </c>
      <c r="O541">
        <f t="shared" si="65"/>
        <v>84</v>
      </c>
      <c r="P541">
        <f t="shared" si="66"/>
        <v>87</v>
      </c>
      <c r="Q541">
        <f t="shared" ca="1" si="67"/>
        <v>44</v>
      </c>
      <c r="R541">
        <f ca="1">IF(scrapedData!Q541&gt;0.5,ROUND(scrapedData!R541*100,0),RANDBETWEEN(50,70))</f>
        <v>53</v>
      </c>
      <c r="S541">
        <f>INDEX(teamdata!$B$2:'teamdata'!$B$80,MATCH(scrapedData!B541,teamdata!$A$2:'teamdata'!$A$80,0))</f>
        <v>34</v>
      </c>
      <c r="T541">
        <f t="shared" si="68"/>
        <v>3</v>
      </c>
    </row>
    <row r="542" spans="1:20" x14ac:dyDescent="0.3">
      <c r="A542" t="s">
        <v>2329</v>
      </c>
      <c r="B542">
        <f>ROUND(((99-40)*(scrapedData!AA542-0)/(25-0)+40),0)</f>
        <v>74</v>
      </c>
      <c r="C542">
        <f>ROUND(((99-40)*(scrapedData!F542-0)/(37.2-0)+40),0)</f>
        <v>87</v>
      </c>
      <c r="D542">
        <f>ROUND(((99-40)*(scrapedData!I542-0)/(0.7-0)+40),0)</f>
        <v>102</v>
      </c>
      <c r="E542">
        <f>ROUND(((99-40)*(scrapedData!O542-0)/(0.5-0)+40),0)</f>
        <v>70</v>
      </c>
      <c r="F542">
        <f ca="1">IF(scrapedData!K542&lt;1,RANDBETWEEN(40,50),D542)</f>
        <v>102</v>
      </c>
      <c r="G542">
        <f ca="1">IF(scrapedData!N542&lt;1,RANDBETWEEN(40,50),E542)</f>
        <v>50</v>
      </c>
      <c r="H542">
        <f>ROUND(((99-40)*(scrapedData!V542-0)/(7-0)+40),0)</f>
        <v>53</v>
      </c>
      <c r="I542">
        <f t="shared" ca="1" si="62"/>
        <v>279</v>
      </c>
      <c r="J542">
        <f>ROUND(((99-40)*(scrapedData!W542-0)/(3-0)+40),0)</f>
        <v>62</v>
      </c>
      <c r="K542">
        <f>ROUND(((99-40)*(scrapedData!X542-0)/(3-0)+40),0)</f>
        <v>87</v>
      </c>
      <c r="L542">
        <f>ROUND(((99-40)*(scrapedData!U542-0)/(11-0)+40),0)</f>
        <v>74</v>
      </c>
      <c r="M542">
        <f t="shared" si="63"/>
        <v>310</v>
      </c>
      <c r="N542">
        <f t="shared" ca="1" si="64"/>
        <v>81</v>
      </c>
      <c r="O542">
        <f t="shared" si="65"/>
        <v>89</v>
      </c>
      <c r="P542">
        <f t="shared" si="66"/>
        <v>80</v>
      </c>
      <c r="Q542">
        <f t="shared" ca="1" si="67"/>
        <v>50</v>
      </c>
      <c r="R542">
        <f ca="1">IF(scrapedData!Q542&gt;0.5,ROUND(scrapedData!R542*100,0),RANDBETWEEN(50,70))</f>
        <v>67</v>
      </c>
      <c r="S542">
        <f>INDEX(teamdata!$B$2:'teamdata'!$B$80,MATCH(scrapedData!B542,teamdata!$A$2:'teamdata'!$A$80,0))</f>
        <v>34</v>
      </c>
      <c r="T542">
        <f t="shared" si="68"/>
        <v>3</v>
      </c>
    </row>
    <row r="543" spans="1:20" x14ac:dyDescent="0.3">
      <c r="A543" t="s">
        <v>2330</v>
      </c>
      <c r="B543">
        <f>ROUND(((99-40)*(scrapedData!AA543-0)/(25-0)+40),0)</f>
        <v>51</v>
      </c>
      <c r="C543">
        <f>ROUND(((99-40)*(scrapedData!F543-0)/(37.2-0)+40),0)</f>
        <v>59</v>
      </c>
      <c r="D543">
        <f>ROUND(((99-40)*(scrapedData!I543-0)/(0.7-0)+40),0)</f>
        <v>68</v>
      </c>
      <c r="E543">
        <f>ROUND(((99-40)*(scrapedData!O543-0)/(0.5-0)+40),0)</f>
        <v>76</v>
      </c>
      <c r="F543">
        <f ca="1">IF(scrapedData!K543&lt;1,RANDBETWEEN(40,50),D543)</f>
        <v>68</v>
      </c>
      <c r="G543">
        <f ca="1">IF(scrapedData!N543&lt;1,RANDBETWEEN(40,50),E543)</f>
        <v>76</v>
      </c>
      <c r="H543">
        <f>ROUND(((99-40)*(scrapedData!V543-0)/(7-0)+40),0)</f>
        <v>47</v>
      </c>
      <c r="I543">
        <f t="shared" ca="1" si="62"/>
        <v>242</v>
      </c>
      <c r="J543">
        <f>ROUND(((99-40)*(scrapedData!W543-0)/(3-0)+40),0)</f>
        <v>50</v>
      </c>
      <c r="K543">
        <f>ROUND(((99-40)*(scrapedData!X543-0)/(3-0)+40),0)</f>
        <v>44</v>
      </c>
      <c r="L543">
        <f>ROUND(((99-40)*(scrapedData!U543-0)/(11-0)+40),0)</f>
        <v>51</v>
      </c>
      <c r="M543">
        <f t="shared" si="63"/>
        <v>204</v>
      </c>
      <c r="N543">
        <f t="shared" ca="1" si="64"/>
        <v>74</v>
      </c>
      <c r="O543">
        <f t="shared" si="65"/>
        <v>69</v>
      </c>
      <c r="P543">
        <f t="shared" si="66"/>
        <v>69</v>
      </c>
      <c r="Q543">
        <f t="shared" ca="1" si="67"/>
        <v>76</v>
      </c>
      <c r="R543">
        <f ca="1">IF(scrapedData!Q543&gt;0.5,ROUND(scrapedData!R543*100,0),RANDBETWEEN(50,70))</f>
        <v>66</v>
      </c>
      <c r="S543">
        <f>INDEX(teamdata!$B$2:'teamdata'!$B$80,MATCH(scrapedData!B543,teamdata!$A$2:'teamdata'!$A$80,0))</f>
        <v>34</v>
      </c>
      <c r="T543">
        <f t="shared" si="68"/>
        <v>3</v>
      </c>
    </row>
    <row r="544" spans="1:20" x14ac:dyDescent="0.3">
      <c r="A544" t="s">
        <v>2332</v>
      </c>
      <c r="B544">
        <f>ROUND(((99-40)*(scrapedData!AA544-0)/(25-0)+40),0)</f>
        <v>53</v>
      </c>
      <c r="C544">
        <f>ROUND(((99-40)*(scrapedData!F544-0)/(37.2-0)+40),0)</f>
        <v>69</v>
      </c>
      <c r="D544">
        <f>ROUND(((99-40)*(scrapedData!I544-0)/(0.7-0)+40),0)</f>
        <v>95</v>
      </c>
      <c r="E544">
        <f>ROUND(((99-40)*(scrapedData!O544-0)/(0.5-0)+40),0)</f>
        <v>40</v>
      </c>
      <c r="F544">
        <f ca="1">IF(scrapedData!K544&lt;1,RANDBETWEEN(40,50),D544)</f>
        <v>95</v>
      </c>
      <c r="G544">
        <f ca="1">IF(scrapedData!N544&lt;1,RANDBETWEEN(40,50),E544)</f>
        <v>44</v>
      </c>
      <c r="H544">
        <f>ROUND(((99-40)*(scrapedData!V544-0)/(7-0)+40),0)</f>
        <v>43</v>
      </c>
      <c r="I544">
        <f t="shared" ca="1" si="62"/>
        <v>235</v>
      </c>
      <c r="J544">
        <f>ROUND(((99-40)*(scrapedData!W544-0)/(3-0)+40),0)</f>
        <v>54</v>
      </c>
      <c r="K544">
        <f>ROUND(((99-40)*(scrapedData!X544-0)/(3-0)+40),0)</f>
        <v>62</v>
      </c>
      <c r="L544">
        <f>ROUND(((99-40)*(scrapedData!U544-0)/(11-0)+40),0)</f>
        <v>64</v>
      </c>
      <c r="M544">
        <f t="shared" si="63"/>
        <v>249</v>
      </c>
      <c r="N544">
        <f t="shared" ca="1" si="64"/>
        <v>73</v>
      </c>
      <c r="O544">
        <f t="shared" si="65"/>
        <v>78</v>
      </c>
      <c r="P544">
        <f t="shared" si="66"/>
        <v>79</v>
      </c>
      <c r="Q544">
        <f t="shared" ca="1" si="67"/>
        <v>44</v>
      </c>
      <c r="R544">
        <f ca="1">IF(scrapedData!Q544&gt;0.5,ROUND(scrapedData!R544*100,0),RANDBETWEEN(50,70))</f>
        <v>53</v>
      </c>
      <c r="S544">
        <f>INDEX(teamdata!$B$2:'teamdata'!$B$80,MATCH(scrapedData!B544,teamdata!$A$2:'teamdata'!$A$80,0))</f>
        <v>34</v>
      </c>
      <c r="T544">
        <f t="shared" si="68"/>
        <v>3</v>
      </c>
    </row>
    <row r="545" spans="1:20" x14ac:dyDescent="0.3">
      <c r="A545" t="s">
        <v>2333</v>
      </c>
      <c r="B545">
        <f>ROUND(((99-40)*(scrapedData!AA545-0)/(25-0)+40),0)</f>
        <v>44</v>
      </c>
      <c r="C545">
        <f>ROUND(((99-40)*(scrapedData!F545-0)/(37.2-0)+40),0)</f>
        <v>56</v>
      </c>
      <c r="D545">
        <f>ROUND(((99-40)*(scrapedData!I545-0)/(0.7-0)+40),0)</f>
        <v>85</v>
      </c>
      <c r="E545">
        <f>ROUND(((99-40)*(scrapedData!O545-0)/(0.5-0)+40),0)</f>
        <v>40</v>
      </c>
      <c r="F545">
        <f ca="1">IF(scrapedData!K545&lt;1,RANDBETWEEN(40,50),D545)</f>
        <v>85</v>
      </c>
      <c r="G545">
        <f ca="1">IF(scrapedData!N545&lt;1,RANDBETWEEN(40,50),E545)</f>
        <v>45</v>
      </c>
      <c r="H545">
        <f>ROUND(((99-40)*(scrapedData!V545-0)/(7-0)+40),0)</f>
        <v>43</v>
      </c>
      <c r="I545">
        <f t="shared" ca="1" si="62"/>
        <v>217</v>
      </c>
      <c r="J545">
        <f>ROUND(((99-40)*(scrapedData!W545-0)/(3-0)+40),0)</f>
        <v>44</v>
      </c>
      <c r="K545">
        <f>ROUND(((99-40)*(scrapedData!X545-0)/(3-0)+40),0)</f>
        <v>52</v>
      </c>
      <c r="L545">
        <f>ROUND(((99-40)*(scrapedData!U545-0)/(11-0)+40),0)</f>
        <v>52</v>
      </c>
      <c r="M545">
        <f t="shared" si="63"/>
        <v>204</v>
      </c>
      <c r="N545">
        <f t="shared" ca="1" si="64"/>
        <v>70</v>
      </c>
      <c r="O545">
        <f t="shared" si="65"/>
        <v>69</v>
      </c>
      <c r="P545">
        <f t="shared" si="66"/>
        <v>73</v>
      </c>
      <c r="Q545">
        <f t="shared" ca="1" si="67"/>
        <v>45</v>
      </c>
      <c r="R545">
        <f ca="1">IF(scrapedData!Q545&gt;0.5,ROUND(scrapedData!R545*100,0),RANDBETWEEN(50,70))</f>
        <v>53</v>
      </c>
      <c r="S545">
        <f>INDEX(teamdata!$B$2:'teamdata'!$B$80,MATCH(scrapedData!B545,teamdata!$A$2:'teamdata'!$A$80,0))</f>
        <v>34</v>
      </c>
      <c r="T545">
        <f t="shared" si="68"/>
        <v>3</v>
      </c>
    </row>
    <row r="546" spans="1:20" x14ac:dyDescent="0.3">
      <c r="A546" t="s">
        <v>2335</v>
      </c>
      <c r="B546">
        <f>ROUND(((99-40)*(scrapedData!AA546-0)/(25-0)+40),0)</f>
        <v>45</v>
      </c>
      <c r="C546">
        <f>ROUND(((99-40)*(scrapedData!F546-0)/(37.2-0)+40),0)</f>
        <v>53</v>
      </c>
      <c r="D546">
        <f>ROUND(((99-40)*(scrapedData!I546-0)/(0.7-0)+40),0)</f>
        <v>68</v>
      </c>
      <c r="E546">
        <f>ROUND(((99-40)*(scrapedData!O546-0)/(0.5-0)+40),0)</f>
        <v>58</v>
      </c>
      <c r="F546">
        <f ca="1">IF(scrapedData!K546&lt;1,RANDBETWEEN(40,50),D546)</f>
        <v>50</v>
      </c>
      <c r="G546">
        <f ca="1">IF(scrapedData!N546&lt;1,RANDBETWEEN(40,50),E546)</f>
        <v>58</v>
      </c>
      <c r="H546">
        <f>ROUND(((99-40)*(scrapedData!V546-0)/(7-0)+40),0)</f>
        <v>43</v>
      </c>
      <c r="I546">
        <f t="shared" ca="1" si="62"/>
        <v>214</v>
      </c>
      <c r="J546">
        <f>ROUND(((99-40)*(scrapedData!W546-0)/(3-0)+40),0)</f>
        <v>52</v>
      </c>
      <c r="K546">
        <f>ROUND(((99-40)*(scrapedData!X546-0)/(3-0)+40),0)</f>
        <v>48</v>
      </c>
      <c r="L546">
        <f>ROUND(((99-40)*(scrapedData!U546-0)/(11-0)+40),0)</f>
        <v>45</v>
      </c>
      <c r="M546">
        <f t="shared" si="63"/>
        <v>198</v>
      </c>
      <c r="N546">
        <f t="shared" ca="1" si="64"/>
        <v>69</v>
      </c>
      <c r="O546">
        <f t="shared" si="65"/>
        <v>68</v>
      </c>
      <c r="P546">
        <f t="shared" si="66"/>
        <v>65</v>
      </c>
      <c r="Q546">
        <f t="shared" ca="1" si="67"/>
        <v>58</v>
      </c>
      <c r="R546">
        <f ca="1">IF(scrapedData!Q546&gt;0.5,ROUND(scrapedData!R546*100,0),RANDBETWEEN(50,70))</f>
        <v>33</v>
      </c>
      <c r="S546">
        <f>INDEX(teamdata!$B$2:'teamdata'!$B$80,MATCH(scrapedData!B546,teamdata!$A$2:'teamdata'!$A$80,0))</f>
        <v>34</v>
      </c>
      <c r="T546">
        <f t="shared" si="68"/>
        <v>3</v>
      </c>
    </row>
    <row r="547" spans="1:20" x14ac:dyDescent="0.3">
      <c r="A547" t="s">
        <v>2337</v>
      </c>
      <c r="B547">
        <f>ROUND(((99-40)*(scrapedData!AA547-0)/(25-0)+40),0)</f>
        <v>43</v>
      </c>
      <c r="C547">
        <f>ROUND(((99-40)*(scrapedData!F547-0)/(37.2-0)+40),0)</f>
        <v>46</v>
      </c>
      <c r="D547">
        <f>ROUND(((99-40)*(scrapedData!I547-0)/(0.7-0)+40),0)</f>
        <v>71</v>
      </c>
      <c r="E547">
        <f>ROUND(((99-40)*(scrapedData!O547-0)/(0.5-0)+40),0)</f>
        <v>66</v>
      </c>
      <c r="F547">
        <f ca="1">IF(scrapedData!K547&lt;1,RANDBETWEEN(40,50),D547)</f>
        <v>49</v>
      </c>
      <c r="G547">
        <f ca="1">IF(scrapedData!N547&lt;1,RANDBETWEEN(40,50),E547)</f>
        <v>66</v>
      </c>
      <c r="H547">
        <f>ROUND(((99-40)*(scrapedData!V547-0)/(7-0)+40),0)</f>
        <v>40</v>
      </c>
      <c r="I547">
        <f t="shared" ca="1" si="62"/>
        <v>220</v>
      </c>
      <c r="J547">
        <f>ROUND(((99-40)*(scrapedData!W547-0)/(3-0)+40),0)</f>
        <v>44</v>
      </c>
      <c r="K547">
        <f>ROUND(((99-40)*(scrapedData!X547-0)/(3-0)+40),0)</f>
        <v>40</v>
      </c>
      <c r="L547">
        <f>ROUND(((99-40)*(scrapedData!U547-0)/(11-0)+40),0)</f>
        <v>42</v>
      </c>
      <c r="M547">
        <f t="shared" si="63"/>
        <v>172</v>
      </c>
      <c r="N547">
        <f t="shared" ca="1" si="64"/>
        <v>70</v>
      </c>
      <c r="O547">
        <f t="shared" si="65"/>
        <v>63</v>
      </c>
      <c r="P547">
        <f t="shared" si="66"/>
        <v>67</v>
      </c>
      <c r="Q547">
        <f t="shared" ca="1" si="67"/>
        <v>66</v>
      </c>
      <c r="R547">
        <f ca="1">IF(scrapedData!Q547&gt;0.5,ROUND(scrapedData!R547*100,0),RANDBETWEEN(50,70))</f>
        <v>65</v>
      </c>
      <c r="S547">
        <f>INDEX(teamdata!$B$2:'teamdata'!$B$80,MATCH(scrapedData!B547,teamdata!$A$2:'teamdata'!$A$80,0))</f>
        <v>34</v>
      </c>
      <c r="T547">
        <f t="shared" si="68"/>
        <v>3</v>
      </c>
    </row>
    <row r="548" spans="1:20" x14ac:dyDescent="0.3">
      <c r="A548" t="s">
        <v>2338</v>
      </c>
      <c r="B548" t="e">
        <f>ROUND(((99-40)*(scrapedData!AA548-0)/(25-0)+40),0)</f>
        <v>#N/A</v>
      </c>
      <c r="C548" t="e">
        <f>ROUND(((99-40)*(scrapedData!F548-0)/(37.2-0)+40),0)</f>
        <v>#N/A</v>
      </c>
      <c r="D548" t="e">
        <f>ROUND(((99-40)*(scrapedData!I548-0)/(0.7-0)+40),0)</f>
        <v>#N/A</v>
      </c>
      <c r="E548" t="e">
        <f>ROUND(((99-40)*(scrapedData!O548-0)/(0.5-0)+40),0)</f>
        <v>#N/A</v>
      </c>
      <c r="F548" t="e">
        <f ca="1">IF(scrapedData!K548&lt;1,RANDBETWEEN(40,50),D548)</f>
        <v>#N/A</v>
      </c>
      <c r="G548" t="e">
        <f ca="1">IF(scrapedData!N548&lt;1,RANDBETWEEN(40,50),E548)</f>
        <v>#N/A</v>
      </c>
      <c r="H548" t="e">
        <f>ROUND(((99-40)*(scrapedData!V548-0)/(7-0)+40),0)</f>
        <v>#N/A</v>
      </c>
      <c r="I548" t="e">
        <f t="shared" si="62"/>
        <v>#N/A</v>
      </c>
      <c r="J548" t="e">
        <f>ROUND(((99-40)*(scrapedData!W548-0)/(3-0)+40),0)</f>
        <v>#N/A</v>
      </c>
      <c r="K548" t="e">
        <f>ROUND(((99-40)*(scrapedData!X548-0)/(3-0)+40),0)</f>
        <v>#N/A</v>
      </c>
      <c r="L548" t="e">
        <f>ROUND(((99-40)*(scrapedData!U548-0)/(11-0)+40),0)</f>
        <v>#N/A</v>
      </c>
      <c r="M548" t="e">
        <f t="shared" si="63"/>
        <v>#N/A</v>
      </c>
      <c r="N548" t="e">
        <f t="shared" si="64"/>
        <v>#N/A</v>
      </c>
      <c r="O548" t="e">
        <f t="shared" si="65"/>
        <v>#N/A</v>
      </c>
      <c r="P548" t="e">
        <f t="shared" si="66"/>
        <v>#N/A</v>
      </c>
      <c r="Q548" t="e">
        <f t="shared" ca="1" si="67"/>
        <v>#N/A</v>
      </c>
      <c r="R548" t="e">
        <f ca="1">IF(scrapedData!Q548&gt;0.5,ROUND(scrapedData!R548*100,0),RANDBETWEEN(50,70))</f>
        <v>#N/A</v>
      </c>
      <c r="S548">
        <f>INDEX(teamdata!$B$2:'teamdata'!$B$80,MATCH(scrapedData!B548,teamdata!$A$2:'teamdata'!$A$80,0))</f>
        <v>34</v>
      </c>
      <c r="T548">
        <f t="shared" si="68"/>
        <v>3</v>
      </c>
    </row>
    <row r="549" spans="1:20" x14ac:dyDescent="0.3">
      <c r="A549" t="s">
        <v>2340</v>
      </c>
      <c r="B549" t="e">
        <f>ROUND(((99-40)*(scrapedData!AA549-0)/(25-0)+40),0)</f>
        <v>#N/A</v>
      </c>
      <c r="C549" t="e">
        <f>ROUND(((99-40)*(scrapedData!F549-0)/(37.2-0)+40),0)</f>
        <v>#N/A</v>
      </c>
      <c r="D549" t="e">
        <f>ROUND(((99-40)*(scrapedData!I549-0)/(0.7-0)+40),0)</f>
        <v>#N/A</v>
      </c>
      <c r="E549" t="e">
        <f>ROUND(((99-40)*(scrapedData!O549-0)/(0.5-0)+40),0)</f>
        <v>#N/A</v>
      </c>
      <c r="F549" t="e">
        <f ca="1">IF(scrapedData!K549&lt;1,RANDBETWEEN(40,50),D549)</f>
        <v>#N/A</v>
      </c>
      <c r="G549" t="e">
        <f ca="1">IF(scrapedData!N549&lt;1,RANDBETWEEN(40,50),E549)</f>
        <v>#N/A</v>
      </c>
      <c r="H549" t="e">
        <f>ROUND(((99-40)*(scrapedData!V549-0)/(7-0)+40),0)</f>
        <v>#N/A</v>
      </c>
      <c r="I549" t="e">
        <f t="shared" si="62"/>
        <v>#N/A</v>
      </c>
      <c r="J549" t="e">
        <f>ROUND(((99-40)*(scrapedData!W549-0)/(3-0)+40),0)</f>
        <v>#N/A</v>
      </c>
      <c r="K549" t="e">
        <f>ROUND(((99-40)*(scrapedData!X549-0)/(3-0)+40),0)</f>
        <v>#N/A</v>
      </c>
      <c r="L549" t="e">
        <f>ROUND(((99-40)*(scrapedData!U549-0)/(11-0)+40),0)</f>
        <v>#N/A</v>
      </c>
      <c r="M549" t="e">
        <f t="shared" si="63"/>
        <v>#N/A</v>
      </c>
      <c r="N549" t="e">
        <f t="shared" si="64"/>
        <v>#N/A</v>
      </c>
      <c r="O549" t="e">
        <f t="shared" si="65"/>
        <v>#N/A</v>
      </c>
      <c r="P549" t="e">
        <f t="shared" si="66"/>
        <v>#N/A</v>
      </c>
      <c r="Q549" t="e">
        <f t="shared" ca="1" si="67"/>
        <v>#N/A</v>
      </c>
      <c r="R549" t="e">
        <f ca="1">IF(scrapedData!Q549&gt;0.5,ROUND(scrapedData!R549*100,0),RANDBETWEEN(50,70))</f>
        <v>#N/A</v>
      </c>
      <c r="S549">
        <f>INDEX(teamdata!$B$2:'teamdata'!$B$80,MATCH(scrapedData!B549,teamdata!$A$2:'teamdata'!$A$80,0))</f>
        <v>34</v>
      </c>
      <c r="T549">
        <f t="shared" si="68"/>
        <v>3</v>
      </c>
    </row>
    <row r="550" spans="1:20" x14ac:dyDescent="0.3">
      <c r="A550" t="s">
        <v>2343</v>
      </c>
      <c r="B550" t="e">
        <f>ROUND(((99-40)*(scrapedData!AA550-0)/(25-0)+40),0)</f>
        <v>#N/A</v>
      </c>
      <c r="C550" t="e">
        <f>ROUND(((99-40)*(scrapedData!F550-0)/(37.2-0)+40),0)</f>
        <v>#N/A</v>
      </c>
      <c r="D550" t="e">
        <f>ROUND(((99-40)*(scrapedData!I550-0)/(0.7-0)+40),0)</f>
        <v>#N/A</v>
      </c>
      <c r="E550" t="e">
        <f>ROUND(((99-40)*(scrapedData!O550-0)/(0.5-0)+40),0)</f>
        <v>#N/A</v>
      </c>
      <c r="F550" t="e">
        <f ca="1">IF(scrapedData!K550&lt;1,RANDBETWEEN(40,50),D550)</f>
        <v>#N/A</v>
      </c>
      <c r="G550" t="e">
        <f ca="1">IF(scrapedData!N550&lt;1,RANDBETWEEN(40,50),E550)</f>
        <v>#N/A</v>
      </c>
      <c r="H550" t="e">
        <f>ROUND(((99-40)*(scrapedData!V550-0)/(7-0)+40),0)</f>
        <v>#N/A</v>
      </c>
      <c r="I550" t="e">
        <f t="shared" si="62"/>
        <v>#N/A</v>
      </c>
      <c r="J550" t="e">
        <f>ROUND(((99-40)*(scrapedData!W550-0)/(3-0)+40),0)</f>
        <v>#N/A</v>
      </c>
      <c r="K550" t="e">
        <f>ROUND(((99-40)*(scrapedData!X550-0)/(3-0)+40),0)</f>
        <v>#N/A</v>
      </c>
      <c r="L550" t="e">
        <f>ROUND(((99-40)*(scrapedData!U550-0)/(11-0)+40),0)</f>
        <v>#N/A</v>
      </c>
      <c r="M550" t="e">
        <f t="shared" si="63"/>
        <v>#N/A</v>
      </c>
      <c r="N550" t="e">
        <f t="shared" si="64"/>
        <v>#N/A</v>
      </c>
      <c r="O550" t="e">
        <f t="shared" si="65"/>
        <v>#N/A</v>
      </c>
      <c r="P550" t="e">
        <f t="shared" si="66"/>
        <v>#N/A</v>
      </c>
      <c r="Q550" t="e">
        <f t="shared" ca="1" si="67"/>
        <v>#N/A</v>
      </c>
      <c r="R550" t="e">
        <f ca="1">IF(scrapedData!Q550&gt;0.5,ROUND(scrapedData!R550*100,0),RANDBETWEEN(50,70))</f>
        <v>#N/A</v>
      </c>
      <c r="S550">
        <f>INDEX(teamdata!$B$2:'teamdata'!$B$80,MATCH(scrapedData!B550,teamdata!$A$2:'teamdata'!$A$80,0))</f>
        <v>34</v>
      </c>
      <c r="T550">
        <f t="shared" si="68"/>
        <v>3</v>
      </c>
    </row>
    <row r="551" spans="1:20" x14ac:dyDescent="0.3">
      <c r="A551" t="s">
        <v>2345</v>
      </c>
      <c r="B551" t="e">
        <f>ROUND(((99-40)*(scrapedData!AA551-0)/(25-0)+40),0)</f>
        <v>#N/A</v>
      </c>
      <c r="C551" t="e">
        <f>ROUND(((99-40)*(scrapedData!F551-0)/(37.2-0)+40),0)</f>
        <v>#N/A</v>
      </c>
      <c r="D551" t="e">
        <f>ROUND(((99-40)*(scrapedData!I551-0)/(0.7-0)+40),0)</f>
        <v>#N/A</v>
      </c>
      <c r="E551" t="e">
        <f>ROUND(((99-40)*(scrapedData!O551-0)/(0.5-0)+40),0)</f>
        <v>#N/A</v>
      </c>
      <c r="F551" t="e">
        <f ca="1">IF(scrapedData!K551&lt;1,RANDBETWEEN(40,50),D551)</f>
        <v>#N/A</v>
      </c>
      <c r="G551" t="e">
        <f ca="1">IF(scrapedData!N551&lt;1,RANDBETWEEN(40,50),E551)</f>
        <v>#N/A</v>
      </c>
      <c r="H551" t="e">
        <f>ROUND(((99-40)*(scrapedData!V551-0)/(7-0)+40),0)</f>
        <v>#N/A</v>
      </c>
      <c r="I551" t="e">
        <f t="shared" si="62"/>
        <v>#N/A</v>
      </c>
      <c r="J551" t="e">
        <f>ROUND(((99-40)*(scrapedData!W551-0)/(3-0)+40),0)</f>
        <v>#N/A</v>
      </c>
      <c r="K551" t="e">
        <f>ROUND(((99-40)*(scrapedData!X551-0)/(3-0)+40),0)</f>
        <v>#N/A</v>
      </c>
      <c r="L551" t="e">
        <f>ROUND(((99-40)*(scrapedData!U551-0)/(11-0)+40),0)</f>
        <v>#N/A</v>
      </c>
      <c r="M551" t="e">
        <f t="shared" si="63"/>
        <v>#N/A</v>
      </c>
      <c r="N551" t="e">
        <f t="shared" si="64"/>
        <v>#N/A</v>
      </c>
      <c r="O551" t="e">
        <f t="shared" si="65"/>
        <v>#N/A</v>
      </c>
      <c r="P551" t="e">
        <f t="shared" si="66"/>
        <v>#N/A</v>
      </c>
      <c r="Q551" t="e">
        <f t="shared" ca="1" si="67"/>
        <v>#N/A</v>
      </c>
      <c r="R551" t="e">
        <f ca="1">IF(scrapedData!Q551&gt;0.5,ROUND(scrapedData!R551*100,0),RANDBETWEEN(50,70))</f>
        <v>#N/A</v>
      </c>
      <c r="S551">
        <f>INDEX(teamdata!$B$2:'teamdata'!$B$80,MATCH(scrapedData!B551,teamdata!$A$2:'teamdata'!$A$80,0))</f>
        <v>34</v>
      </c>
      <c r="T551">
        <f t="shared" si="68"/>
        <v>3</v>
      </c>
    </row>
    <row r="552" spans="1:20" x14ac:dyDescent="0.3">
      <c r="A552" t="s">
        <v>2347</v>
      </c>
      <c r="B552">
        <f>ROUND(((99-40)*(scrapedData!AA552-0)/(25-0)+40),0)</f>
        <v>74</v>
      </c>
      <c r="C552">
        <f>ROUND(((99-40)*(scrapedData!F552-0)/(37.2-0)+40),0)</f>
        <v>92</v>
      </c>
      <c r="D552">
        <f>ROUND(((99-40)*(scrapedData!I552-0)/(0.7-0)+40),0)</f>
        <v>75</v>
      </c>
      <c r="E552">
        <f>ROUND(((99-40)*(scrapedData!O552-0)/(0.5-0)+40),0)</f>
        <v>81</v>
      </c>
      <c r="F552">
        <f ca="1">IF(scrapedData!K552&lt;1,RANDBETWEEN(40,50),D552)</f>
        <v>75</v>
      </c>
      <c r="G552">
        <f ca="1">IF(scrapedData!N552&lt;1,RANDBETWEEN(40,50),E552)</f>
        <v>81</v>
      </c>
      <c r="H552">
        <f>ROUND(((99-40)*(scrapedData!V552-0)/(7-0)+40),0)</f>
        <v>56</v>
      </c>
      <c r="I552">
        <f t="shared" ca="1" si="62"/>
        <v>286</v>
      </c>
      <c r="J552">
        <f>ROUND(((99-40)*(scrapedData!W552-0)/(3-0)+40),0)</f>
        <v>64</v>
      </c>
      <c r="K552">
        <f>ROUND(((99-40)*(scrapedData!X552-0)/(3-0)+40),0)</f>
        <v>44</v>
      </c>
      <c r="L552">
        <f>ROUND(((99-40)*(scrapedData!U552-0)/(11-0)+40),0)</f>
        <v>73</v>
      </c>
      <c r="M552">
        <f t="shared" si="63"/>
        <v>273</v>
      </c>
      <c r="N552">
        <f t="shared" ca="1" si="64"/>
        <v>82</v>
      </c>
      <c r="O552">
        <f t="shared" si="65"/>
        <v>82</v>
      </c>
      <c r="P552">
        <f t="shared" si="66"/>
        <v>77</v>
      </c>
      <c r="Q552">
        <f t="shared" ca="1" si="67"/>
        <v>81</v>
      </c>
      <c r="R552">
        <f ca="1">IF(scrapedData!Q552&gt;0.5,ROUND(scrapedData!R552*100,0),RANDBETWEEN(50,70))</f>
        <v>77</v>
      </c>
      <c r="S552">
        <f>INDEX(teamdata!$B$2:'teamdata'!$B$80,MATCH(scrapedData!B552,teamdata!$A$2:'teamdata'!$A$80,0))</f>
        <v>35</v>
      </c>
      <c r="T552">
        <f t="shared" si="68"/>
        <v>3</v>
      </c>
    </row>
    <row r="553" spans="1:20" x14ac:dyDescent="0.3">
      <c r="A553" t="s">
        <v>2349</v>
      </c>
      <c r="B553">
        <f>ROUND(((99-40)*(scrapedData!AA553-0)/(25-0)+40),0)</f>
        <v>69</v>
      </c>
      <c r="C553">
        <f>ROUND(((99-40)*(scrapedData!F553-0)/(37.2-0)+40),0)</f>
        <v>84</v>
      </c>
      <c r="D553">
        <f>ROUND(((99-40)*(scrapedData!I553-0)/(0.7-0)+40),0)</f>
        <v>80</v>
      </c>
      <c r="E553">
        <f>ROUND(((99-40)*(scrapedData!O553-0)/(0.5-0)+40),0)</f>
        <v>82</v>
      </c>
      <c r="F553">
        <f ca="1">IF(scrapedData!K553&lt;1,RANDBETWEEN(40,50),D553)</f>
        <v>80</v>
      </c>
      <c r="G553">
        <f ca="1">IF(scrapedData!N553&lt;1,RANDBETWEEN(40,50),E553)</f>
        <v>82</v>
      </c>
      <c r="H553">
        <f>ROUND(((99-40)*(scrapedData!V553-0)/(7-0)+40),0)</f>
        <v>47</v>
      </c>
      <c r="I553">
        <f t="shared" ca="1" si="62"/>
        <v>278</v>
      </c>
      <c r="J553">
        <f>ROUND(((99-40)*(scrapedData!W553-0)/(3-0)+40),0)</f>
        <v>54</v>
      </c>
      <c r="K553">
        <f>ROUND(((99-40)*(scrapedData!X553-0)/(3-0)+40),0)</f>
        <v>54</v>
      </c>
      <c r="L553">
        <f>ROUND(((99-40)*(scrapedData!U553-0)/(11-0)+40),0)</f>
        <v>72</v>
      </c>
      <c r="M553">
        <f t="shared" si="63"/>
        <v>264</v>
      </c>
      <c r="N553">
        <f t="shared" ca="1" si="64"/>
        <v>81</v>
      </c>
      <c r="O553">
        <f t="shared" si="65"/>
        <v>81</v>
      </c>
      <c r="P553">
        <f t="shared" si="66"/>
        <v>79</v>
      </c>
      <c r="Q553">
        <f t="shared" ca="1" si="67"/>
        <v>82</v>
      </c>
      <c r="R553">
        <f ca="1">IF(scrapedData!Q553&gt;0.5,ROUND(scrapedData!R553*100,0),RANDBETWEEN(50,70))</f>
        <v>76</v>
      </c>
      <c r="S553">
        <f>INDEX(teamdata!$B$2:'teamdata'!$B$80,MATCH(scrapedData!B553,teamdata!$A$2:'teamdata'!$A$80,0))</f>
        <v>35</v>
      </c>
      <c r="T553">
        <f t="shared" si="68"/>
        <v>3</v>
      </c>
    </row>
    <row r="554" spans="1:20" x14ac:dyDescent="0.3">
      <c r="A554" t="s">
        <v>2352</v>
      </c>
      <c r="B554">
        <f>ROUND(((99-40)*(scrapedData!AA554-0)/(25-0)+40),0)</f>
        <v>67</v>
      </c>
      <c r="C554">
        <f>ROUND(((99-40)*(scrapedData!F554-0)/(37.2-0)+40),0)</f>
        <v>86</v>
      </c>
      <c r="D554">
        <f>ROUND(((99-40)*(scrapedData!I554-0)/(0.7-0)+40),0)</f>
        <v>82</v>
      </c>
      <c r="E554">
        <f>ROUND(((99-40)*(scrapedData!O554-0)/(0.5-0)+40),0)</f>
        <v>40</v>
      </c>
      <c r="F554">
        <f ca="1">IF(scrapedData!K554&lt;1,RANDBETWEEN(40,50),D554)</f>
        <v>82</v>
      </c>
      <c r="G554">
        <f ca="1">IF(scrapedData!N554&lt;1,RANDBETWEEN(40,50),E554)</f>
        <v>40</v>
      </c>
      <c r="H554">
        <f>ROUND(((99-40)*(scrapedData!V554-0)/(7-0)+40),0)</f>
        <v>53</v>
      </c>
      <c r="I554">
        <f t="shared" ca="1" si="62"/>
        <v>242</v>
      </c>
      <c r="J554">
        <f>ROUND(((99-40)*(scrapedData!W554-0)/(3-0)+40),0)</f>
        <v>58</v>
      </c>
      <c r="K554">
        <f>ROUND(((99-40)*(scrapedData!X554-0)/(3-0)+40),0)</f>
        <v>50</v>
      </c>
      <c r="L554">
        <f>ROUND(((99-40)*(scrapedData!U554-0)/(11-0)+40),0)</f>
        <v>78</v>
      </c>
      <c r="M554">
        <f t="shared" si="63"/>
        <v>272</v>
      </c>
      <c r="N554">
        <f t="shared" ca="1" si="64"/>
        <v>74</v>
      </c>
      <c r="O554">
        <f t="shared" si="65"/>
        <v>82</v>
      </c>
      <c r="P554">
        <f t="shared" si="66"/>
        <v>85</v>
      </c>
      <c r="Q554">
        <f t="shared" ca="1" si="67"/>
        <v>40</v>
      </c>
      <c r="R554">
        <f ca="1">IF(scrapedData!Q554&gt;0.5,ROUND(scrapedData!R554*100,0),RANDBETWEEN(50,70))</f>
        <v>78</v>
      </c>
      <c r="S554">
        <f>INDEX(teamdata!$B$2:'teamdata'!$B$80,MATCH(scrapedData!B554,teamdata!$A$2:'teamdata'!$A$80,0))</f>
        <v>35</v>
      </c>
      <c r="T554">
        <f t="shared" si="68"/>
        <v>3</v>
      </c>
    </row>
    <row r="555" spans="1:20" x14ac:dyDescent="0.3">
      <c r="A555" t="s">
        <v>2357</v>
      </c>
      <c r="B555">
        <f>ROUND(((99-40)*(scrapedData!AA555-0)/(25-0)+40),0)</f>
        <v>56</v>
      </c>
      <c r="C555">
        <f>ROUND(((99-40)*(scrapedData!F555-0)/(37.2-0)+40),0)</f>
        <v>68</v>
      </c>
      <c r="D555">
        <f>ROUND(((99-40)*(scrapedData!I555-0)/(0.7-0)+40),0)</f>
        <v>84</v>
      </c>
      <c r="E555">
        <f>ROUND(((99-40)*(scrapedData!O555-0)/(0.5-0)+40),0)</f>
        <v>84</v>
      </c>
      <c r="F555">
        <f ca="1">IF(scrapedData!K555&lt;1,RANDBETWEEN(40,50),D555)</f>
        <v>84</v>
      </c>
      <c r="G555">
        <f ca="1">IF(scrapedData!N555&lt;1,RANDBETWEEN(40,50),E555)</f>
        <v>47</v>
      </c>
      <c r="H555">
        <f>ROUND(((99-40)*(scrapedData!V555-0)/(7-0)+40),0)</f>
        <v>49</v>
      </c>
      <c r="I555">
        <f t="shared" ca="1" si="62"/>
        <v>236</v>
      </c>
      <c r="J555">
        <f>ROUND(((99-40)*(scrapedData!W555-0)/(3-0)+40),0)</f>
        <v>50</v>
      </c>
      <c r="K555">
        <f>ROUND(((99-40)*(scrapedData!X555-0)/(3-0)+40),0)</f>
        <v>42</v>
      </c>
      <c r="L555">
        <f>ROUND(((99-40)*(scrapedData!U555-0)/(11-0)+40),0)</f>
        <v>53</v>
      </c>
      <c r="M555">
        <f t="shared" si="63"/>
        <v>213</v>
      </c>
      <c r="N555">
        <f t="shared" ca="1" si="64"/>
        <v>73</v>
      </c>
      <c r="O555">
        <f t="shared" si="65"/>
        <v>71</v>
      </c>
      <c r="P555">
        <f t="shared" si="66"/>
        <v>66</v>
      </c>
      <c r="Q555">
        <f t="shared" ca="1" si="67"/>
        <v>47</v>
      </c>
      <c r="R555">
        <f ca="1">IF(scrapedData!Q555&gt;0.5,ROUND(scrapedData!R555*100,0),RANDBETWEEN(50,70))</f>
        <v>57</v>
      </c>
      <c r="S555">
        <f>INDEX(teamdata!$B$2:'teamdata'!$B$80,MATCH(scrapedData!B555,teamdata!$A$2:'teamdata'!$A$80,0))</f>
        <v>35</v>
      </c>
      <c r="T555">
        <f t="shared" si="68"/>
        <v>3</v>
      </c>
    </row>
    <row r="556" spans="1:20" x14ac:dyDescent="0.3">
      <c r="A556" t="s">
        <v>2360</v>
      </c>
      <c r="B556">
        <f>ROUND(((99-40)*(scrapedData!AA556-0)/(25-0)+40),0)</f>
        <v>56</v>
      </c>
      <c r="C556">
        <f>ROUND(((99-40)*(scrapedData!F556-0)/(37.2-0)+40),0)</f>
        <v>72</v>
      </c>
      <c r="D556">
        <f>ROUND(((99-40)*(scrapedData!I556-0)/(0.7-0)+40),0)</f>
        <v>75</v>
      </c>
      <c r="E556">
        <f>ROUND(((99-40)*(scrapedData!O556-0)/(0.5-0)+40),0)</f>
        <v>64</v>
      </c>
      <c r="F556">
        <f ca="1">IF(scrapedData!K556&lt;1,RANDBETWEEN(40,50),D556)</f>
        <v>75</v>
      </c>
      <c r="G556">
        <f ca="1">IF(scrapedData!N556&lt;1,RANDBETWEEN(40,50),E556)</f>
        <v>64</v>
      </c>
      <c r="H556">
        <f>ROUND(((99-40)*(scrapedData!V556-0)/(7-0)+40),0)</f>
        <v>49</v>
      </c>
      <c r="I556">
        <f t="shared" ca="1" si="62"/>
        <v>244</v>
      </c>
      <c r="J556">
        <f>ROUND(((99-40)*(scrapedData!W556-0)/(3-0)+40),0)</f>
        <v>52</v>
      </c>
      <c r="K556">
        <f>ROUND(((99-40)*(scrapedData!X556-0)/(3-0)+40),0)</f>
        <v>40</v>
      </c>
      <c r="L556">
        <f>ROUND(((99-40)*(scrapedData!U556-0)/(11-0)+40),0)</f>
        <v>53</v>
      </c>
      <c r="M556">
        <f t="shared" si="63"/>
        <v>217</v>
      </c>
      <c r="N556">
        <f t="shared" ca="1" si="64"/>
        <v>75</v>
      </c>
      <c r="O556">
        <f t="shared" si="65"/>
        <v>72</v>
      </c>
      <c r="P556">
        <f t="shared" si="66"/>
        <v>64</v>
      </c>
      <c r="Q556">
        <f t="shared" ca="1" si="67"/>
        <v>64</v>
      </c>
      <c r="R556">
        <f ca="1">IF(scrapedData!Q556&gt;0.5,ROUND(scrapedData!R556*100,0),RANDBETWEEN(50,70))</f>
        <v>70</v>
      </c>
      <c r="S556">
        <f>INDEX(teamdata!$B$2:'teamdata'!$B$80,MATCH(scrapedData!B556,teamdata!$A$2:'teamdata'!$A$80,0))</f>
        <v>35</v>
      </c>
      <c r="T556">
        <f t="shared" si="68"/>
        <v>3</v>
      </c>
    </row>
    <row r="557" spans="1:20" x14ac:dyDescent="0.3">
      <c r="A557" t="s">
        <v>2362</v>
      </c>
      <c r="B557">
        <f>ROUND(((99-40)*(scrapedData!AA557-0)/(25-0)+40),0)</f>
        <v>56</v>
      </c>
      <c r="C557">
        <f>ROUND(((99-40)*(scrapedData!F557-0)/(37.2-0)+40),0)</f>
        <v>73</v>
      </c>
      <c r="D557">
        <f>ROUND(((99-40)*(scrapedData!I557-0)/(0.7-0)+40),0)</f>
        <v>73</v>
      </c>
      <c r="E557">
        <f>ROUND(((99-40)*(scrapedData!O557-0)/(0.5-0)+40),0)</f>
        <v>80</v>
      </c>
      <c r="F557">
        <f ca="1">IF(scrapedData!K557&lt;1,RANDBETWEEN(40,50),D557)</f>
        <v>73</v>
      </c>
      <c r="G557">
        <f ca="1">IF(scrapedData!N557&lt;1,RANDBETWEEN(40,50),E557)</f>
        <v>80</v>
      </c>
      <c r="H557">
        <f>ROUND(((99-40)*(scrapedData!V557-0)/(7-0)+40),0)</f>
        <v>58</v>
      </c>
      <c r="I557">
        <f t="shared" ca="1" si="62"/>
        <v>267</v>
      </c>
      <c r="J557">
        <f>ROUND(((99-40)*(scrapedData!W557-0)/(3-0)+40),0)</f>
        <v>48</v>
      </c>
      <c r="K557">
        <f>ROUND(((99-40)*(scrapedData!X557-0)/(3-0)+40),0)</f>
        <v>40</v>
      </c>
      <c r="L557">
        <f>ROUND(((99-40)*(scrapedData!U557-0)/(11-0)+40),0)</f>
        <v>50</v>
      </c>
      <c r="M557">
        <f t="shared" si="63"/>
        <v>211</v>
      </c>
      <c r="N557">
        <f t="shared" ca="1" si="64"/>
        <v>79</v>
      </c>
      <c r="O557">
        <f t="shared" si="65"/>
        <v>71</v>
      </c>
      <c r="P557">
        <f t="shared" si="66"/>
        <v>60</v>
      </c>
      <c r="Q557">
        <f t="shared" ca="1" si="67"/>
        <v>80</v>
      </c>
      <c r="R557">
        <f ca="1">IF(scrapedData!Q557&gt;0.5,ROUND(scrapedData!R557*100,0),RANDBETWEEN(50,70))</f>
        <v>76</v>
      </c>
      <c r="S557">
        <f>INDEX(teamdata!$B$2:'teamdata'!$B$80,MATCH(scrapedData!B557,teamdata!$A$2:'teamdata'!$A$80,0))</f>
        <v>35</v>
      </c>
      <c r="T557">
        <f t="shared" si="68"/>
        <v>3</v>
      </c>
    </row>
    <row r="558" spans="1:20" x14ac:dyDescent="0.3">
      <c r="A558" t="s">
        <v>2364</v>
      </c>
      <c r="B558">
        <f>ROUND(((99-40)*(scrapedData!AA558-0)/(25-0)+40),0)</f>
        <v>52</v>
      </c>
      <c r="C558">
        <f>ROUND(((99-40)*(scrapedData!F558-0)/(37.2-0)+40),0)</f>
        <v>80</v>
      </c>
      <c r="D558">
        <f>ROUND(((99-40)*(scrapedData!I558-0)/(0.7-0)+40),0)</f>
        <v>73</v>
      </c>
      <c r="E558">
        <f>ROUND(((99-40)*(scrapedData!O558-0)/(0.5-0)+40),0)</f>
        <v>88</v>
      </c>
      <c r="F558">
        <f ca="1">IF(scrapedData!K558&lt;1,RANDBETWEEN(40,50),D558)</f>
        <v>73</v>
      </c>
      <c r="G558">
        <f ca="1">IF(scrapedData!N558&lt;1,RANDBETWEEN(40,50),E558)</f>
        <v>88</v>
      </c>
      <c r="H558">
        <f>ROUND(((99-40)*(scrapedData!V558-0)/(7-0)+40),0)</f>
        <v>70</v>
      </c>
      <c r="I558">
        <f t="shared" ca="1" si="62"/>
        <v>283</v>
      </c>
      <c r="J558">
        <f>ROUND(((99-40)*(scrapedData!W558-0)/(3-0)+40),0)</f>
        <v>68</v>
      </c>
      <c r="K558">
        <f>ROUND(((99-40)*(scrapedData!X558-0)/(3-0)+40),0)</f>
        <v>44</v>
      </c>
      <c r="L558">
        <f>ROUND(((99-40)*(scrapedData!U558-0)/(11-0)+40),0)</f>
        <v>53</v>
      </c>
      <c r="M558">
        <f t="shared" si="63"/>
        <v>245</v>
      </c>
      <c r="N558">
        <f t="shared" ca="1" si="64"/>
        <v>82</v>
      </c>
      <c r="O558">
        <f t="shared" si="65"/>
        <v>77</v>
      </c>
      <c r="P558">
        <f t="shared" si="66"/>
        <v>60</v>
      </c>
      <c r="Q558">
        <f t="shared" ca="1" si="67"/>
        <v>88</v>
      </c>
      <c r="R558">
        <f ca="1">IF(scrapedData!Q558&gt;0.5,ROUND(scrapedData!R558*100,0),RANDBETWEEN(50,70))</f>
        <v>64</v>
      </c>
      <c r="S558">
        <f>INDEX(teamdata!$B$2:'teamdata'!$B$80,MATCH(scrapedData!B558,teamdata!$A$2:'teamdata'!$A$80,0))</f>
        <v>35</v>
      </c>
      <c r="T558">
        <f t="shared" si="68"/>
        <v>3</v>
      </c>
    </row>
    <row r="559" spans="1:20" x14ac:dyDescent="0.3">
      <c r="A559" t="s">
        <v>2367</v>
      </c>
      <c r="B559">
        <f>ROUND(((99-40)*(scrapedData!AA559-0)/(25-0)+40),0)</f>
        <v>51</v>
      </c>
      <c r="C559">
        <f>ROUND(((99-40)*(scrapedData!F559-0)/(37.2-0)+40),0)</f>
        <v>64</v>
      </c>
      <c r="D559">
        <f>ROUND(((99-40)*(scrapedData!I559-0)/(0.7-0)+40),0)</f>
        <v>82</v>
      </c>
      <c r="E559">
        <f>ROUND(((99-40)*(scrapedData!O559-0)/(0.5-0)+40),0)</f>
        <v>40</v>
      </c>
      <c r="F559">
        <f ca="1">IF(scrapedData!K559&lt;1,RANDBETWEEN(40,50),D559)</f>
        <v>82</v>
      </c>
      <c r="G559">
        <f ca="1">IF(scrapedData!N559&lt;1,RANDBETWEEN(40,50),E559)</f>
        <v>41</v>
      </c>
      <c r="H559">
        <f>ROUND(((99-40)*(scrapedData!V559-0)/(7-0)+40),0)</f>
        <v>43</v>
      </c>
      <c r="I559">
        <f t="shared" ca="1" si="62"/>
        <v>217</v>
      </c>
      <c r="J559">
        <f>ROUND(((99-40)*(scrapedData!W559-0)/(3-0)+40),0)</f>
        <v>44</v>
      </c>
      <c r="K559">
        <f>ROUND(((99-40)*(scrapedData!X559-0)/(3-0)+40),0)</f>
        <v>56</v>
      </c>
      <c r="L559">
        <f>ROUND(((99-40)*(scrapedData!U559-0)/(11-0)+40),0)</f>
        <v>59</v>
      </c>
      <c r="M559">
        <f t="shared" si="63"/>
        <v>223</v>
      </c>
      <c r="N559">
        <f t="shared" ca="1" si="64"/>
        <v>70</v>
      </c>
      <c r="O559">
        <f t="shared" si="65"/>
        <v>73</v>
      </c>
      <c r="P559">
        <f t="shared" si="66"/>
        <v>76</v>
      </c>
      <c r="Q559">
        <f t="shared" ca="1" si="67"/>
        <v>41</v>
      </c>
      <c r="R559">
        <f ca="1">IF(scrapedData!Q559&gt;0.5,ROUND(scrapedData!R559*100,0),RANDBETWEEN(50,70))</f>
        <v>42</v>
      </c>
      <c r="S559">
        <f>INDEX(teamdata!$B$2:'teamdata'!$B$80,MATCH(scrapedData!B559,teamdata!$A$2:'teamdata'!$A$80,0))</f>
        <v>35</v>
      </c>
      <c r="T559">
        <f t="shared" si="68"/>
        <v>3</v>
      </c>
    </row>
    <row r="560" spans="1:20" x14ac:dyDescent="0.3">
      <c r="A560" t="s">
        <v>2370</v>
      </c>
      <c r="B560">
        <f>ROUND(((99-40)*(scrapedData!AA560-0)/(25-0)+40),0)</f>
        <v>48</v>
      </c>
      <c r="C560">
        <f>ROUND(((99-40)*(scrapedData!F560-0)/(37.2-0)+40),0)</f>
        <v>58</v>
      </c>
      <c r="D560">
        <f>ROUND(((99-40)*(scrapedData!I560-0)/(0.7-0)+40),0)</f>
        <v>72</v>
      </c>
      <c r="E560">
        <f>ROUND(((99-40)*(scrapedData!O560-0)/(0.5-0)+40),0)</f>
        <v>83</v>
      </c>
      <c r="F560">
        <f ca="1">IF(scrapedData!K560&lt;1,RANDBETWEEN(40,50),D560)</f>
        <v>48</v>
      </c>
      <c r="G560">
        <f ca="1">IF(scrapedData!N560&lt;1,RANDBETWEEN(40,50),E560)</f>
        <v>83</v>
      </c>
      <c r="H560">
        <f>ROUND(((99-40)*(scrapedData!V560-0)/(7-0)+40),0)</f>
        <v>43</v>
      </c>
      <c r="I560">
        <f t="shared" ca="1" si="62"/>
        <v>246</v>
      </c>
      <c r="J560">
        <f>ROUND(((99-40)*(scrapedData!W560-0)/(3-0)+40),0)</f>
        <v>46</v>
      </c>
      <c r="K560">
        <f>ROUND(((99-40)*(scrapedData!X560-0)/(3-0)+40),0)</f>
        <v>46</v>
      </c>
      <c r="L560">
        <f>ROUND(((99-40)*(scrapedData!U560-0)/(11-0)+40),0)</f>
        <v>48</v>
      </c>
      <c r="M560">
        <f t="shared" si="63"/>
        <v>198</v>
      </c>
      <c r="N560">
        <f t="shared" ca="1" si="64"/>
        <v>75</v>
      </c>
      <c r="O560">
        <f t="shared" si="65"/>
        <v>68</v>
      </c>
      <c r="P560">
        <f t="shared" si="66"/>
        <v>66</v>
      </c>
      <c r="Q560">
        <f t="shared" ca="1" si="67"/>
        <v>83</v>
      </c>
      <c r="R560">
        <f ca="1">IF(scrapedData!Q560&gt;0.5,ROUND(scrapedData!R560*100,0),RANDBETWEEN(50,70))</f>
        <v>62</v>
      </c>
      <c r="S560">
        <f>INDEX(teamdata!$B$2:'teamdata'!$B$80,MATCH(scrapedData!B560,teamdata!$A$2:'teamdata'!$A$80,0))</f>
        <v>35</v>
      </c>
      <c r="T560">
        <f t="shared" si="68"/>
        <v>3</v>
      </c>
    </row>
    <row r="561" spans="1:20" x14ac:dyDescent="0.3">
      <c r="A561" t="s">
        <v>2372</v>
      </c>
      <c r="B561">
        <f>ROUND(((99-40)*(scrapedData!AA561-0)/(25-0)+40),0)</f>
        <v>43</v>
      </c>
      <c r="C561">
        <f>ROUND(((99-40)*(scrapedData!F561-0)/(37.2-0)+40),0)</f>
        <v>45</v>
      </c>
      <c r="D561">
        <f>ROUND(((99-40)*(scrapedData!I561-0)/(0.7-0)+40),0)</f>
        <v>91</v>
      </c>
      <c r="E561">
        <f>ROUND(((99-40)*(scrapedData!O561-0)/(0.5-0)+40),0)</f>
        <v>40</v>
      </c>
      <c r="F561">
        <f ca="1">IF(scrapedData!K561&lt;1,RANDBETWEEN(40,50),D561)</f>
        <v>44</v>
      </c>
      <c r="G561">
        <f ca="1">IF(scrapedData!N561&lt;1,RANDBETWEEN(40,50),E561)</f>
        <v>45</v>
      </c>
      <c r="H561">
        <f>ROUND(((99-40)*(scrapedData!V561-0)/(7-0)+40),0)</f>
        <v>40</v>
      </c>
      <c r="I561">
        <f t="shared" ca="1" si="62"/>
        <v>219</v>
      </c>
      <c r="J561">
        <f>ROUND(((99-40)*(scrapedData!W561-0)/(3-0)+40),0)</f>
        <v>40</v>
      </c>
      <c r="K561">
        <f>ROUND(((99-40)*(scrapedData!X561-0)/(3-0)+40),0)</f>
        <v>48</v>
      </c>
      <c r="L561">
        <f>ROUND(((99-40)*(scrapedData!U561-0)/(11-0)+40),0)</f>
        <v>44</v>
      </c>
      <c r="M561">
        <f t="shared" si="63"/>
        <v>177</v>
      </c>
      <c r="N561">
        <f t="shared" ca="1" si="64"/>
        <v>70</v>
      </c>
      <c r="O561">
        <f t="shared" si="65"/>
        <v>64</v>
      </c>
      <c r="P561">
        <f t="shared" si="66"/>
        <v>71</v>
      </c>
      <c r="Q561">
        <f t="shared" ca="1" si="67"/>
        <v>45</v>
      </c>
      <c r="R561">
        <f ca="1">IF(scrapedData!Q561&gt;0.5,ROUND(scrapedData!R561*100,0),RANDBETWEEN(50,70))</f>
        <v>54</v>
      </c>
      <c r="S561">
        <f>INDEX(teamdata!$B$2:'teamdata'!$B$80,MATCH(scrapedData!B561,teamdata!$A$2:'teamdata'!$A$80,0))</f>
        <v>35</v>
      </c>
      <c r="T561">
        <f t="shared" si="68"/>
        <v>3</v>
      </c>
    </row>
    <row r="562" spans="1:20" x14ac:dyDescent="0.3">
      <c r="A562" t="s">
        <v>2376</v>
      </c>
      <c r="B562">
        <f>ROUND(((99-40)*(scrapedData!AA562-0)/(25-0)+40),0)</f>
        <v>42</v>
      </c>
      <c r="C562">
        <f>ROUND(((99-40)*(scrapedData!F562-0)/(37.2-0)+40),0)</f>
        <v>42</v>
      </c>
      <c r="D562">
        <f>ROUND(((99-40)*(scrapedData!I562-0)/(0.7-0)+40),0)</f>
        <v>124</v>
      </c>
      <c r="E562">
        <f>ROUND(((99-40)*(scrapedData!O562-0)/(0.5-0)+40),0)</f>
        <v>40</v>
      </c>
      <c r="F562">
        <f ca="1">IF(scrapedData!K562&lt;1,RANDBETWEEN(40,50),D562)</f>
        <v>41</v>
      </c>
      <c r="G562">
        <f ca="1">IF(scrapedData!N562&lt;1,RANDBETWEEN(40,50),E562)</f>
        <v>43</v>
      </c>
      <c r="H562">
        <f>ROUND(((99-40)*(scrapedData!V562-0)/(7-0)+40),0)</f>
        <v>40</v>
      </c>
      <c r="I562">
        <f t="shared" ca="1" si="62"/>
        <v>249</v>
      </c>
      <c r="J562">
        <f>ROUND(((99-40)*(scrapedData!W562-0)/(3-0)+40),0)</f>
        <v>40</v>
      </c>
      <c r="K562">
        <f>ROUND(((99-40)*(scrapedData!X562-0)/(3-0)+40),0)</f>
        <v>40</v>
      </c>
      <c r="L562">
        <f>ROUND(((99-40)*(scrapedData!U562-0)/(11-0)+40),0)</f>
        <v>40</v>
      </c>
      <c r="M562">
        <f t="shared" si="63"/>
        <v>162</v>
      </c>
      <c r="N562">
        <f t="shared" ca="1" si="64"/>
        <v>76</v>
      </c>
      <c r="O562">
        <f t="shared" si="65"/>
        <v>61</v>
      </c>
      <c r="P562">
        <f t="shared" si="66"/>
        <v>68</v>
      </c>
      <c r="Q562">
        <f t="shared" ca="1" si="67"/>
        <v>43</v>
      </c>
      <c r="R562">
        <f ca="1">IF(scrapedData!Q562&gt;0.5,ROUND(scrapedData!R562*100,0),RANDBETWEEN(50,70))</f>
        <v>60</v>
      </c>
      <c r="S562">
        <f>INDEX(teamdata!$B$2:'teamdata'!$B$80,MATCH(scrapedData!B562,teamdata!$A$2:'teamdata'!$A$80,0))</f>
        <v>35</v>
      </c>
      <c r="T562">
        <f t="shared" si="68"/>
        <v>3</v>
      </c>
    </row>
    <row r="563" spans="1:20" x14ac:dyDescent="0.3">
      <c r="A563" t="s">
        <v>2377</v>
      </c>
      <c r="B563">
        <f>ROUND(((99-40)*(scrapedData!AA563-0)/(25-0)+40),0)</f>
        <v>42</v>
      </c>
      <c r="C563">
        <f>ROUND(((99-40)*(scrapedData!F563-0)/(37.2-0)+40),0)</f>
        <v>49</v>
      </c>
      <c r="D563">
        <f>ROUND(((99-40)*(scrapedData!I563-0)/(0.7-0)+40),0)</f>
        <v>76</v>
      </c>
      <c r="E563">
        <f>ROUND(((99-40)*(scrapedData!O563-0)/(0.5-0)+40),0)</f>
        <v>40</v>
      </c>
      <c r="F563">
        <f ca="1">IF(scrapedData!K563&lt;1,RANDBETWEEN(40,50),D563)</f>
        <v>76</v>
      </c>
      <c r="G563">
        <f ca="1">IF(scrapedData!N563&lt;1,RANDBETWEEN(40,50),E563)</f>
        <v>41</v>
      </c>
      <c r="H563">
        <f>ROUND(((99-40)*(scrapedData!V563-0)/(7-0)+40),0)</f>
        <v>42</v>
      </c>
      <c r="I563">
        <f t="shared" ca="1" si="62"/>
        <v>201</v>
      </c>
      <c r="J563">
        <f>ROUND(((99-40)*(scrapedData!W563-0)/(3-0)+40),0)</f>
        <v>40</v>
      </c>
      <c r="K563">
        <f>ROUND(((99-40)*(scrapedData!X563-0)/(3-0)+40),0)</f>
        <v>50</v>
      </c>
      <c r="L563">
        <f>ROUND(((99-40)*(scrapedData!U563-0)/(11-0)+40),0)</f>
        <v>44</v>
      </c>
      <c r="M563">
        <f t="shared" si="63"/>
        <v>183</v>
      </c>
      <c r="N563">
        <f t="shared" ca="1" si="64"/>
        <v>67</v>
      </c>
      <c r="O563">
        <f t="shared" si="65"/>
        <v>65</v>
      </c>
      <c r="P563">
        <f t="shared" si="66"/>
        <v>67</v>
      </c>
      <c r="Q563">
        <f t="shared" ca="1" si="67"/>
        <v>41</v>
      </c>
      <c r="R563">
        <f ca="1">IF(scrapedData!Q563&gt;0.5,ROUND(scrapedData!R563*100,0),RANDBETWEEN(50,70))</f>
        <v>61</v>
      </c>
      <c r="S563">
        <f>INDEX(teamdata!$B$2:'teamdata'!$B$80,MATCH(scrapedData!B563,teamdata!$A$2:'teamdata'!$A$80,0))</f>
        <v>35</v>
      </c>
      <c r="T563">
        <f t="shared" si="68"/>
        <v>3</v>
      </c>
    </row>
    <row r="564" spans="1:20" x14ac:dyDescent="0.3">
      <c r="A564" t="s">
        <v>2379</v>
      </c>
      <c r="B564">
        <f>ROUND(((99-40)*(scrapedData!AA564-0)/(25-0)+40),0)</f>
        <v>40</v>
      </c>
      <c r="C564">
        <f>ROUND(((99-40)*(scrapedData!F564-0)/(37.2-0)+40),0)</f>
        <v>42</v>
      </c>
      <c r="D564">
        <f>ROUND(((99-40)*(scrapedData!I564-0)/(0.7-0)+40),0)</f>
        <v>40</v>
      </c>
      <c r="E564">
        <f>ROUND(((99-40)*(scrapedData!O564-0)/(0.5-0)+40),0)</f>
        <v>40</v>
      </c>
      <c r="F564">
        <f ca="1">IF(scrapedData!K564&lt;1,RANDBETWEEN(40,50),D564)</f>
        <v>45</v>
      </c>
      <c r="G564">
        <f ca="1">IF(scrapedData!N564&lt;1,RANDBETWEEN(40,50),E564)</f>
        <v>45</v>
      </c>
      <c r="H564">
        <f>ROUND(((99-40)*(scrapedData!V564-0)/(7-0)+40),0)</f>
        <v>40</v>
      </c>
      <c r="I564">
        <f t="shared" ca="1" si="62"/>
        <v>165</v>
      </c>
      <c r="J564">
        <f>ROUND(((99-40)*(scrapedData!W564-0)/(3-0)+40),0)</f>
        <v>40</v>
      </c>
      <c r="K564">
        <f>ROUND(((99-40)*(scrapedData!X564-0)/(3-0)+40),0)</f>
        <v>40</v>
      </c>
      <c r="L564">
        <f>ROUND(((99-40)*(scrapedData!U564-0)/(11-0)+40),0)</f>
        <v>42</v>
      </c>
      <c r="M564">
        <f t="shared" si="63"/>
        <v>164</v>
      </c>
      <c r="N564">
        <f t="shared" ca="1" si="64"/>
        <v>61</v>
      </c>
      <c r="O564">
        <f t="shared" si="65"/>
        <v>62</v>
      </c>
      <c r="P564">
        <f t="shared" si="66"/>
        <v>71</v>
      </c>
      <c r="Q564">
        <f t="shared" ca="1" si="67"/>
        <v>45</v>
      </c>
      <c r="R564">
        <f ca="1">IF(scrapedData!Q564&gt;0.5,ROUND(scrapedData!R564*100,0),RANDBETWEEN(50,70))</f>
        <v>52</v>
      </c>
      <c r="S564">
        <f>INDEX(teamdata!$B$2:'teamdata'!$B$80,MATCH(scrapedData!B564,teamdata!$A$2:'teamdata'!$A$80,0))</f>
        <v>35</v>
      </c>
      <c r="T564">
        <f t="shared" si="68"/>
        <v>3</v>
      </c>
    </row>
    <row r="565" spans="1:20" x14ac:dyDescent="0.3">
      <c r="A565" t="s">
        <v>2381</v>
      </c>
      <c r="B565" t="e">
        <f>ROUND(((99-40)*(scrapedData!AA565-0)/(25-0)+40),0)</f>
        <v>#N/A</v>
      </c>
      <c r="C565" t="e">
        <f>ROUND(((99-40)*(scrapedData!F565-0)/(37.2-0)+40),0)</f>
        <v>#N/A</v>
      </c>
      <c r="D565" t="e">
        <f>ROUND(((99-40)*(scrapedData!I565-0)/(0.7-0)+40),0)</f>
        <v>#N/A</v>
      </c>
      <c r="E565" t="e">
        <f>ROUND(((99-40)*(scrapedData!O565-0)/(0.5-0)+40),0)</f>
        <v>#N/A</v>
      </c>
      <c r="F565" t="e">
        <f ca="1">IF(scrapedData!K565&lt;1,RANDBETWEEN(40,50),D565)</f>
        <v>#N/A</v>
      </c>
      <c r="G565" t="e">
        <f ca="1">IF(scrapedData!N565&lt;1,RANDBETWEEN(40,50),E565)</f>
        <v>#N/A</v>
      </c>
      <c r="H565" t="e">
        <f>ROUND(((99-40)*(scrapedData!V565-0)/(7-0)+40),0)</f>
        <v>#N/A</v>
      </c>
      <c r="I565" t="e">
        <f t="shared" si="62"/>
        <v>#N/A</v>
      </c>
      <c r="J565" t="e">
        <f>ROUND(((99-40)*(scrapedData!W565-0)/(3-0)+40),0)</f>
        <v>#N/A</v>
      </c>
      <c r="K565" t="e">
        <f>ROUND(((99-40)*(scrapedData!X565-0)/(3-0)+40),0)</f>
        <v>#N/A</v>
      </c>
      <c r="L565" t="e">
        <f>ROUND(((99-40)*(scrapedData!U565-0)/(11-0)+40),0)</f>
        <v>#N/A</v>
      </c>
      <c r="M565" t="e">
        <f t="shared" si="63"/>
        <v>#N/A</v>
      </c>
      <c r="N565" t="e">
        <f t="shared" si="64"/>
        <v>#N/A</v>
      </c>
      <c r="O565" t="e">
        <f t="shared" si="65"/>
        <v>#N/A</v>
      </c>
      <c r="P565" t="e">
        <f t="shared" si="66"/>
        <v>#N/A</v>
      </c>
      <c r="Q565" t="e">
        <f t="shared" ca="1" si="67"/>
        <v>#N/A</v>
      </c>
      <c r="R565" t="e">
        <f ca="1">IF(scrapedData!Q565&gt;0.5,ROUND(scrapedData!R565*100,0),RANDBETWEEN(50,70))</f>
        <v>#N/A</v>
      </c>
      <c r="S565">
        <f>INDEX(teamdata!$B$2:'teamdata'!$B$80,MATCH(scrapedData!B565,teamdata!$A$2:'teamdata'!$A$80,0))</f>
        <v>35</v>
      </c>
      <c r="T565">
        <f t="shared" si="68"/>
        <v>3</v>
      </c>
    </row>
    <row r="566" spans="1:20" x14ac:dyDescent="0.3">
      <c r="A566" t="s">
        <v>2384</v>
      </c>
      <c r="B566" t="e">
        <f>ROUND(((99-40)*(scrapedData!AA566-0)/(25-0)+40),0)</f>
        <v>#N/A</v>
      </c>
      <c r="C566" t="e">
        <f>ROUND(((99-40)*(scrapedData!F566-0)/(37.2-0)+40),0)</f>
        <v>#N/A</v>
      </c>
      <c r="D566" t="e">
        <f>ROUND(((99-40)*(scrapedData!I566-0)/(0.7-0)+40),0)</f>
        <v>#N/A</v>
      </c>
      <c r="E566" t="e">
        <f>ROUND(((99-40)*(scrapedData!O566-0)/(0.5-0)+40),0)</f>
        <v>#N/A</v>
      </c>
      <c r="F566" t="e">
        <f ca="1">IF(scrapedData!K566&lt;1,RANDBETWEEN(40,50),D566)</f>
        <v>#N/A</v>
      </c>
      <c r="G566" t="e">
        <f ca="1">IF(scrapedData!N566&lt;1,RANDBETWEEN(40,50),E566)</f>
        <v>#N/A</v>
      </c>
      <c r="H566" t="e">
        <f>ROUND(((99-40)*(scrapedData!V566-0)/(7-0)+40),0)</f>
        <v>#N/A</v>
      </c>
      <c r="I566" t="e">
        <f t="shared" si="62"/>
        <v>#N/A</v>
      </c>
      <c r="J566" t="e">
        <f>ROUND(((99-40)*(scrapedData!W566-0)/(3-0)+40),0)</f>
        <v>#N/A</v>
      </c>
      <c r="K566" t="e">
        <f>ROUND(((99-40)*(scrapedData!X566-0)/(3-0)+40),0)</f>
        <v>#N/A</v>
      </c>
      <c r="L566" t="e">
        <f>ROUND(((99-40)*(scrapedData!U566-0)/(11-0)+40),0)</f>
        <v>#N/A</v>
      </c>
      <c r="M566" t="e">
        <f t="shared" si="63"/>
        <v>#N/A</v>
      </c>
      <c r="N566" t="e">
        <f t="shared" si="64"/>
        <v>#N/A</v>
      </c>
      <c r="O566" t="e">
        <f t="shared" si="65"/>
        <v>#N/A</v>
      </c>
      <c r="P566" t="e">
        <f t="shared" si="66"/>
        <v>#N/A</v>
      </c>
      <c r="Q566" t="e">
        <f t="shared" ca="1" si="67"/>
        <v>#N/A</v>
      </c>
      <c r="R566" t="e">
        <f ca="1">IF(scrapedData!Q566&gt;0.5,ROUND(scrapedData!R566*100,0),RANDBETWEEN(50,70))</f>
        <v>#N/A</v>
      </c>
      <c r="S566">
        <f>INDEX(teamdata!$B$2:'teamdata'!$B$80,MATCH(scrapedData!B566,teamdata!$A$2:'teamdata'!$A$80,0))</f>
        <v>35</v>
      </c>
      <c r="T566">
        <f t="shared" si="68"/>
        <v>3</v>
      </c>
    </row>
    <row r="567" spans="1:20" x14ac:dyDescent="0.3">
      <c r="A567" t="s">
        <v>2386</v>
      </c>
      <c r="B567" t="e">
        <f>ROUND(((99-40)*(scrapedData!AA567-0)/(25-0)+40),0)</f>
        <v>#N/A</v>
      </c>
      <c r="C567" t="e">
        <f>ROUND(((99-40)*(scrapedData!F567-0)/(37.2-0)+40),0)</f>
        <v>#N/A</v>
      </c>
      <c r="D567" t="e">
        <f>ROUND(((99-40)*(scrapedData!I567-0)/(0.7-0)+40),0)</f>
        <v>#N/A</v>
      </c>
      <c r="E567" t="e">
        <f>ROUND(((99-40)*(scrapedData!O567-0)/(0.5-0)+40),0)</f>
        <v>#N/A</v>
      </c>
      <c r="F567" t="e">
        <f ca="1">IF(scrapedData!K567&lt;1,RANDBETWEEN(40,50),D567)</f>
        <v>#N/A</v>
      </c>
      <c r="G567" t="e">
        <f ca="1">IF(scrapedData!N567&lt;1,RANDBETWEEN(40,50),E567)</f>
        <v>#N/A</v>
      </c>
      <c r="H567" t="e">
        <f>ROUND(((99-40)*(scrapedData!V567-0)/(7-0)+40),0)</f>
        <v>#N/A</v>
      </c>
      <c r="I567" t="e">
        <f t="shared" si="62"/>
        <v>#N/A</v>
      </c>
      <c r="J567" t="e">
        <f>ROUND(((99-40)*(scrapedData!W567-0)/(3-0)+40),0)</f>
        <v>#N/A</v>
      </c>
      <c r="K567" t="e">
        <f>ROUND(((99-40)*(scrapedData!X567-0)/(3-0)+40),0)</f>
        <v>#N/A</v>
      </c>
      <c r="L567" t="e">
        <f>ROUND(((99-40)*(scrapedData!U567-0)/(11-0)+40),0)</f>
        <v>#N/A</v>
      </c>
      <c r="M567" t="e">
        <f t="shared" si="63"/>
        <v>#N/A</v>
      </c>
      <c r="N567" t="e">
        <f t="shared" si="64"/>
        <v>#N/A</v>
      </c>
      <c r="O567" t="e">
        <f t="shared" si="65"/>
        <v>#N/A</v>
      </c>
      <c r="P567" t="e">
        <f t="shared" si="66"/>
        <v>#N/A</v>
      </c>
      <c r="Q567" t="e">
        <f t="shared" ca="1" si="67"/>
        <v>#N/A</v>
      </c>
      <c r="R567" t="e">
        <f ca="1">IF(scrapedData!Q567&gt;0.5,ROUND(scrapedData!R567*100,0),RANDBETWEEN(50,70))</f>
        <v>#N/A</v>
      </c>
      <c r="S567">
        <f>INDEX(teamdata!$B$2:'teamdata'!$B$80,MATCH(scrapedData!B567,teamdata!$A$2:'teamdata'!$A$80,0))</f>
        <v>35</v>
      </c>
      <c r="T567">
        <f t="shared" si="68"/>
        <v>3</v>
      </c>
    </row>
    <row r="568" spans="1:20" x14ac:dyDescent="0.3">
      <c r="A568" t="s">
        <v>2389</v>
      </c>
      <c r="B568">
        <f>ROUND(((99-40)*(scrapedData!AA568-0)/(25-0)+40),0)</f>
        <v>74</v>
      </c>
      <c r="C568">
        <f>ROUND(((99-40)*(scrapedData!F568-0)/(37.2-0)+40),0)</f>
        <v>89</v>
      </c>
      <c r="D568">
        <f>ROUND(((99-40)*(scrapedData!I568-0)/(0.7-0)+40),0)</f>
        <v>83</v>
      </c>
      <c r="E568">
        <f>ROUND(((99-40)*(scrapedData!O568-0)/(0.5-0)+40),0)</f>
        <v>40</v>
      </c>
      <c r="F568">
        <f ca="1">IF(scrapedData!K568&lt;1,RANDBETWEEN(40,50),D568)</f>
        <v>83</v>
      </c>
      <c r="G568">
        <f ca="1">IF(scrapedData!N568&lt;1,RANDBETWEEN(40,50),E568)</f>
        <v>42</v>
      </c>
      <c r="H568">
        <f>ROUND(((99-40)*(scrapedData!V568-0)/(7-0)+40),0)</f>
        <v>60</v>
      </c>
      <c r="I568">
        <f t="shared" ca="1" si="62"/>
        <v>259</v>
      </c>
      <c r="J568">
        <f>ROUND(((99-40)*(scrapedData!W568-0)/(3-0)+40),0)</f>
        <v>54</v>
      </c>
      <c r="K568">
        <f>ROUND(((99-40)*(scrapedData!X568-0)/(3-0)+40),0)</f>
        <v>50</v>
      </c>
      <c r="L568">
        <f>ROUND(((99-40)*(scrapedData!U568-0)/(11-0)+40),0)</f>
        <v>81</v>
      </c>
      <c r="M568">
        <f t="shared" si="63"/>
        <v>274</v>
      </c>
      <c r="N568">
        <f t="shared" ca="1" si="64"/>
        <v>77</v>
      </c>
      <c r="O568">
        <f t="shared" si="65"/>
        <v>83</v>
      </c>
      <c r="P568">
        <f t="shared" si="66"/>
        <v>87</v>
      </c>
      <c r="Q568">
        <f t="shared" ca="1" si="67"/>
        <v>42</v>
      </c>
      <c r="R568">
        <f ca="1">IF(scrapedData!Q568&gt;0.5,ROUND(scrapedData!R568*100,0),RANDBETWEEN(50,70))</f>
        <v>64</v>
      </c>
      <c r="S568">
        <f>INDEX(teamdata!$B$2:'teamdata'!$B$80,MATCH(scrapedData!B568,teamdata!$A$2:'teamdata'!$A$80,0))</f>
        <v>36</v>
      </c>
      <c r="T568">
        <f t="shared" si="68"/>
        <v>3</v>
      </c>
    </row>
    <row r="569" spans="1:20" x14ac:dyDescent="0.3">
      <c r="A569" t="s">
        <v>2392</v>
      </c>
      <c r="B569">
        <f>ROUND(((99-40)*(scrapedData!AA569-0)/(25-0)+40),0)</f>
        <v>71</v>
      </c>
      <c r="C569">
        <f>ROUND(((99-40)*(scrapedData!F569-0)/(37.2-0)+40),0)</f>
        <v>78</v>
      </c>
      <c r="D569">
        <f>ROUND(((99-40)*(scrapedData!I569-0)/(0.7-0)+40),0)</f>
        <v>85</v>
      </c>
      <c r="E569">
        <f>ROUND(((99-40)*(scrapedData!O569-0)/(0.5-0)+40),0)</f>
        <v>74</v>
      </c>
      <c r="F569">
        <f ca="1">IF(scrapedData!K569&lt;1,RANDBETWEEN(40,50),D569)</f>
        <v>85</v>
      </c>
      <c r="G569">
        <f ca="1">IF(scrapedData!N569&lt;1,RANDBETWEEN(40,50),E569)</f>
        <v>74</v>
      </c>
      <c r="H569">
        <f>ROUND(((99-40)*(scrapedData!V569-0)/(7-0)+40),0)</f>
        <v>48</v>
      </c>
      <c r="I569">
        <f t="shared" ca="1" si="62"/>
        <v>278</v>
      </c>
      <c r="J569">
        <f>ROUND(((99-40)*(scrapedData!W569-0)/(3-0)+40),0)</f>
        <v>46</v>
      </c>
      <c r="K569">
        <f>ROUND(((99-40)*(scrapedData!X569-0)/(3-0)+40),0)</f>
        <v>50</v>
      </c>
      <c r="L569">
        <f>ROUND(((99-40)*(scrapedData!U569-0)/(11-0)+40),0)</f>
        <v>64</v>
      </c>
      <c r="M569">
        <f t="shared" si="63"/>
        <v>238</v>
      </c>
      <c r="N569">
        <f t="shared" ca="1" si="64"/>
        <v>81</v>
      </c>
      <c r="O569">
        <f t="shared" si="65"/>
        <v>76</v>
      </c>
      <c r="P569">
        <f t="shared" si="66"/>
        <v>74</v>
      </c>
      <c r="Q569">
        <f t="shared" ca="1" si="67"/>
        <v>74</v>
      </c>
      <c r="R569">
        <f ca="1">IF(scrapedData!Q569&gt;0.5,ROUND(scrapedData!R569*100,0),RANDBETWEEN(50,70))</f>
        <v>80</v>
      </c>
      <c r="S569">
        <f>INDEX(teamdata!$B$2:'teamdata'!$B$80,MATCH(scrapedData!B569,teamdata!$A$2:'teamdata'!$A$80,0))</f>
        <v>36</v>
      </c>
      <c r="T569">
        <f t="shared" si="68"/>
        <v>3</v>
      </c>
    </row>
    <row r="570" spans="1:20" x14ac:dyDescent="0.3">
      <c r="A570" t="s">
        <v>2394</v>
      </c>
      <c r="B570">
        <f>ROUND(((99-40)*(scrapedData!AA570-0)/(25-0)+40),0)</f>
        <v>67</v>
      </c>
      <c r="C570">
        <f>ROUND(((99-40)*(scrapedData!F570-0)/(37.2-0)+40),0)</f>
        <v>89</v>
      </c>
      <c r="D570">
        <f>ROUND(((99-40)*(scrapedData!I570-0)/(0.7-0)+40),0)</f>
        <v>72</v>
      </c>
      <c r="E570">
        <f>ROUND(((99-40)*(scrapedData!O570-0)/(0.5-0)+40),0)</f>
        <v>85</v>
      </c>
      <c r="F570">
        <f ca="1">IF(scrapedData!K570&lt;1,RANDBETWEEN(40,50),D570)</f>
        <v>72</v>
      </c>
      <c r="G570">
        <f ca="1">IF(scrapedData!N570&lt;1,RANDBETWEEN(40,50),E570)</f>
        <v>85</v>
      </c>
      <c r="H570">
        <f>ROUND(((99-40)*(scrapedData!V570-0)/(7-0)+40),0)</f>
        <v>69</v>
      </c>
      <c r="I570">
        <f t="shared" ca="1" si="62"/>
        <v>293</v>
      </c>
      <c r="J570">
        <f>ROUND(((99-40)*(scrapedData!W570-0)/(3-0)+40),0)</f>
        <v>54</v>
      </c>
      <c r="K570">
        <f>ROUND(((99-40)*(scrapedData!X570-0)/(3-0)+40),0)</f>
        <v>40</v>
      </c>
      <c r="L570">
        <f>ROUND(((99-40)*(scrapedData!U570-0)/(11-0)+40),0)</f>
        <v>53</v>
      </c>
      <c r="M570">
        <f t="shared" si="63"/>
        <v>236</v>
      </c>
      <c r="N570">
        <f t="shared" ca="1" si="64"/>
        <v>83</v>
      </c>
      <c r="O570">
        <f t="shared" si="65"/>
        <v>75</v>
      </c>
      <c r="P570">
        <f t="shared" si="66"/>
        <v>57</v>
      </c>
      <c r="Q570">
        <f t="shared" ca="1" si="67"/>
        <v>85</v>
      </c>
      <c r="R570">
        <f ca="1">IF(scrapedData!Q570&gt;0.5,ROUND(scrapedData!R570*100,0),RANDBETWEEN(50,70))</f>
        <v>87</v>
      </c>
      <c r="S570">
        <f>INDEX(teamdata!$B$2:'teamdata'!$B$80,MATCH(scrapedData!B570,teamdata!$A$2:'teamdata'!$A$80,0))</f>
        <v>36</v>
      </c>
      <c r="T570">
        <f t="shared" si="68"/>
        <v>3</v>
      </c>
    </row>
    <row r="571" spans="1:20" x14ac:dyDescent="0.3">
      <c r="A571" t="s">
        <v>2396</v>
      </c>
      <c r="B571">
        <f>ROUND(((99-40)*(scrapedData!AA571-0)/(25-0)+40),0)</f>
        <v>66</v>
      </c>
      <c r="C571">
        <f>ROUND(((99-40)*(scrapedData!F571-0)/(37.2-0)+40),0)</f>
        <v>84</v>
      </c>
      <c r="D571">
        <f>ROUND(((99-40)*(scrapedData!I571-0)/(0.7-0)+40),0)</f>
        <v>81</v>
      </c>
      <c r="E571">
        <f>ROUND(((99-40)*(scrapedData!O571-0)/(0.5-0)+40),0)</f>
        <v>90</v>
      </c>
      <c r="F571">
        <f ca="1">IF(scrapedData!K571&lt;1,RANDBETWEEN(40,50),D571)</f>
        <v>81</v>
      </c>
      <c r="G571">
        <f ca="1">IF(scrapedData!N571&lt;1,RANDBETWEEN(40,50),E571)</f>
        <v>90</v>
      </c>
      <c r="H571">
        <f>ROUND(((99-40)*(scrapedData!V571-0)/(7-0)+40),0)</f>
        <v>49</v>
      </c>
      <c r="I571">
        <f t="shared" ca="1" si="62"/>
        <v>286</v>
      </c>
      <c r="J571">
        <f>ROUND(((99-40)*(scrapedData!W571-0)/(3-0)+40),0)</f>
        <v>58</v>
      </c>
      <c r="K571">
        <f>ROUND(((99-40)*(scrapedData!X571-0)/(3-0)+40),0)</f>
        <v>50</v>
      </c>
      <c r="L571">
        <f>ROUND(((99-40)*(scrapedData!U571-0)/(11-0)+40),0)</f>
        <v>66</v>
      </c>
      <c r="M571">
        <f t="shared" si="63"/>
        <v>258</v>
      </c>
      <c r="N571">
        <f t="shared" ca="1" si="64"/>
        <v>82</v>
      </c>
      <c r="O571">
        <f t="shared" si="65"/>
        <v>80</v>
      </c>
      <c r="P571">
        <f t="shared" si="66"/>
        <v>73</v>
      </c>
      <c r="Q571">
        <f t="shared" ca="1" si="67"/>
        <v>90</v>
      </c>
      <c r="R571">
        <f ca="1">IF(scrapedData!Q571&gt;0.5,ROUND(scrapedData!R571*100,0),RANDBETWEEN(50,70))</f>
        <v>77</v>
      </c>
      <c r="S571">
        <f>INDEX(teamdata!$B$2:'teamdata'!$B$80,MATCH(scrapedData!B571,teamdata!$A$2:'teamdata'!$A$80,0))</f>
        <v>36</v>
      </c>
      <c r="T571">
        <f t="shared" si="68"/>
        <v>3</v>
      </c>
    </row>
    <row r="572" spans="1:20" x14ac:dyDescent="0.3">
      <c r="A572" t="s">
        <v>2400</v>
      </c>
      <c r="B572">
        <f>ROUND(((99-40)*(scrapedData!AA572-0)/(25-0)+40),0)</f>
        <v>62</v>
      </c>
      <c r="C572">
        <f>ROUND(((99-40)*(scrapedData!F572-0)/(37.2-0)+40),0)</f>
        <v>78</v>
      </c>
      <c r="D572">
        <f>ROUND(((99-40)*(scrapedData!I572-0)/(0.7-0)+40),0)</f>
        <v>74</v>
      </c>
      <c r="E572">
        <f>ROUND(((99-40)*(scrapedData!O572-0)/(0.5-0)+40),0)</f>
        <v>90</v>
      </c>
      <c r="F572">
        <f ca="1">IF(scrapedData!K572&lt;1,RANDBETWEEN(40,50),D572)</f>
        <v>74</v>
      </c>
      <c r="G572">
        <f ca="1">IF(scrapedData!N572&lt;1,RANDBETWEEN(40,50),E572)</f>
        <v>90</v>
      </c>
      <c r="H572">
        <f>ROUND(((99-40)*(scrapedData!V572-0)/(7-0)+40),0)</f>
        <v>55</v>
      </c>
      <c r="I572">
        <f t="shared" ca="1" si="62"/>
        <v>281</v>
      </c>
      <c r="J572">
        <f>ROUND(((99-40)*(scrapedData!W572-0)/(3-0)+40),0)</f>
        <v>58</v>
      </c>
      <c r="K572">
        <f>ROUND(((99-40)*(scrapedData!X572-0)/(3-0)+40),0)</f>
        <v>44</v>
      </c>
      <c r="L572">
        <f>ROUND(((99-40)*(scrapedData!U572-0)/(11-0)+40),0)</f>
        <v>56</v>
      </c>
      <c r="M572">
        <f t="shared" si="63"/>
        <v>236</v>
      </c>
      <c r="N572">
        <f t="shared" ca="1" si="64"/>
        <v>81</v>
      </c>
      <c r="O572">
        <f t="shared" si="65"/>
        <v>75</v>
      </c>
      <c r="P572">
        <f t="shared" si="66"/>
        <v>64</v>
      </c>
      <c r="Q572">
        <f t="shared" ca="1" si="67"/>
        <v>90</v>
      </c>
      <c r="R572">
        <f ca="1">IF(scrapedData!Q572&gt;0.5,ROUND(scrapedData!R572*100,0),RANDBETWEEN(50,70))</f>
        <v>79</v>
      </c>
      <c r="S572">
        <f>INDEX(teamdata!$B$2:'teamdata'!$B$80,MATCH(scrapedData!B572,teamdata!$A$2:'teamdata'!$A$80,0))</f>
        <v>36</v>
      </c>
      <c r="T572">
        <f t="shared" si="68"/>
        <v>3</v>
      </c>
    </row>
    <row r="573" spans="1:20" x14ac:dyDescent="0.3">
      <c r="A573" t="s">
        <v>2401</v>
      </c>
      <c r="B573">
        <f>ROUND(((99-40)*(scrapedData!AA573-0)/(25-0)+40),0)</f>
        <v>56</v>
      </c>
      <c r="C573">
        <f>ROUND(((99-40)*(scrapedData!F573-0)/(37.2-0)+40),0)</f>
        <v>70</v>
      </c>
      <c r="D573">
        <f>ROUND(((99-40)*(scrapedData!I573-0)/(0.7-0)+40),0)</f>
        <v>77</v>
      </c>
      <c r="E573">
        <f>ROUND(((99-40)*(scrapedData!O573-0)/(0.5-0)+40),0)</f>
        <v>85</v>
      </c>
      <c r="F573">
        <f ca="1">IF(scrapedData!K573&lt;1,RANDBETWEEN(40,50),D573)</f>
        <v>77</v>
      </c>
      <c r="G573">
        <f ca="1">IF(scrapedData!N573&lt;1,RANDBETWEEN(40,50),E573)</f>
        <v>85</v>
      </c>
      <c r="H573">
        <f>ROUND(((99-40)*(scrapedData!V573-0)/(7-0)+40),0)</f>
        <v>51</v>
      </c>
      <c r="I573">
        <f t="shared" ca="1" si="62"/>
        <v>269</v>
      </c>
      <c r="J573">
        <f>ROUND(((99-40)*(scrapedData!W573-0)/(3-0)+40),0)</f>
        <v>60</v>
      </c>
      <c r="K573">
        <f>ROUND(((99-40)*(scrapedData!X573-0)/(3-0)+40),0)</f>
        <v>60</v>
      </c>
      <c r="L573">
        <f>ROUND(((99-40)*(scrapedData!U573-0)/(11-0)+40),0)</f>
        <v>65</v>
      </c>
      <c r="M573">
        <f t="shared" si="63"/>
        <v>255</v>
      </c>
      <c r="N573">
        <f t="shared" ca="1" si="64"/>
        <v>79</v>
      </c>
      <c r="O573">
        <f t="shared" si="65"/>
        <v>79</v>
      </c>
      <c r="P573">
        <f t="shared" si="66"/>
        <v>79</v>
      </c>
      <c r="Q573">
        <f t="shared" ca="1" si="67"/>
        <v>85</v>
      </c>
      <c r="R573">
        <f ca="1">IF(scrapedData!Q573&gt;0.5,ROUND(scrapedData!R573*100,0),RANDBETWEEN(50,70))</f>
        <v>64</v>
      </c>
      <c r="S573">
        <f>INDEX(teamdata!$B$2:'teamdata'!$B$80,MATCH(scrapedData!B573,teamdata!$A$2:'teamdata'!$A$80,0))</f>
        <v>36</v>
      </c>
      <c r="T573">
        <f t="shared" si="68"/>
        <v>3</v>
      </c>
    </row>
    <row r="574" spans="1:20" x14ac:dyDescent="0.3">
      <c r="A574" t="s">
        <v>2404</v>
      </c>
      <c r="B574">
        <f>ROUND(((99-40)*(scrapedData!AA574-0)/(25-0)+40),0)</f>
        <v>53</v>
      </c>
      <c r="C574">
        <f>ROUND(((99-40)*(scrapedData!F574-0)/(37.2-0)+40),0)</f>
        <v>62</v>
      </c>
      <c r="D574">
        <f>ROUND(((99-40)*(scrapedData!I574-0)/(0.7-0)+40),0)</f>
        <v>85</v>
      </c>
      <c r="E574">
        <f>ROUND(((99-40)*(scrapedData!O574-0)/(0.5-0)+40),0)</f>
        <v>79</v>
      </c>
      <c r="F574">
        <f ca="1">IF(scrapedData!K574&lt;1,RANDBETWEEN(40,50),D574)</f>
        <v>85</v>
      </c>
      <c r="G574">
        <f ca="1">IF(scrapedData!N574&lt;1,RANDBETWEEN(40,50),E574)</f>
        <v>40</v>
      </c>
      <c r="H574">
        <f>ROUND(((99-40)*(scrapedData!V574-0)/(7-0)+40),0)</f>
        <v>46</v>
      </c>
      <c r="I574">
        <f t="shared" ca="1" si="62"/>
        <v>224</v>
      </c>
      <c r="J574">
        <f>ROUND(((99-40)*(scrapedData!W574-0)/(3-0)+40),0)</f>
        <v>48</v>
      </c>
      <c r="K574">
        <f>ROUND(((99-40)*(scrapedData!X574-0)/(3-0)+40),0)</f>
        <v>46</v>
      </c>
      <c r="L574">
        <f>ROUND(((99-40)*(scrapedData!U574-0)/(11-0)+40),0)</f>
        <v>56</v>
      </c>
      <c r="M574">
        <f t="shared" si="63"/>
        <v>212</v>
      </c>
      <c r="N574">
        <f t="shared" ca="1" si="64"/>
        <v>71</v>
      </c>
      <c r="O574">
        <f t="shared" si="65"/>
        <v>71</v>
      </c>
      <c r="P574">
        <f t="shared" si="66"/>
        <v>74</v>
      </c>
      <c r="Q574">
        <f t="shared" ca="1" si="67"/>
        <v>40</v>
      </c>
      <c r="R574">
        <f ca="1">IF(scrapedData!Q574&gt;0.5,ROUND(scrapedData!R574*100,0),RANDBETWEEN(50,70))</f>
        <v>69</v>
      </c>
      <c r="S574">
        <f>INDEX(teamdata!$B$2:'teamdata'!$B$80,MATCH(scrapedData!B574,teamdata!$A$2:'teamdata'!$A$80,0))</f>
        <v>36</v>
      </c>
      <c r="T574">
        <f t="shared" si="68"/>
        <v>3</v>
      </c>
    </row>
    <row r="575" spans="1:20" x14ac:dyDescent="0.3">
      <c r="A575" t="s">
        <v>2407</v>
      </c>
      <c r="B575">
        <f>ROUND(((99-40)*(scrapedData!AA575-0)/(25-0)+40),0)</f>
        <v>50</v>
      </c>
      <c r="C575">
        <f>ROUND(((99-40)*(scrapedData!F575-0)/(37.2-0)+40),0)</f>
        <v>70</v>
      </c>
      <c r="D575">
        <f>ROUND(((99-40)*(scrapedData!I575-0)/(0.7-0)+40),0)</f>
        <v>70</v>
      </c>
      <c r="E575">
        <f>ROUND(((99-40)*(scrapedData!O575-0)/(0.5-0)+40),0)</f>
        <v>64</v>
      </c>
      <c r="F575">
        <f ca="1">IF(scrapedData!K575&lt;1,RANDBETWEEN(40,50),D575)</f>
        <v>70</v>
      </c>
      <c r="G575">
        <f ca="1">IF(scrapedData!N575&lt;1,RANDBETWEEN(40,50),E575)</f>
        <v>50</v>
      </c>
      <c r="H575">
        <f>ROUND(((99-40)*(scrapedData!V575-0)/(7-0)+40),0)</f>
        <v>65</v>
      </c>
      <c r="I575">
        <f t="shared" ca="1" si="62"/>
        <v>235</v>
      </c>
      <c r="J575">
        <f>ROUND(((99-40)*(scrapedData!W575-0)/(3-0)+40),0)</f>
        <v>54</v>
      </c>
      <c r="K575">
        <f>ROUND(((99-40)*(scrapedData!X575-0)/(3-0)+40),0)</f>
        <v>42</v>
      </c>
      <c r="L575">
        <f>ROUND(((99-40)*(scrapedData!U575-0)/(11-0)+40),0)</f>
        <v>48</v>
      </c>
      <c r="M575">
        <f t="shared" si="63"/>
        <v>214</v>
      </c>
      <c r="N575">
        <f t="shared" ca="1" si="64"/>
        <v>73</v>
      </c>
      <c r="O575">
        <f t="shared" si="65"/>
        <v>71</v>
      </c>
      <c r="P575">
        <f t="shared" si="66"/>
        <v>59</v>
      </c>
      <c r="Q575">
        <f t="shared" ca="1" si="67"/>
        <v>50</v>
      </c>
      <c r="R575">
        <f ca="1">IF(scrapedData!Q575&gt;0.5,ROUND(scrapedData!R575*100,0),RANDBETWEEN(50,70))</f>
        <v>75</v>
      </c>
      <c r="S575">
        <f>INDEX(teamdata!$B$2:'teamdata'!$B$80,MATCH(scrapedData!B575,teamdata!$A$2:'teamdata'!$A$80,0))</f>
        <v>36</v>
      </c>
      <c r="T575">
        <f t="shared" si="68"/>
        <v>3</v>
      </c>
    </row>
    <row r="576" spans="1:20" x14ac:dyDescent="0.3">
      <c r="A576" t="s">
        <v>2410</v>
      </c>
      <c r="B576">
        <f>ROUND(((99-40)*(scrapedData!AA576-0)/(25-0)+40),0)</f>
        <v>46</v>
      </c>
      <c r="C576">
        <f>ROUND(((99-40)*(scrapedData!F576-0)/(37.2-0)+40),0)</f>
        <v>60</v>
      </c>
      <c r="D576">
        <f>ROUND(((99-40)*(scrapedData!I576-0)/(0.7-0)+40),0)</f>
        <v>70</v>
      </c>
      <c r="E576">
        <f>ROUND(((99-40)*(scrapedData!O576-0)/(0.5-0)+40),0)</f>
        <v>65</v>
      </c>
      <c r="F576">
        <f ca="1">IF(scrapedData!K576&lt;1,RANDBETWEEN(40,50),D576)</f>
        <v>70</v>
      </c>
      <c r="G576">
        <f ca="1">IF(scrapedData!N576&lt;1,RANDBETWEEN(40,50),E576)</f>
        <v>65</v>
      </c>
      <c r="H576">
        <f>ROUND(((99-40)*(scrapedData!V576-0)/(7-0)+40),0)</f>
        <v>48</v>
      </c>
      <c r="I576">
        <f t="shared" ca="1" si="62"/>
        <v>229</v>
      </c>
      <c r="J576">
        <f>ROUND(((99-40)*(scrapedData!W576-0)/(3-0)+40),0)</f>
        <v>46</v>
      </c>
      <c r="K576">
        <f>ROUND(((99-40)*(scrapedData!X576-0)/(3-0)+40),0)</f>
        <v>40</v>
      </c>
      <c r="L576">
        <f>ROUND(((99-40)*(scrapedData!U576-0)/(11-0)+40),0)</f>
        <v>48</v>
      </c>
      <c r="M576">
        <f t="shared" si="63"/>
        <v>194</v>
      </c>
      <c r="N576">
        <f t="shared" ca="1" si="64"/>
        <v>72</v>
      </c>
      <c r="O576">
        <f t="shared" si="65"/>
        <v>67</v>
      </c>
      <c r="P576">
        <f t="shared" si="66"/>
        <v>64</v>
      </c>
      <c r="Q576">
        <f t="shared" ca="1" si="67"/>
        <v>65</v>
      </c>
      <c r="R576">
        <f ca="1">IF(scrapedData!Q576&gt;0.5,ROUND(scrapedData!R576*100,0),RANDBETWEEN(50,70))</f>
        <v>75</v>
      </c>
      <c r="S576">
        <f>INDEX(teamdata!$B$2:'teamdata'!$B$80,MATCH(scrapedData!B576,teamdata!$A$2:'teamdata'!$A$80,0))</f>
        <v>36</v>
      </c>
      <c r="T576">
        <f t="shared" si="68"/>
        <v>3</v>
      </c>
    </row>
    <row r="577" spans="1:20" x14ac:dyDescent="0.3">
      <c r="A577" t="s">
        <v>2413</v>
      </c>
      <c r="B577">
        <f>ROUND(((99-40)*(scrapedData!AA577-0)/(25-0)+40),0)</f>
        <v>43</v>
      </c>
      <c r="C577">
        <f>ROUND(((99-40)*(scrapedData!F577-0)/(37.2-0)+40),0)</f>
        <v>47</v>
      </c>
      <c r="D577">
        <f>ROUND(((99-40)*(scrapedData!I577-0)/(0.7-0)+40),0)</f>
        <v>82</v>
      </c>
      <c r="E577">
        <f>ROUND(((99-40)*(scrapedData!O577-0)/(0.5-0)+40),0)</f>
        <v>40</v>
      </c>
      <c r="F577">
        <f ca="1">IF(scrapedData!K577&lt;1,RANDBETWEEN(40,50),D577)</f>
        <v>42</v>
      </c>
      <c r="G577">
        <f ca="1">IF(scrapedData!N577&lt;1,RANDBETWEEN(40,50),E577)</f>
        <v>44</v>
      </c>
      <c r="H577">
        <f>ROUND(((99-40)*(scrapedData!V577-0)/(7-0)+40),0)</f>
        <v>43</v>
      </c>
      <c r="I577">
        <f t="shared" ca="1" si="62"/>
        <v>212</v>
      </c>
      <c r="J577">
        <f>ROUND(((99-40)*(scrapedData!W577-0)/(3-0)+40),0)</f>
        <v>46</v>
      </c>
      <c r="K577">
        <f>ROUND(((99-40)*(scrapedData!X577-0)/(3-0)+40),0)</f>
        <v>42</v>
      </c>
      <c r="L577">
        <f>ROUND(((99-40)*(scrapedData!U577-0)/(11-0)+40),0)</f>
        <v>43</v>
      </c>
      <c r="M577">
        <f t="shared" si="63"/>
        <v>178</v>
      </c>
      <c r="N577">
        <f t="shared" ca="1" si="64"/>
        <v>69</v>
      </c>
      <c r="O577">
        <f t="shared" si="65"/>
        <v>64</v>
      </c>
      <c r="P577">
        <f t="shared" si="66"/>
        <v>68</v>
      </c>
      <c r="Q577">
        <f t="shared" ca="1" si="67"/>
        <v>44</v>
      </c>
      <c r="R577">
        <f ca="1">IF(scrapedData!Q577&gt;0.5,ROUND(scrapedData!R577*100,0),RANDBETWEEN(50,70))</f>
        <v>67</v>
      </c>
      <c r="S577">
        <f>INDEX(teamdata!$B$2:'teamdata'!$B$80,MATCH(scrapedData!B577,teamdata!$A$2:'teamdata'!$A$80,0))</f>
        <v>36</v>
      </c>
      <c r="T577">
        <f t="shared" si="68"/>
        <v>3</v>
      </c>
    </row>
    <row r="578" spans="1:20" x14ac:dyDescent="0.3">
      <c r="A578" t="s">
        <v>2416</v>
      </c>
      <c r="B578">
        <f>ROUND(((99-40)*(scrapedData!AA578-0)/(25-0)+40),0)</f>
        <v>44</v>
      </c>
      <c r="C578">
        <f>ROUND(((99-40)*(scrapedData!F578-0)/(37.2-0)+40),0)</f>
        <v>47</v>
      </c>
      <c r="D578">
        <f>ROUND(((99-40)*(scrapedData!I578-0)/(0.7-0)+40),0)</f>
        <v>63</v>
      </c>
      <c r="E578">
        <f>ROUND(((99-40)*(scrapedData!O578-0)/(0.5-0)+40),0)</f>
        <v>77</v>
      </c>
      <c r="F578">
        <f ca="1">IF(scrapedData!K578&lt;1,RANDBETWEEN(40,50),D578)</f>
        <v>43</v>
      </c>
      <c r="G578">
        <f ca="1">IF(scrapedData!N578&lt;1,RANDBETWEEN(40,50),E578)</f>
        <v>77</v>
      </c>
      <c r="H578">
        <f>ROUND(((99-40)*(scrapedData!V578-0)/(7-0)+40),0)</f>
        <v>43</v>
      </c>
      <c r="I578">
        <f t="shared" ca="1" si="62"/>
        <v>227</v>
      </c>
      <c r="J578">
        <f>ROUND(((99-40)*(scrapedData!W578-0)/(3-0)+40),0)</f>
        <v>46</v>
      </c>
      <c r="K578">
        <f>ROUND(((99-40)*(scrapedData!X578-0)/(3-0)+40),0)</f>
        <v>40</v>
      </c>
      <c r="L578">
        <f>ROUND(((99-40)*(scrapedData!U578-0)/(11-0)+40),0)</f>
        <v>43</v>
      </c>
      <c r="M578">
        <f t="shared" si="63"/>
        <v>176</v>
      </c>
      <c r="N578">
        <f t="shared" ca="1" si="64"/>
        <v>72</v>
      </c>
      <c r="O578">
        <f t="shared" si="65"/>
        <v>64</v>
      </c>
      <c r="P578">
        <f t="shared" si="66"/>
        <v>68</v>
      </c>
      <c r="Q578">
        <f t="shared" ca="1" si="67"/>
        <v>77</v>
      </c>
      <c r="R578">
        <f ca="1">IF(scrapedData!Q578&gt;0.5,ROUND(scrapedData!R578*100,0),RANDBETWEEN(50,70))</f>
        <v>70</v>
      </c>
      <c r="S578">
        <f>INDEX(teamdata!$B$2:'teamdata'!$B$80,MATCH(scrapedData!B578,teamdata!$A$2:'teamdata'!$A$80,0))</f>
        <v>36</v>
      </c>
      <c r="T578">
        <f t="shared" si="68"/>
        <v>3</v>
      </c>
    </row>
    <row r="579" spans="1:20" x14ac:dyDescent="0.3">
      <c r="A579" t="s">
        <v>2418</v>
      </c>
      <c r="B579">
        <f>ROUND(((99-40)*(scrapedData!AA579-0)/(25-0)+40),0)</f>
        <v>43</v>
      </c>
      <c r="C579">
        <f>ROUND(((99-40)*(scrapedData!F579-0)/(37.2-0)+40),0)</f>
        <v>44</v>
      </c>
      <c r="D579">
        <f>ROUND(((99-40)*(scrapedData!I579-0)/(0.7-0)+40),0)</f>
        <v>91</v>
      </c>
      <c r="E579">
        <f>ROUND(((99-40)*(scrapedData!O579-0)/(0.5-0)+40),0)</f>
        <v>119</v>
      </c>
      <c r="F579">
        <f ca="1">IF(scrapedData!K579&lt;1,RANDBETWEEN(40,50),D579)</f>
        <v>41</v>
      </c>
      <c r="G579">
        <f ca="1">IF(scrapedData!N579&lt;1,RANDBETWEEN(40,50),E579)</f>
        <v>48</v>
      </c>
      <c r="H579">
        <f>ROUND(((99-40)*(scrapedData!V579-0)/(7-0)+40),0)</f>
        <v>44</v>
      </c>
      <c r="I579">
        <f t="shared" ref="I579:I642" ca="1" si="69">SUM(B579,D579,G579,H579)</f>
        <v>226</v>
      </c>
      <c r="J579">
        <f>ROUND(((99-40)*(scrapedData!W579-0)/(3-0)+40),0)</f>
        <v>40</v>
      </c>
      <c r="K579">
        <f>ROUND(((99-40)*(scrapedData!X579-0)/(3-0)+40),0)</f>
        <v>40</v>
      </c>
      <c r="L579">
        <f>ROUND(((99-40)*(scrapedData!U579-0)/(11-0)+40),0)</f>
        <v>42</v>
      </c>
      <c r="M579">
        <f t="shared" ref="M579:M642" si="70">SUM(C579,K579,L579,J579)</f>
        <v>166</v>
      </c>
      <c r="N579">
        <f t="shared" ref="N579:N642" ca="1" si="71">ROUND(((99-40)*(I579-50)/(380-50)+40),0)</f>
        <v>71</v>
      </c>
      <c r="O579">
        <f t="shared" ref="O579:O642" si="72">ROUND(((99-40)*(M579-50)/(360-50)+40),0)</f>
        <v>62</v>
      </c>
      <c r="P579">
        <f t="shared" ref="P579:P642" si="73">ROUNDUP(((L579/C579*100) + L579)/2,0)</f>
        <v>69</v>
      </c>
      <c r="Q579">
        <f t="shared" ref="Q579:Q642" ca="1" si="74">G579</f>
        <v>48</v>
      </c>
      <c r="R579">
        <f ca="1">IF(scrapedData!Q579&gt;0.5,ROUND(scrapedData!R579*100,0),RANDBETWEEN(50,70))</f>
        <v>68</v>
      </c>
      <c r="S579">
        <f>INDEX(teamdata!$B$2:'teamdata'!$B$80,MATCH(scrapedData!B579,teamdata!$A$2:'teamdata'!$A$80,0))</f>
        <v>36</v>
      </c>
      <c r="T579">
        <f t="shared" ref="T579:T642" si="75">ROUND(S579/12,0)</f>
        <v>3</v>
      </c>
    </row>
    <row r="580" spans="1:20" x14ac:dyDescent="0.3">
      <c r="A580" t="s">
        <v>2420</v>
      </c>
      <c r="B580">
        <f>ROUND(((99-40)*(scrapedData!AA580-0)/(25-0)+40),0)</f>
        <v>49</v>
      </c>
      <c r="C580">
        <f>ROUND(((99-40)*(scrapedData!F580-0)/(37.2-0)+40),0)</f>
        <v>64</v>
      </c>
      <c r="D580">
        <f>ROUND(((99-40)*(scrapedData!I580-0)/(0.7-0)+40),0)</f>
        <v>96</v>
      </c>
      <c r="E580">
        <f>ROUND(((99-40)*(scrapedData!O580-0)/(0.5-0)+40),0)</f>
        <v>40</v>
      </c>
      <c r="F580">
        <f ca="1">IF(scrapedData!K580&lt;1,RANDBETWEEN(40,50),D580)</f>
        <v>96</v>
      </c>
      <c r="G580">
        <f ca="1">IF(scrapedData!N580&lt;1,RANDBETWEEN(40,50),E580)</f>
        <v>48</v>
      </c>
      <c r="H580">
        <f>ROUND(((99-40)*(scrapedData!V580-0)/(7-0)+40),0)</f>
        <v>48</v>
      </c>
      <c r="I580">
        <f t="shared" ca="1" si="69"/>
        <v>241</v>
      </c>
      <c r="J580">
        <f>ROUND(((99-40)*(scrapedData!W580-0)/(3-0)+40),0)</f>
        <v>40</v>
      </c>
      <c r="K580">
        <f>ROUND(((99-40)*(scrapedData!X580-0)/(3-0)+40),0)</f>
        <v>50</v>
      </c>
      <c r="L580">
        <f>ROUND(((99-40)*(scrapedData!U580-0)/(11-0)+40),0)</f>
        <v>61</v>
      </c>
      <c r="M580">
        <f t="shared" si="70"/>
        <v>215</v>
      </c>
      <c r="N580">
        <f t="shared" ca="1" si="71"/>
        <v>74</v>
      </c>
      <c r="O580">
        <f t="shared" si="72"/>
        <v>71</v>
      </c>
      <c r="P580">
        <f t="shared" si="73"/>
        <v>79</v>
      </c>
      <c r="Q580">
        <f t="shared" ca="1" si="74"/>
        <v>48</v>
      </c>
      <c r="R580">
        <f ca="1">IF(scrapedData!Q580&gt;0.5,ROUND(scrapedData!R580*100,0),RANDBETWEEN(50,70))</f>
        <v>100</v>
      </c>
      <c r="S580">
        <f>INDEX(teamdata!$B$2:'teamdata'!$B$80,MATCH(scrapedData!B580,teamdata!$A$2:'teamdata'!$A$80,0))</f>
        <v>36</v>
      </c>
      <c r="T580">
        <f t="shared" si="75"/>
        <v>3</v>
      </c>
    </row>
    <row r="581" spans="1:20" x14ac:dyDescent="0.3">
      <c r="A581" t="s">
        <v>2421</v>
      </c>
      <c r="B581">
        <f>ROUND(((99-40)*(scrapedData!AA581-0)/(25-0)+40),0)</f>
        <v>42</v>
      </c>
      <c r="C581">
        <f>ROUND(((99-40)*(scrapedData!F581-0)/(37.2-0)+40),0)</f>
        <v>43</v>
      </c>
      <c r="D581">
        <f>ROUND(((99-40)*(scrapedData!I581-0)/(0.7-0)+40),0)</f>
        <v>82</v>
      </c>
      <c r="E581">
        <f>ROUND(((99-40)*(scrapedData!O581-0)/(0.5-0)+40),0)</f>
        <v>158</v>
      </c>
      <c r="F581">
        <f ca="1">IF(scrapedData!K581&lt;1,RANDBETWEEN(40,50),D581)</f>
        <v>50</v>
      </c>
      <c r="G581">
        <f ca="1">IF(scrapedData!N581&lt;1,RANDBETWEEN(40,50),E581)</f>
        <v>44</v>
      </c>
      <c r="H581">
        <f>ROUND(((99-40)*(scrapedData!V581-0)/(7-0)+40),0)</f>
        <v>40</v>
      </c>
      <c r="I581">
        <f t="shared" ca="1" si="69"/>
        <v>208</v>
      </c>
      <c r="J581">
        <f>ROUND(((99-40)*(scrapedData!W581-0)/(3-0)+40),0)</f>
        <v>40</v>
      </c>
      <c r="K581">
        <f>ROUND(((99-40)*(scrapedData!X581-0)/(3-0)+40),0)</f>
        <v>40</v>
      </c>
      <c r="L581">
        <f>ROUND(((99-40)*(scrapedData!U581-0)/(11-0)+40),0)</f>
        <v>42</v>
      </c>
      <c r="M581">
        <f t="shared" si="70"/>
        <v>165</v>
      </c>
      <c r="N581">
        <f t="shared" ca="1" si="71"/>
        <v>68</v>
      </c>
      <c r="O581">
        <f t="shared" si="72"/>
        <v>62</v>
      </c>
      <c r="P581">
        <f t="shared" si="73"/>
        <v>70</v>
      </c>
      <c r="Q581">
        <f t="shared" ca="1" si="74"/>
        <v>44</v>
      </c>
      <c r="R581">
        <f ca="1">IF(scrapedData!Q581&gt;0.5,ROUND(scrapedData!R581*100,0),RANDBETWEEN(50,70))</f>
        <v>56</v>
      </c>
      <c r="S581">
        <f>INDEX(teamdata!$B$2:'teamdata'!$B$80,MATCH(scrapedData!B581,teamdata!$A$2:'teamdata'!$A$80,0))</f>
        <v>36</v>
      </c>
      <c r="T581">
        <f t="shared" si="75"/>
        <v>3</v>
      </c>
    </row>
    <row r="582" spans="1:20" x14ac:dyDescent="0.3">
      <c r="A582" t="s">
        <v>2422</v>
      </c>
      <c r="B582" t="e">
        <f>ROUND(((99-40)*(scrapedData!AA582-0)/(25-0)+40),0)</f>
        <v>#N/A</v>
      </c>
      <c r="C582" t="e">
        <f>ROUND(((99-40)*(scrapedData!F582-0)/(37.2-0)+40),0)</f>
        <v>#N/A</v>
      </c>
      <c r="D582" t="e">
        <f>ROUND(((99-40)*(scrapedData!I582-0)/(0.7-0)+40),0)</f>
        <v>#N/A</v>
      </c>
      <c r="E582" t="e">
        <f>ROUND(((99-40)*(scrapedData!O582-0)/(0.5-0)+40),0)</f>
        <v>#N/A</v>
      </c>
      <c r="F582" t="e">
        <f ca="1">IF(scrapedData!K582&lt;1,RANDBETWEEN(40,50),D582)</f>
        <v>#N/A</v>
      </c>
      <c r="G582" t="e">
        <f ca="1">IF(scrapedData!N582&lt;1,RANDBETWEEN(40,50),E582)</f>
        <v>#N/A</v>
      </c>
      <c r="H582" t="e">
        <f>ROUND(((99-40)*(scrapedData!V582-0)/(7-0)+40),0)</f>
        <v>#N/A</v>
      </c>
      <c r="I582" t="e">
        <f t="shared" si="69"/>
        <v>#N/A</v>
      </c>
      <c r="J582" t="e">
        <f>ROUND(((99-40)*(scrapedData!W582-0)/(3-0)+40),0)</f>
        <v>#N/A</v>
      </c>
      <c r="K582" t="e">
        <f>ROUND(((99-40)*(scrapedData!X582-0)/(3-0)+40),0)</f>
        <v>#N/A</v>
      </c>
      <c r="L582" t="e">
        <f>ROUND(((99-40)*(scrapedData!U582-0)/(11-0)+40),0)</f>
        <v>#N/A</v>
      </c>
      <c r="M582" t="e">
        <f t="shared" si="70"/>
        <v>#N/A</v>
      </c>
      <c r="N582" t="e">
        <f t="shared" si="71"/>
        <v>#N/A</v>
      </c>
      <c r="O582" t="e">
        <f t="shared" si="72"/>
        <v>#N/A</v>
      </c>
      <c r="P582" t="e">
        <f t="shared" si="73"/>
        <v>#N/A</v>
      </c>
      <c r="Q582" t="e">
        <f t="shared" ca="1" si="74"/>
        <v>#N/A</v>
      </c>
      <c r="R582" t="e">
        <f ca="1">IF(scrapedData!Q582&gt;0.5,ROUND(scrapedData!R582*100,0),RANDBETWEEN(50,70))</f>
        <v>#N/A</v>
      </c>
      <c r="S582">
        <f>INDEX(teamdata!$B$2:'teamdata'!$B$80,MATCH(scrapedData!B582,teamdata!$A$2:'teamdata'!$A$80,0))</f>
        <v>36</v>
      </c>
      <c r="T582">
        <f t="shared" si="75"/>
        <v>3</v>
      </c>
    </row>
    <row r="583" spans="1:20" x14ac:dyDescent="0.3">
      <c r="A583" t="s">
        <v>2424</v>
      </c>
      <c r="B583" t="e">
        <f>ROUND(((99-40)*(scrapedData!AA583-0)/(25-0)+40),0)</f>
        <v>#N/A</v>
      </c>
      <c r="C583" t="e">
        <f>ROUND(((99-40)*(scrapedData!F583-0)/(37.2-0)+40),0)</f>
        <v>#N/A</v>
      </c>
      <c r="D583" t="e">
        <f>ROUND(((99-40)*(scrapedData!I583-0)/(0.7-0)+40),0)</f>
        <v>#N/A</v>
      </c>
      <c r="E583" t="e">
        <f>ROUND(((99-40)*(scrapedData!O583-0)/(0.5-0)+40),0)</f>
        <v>#N/A</v>
      </c>
      <c r="F583" t="e">
        <f ca="1">IF(scrapedData!K583&lt;1,RANDBETWEEN(40,50),D583)</f>
        <v>#N/A</v>
      </c>
      <c r="G583" t="e">
        <f ca="1">IF(scrapedData!N583&lt;1,RANDBETWEEN(40,50),E583)</f>
        <v>#N/A</v>
      </c>
      <c r="H583" t="e">
        <f>ROUND(((99-40)*(scrapedData!V583-0)/(7-0)+40),0)</f>
        <v>#N/A</v>
      </c>
      <c r="I583" t="e">
        <f t="shared" si="69"/>
        <v>#N/A</v>
      </c>
      <c r="J583" t="e">
        <f>ROUND(((99-40)*(scrapedData!W583-0)/(3-0)+40),0)</f>
        <v>#N/A</v>
      </c>
      <c r="K583" t="e">
        <f>ROUND(((99-40)*(scrapedData!X583-0)/(3-0)+40),0)</f>
        <v>#N/A</v>
      </c>
      <c r="L583" t="e">
        <f>ROUND(((99-40)*(scrapedData!U583-0)/(11-0)+40),0)</f>
        <v>#N/A</v>
      </c>
      <c r="M583" t="e">
        <f t="shared" si="70"/>
        <v>#N/A</v>
      </c>
      <c r="N583" t="e">
        <f t="shared" si="71"/>
        <v>#N/A</v>
      </c>
      <c r="O583" t="e">
        <f t="shared" si="72"/>
        <v>#N/A</v>
      </c>
      <c r="P583" t="e">
        <f t="shared" si="73"/>
        <v>#N/A</v>
      </c>
      <c r="Q583" t="e">
        <f t="shared" ca="1" si="74"/>
        <v>#N/A</v>
      </c>
      <c r="R583" t="e">
        <f ca="1">IF(scrapedData!Q583&gt;0.5,ROUND(scrapedData!R583*100,0),RANDBETWEEN(50,70))</f>
        <v>#N/A</v>
      </c>
      <c r="S583">
        <f>INDEX(teamdata!$B$2:'teamdata'!$B$80,MATCH(scrapedData!B583,teamdata!$A$2:'teamdata'!$A$80,0))</f>
        <v>36</v>
      </c>
      <c r="T583">
        <f t="shared" si="75"/>
        <v>3</v>
      </c>
    </row>
    <row r="584" spans="1:20" x14ac:dyDescent="0.3">
      <c r="A584" t="s">
        <v>2428</v>
      </c>
      <c r="B584">
        <f>ROUND(((99-40)*(scrapedData!AA584-0)/(25-0)+40),0)</f>
        <v>95</v>
      </c>
      <c r="C584">
        <f>ROUND(((99-40)*(scrapedData!F584-0)/(37.2-0)+40),0)</f>
        <v>97</v>
      </c>
      <c r="D584">
        <f>ROUND(((99-40)*(scrapedData!I584-0)/(0.7-0)+40),0)</f>
        <v>78</v>
      </c>
      <c r="E584">
        <f>ROUND(((99-40)*(scrapedData!O584-0)/(0.5-0)+40),0)</f>
        <v>83</v>
      </c>
      <c r="F584">
        <f ca="1">IF(scrapedData!K584&lt;1,RANDBETWEEN(40,50),D584)</f>
        <v>78</v>
      </c>
      <c r="G584">
        <f ca="1">IF(scrapedData!N584&lt;1,RANDBETWEEN(40,50),E584)</f>
        <v>83</v>
      </c>
      <c r="H584">
        <f>ROUND(((99-40)*(scrapedData!V584-0)/(7-0)+40),0)</f>
        <v>64</v>
      </c>
      <c r="I584">
        <f t="shared" ca="1" si="69"/>
        <v>320</v>
      </c>
      <c r="J584">
        <f>ROUND(((99-40)*(scrapedData!W584-0)/(3-0)+40),0)</f>
        <v>79</v>
      </c>
      <c r="K584">
        <f>ROUND(((99-40)*(scrapedData!X584-0)/(3-0)+40),0)</f>
        <v>44</v>
      </c>
      <c r="L584">
        <f>ROUND(((99-40)*(scrapedData!U584-0)/(11-0)+40),0)</f>
        <v>61</v>
      </c>
      <c r="M584">
        <f t="shared" si="70"/>
        <v>281</v>
      </c>
      <c r="N584">
        <f t="shared" ca="1" si="71"/>
        <v>88</v>
      </c>
      <c r="O584">
        <f t="shared" si="72"/>
        <v>84</v>
      </c>
      <c r="P584">
        <f t="shared" si="73"/>
        <v>62</v>
      </c>
      <c r="Q584">
        <f t="shared" ca="1" si="74"/>
        <v>83</v>
      </c>
      <c r="R584">
        <f ca="1">IF(scrapedData!Q584&gt;0.5,ROUND(scrapedData!R584*100,0),RANDBETWEEN(50,70))</f>
        <v>84</v>
      </c>
      <c r="S584">
        <f>INDEX(teamdata!$B$2:'teamdata'!$B$80,MATCH(scrapedData!B584,teamdata!$A$2:'teamdata'!$A$80,0))</f>
        <v>37</v>
      </c>
      <c r="T584">
        <f t="shared" si="75"/>
        <v>3</v>
      </c>
    </row>
    <row r="585" spans="1:20" x14ac:dyDescent="0.3">
      <c r="A585" t="s">
        <v>2430</v>
      </c>
      <c r="B585">
        <f>ROUND(((99-40)*(scrapedData!AA585-0)/(25-0)+40),0)</f>
        <v>64</v>
      </c>
      <c r="C585">
        <f>ROUND(((99-40)*(scrapedData!F585-0)/(37.2-0)+40),0)</f>
        <v>88</v>
      </c>
      <c r="D585">
        <f>ROUND(((99-40)*(scrapedData!I585-0)/(0.7-0)+40),0)</f>
        <v>75</v>
      </c>
      <c r="E585">
        <f>ROUND(((99-40)*(scrapedData!O585-0)/(0.5-0)+40),0)</f>
        <v>85</v>
      </c>
      <c r="F585">
        <f ca="1">IF(scrapedData!K585&lt;1,RANDBETWEEN(40,50),D585)</f>
        <v>75</v>
      </c>
      <c r="G585">
        <f ca="1">IF(scrapedData!N585&lt;1,RANDBETWEEN(40,50),E585)</f>
        <v>85</v>
      </c>
      <c r="H585">
        <f>ROUND(((99-40)*(scrapedData!V585-0)/(7-0)+40),0)</f>
        <v>50</v>
      </c>
      <c r="I585">
        <f t="shared" ca="1" si="69"/>
        <v>274</v>
      </c>
      <c r="J585">
        <f>ROUND(((99-40)*(scrapedData!W585-0)/(3-0)+40),0)</f>
        <v>56</v>
      </c>
      <c r="K585">
        <f>ROUND(((99-40)*(scrapedData!X585-0)/(3-0)+40),0)</f>
        <v>42</v>
      </c>
      <c r="L585">
        <f>ROUND(((99-40)*(scrapedData!U585-0)/(11-0)+40),0)</f>
        <v>62</v>
      </c>
      <c r="M585">
        <f t="shared" si="70"/>
        <v>248</v>
      </c>
      <c r="N585">
        <f t="shared" ca="1" si="71"/>
        <v>80</v>
      </c>
      <c r="O585">
        <f t="shared" si="72"/>
        <v>78</v>
      </c>
      <c r="P585">
        <f t="shared" si="73"/>
        <v>67</v>
      </c>
      <c r="Q585">
        <f t="shared" ca="1" si="74"/>
        <v>85</v>
      </c>
      <c r="R585">
        <f ca="1">IF(scrapedData!Q585&gt;0.5,ROUND(scrapedData!R585*100,0),RANDBETWEEN(50,70))</f>
        <v>67</v>
      </c>
      <c r="S585">
        <f>INDEX(teamdata!$B$2:'teamdata'!$B$80,MATCH(scrapedData!B585,teamdata!$A$2:'teamdata'!$A$80,0))</f>
        <v>37</v>
      </c>
      <c r="T585">
        <f t="shared" si="75"/>
        <v>3</v>
      </c>
    </row>
    <row r="586" spans="1:20" x14ac:dyDescent="0.3">
      <c r="A586" t="s">
        <v>2433</v>
      </c>
      <c r="B586">
        <f>ROUND(((99-40)*(scrapedData!AA586-0)/(25-0)+40),0)</f>
        <v>62</v>
      </c>
      <c r="C586">
        <f>ROUND(((99-40)*(scrapedData!F586-0)/(37.2-0)+40),0)</f>
        <v>85</v>
      </c>
      <c r="D586">
        <f>ROUND(((99-40)*(scrapedData!I586-0)/(0.7-0)+40),0)</f>
        <v>78</v>
      </c>
      <c r="E586">
        <f>ROUND(((99-40)*(scrapedData!O586-0)/(0.5-0)+40),0)</f>
        <v>72</v>
      </c>
      <c r="F586">
        <f ca="1">IF(scrapedData!K586&lt;1,RANDBETWEEN(40,50),D586)</f>
        <v>78</v>
      </c>
      <c r="G586">
        <f ca="1">IF(scrapedData!N586&lt;1,RANDBETWEEN(40,50),E586)</f>
        <v>72</v>
      </c>
      <c r="H586">
        <f>ROUND(((99-40)*(scrapedData!V586-0)/(7-0)+40),0)</f>
        <v>73</v>
      </c>
      <c r="I586">
        <f t="shared" ca="1" si="69"/>
        <v>285</v>
      </c>
      <c r="J586">
        <f>ROUND(((99-40)*(scrapedData!W586-0)/(3-0)+40),0)</f>
        <v>71</v>
      </c>
      <c r="K586">
        <f>ROUND(((99-40)*(scrapedData!X586-0)/(3-0)+40),0)</f>
        <v>44</v>
      </c>
      <c r="L586">
        <f>ROUND(((99-40)*(scrapedData!U586-0)/(11-0)+40),0)</f>
        <v>54</v>
      </c>
      <c r="M586">
        <f t="shared" si="70"/>
        <v>254</v>
      </c>
      <c r="N586">
        <f t="shared" ca="1" si="71"/>
        <v>82</v>
      </c>
      <c r="O586">
        <f t="shared" si="72"/>
        <v>79</v>
      </c>
      <c r="P586">
        <f t="shared" si="73"/>
        <v>59</v>
      </c>
      <c r="Q586">
        <f t="shared" ca="1" si="74"/>
        <v>72</v>
      </c>
      <c r="R586">
        <f ca="1">IF(scrapedData!Q586&gt;0.5,ROUND(scrapedData!R586*100,0),RANDBETWEEN(50,70))</f>
        <v>64</v>
      </c>
      <c r="S586">
        <f>INDEX(teamdata!$B$2:'teamdata'!$B$80,MATCH(scrapedData!B586,teamdata!$A$2:'teamdata'!$A$80,0))</f>
        <v>37</v>
      </c>
      <c r="T586">
        <f t="shared" si="75"/>
        <v>3</v>
      </c>
    </row>
    <row r="587" spans="1:20" x14ac:dyDescent="0.3">
      <c r="A587" t="s">
        <v>2435</v>
      </c>
      <c r="B587">
        <f>ROUND(((99-40)*(scrapedData!AA587-0)/(25-0)+40),0)</f>
        <v>61</v>
      </c>
      <c r="C587">
        <f>ROUND(((99-40)*(scrapedData!F587-0)/(37.2-0)+40),0)</f>
        <v>86</v>
      </c>
      <c r="D587">
        <f>ROUND(((99-40)*(scrapedData!I587-0)/(0.7-0)+40),0)</f>
        <v>91</v>
      </c>
      <c r="E587">
        <f>ROUND(((99-40)*(scrapedData!O587-0)/(0.5-0)+40),0)</f>
        <v>40</v>
      </c>
      <c r="F587">
        <f ca="1">IF(scrapedData!K587&lt;1,RANDBETWEEN(40,50),D587)</f>
        <v>91</v>
      </c>
      <c r="G587">
        <f ca="1">IF(scrapedData!N587&lt;1,RANDBETWEEN(40,50),E587)</f>
        <v>41</v>
      </c>
      <c r="H587">
        <f>ROUND(((99-40)*(scrapedData!V587-0)/(7-0)+40),0)</f>
        <v>48</v>
      </c>
      <c r="I587">
        <f t="shared" ca="1" si="69"/>
        <v>241</v>
      </c>
      <c r="J587">
        <f>ROUND(((99-40)*(scrapedData!W587-0)/(3-0)+40),0)</f>
        <v>44</v>
      </c>
      <c r="K587">
        <f>ROUND(((99-40)*(scrapedData!X587-0)/(3-0)+40),0)</f>
        <v>48</v>
      </c>
      <c r="L587">
        <f>ROUND(((99-40)*(scrapedData!U587-0)/(11-0)+40),0)</f>
        <v>68</v>
      </c>
      <c r="M587">
        <f t="shared" si="70"/>
        <v>246</v>
      </c>
      <c r="N587">
        <f t="shared" ca="1" si="71"/>
        <v>74</v>
      </c>
      <c r="O587">
        <f t="shared" si="72"/>
        <v>77</v>
      </c>
      <c r="P587">
        <f t="shared" si="73"/>
        <v>74</v>
      </c>
      <c r="Q587">
        <f t="shared" ca="1" si="74"/>
        <v>41</v>
      </c>
      <c r="R587">
        <f ca="1">IF(scrapedData!Q587&gt;0.5,ROUND(scrapedData!R587*100,0),RANDBETWEEN(50,70))</f>
        <v>69</v>
      </c>
      <c r="S587">
        <f>INDEX(teamdata!$B$2:'teamdata'!$B$80,MATCH(scrapedData!B587,teamdata!$A$2:'teamdata'!$A$80,0))</f>
        <v>37</v>
      </c>
      <c r="T587">
        <f t="shared" si="75"/>
        <v>3</v>
      </c>
    </row>
    <row r="588" spans="1:20" x14ac:dyDescent="0.3">
      <c r="A588" t="s">
        <v>2438</v>
      </c>
      <c r="B588">
        <f>ROUND(((99-40)*(scrapedData!AA588-0)/(25-0)+40),0)</f>
        <v>61</v>
      </c>
      <c r="C588">
        <f>ROUND(((99-40)*(scrapedData!F588-0)/(37.2-0)+40),0)</f>
        <v>86</v>
      </c>
      <c r="D588">
        <f>ROUND(((99-40)*(scrapedData!I588-0)/(0.7-0)+40),0)</f>
        <v>77</v>
      </c>
      <c r="E588">
        <f>ROUND(((99-40)*(scrapedData!O588-0)/(0.5-0)+40),0)</f>
        <v>76</v>
      </c>
      <c r="F588">
        <f ca="1">IF(scrapedData!K588&lt;1,RANDBETWEEN(40,50),D588)</f>
        <v>77</v>
      </c>
      <c r="G588">
        <f ca="1">IF(scrapedData!N588&lt;1,RANDBETWEEN(40,50),E588)</f>
        <v>76</v>
      </c>
      <c r="H588">
        <f>ROUND(((99-40)*(scrapedData!V588-0)/(7-0)+40),0)</f>
        <v>53</v>
      </c>
      <c r="I588">
        <f t="shared" ca="1" si="69"/>
        <v>267</v>
      </c>
      <c r="J588">
        <f>ROUND(((99-40)*(scrapedData!W588-0)/(3-0)+40),0)</f>
        <v>52</v>
      </c>
      <c r="K588">
        <f>ROUND(((99-40)*(scrapedData!X588-0)/(3-0)+40),0)</f>
        <v>64</v>
      </c>
      <c r="L588">
        <f>ROUND(((99-40)*(scrapedData!U588-0)/(11-0)+40),0)</f>
        <v>82</v>
      </c>
      <c r="M588">
        <f t="shared" si="70"/>
        <v>284</v>
      </c>
      <c r="N588">
        <f t="shared" ca="1" si="71"/>
        <v>79</v>
      </c>
      <c r="O588">
        <f t="shared" si="72"/>
        <v>85</v>
      </c>
      <c r="P588">
        <f t="shared" si="73"/>
        <v>89</v>
      </c>
      <c r="Q588">
        <f t="shared" ca="1" si="74"/>
        <v>76</v>
      </c>
      <c r="R588">
        <f ca="1">IF(scrapedData!Q588&gt;0.5,ROUND(scrapedData!R588*100,0),RANDBETWEEN(50,70))</f>
        <v>61</v>
      </c>
      <c r="S588">
        <f>INDEX(teamdata!$B$2:'teamdata'!$B$80,MATCH(scrapedData!B588,teamdata!$A$2:'teamdata'!$A$80,0))</f>
        <v>37</v>
      </c>
      <c r="T588">
        <f t="shared" si="75"/>
        <v>3</v>
      </c>
    </row>
    <row r="589" spans="1:20" x14ac:dyDescent="0.3">
      <c r="A589" t="s">
        <v>2441</v>
      </c>
      <c r="B589">
        <f>ROUND(((99-40)*(scrapedData!AA589-0)/(25-0)+40),0)</f>
        <v>51</v>
      </c>
      <c r="C589">
        <f>ROUND(((99-40)*(scrapedData!F589-0)/(37.2-0)+40),0)</f>
        <v>56</v>
      </c>
      <c r="D589">
        <f>ROUND(((99-40)*(scrapedData!I589-0)/(0.7-0)+40),0)</f>
        <v>74</v>
      </c>
      <c r="E589">
        <f>ROUND(((99-40)*(scrapedData!O589-0)/(0.5-0)+40),0)</f>
        <v>68</v>
      </c>
      <c r="F589">
        <f ca="1">IF(scrapedData!K589&lt;1,RANDBETWEEN(40,50),D589)</f>
        <v>74</v>
      </c>
      <c r="G589">
        <f ca="1">IF(scrapedData!N589&lt;1,RANDBETWEEN(40,50),E589)</f>
        <v>68</v>
      </c>
      <c r="H589">
        <f>ROUND(((99-40)*(scrapedData!V589-0)/(7-0)+40),0)</f>
        <v>41</v>
      </c>
      <c r="I589">
        <f t="shared" ca="1" si="69"/>
        <v>234</v>
      </c>
      <c r="J589">
        <f>ROUND(((99-40)*(scrapedData!W589-0)/(3-0)+40),0)</f>
        <v>46</v>
      </c>
      <c r="K589">
        <f>ROUND(((99-40)*(scrapedData!X589-0)/(3-0)+40),0)</f>
        <v>50</v>
      </c>
      <c r="L589">
        <f>ROUND(((99-40)*(scrapedData!U589-0)/(11-0)+40),0)</f>
        <v>52</v>
      </c>
      <c r="M589">
        <f t="shared" si="70"/>
        <v>204</v>
      </c>
      <c r="N589">
        <f t="shared" ca="1" si="71"/>
        <v>73</v>
      </c>
      <c r="O589">
        <f t="shared" si="72"/>
        <v>69</v>
      </c>
      <c r="P589">
        <f t="shared" si="73"/>
        <v>73</v>
      </c>
      <c r="Q589">
        <f t="shared" ca="1" si="74"/>
        <v>68</v>
      </c>
      <c r="R589">
        <f ca="1">IF(scrapedData!Q589&gt;0.5,ROUND(scrapedData!R589*100,0),RANDBETWEEN(50,70))</f>
        <v>74</v>
      </c>
      <c r="S589">
        <f>INDEX(teamdata!$B$2:'teamdata'!$B$80,MATCH(scrapedData!B589,teamdata!$A$2:'teamdata'!$A$80,0))</f>
        <v>37</v>
      </c>
      <c r="T589">
        <f t="shared" si="75"/>
        <v>3</v>
      </c>
    </row>
    <row r="590" spans="1:20" x14ac:dyDescent="0.3">
      <c r="A590" t="s">
        <v>2443</v>
      </c>
      <c r="B590">
        <f>ROUND(((99-40)*(scrapedData!AA590-0)/(25-0)+40),0)</f>
        <v>48</v>
      </c>
      <c r="C590">
        <f>ROUND(((99-40)*(scrapedData!F590-0)/(37.2-0)+40),0)</f>
        <v>60</v>
      </c>
      <c r="D590">
        <f>ROUND(((99-40)*(scrapedData!I590-0)/(0.7-0)+40),0)</f>
        <v>69</v>
      </c>
      <c r="E590">
        <f>ROUND(((99-40)*(scrapedData!O590-0)/(0.5-0)+40),0)</f>
        <v>69</v>
      </c>
      <c r="F590">
        <f ca="1">IF(scrapedData!K590&lt;1,RANDBETWEEN(40,50),D590)</f>
        <v>69</v>
      </c>
      <c r="G590">
        <f ca="1">IF(scrapedData!N590&lt;1,RANDBETWEEN(40,50),E590)</f>
        <v>69</v>
      </c>
      <c r="H590">
        <f>ROUND(((99-40)*(scrapedData!V590-0)/(7-0)+40),0)</f>
        <v>43</v>
      </c>
      <c r="I590">
        <f t="shared" ca="1" si="69"/>
        <v>229</v>
      </c>
      <c r="J590">
        <f>ROUND(((99-40)*(scrapedData!W590-0)/(3-0)+40),0)</f>
        <v>50</v>
      </c>
      <c r="K590">
        <f>ROUND(((99-40)*(scrapedData!X590-0)/(3-0)+40),0)</f>
        <v>46</v>
      </c>
      <c r="L590">
        <f>ROUND(((99-40)*(scrapedData!U590-0)/(11-0)+40),0)</f>
        <v>54</v>
      </c>
      <c r="M590">
        <f t="shared" si="70"/>
        <v>210</v>
      </c>
      <c r="N590">
        <f t="shared" ca="1" si="71"/>
        <v>72</v>
      </c>
      <c r="O590">
        <f t="shared" si="72"/>
        <v>70</v>
      </c>
      <c r="P590">
        <f t="shared" si="73"/>
        <v>72</v>
      </c>
      <c r="Q590">
        <f t="shared" ca="1" si="74"/>
        <v>69</v>
      </c>
      <c r="R590">
        <f ca="1">IF(scrapedData!Q590&gt;0.5,ROUND(scrapedData!R590*100,0),RANDBETWEEN(50,70))</f>
        <v>57</v>
      </c>
      <c r="S590">
        <f>INDEX(teamdata!$B$2:'teamdata'!$B$80,MATCH(scrapedData!B590,teamdata!$A$2:'teamdata'!$A$80,0))</f>
        <v>37</v>
      </c>
      <c r="T590">
        <f t="shared" si="75"/>
        <v>3</v>
      </c>
    </row>
    <row r="591" spans="1:20" x14ac:dyDescent="0.3">
      <c r="A591" t="s">
        <v>2445</v>
      </c>
      <c r="B591">
        <f>ROUND(((99-40)*(scrapedData!AA591-0)/(25-0)+40),0)</f>
        <v>46</v>
      </c>
      <c r="C591">
        <f>ROUND(((99-40)*(scrapedData!F591-0)/(37.2-0)+40),0)</f>
        <v>57</v>
      </c>
      <c r="D591">
        <f>ROUND(((99-40)*(scrapedData!I591-0)/(0.7-0)+40),0)</f>
        <v>69</v>
      </c>
      <c r="E591">
        <f>ROUND(((99-40)*(scrapedData!O591-0)/(0.5-0)+40),0)</f>
        <v>75</v>
      </c>
      <c r="F591">
        <f ca="1">IF(scrapedData!K591&lt;1,RANDBETWEEN(40,50),D591)</f>
        <v>69</v>
      </c>
      <c r="G591">
        <f ca="1">IF(scrapedData!N591&lt;1,RANDBETWEEN(40,50),E591)</f>
        <v>42</v>
      </c>
      <c r="H591">
        <f>ROUND(((99-40)*(scrapedData!V591-0)/(7-0)+40),0)</f>
        <v>55</v>
      </c>
      <c r="I591">
        <f t="shared" ca="1" si="69"/>
        <v>212</v>
      </c>
      <c r="J591">
        <f>ROUND(((99-40)*(scrapedData!W591-0)/(3-0)+40),0)</f>
        <v>46</v>
      </c>
      <c r="K591">
        <f>ROUND(((99-40)*(scrapedData!X591-0)/(3-0)+40),0)</f>
        <v>42</v>
      </c>
      <c r="L591">
        <f>ROUND(((99-40)*(scrapedData!U591-0)/(11-0)+40),0)</f>
        <v>45</v>
      </c>
      <c r="M591">
        <f t="shared" si="70"/>
        <v>190</v>
      </c>
      <c r="N591">
        <f t="shared" ca="1" si="71"/>
        <v>69</v>
      </c>
      <c r="O591">
        <f t="shared" si="72"/>
        <v>67</v>
      </c>
      <c r="P591">
        <f t="shared" si="73"/>
        <v>62</v>
      </c>
      <c r="Q591">
        <f t="shared" ca="1" si="74"/>
        <v>42</v>
      </c>
      <c r="R591">
        <f ca="1">IF(scrapedData!Q591&gt;0.5,ROUND(scrapedData!R591*100,0),RANDBETWEEN(50,70))</f>
        <v>70</v>
      </c>
      <c r="S591">
        <f>INDEX(teamdata!$B$2:'teamdata'!$B$80,MATCH(scrapedData!B591,teamdata!$A$2:'teamdata'!$A$80,0))</f>
        <v>37</v>
      </c>
      <c r="T591">
        <f t="shared" si="75"/>
        <v>3</v>
      </c>
    </row>
    <row r="592" spans="1:20" x14ac:dyDescent="0.3">
      <c r="A592" t="s">
        <v>2446</v>
      </c>
      <c r="B592">
        <f>ROUND(((99-40)*(scrapedData!AA592-0)/(25-0)+40),0)</f>
        <v>45</v>
      </c>
      <c r="C592">
        <f>ROUND(((99-40)*(scrapedData!F592-0)/(37.2-0)+40),0)</f>
        <v>53</v>
      </c>
      <c r="D592">
        <f>ROUND(((99-40)*(scrapedData!I592-0)/(0.7-0)+40),0)</f>
        <v>62</v>
      </c>
      <c r="E592">
        <f>ROUND(((99-40)*(scrapedData!O592-0)/(0.5-0)+40),0)</f>
        <v>58</v>
      </c>
      <c r="F592">
        <f ca="1">IF(scrapedData!K592&lt;1,RANDBETWEEN(40,50),D592)</f>
        <v>62</v>
      </c>
      <c r="G592">
        <f ca="1">IF(scrapedData!N592&lt;1,RANDBETWEEN(40,50),E592)</f>
        <v>58</v>
      </c>
      <c r="H592">
        <f>ROUND(((99-40)*(scrapedData!V592-0)/(7-0)+40),0)</f>
        <v>45</v>
      </c>
      <c r="I592">
        <f t="shared" ca="1" si="69"/>
        <v>210</v>
      </c>
      <c r="J592">
        <f>ROUND(((99-40)*(scrapedData!W592-0)/(3-0)+40),0)</f>
        <v>50</v>
      </c>
      <c r="K592">
        <f>ROUND(((99-40)*(scrapedData!X592-0)/(3-0)+40),0)</f>
        <v>40</v>
      </c>
      <c r="L592">
        <f>ROUND(((99-40)*(scrapedData!U592-0)/(11-0)+40),0)</f>
        <v>45</v>
      </c>
      <c r="M592">
        <f t="shared" si="70"/>
        <v>188</v>
      </c>
      <c r="N592">
        <f t="shared" ca="1" si="71"/>
        <v>69</v>
      </c>
      <c r="O592">
        <f t="shared" si="72"/>
        <v>66</v>
      </c>
      <c r="P592">
        <f t="shared" si="73"/>
        <v>65</v>
      </c>
      <c r="Q592">
        <f t="shared" ca="1" si="74"/>
        <v>58</v>
      </c>
      <c r="R592">
        <f ca="1">IF(scrapedData!Q592&gt;0.5,ROUND(scrapedData!R592*100,0),RANDBETWEEN(50,70))</f>
        <v>86</v>
      </c>
      <c r="S592">
        <f>INDEX(teamdata!$B$2:'teamdata'!$B$80,MATCH(scrapedData!B592,teamdata!$A$2:'teamdata'!$A$80,0))</f>
        <v>37</v>
      </c>
      <c r="T592">
        <f t="shared" si="75"/>
        <v>3</v>
      </c>
    </row>
    <row r="593" spans="1:20" x14ac:dyDescent="0.3">
      <c r="A593" t="s">
        <v>2449</v>
      </c>
      <c r="B593">
        <f>ROUND(((99-40)*(scrapedData!AA593-0)/(25-0)+40),0)</f>
        <v>45</v>
      </c>
      <c r="C593">
        <f>ROUND(((99-40)*(scrapedData!F593-0)/(37.2-0)+40),0)</f>
        <v>57</v>
      </c>
      <c r="D593">
        <f>ROUND(((99-40)*(scrapedData!I593-0)/(0.7-0)+40),0)</f>
        <v>89</v>
      </c>
      <c r="E593">
        <f>ROUND(((99-40)*(scrapedData!O593-0)/(0.5-0)+40),0)</f>
        <v>40</v>
      </c>
      <c r="F593">
        <f ca="1">IF(scrapedData!K593&lt;1,RANDBETWEEN(40,50),D593)</f>
        <v>89</v>
      </c>
      <c r="G593">
        <f ca="1">IF(scrapedData!N593&lt;1,RANDBETWEEN(40,50),E593)</f>
        <v>50</v>
      </c>
      <c r="H593">
        <f>ROUND(((99-40)*(scrapedData!V593-0)/(7-0)+40),0)</f>
        <v>40</v>
      </c>
      <c r="I593">
        <f t="shared" ca="1" si="69"/>
        <v>224</v>
      </c>
      <c r="J593">
        <f>ROUND(((99-40)*(scrapedData!W593-0)/(3-0)+40),0)</f>
        <v>46</v>
      </c>
      <c r="K593">
        <f>ROUND(((99-40)*(scrapedData!X593-0)/(3-0)+40),0)</f>
        <v>66</v>
      </c>
      <c r="L593">
        <f>ROUND(((99-40)*(scrapedData!U593-0)/(11-0)+40),0)</f>
        <v>54</v>
      </c>
      <c r="M593">
        <f t="shared" si="70"/>
        <v>223</v>
      </c>
      <c r="N593">
        <f t="shared" ca="1" si="71"/>
        <v>71</v>
      </c>
      <c r="O593">
        <f t="shared" si="72"/>
        <v>73</v>
      </c>
      <c r="P593">
        <f t="shared" si="73"/>
        <v>75</v>
      </c>
      <c r="Q593">
        <f t="shared" ca="1" si="74"/>
        <v>50</v>
      </c>
      <c r="R593">
        <f ca="1">IF(scrapedData!Q593&gt;0.5,ROUND(scrapedData!R593*100,0),RANDBETWEEN(50,70))</f>
        <v>55</v>
      </c>
      <c r="S593">
        <f>INDEX(teamdata!$B$2:'teamdata'!$B$80,MATCH(scrapedData!B593,teamdata!$A$2:'teamdata'!$A$80,0))</f>
        <v>37</v>
      </c>
      <c r="T593">
        <f t="shared" si="75"/>
        <v>3</v>
      </c>
    </row>
    <row r="594" spans="1:20" x14ac:dyDescent="0.3">
      <c r="A594" t="s">
        <v>2451</v>
      </c>
      <c r="B594">
        <f>ROUND(((99-40)*(scrapedData!AA594-0)/(25-0)+40),0)</f>
        <v>42</v>
      </c>
      <c r="C594">
        <f>ROUND(((99-40)*(scrapedData!F594-0)/(37.2-0)+40),0)</f>
        <v>49</v>
      </c>
      <c r="D594">
        <f>ROUND(((99-40)*(scrapedData!I594-0)/(0.7-0)+40),0)</f>
        <v>65</v>
      </c>
      <c r="E594">
        <f>ROUND(((99-40)*(scrapedData!O594-0)/(0.5-0)+40),0)</f>
        <v>40</v>
      </c>
      <c r="F594">
        <f ca="1">IF(scrapedData!K594&lt;1,RANDBETWEEN(40,50),D594)</f>
        <v>65</v>
      </c>
      <c r="G594">
        <f ca="1">IF(scrapedData!N594&lt;1,RANDBETWEEN(40,50),E594)</f>
        <v>45</v>
      </c>
      <c r="H594">
        <f>ROUND(((99-40)*(scrapedData!V594-0)/(7-0)+40),0)</f>
        <v>40</v>
      </c>
      <c r="I594">
        <f t="shared" ca="1" si="69"/>
        <v>192</v>
      </c>
      <c r="J594">
        <f>ROUND(((99-40)*(scrapedData!W594-0)/(3-0)+40),0)</f>
        <v>40</v>
      </c>
      <c r="K594">
        <f>ROUND(((99-40)*(scrapedData!X594-0)/(3-0)+40),0)</f>
        <v>44</v>
      </c>
      <c r="L594">
        <f>ROUND(((99-40)*(scrapedData!U594-0)/(11-0)+40),0)</f>
        <v>46</v>
      </c>
      <c r="M594">
        <f t="shared" si="70"/>
        <v>179</v>
      </c>
      <c r="N594">
        <f t="shared" ca="1" si="71"/>
        <v>65</v>
      </c>
      <c r="O594">
        <f t="shared" si="72"/>
        <v>65</v>
      </c>
      <c r="P594">
        <f t="shared" si="73"/>
        <v>70</v>
      </c>
      <c r="Q594">
        <f t="shared" ca="1" si="74"/>
        <v>45</v>
      </c>
      <c r="R594">
        <f ca="1">IF(scrapedData!Q594&gt;0.5,ROUND(scrapedData!R594*100,0),RANDBETWEEN(50,70))</f>
        <v>33</v>
      </c>
      <c r="S594">
        <f>INDEX(teamdata!$B$2:'teamdata'!$B$80,MATCH(scrapedData!B594,teamdata!$A$2:'teamdata'!$A$80,0))</f>
        <v>37</v>
      </c>
      <c r="T594">
        <f t="shared" si="75"/>
        <v>3</v>
      </c>
    </row>
    <row r="595" spans="1:20" x14ac:dyDescent="0.3">
      <c r="A595" t="s">
        <v>2452</v>
      </c>
      <c r="B595">
        <f>ROUND(((99-40)*(scrapedData!AA595-0)/(25-0)+40),0)</f>
        <v>40</v>
      </c>
      <c r="C595">
        <f>ROUND(((99-40)*(scrapedData!F595-0)/(37.2-0)+40),0)</f>
        <v>44</v>
      </c>
      <c r="D595">
        <f>ROUND(((99-40)*(scrapedData!I595-0)/(0.7-0)+40),0)</f>
        <v>40</v>
      </c>
      <c r="E595">
        <f>ROUND(((99-40)*(scrapedData!O595-0)/(0.5-0)+40),0)</f>
        <v>40</v>
      </c>
      <c r="F595">
        <f ca="1">IF(scrapedData!K595&lt;1,RANDBETWEEN(40,50),D595)</f>
        <v>48</v>
      </c>
      <c r="G595">
        <f ca="1">IF(scrapedData!N595&lt;1,RANDBETWEEN(40,50),E595)</f>
        <v>47</v>
      </c>
      <c r="H595">
        <f>ROUND(((99-40)*(scrapedData!V595-0)/(7-0)+40),0)</f>
        <v>40</v>
      </c>
      <c r="I595">
        <f t="shared" ca="1" si="69"/>
        <v>167</v>
      </c>
      <c r="J595">
        <f>ROUND(((99-40)*(scrapedData!W595-0)/(3-0)+40),0)</f>
        <v>40</v>
      </c>
      <c r="K595">
        <f>ROUND(((99-40)*(scrapedData!X595-0)/(3-0)+40),0)</f>
        <v>40</v>
      </c>
      <c r="L595">
        <f>ROUND(((99-40)*(scrapedData!U595-0)/(11-0)+40),0)</f>
        <v>42</v>
      </c>
      <c r="M595">
        <f t="shared" si="70"/>
        <v>166</v>
      </c>
      <c r="N595">
        <f t="shared" ca="1" si="71"/>
        <v>61</v>
      </c>
      <c r="O595">
        <f t="shared" si="72"/>
        <v>62</v>
      </c>
      <c r="P595">
        <f t="shared" si="73"/>
        <v>69</v>
      </c>
      <c r="Q595">
        <f t="shared" ca="1" si="74"/>
        <v>47</v>
      </c>
      <c r="R595">
        <f ca="1">IF(scrapedData!Q595&gt;0.5,ROUND(scrapedData!R595*100,0),RANDBETWEEN(50,70))</f>
        <v>63</v>
      </c>
      <c r="S595">
        <f>INDEX(teamdata!$B$2:'teamdata'!$B$80,MATCH(scrapedData!B595,teamdata!$A$2:'teamdata'!$A$80,0))</f>
        <v>37</v>
      </c>
      <c r="T595">
        <f t="shared" si="75"/>
        <v>3</v>
      </c>
    </row>
    <row r="596" spans="1:20" x14ac:dyDescent="0.3">
      <c r="A596" t="s">
        <v>2454</v>
      </c>
      <c r="B596" t="e">
        <f>ROUND(((99-40)*(scrapedData!AA596-0)/(25-0)+40),0)</f>
        <v>#N/A</v>
      </c>
      <c r="C596" t="e">
        <f>ROUND(((99-40)*(scrapedData!F596-0)/(37.2-0)+40),0)</f>
        <v>#N/A</v>
      </c>
      <c r="D596" t="e">
        <f>ROUND(((99-40)*(scrapedData!I596-0)/(0.7-0)+40),0)</f>
        <v>#N/A</v>
      </c>
      <c r="E596" t="e">
        <f>ROUND(((99-40)*(scrapedData!O596-0)/(0.5-0)+40),0)</f>
        <v>#N/A</v>
      </c>
      <c r="F596" t="e">
        <f ca="1">IF(scrapedData!K596&lt;1,RANDBETWEEN(40,50),D596)</f>
        <v>#N/A</v>
      </c>
      <c r="G596" t="e">
        <f ca="1">IF(scrapedData!N596&lt;1,RANDBETWEEN(40,50),E596)</f>
        <v>#N/A</v>
      </c>
      <c r="H596" t="e">
        <f>ROUND(((99-40)*(scrapedData!V596-0)/(7-0)+40),0)</f>
        <v>#N/A</v>
      </c>
      <c r="I596" t="e">
        <f t="shared" si="69"/>
        <v>#N/A</v>
      </c>
      <c r="J596" t="e">
        <f>ROUND(((99-40)*(scrapedData!W596-0)/(3-0)+40),0)</f>
        <v>#N/A</v>
      </c>
      <c r="K596" t="e">
        <f>ROUND(((99-40)*(scrapedData!X596-0)/(3-0)+40),0)</f>
        <v>#N/A</v>
      </c>
      <c r="L596" t="e">
        <f>ROUND(((99-40)*(scrapedData!U596-0)/(11-0)+40),0)</f>
        <v>#N/A</v>
      </c>
      <c r="M596" t="e">
        <f t="shared" si="70"/>
        <v>#N/A</v>
      </c>
      <c r="N596" t="e">
        <f t="shared" si="71"/>
        <v>#N/A</v>
      </c>
      <c r="O596" t="e">
        <f t="shared" si="72"/>
        <v>#N/A</v>
      </c>
      <c r="P596" t="e">
        <f t="shared" si="73"/>
        <v>#N/A</v>
      </c>
      <c r="Q596" t="e">
        <f t="shared" ca="1" si="74"/>
        <v>#N/A</v>
      </c>
      <c r="R596" t="e">
        <f ca="1">IF(scrapedData!Q596&gt;0.5,ROUND(scrapedData!R596*100,0),RANDBETWEEN(50,70))</f>
        <v>#N/A</v>
      </c>
      <c r="S596">
        <f>INDEX(teamdata!$B$2:'teamdata'!$B$80,MATCH(scrapedData!B596,teamdata!$A$2:'teamdata'!$A$80,0))</f>
        <v>37</v>
      </c>
      <c r="T596">
        <f t="shared" si="75"/>
        <v>3</v>
      </c>
    </row>
    <row r="597" spans="1:20" x14ac:dyDescent="0.3">
      <c r="A597" t="s">
        <v>2458</v>
      </c>
      <c r="B597">
        <f>ROUND(((99-40)*(scrapedData!AA597-0)/(25-0)+40),0)</f>
        <v>79</v>
      </c>
      <c r="C597">
        <f>ROUND(((99-40)*(scrapedData!F597-0)/(37.2-0)+40),0)</f>
        <v>96</v>
      </c>
      <c r="D597">
        <f>ROUND(((99-40)*(scrapedData!I597-0)/(0.7-0)+40),0)</f>
        <v>77</v>
      </c>
      <c r="E597">
        <f>ROUND(((99-40)*(scrapedData!O597-0)/(0.5-0)+40),0)</f>
        <v>76</v>
      </c>
      <c r="F597">
        <f ca="1">IF(scrapedData!K597&lt;1,RANDBETWEEN(40,50),D597)</f>
        <v>77</v>
      </c>
      <c r="G597">
        <f ca="1">IF(scrapedData!N597&lt;1,RANDBETWEEN(40,50),E597)</f>
        <v>76</v>
      </c>
      <c r="H597">
        <f>ROUND(((99-40)*(scrapedData!V597-0)/(7-0)+40),0)</f>
        <v>67</v>
      </c>
      <c r="I597">
        <f t="shared" ca="1" si="69"/>
        <v>299</v>
      </c>
      <c r="J597">
        <f>ROUND(((99-40)*(scrapedData!W597-0)/(3-0)+40),0)</f>
        <v>58</v>
      </c>
      <c r="K597">
        <f>ROUND(((99-40)*(scrapedData!X597-0)/(3-0)+40),0)</f>
        <v>44</v>
      </c>
      <c r="L597">
        <f>ROUND(((99-40)*(scrapedData!U597-0)/(11-0)+40),0)</f>
        <v>59</v>
      </c>
      <c r="M597">
        <f t="shared" si="70"/>
        <v>257</v>
      </c>
      <c r="N597">
        <f t="shared" ca="1" si="71"/>
        <v>85</v>
      </c>
      <c r="O597">
        <f t="shared" si="72"/>
        <v>79</v>
      </c>
      <c r="P597">
        <f t="shared" si="73"/>
        <v>61</v>
      </c>
      <c r="Q597">
        <f t="shared" ca="1" si="74"/>
        <v>76</v>
      </c>
      <c r="R597">
        <f ca="1">IF(scrapedData!Q597&gt;0.5,ROUND(scrapedData!R597*100,0),RANDBETWEEN(50,70))</f>
        <v>74</v>
      </c>
      <c r="S597">
        <f>INDEX(teamdata!$B$2:'teamdata'!$B$80,MATCH(scrapedData!B597,teamdata!$A$2:'teamdata'!$A$80,0))</f>
        <v>38</v>
      </c>
      <c r="T597">
        <f t="shared" si="75"/>
        <v>3</v>
      </c>
    </row>
    <row r="598" spans="1:20" x14ac:dyDescent="0.3">
      <c r="A598" t="s">
        <v>2460</v>
      </c>
      <c r="B598">
        <f>ROUND(((99-40)*(scrapedData!AA598-0)/(25-0)+40),0)</f>
        <v>74</v>
      </c>
      <c r="C598">
        <f>ROUND(((99-40)*(scrapedData!F598-0)/(37.2-0)+40),0)</f>
        <v>89</v>
      </c>
      <c r="D598">
        <f>ROUND(((99-40)*(scrapedData!I598-0)/(0.7-0)+40),0)</f>
        <v>81</v>
      </c>
      <c r="E598">
        <f>ROUND(((99-40)*(scrapedData!O598-0)/(0.5-0)+40),0)</f>
        <v>72</v>
      </c>
      <c r="F598">
        <f ca="1">IF(scrapedData!K598&lt;1,RANDBETWEEN(40,50),D598)</f>
        <v>81</v>
      </c>
      <c r="G598">
        <f ca="1">IF(scrapedData!N598&lt;1,RANDBETWEEN(40,50),E598)</f>
        <v>47</v>
      </c>
      <c r="H598">
        <f>ROUND(((99-40)*(scrapedData!V598-0)/(7-0)+40),0)</f>
        <v>62</v>
      </c>
      <c r="I598">
        <f t="shared" ca="1" si="69"/>
        <v>264</v>
      </c>
      <c r="J598">
        <f>ROUND(((99-40)*(scrapedData!W598-0)/(3-0)+40),0)</f>
        <v>52</v>
      </c>
      <c r="K598">
        <f>ROUND(((99-40)*(scrapedData!X598-0)/(3-0)+40),0)</f>
        <v>56</v>
      </c>
      <c r="L598">
        <f>ROUND(((99-40)*(scrapedData!U598-0)/(11-0)+40),0)</f>
        <v>99</v>
      </c>
      <c r="M598">
        <f t="shared" si="70"/>
        <v>296</v>
      </c>
      <c r="N598">
        <f t="shared" ca="1" si="71"/>
        <v>78</v>
      </c>
      <c r="O598">
        <f t="shared" si="72"/>
        <v>87</v>
      </c>
      <c r="P598">
        <f t="shared" si="73"/>
        <v>106</v>
      </c>
      <c r="Q598">
        <f t="shared" ca="1" si="74"/>
        <v>47</v>
      </c>
      <c r="R598">
        <f ca="1">IF(scrapedData!Q598&gt;0.5,ROUND(scrapedData!R598*100,0),RANDBETWEEN(50,70))</f>
        <v>68</v>
      </c>
      <c r="S598">
        <f>INDEX(teamdata!$B$2:'teamdata'!$B$80,MATCH(scrapedData!B598,teamdata!$A$2:'teamdata'!$A$80,0))</f>
        <v>38</v>
      </c>
      <c r="T598">
        <f t="shared" si="75"/>
        <v>3</v>
      </c>
    </row>
    <row r="599" spans="1:20" x14ac:dyDescent="0.3">
      <c r="A599" t="s">
        <v>2463</v>
      </c>
      <c r="B599">
        <f>ROUND(((99-40)*(scrapedData!AA599-0)/(25-0)+40),0)</f>
        <v>65</v>
      </c>
      <c r="C599">
        <f>ROUND(((99-40)*(scrapedData!F599-0)/(37.2-0)+40),0)</f>
        <v>78</v>
      </c>
      <c r="D599">
        <f>ROUND(((99-40)*(scrapedData!I599-0)/(0.7-0)+40),0)</f>
        <v>86</v>
      </c>
      <c r="E599">
        <f>ROUND(((99-40)*(scrapedData!O599-0)/(0.5-0)+40),0)</f>
        <v>99</v>
      </c>
      <c r="F599">
        <f ca="1">IF(scrapedData!K599&lt;1,RANDBETWEEN(40,50),D599)</f>
        <v>86</v>
      </c>
      <c r="G599">
        <f ca="1">IF(scrapedData!N599&lt;1,RANDBETWEEN(40,50),E599)</f>
        <v>48</v>
      </c>
      <c r="H599">
        <f>ROUND(((99-40)*(scrapedData!V599-0)/(7-0)+40),0)</f>
        <v>44</v>
      </c>
      <c r="I599">
        <f t="shared" ca="1" si="69"/>
        <v>243</v>
      </c>
      <c r="J599">
        <f>ROUND(((99-40)*(scrapedData!W599-0)/(3-0)+40),0)</f>
        <v>50</v>
      </c>
      <c r="K599">
        <f>ROUND(((99-40)*(scrapedData!X599-0)/(3-0)+40),0)</f>
        <v>66</v>
      </c>
      <c r="L599">
        <f>ROUND(((99-40)*(scrapedData!U599-0)/(11-0)+40),0)</f>
        <v>78</v>
      </c>
      <c r="M599">
        <f t="shared" si="70"/>
        <v>272</v>
      </c>
      <c r="N599">
        <f t="shared" ca="1" si="71"/>
        <v>75</v>
      </c>
      <c r="O599">
        <f t="shared" si="72"/>
        <v>82</v>
      </c>
      <c r="P599">
        <f t="shared" si="73"/>
        <v>89</v>
      </c>
      <c r="Q599">
        <f t="shared" ca="1" si="74"/>
        <v>48</v>
      </c>
      <c r="R599">
        <f ca="1">IF(scrapedData!Q599&gt;0.5,ROUND(scrapedData!R599*100,0),RANDBETWEEN(50,70))</f>
        <v>62</v>
      </c>
      <c r="S599">
        <f>INDEX(teamdata!$B$2:'teamdata'!$B$80,MATCH(scrapedData!B599,teamdata!$A$2:'teamdata'!$A$80,0))</f>
        <v>38</v>
      </c>
      <c r="T599">
        <f t="shared" si="75"/>
        <v>3</v>
      </c>
    </row>
    <row r="600" spans="1:20" x14ac:dyDescent="0.3">
      <c r="A600" t="s">
        <v>2466</v>
      </c>
      <c r="B600">
        <f>ROUND(((99-40)*(scrapedData!AA600-0)/(25-0)+40),0)</f>
        <v>64</v>
      </c>
      <c r="C600">
        <f>ROUND(((99-40)*(scrapedData!F600-0)/(37.2-0)+40),0)</f>
        <v>89</v>
      </c>
      <c r="D600">
        <f>ROUND(((99-40)*(scrapedData!I600-0)/(0.7-0)+40),0)</f>
        <v>75</v>
      </c>
      <c r="E600">
        <f>ROUND(((99-40)*(scrapedData!O600-0)/(0.5-0)+40),0)</f>
        <v>88</v>
      </c>
      <c r="F600">
        <f ca="1">IF(scrapedData!K600&lt;1,RANDBETWEEN(40,50),D600)</f>
        <v>75</v>
      </c>
      <c r="G600">
        <f ca="1">IF(scrapedData!N600&lt;1,RANDBETWEEN(40,50),E600)</f>
        <v>88</v>
      </c>
      <c r="H600">
        <f>ROUND(((99-40)*(scrapedData!V600-0)/(7-0)+40),0)</f>
        <v>49</v>
      </c>
      <c r="I600">
        <f t="shared" ca="1" si="69"/>
        <v>276</v>
      </c>
      <c r="J600">
        <f>ROUND(((99-40)*(scrapedData!W600-0)/(3-0)+40),0)</f>
        <v>56</v>
      </c>
      <c r="K600">
        <f>ROUND(((99-40)*(scrapedData!X600-0)/(3-0)+40),0)</f>
        <v>46</v>
      </c>
      <c r="L600">
        <f>ROUND(((99-40)*(scrapedData!U600-0)/(11-0)+40),0)</f>
        <v>51</v>
      </c>
      <c r="M600">
        <f t="shared" si="70"/>
        <v>242</v>
      </c>
      <c r="N600">
        <f t="shared" ca="1" si="71"/>
        <v>80</v>
      </c>
      <c r="O600">
        <f t="shared" si="72"/>
        <v>77</v>
      </c>
      <c r="P600">
        <f t="shared" si="73"/>
        <v>55</v>
      </c>
      <c r="Q600">
        <f t="shared" ca="1" si="74"/>
        <v>88</v>
      </c>
      <c r="R600">
        <f ca="1">IF(scrapedData!Q600&gt;0.5,ROUND(scrapedData!R600*100,0),RANDBETWEEN(50,70))</f>
        <v>75</v>
      </c>
      <c r="S600">
        <f>INDEX(teamdata!$B$2:'teamdata'!$B$80,MATCH(scrapedData!B600,teamdata!$A$2:'teamdata'!$A$80,0))</f>
        <v>38</v>
      </c>
      <c r="T600">
        <f t="shared" si="75"/>
        <v>3</v>
      </c>
    </row>
    <row r="601" spans="1:20" x14ac:dyDescent="0.3">
      <c r="A601" t="s">
        <v>2468</v>
      </c>
      <c r="B601">
        <f>ROUND(((99-40)*(scrapedData!AA601-0)/(25-0)+40),0)</f>
        <v>61</v>
      </c>
      <c r="C601">
        <f>ROUND(((99-40)*(scrapedData!F601-0)/(37.2-0)+40),0)</f>
        <v>91</v>
      </c>
      <c r="D601">
        <f>ROUND(((99-40)*(scrapedData!I601-0)/(0.7-0)+40),0)</f>
        <v>70</v>
      </c>
      <c r="E601">
        <f>ROUND(((99-40)*(scrapedData!O601-0)/(0.5-0)+40),0)</f>
        <v>73</v>
      </c>
      <c r="F601">
        <f ca="1">IF(scrapedData!K601&lt;1,RANDBETWEEN(40,50),D601)</f>
        <v>70</v>
      </c>
      <c r="G601">
        <f ca="1">IF(scrapedData!N601&lt;1,RANDBETWEEN(40,50),E601)</f>
        <v>73</v>
      </c>
      <c r="H601">
        <f>ROUND(((99-40)*(scrapedData!V601-0)/(7-0)+40),0)</f>
        <v>65</v>
      </c>
      <c r="I601">
        <f t="shared" ca="1" si="69"/>
        <v>269</v>
      </c>
      <c r="J601">
        <f>ROUND(((99-40)*(scrapedData!W601-0)/(3-0)+40),0)</f>
        <v>60</v>
      </c>
      <c r="K601">
        <f>ROUND(((99-40)*(scrapedData!X601-0)/(3-0)+40),0)</f>
        <v>42</v>
      </c>
      <c r="L601">
        <f>ROUND(((99-40)*(scrapedData!U601-0)/(11-0)+40),0)</f>
        <v>52</v>
      </c>
      <c r="M601">
        <f t="shared" si="70"/>
        <v>245</v>
      </c>
      <c r="N601">
        <f t="shared" ca="1" si="71"/>
        <v>79</v>
      </c>
      <c r="O601">
        <f t="shared" si="72"/>
        <v>77</v>
      </c>
      <c r="P601">
        <f t="shared" si="73"/>
        <v>55</v>
      </c>
      <c r="Q601">
        <f t="shared" ca="1" si="74"/>
        <v>73</v>
      </c>
      <c r="R601">
        <f ca="1">IF(scrapedData!Q601&gt;0.5,ROUND(scrapedData!R601*100,0),RANDBETWEEN(50,70))</f>
        <v>69</v>
      </c>
      <c r="S601">
        <f>INDEX(teamdata!$B$2:'teamdata'!$B$80,MATCH(scrapedData!B601,teamdata!$A$2:'teamdata'!$A$80,0))</f>
        <v>38</v>
      </c>
      <c r="T601">
        <f t="shared" si="75"/>
        <v>3</v>
      </c>
    </row>
    <row r="602" spans="1:20" x14ac:dyDescent="0.3">
      <c r="A602" t="s">
        <v>2470</v>
      </c>
      <c r="B602">
        <f>ROUND(((99-40)*(scrapedData!AA602-0)/(25-0)+40),0)</f>
        <v>50</v>
      </c>
      <c r="C602">
        <f>ROUND(((99-40)*(scrapedData!F602-0)/(37.2-0)+40),0)</f>
        <v>66</v>
      </c>
      <c r="D602">
        <f>ROUND(((99-40)*(scrapedData!I602-0)/(0.7-0)+40),0)</f>
        <v>66</v>
      </c>
      <c r="E602">
        <f>ROUND(((99-40)*(scrapedData!O602-0)/(0.5-0)+40),0)</f>
        <v>65</v>
      </c>
      <c r="F602">
        <f ca="1">IF(scrapedData!K602&lt;1,RANDBETWEEN(40,50),D602)</f>
        <v>66</v>
      </c>
      <c r="G602">
        <f ca="1">IF(scrapedData!N602&lt;1,RANDBETWEEN(40,50),E602)</f>
        <v>65</v>
      </c>
      <c r="H602">
        <f>ROUND(((99-40)*(scrapedData!V602-0)/(7-0)+40),0)</f>
        <v>64</v>
      </c>
      <c r="I602">
        <f t="shared" ca="1" si="69"/>
        <v>245</v>
      </c>
      <c r="J602">
        <f>ROUND(((99-40)*(scrapedData!W602-0)/(3-0)+40),0)</f>
        <v>50</v>
      </c>
      <c r="K602">
        <f>ROUND(((99-40)*(scrapedData!X602-0)/(3-0)+40),0)</f>
        <v>42</v>
      </c>
      <c r="L602">
        <f>ROUND(((99-40)*(scrapedData!U602-0)/(11-0)+40),0)</f>
        <v>49</v>
      </c>
      <c r="M602">
        <f t="shared" si="70"/>
        <v>207</v>
      </c>
      <c r="N602">
        <f t="shared" ca="1" si="71"/>
        <v>75</v>
      </c>
      <c r="O602">
        <f t="shared" si="72"/>
        <v>70</v>
      </c>
      <c r="P602">
        <f t="shared" si="73"/>
        <v>62</v>
      </c>
      <c r="Q602">
        <f t="shared" ca="1" si="74"/>
        <v>65</v>
      </c>
      <c r="R602">
        <f ca="1">IF(scrapedData!Q602&gt;0.5,ROUND(scrapedData!R602*100,0),RANDBETWEEN(50,70))</f>
        <v>70</v>
      </c>
      <c r="S602">
        <f>INDEX(teamdata!$B$2:'teamdata'!$B$80,MATCH(scrapedData!B602,teamdata!$A$2:'teamdata'!$A$80,0))</f>
        <v>38</v>
      </c>
      <c r="T602">
        <f t="shared" si="75"/>
        <v>3</v>
      </c>
    </row>
    <row r="603" spans="1:20" x14ac:dyDescent="0.3">
      <c r="A603" t="s">
        <v>2473</v>
      </c>
      <c r="B603">
        <f>ROUND(((99-40)*(scrapedData!AA603-0)/(25-0)+40),0)</f>
        <v>47</v>
      </c>
      <c r="C603">
        <f>ROUND(((99-40)*(scrapedData!F603-0)/(37.2-0)+40),0)</f>
        <v>57</v>
      </c>
      <c r="D603">
        <f>ROUND(((99-40)*(scrapedData!I603-0)/(0.7-0)+40),0)</f>
        <v>85</v>
      </c>
      <c r="E603">
        <f>ROUND(((99-40)*(scrapedData!O603-0)/(0.5-0)+40),0)</f>
        <v>40</v>
      </c>
      <c r="F603">
        <f ca="1">IF(scrapedData!K603&lt;1,RANDBETWEEN(40,50),D603)</f>
        <v>85</v>
      </c>
      <c r="G603">
        <f ca="1">IF(scrapedData!N603&lt;1,RANDBETWEEN(40,50),E603)</f>
        <v>42</v>
      </c>
      <c r="H603">
        <f>ROUND(((99-40)*(scrapedData!V603-0)/(7-0)+40),0)</f>
        <v>44</v>
      </c>
      <c r="I603">
        <f t="shared" ca="1" si="69"/>
        <v>218</v>
      </c>
      <c r="J603">
        <f>ROUND(((99-40)*(scrapedData!W603-0)/(3-0)+40),0)</f>
        <v>42</v>
      </c>
      <c r="K603">
        <f>ROUND(((99-40)*(scrapedData!X603-0)/(3-0)+40),0)</f>
        <v>58</v>
      </c>
      <c r="L603">
        <f>ROUND(((99-40)*(scrapedData!U603-0)/(11-0)+40),0)</f>
        <v>51</v>
      </c>
      <c r="M603">
        <f t="shared" si="70"/>
        <v>208</v>
      </c>
      <c r="N603">
        <f t="shared" ca="1" si="71"/>
        <v>70</v>
      </c>
      <c r="O603">
        <f t="shared" si="72"/>
        <v>70</v>
      </c>
      <c r="P603">
        <f t="shared" si="73"/>
        <v>71</v>
      </c>
      <c r="Q603">
        <f t="shared" ca="1" si="74"/>
        <v>42</v>
      </c>
      <c r="R603">
        <f ca="1">IF(scrapedData!Q603&gt;0.5,ROUND(scrapedData!R603*100,0),RANDBETWEEN(50,70))</f>
        <v>54</v>
      </c>
      <c r="S603">
        <f>INDEX(teamdata!$B$2:'teamdata'!$B$80,MATCH(scrapedData!B603,teamdata!$A$2:'teamdata'!$A$80,0))</f>
        <v>38</v>
      </c>
      <c r="T603">
        <f t="shared" si="75"/>
        <v>3</v>
      </c>
    </row>
    <row r="604" spans="1:20" x14ac:dyDescent="0.3">
      <c r="A604" t="s">
        <v>2477</v>
      </c>
      <c r="B604">
        <f>ROUND(((99-40)*(scrapedData!AA604-0)/(25-0)+40),0)</f>
        <v>50</v>
      </c>
      <c r="C604">
        <f>ROUND(((99-40)*(scrapedData!F604-0)/(37.2-0)+40),0)</f>
        <v>70</v>
      </c>
      <c r="D604">
        <f>ROUND(((99-40)*(scrapedData!I604-0)/(0.7-0)+40),0)</f>
        <v>74</v>
      </c>
      <c r="E604">
        <f>ROUND(((99-40)*(scrapedData!O604-0)/(0.5-0)+40),0)</f>
        <v>52</v>
      </c>
      <c r="F604">
        <f ca="1">IF(scrapedData!K604&lt;1,RANDBETWEEN(40,50),D604)</f>
        <v>74</v>
      </c>
      <c r="G604">
        <f ca="1">IF(scrapedData!N604&lt;1,RANDBETWEEN(40,50),E604)</f>
        <v>44</v>
      </c>
      <c r="H604">
        <f>ROUND(((99-40)*(scrapedData!V604-0)/(7-0)+40),0)</f>
        <v>54</v>
      </c>
      <c r="I604">
        <f t="shared" ca="1" si="69"/>
        <v>222</v>
      </c>
      <c r="J604">
        <f>ROUND(((99-40)*(scrapedData!W604-0)/(3-0)+40),0)</f>
        <v>52</v>
      </c>
      <c r="K604">
        <f>ROUND(((99-40)*(scrapedData!X604-0)/(3-0)+40),0)</f>
        <v>48</v>
      </c>
      <c r="L604">
        <f>ROUND(((99-40)*(scrapedData!U604-0)/(11-0)+40),0)</f>
        <v>57</v>
      </c>
      <c r="M604">
        <f t="shared" si="70"/>
        <v>227</v>
      </c>
      <c r="N604">
        <f t="shared" ca="1" si="71"/>
        <v>71</v>
      </c>
      <c r="O604">
        <f t="shared" si="72"/>
        <v>74</v>
      </c>
      <c r="P604">
        <f t="shared" si="73"/>
        <v>70</v>
      </c>
      <c r="Q604">
        <f t="shared" ca="1" si="74"/>
        <v>44</v>
      </c>
      <c r="R604">
        <f ca="1">IF(scrapedData!Q604&gt;0.5,ROUND(scrapedData!R604*100,0),RANDBETWEEN(50,70))</f>
        <v>61</v>
      </c>
      <c r="S604">
        <f>INDEX(teamdata!$B$2:'teamdata'!$B$80,MATCH(scrapedData!B604,teamdata!$A$2:'teamdata'!$A$80,0))</f>
        <v>38</v>
      </c>
      <c r="T604">
        <f t="shared" si="75"/>
        <v>3</v>
      </c>
    </row>
    <row r="605" spans="1:20" x14ac:dyDescent="0.3">
      <c r="A605" t="s">
        <v>2479</v>
      </c>
      <c r="B605">
        <f>ROUND(((99-40)*(scrapedData!AA605-0)/(25-0)+40),0)</f>
        <v>44</v>
      </c>
      <c r="C605">
        <f>ROUND(((99-40)*(scrapedData!F605-0)/(37.2-0)+40),0)</f>
        <v>52</v>
      </c>
      <c r="D605">
        <f>ROUND(((99-40)*(scrapedData!I605-0)/(0.7-0)+40),0)</f>
        <v>79</v>
      </c>
      <c r="E605">
        <f>ROUND(((99-40)*(scrapedData!O605-0)/(0.5-0)+40),0)</f>
        <v>49</v>
      </c>
      <c r="F605">
        <f ca="1">IF(scrapedData!K605&lt;1,RANDBETWEEN(40,50),D605)</f>
        <v>48</v>
      </c>
      <c r="G605">
        <f ca="1">IF(scrapedData!N605&lt;1,RANDBETWEEN(40,50),E605)</f>
        <v>43</v>
      </c>
      <c r="H605">
        <f>ROUND(((99-40)*(scrapedData!V605-0)/(7-0)+40),0)</f>
        <v>43</v>
      </c>
      <c r="I605">
        <f t="shared" ca="1" si="69"/>
        <v>209</v>
      </c>
      <c r="J605">
        <f>ROUND(((99-40)*(scrapedData!W605-0)/(3-0)+40),0)</f>
        <v>42</v>
      </c>
      <c r="K605">
        <f>ROUND(((99-40)*(scrapedData!X605-0)/(3-0)+40),0)</f>
        <v>42</v>
      </c>
      <c r="L605">
        <f>ROUND(((99-40)*(scrapedData!U605-0)/(11-0)+40),0)</f>
        <v>46</v>
      </c>
      <c r="M605">
        <f t="shared" si="70"/>
        <v>182</v>
      </c>
      <c r="N605">
        <f t="shared" ca="1" si="71"/>
        <v>68</v>
      </c>
      <c r="O605">
        <f t="shared" si="72"/>
        <v>65</v>
      </c>
      <c r="P605">
        <f t="shared" si="73"/>
        <v>68</v>
      </c>
      <c r="Q605">
        <f t="shared" ca="1" si="74"/>
        <v>43</v>
      </c>
      <c r="R605">
        <f ca="1">IF(scrapedData!Q605&gt;0.5,ROUND(scrapedData!R605*100,0),RANDBETWEEN(50,70))</f>
        <v>71</v>
      </c>
      <c r="S605">
        <f>INDEX(teamdata!$B$2:'teamdata'!$B$80,MATCH(scrapedData!B605,teamdata!$A$2:'teamdata'!$A$80,0))</f>
        <v>38</v>
      </c>
      <c r="T605">
        <f t="shared" si="75"/>
        <v>3</v>
      </c>
    </row>
    <row r="606" spans="1:20" x14ac:dyDescent="0.3">
      <c r="A606" t="s">
        <v>2481</v>
      </c>
      <c r="B606">
        <f>ROUND(((99-40)*(scrapedData!AA606-0)/(25-0)+40),0)</f>
        <v>43</v>
      </c>
      <c r="C606">
        <f>ROUND(((99-40)*(scrapedData!F606-0)/(37.2-0)+40),0)</f>
        <v>56</v>
      </c>
      <c r="D606">
        <f>ROUND(((99-40)*(scrapedData!I606-0)/(0.7-0)+40),0)</f>
        <v>72</v>
      </c>
      <c r="E606">
        <f>ROUND(((99-40)*(scrapedData!O606-0)/(0.5-0)+40),0)</f>
        <v>91</v>
      </c>
      <c r="F606">
        <f ca="1">IF(scrapedData!K606&lt;1,RANDBETWEEN(40,50),D606)</f>
        <v>42</v>
      </c>
      <c r="G606">
        <f ca="1">IF(scrapedData!N606&lt;1,RANDBETWEEN(40,50),E606)</f>
        <v>45</v>
      </c>
      <c r="H606">
        <f>ROUND(((99-40)*(scrapedData!V606-0)/(7-0)+40),0)</f>
        <v>45</v>
      </c>
      <c r="I606">
        <f t="shared" ca="1" si="69"/>
        <v>205</v>
      </c>
      <c r="J606">
        <f>ROUND(((99-40)*(scrapedData!W606-0)/(3-0)+40),0)</f>
        <v>44</v>
      </c>
      <c r="K606">
        <f>ROUND(((99-40)*(scrapedData!X606-0)/(3-0)+40),0)</f>
        <v>42</v>
      </c>
      <c r="L606">
        <f>ROUND(((99-40)*(scrapedData!U606-0)/(11-0)+40),0)</f>
        <v>46</v>
      </c>
      <c r="M606">
        <f t="shared" si="70"/>
        <v>188</v>
      </c>
      <c r="N606">
        <f t="shared" ca="1" si="71"/>
        <v>68</v>
      </c>
      <c r="O606">
        <f t="shared" si="72"/>
        <v>66</v>
      </c>
      <c r="P606">
        <f t="shared" si="73"/>
        <v>65</v>
      </c>
      <c r="Q606">
        <f t="shared" ca="1" si="74"/>
        <v>45</v>
      </c>
      <c r="R606">
        <f ca="1">IF(scrapedData!Q606&gt;0.5,ROUND(scrapedData!R606*100,0),RANDBETWEEN(50,70))</f>
        <v>54</v>
      </c>
      <c r="S606">
        <f>INDEX(teamdata!$B$2:'teamdata'!$B$80,MATCH(scrapedData!B606,teamdata!$A$2:'teamdata'!$A$80,0))</f>
        <v>38</v>
      </c>
      <c r="T606">
        <f t="shared" si="75"/>
        <v>3</v>
      </c>
    </row>
    <row r="607" spans="1:20" x14ac:dyDescent="0.3">
      <c r="A607" t="s">
        <v>2483</v>
      </c>
      <c r="B607">
        <f>ROUND(((99-40)*(scrapedData!AA607-0)/(25-0)+40),0)</f>
        <v>42</v>
      </c>
      <c r="C607">
        <f>ROUND(((99-40)*(scrapedData!F607-0)/(37.2-0)+40),0)</f>
        <v>53</v>
      </c>
      <c r="D607">
        <f>ROUND(((99-40)*(scrapedData!I607-0)/(0.7-0)+40),0)</f>
        <v>65</v>
      </c>
      <c r="E607">
        <f>ROUND(((99-40)*(scrapedData!O607-0)/(0.5-0)+40),0)</f>
        <v>40</v>
      </c>
      <c r="F607">
        <f ca="1">IF(scrapedData!K607&lt;1,RANDBETWEEN(40,50),D607)</f>
        <v>65</v>
      </c>
      <c r="G607">
        <f ca="1">IF(scrapedData!N607&lt;1,RANDBETWEEN(40,50),E607)</f>
        <v>44</v>
      </c>
      <c r="H607">
        <f>ROUND(((99-40)*(scrapedData!V607-0)/(7-0)+40),0)</f>
        <v>42</v>
      </c>
      <c r="I607">
        <f t="shared" ca="1" si="69"/>
        <v>193</v>
      </c>
      <c r="J607">
        <f>ROUND(((99-40)*(scrapedData!W607-0)/(3-0)+40),0)</f>
        <v>44</v>
      </c>
      <c r="K607">
        <f>ROUND(((99-40)*(scrapedData!X607-0)/(3-0)+40),0)</f>
        <v>44</v>
      </c>
      <c r="L607">
        <f>ROUND(((99-40)*(scrapedData!U607-0)/(11-0)+40),0)</f>
        <v>47</v>
      </c>
      <c r="M607">
        <f t="shared" si="70"/>
        <v>188</v>
      </c>
      <c r="N607">
        <f t="shared" ca="1" si="71"/>
        <v>66</v>
      </c>
      <c r="O607">
        <f t="shared" si="72"/>
        <v>66</v>
      </c>
      <c r="P607">
        <f t="shared" si="73"/>
        <v>68</v>
      </c>
      <c r="Q607">
        <f t="shared" ca="1" si="74"/>
        <v>44</v>
      </c>
      <c r="R607">
        <f ca="1">IF(scrapedData!Q607&gt;0.5,ROUND(scrapedData!R607*100,0),RANDBETWEEN(50,70))</f>
        <v>20</v>
      </c>
      <c r="S607">
        <f>INDEX(teamdata!$B$2:'teamdata'!$B$80,MATCH(scrapedData!B607,teamdata!$A$2:'teamdata'!$A$80,0))</f>
        <v>38</v>
      </c>
      <c r="T607">
        <f t="shared" si="75"/>
        <v>3</v>
      </c>
    </row>
    <row r="608" spans="1:20" x14ac:dyDescent="0.3">
      <c r="A608" t="s">
        <v>2484</v>
      </c>
      <c r="B608">
        <f>ROUND(((99-40)*(scrapedData!AA608-0)/(25-0)+40),0)</f>
        <v>40</v>
      </c>
      <c r="C608">
        <f>ROUND(((99-40)*(scrapedData!F608-0)/(37.2-0)+40),0)</f>
        <v>41</v>
      </c>
      <c r="D608">
        <f>ROUND(((99-40)*(scrapedData!I608-0)/(0.7-0)+40),0)</f>
        <v>40</v>
      </c>
      <c r="E608">
        <f>ROUND(((99-40)*(scrapedData!O608-0)/(0.5-0)+40),0)</f>
        <v>40</v>
      </c>
      <c r="F608">
        <f ca="1">IF(scrapedData!K608&lt;1,RANDBETWEEN(40,50),D608)</f>
        <v>40</v>
      </c>
      <c r="G608">
        <f ca="1">IF(scrapedData!N608&lt;1,RANDBETWEEN(40,50),E608)</f>
        <v>48</v>
      </c>
      <c r="H608">
        <f>ROUND(((99-40)*(scrapedData!V608-0)/(7-0)+40),0)</f>
        <v>40</v>
      </c>
      <c r="I608">
        <f t="shared" ca="1" si="69"/>
        <v>168</v>
      </c>
      <c r="J608">
        <f>ROUND(((99-40)*(scrapedData!W608-0)/(3-0)+40),0)</f>
        <v>40</v>
      </c>
      <c r="K608">
        <f>ROUND(((99-40)*(scrapedData!X608-0)/(3-0)+40),0)</f>
        <v>40</v>
      </c>
      <c r="L608">
        <f>ROUND(((99-40)*(scrapedData!U608-0)/(11-0)+40),0)</f>
        <v>40</v>
      </c>
      <c r="M608">
        <f t="shared" si="70"/>
        <v>161</v>
      </c>
      <c r="N608">
        <f t="shared" ca="1" si="71"/>
        <v>61</v>
      </c>
      <c r="O608">
        <f t="shared" si="72"/>
        <v>61</v>
      </c>
      <c r="P608">
        <f t="shared" si="73"/>
        <v>69</v>
      </c>
      <c r="Q608">
        <f t="shared" ca="1" si="74"/>
        <v>48</v>
      </c>
      <c r="R608">
        <f ca="1">IF(scrapedData!Q608&gt;0.5,ROUND(scrapedData!R608*100,0),RANDBETWEEN(50,70))</f>
        <v>54</v>
      </c>
      <c r="S608">
        <f>INDEX(teamdata!$B$2:'teamdata'!$B$80,MATCH(scrapedData!B608,teamdata!$A$2:'teamdata'!$A$80,0))</f>
        <v>38</v>
      </c>
      <c r="T608">
        <f t="shared" si="75"/>
        <v>3</v>
      </c>
    </row>
    <row r="609" spans="1:20" x14ac:dyDescent="0.3">
      <c r="A609" t="s">
        <v>2486</v>
      </c>
      <c r="B609">
        <f>ROUND(((99-40)*(scrapedData!AA609-0)/(25-0)+40),0)</f>
        <v>40</v>
      </c>
      <c r="C609">
        <f>ROUND(((99-40)*(scrapedData!F609-0)/(37.2-0)+40),0)</f>
        <v>42</v>
      </c>
      <c r="D609">
        <f>ROUND(((99-40)*(scrapedData!I609-0)/(0.7-0)+40),0)</f>
        <v>40</v>
      </c>
      <c r="E609">
        <f>ROUND(((99-40)*(scrapedData!O609-0)/(0.5-0)+40),0)</f>
        <v>40</v>
      </c>
      <c r="F609">
        <f ca="1">IF(scrapedData!K609&lt;1,RANDBETWEEN(40,50),D609)</f>
        <v>49</v>
      </c>
      <c r="G609">
        <f ca="1">IF(scrapedData!N609&lt;1,RANDBETWEEN(40,50),E609)</f>
        <v>48</v>
      </c>
      <c r="H609">
        <f>ROUND(((99-40)*(scrapedData!V609-0)/(7-0)+40),0)</f>
        <v>40</v>
      </c>
      <c r="I609">
        <f t="shared" ca="1" si="69"/>
        <v>168</v>
      </c>
      <c r="J609">
        <f>ROUND(((99-40)*(scrapedData!W609-0)/(3-0)+40),0)</f>
        <v>40</v>
      </c>
      <c r="K609">
        <f>ROUND(((99-40)*(scrapedData!X609-0)/(3-0)+40),0)</f>
        <v>40</v>
      </c>
      <c r="L609">
        <f>ROUND(((99-40)*(scrapedData!U609-0)/(11-0)+40),0)</f>
        <v>43</v>
      </c>
      <c r="M609">
        <f t="shared" si="70"/>
        <v>165</v>
      </c>
      <c r="N609">
        <f t="shared" ca="1" si="71"/>
        <v>61</v>
      </c>
      <c r="O609">
        <f t="shared" si="72"/>
        <v>62</v>
      </c>
      <c r="P609">
        <f t="shared" si="73"/>
        <v>73</v>
      </c>
      <c r="Q609">
        <f t="shared" ca="1" si="74"/>
        <v>48</v>
      </c>
      <c r="R609">
        <f ca="1">IF(scrapedData!Q609&gt;0.5,ROUND(scrapedData!R609*100,0),RANDBETWEEN(50,70))</f>
        <v>58</v>
      </c>
      <c r="S609">
        <f>INDEX(teamdata!$B$2:'teamdata'!$B$80,MATCH(scrapedData!B609,teamdata!$A$2:'teamdata'!$A$80,0))</f>
        <v>38</v>
      </c>
      <c r="T609">
        <f t="shared" si="75"/>
        <v>3</v>
      </c>
    </row>
    <row r="610" spans="1:20" x14ac:dyDescent="0.3">
      <c r="A610" t="s">
        <v>2488</v>
      </c>
      <c r="B610" t="e">
        <f>ROUND(((99-40)*(scrapedData!AA610-0)/(25-0)+40),0)</f>
        <v>#N/A</v>
      </c>
      <c r="C610" t="e">
        <f>ROUND(((99-40)*(scrapedData!F610-0)/(37.2-0)+40),0)</f>
        <v>#N/A</v>
      </c>
      <c r="D610" t="e">
        <f>ROUND(((99-40)*(scrapedData!I610-0)/(0.7-0)+40),0)</f>
        <v>#N/A</v>
      </c>
      <c r="E610" t="e">
        <f>ROUND(((99-40)*(scrapedData!O610-0)/(0.5-0)+40),0)</f>
        <v>#N/A</v>
      </c>
      <c r="F610" t="e">
        <f ca="1">IF(scrapedData!K610&lt;1,RANDBETWEEN(40,50),D610)</f>
        <v>#N/A</v>
      </c>
      <c r="G610" t="e">
        <f ca="1">IF(scrapedData!N610&lt;1,RANDBETWEEN(40,50),E610)</f>
        <v>#N/A</v>
      </c>
      <c r="H610" t="e">
        <f>ROUND(((99-40)*(scrapedData!V610-0)/(7-0)+40),0)</f>
        <v>#N/A</v>
      </c>
      <c r="I610" t="e">
        <f t="shared" si="69"/>
        <v>#N/A</v>
      </c>
      <c r="J610" t="e">
        <f>ROUND(((99-40)*(scrapedData!W610-0)/(3-0)+40),0)</f>
        <v>#N/A</v>
      </c>
      <c r="K610" t="e">
        <f>ROUND(((99-40)*(scrapedData!X610-0)/(3-0)+40),0)</f>
        <v>#N/A</v>
      </c>
      <c r="L610" t="e">
        <f>ROUND(((99-40)*(scrapedData!U610-0)/(11-0)+40),0)</f>
        <v>#N/A</v>
      </c>
      <c r="M610" t="e">
        <f t="shared" si="70"/>
        <v>#N/A</v>
      </c>
      <c r="N610" t="e">
        <f t="shared" si="71"/>
        <v>#N/A</v>
      </c>
      <c r="O610" t="e">
        <f t="shared" si="72"/>
        <v>#N/A</v>
      </c>
      <c r="P610" t="e">
        <f t="shared" si="73"/>
        <v>#N/A</v>
      </c>
      <c r="Q610" t="e">
        <f t="shared" ca="1" si="74"/>
        <v>#N/A</v>
      </c>
      <c r="R610" t="e">
        <f ca="1">IF(scrapedData!Q610&gt;0.5,ROUND(scrapedData!R610*100,0),RANDBETWEEN(50,70))</f>
        <v>#N/A</v>
      </c>
      <c r="S610">
        <f>INDEX(teamdata!$B$2:'teamdata'!$B$80,MATCH(scrapedData!B610,teamdata!$A$2:'teamdata'!$A$80,0))</f>
        <v>38</v>
      </c>
      <c r="T610">
        <f t="shared" si="75"/>
        <v>3</v>
      </c>
    </row>
    <row r="611" spans="1:20" x14ac:dyDescent="0.3">
      <c r="A611" t="s">
        <v>2489</v>
      </c>
      <c r="B611" t="e">
        <f>ROUND(((99-40)*(scrapedData!AA611-0)/(25-0)+40),0)</f>
        <v>#N/A</v>
      </c>
      <c r="C611" t="e">
        <f>ROUND(((99-40)*(scrapedData!F611-0)/(37.2-0)+40),0)</f>
        <v>#N/A</v>
      </c>
      <c r="D611" t="e">
        <f>ROUND(((99-40)*(scrapedData!I611-0)/(0.7-0)+40),0)</f>
        <v>#N/A</v>
      </c>
      <c r="E611" t="e">
        <f>ROUND(((99-40)*(scrapedData!O611-0)/(0.5-0)+40),0)</f>
        <v>#N/A</v>
      </c>
      <c r="F611" t="e">
        <f ca="1">IF(scrapedData!K611&lt;1,RANDBETWEEN(40,50),D611)</f>
        <v>#N/A</v>
      </c>
      <c r="G611" t="e">
        <f ca="1">IF(scrapedData!N611&lt;1,RANDBETWEEN(40,50),E611)</f>
        <v>#N/A</v>
      </c>
      <c r="H611" t="e">
        <f>ROUND(((99-40)*(scrapedData!V611-0)/(7-0)+40),0)</f>
        <v>#N/A</v>
      </c>
      <c r="I611" t="e">
        <f t="shared" si="69"/>
        <v>#N/A</v>
      </c>
      <c r="J611" t="e">
        <f>ROUND(((99-40)*(scrapedData!W611-0)/(3-0)+40),0)</f>
        <v>#N/A</v>
      </c>
      <c r="K611" t="e">
        <f>ROUND(((99-40)*(scrapedData!X611-0)/(3-0)+40),0)</f>
        <v>#N/A</v>
      </c>
      <c r="L611" t="e">
        <f>ROUND(((99-40)*(scrapedData!U611-0)/(11-0)+40),0)</f>
        <v>#N/A</v>
      </c>
      <c r="M611" t="e">
        <f t="shared" si="70"/>
        <v>#N/A</v>
      </c>
      <c r="N611" t="e">
        <f t="shared" si="71"/>
        <v>#N/A</v>
      </c>
      <c r="O611" t="e">
        <f t="shared" si="72"/>
        <v>#N/A</v>
      </c>
      <c r="P611" t="e">
        <f t="shared" si="73"/>
        <v>#N/A</v>
      </c>
      <c r="Q611" t="e">
        <f t="shared" ca="1" si="74"/>
        <v>#N/A</v>
      </c>
      <c r="R611" t="e">
        <f ca="1">IF(scrapedData!Q611&gt;0.5,ROUND(scrapedData!R611*100,0),RANDBETWEEN(50,70))</f>
        <v>#N/A</v>
      </c>
      <c r="S611">
        <f>INDEX(teamdata!$B$2:'teamdata'!$B$80,MATCH(scrapedData!B611,teamdata!$A$2:'teamdata'!$A$80,0))</f>
        <v>38</v>
      </c>
      <c r="T611">
        <f t="shared" si="75"/>
        <v>3</v>
      </c>
    </row>
    <row r="612" spans="1:20" x14ac:dyDescent="0.3">
      <c r="A612" t="s">
        <v>2490</v>
      </c>
      <c r="B612" t="e">
        <f>ROUND(((99-40)*(scrapedData!AA612-0)/(25-0)+40),0)</f>
        <v>#N/A</v>
      </c>
      <c r="C612" t="e">
        <f>ROUND(((99-40)*(scrapedData!F612-0)/(37.2-0)+40),0)</f>
        <v>#N/A</v>
      </c>
      <c r="D612" t="e">
        <f>ROUND(((99-40)*(scrapedData!I612-0)/(0.7-0)+40),0)</f>
        <v>#N/A</v>
      </c>
      <c r="E612" t="e">
        <f>ROUND(((99-40)*(scrapedData!O612-0)/(0.5-0)+40),0)</f>
        <v>#N/A</v>
      </c>
      <c r="F612" t="e">
        <f ca="1">IF(scrapedData!K612&lt;1,RANDBETWEEN(40,50),D612)</f>
        <v>#N/A</v>
      </c>
      <c r="G612" t="e">
        <f ca="1">IF(scrapedData!N612&lt;1,RANDBETWEEN(40,50),E612)</f>
        <v>#N/A</v>
      </c>
      <c r="H612" t="e">
        <f>ROUND(((99-40)*(scrapedData!V612-0)/(7-0)+40),0)</f>
        <v>#N/A</v>
      </c>
      <c r="I612" t="e">
        <f t="shared" si="69"/>
        <v>#N/A</v>
      </c>
      <c r="J612" t="e">
        <f>ROUND(((99-40)*(scrapedData!W612-0)/(3-0)+40),0)</f>
        <v>#N/A</v>
      </c>
      <c r="K612" t="e">
        <f>ROUND(((99-40)*(scrapedData!X612-0)/(3-0)+40),0)</f>
        <v>#N/A</v>
      </c>
      <c r="L612" t="e">
        <f>ROUND(((99-40)*(scrapedData!U612-0)/(11-0)+40),0)</f>
        <v>#N/A</v>
      </c>
      <c r="M612" t="e">
        <f t="shared" si="70"/>
        <v>#N/A</v>
      </c>
      <c r="N612" t="e">
        <f t="shared" si="71"/>
        <v>#N/A</v>
      </c>
      <c r="O612" t="e">
        <f t="shared" si="72"/>
        <v>#N/A</v>
      </c>
      <c r="P612" t="e">
        <f t="shared" si="73"/>
        <v>#N/A</v>
      </c>
      <c r="Q612" t="e">
        <f t="shared" ca="1" si="74"/>
        <v>#N/A</v>
      </c>
      <c r="R612" t="e">
        <f ca="1">IF(scrapedData!Q612&gt;0.5,ROUND(scrapedData!R612*100,0),RANDBETWEEN(50,70))</f>
        <v>#N/A</v>
      </c>
      <c r="S612">
        <f>INDEX(teamdata!$B$2:'teamdata'!$B$80,MATCH(scrapedData!B612,teamdata!$A$2:'teamdata'!$A$80,0))</f>
        <v>38</v>
      </c>
      <c r="T612">
        <f t="shared" si="75"/>
        <v>3</v>
      </c>
    </row>
    <row r="613" spans="1:20" x14ac:dyDescent="0.3">
      <c r="A613" t="s">
        <v>2492</v>
      </c>
      <c r="B613">
        <f>ROUND(((99-40)*(scrapedData!AA613-0)/(25-0)+40),0)</f>
        <v>68</v>
      </c>
      <c r="C613">
        <f>ROUND(((99-40)*(scrapedData!F613-0)/(37.2-0)+40),0)</f>
        <v>89</v>
      </c>
      <c r="D613">
        <f>ROUND(((99-40)*(scrapedData!I613-0)/(0.7-0)+40),0)</f>
        <v>73</v>
      </c>
      <c r="E613">
        <f>ROUND(((99-40)*(scrapedData!O613-0)/(0.5-0)+40),0)</f>
        <v>78</v>
      </c>
      <c r="F613">
        <f ca="1">IF(scrapedData!K613&lt;1,RANDBETWEEN(40,50),D613)</f>
        <v>73</v>
      </c>
      <c r="G613">
        <f ca="1">IF(scrapedData!N613&lt;1,RANDBETWEEN(40,50),E613)</f>
        <v>78</v>
      </c>
      <c r="H613">
        <f>ROUND(((99-40)*(scrapedData!V613-0)/(7-0)+40),0)</f>
        <v>58</v>
      </c>
      <c r="I613">
        <f t="shared" ca="1" si="69"/>
        <v>277</v>
      </c>
      <c r="J613">
        <f>ROUND(((99-40)*(scrapedData!W613-0)/(3-0)+40),0)</f>
        <v>68</v>
      </c>
      <c r="K613">
        <f>ROUND(((99-40)*(scrapedData!X613-0)/(3-0)+40),0)</f>
        <v>44</v>
      </c>
      <c r="L613">
        <f>ROUND(((99-40)*(scrapedData!U613-0)/(11-0)+40),0)</f>
        <v>55</v>
      </c>
      <c r="M613">
        <f t="shared" si="70"/>
        <v>256</v>
      </c>
      <c r="N613">
        <f t="shared" ca="1" si="71"/>
        <v>81</v>
      </c>
      <c r="O613">
        <f t="shared" si="72"/>
        <v>79</v>
      </c>
      <c r="P613">
        <f t="shared" si="73"/>
        <v>59</v>
      </c>
      <c r="Q613">
        <f t="shared" ca="1" si="74"/>
        <v>78</v>
      </c>
      <c r="R613">
        <f ca="1">IF(scrapedData!Q613&gt;0.5,ROUND(scrapedData!R613*100,0),RANDBETWEEN(50,70))</f>
        <v>89</v>
      </c>
      <c r="S613">
        <f>INDEX(teamdata!$B$2:'teamdata'!$B$80,MATCH(scrapedData!B613,teamdata!$A$2:'teamdata'!$A$80,0))</f>
        <v>39</v>
      </c>
      <c r="T613">
        <f t="shared" si="75"/>
        <v>3</v>
      </c>
    </row>
    <row r="614" spans="1:20" x14ac:dyDescent="0.3">
      <c r="A614" t="s">
        <v>2496</v>
      </c>
      <c r="B614">
        <f>ROUND(((99-40)*(scrapedData!AA614-0)/(25-0)+40),0)</f>
        <v>62</v>
      </c>
      <c r="C614">
        <f>ROUND(((99-40)*(scrapedData!F614-0)/(37.2-0)+40),0)</f>
        <v>80</v>
      </c>
      <c r="D614">
        <f>ROUND(((99-40)*(scrapedData!I614-0)/(0.7-0)+40),0)</f>
        <v>72</v>
      </c>
      <c r="E614">
        <f>ROUND(((99-40)*(scrapedData!O614-0)/(0.5-0)+40),0)</f>
        <v>85</v>
      </c>
      <c r="F614">
        <f ca="1">IF(scrapedData!K614&lt;1,RANDBETWEEN(40,50),D614)</f>
        <v>72</v>
      </c>
      <c r="G614">
        <f ca="1">IF(scrapedData!N614&lt;1,RANDBETWEEN(40,50),E614)</f>
        <v>85</v>
      </c>
      <c r="H614">
        <f>ROUND(((99-40)*(scrapedData!V614-0)/(7-0)+40),0)</f>
        <v>45</v>
      </c>
      <c r="I614">
        <f t="shared" ca="1" si="69"/>
        <v>264</v>
      </c>
      <c r="J614">
        <f>ROUND(((99-40)*(scrapedData!W614-0)/(3-0)+40),0)</f>
        <v>48</v>
      </c>
      <c r="K614">
        <f>ROUND(((99-40)*(scrapedData!X614-0)/(3-0)+40),0)</f>
        <v>40</v>
      </c>
      <c r="L614">
        <f>ROUND(((99-40)*(scrapedData!U614-0)/(11-0)+40),0)</f>
        <v>52</v>
      </c>
      <c r="M614">
        <f t="shared" si="70"/>
        <v>220</v>
      </c>
      <c r="N614">
        <f t="shared" ca="1" si="71"/>
        <v>78</v>
      </c>
      <c r="O614">
        <f t="shared" si="72"/>
        <v>72</v>
      </c>
      <c r="P614">
        <f t="shared" si="73"/>
        <v>59</v>
      </c>
      <c r="Q614">
        <f t="shared" ca="1" si="74"/>
        <v>85</v>
      </c>
      <c r="R614">
        <f ca="1">IF(scrapedData!Q614&gt;0.5,ROUND(scrapedData!R614*100,0),RANDBETWEEN(50,70))</f>
        <v>78</v>
      </c>
      <c r="S614">
        <f>INDEX(teamdata!$B$2:'teamdata'!$B$80,MATCH(scrapedData!B614,teamdata!$A$2:'teamdata'!$A$80,0))</f>
        <v>39</v>
      </c>
      <c r="T614">
        <f t="shared" si="75"/>
        <v>3</v>
      </c>
    </row>
    <row r="615" spans="1:20" x14ac:dyDescent="0.3">
      <c r="A615" t="s">
        <v>2499</v>
      </c>
      <c r="B615">
        <f>ROUND(((99-40)*(scrapedData!AA615-0)/(25-0)+40),0)</f>
        <v>62</v>
      </c>
      <c r="C615">
        <f>ROUND(((99-40)*(scrapedData!F615-0)/(37.2-0)+40),0)</f>
        <v>76</v>
      </c>
      <c r="D615">
        <f>ROUND(((99-40)*(scrapedData!I615-0)/(0.7-0)+40),0)</f>
        <v>70</v>
      </c>
      <c r="E615">
        <f>ROUND(((99-40)*(scrapedData!O615-0)/(0.5-0)+40),0)</f>
        <v>73</v>
      </c>
      <c r="F615">
        <f ca="1">IF(scrapedData!K615&lt;1,RANDBETWEEN(40,50),D615)</f>
        <v>70</v>
      </c>
      <c r="G615">
        <f ca="1">IF(scrapedData!N615&lt;1,RANDBETWEEN(40,50),E615)</f>
        <v>73</v>
      </c>
      <c r="H615">
        <f>ROUND(((99-40)*(scrapedData!V615-0)/(7-0)+40),0)</f>
        <v>48</v>
      </c>
      <c r="I615">
        <f t="shared" ca="1" si="69"/>
        <v>253</v>
      </c>
      <c r="J615">
        <f>ROUND(((99-40)*(scrapedData!W615-0)/(3-0)+40),0)</f>
        <v>54</v>
      </c>
      <c r="K615">
        <f>ROUND(((99-40)*(scrapedData!X615-0)/(3-0)+40),0)</f>
        <v>44</v>
      </c>
      <c r="L615">
        <f>ROUND(((99-40)*(scrapedData!U615-0)/(11-0)+40),0)</f>
        <v>56</v>
      </c>
      <c r="M615">
        <f t="shared" si="70"/>
        <v>230</v>
      </c>
      <c r="N615">
        <f t="shared" ca="1" si="71"/>
        <v>76</v>
      </c>
      <c r="O615">
        <f t="shared" si="72"/>
        <v>74</v>
      </c>
      <c r="P615">
        <f t="shared" si="73"/>
        <v>65</v>
      </c>
      <c r="Q615">
        <f t="shared" ca="1" si="74"/>
        <v>73</v>
      </c>
      <c r="R615">
        <f ca="1">IF(scrapedData!Q615&gt;0.5,ROUND(scrapedData!R615*100,0),RANDBETWEEN(50,70))</f>
        <v>72</v>
      </c>
      <c r="S615">
        <f>INDEX(teamdata!$B$2:'teamdata'!$B$80,MATCH(scrapedData!B615,teamdata!$A$2:'teamdata'!$A$80,0))</f>
        <v>39</v>
      </c>
      <c r="T615">
        <f t="shared" si="75"/>
        <v>3</v>
      </c>
    </row>
    <row r="616" spans="1:20" x14ac:dyDescent="0.3">
      <c r="A616" t="s">
        <v>2501</v>
      </c>
      <c r="B616">
        <f>ROUND(((99-40)*(scrapedData!AA616-0)/(25-0)+40),0)</f>
        <v>60</v>
      </c>
      <c r="C616">
        <f>ROUND(((99-40)*(scrapedData!F616-0)/(37.2-0)+40),0)</f>
        <v>80</v>
      </c>
      <c r="D616">
        <f>ROUND(((99-40)*(scrapedData!I616-0)/(0.7-0)+40),0)</f>
        <v>97</v>
      </c>
      <c r="E616">
        <f>ROUND(((99-40)*(scrapedData!O616-0)/(0.5-0)+40),0)</f>
        <v>40</v>
      </c>
      <c r="F616">
        <f ca="1">IF(scrapedData!K616&lt;1,RANDBETWEEN(40,50),D616)</f>
        <v>97</v>
      </c>
      <c r="G616">
        <f ca="1">IF(scrapedData!N616&lt;1,RANDBETWEEN(40,50),E616)</f>
        <v>41</v>
      </c>
      <c r="H616">
        <f>ROUND(((99-40)*(scrapedData!V616-0)/(7-0)+40),0)</f>
        <v>46</v>
      </c>
      <c r="I616">
        <f t="shared" ca="1" si="69"/>
        <v>244</v>
      </c>
      <c r="J616">
        <f>ROUND(((99-40)*(scrapedData!W616-0)/(3-0)+40),0)</f>
        <v>60</v>
      </c>
      <c r="K616">
        <f>ROUND(((99-40)*(scrapedData!X616-0)/(3-0)+40),0)</f>
        <v>77</v>
      </c>
      <c r="L616">
        <f>ROUND(((99-40)*(scrapedData!U616-0)/(11-0)+40),0)</f>
        <v>74</v>
      </c>
      <c r="M616">
        <f t="shared" si="70"/>
        <v>291</v>
      </c>
      <c r="N616">
        <f t="shared" ca="1" si="71"/>
        <v>75</v>
      </c>
      <c r="O616">
        <f t="shared" si="72"/>
        <v>86</v>
      </c>
      <c r="P616">
        <f t="shared" si="73"/>
        <v>84</v>
      </c>
      <c r="Q616">
        <f t="shared" ca="1" si="74"/>
        <v>41</v>
      </c>
      <c r="R616">
        <f ca="1">IF(scrapedData!Q616&gt;0.5,ROUND(scrapedData!R616*100,0),RANDBETWEEN(50,70))</f>
        <v>67</v>
      </c>
      <c r="S616">
        <f>INDEX(teamdata!$B$2:'teamdata'!$B$80,MATCH(scrapedData!B616,teamdata!$A$2:'teamdata'!$A$80,0))</f>
        <v>39</v>
      </c>
      <c r="T616">
        <f t="shared" si="75"/>
        <v>3</v>
      </c>
    </row>
    <row r="617" spans="1:20" x14ac:dyDescent="0.3">
      <c r="A617" t="s">
        <v>2504</v>
      </c>
      <c r="B617">
        <f>ROUND(((99-40)*(scrapedData!AA617-0)/(25-0)+40),0)</f>
        <v>59</v>
      </c>
      <c r="C617">
        <f>ROUND(((99-40)*(scrapedData!F617-0)/(37.2-0)+40),0)</f>
        <v>78</v>
      </c>
      <c r="D617">
        <f>ROUND(((99-40)*(scrapedData!I617-0)/(0.7-0)+40),0)</f>
        <v>80</v>
      </c>
      <c r="E617">
        <f>ROUND(((99-40)*(scrapedData!O617-0)/(0.5-0)+40),0)</f>
        <v>83</v>
      </c>
      <c r="F617">
        <f ca="1">IF(scrapedData!K617&lt;1,RANDBETWEEN(40,50),D617)</f>
        <v>80</v>
      </c>
      <c r="G617">
        <f ca="1">IF(scrapedData!N617&lt;1,RANDBETWEEN(40,50),E617)</f>
        <v>83</v>
      </c>
      <c r="H617">
        <f>ROUND(((99-40)*(scrapedData!V617-0)/(7-0)+40),0)</f>
        <v>51</v>
      </c>
      <c r="I617">
        <f t="shared" ca="1" si="69"/>
        <v>273</v>
      </c>
      <c r="J617">
        <f>ROUND(((99-40)*(scrapedData!W617-0)/(3-0)+40),0)</f>
        <v>62</v>
      </c>
      <c r="K617">
        <f>ROUND(((99-40)*(scrapedData!X617-0)/(3-0)+40),0)</f>
        <v>46</v>
      </c>
      <c r="L617">
        <f>ROUND(((99-40)*(scrapedData!U617-0)/(11-0)+40),0)</f>
        <v>74</v>
      </c>
      <c r="M617">
        <f t="shared" si="70"/>
        <v>260</v>
      </c>
      <c r="N617">
        <f t="shared" ca="1" si="71"/>
        <v>80</v>
      </c>
      <c r="O617">
        <f t="shared" si="72"/>
        <v>80</v>
      </c>
      <c r="P617">
        <f t="shared" si="73"/>
        <v>85</v>
      </c>
      <c r="Q617">
        <f t="shared" ca="1" si="74"/>
        <v>83</v>
      </c>
      <c r="R617">
        <f ca="1">IF(scrapedData!Q617&gt;0.5,ROUND(scrapedData!R617*100,0),RANDBETWEEN(50,70))</f>
        <v>64</v>
      </c>
      <c r="S617">
        <f>INDEX(teamdata!$B$2:'teamdata'!$B$80,MATCH(scrapedData!B617,teamdata!$A$2:'teamdata'!$A$80,0))</f>
        <v>39</v>
      </c>
      <c r="T617">
        <f t="shared" si="75"/>
        <v>3</v>
      </c>
    </row>
    <row r="618" spans="1:20" x14ac:dyDescent="0.3">
      <c r="A618" t="s">
        <v>2506</v>
      </c>
      <c r="B618">
        <f>ROUND(((99-40)*(scrapedData!AA618-0)/(25-0)+40),0)</f>
        <v>59</v>
      </c>
      <c r="C618">
        <f>ROUND(((99-40)*(scrapedData!F618-0)/(37.2-0)+40),0)</f>
        <v>92</v>
      </c>
      <c r="D618">
        <f>ROUND(((99-40)*(scrapedData!I618-0)/(0.7-0)+40),0)</f>
        <v>75</v>
      </c>
      <c r="E618">
        <f>ROUND(((99-40)*(scrapedData!O618-0)/(0.5-0)+40),0)</f>
        <v>81</v>
      </c>
      <c r="F618">
        <f ca="1">IF(scrapedData!K618&lt;1,RANDBETWEEN(40,50),D618)</f>
        <v>75</v>
      </c>
      <c r="G618">
        <f ca="1">IF(scrapedData!N618&lt;1,RANDBETWEEN(40,50),E618)</f>
        <v>81</v>
      </c>
      <c r="H618">
        <f>ROUND(((99-40)*(scrapedData!V618-0)/(7-0)+40),0)</f>
        <v>86</v>
      </c>
      <c r="I618">
        <f t="shared" ca="1" si="69"/>
        <v>301</v>
      </c>
      <c r="J618">
        <f>ROUND(((99-40)*(scrapedData!W618-0)/(3-0)+40),0)</f>
        <v>64</v>
      </c>
      <c r="K618">
        <f>ROUND(((99-40)*(scrapedData!X618-0)/(3-0)+40),0)</f>
        <v>42</v>
      </c>
      <c r="L618">
        <f>ROUND(((99-40)*(scrapedData!U618-0)/(11-0)+40),0)</f>
        <v>56</v>
      </c>
      <c r="M618">
        <f t="shared" si="70"/>
        <v>254</v>
      </c>
      <c r="N618">
        <f t="shared" ca="1" si="71"/>
        <v>85</v>
      </c>
      <c r="O618">
        <f t="shared" si="72"/>
        <v>79</v>
      </c>
      <c r="P618">
        <f t="shared" si="73"/>
        <v>59</v>
      </c>
      <c r="Q618">
        <f t="shared" ca="1" si="74"/>
        <v>81</v>
      </c>
      <c r="R618">
        <f ca="1">IF(scrapedData!Q618&gt;0.5,ROUND(scrapedData!R618*100,0),RANDBETWEEN(50,70))</f>
        <v>76</v>
      </c>
      <c r="S618">
        <f>INDEX(teamdata!$B$2:'teamdata'!$B$80,MATCH(scrapedData!B618,teamdata!$A$2:'teamdata'!$A$80,0))</f>
        <v>39</v>
      </c>
      <c r="T618">
        <f t="shared" si="75"/>
        <v>3</v>
      </c>
    </row>
    <row r="619" spans="1:20" x14ac:dyDescent="0.3">
      <c r="A619" t="s">
        <v>2510</v>
      </c>
      <c r="B619">
        <f>ROUND(((99-40)*(scrapedData!AA619-0)/(25-0)+40),0)</f>
        <v>51</v>
      </c>
      <c r="C619">
        <f>ROUND(((99-40)*(scrapedData!F619-0)/(37.2-0)+40),0)</f>
        <v>59</v>
      </c>
      <c r="D619">
        <f>ROUND(((99-40)*(scrapedData!I619-0)/(0.7-0)+40),0)</f>
        <v>75</v>
      </c>
      <c r="E619">
        <f>ROUND(((99-40)*(scrapedData!O619-0)/(0.5-0)+40),0)</f>
        <v>77</v>
      </c>
      <c r="F619">
        <f ca="1">IF(scrapedData!K619&lt;1,RANDBETWEEN(40,50),D619)</f>
        <v>75</v>
      </c>
      <c r="G619">
        <f ca="1">IF(scrapedData!N619&lt;1,RANDBETWEEN(40,50),E619)</f>
        <v>77</v>
      </c>
      <c r="H619">
        <f>ROUND(((99-40)*(scrapedData!V619-0)/(7-0)+40),0)</f>
        <v>42</v>
      </c>
      <c r="I619">
        <f t="shared" ca="1" si="69"/>
        <v>245</v>
      </c>
      <c r="J619">
        <f>ROUND(((99-40)*(scrapedData!W619-0)/(3-0)+40),0)</f>
        <v>50</v>
      </c>
      <c r="K619">
        <f>ROUND(((99-40)*(scrapedData!X619-0)/(3-0)+40),0)</f>
        <v>44</v>
      </c>
      <c r="L619">
        <f>ROUND(((99-40)*(scrapedData!U619-0)/(11-0)+40),0)</f>
        <v>49</v>
      </c>
      <c r="M619">
        <f t="shared" si="70"/>
        <v>202</v>
      </c>
      <c r="N619">
        <f t="shared" ca="1" si="71"/>
        <v>75</v>
      </c>
      <c r="O619">
        <f t="shared" si="72"/>
        <v>69</v>
      </c>
      <c r="P619">
        <f t="shared" si="73"/>
        <v>67</v>
      </c>
      <c r="Q619">
        <f t="shared" ca="1" si="74"/>
        <v>77</v>
      </c>
      <c r="R619">
        <f ca="1">IF(scrapedData!Q619&gt;0.5,ROUND(scrapedData!R619*100,0),RANDBETWEEN(50,70))</f>
        <v>75</v>
      </c>
      <c r="S619">
        <f>INDEX(teamdata!$B$2:'teamdata'!$B$80,MATCH(scrapedData!B619,teamdata!$A$2:'teamdata'!$A$80,0))</f>
        <v>39</v>
      </c>
      <c r="T619">
        <f t="shared" si="75"/>
        <v>3</v>
      </c>
    </row>
    <row r="620" spans="1:20" x14ac:dyDescent="0.3">
      <c r="A620" t="s">
        <v>2513</v>
      </c>
      <c r="B620">
        <f>ROUND(((99-40)*(scrapedData!AA620-0)/(25-0)+40),0)</f>
        <v>54</v>
      </c>
      <c r="C620">
        <f>ROUND(((99-40)*(scrapedData!F620-0)/(37.2-0)+40),0)</f>
        <v>70</v>
      </c>
      <c r="D620">
        <f>ROUND(((99-40)*(scrapedData!I620-0)/(0.7-0)+40),0)</f>
        <v>73</v>
      </c>
      <c r="E620">
        <f>ROUND(((99-40)*(scrapedData!O620-0)/(0.5-0)+40),0)</f>
        <v>88</v>
      </c>
      <c r="F620">
        <f ca="1">IF(scrapedData!K620&lt;1,RANDBETWEEN(40,50),D620)</f>
        <v>73</v>
      </c>
      <c r="G620">
        <f ca="1">IF(scrapedData!N620&lt;1,RANDBETWEEN(40,50),E620)</f>
        <v>88</v>
      </c>
      <c r="H620">
        <f>ROUND(((99-40)*(scrapedData!V620-0)/(7-0)+40),0)</f>
        <v>45</v>
      </c>
      <c r="I620">
        <f t="shared" ca="1" si="69"/>
        <v>260</v>
      </c>
      <c r="J620">
        <f>ROUND(((99-40)*(scrapedData!W620-0)/(3-0)+40),0)</f>
        <v>56</v>
      </c>
      <c r="K620">
        <f>ROUND(((99-40)*(scrapedData!X620-0)/(3-0)+40),0)</f>
        <v>50</v>
      </c>
      <c r="L620">
        <f>ROUND(((99-40)*(scrapedData!U620-0)/(11-0)+40),0)</f>
        <v>61</v>
      </c>
      <c r="M620">
        <f t="shared" si="70"/>
        <v>237</v>
      </c>
      <c r="N620">
        <f t="shared" ca="1" si="71"/>
        <v>78</v>
      </c>
      <c r="O620">
        <f t="shared" si="72"/>
        <v>76</v>
      </c>
      <c r="P620">
        <f t="shared" si="73"/>
        <v>75</v>
      </c>
      <c r="Q620">
        <f t="shared" ca="1" si="74"/>
        <v>88</v>
      </c>
      <c r="R620">
        <f ca="1">IF(scrapedData!Q620&gt;0.5,ROUND(scrapedData!R620*100,0),RANDBETWEEN(50,70))</f>
        <v>61</v>
      </c>
      <c r="S620">
        <f>INDEX(teamdata!$B$2:'teamdata'!$B$80,MATCH(scrapedData!B620,teamdata!$A$2:'teamdata'!$A$80,0))</f>
        <v>39</v>
      </c>
      <c r="T620">
        <f t="shared" si="75"/>
        <v>3</v>
      </c>
    </row>
    <row r="621" spans="1:20" x14ac:dyDescent="0.3">
      <c r="A621" t="s">
        <v>2517</v>
      </c>
      <c r="B621">
        <f>ROUND(((99-40)*(scrapedData!AA621-0)/(25-0)+40),0)</f>
        <v>46</v>
      </c>
      <c r="C621">
        <f>ROUND(((99-40)*(scrapedData!F621-0)/(37.2-0)+40),0)</f>
        <v>58</v>
      </c>
      <c r="D621">
        <f>ROUND(((99-40)*(scrapedData!I621-0)/(0.7-0)+40),0)</f>
        <v>79</v>
      </c>
      <c r="E621">
        <f>ROUND(((99-40)*(scrapedData!O621-0)/(0.5-0)+40),0)</f>
        <v>72</v>
      </c>
      <c r="F621">
        <f ca="1">IF(scrapedData!K621&lt;1,RANDBETWEEN(40,50),D621)</f>
        <v>79</v>
      </c>
      <c r="G621">
        <f ca="1">IF(scrapedData!N621&lt;1,RANDBETWEEN(40,50),E621)</f>
        <v>50</v>
      </c>
      <c r="H621">
        <f>ROUND(((99-40)*(scrapedData!V621-0)/(7-0)+40),0)</f>
        <v>42</v>
      </c>
      <c r="I621">
        <f t="shared" ca="1" si="69"/>
        <v>217</v>
      </c>
      <c r="J621">
        <f>ROUND(((99-40)*(scrapedData!W621-0)/(3-0)+40),0)</f>
        <v>44</v>
      </c>
      <c r="K621">
        <f>ROUND(((99-40)*(scrapedData!X621-0)/(3-0)+40),0)</f>
        <v>50</v>
      </c>
      <c r="L621">
        <f>ROUND(((99-40)*(scrapedData!U621-0)/(11-0)+40),0)</f>
        <v>52</v>
      </c>
      <c r="M621">
        <f t="shared" si="70"/>
        <v>204</v>
      </c>
      <c r="N621">
        <f t="shared" ca="1" si="71"/>
        <v>70</v>
      </c>
      <c r="O621">
        <f t="shared" si="72"/>
        <v>69</v>
      </c>
      <c r="P621">
        <f t="shared" si="73"/>
        <v>71</v>
      </c>
      <c r="Q621">
        <f t="shared" ca="1" si="74"/>
        <v>50</v>
      </c>
      <c r="R621">
        <f ca="1">IF(scrapedData!Q621&gt;0.5,ROUND(scrapedData!R621*100,0),RANDBETWEEN(50,70))</f>
        <v>65</v>
      </c>
      <c r="S621">
        <f>INDEX(teamdata!$B$2:'teamdata'!$B$80,MATCH(scrapedData!B621,teamdata!$A$2:'teamdata'!$A$80,0))</f>
        <v>39</v>
      </c>
      <c r="T621">
        <f t="shared" si="75"/>
        <v>3</v>
      </c>
    </row>
    <row r="622" spans="1:20" x14ac:dyDescent="0.3">
      <c r="A622" t="s">
        <v>2519</v>
      </c>
      <c r="B622">
        <f>ROUND(((99-40)*(scrapedData!AA622-0)/(25-0)+40),0)</f>
        <v>46</v>
      </c>
      <c r="C622">
        <f>ROUND(((99-40)*(scrapedData!F622-0)/(37.2-0)+40),0)</f>
        <v>51</v>
      </c>
      <c r="D622">
        <f>ROUND(((99-40)*(scrapedData!I622-0)/(0.7-0)+40),0)</f>
        <v>79</v>
      </c>
      <c r="E622">
        <f>ROUND(((99-40)*(scrapedData!O622-0)/(0.5-0)+40),0)</f>
        <v>40</v>
      </c>
      <c r="F622">
        <f ca="1">IF(scrapedData!K622&lt;1,RANDBETWEEN(40,50),D622)</f>
        <v>79</v>
      </c>
      <c r="G622">
        <f ca="1">IF(scrapedData!N622&lt;1,RANDBETWEEN(40,50),E622)</f>
        <v>49</v>
      </c>
      <c r="H622">
        <f>ROUND(((99-40)*(scrapedData!V622-0)/(7-0)+40),0)</f>
        <v>43</v>
      </c>
      <c r="I622">
        <f t="shared" ca="1" si="69"/>
        <v>217</v>
      </c>
      <c r="J622">
        <f>ROUND(((99-40)*(scrapedData!W622-0)/(3-0)+40),0)</f>
        <v>44</v>
      </c>
      <c r="K622">
        <f>ROUND(((99-40)*(scrapedData!X622-0)/(3-0)+40),0)</f>
        <v>42</v>
      </c>
      <c r="L622">
        <f>ROUND(((99-40)*(scrapedData!U622-0)/(11-0)+40),0)</f>
        <v>45</v>
      </c>
      <c r="M622">
        <f t="shared" si="70"/>
        <v>182</v>
      </c>
      <c r="N622">
        <f t="shared" ca="1" si="71"/>
        <v>70</v>
      </c>
      <c r="O622">
        <f t="shared" si="72"/>
        <v>65</v>
      </c>
      <c r="P622">
        <f t="shared" si="73"/>
        <v>67</v>
      </c>
      <c r="Q622">
        <f t="shared" ca="1" si="74"/>
        <v>49</v>
      </c>
      <c r="R622">
        <f ca="1">IF(scrapedData!Q622&gt;0.5,ROUND(scrapedData!R622*100,0),RANDBETWEEN(50,70))</f>
        <v>67</v>
      </c>
      <c r="S622">
        <f>INDEX(teamdata!$B$2:'teamdata'!$B$80,MATCH(scrapedData!B622,teamdata!$A$2:'teamdata'!$A$80,0))</f>
        <v>39</v>
      </c>
      <c r="T622">
        <f t="shared" si="75"/>
        <v>3</v>
      </c>
    </row>
    <row r="623" spans="1:20" x14ac:dyDescent="0.3">
      <c r="A623" t="s">
        <v>2521</v>
      </c>
      <c r="B623">
        <f>ROUND(((99-40)*(scrapedData!AA623-0)/(25-0)+40),0)</f>
        <v>43</v>
      </c>
      <c r="C623">
        <f>ROUND(((99-40)*(scrapedData!F623-0)/(37.2-0)+40),0)</f>
        <v>50</v>
      </c>
      <c r="D623">
        <f>ROUND(((99-40)*(scrapedData!I623-0)/(0.7-0)+40),0)</f>
        <v>72</v>
      </c>
      <c r="E623">
        <f>ROUND(((99-40)*(scrapedData!O623-0)/(0.5-0)+40),0)</f>
        <v>70</v>
      </c>
      <c r="F623">
        <f ca="1">IF(scrapedData!K623&lt;1,RANDBETWEEN(40,50),D623)</f>
        <v>49</v>
      </c>
      <c r="G623">
        <f ca="1">IF(scrapedData!N623&lt;1,RANDBETWEEN(40,50),E623)</f>
        <v>46</v>
      </c>
      <c r="H623">
        <f>ROUND(((99-40)*(scrapedData!V623-0)/(7-0)+40),0)</f>
        <v>43</v>
      </c>
      <c r="I623">
        <f t="shared" ca="1" si="69"/>
        <v>204</v>
      </c>
      <c r="J623">
        <f>ROUND(((99-40)*(scrapedData!W623-0)/(3-0)+40),0)</f>
        <v>44</v>
      </c>
      <c r="K623">
        <f>ROUND(((99-40)*(scrapedData!X623-0)/(3-0)+40),0)</f>
        <v>40</v>
      </c>
      <c r="L623">
        <f>ROUND(((99-40)*(scrapedData!U623-0)/(11-0)+40),0)</f>
        <v>43</v>
      </c>
      <c r="M623">
        <f t="shared" si="70"/>
        <v>177</v>
      </c>
      <c r="N623">
        <f t="shared" ca="1" si="71"/>
        <v>68</v>
      </c>
      <c r="O623">
        <f t="shared" si="72"/>
        <v>64</v>
      </c>
      <c r="P623">
        <f t="shared" si="73"/>
        <v>65</v>
      </c>
      <c r="Q623">
        <f t="shared" ca="1" si="74"/>
        <v>46</v>
      </c>
      <c r="R623">
        <f ca="1">IF(scrapedData!Q623&gt;0.5,ROUND(scrapedData!R623*100,0),RANDBETWEEN(50,70))</f>
        <v>61</v>
      </c>
      <c r="S623">
        <f>INDEX(teamdata!$B$2:'teamdata'!$B$80,MATCH(scrapedData!B623,teamdata!$A$2:'teamdata'!$A$80,0))</f>
        <v>39</v>
      </c>
      <c r="T623">
        <f t="shared" si="75"/>
        <v>3</v>
      </c>
    </row>
    <row r="624" spans="1:20" x14ac:dyDescent="0.3">
      <c r="A624" t="s">
        <v>2522</v>
      </c>
      <c r="B624">
        <f>ROUND(((99-40)*(scrapedData!AA624-0)/(25-0)+40),0)</f>
        <v>42</v>
      </c>
      <c r="C624">
        <f>ROUND(((99-40)*(scrapedData!F624-0)/(37.2-0)+40),0)</f>
        <v>42</v>
      </c>
      <c r="D624">
        <f>ROUND(((99-40)*(scrapedData!I624-0)/(0.7-0)+40),0)</f>
        <v>82</v>
      </c>
      <c r="E624">
        <f>ROUND(((99-40)*(scrapedData!O624-0)/(0.5-0)+40),0)</f>
        <v>79</v>
      </c>
      <c r="F624">
        <f ca="1">IF(scrapedData!K624&lt;1,RANDBETWEEN(40,50),D624)</f>
        <v>42</v>
      </c>
      <c r="G624">
        <f ca="1">IF(scrapedData!N624&lt;1,RANDBETWEEN(40,50),E624)</f>
        <v>44</v>
      </c>
      <c r="H624">
        <f>ROUND(((99-40)*(scrapedData!V624-0)/(7-0)+40),0)</f>
        <v>40</v>
      </c>
      <c r="I624">
        <f t="shared" ca="1" si="69"/>
        <v>208</v>
      </c>
      <c r="J624">
        <f>ROUND(((99-40)*(scrapedData!W624-0)/(3-0)+40),0)</f>
        <v>40</v>
      </c>
      <c r="K624">
        <f>ROUND(((99-40)*(scrapedData!X624-0)/(3-0)+40),0)</f>
        <v>40</v>
      </c>
      <c r="L624">
        <f>ROUND(((99-40)*(scrapedData!U624-0)/(11-0)+40),0)</f>
        <v>41</v>
      </c>
      <c r="M624">
        <f t="shared" si="70"/>
        <v>163</v>
      </c>
      <c r="N624">
        <f t="shared" ca="1" si="71"/>
        <v>68</v>
      </c>
      <c r="O624">
        <f t="shared" si="72"/>
        <v>62</v>
      </c>
      <c r="P624">
        <f t="shared" si="73"/>
        <v>70</v>
      </c>
      <c r="Q624">
        <f t="shared" ca="1" si="74"/>
        <v>44</v>
      </c>
      <c r="R624">
        <f ca="1">IF(scrapedData!Q624&gt;0.5,ROUND(scrapedData!R624*100,0),RANDBETWEEN(50,70))</f>
        <v>67</v>
      </c>
      <c r="S624">
        <f>INDEX(teamdata!$B$2:'teamdata'!$B$80,MATCH(scrapedData!B624,teamdata!$A$2:'teamdata'!$A$80,0))</f>
        <v>39</v>
      </c>
      <c r="T624">
        <f t="shared" si="75"/>
        <v>3</v>
      </c>
    </row>
    <row r="625" spans="1:20" x14ac:dyDescent="0.3">
      <c r="A625" t="s">
        <v>2524</v>
      </c>
      <c r="B625">
        <f>ROUND(((99-40)*(scrapedData!AA625-0)/(25-0)+40),0)</f>
        <v>47</v>
      </c>
      <c r="C625">
        <f>ROUND(((99-40)*(scrapedData!F625-0)/(37.2-0)+40),0)</f>
        <v>50</v>
      </c>
      <c r="D625">
        <f>ROUND(((99-40)*(scrapedData!I625-0)/(0.7-0)+40),0)</f>
        <v>103</v>
      </c>
      <c r="E625">
        <f>ROUND(((99-40)*(scrapedData!O625-0)/(0.5-0)+40),0)</f>
        <v>40</v>
      </c>
      <c r="F625">
        <f ca="1">IF(scrapedData!K625&lt;1,RANDBETWEEN(40,50),D625)</f>
        <v>103</v>
      </c>
      <c r="G625">
        <f ca="1">IF(scrapedData!N625&lt;1,RANDBETWEEN(40,50),E625)</f>
        <v>50</v>
      </c>
      <c r="H625">
        <f>ROUND(((99-40)*(scrapedData!V625-0)/(7-0)+40),0)</f>
        <v>40</v>
      </c>
      <c r="I625">
        <f t="shared" ca="1" si="69"/>
        <v>240</v>
      </c>
      <c r="J625">
        <f>ROUND(((99-40)*(scrapedData!W625-0)/(3-0)+40),0)</f>
        <v>40</v>
      </c>
      <c r="K625">
        <f>ROUND(((99-40)*(scrapedData!X625-0)/(3-0)+40),0)</f>
        <v>50</v>
      </c>
      <c r="L625">
        <f>ROUND(((99-40)*(scrapedData!U625-0)/(11-0)+40),0)</f>
        <v>51</v>
      </c>
      <c r="M625">
        <f t="shared" si="70"/>
        <v>191</v>
      </c>
      <c r="N625">
        <f t="shared" ca="1" si="71"/>
        <v>74</v>
      </c>
      <c r="O625">
        <f t="shared" si="72"/>
        <v>67</v>
      </c>
      <c r="P625">
        <f t="shared" si="73"/>
        <v>77</v>
      </c>
      <c r="Q625">
        <f t="shared" ca="1" si="74"/>
        <v>50</v>
      </c>
      <c r="R625">
        <f ca="1">IF(scrapedData!Q625&gt;0.5,ROUND(scrapedData!R625*100,0),RANDBETWEEN(50,70))</f>
        <v>0</v>
      </c>
      <c r="S625">
        <f>INDEX(teamdata!$B$2:'teamdata'!$B$80,MATCH(scrapedData!B625,teamdata!$A$2:'teamdata'!$A$80,0))</f>
        <v>39</v>
      </c>
      <c r="T625">
        <f t="shared" si="75"/>
        <v>3</v>
      </c>
    </row>
    <row r="626" spans="1:20" x14ac:dyDescent="0.3">
      <c r="A626" t="s">
        <v>2526</v>
      </c>
      <c r="B626">
        <f>ROUND(((99-40)*(scrapedData!AA626-0)/(25-0)+40),0)</f>
        <v>41</v>
      </c>
      <c r="C626">
        <f>ROUND(((99-40)*(scrapedData!F626-0)/(37.2-0)+40),0)</f>
        <v>42</v>
      </c>
      <c r="D626">
        <f>ROUND(((99-40)*(scrapedData!I626-0)/(0.7-0)+40),0)</f>
        <v>124</v>
      </c>
      <c r="E626">
        <f>ROUND(((99-40)*(scrapedData!O626-0)/(0.5-0)+40),0)</f>
        <v>40</v>
      </c>
      <c r="F626">
        <f ca="1">IF(scrapedData!K626&lt;1,RANDBETWEEN(40,50),D626)</f>
        <v>48</v>
      </c>
      <c r="G626">
        <f ca="1">IF(scrapedData!N626&lt;1,RANDBETWEEN(40,50),E626)</f>
        <v>40</v>
      </c>
      <c r="H626">
        <f>ROUND(((99-40)*(scrapedData!V626-0)/(7-0)+40),0)</f>
        <v>40</v>
      </c>
      <c r="I626">
        <f t="shared" ca="1" si="69"/>
        <v>245</v>
      </c>
      <c r="J626">
        <f>ROUND(((99-40)*(scrapedData!W626-0)/(3-0)+40),0)</f>
        <v>40</v>
      </c>
      <c r="K626">
        <f>ROUND(((99-40)*(scrapedData!X626-0)/(3-0)+40),0)</f>
        <v>40</v>
      </c>
      <c r="L626">
        <f>ROUND(((99-40)*(scrapedData!U626-0)/(11-0)+40),0)</f>
        <v>40</v>
      </c>
      <c r="M626">
        <f t="shared" si="70"/>
        <v>162</v>
      </c>
      <c r="N626">
        <f t="shared" ca="1" si="71"/>
        <v>75</v>
      </c>
      <c r="O626">
        <f t="shared" si="72"/>
        <v>61</v>
      </c>
      <c r="P626">
        <f t="shared" si="73"/>
        <v>68</v>
      </c>
      <c r="Q626">
        <f t="shared" ca="1" si="74"/>
        <v>40</v>
      </c>
      <c r="R626">
        <f ca="1">IF(scrapedData!Q626&gt;0.5,ROUND(scrapedData!R626*100,0),RANDBETWEEN(50,70))</f>
        <v>58</v>
      </c>
      <c r="S626">
        <f>INDEX(teamdata!$B$2:'teamdata'!$B$80,MATCH(scrapedData!B626,teamdata!$A$2:'teamdata'!$A$80,0))</f>
        <v>39</v>
      </c>
      <c r="T626">
        <f t="shared" si="75"/>
        <v>3</v>
      </c>
    </row>
    <row r="627" spans="1:20" x14ac:dyDescent="0.3">
      <c r="A627" t="s">
        <v>2528</v>
      </c>
      <c r="B627" t="e">
        <f>ROUND(((99-40)*(scrapedData!AA627-0)/(25-0)+40),0)</f>
        <v>#N/A</v>
      </c>
      <c r="C627" t="e">
        <f>ROUND(((99-40)*(scrapedData!F627-0)/(37.2-0)+40),0)</f>
        <v>#N/A</v>
      </c>
      <c r="D627" t="e">
        <f>ROUND(((99-40)*(scrapedData!I627-0)/(0.7-0)+40),0)</f>
        <v>#N/A</v>
      </c>
      <c r="E627" t="e">
        <f>ROUND(((99-40)*(scrapedData!O627-0)/(0.5-0)+40),0)</f>
        <v>#N/A</v>
      </c>
      <c r="F627" t="e">
        <f ca="1">IF(scrapedData!K627&lt;1,RANDBETWEEN(40,50),D627)</f>
        <v>#N/A</v>
      </c>
      <c r="G627" t="e">
        <f ca="1">IF(scrapedData!N627&lt;1,RANDBETWEEN(40,50),E627)</f>
        <v>#N/A</v>
      </c>
      <c r="H627" t="e">
        <f>ROUND(((99-40)*(scrapedData!V627-0)/(7-0)+40),0)</f>
        <v>#N/A</v>
      </c>
      <c r="I627" t="e">
        <f t="shared" si="69"/>
        <v>#N/A</v>
      </c>
      <c r="J627" t="e">
        <f>ROUND(((99-40)*(scrapedData!W627-0)/(3-0)+40),0)</f>
        <v>#N/A</v>
      </c>
      <c r="K627" t="e">
        <f>ROUND(((99-40)*(scrapedData!X627-0)/(3-0)+40),0)</f>
        <v>#N/A</v>
      </c>
      <c r="L627" t="e">
        <f>ROUND(((99-40)*(scrapedData!U627-0)/(11-0)+40),0)</f>
        <v>#N/A</v>
      </c>
      <c r="M627" t="e">
        <f t="shared" si="70"/>
        <v>#N/A</v>
      </c>
      <c r="N627" t="e">
        <f t="shared" si="71"/>
        <v>#N/A</v>
      </c>
      <c r="O627" t="e">
        <f t="shared" si="72"/>
        <v>#N/A</v>
      </c>
      <c r="P627" t="e">
        <f t="shared" si="73"/>
        <v>#N/A</v>
      </c>
      <c r="Q627" t="e">
        <f t="shared" ca="1" si="74"/>
        <v>#N/A</v>
      </c>
      <c r="R627" t="e">
        <f ca="1">IF(scrapedData!Q627&gt;0.5,ROUND(scrapedData!R627*100,0),RANDBETWEEN(50,70))</f>
        <v>#N/A</v>
      </c>
      <c r="S627">
        <f>INDEX(teamdata!$B$2:'teamdata'!$B$80,MATCH(scrapedData!B627,teamdata!$A$2:'teamdata'!$A$80,0))</f>
        <v>39</v>
      </c>
      <c r="T627">
        <f t="shared" si="75"/>
        <v>3</v>
      </c>
    </row>
    <row r="628" spans="1:20" x14ac:dyDescent="0.3">
      <c r="A628" t="s">
        <v>2530</v>
      </c>
      <c r="B628">
        <f>ROUND(((99-40)*(scrapedData!AA628-0)/(25-0)+40),0)</f>
        <v>74</v>
      </c>
      <c r="C628">
        <f>ROUND(((99-40)*(scrapedData!F628-0)/(37.2-0)+40),0)</f>
        <v>81</v>
      </c>
      <c r="D628">
        <f>ROUND(((99-40)*(scrapedData!I628-0)/(0.7-0)+40),0)</f>
        <v>82</v>
      </c>
      <c r="E628">
        <f>ROUND(((99-40)*(scrapedData!O628-0)/(0.5-0)+40),0)</f>
        <v>81</v>
      </c>
      <c r="F628">
        <f ca="1">IF(scrapedData!K628&lt;1,RANDBETWEEN(40,50),D628)</f>
        <v>82</v>
      </c>
      <c r="G628">
        <f ca="1">IF(scrapedData!N628&lt;1,RANDBETWEEN(40,50),E628)</f>
        <v>81</v>
      </c>
      <c r="H628">
        <f>ROUND(((99-40)*(scrapedData!V628-0)/(7-0)+40),0)</f>
        <v>55</v>
      </c>
      <c r="I628">
        <f t="shared" ca="1" si="69"/>
        <v>292</v>
      </c>
      <c r="J628">
        <f>ROUND(((99-40)*(scrapedData!W628-0)/(3-0)+40),0)</f>
        <v>60</v>
      </c>
      <c r="K628">
        <f>ROUND(((99-40)*(scrapedData!X628-0)/(3-0)+40),0)</f>
        <v>54</v>
      </c>
      <c r="L628">
        <f>ROUND(((99-40)*(scrapedData!U628-0)/(11-0)+40),0)</f>
        <v>77</v>
      </c>
      <c r="M628">
        <f t="shared" si="70"/>
        <v>272</v>
      </c>
      <c r="N628">
        <f t="shared" ca="1" si="71"/>
        <v>83</v>
      </c>
      <c r="O628">
        <f t="shared" si="72"/>
        <v>82</v>
      </c>
      <c r="P628">
        <f t="shared" si="73"/>
        <v>87</v>
      </c>
      <c r="Q628">
        <f t="shared" ca="1" si="74"/>
        <v>81</v>
      </c>
      <c r="R628">
        <f ca="1">IF(scrapedData!Q628&gt;0.5,ROUND(scrapedData!R628*100,0),RANDBETWEEN(50,70))</f>
        <v>73</v>
      </c>
      <c r="S628">
        <f>INDEX(teamdata!$B$2:'teamdata'!$B$80,MATCH(scrapedData!B628,teamdata!$A$2:'teamdata'!$A$80,0))</f>
        <v>40</v>
      </c>
      <c r="T628">
        <f t="shared" si="75"/>
        <v>3</v>
      </c>
    </row>
    <row r="629" spans="1:20" x14ac:dyDescent="0.3">
      <c r="A629" t="s">
        <v>2532</v>
      </c>
      <c r="B629">
        <f>ROUND(((99-40)*(scrapedData!AA629-0)/(25-0)+40),0)</f>
        <v>68</v>
      </c>
      <c r="C629">
        <f>ROUND(((99-40)*(scrapedData!F629-0)/(37.2-0)+40),0)</f>
        <v>89</v>
      </c>
      <c r="D629">
        <f>ROUND(((99-40)*(scrapedData!I629-0)/(0.7-0)+40),0)</f>
        <v>74</v>
      </c>
      <c r="E629">
        <f>ROUND(((99-40)*(scrapedData!O629-0)/(0.5-0)+40),0)</f>
        <v>84</v>
      </c>
      <c r="F629">
        <f ca="1">IF(scrapedData!K629&lt;1,RANDBETWEEN(40,50),D629)</f>
        <v>74</v>
      </c>
      <c r="G629">
        <f ca="1">IF(scrapedData!N629&lt;1,RANDBETWEEN(40,50),E629)</f>
        <v>84</v>
      </c>
      <c r="H629">
        <f>ROUND(((99-40)*(scrapedData!V629-0)/(7-0)+40),0)</f>
        <v>70</v>
      </c>
      <c r="I629">
        <f t="shared" ca="1" si="69"/>
        <v>296</v>
      </c>
      <c r="J629">
        <f>ROUND(((99-40)*(scrapedData!W629-0)/(3-0)+40),0)</f>
        <v>64</v>
      </c>
      <c r="K629">
        <f>ROUND(((99-40)*(scrapedData!X629-0)/(3-0)+40),0)</f>
        <v>44</v>
      </c>
      <c r="L629">
        <f>ROUND(((99-40)*(scrapedData!U629-0)/(11-0)+40),0)</f>
        <v>61</v>
      </c>
      <c r="M629">
        <f t="shared" si="70"/>
        <v>258</v>
      </c>
      <c r="N629">
        <f t="shared" ca="1" si="71"/>
        <v>84</v>
      </c>
      <c r="O629">
        <f t="shared" si="72"/>
        <v>80</v>
      </c>
      <c r="P629">
        <f t="shared" si="73"/>
        <v>65</v>
      </c>
      <c r="Q629">
        <f t="shared" ca="1" si="74"/>
        <v>84</v>
      </c>
      <c r="R629">
        <f ca="1">IF(scrapedData!Q629&gt;0.5,ROUND(scrapedData!R629*100,0),RANDBETWEEN(50,70))</f>
        <v>77</v>
      </c>
      <c r="S629">
        <f>INDEX(teamdata!$B$2:'teamdata'!$B$80,MATCH(scrapedData!B629,teamdata!$A$2:'teamdata'!$A$80,0))</f>
        <v>40</v>
      </c>
      <c r="T629">
        <f t="shared" si="75"/>
        <v>3</v>
      </c>
    </row>
    <row r="630" spans="1:20" x14ac:dyDescent="0.3">
      <c r="A630" t="s">
        <v>2533</v>
      </c>
      <c r="B630">
        <f>ROUND(((99-40)*(scrapedData!AA630-0)/(25-0)+40),0)</f>
        <v>60</v>
      </c>
      <c r="C630">
        <f>ROUND(((99-40)*(scrapedData!F630-0)/(37.2-0)+40),0)</f>
        <v>88</v>
      </c>
      <c r="D630">
        <f>ROUND(((99-40)*(scrapedData!I630-0)/(0.7-0)+40),0)</f>
        <v>76</v>
      </c>
      <c r="E630">
        <f>ROUND(((99-40)*(scrapedData!O630-0)/(0.5-0)+40),0)</f>
        <v>80</v>
      </c>
      <c r="F630">
        <f ca="1">IF(scrapedData!K630&lt;1,RANDBETWEEN(40,50),D630)</f>
        <v>76</v>
      </c>
      <c r="G630">
        <f ca="1">IF(scrapedData!N630&lt;1,RANDBETWEEN(40,50),E630)</f>
        <v>80</v>
      </c>
      <c r="H630">
        <f>ROUND(((99-40)*(scrapedData!V630-0)/(7-0)+40),0)</f>
        <v>55</v>
      </c>
      <c r="I630">
        <f t="shared" ca="1" si="69"/>
        <v>271</v>
      </c>
      <c r="J630">
        <f>ROUND(((99-40)*(scrapedData!W630-0)/(3-0)+40),0)</f>
        <v>52</v>
      </c>
      <c r="K630">
        <f>ROUND(((99-40)*(scrapedData!X630-0)/(3-0)+40),0)</f>
        <v>48</v>
      </c>
      <c r="L630">
        <f>ROUND(((99-40)*(scrapedData!U630-0)/(11-0)+40),0)</f>
        <v>62</v>
      </c>
      <c r="M630">
        <f t="shared" si="70"/>
        <v>250</v>
      </c>
      <c r="N630">
        <f t="shared" ca="1" si="71"/>
        <v>80</v>
      </c>
      <c r="O630">
        <f t="shared" si="72"/>
        <v>78</v>
      </c>
      <c r="P630">
        <f t="shared" si="73"/>
        <v>67</v>
      </c>
      <c r="Q630">
        <f t="shared" ca="1" si="74"/>
        <v>80</v>
      </c>
      <c r="R630">
        <f ca="1">IF(scrapedData!Q630&gt;0.5,ROUND(scrapedData!R630*100,0),RANDBETWEEN(50,70))</f>
        <v>75</v>
      </c>
      <c r="S630">
        <f>INDEX(teamdata!$B$2:'teamdata'!$B$80,MATCH(scrapedData!B630,teamdata!$A$2:'teamdata'!$A$80,0))</f>
        <v>40</v>
      </c>
      <c r="T630">
        <f t="shared" si="75"/>
        <v>3</v>
      </c>
    </row>
    <row r="631" spans="1:20" x14ac:dyDescent="0.3">
      <c r="A631" t="s">
        <v>2535</v>
      </c>
      <c r="B631">
        <f>ROUND(((99-40)*(scrapedData!AA631-0)/(25-0)+40),0)</f>
        <v>59</v>
      </c>
      <c r="C631">
        <f>ROUND(((99-40)*(scrapedData!F631-0)/(37.2-0)+40),0)</f>
        <v>84</v>
      </c>
      <c r="D631">
        <f>ROUND(((99-40)*(scrapedData!I631-0)/(0.7-0)+40),0)</f>
        <v>75</v>
      </c>
      <c r="E631">
        <f>ROUND(((99-40)*(scrapedData!O631-0)/(0.5-0)+40),0)</f>
        <v>75</v>
      </c>
      <c r="F631">
        <f ca="1">IF(scrapedData!K631&lt;1,RANDBETWEEN(40,50),D631)</f>
        <v>75</v>
      </c>
      <c r="G631">
        <f ca="1">IF(scrapedData!N631&lt;1,RANDBETWEEN(40,50),E631)</f>
        <v>75</v>
      </c>
      <c r="H631">
        <f>ROUND(((99-40)*(scrapedData!V631-0)/(7-0)+40),0)</f>
        <v>61</v>
      </c>
      <c r="I631">
        <f t="shared" ca="1" si="69"/>
        <v>270</v>
      </c>
      <c r="J631">
        <f>ROUND(((99-40)*(scrapedData!W631-0)/(3-0)+40),0)</f>
        <v>54</v>
      </c>
      <c r="K631">
        <f>ROUND(((99-40)*(scrapedData!X631-0)/(3-0)+40),0)</f>
        <v>42</v>
      </c>
      <c r="L631">
        <f>ROUND(((99-40)*(scrapedData!U631-0)/(11-0)+40),0)</f>
        <v>57</v>
      </c>
      <c r="M631">
        <f t="shared" si="70"/>
        <v>237</v>
      </c>
      <c r="N631">
        <f t="shared" ca="1" si="71"/>
        <v>79</v>
      </c>
      <c r="O631">
        <f t="shared" si="72"/>
        <v>76</v>
      </c>
      <c r="P631">
        <f t="shared" si="73"/>
        <v>63</v>
      </c>
      <c r="Q631">
        <f t="shared" ca="1" si="74"/>
        <v>75</v>
      </c>
      <c r="R631">
        <f ca="1">IF(scrapedData!Q631&gt;0.5,ROUND(scrapedData!R631*100,0),RANDBETWEEN(50,70))</f>
        <v>82</v>
      </c>
      <c r="S631">
        <f>INDEX(teamdata!$B$2:'teamdata'!$B$80,MATCH(scrapedData!B631,teamdata!$A$2:'teamdata'!$A$80,0))</f>
        <v>40</v>
      </c>
      <c r="T631">
        <f t="shared" si="75"/>
        <v>3</v>
      </c>
    </row>
    <row r="632" spans="1:20" x14ac:dyDescent="0.3">
      <c r="A632" t="s">
        <v>2537</v>
      </c>
      <c r="B632">
        <f>ROUND(((99-40)*(scrapedData!AA632-0)/(25-0)+40),0)</f>
        <v>58</v>
      </c>
      <c r="C632">
        <f>ROUND(((99-40)*(scrapedData!F632-0)/(37.2-0)+40),0)</f>
        <v>82</v>
      </c>
      <c r="D632">
        <f>ROUND(((99-40)*(scrapedData!I632-0)/(0.7-0)+40),0)</f>
        <v>72</v>
      </c>
      <c r="E632">
        <f>ROUND(((99-40)*(scrapedData!O632-0)/(0.5-0)+40),0)</f>
        <v>84</v>
      </c>
      <c r="F632">
        <f ca="1">IF(scrapedData!K632&lt;1,RANDBETWEEN(40,50),D632)</f>
        <v>72</v>
      </c>
      <c r="G632">
        <f ca="1">IF(scrapedData!N632&lt;1,RANDBETWEEN(40,50),E632)</f>
        <v>84</v>
      </c>
      <c r="H632">
        <f>ROUND(((99-40)*(scrapedData!V632-0)/(7-0)+40),0)</f>
        <v>54</v>
      </c>
      <c r="I632">
        <f t="shared" ca="1" si="69"/>
        <v>268</v>
      </c>
      <c r="J632">
        <f>ROUND(((99-40)*(scrapedData!W632-0)/(3-0)+40),0)</f>
        <v>58</v>
      </c>
      <c r="K632">
        <f>ROUND(((99-40)*(scrapedData!X632-0)/(3-0)+40),0)</f>
        <v>42</v>
      </c>
      <c r="L632">
        <f>ROUND(((99-40)*(scrapedData!U632-0)/(11-0)+40),0)</f>
        <v>54</v>
      </c>
      <c r="M632">
        <f t="shared" si="70"/>
        <v>236</v>
      </c>
      <c r="N632">
        <f t="shared" ca="1" si="71"/>
        <v>79</v>
      </c>
      <c r="O632">
        <f t="shared" si="72"/>
        <v>75</v>
      </c>
      <c r="P632">
        <f t="shared" si="73"/>
        <v>60</v>
      </c>
      <c r="Q632">
        <f t="shared" ca="1" si="74"/>
        <v>84</v>
      </c>
      <c r="R632">
        <f ca="1">IF(scrapedData!Q632&gt;0.5,ROUND(scrapedData!R632*100,0),RANDBETWEEN(50,70))</f>
        <v>76</v>
      </c>
      <c r="S632">
        <f>INDEX(teamdata!$B$2:'teamdata'!$B$80,MATCH(scrapedData!B632,teamdata!$A$2:'teamdata'!$A$80,0))</f>
        <v>40</v>
      </c>
      <c r="T632">
        <f t="shared" si="75"/>
        <v>3</v>
      </c>
    </row>
    <row r="633" spans="1:20" x14ac:dyDescent="0.3">
      <c r="A633" t="s">
        <v>2539</v>
      </c>
      <c r="B633">
        <f>ROUND(((99-40)*(scrapedData!AA633-0)/(25-0)+40),0)</f>
        <v>57</v>
      </c>
      <c r="C633">
        <f>ROUND(((99-40)*(scrapedData!F633-0)/(37.2-0)+40),0)</f>
        <v>67</v>
      </c>
      <c r="D633">
        <f>ROUND(((99-40)*(scrapedData!I633-0)/(0.7-0)+40),0)</f>
        <v>71</v>
      </c>
      <c r="E633">
        <f>ROUND(((99-40)*(scrapedData!O633-0)/(0.5-0)+40),0)</f>
        <v>76</v>
      </c>
      <c r="F633">
        <f ca="1">IF(scrapedData!K633&lt;1,RANDBETWEEN(40,50),D633)</f>
        <v>71</v>
      </c>
      <c r="G633">
        <f ca="1">IF(scrapedData!N633&lt;1,RANDBETWEEN(40,50),E633)</f>
        <v>76</v>
      </c>
      <c r="H633">
        <f>ROUND(((99-40)*(scrapedData!V633-0)/(7-0)+40),0)</f>
        <v>49</v>
      </c>
      <c r="I633">
        <f t="shared" ca="1" si="69"/>
        <v>253</v>
      </c>
      <c r="J633">
        <f>ROUND(((99-40)*(scrapedData!W633-0)/(3-0)+40),0)</f>
        <v>46</v>
      </c>
      <c r="K633">
        <f>ROUND(((99-40)*(scrapedData!X633-0)/(3-0)+40),0)</f>
        <v>40</v>
      </c>
      <c r="L633">
        <f>ROUND(((99-40)*(scrapedData!U633-0)/(11-0)+40),0)</f>
        <v>53</v>
      </c>
      <c r="M633">
        <f t="shared" si="70"/>
        <v>206</v>
      </c>
      <c r="N633">
        <f t="shared" ca="1" si="71"/>
        <v>76</v>
      </c>
      <c r="O633">
        <f t="shared" si="72"/>
        <v>70</v>
      </c>
      <c r="P633">
        <f t="shared" si="73"/>
        <v>67</v>
      </c>
      <c r="Q633">
        <f t="shared" ca="1" si="74"/>
        <v>76</v>
      </c>
      <c r="R633">
        <f ca="1">IF(scrapedData!Q633&gt;0.5,ROUND(scrapedData!R633*100,0),RANDBETWEEN(50,70))</f>
        <v>65</v>
      </c>
      <c r="S633">
        <f>INDEX(teamdata!$B$2:'teamdata'!$B$80,MATCH(scrapedData!B633,teamdata!$A$2:'teamdata'!$A$80,0))</f>
        <v>40</v>
      </c>
      <c r="T633">
        <f t="shared" si="75"/>
        <v>3</v>
      </c>
    </row>
    <row r="634" spans="1:20" x14ac:dyDescent="0.3">
      <c r="A634" t="s">
        <v>2541</v>
      </c>
      <c r="B634">
        <f>ROUND(((99-40)*(scrapedData!AA634-0)/(25-0)+40),0)</f>
        <v>54</v>
      </c>
      <c r="C634">
        <f>ROUND(((99-40)*(scrapedData!F634-0)/(37.2-0)+40),0)</f>
        <v>73</v>
      </c>
      <c r="D634">
        <f>ROUND(((99-40)*(scrapedData!I634-0)/(0.7-0)+40),0)</f>
        <v>97</v>
      </c>
      <c r="E634">
        <f>ROUND(((99-40)*(scrapedData!O634-0)/(0.5-0)+40),0)</f>
        <v>60</v>
      </c>
      <c r="F634">
        <f ca="1">IF(scrapedData!K634&lt;1,RANDBETWEEN(40,50),D634)</f>
        <v>97</v>
      </c>
      <c r="G634">
        <f ca="1">IF(scrapedData!N634&lt;1,RANDBETWEEN(40,50),E634)</f>
        <v>41</v>
      </c>
      <c r="H634">
        <f>ROUND(((99-40)*(scrapedData!V634-0)/(7-0)+40),0)</f>
        <v>48</v>
      </c>
      <c r="I634">
        <f t="shared" ca="1" si="69"/>
        <v>240</v>
      </c>
      <c r="J634">
        <f>ROUND(((99-40)*(scrapedData!W634-0)/(3-0)+40),0)</f>
        <v>50</v>
      </c>
      <c r="K634">
        <f>ROUND(((99-40)*(scrapedData!X634-0)/(3-0)+40),0)</f>
        <v>50</v>
      </c>
      <c r="L634">
        <f>ROUND(((99-40)*(scrapedData!U634-0)/(11-0)+40),0)</f>
        <v>64</v>
      </c>
      <c r="M634">
        <f t="shared" si="70"/>
        <v>237</v>
      </c>
      <c r="N634">
        <f t="shared" ca="1" si="71"/>
        <v>74</v>
      </c>
      <c r="O634">
        <f t="shared" si="72"/>
        <v>76</v>
      </c>
      <c r="P634">
        <f t="shared" si="73"/>
        <v>76</v>
      </c>
      <c r="Q634">
        <f t="shared" ca="1" si="74"/>
        <v>41</v>
      </c>
      <c r="R634">
        <f ca="1">IF(scrapedData!Q634&gt;0.5,ROUND(scrapedData!R634*100,0),RANDBETWEEN(50,70))</f>
        <v>58</v>
      </c>
      <c r="S634">
        <f>INDEX(teamdata!$B$2:'teamdata'!$B$80,MATCH(scrapedData!B634,teamdata!$A$2:'teamdata'!$A$80,0))</f>
        <v>40</v>
      </c>
      <c r="T634">
        <f t="shared" si="75"/>
        <v>3</v>
      </c>
    </row>
    <row r="635" spans="1:20" x14ac:dyDescent="0.3">
      <c r="A635" t="s">
        <v>2543</v>
      </c>
      <c r="B635">
        <f>ROUND(((99-40)*(scrapedData!AA635-0)/(25-0)+40),0)</f>
        <v>47</v>
      </c>
      <c r="C635">
        <f>ROUND(((99-40)*(scrapedData!F635-0)/(37.2-0)+40),0)</f>
        <v>64</v>
      </c>
      <c r="D635">
        <f>ROUND(((99-40)*(scrapedData!I635-0)/(0.7-0)+40),0)</f>
        <v>76</v>
      </c>
      <c r="E635">
        <f>ROUND(((99-40)*(scrapedData!O635-0)/(0.5-0)+40),0)</f>
        <v>79</v>
      </c>
      <c r="F635">
        <f ca="1">IF(scrapedData!K635&lt;1,RANDBETWEEN(40,50),D635)</f>
        <v>76</v>
      </c>
      <c r="G635">
        <f ca="1">IF(scrapedData!N635&lt;1,RANDBETWEEN(40,50),E635)</f>
        <v>79</v>
      </c>
      <c r="H635">
        <f>ROUND(((99-40)*(scrapedData!V635-0)/(7-0)+40),0)</f>
        <v>46</v>
      </c>
      <c r="I635">
        <f t="shared" ca="1" si="69"/>
        <v>248</v>
      </c>
      <c r="J635">
        <f>ROUND(((99-40)*(scrapedData!W635-0)/(3-0)+40),0)</f>
        <v>50</v>
      </c>
      <c r="K635">
        <f>ROUND(((99-40)*(scrapedData!X635-0)/(3-0)+40),0)</f>
        <v>46</v>
      </c>
      <c r="L635">
        <f>ROUND(((99-40)*(scrapedData!U635-0)/(11-0)+40),0)</f>
        <v>56</v>
      </c>
      <c r="M635">
        <f t="shared" si="70"/>
        <v>216</v>
      </c>
      <c r="N635">
        <f t="shared" ca="1" si="71"/>
        <v>75</v>
      </c>
      <c r="O635">
        <f t="shared" si="72"/>
        <v>72</v>
      </c>
      <c r="P635">
        <f t="shared" si="73"/>
        <v>72</v>
      </c>
      <c r="Q635">
        <f t="shared" ca="1" si="74"/>
        <v>79</v>
      </c>
      <c r="R635">
        <f ca="1">IF(scrapedData!Q635&gt;0.5,ROUND(scrapedData!R635*100,0),RANDBETWEEN(50,70))</f>
        <v>69</v>
      </c>
      <c r="S635">
        <f>INDEX(teamdata!$B$2:'teamdata'!$B$80,MATCH(scrapedData!B635,teamdata!$A$2:'teamdata'!$A$80,0))</f>
        <v>40</v>
      </c>
      <c r="T635">
        <f t="shared" si="75"/>
        <v>3</v>
      </c>
    </row>
    <row r="636" spans="1:20" x14ac:dyDescent="0.3">
      <c r="A636" t="s">
        <v>2545</v>
      </c>
      <c r="B636">
        <f>ROUND(((99-40)*(scrapedData!AA636-0)/(25-0)+40),0)</f>
        <v>48</v>
      </c>
      <c r="C636">
        <f>ROUND(((99-40)*(scrapedData!F636-0)/(37.2-0)+40),0)</f>
        <v>55</v>
      </c>
      <c r="D636">
        <f>ROUND(((99-40)*(scrapedData!I636-0)/(0.7-0)+40),0)</f>
        <v>75</v>
      </c>
      <c r="E636">
        <f>ROUND(((99-40)*(scrapedData!O636-0)/(0.5-0)+40),0)</f>
        <v>86</v>
      </c>
      <c r="F636">
        <f ca="1">IF(scrapedData!K636&lt;1,RANDBETWEEN(40,50),D636)</f>
        <v>40</v>
      </c>
      <c r="G636">
        <f ca="1">IF(scrapedData!N636&lt;1,RANDBETWEEN(40,50),E636)</f>
        <v>86</v>
      </c>
      <c r="H636">
        <f>ROUND(((99-40)*(scrapedData!V636-0)/(7-0)+40),0)</f>
        <v>43</v>
      </c>
      <c r="I636">
        <f t="shared" ca="1" si="69"/>
        <v>252</v>
      </c>
      <c r="J636">
        <f>ROUND(((99-40)*(scrapedData!W636-0)/(3-0)+40),0)</f>
        <v>44</v>
      </c>
      <c r="K636">
        <f>ROUND(((99-40)*(scrapedData!X636-0)/(3-0)+40),0)</f>
        <v>44</v>
      </c>
      <c r="L636">
        <f>ROUND(((99-40)*(scrapedData!U636-0)/(11-0)+40),0)</f>
        <v>50</v>
      </c>
      <c r="M636">
        <f t="shared" si="70"/>
        <v>193</v>
      </c>
      <c r="N636">
        <f t="shared" ca="1" si="71"/>
        <v>76</v>
      </c>
      <c r="O636">
        <f t="shared" si="72"/>
        <v>67</v>
      </c>
      <c r="P636">
        <f t="shared" si="73"/>
        <v>71</v>
      </c>
      <c r="Q636">
        <f t="shared" ca="1" si="74"/>
        <v>86</v>
      </c>
      <c r="R636">
        <f ca="1">IF(scrapedData!Q636&gt;0.5,ROUND(scrapedData!R636*100,0),RANDBETWEEN(50,70))</f>
        <v>54</v>
      </c>
      <c r="S636">
        <f>INDEX(teamdata!$B$2:'teamdata'!$B$80,MATCH(scrapedData!B636,teamdata!$A$2:'teamdata'!$A$80,0))</f>
        <v>40</v>
      </c>
      <c r="T636">
        <f t="shared" si="75"/>
        <v>3</v>
      </c>
    </row>
    <row r="637" spans="1:20" x14ac:dyDescent="0.3">
      <c r="A637" t="s">
        <v>2546</v>
      </c>
      <c r="B637">
        <f>ROUND(((99-40)*(scrapedData!AA637-0)/(25-0)+40),0)</f>
        <v>47</v>
      </c>
      <c r="C637">
        <f>ROUND(((99-40)*(scrapedData!F637-0)/(37.2-0)+40),0)</f>
        <v>50</v>
      </c>
      <c r="D637">
        <f>ROUND(((99-40)*(scrapedData!I637-0)/(0.7-0)+40),0)</f>
        <v>72</v>
      </c>
      <c r="E637">
        <f>ROUND(((99-40)*(scrapedData!O637-0)/(0.5-0)+40),0)</f>
        <v>40</v>
      </c>
      <c r="F637">
        <f ca="1">IF(scrapedData!K637&lt;1,RANDBETWEEN(40,50),D637)</f>
        <v>72</v>
      </c>
      <c r="G637">
        <f ca="1">IF(scrapedData!N637&lt;1,RANDBETWEEN(40,50),E637)</f>
        <v>45</v>
      </c>
      <c r="H637">
        <f>ROUND(((99-40)*(scrapedData!V637-0)/(7-0)+40),0)</f>
        <v>42</v>
      </c>
      <c r="I637">
        <f t="shared" ca="1" si="69"/>
        <v>206</v>
      </c>
      <c r="J637">
        <f>ROUND(((99-40)*(scrapedData!W637-0)/(3-0)+40),0)</f>
        <v>42</v>
      </c>
      <c r="K637">
        <f>ROUND(((99-40)*(scrapedData!X637-0)/(3-0)+40),0)</f>
        <v>44</v>
      </c>
      <c r="L637">
        <f>ROUND(((99-40)*(scrapedData!U637-0)/(11-0)+40),0)</f>
        <v>49</v>
      </c>
      <c r="M637">
        <f t="shared" si="70"/>
        <v>185</v>
      </c>
      <c r="N637">
        <f t="shared" ca="1" si="71"/>
        <v>68</v>
      </c>
      <c r="O637">
        <f t="shared" si="72"/>
        <v>66</v>
      </c>
      <c r="P637">
        <f t="shared" si="73"/>
        <v>74</v>
      </c>
      <c r="Q637">
        <f t="shared" ca="1" si="74"/>
        <v>45</v>
      </c>
      <c r="R637">
        <f ca="1">IF(scrapedData!Q637&gt;0.5,ROUND(scrapedData!R637*100,0),RANDBETWEEN(50,70))</f>
        <v>75</v>
      </c>
      <c r="S637">
        <f>INDEX(teamdata!$B$2:'teamdata'!$B$80,MATCH(scrapedData!B637,teamdata!$A$2:'teamdata'!$A$80,0))</f>
        <v>40</v>
      </c>
      <c r="T637">
        <f t="shared" si="75"/>
        <v>3</v>
      </c>
    </row>
    <row r="638" spans="1:20" x14ac:dyDescent="0.3">
      <c r="A638" t="s">
        <v>2549</v>
      </c>
      <c r="B638">
        <f>ROUND(((99-40)*(scrapedData!AA638-0)/(25-0)+40),0)</f>
        <v>42</v>
      </c>
      <c r="C638">
        <f>ROUND(((99-40)*(scrapedData!F638-0)/(37.2-0)+40),0)</f>
        <v>44</v>
      </c>
      <c r="D638">
        <f>ROUND(((99-40)*(scrapedData!I638-0)/(0.7-0)+40),0)</f>
        <v>82</v>
      </c>
      <c r="E638">
        <f>ROUND(((99-40)*(scrapedData!O638-0)/(0.5-0)+40),0)</f>
        <v>99</v>
      </c>
      <c r="F638">
        <f ca="1">IF(scrapedData!K638&lt;1,RANDBETWEEN(40,50),D638)</f>
        <v>42</v>
      </c>
      <c r="G638">
        <f ca="1">IF(scrapedData!N638&lt;1,RANDBETWEEN(40,50),E638)</f>
        <v>45</v>
      </c>
      <c r="H638">
        <f>ROUND(((99-40)*(scrapedData!V638-0)/(7-0)+40),0)</f>
        <v>43</v>
      </c>
      <c r="I638">
        <f t="shared" ca="1" si="69"/>
        <v>212</v>
      </c>
      <c r="J638">
        <f>ROUND(((99-40)*(scrapedData!W638-0)/(3-0)+40),0)</f>
        <v>42</v>
      </c>
      <c r="K638">
        <f>ROUND(((99-40)*(scrapedData!X638-0)/(3-0)+40),0)</f>
        <v>40</v>
      </c>
      <c r="L638">
        <f>ROUND(((99-40)*(scrapedData!U638-0)/(11-0)+40),0)</f>
        <v>42</v>
      </c>
      <c r="M638">
        <f t="shared" si="70"/>
        <v>168</v>
      </c>
      <c r="N638">
        <f t="shared" ca="1" si="71"/>
        <v>69</v>
      </c>
      <c r="O638">
        <f t="shared" si="72"/>
        <v>62</v>
      </c>
      <c r="P638">
        <f t="shared" si="73"/>
        <v>69</v>
      </c>
      <c r="Q638">
        <f t="shared" ca="1" si="74"/>
        <v>45</v>
      </c>
      <c r="R638">
        <f ca="1">IF(scrapedData!Q638&gt;0.5,ROUND(scrapedData!R638*100,0),RANDBETWEEN(50,70))</f>
        <v>68</v>
      </c>
      <c r="S638">
        <f>INDEX(teamdata!$B$2:'teamdata'!$B$80,MATCH(scrapedData!B638,teamdata!$A$2:'teamdata'!$A$80,0))</f>
        <v>40</v>
      </c>
      <c r="T638">
        <f t="shared" si="75"/>
        <v>3</v>
      </c>
    </row>
    <row r="639" spans="1:20" x14ac:dyDescent="0.3">
      <c r="A639" t="s">
        <v>2552</v>
      </c>
      <c r="B639">
        <f>ROUND(((99-40)*(scrapedData!AA639-0)/(25-0)+40),0)</f>
        <v>40</v>
      </c>
      <c r="C639">
        <f>ROUND(((99-40)*(scrapedData!F639-0)/(37.2-0)+40),0)</f>
        <v>44</v>
      </c>
      <c r="D639">
        <f>ROUND(((99-40)*(scrapedData!I639-0)/(0.7-0)+40),0)</f>
        <v>68</v>
      </c>
      <c r="E639">
        <f>ROUND(((99-40)*(scrapedData!O639-0)/(0.5-0)+40),0)</f>
        <v>40</v>
      </c>
      <c r="F639">
        <f ca="1">IF(scrapedData!K639&lt;1,RANDBETWEEN(40,50),D639)</f>
        <v>44</v>
      </c>
      <c r="G639">
        <f ca="1">IF(scrapedData!N639&lt;1,RANDBETWEEN(40,50),E639)</f>
        <v>43</v>
      </c>
      <c r="H639">
        <f>ROUND(((99-40)*(scrapedData!V639-0)/(7-0)+40),0)</f>
        <v>41</v>
      </c>
      <c r="I639">
        <f t="shared" ca="1" si="69"/>
        <v>192</v>
      </c>
      <c r="J639">
        <f>ROUND(((99-40)*(scrapedData!W639-0)/(3-0)+40),0)</f>
        <v>44</v>
      </c>
      <c r="K639">
        <f>ROUND(((99-40)*(scrapedData!X639-0)/(3-0)+40),0)</f>
        <v>40</v>
      </c>
      <c r="L639">
        <f>ROUND(((99-40)*(scrapedData!U639-0)/(11-0)+40),0)</f>
        <v>41</v>
      </c>
      <c r="M639">
        <f t="shared" si="70"/>
        <v>169</v>
      </c>
      <c r="N639">
        <f t="shared" ca="1" si="71"/>
        <v>65</v>
      </c>
      <c r="O639">
        <f t="shared" si="72"/>
        <v>63</v>
      </c>
      <c r="P639">
        <f t="shared" si="73"/>
        <v>68</v>
      </c>
      <c r="Q639">
        <f t="shared" ca="1" si="74"/>
        <v>43</v>
      </c>
      <c r="R639">
        <f ca="1">IF(scrapedData!Q639&gt;0.5,ROUND(scrapedData!R639*100,0),RANDBETWEEN(50,70))</f>
        <v>54</v>
      </c>
      <c r="S639">
        <f>INDEX(teamdata!$B$2:'teamdata'!$B$80,MATCH(scrapedData!B639,teamdata!$A$2:'teamdata'!$A$80,0))</f>
        <v>40</v>
      </c>
      <c r="T639">
        <f t="shared" si="75"/>
        <v>3</v>
      </c>
    </row>
    <row r="640" spans="1:20" x14ac:dyDescent="0.3">
      <c r="A640" t="s">
        <v>2555</v>
      </c>
      <c r="B640">
        <f>ROUND(((99-40)*(scrapedData!AA640-0)/(25-0)+40),0)</f>
        <v>40</v>
      </c>
      <c r="C640">
        <f>ROUND(((99-40)*(scrapedData!F640-0)/(37.2-0)+40),0)</f>
        <v>42</v>
      </c>
      <c r="D640">
        <f>ROUND(((99-40)*(scrapedData!I640-0)/(0.7-0)+40),0)</f>
        <v>40</v>
      </c>
      <c r="E640">
        <f>ROUND(((99-40)*(scrapedData!O640-0)/(0.5-0)+40),0)</f>
        <v>40</v>
      </c>
      <c r="F640">
        <f ca="1">IF(scrapedData!K640&lt;1,RANDBETWEEN(40,50),D640)</f>
        <v>49</v>
      </c>
      <c r="G640">
        <f ca="1">IF(scrapedData!N640&lt;1,RANDBETWEEN(40,50),E640)</f>
        <v>42</v>
      </c>
      <c r="H640">
        <f>ROUND(((99-40)*(scrapedData!V640-0)/(7-0)+40),0)</f>
        <v>40</v>
      </c>
      <c r="I640">
        <f t="shared" ca="1" si="69"/>
        <v>162</v>
      </c>
      <c r="J640">
        <f>ROUND(((99-40)*(scrapedData!W640-0)/(3-0)+40),0)</f>
        <v>40</v>
      </c>
      <c r="K640">
        <f>ROUND(((99-40)*(scrapedData!X640-0)/(3-0)+40),0)</f>
        <v>40</v>
      </c>
      <c r="L640">
        <f>ROUND(((99-40)*(scrapedData!U640-0)/(11-0)+40),0)</f>
        <v>45</v>
      </c>
      <c r="M640">
        <f t="shared" si="70"/>
        <v>167</v>
      </c>
      <c r="N640">
        <f t="shared" ca="1" si="71"/>
        <v>60</v>
      </c>
      <c r="O640">
        <f t="shared" si="72"/>
        <v>62</v>
      </c>
      <c r="P640">
        <f t="shared" si="73"/>
        <v>77</v>
      </c>
      <c r="Q640">
        <f t="shared" ca="1" si="74"/>
        <v>42</v>
      </c>
      <c r="R640">
        <f ca="1">IF(scrapedData!Q640&gt;0.5,ROUND(scrapedData!R640*100,0),RANDBETWEEN(50,70))</f>
        <v>64</v>
      </c>
      <c r="S640">
        <f>INDEX(teamdata!$B$2:'teamdata'!$B$80,MATCH(scrapedData!B640,teamdata!$A$2:'teamdata'!$A$80,0))</f>
        <v>40</v>
      </c>
      <c r="T640">
        <f t="shared" si="75"/>
        <v>3</v>
      </c>
    </row>
    <row r="641" spans="1:20" x14ac:dyDescent="0.3">
      <c r="A641" t="s">
        <v>2557</v>
      </c>
      <c r="B641" t="e">
        <f>ROUND(((99-40)*(scrapedData!AA641-0)/(25-0)+40),0)</f>
        <v>#N/A</v>
      </c>
      <c r="C641" t="e">
        <f>ROUND(((99-40)*(scrapedData!F641-0)/(37.2-0)+40),0)</f>
        <v>#N/A</v>
      </c>
      <c r="D641" t="e">
        <f>ROUND(((99-40)*(scrapedData!I641-0)/(0.7-0)+40),0)</f>
        <v>#N/A</v>
      </c>
      <c r="E641" t="e">
        <f>ROUND(((99-40)*(scrapedData!O641-0)/(0.5-0)+40),0)</f>
        <v>#N/A</v>
      </c>
      <c r="F641" t="e">
        <f ca="1">IF(scrapedData!K641&lt;1,RANDBETWEEN(40,50),D641)</f>
        <v>#N/A</v>
      </c>
      <c r="G641" t="e">
        <f ca="1">IF(scrapedData!N641&lt;1,RANDBETWEEN(40,50),E641)</f>
        <v>#N/A</v>
      </c>
      <c r="H641" t="e">
        <f>ROUND(((99-40)*(scrapedData!V641-0)/(7-0)+40),0)</f>
        <v>#N/A</v>
      </c>
      <c r="I641" t="e">
        <f t="shared" si="69"/>
        <v>#N/A</v>
      </c>
      <c r="J641" t="e">
        <f>ROUND(((99-40)*(scrapedData!W641-0)/(3-0)+40),0)</f>
        <v>#N/A</v>
      </c>
      <c r="K641" t="e">
        <f>ROUND(((99-40)*(scrapedData!X641-0)/(3-0)+40),0)</f>
        <v>#N/A</v>
      </c>
      <c r="L641" t="e">
        <f>ROUND(((99-40)*(scrapedData!U641-0)/(11-0)+40),0)</f>
        <v>#N/A</v>
      </c>
      <c r="M641" t="e">
        <f t="shared" si="70"/>
        <v>#N/A</v>
      </c>
      <c r="N641" t="e">
        <f t="shared" si="71"/>
        <v>#N/A</v>
      </c>
      <c r="O641" t="e">
        <f t="shared" si="72"/>
        <v>#N/A</v>
      </c>
      <c r="P641" t="e">
        <f t="shared" si="73"/>
        <v>#N/A</v>
      </c>
      <c r="Q641" t="e">
        <f t="shared" ca="1" si="74"/>
        <v>#N/A</v>
      </c>
      <c r="R641" t="e">
        <f ca="1">IF(scrapedData!Q641&gt;0.5,ROUND(scrapedData!R641*100,0),RANDBETWEEN(50,70))</f>
        <v>#N/A</v>
      </c>
      <c r="S641">
        <f>INDEX(teamdata!$B$2:'teamdata'!$B$80,MATCH(scrapedData!B641,teamdata!$A$2:'teamdata'!$A$80,0))</f>
        <v>40</v>
      </c>
      <c r="T641">
        <f t="shared" si="75"/>
        <v>3</v>
      </c>
    </row>
    <row r="642" spans="1:20" x14ac:dyDescent="0.3">
      <c r="A642" t="s">
        <v>2559</v>
      </c>
      <c r="B642">
        <f>ROUND(((99-40)*(scrapedData!AA642-0)/(25-0)+40),0)</f>
        <v>90</v>
      </c>
      <c r="C642">
        <f>ROUND(((99-40)*(scrapedData!F642-0)/(37.2-0)+40),0)</f>
        <v>93</v>
      </c>
      <c r="D642">
        <f>ROUND(((99-40)*(scrapedData!I642-0)/(0.7-0)+40),0)</f>
        <v>86</v>
      </c>
      <c r="E642">
        <f>ROUND(((99-40)*(scrapedData!O642-0)/(0.5-0)+40),0)</f>
        <v>91</v>
      </c>
      <c r="F642">
        <f ca="1">IF(scrapedData!K642&lt;1,RANDBETWEEN(40,50),D642)</f>
        <v>86</v>
      </c>
      <c r="G642">
        <f ca="1">IF(scrapedData!N642&lt;1,RANDBETWEEN(40,50),E642)</f>
        <v>91</v>
      </c>
      <c r="H642">
        <f>ROUND(((99-40)*(scrapedData!V642-0)/(7-0)+40),0)</f>
        <v>61</v>
      </c>
      <c r="I642">
        <f t="shared" ca="1" si="69"/>
        <v>328</v>
      </c>
      <c r="J642">
        <f>ROUND(((99-40)*(scrapedData!W642-0)/(3-0)+40),0)</f>
        <v>68</v>
      </c>
      <c r="K642">
        <f>ROUND(((99-40)*(scrapedData!X642-0)/(3-0)+40),0)</f>
        <v>52</v>
      </c>
      <c r="L642">
        <f>ROUND(((99-40)*(scrapedData!U642-0)/(11-0)+40),0)</f>
        <v>98</v>
      </c>
      <c r="M642">
        <f t="shared" si="70"/>
        <v>311</v>
      </c>
      <c r="N642">
        <f t="shared" ca="1" si="71"/>
        <v>90</v>
      </c>
      <c r="O642">
        <f t="shared" si="72"/>
        <v>90</v>
      </c>
      <c r="P642">
        <f t="shared" si="73"/>
        <v>102</v>
      </c>
      <c r="Q642">
        <f t="shared" ca="1" si="74"/>
        <v>91</v>
      </c>
      <c r="R642">
        <f ca="1">IF(scrapedData!Q642&gt;0.5,ROUND(scrapedData!R642*100,0),RANDBETWEEN(50,70))</f>
        <v>85</v>
      </c>
      <c r="S642">
        <f>INDEX(teamdata!$B$2:'teamdata'!$B$80,MATCH(scrapedData!B642,teamdata!$A$2:'teamdata'!$A$80,0))</f>
        <v>41</v>
      </c>
      <c r="T642">
        <f t="shared" si="75"/>
        <v>3</v>
      </c>
    </row>
    <row r="643" spans="1:20" x14ac:dyDescent="0.3">
      <c r="A643" t="s">
        <v>2563</v>
      </c>
      <c r="B643">
        <f>ROUND(((99-40)*(scrapedData!AA643-0)/(25-0)+40),0)</f>
        <v>80</v>
      </c>
      <c r="C643">
        <f>ROUND(((99-40)*(scrapedData!F643-0)/(37.2-0)+40),0)</f>
        <v>93</v>
      </c>
      <c r="D643">
        <f>ROUND(((99-40)*(scrapedData!I643-0)/(0.7-0)+40),0)</f>
        <v>79</v>
      </c>
      <c r="E643">
        <f>ROUND(((99-40)*(scrapedData!O643-0)/(0.5-0)+40),0)</f>
        <v>83</v>
      </c>
      <c r="F643">
        <f ca="1">IF(scrapedData!K643&lt;1,RANDBETWEEN(40,50),D643)</f>
        <v>79</v>
      </c>
      <c r="G643">
        <f ca="1">IF(scrapedData!N643&lt;1,RANDBETWEEN(40,50),E643)</f>
        <v>83</v>
      </c>
      <c r="H643">
        <f>ROUND(((99-40)*(scrapedData!V643-0)/(7-0)+40),0)</f>
        <v>73</v>
      </c>
      <c r="I643">
        <f t="shared" ref="I643:I706" ca="1" si="76">SUM(B643,D643,G643,H643)</f>
        <v>315</v>
      </c>
      <c r="J643">
        <f>ROUND(((99-40)*(scrapedData!W643-0)/(3-0)+40),0)</f>
        <v>64</v>
      </c>
      <c r="K643">
        <f>ROUND(((99-40)*(scrapedData!X643-0)/(3-0)+40),0)</f>
        <v>44</v>
      </c>
      <c r="L643">
        <f>ROUND(((99-40)*(scrapedData!U643-0)/(11-0)+40),0)</f>
        <v>59</v>
      </c>
      <c r="M643">
        <f t="shared" ref="M643:M706" si="77">SUM(C643,K643,L643,J643)</f>
        <v>260</v>
      </c>
      <c r="N643">
        <f t="shared" ref="N643:N706" ca="1" si="78">ROUND(((99-40)*(I643-50)/(380-50)+40),0)</f>
        <v>87</v>
      </c>
      <c r="O643">
        <f t="shared" ref="O643:O706" si="79">ROUND(((99-40)*(M643-50)/(360-50)+40),0)</f>
        <v>80</v>
      </c>
      <c r="P643">
        <f t="shared" ref="P643:P706" si="80">ROUNDUP(((L643/C643*100) + L643)/2,0)</f>
        <v>62</v>
      </c>
      <c r="Q643">
        <f t="shared" ref="Q643:Q706" ca="1" si="81">G643</f>
        <v>83</v>
      </c>
      <c r="R643">
        <f ca="1">IF(scrapedData!Q643&gt;0.5,ROUND(scrapedData!R643*100,0),RANDBETWEEN(50,70))</f>
        <v>70</v>
      </c>
      <c r="S643">
        <f>INDEX(teamdata!$B$2:'teamdata'!$B$80,MATCH(scrapedData!B643,teamdata!$A$2:'teamdata'!$A$80,0))</f>
        <v>41</v>
      </c>
      <c r="T643">
        <f t="shared" ref="T643:T706" si="82">ROUND(S643/12,0)</f>
        <v>3</v>
      </c>
    </row>
    <row r="644" spans="1:20" x14ac:dyDescent="0.3">
      <c r="A644" t="s">
        <v>2567</v>
      </c>
      <c r="B644">
        <f>ROUND(((99-40)*(scrapedData!AA644-0)/(25-0)+40),0)</f>
        <v>75</v>
      </c>
      <c r="C644">
        <f>ROUND(((99-40)*(scrapedData!F644-0)/(37.2-0)+40),0)</f>
        <v>79</v>
      </c>
      <c r="D644">
        <f>ROUND(((99-40)*(scrapedData!I644-0)/(0.7-0)+40),0)</f>
        <v>91</v>
      </c>
      <c r="E644">
        <f>ROUND(((99-40)*(scrapedData!O644-0)/(0.5-0)+40),0)</f>
        <v>83</v>
      </c>
      <c r="F644">
        <f ca="1">IF(scrapedData!K644&lt;1,RANDBETWEEN(40,50),D644)</f>
        <v>91</v>
      </c>
      <c r="G644">
        <f ca="1">IF(scrapedData!N644&lt;1,RANDBETWEEN(40,50),E644)</f>
        <v>47</v>
      </c>
      <c r="H644">
        <f>ROUND(((99-40)*(scrapedData!V644-0)/(7-0)+40),0)</f>
        <v>63</v>
      </c>
      <c r="I644">
        <f t="shared" ca="1" si="76"/>
        <v>276</v>
      </c>
      <c r="J644">
        <f>ROUND(((99-40)*(scrapedData!W644-0)/(3-0)+40),0)</f>
        <v>52</v>
      </c>
      <c r="K644">
        <f>ROUND(((99-40)*(scrapedData!X644-0)/(3-0)+40),0)</f>
        <v>83</v>
      </c>
      <c r="L644">
        <f>ROUND(((99-40)*(scrapedData!U644-0)/(11-0)+40),0)</f>
        <v>71</v>
      </c>
      <c r="M644">
        <f t="shared" si="77"/>
        <v>285</v>
      </c>
      <c r="N644">
        <f t="shared" ca="1" si="78"/>
        <v>80</v>
      </c>
      <c r="O644">
        <f t="shared" si="79"/>
        <v>85</v>
      </c>
      <c r="P644">
        <f t="shared" si="80"/>
        <v>81</v>
      </c>
      <c r="Q644">
        <f t="shared" ca="1" si="81"/>
        <v>47</v>
      </c>
      <c r="R644">
        <f ca="1">IF(scrapedData!Q644&gt;0.5,ROUND(scrapedData!R644*100,0),RANDBETWEEN(50,70))</f>
        <v>78</v>
      </c>
      <c r="S644">
        <f>INDEX(teamdata!$B$2:'teamdata'!$B$80,MATCH(scrapedData!B644,teamdata!$A$2:'teamdata'!$A$80,0))</f>
        <v>41</v>
      </c>
      <c r="T644">
        <f t="shared" si="82"/>
        <v>3</v>
      </c>
    </row>
    <row r="645" spans="1:20" x14ac:dyDescent="0.3">
      <c r="A645" t="s">
        <v>2569</v>
      </c>
      <c r="B645">
        <f>ROUND(((99-40)*(scrapedData!AA645-0)/(25-0)+40),0)</f>
        <v>63</v>
      </c>
      <c r="C645">
        <f>ROUND(((99-40)*(scrapedData!F645-0)/(37.2-0)+40),0)</f>
        <v>87</v>
      </c>
      <c r="D645">
        <f>ROUND(((99-40)*(scrapedData!I645-0)/(0.7-0)+40),0)</f>
        <v>81</v>
      </c>
      <c r="E645">
        <f>ROUND(((99-40)*(scrapedData!O645-0)/(0.5-0)+40),0)</f>
        <v>82</v>
      </c>
      <c r="F645">
        <f ca="1">IF(scrapedData!K645&lt;1,RANDBETWEEN(40,50),D645)</f>
        <v>81</v>
      </c>
      <c r="G645">
        <f ca="1">IF(scrapedData!N645&lt;1,RANDBETWEEN(40,50),E645)</f>
        <v>82</v>
      </c>
      <c r="H645">
        <f>ROUND(((99-40)*(scrapedData!V645-0)/(7-0)+40),0)</f>
        <v>95</v>
      </c>
      <c r="I645">
        <f t="shared" ca="1" si="76"/>
        <v>321</v>
      </c>
      <c r="J645">
        <f>ROUND(((99-40)*(scrapedData!W645-0)/(3-0)+40),0)</f>
        <v>71</v>
      </c>
      <c r="K645">
        <f>ROUND(((99-40)*(scrapedData!X645-0)/(3-0)+40),0)</f>
        <v>42</v>
      </c>
      <c r="L645">
        <f>ROUND(((99-40)*(scrapedData!U645-0)/(11-0)+40),0)</f>
        <v>64</v>
      </c>
      <c r="M645">
        <f t="shared" si="77"/>
        <v>264</v>
      </c>
      <c r="N645">
        <f t="shared" ca="1" si="78"/>
        <v>88</v>
      </c>
      <c r="O645">
        <f t="shared" si="79"/>
        <v>81</v>
      </c>
      <c r="P645">
        <f t="shared" si="80"/>
        <v>69</v>
      </c>
      <c r="Q645">
        <f t="shared" ca="1" si="81"/>
        <v>82</v>
      </c>
      <c r="R645">
        <f ca="1">IF(scrapedData!Q645&gt;0.5,ROUND(scrapedData!R645*100,0),RANDBETWEEN(50,70))</f>
        <v>56</v>
      </c>
      <c r="S645">
        <f>INDEX(teamdata!$B$2:'teamdata'!$B$80,MATCH(scrapedData!B645,teamdata!$A$2:'teamdata'!$A$80,0))</f>
        <v>41</v>
      </c>
      <c r="T645">
        <f t="shared" si="82"/>
        <v>3</v>
      </c>
    </row>
    <row r="646" spans="1:20" x14ac:dyDescent="0.3">
      <c r="A646" t="s">
        <v>2573</v>
      </c>
      <c r="B646">
        <f>ROUND(((99-40)*(scrapedData!AA646-0)/(25-0)+40),0)</f>
        <v>56</v>
      </c>
      <c r="C646">
        <f>ROUND(((99-40)*(scrapedData!F646-0)/(37.2-0)+40),0)</f>
        <v>67</v>
      </c>
      <c r="D646">
        <f>ROUND(((99-40)*(scrapedData!I646-0)/(0.7-0)+40),0)</f>
        <v>74</v>
      </c>
      <c r="E646">
        <f>ROUND(((99-40)*(scrapedData!O646-0)/(0.5-0)+40),0)</f>
        <v>86</v>
      </c>
      <c r="F646">
        <f ca="1">IF(scrapedData!K646&lt;1,RANDBETWEEN(40,50),D646)</f>
        <v>42</v>
      </c>
      <c r="G646">
        <f ca="1">IF(scrapedData!N646&lt;1,RANDBETWEEN(40,50),E646)</f>
        <v>86</v>
      </c>
      <c r="H646">
        <f>ROUND(((99-40)*(scrapedData!V646-0)/(7-0)+40),0)</f>
        <v>52</v>
      </c>
      <c r="I646">
        <f t="shared" ca="1" si="76"/>
        <v>268</v>
      </c>
      <c r="J646">
        <f>ROUND(((99-40)*(scrapedData!W646-0)/(3-0)+40),0)</f>
        <v>50</v>
      </c>
      <c r="K646">
        <f>ROUND(((99-40)*(scrapedData!X646-0)/(3-0)+40),0)</f>
        <v>40</v>
      </c>
      <c r="L646">
        <f>ROUND(((99-40)*(scrapedData!U646-0)/(11-0)+40),0)</f>
        <v>49</v>
      </c>
      <c r="M646">
        <f t="shared" si="77"/>
        <v>206</v>
      </c>
      <c r="N646">
        <f t="shared" ca="1" si="78"/>
        <v>79</v>
      </c>
      <c r="O646">
        <f t="shared" si="79"/>
        <v>70</v>
      </c>
      <c r="P646">
        <f t="shared" si="80"/>
        <v>62</v>
      </c>
      <c r="Q646">
        <f t="shared" ca="1" si="81"/>
        <v>86</v>
      </c>
      <c r="R646">
        <f ca="1">IF(scrapedData!Q646&gt;0.5,ROUND(scrapedData!R646*100,0),RANDBETWEEN(50,70))</f>
        <v>96</v>
      </c>
      <c r="S646">
        <f>INDEX(teamdata!$B$2:'teamdata'!$B$80,MATCH(scrapedData!B646,teamdata!$A$2:'teamdata'!$A$80,0))</f>
        <v>41</v>
      </c>
      <c r="T646">
        <f t="shared" si="82"/>
        <v>3</v>
      </c>
    </row>
    <row r="647" spans="1:20" x14ac:dyDescent="0.3">
      <c r="A647" t="s">
        <v>2574</v>
      </c>
      <c r="B647">
        <f>ROUND(((99-40)*(scrapedData!AA647-0)/(25-0)+40),0)</f>
        <v>57</v>
      </c>
      <c r="C647">
        <f>ROUND(((99-40)*(scrapedData!F647-0)/(37.2-0)+40),0)</f>
        <v>66</v>
      </c>
      <c r="D647">
        <f>ROUND(((99-40)*(scrapedData!I647-0)/(0.7-0)+40),0)</f>
        <v>76</v>
      </c>
      <c r="E647">
        <f>ROUND(((99-40)*(scrapedData!O647-0)/(0.5-0)+40),0)</f>
        <v>78</v>
      </c>
      <c r="F647">
        <f ca="1">IF(scrapedData!K647&lt;1,RANDBETWEEN(40,50),D647)</f>
        <v>76</v>
      </c>
      <c r="G647">
        <f ca="1">IF(scrapedData!N647&lt;1,RANDBETWEEN(40,50),E647)</f>
        <v>78</v>
      </c>
      <c r="H647">
        <f>ROUND(((99-40)*(scrapedData!V647-0)/(7-0)+40),0)</f>
        <v>47</v>
      </c>
      <c r="I647">
        <f t="shared" ca="1" si="76"/>
        <v>258</v>
      </c>
      <c r="J647">
        <f>ROUND(((99-40)*(scrapedData!W647-0)/(3-0)+40),0)</f>
        <v>50</v>
      </c>
      <c r="K647">
        <f>ROUND(((99-40)*(scrapedData!X647-0)/(3-0)+40),0)</f>
        <v>44</v>
      </c>
      <c r="L647">
        <f>ROUND(((99-40)*(scrapedData!U647-0)/(11-0)+40),0)</f>
        <v>64</v>
      </c>
      <c r="M647">
        <f t="shared" si="77"/>
        <v>224</v>
      </c>
      <c r="N647">
        <f t="shared" ca="1" si="78"/>
        <v>77</v>
      </c>
      <c r="O647">
        <f t="shared" si="79"/>
        <v>73</v>
      </c>
      <c r="P647">
        <f t="shared" si="80"/>
        <v>81</v>
      </c>
      <c r="Q647">
        <f t="shared" ca="1" si="81"/>
        <v>78</v>
      </c>
      <c r="R647">
        <f ca="1">IF(scrapedData!Q647&gt;0.5,ROUND(scrapedData!R647*100,0),RANDBETWEEN(50,70))</f>
        <v>40</v>
      </c>
      <c r="S647">
        <f>INDEX(teamdata!$B$2:'teamdata'!$B$80,MATCH(scrapedData!B647,teamdata!$A$2:'teamdata'!$A$80,0))</f>
        <v>41</v>
      </c>
      <c r="T647">
        <f t="shared" si="82"/>
        <v>3</v>
      </c>
    </row>
    <row r="648" spans="1:20" x14ac:dyDescent="0.3">
      <c r="A648" t="s">
        <v>2576</v>
      </c>
      <c r="B648">
        <f>ROUND(((99-40)*(scrapedData!AA648-0)/(25-0)+40),0)</f>
        <v>51</v>
      </c>
      <c r="C648">
        <f>ROUND(((99-40)*(scrapedData!F648-0)/(37.2-0)+40),0)</f>
        <v>60</v>
      </c>
      <c r="D648">
        <f>ROUND(((99-40)*(scrapedData!I648-0)/(0.7-0)+40),0)</f>
        <v>96</v>
      </c>
      <c r="E648">
        <f>ROUND(((99-40)*(scrapedData!O648-0)/(0.5-0)+40),0)</f>
        <v>40</v>
      </c>
      <c r="F648">
        <f ca="1">IF(scrapedData!K648&lt;1,RANDBETWEEN(40,50),D648)</f>
        <v>96</v>
      </c>
      <c r="G648">
        <f ca="1">IF(scrapedData!N648&lt;1,RANDBETWEEN(40,50),E648)</f>
        <v>42</v>
      </c>
      <c r="H648">
        <f>ROUND(((99-40)*(scrapedData!V648-0)/(7-0)+40),0)</f>
        <v>42</v>
      </c>
      <c r="I648">
        <f t="shared" ca="1" si="76"/>
        <v>231</v>
      </c>
      <c r="J648">
        <f>ROUND(((99-40)*(scrapedData!W648-0)/(3-0)+40),0)</f>
        <v>42</v>
      </c>
      <c r="K648">
        <f>ROUND(((99-40)*(scrapedData!X648-0)/(3-0)+40),0)</f>
        <v>48</v>
      </c>
      <c r="L648">
        <f>ROUND(((99-40)*(scrapedData!U648-0)/(11-0)+40),0)</f>
        <v>54</v>
      </c>
      <c r="M648">
        <f t="shared" si="77"/>
        <v>204</v>
      </c>
      <c r="N648">
        <f t="shared" ca="1" si="78"/>
        <v>72</v>
      </c>
      <c r="O648">
        <f t="shared" si="79"/>
        <v>69</v>
      </c>
      <c r="P648">
        <f t="shared" si="80"/>
        <v>72</v>
      </c>
      <c r="Q648">
        <f t="shared" ca="1" si="81"/>
        <v>42</v>
      </c>
      <c r="R648">
        <f ca="1">IF(scrapedData!Q648&gt;0.5,ROUND(scrapedData!R648*100,0),RANDBETWEEN(50,70))</f>
        <v>67</v>
      </c>
      <c r="S648">
        <f>INDEX(teamdata!$B$2:'teamdata'!$B$80,MATCH(scrapedData!B648,teamdata!$A$2:'teamdata'!$A$80,0))</f>
        <v>41</v>
      </c>
      <c r="T648">
        <f t="shared" si="82"/>
        <v>3</v>
      </c>
    </row>
    <row r="649" spans="1:20" x14ac:dyDescent="0.3">
      <c r="A649" t="s">
        <v>2579</v>
      </c>
      <c r="B649">
        <f>ROUND(((99-40)*(scrapedData!AA649-0)/(25-0)+40),0)</f>
        <v>50</v>
      </c>
      <c r="C649">
        <f>ROUND(((99-40)*(scrapedData!F649-0)/(37.2-0)+40),0)</f>
        <v>76</v>
      </c>
      <c r="D649">
        <f>ROUND(((99-40)*(scrapedData!I649-0)/(0.7-0)+40),0)</f>
        <v>73</v>
      </c>
      <c r="E649">
        <f>ROUND(((99-40)*(scrapedData!O649-0)/(0.5-0)+40),0)</f>
        <v>81</v>
      </c>
      <c r="F649">
        <f ca="1">IF(scrapedData!K649&lt;1,RANDBETWEEN(40,50),D649)</f>
        <v>50</v>
      </c>
      <c r="G649">
        <f ca="1">IF(scrapedData!N649&lt;1,RANDBETWEEN(40,50),E649)</f>
        <v>81</v>
      </c>
      <c r="H649">
        <f>ROUND(((99-40)*(scrapedData!V649-0)/(7-0)+40),0)</f>
        <v>45</v>
      </c>
      <c r="I649">
        <f t="shared" ca="1" si="76"/>
        <v>249</v>
      </c>
      <c r="J649">
        <f>ROUND(((99-40)*(scrapedData!W649-0)/(3-0)+40),0)</f>
        <v>46</v>
      </c>
      <c r="K649">
        <f>ROUND(((99-40)*(scrapedData!X649-0)/(3-0)+40),0)</f>
        <v>40</v>
      </c>
      <c r="L649">
        <f>ROUND(((99-40)*(scrapedData!U649-0)/(11-0)+40),0)</f>
        <v>49</v>
      </c>
      <c r="M649">
        <f t="shared" si="77"/>
        <v>211</v>
      </c>
      <c r="N649">
        <f t="shared" ca="1" si="78"/>
        <v>76</v>
      </c>
      <c r="O649">
        <f t="shared" si="79"/>
        <v>71</v>
      </c>
      <c r="P649">
        <f t="shared" si="80"/>
        <v>57</v>
      </c>
      <c r="Q649">
        <f t="shared" ca="1" si="81"/>
        <v>81</v>
      </c>
      <c r="R649">
        <f ca="1">IF(scrapedData!Q649&gt;0.5,ROUND(scrapedData!R649*100,0),RANDBETWEEN(50,70))</f>
        <v>82</v>
      </c>
      <c r="S649">
        <f>INDEX(teamdata!$B$2:'teamdata'!$B$80,MATCH(scrapedData!B649,teamdata!$A$2:'teamdata'!$A$80,0))</f>
        <v>41</v>
      </c>
      <c r="T649">
        <f t="shared" si="82"/>
        <v>3</v>
      </c>
    </row>
    <row r="650" spans="1:20" x14ac:dyDescent="0.3">
      <c r="A650" t="s">
        <v>2581</v>
      </c>
      <c r="B650">
        <f>ROUND(((99-40)*(scrapedData!AA650-0)/(25-0)+40),0)</f>
        <v>45</v>
      </c>
      <c r="C650">
        <f>ROUND(((99-40)*(scrapedData!F650-0)/(37.2-0)+40),0)</f>
        <v>55</v>
      </c>
      <c r="D650">
        <f>ROUND(((99-40)*(scrapedData!I650-0)/(0.7-0)+40),0)</f>
        <v>67</v>
      </c>
      <c r="E650">
        <f>ROUND(((99-40)*(scrapedData!O650-0)/(0.5-0)+40),0)</f>
        <v>72</v>
      </c>
      <c r="F650">
        <f ca="1">IF(scrapedData!K650&lt;1,RANDBETWEEN(40,50),D650)</f>
        <v>44</v>
      </c>
      <c r="G650">
        <f ca="1">IF(scrapedData!N650&lt;1,RANDBETWEEN(40,50),E650)</f>
        <v>72</v>
      </c>
      <c r="H650">
        <f>ROUND(((99-40)*(scrapedData!V650-0)/(7-0)+40),0)</f>
        <v>46</v>
      </c>
      <c r="I650">
        <f t="shared" ca="1" si="76"/>
        <v>230</v>
      </c>
      <c r="J650">
        <f>ROUND(((99-40)*(scrapedData!W650-0)/(3-0)+40),0)</f>
        <v>48</v>
      </c>
      <c r="K650">
        <f>ROUND(((99-40)*(scrapedData!X650-0)/(3-0)+40),0)</f>
        <v>42</v>
      </c>
      <c r="L650">
        <f>ROUND(((99-40)*(scrapedData!U650-0)/(11-0)+40),0)</f>
        <v>43</v>
      </c>
      <c r="M650">
        <f t="shared" si="77"/>
        <v>188</v>
      </c>
      <c r="N650">
        <f t="shared" ca="1" si="78"/>
        <v>72</v>
      </c>
      <c r="O650">
        <f t="shared" si="79"/>
        <v>66</v>
      </c>
      <c r="P650">
        <f t="shared" si="80"/>
        <v>61</v>
      </c>
      <c r="Q650">
        <f t="shared" ca="1" si="81"/>
        <v>72</v>
      </c>
      <c r="R650">
        <f ca="1">IF(scrapedData!Q650&gt;0.5,ROUND(scrapedData!R650*100,0),RANDBETWEEN(50,70))</f>
        <v>87</v>
      </c>
      <c r="S650">
        <f>INDEX(teamdata!$B$2:'teamdata'!$B$80,MATCH(scrapedData!B650,teamdata!$A$2:'teamdata'!$A$80,0))</f>
        <v>41</v>
      </c>
      <c r="T650">
        <f t="shared" si="82"/>
        <v>3</v>
      </c>
    </row>
    <row r="651" spans="1:20" x14ac:dyDescent="0.3">
      <c r="A651" t="s">
        <v>2584</v>
      </c>
      <c r="B651">
        <f>ROUND(((99-40)*(scrapedData!AA651-0)/(25-0)+40),0)</f>
        <v>44</v>
      </c>
      <c r="C651">
        <f>ROUND(((99-40)*(scrapedData!F651-0)/(37.2-0)+40),0)</f>
        <v>47</v>
      </c>
      <c r="D651">
        <f>ROUND(((99-40)*(scrapedData!I651-0)/(0.7-0)+40),0)</f>
        <v>100</v>
      </c>
      <c r="E651">
        <f>ROUND(((99-40)*(scrapedData!O651-0)/(0.5-0)+40),0)</f>
        <v>40</v>
      </c>
      <c r="F651">
        <f ca="1">IF(scrapedData!K651&lt;1,RANDBETWEEN(40,50),D651)</f>
        <v>45</v>
      </c>
      <c r="G651">
        <f ca="1">IF(scrapedData!N651&lt;1,RANDBETWEEN(40,50),E651)</f>
        <v>44</v>
      </c>
      <c r="H651">
        <f>ROUND(((99-40)*(scrapedData!V651-0)/(7-0)+40),0)</f>
        <v>43</v>
      </c>
      <c r="I651">
        <f t="shared" ca="1" si="76"/>
        <v>231</v>
      </c>
      <c r="J651">
        <f>ROUND(((99-40)*(scrapedData!W651-0)/(3-0)+40),0)</f>
        <v>40</v>
      </c>
      <c r="K651">
        <f>ROUND(((99-40)*(scrapedData!X651-0)/(3-0)+40),0)</f>
        <v>42</v>
      </c>
      <c r="L651">
        <f>ROUND(((99-40)*(scrapedData!U651-0)/(11-0)+40),0)</f>
        <v>45</v>
      </c>
      <c r="M651">
        <f t="shared" si="77"/>
        <v>174</v>
      </c>
      <c r="N651">
        <f t="shared" ca="1" si="78"/>
        <v>72</v>
      </c>
      <c r="O651">
        <f t="shared" si="79"/>
        <v>64</v>
      </c>
      <c r="P651">
        <f t="shared" si="80"/>
        <v>71</v>
      </c>
      <c r="Q651">
        <f t="shared" ca="1" si="81"/>
        <v>44</v>
      </c>
      <c r="R651">
        <f ca="1">IF(scrapedData!Q651&gt;0.5,ROUND(scrapedData!R651*100,0),RANDBETWEEN(50,70))</f>
        <v>60</v>
      </c>
      <c r="S651">
        <f>INDEX(teamdata!$B$2:'teamdata'!$B$80,MATCH(scrapedData!B651,teamdata!$A$2:'teamdata'!$A$80,0))</f>
        <v>41</v>
      </c>
      <c r="T651">
        <f t="shared" si="82"/>
        <v>3</v>
      </c>
    </row>
    <row r="652" spans="1:20" x14ac:dyDescent="0.3">
      <c r="A652" t="s">
        <v>2587</v>
      </c>
      <c r="B652">
        <f>ROUND(((99-40)*(scrapedData!AA652-0)/(25-0)+40),0)</f>
        <v>42</v>
      </c>
      <c r="C652">
        <f>ROUND(((99-40)*(scrapedData!F652-0)/(37.2-0)+40),0)</f>
        <v>49</v>
      </c>
      <c r="D652">
        <f>ROUND(((99-40)*(scrapedData!I652-0)/(0.7-0)+40),0)</f>
        <v>68</v>
      </c>
      <c r="E652">
        <f>ROUND(((99-40)*(scrapedData!O652-0)/(0.5-0)+40),0)</f>
        <v>77</v>
      </c>
      <c r="F652">
        <f ca="1">IF(scrapedData!K652&lt;1,RANDBETWEEN(40,50),D652)</f>
        <v>46</v>
      </c>
      <c r="G652">
        <f ca="1">IF(scrapedData!N652&lt;1,RANDBETWEEN(40,50),E652)</f>
        <v>41</v>
      </c>
      <c r="H652">
        <f>ROUND(((99-40)*(scrapedData!V652-0)/(7-0)+40),0)</f>
        <v>43</v>
      </c>
      <c r="I652">
        <f t="shared" ca="1" si="76"/>
        <v>194</v>
      </c>
      <c r="J652">
        <f>ROUND(((99-40)*(scrapedData!W652-0)/(3-0)+40),0)</f>
        <v>40</v>
      </c>
      <c r="K652">
        <f>ROUND(((99-40)*(scrapedData!X652-0)/(3-0)+40),0)</f>
        <v>40</v>
      </c>
      <c r="L652">
        <f>ROUND(((99-40)*(scrapedData!U652-0)/(11-0)+40),0)</f>
        <v>45</v>
      </c>
      <c r="M652">
        <f t="shared" si="77"/>
        <v>174</v>
      </c>
      <c r="N652">
        <f t="shared" ca="1" si="78"/>
        <v>66</v>
      </c>
      <c r="O652">
        <f t="shared" si="79"/>
        <v>64</v>
      </c>
      <c r="P652">
        <f t="shared" si="80"/>
        <v>69</v>
      </c>
      <c r="Q652">
        <f t="shared" ca="1" si="81"/>
        <v>41</v>
      </c>
      <c r="R652">
        <f ca="1">IF(scrapedData!Q652&gt;0.5,ROUND(scrapedData!R652*100,0),RANDBETWEEN(50,70))</f>
        <v>50</v>
      </c>
      <c r="S652">
        <f>INDEX(teamdata!$B$2:'teamdata'!$B$80,MATCH(scrapedData!B652,teamdata!$A$2:'teamdata'!$A$80,0))</f>
        <v>41</v>
      </c>
      <c r="T652">
        <f t="shared" si="82"/>
        <v>3</v>
      </c>
    </row>
    <row r="653" spans="1:20" x14ac:dyDescent="0.3">
      <c r="A653" t="s">
        <v>2589</v>
      </c>
      <c r="B653">
        <f>ROUND(((99-40)*(scrapedData!AA653-0)/(25-0)+40),0)</f>
        <v>41</v>
      </c>
      <c r="C653">
        <f>ROUND(((99-40)*(scrapedData!F653-0)/(37.2-0)+40),0)</f>
        <v>44</v>
      </c>
      <c r="D653">
        <f>ROUND(((99-40)*(scrapedData!I653-0)/(0.7-0)+40),0)</f>
        <v>54</v>
      </c>
      <c r="E653">
        <f>ROUND(((99-40)*(scrapedData!O653-0)/(0.5-0)+40),0)</f>
        <v>79</v>
      </c>
      <c r="F653">
        <f ca="1">IF(scrapedData!K653&lt;1,RANDBETWEEN(40,50),D653)</f>
        <v>49</v>
      </c>
      <c r="G653">
        <f ca="1">IF(scrapedData!N653&lt;1,RANDBETWEEN(40,50),E653)</f>
        <v>46</v>
      </c>
      <c r="H653">
        <f>ROUND(((99-40)*(scrapedData!V653-0)/(7-0)+40),0)</f>
        <v>43</v>
      </c>
      <c r="I653">
        <f t="shared" ca="1" si="76"/>
        <v>184</v>
      </c>
      <c r="J653">
        <f>ROUND(((99-40)*(scrapedData!W653-0)/(3-0)+40),0)</f>
        <v>44</v>
      </c>
      <c r="K653">
        <f>ROUND(((99-40)*(scrapedData!X653-0)/(3-0)+40),0)</f>
        <v>42</v>
      </c>
      <c r="L653">
        <f>ROUND(((99-40)*(scrapedData!U653-0)/(11-0)+40),0)</f>
        <v>43</v>
      </c>
      <c r="M653">
        <f t="shared" si="77"/>
        <v>173</v>
      </c>
      <c r="N653">
        <f t="shared" ca="1" si="78"/>
        <v>64</v>
      </c>
      <c r="O653">
        <f t="shared" si="79"/>
        <v>63</v>
      </c>
      <c r="P653">
        <f t="shared" si="80"/>
        <v>71</v>
      </c>
      <c r="Q653">
        <f t="shared" ca="1" si="81"/>
        <v>46</v>
      </c>
      <c r="R653">
        <f ca="1">IF(scrapedData!Q653&gt;0.5,ROUND(scrapedData!R653*100,0),RANDBETWEEN(50,70))</f>
        <v>63</v>
      </c>
      <c r="S653">
        <f>INDEX(teamdata!$B$2:'teamdata'!$B$80,MATCH(scrapedData!B653,teamdata!$A$2:'teamdata'!$A$80,0))</f>
        <v>41</v>
      </c>
      <c r="T653">
        <f t="shared" si="82"/>
        <v>3</v>
      </c>
    </row>
    <row r="654" spans="1:20" x14ac:dyDescent="0.3">
      <c r="A654" t="s">
        <v>2590</v>
      </c>
      <c r="B654">
        <f>ROUND(((99-40)*(scrapedData!AA654-0)/(25-0)+40),0)</f>
        <v>40</v>
      </c>
      <c r="C654">
        <f>ROUND(((99-40)*(scrapedData!F654-0)/(37.2-0)+40),0)</f>
        <v>44</v>
      </c>
      <c r="D654">
        <f>ROUND(((99-40)*(scrapedData!I654-0)/(0.7-0)+40),0)</f>
        <v>82</v>
      </c>
      <c r="E654">
        <f>ROUND(((99-40)*(scrapedData!O654-0)/(0.5-0)+40),0)</f>
        <v>40</v>
      </c>
      <c r="F654">
        <f ca="1">IF(scrapedData!K654&lt;1,RANDBETWEEN(40,50),D654)</f>
        <v>47</v>
      </c>
      <c r="G654">
        <f ca="1">IF(scrapedData!N654&lt;1,RANDBETWEEN(40,50),E654)</f>
        <v>50</v>
      </c>
      <c r="H654">
        <f>ROUND(((99-40)*(scrapedData!V654-0)/(7-0)+40),0)</f>
        <v>43</v>
      </c>
      <c r="I654">
        <f t="shared" ca="1" si="76"/>
        <v>215</v>
      </c>
      <c r="J654">
        <f>ROUND(((99-40)*(scrapedData!W654-0)/(3-0)+40),0)</f>
        <v>44</v>
      </c>
      <c r="K654">
        <f>ROUND(((99-40)*(scrapedData!X654-0)/(3-0)+40),0)</f>
        <v>40</v>
      </c>
      <c r="L654">
        <f>ROUND(((99-40)*(scrapedData!U654-0)/(11-0)+40),0)</f>
        <v>41</v>
      </c>
      <c r="M654">
        <f t="shared" si="77"/>
        <v>169</v>
      </c>
      <c r="N654">
        <f t="shared" ca="1" si="78"/>
        <v>70</v>
      </c>
      <c r="O654">
        <f t="shared" si="79"/>
        <v>63</v>
      </c>
      <c r="P654">
        <f t="shared" si="80"/>
        <v>68</v>
      </c>
      <c r="Q654">
        <f t="shared" ca="1" si="81"/>
        <v>50</v>
      </c>
      <c r="R654">
        <f ca="1">IF(scrapedData!Q654&gt;0.5,ROUND(scrapedData!R654*100,0),RANDBETWEEN(50,70))</f>
        <v>65</v>
      </c>
      <c r="S654">
        <f>INDEX(teamdata!$B$2:'teamdata'!$B$80,MATCH(scrapedData!B654,teamdata!$A$2:'teamdata'!$A$80,0))</f>
        <v>41</v>
      </c>
      <c r="T654">
        <f t="shared" si="82"/>
        <v>3</v>
      </c>
    </row>
    <row r="655" spans="1:20" x14ac:dyDescent="0.3">
      <c r="A655" t="s">
        <v>2591</v>
      </c>
      <c r="B655" t="e">
        <f>ROUND(((99-40)*(scrapedData!AA655-0)/(25-0)+40),0)</f>
        <v>#N/A</v>
      </c>
      <c r="C655" t="e">
        <f>ROUND(((99-40)*(scrapedData!F655-0)/(37.2-0)+40),0)</f>
        <v>#N/A</v>
      </c>
      <c r="D655" t="e">
        <f>ROUND(((99-40)*(scrapedData!I655-0)/(0.7-0)+40),0)</f>
        <v>#N/A</v>
      </c>
      <c r="E655" t="e">
        <f>ROUND(((99-40)*(scrapedData!O655-0)/(0.5-0)+40),0)</f>
        <v>#N/A</v>
      </c>
      <c r="F655" t="e">
        <f ca="1">IF(scrapedData!K655&lt;1,RANDBETWEEN(40,50),D655)</f>
        <v>#N/A</v>
      </c>
      <c r="G655" t="e">
        <f ca="1">IF(scrapedData!N655&lt;1,RANDBETWEEN(40,50),E655)</f>
        <v>#N/A</v>
      </c>
      <c r="H655" t="e">
        <f>ROUND(((99-40)*(scrapedData!V655-0)/(7-0)+40),0)</f>
        <v>#N/A</v>
      </c>
      <c r="I655" t="e">
        <f t="shared" si="76"/>
        <v>#N/A</v>
      </c>
      <c r="J655" t="e">
        <f>ROUND(((99-40)*(scrapedData!W655-0)/(3-0)+40),0)</f>
        <v>#N/A</v>
      </c>
      <c r="K655" t="e">
        <f>ROUND(((99-40)*(scrapedData!X655-0)/(3-0)+40),0)</f>
        <v>#N/A</v>
      </c>
      <c r="L655" t="e">
        <f>ROUND(((99-40)*(scrapedData!U655-0)/(11-0)+40),0)</f>
        <v>#N/A</v>
      </c>
      <c r="M655" t="e">
        <f t="shared" si="77"/>
        <v>#N/A</v>
      </c>
      <c r="N655" t="e">
        <f t="shared" si="78"/>
        <v>#N/A</v>
      </c>
      <c r="O655" t="e">
        <f t="shared" si="79"/>
        <v>#N/A</v>
      </c>
      <c r="P655" t="e">
        <f t="shared" si="80"/>
        <v>#N/A</v>
      </c>
      <c r="Q655" t="e">
        <f t="shared" ca="1" si="81"/>
        <v>#N/A</v>
      </c>
      <c r="R655" t="e">
        <f ca="1">IF(scrapedData!Q655&gt;0.5,ROUND(scrapedData!R655*100,0),RANDBETWEEN(50,70))</f>
        <v>#N/A</v>
      </c>
      <c r="S655">
        <f>INDEX(teamdata!$B$2:'teamdata'!$B$80,MATCH(scrapedData!B655,teamdata!$A$2:'teamdata'!$A$80,0))</f>
        <v>41</v>
      </c>
      <c r="T655">
        <f t="shared" si="82"/>
        <v>3</v>
      </c>
    </row>
    <row r="656" spans="1:20" x14ac:dyDescent="0.3">
      <c r="A656" t="s">
        <v>2594</v>
      </c>
      <c r="B656" t="e">
        <f>ROUND(((99-40)*(scrapedData!AA656-0)/(25-0)+40),0)</f>
        <v>#N/A</v>
      </c>
      <c r="C656" t="e">
        <f>ROUND(((99-40)*(scrapedData!F656-0)/(37.2-0)+40),0)</f>
        <v>#N/A</v>
      </c>
      <c r="D656" t="e">
        <f>ROUND(((99-40)*(scrapedData!I656-0)/(0.7-0)+40),0)</f>
        <v>#N/A</v>
      </c>
      <c r="E656" t="e">
        <f>ROUND(((99-40)*(scrapedData!O656-0)/(0.5-0)+40),0)</f>
        <v>#N/A</v>
      </c>
      <c r="F656" t="e">
        <f ca="1">IF(scrapedData!K656&lt;1,RANDBETWEEN(40,50),D656)</f>
        <v>#N/A</v>
      </c>
      <c r="G656" t="e">
        <f ca="1">IF(scrapedData!N656&lt;1,RANDBETWEEN(40,50),E656)</f>
        <v>#N/A</v>
      </c>
      <c r="H656" t="e">
        <f>ROUND(((99-40)*(scrapedData!V656-0)/(7-0)+40),0)</f>
        <v>#N/A</v>
      </c>
      <c r="I656" t="e">
        <f t="shared" si="76"/>
        <v>#N/A</v>
      </c>
      <c r="J656" t="e">
        <f>ROUND(((99-40)*(scrapedData!W656-0)/(3-0)+40),0)</f>
        <v>#N/A</v>
      </c>
      <c r="K656" t="e">
        <f>ROUND(((99-40)*(scrapedData!X656-0)/(3-0)+40),0)</f>
        <v>#N/A</v>
      </c>
      <c r="L656" t="e">
        <f>ROUND(((99-40)*(scrapedData!U656-0)/(11-0)+40),0)</f>
        <v>#N/A</v>
      </c>
      <c r="M656" t="e">
        <f t="shared" si="77"/>
        <v>#N/A</v>
      </c>
      <c r="N656" t="e">
        <f t="shared" si="78"/>
        <v>#N/A</v>
      </c>
      <c r="O656" t="e">
        <f t="shared" si="79"/>
        <v>#N/A</v>
      </c>
      <c r="P656" t="e">
        <f t="shared" si="80"/>
        <v>#N/A</v>
      </c>
      <c r="Q656" t="e">
        <f t="shared" ca="1" si="81"/>
        <v>#N/A</v>
      </c>
      <c r="R656" t="e">
        <f ca="1">IF(scrapedData!Q656&gt;0.5,ROUND(scrapedData!R656*100,0),RANDBETWEEN(50,70))</f>
        <v>#N/A</v>
      </c>
      <c r="S656">
        <f>INDEX(teamdata!$B$2:'teamdata'!$B$80,MATCH(scrapedData!B656,teamdata!$A$2:'teamdata'!$A$80,0))</f>
        <v>41</v>
      </c>
      <c r="T656">
        <f t="shared" si="82"/>
        <v>3</v>
      </c>
    </row>
    <row r="657" spans="1:20" x14ac:dyDescent="0.3">
      <c r="A657" t="s">
        <v>2597</v>
      </c>
      <c r="B657">
        <f>ROUND(((99-40)*(scrapedData!AA657-0)/(25-0)+40),0)</f>
        <v>86</v>
      </c>
      <c r="C657">
        <f>ROUND(((99-40)*(scrapedData!F657-0)/(37.2-0)+40),0)</f>
        <v>98</v>
      </c>
      <c r="D657">
        <f>ROUND(((99-40)*(scrapedData!I657-0)/(0.7-0)+40),0)</f>
        <v>74</v>
      </c>
      <c r="E657">
        <f>ROUND(((99-40)*(scrapedData!O657-0)/(0.5-0)+40),0)</f>
        <v>81</v>
      </c>
      <c r="F657">
        <f ca="1">IF(scrapedData!K657&lt;1,RANDBETWEEN(40,50),D657)</f>
        <v>74</v>
      </c>
      <c r="G657">
        <f ca="1">IF(scrapedData!N657&lt;1,RANDBETWEEN(40,50),E657)</f>
        <v>81</v>
      </c>
      <c r="H657">
        <f>ROUND(((99-40)*(scrapedData!V657-0)/(7-0)+40),0)</f>
        <v>82</v>
      </c>
      <c r="I657">
        <f t="shared" ca="1" si="76"/>
        <v>323</v>
      </c>
      <c r="J657">
        <f>ROUND(((99-40)*(scrapedData!W657-0)/(3-0)+40),0)</f>
        <v>70</v>
      </c>
      <c r="K657">
        <f>ROUND(((99-40)*(scrapedData!X657-0)/(3-0)+40),0)</f>
        <v>44</v>
      </c>
      <c r="L657">
        <f>ROUND(((99-40)*(scrapedData!U657-0)/(11-0)+40),0)</f>
        <v>55</v>
      </c>
      <c r="M657">
        <f t="shared" si="77"/>
        <v>267</v>
      </c>
      <c r="N657">
        <f t="shared" ca="1" si="78"/>
        <v>89</v>
      </c>
      <c r="O657">
        <f t="shared" si="79"/>
        <v>81</v>
      </c>
      <c r="P657">
        <f t="shared" si="80"/>
        <v>56</v>
      </c>
      <c r="Q657">
        <f t="shared" ca="1" si="81"/>
        <v>81</v>
      </c>
      <c r="R657">
        <f ca="1">IF(scrapedData!Q657&gt;0.5,ROUND(scrapedData!R657*100,0),RANDBETWEEN(50,70))</f>
        <v>91</v>
      </c>
      <c r="S657">
        <f>INDEX(teamdata!$B$2:'teamdata'!$B$80,MATCH(scrapedData!B657,teamdata!$A$2:'teamdata'!$A$80,0))</f>
        <v>42</v>
      </c>
      <c r="T657">
        <f t="shared" si="82"/>
        <v>4</v>
      </c>
    </row>
    <row r="658" spans="1:20" x14ac:dyDescent="0.3">
      <c r="A658" t="s">
        <v>2599</v>
      </c>
      <c r="B658">
        <f>ROUND(((99-40)*(scrapedData!AA658-0)/(25-0)+40),0)</f>
        <v>78</v>
      </c>
      <c r="C658">
        <f>ROUND(((99-40)*(scrapedData!F658-0)/(37.2-0)+40),0)</f>
        <v>95</v>
      </c>
      <c r="D658">
        <f>ROUND(((99-40)*(scrapedData!I658-0)/(0.7-0)+40),0)</f>
        <v>74</v>
      </c>
      <c r="E658">
        <f>ROUND(((99-40)*(scrapedData!O658-0)/(0.5-0)+40),0)</f>
        <v>72</v>
      </c>
      <c r="F658">
        <f ca="1">IF(scrapedData!K658&lt;1,RANDBETWEEN(40,50),D658)</f>
        <v>74</v>
      </c>
      <c r="G658">
        <f ca="1">IF(scrapedData!N658&lt;1,RANDBETWEEN(40,50),E658)</f>
        <v>72</v>
      </c>
      <c r="H658">
        <f>ROUND(((99-40)*(scrapedData!V658-0)/(7-0)+40),0)</f>
        <v>61</v>
      </c>
      <c r="I658">
        <f t="shared" ca="1" si="76"/>
        <v>285</v>
      </c>
      <c r="J658">
        <f>ROUND(((99-40)*(scrapedData!W658-0)/(3-0)+40),0)</f>
        <v>83</v>
      </c>
      <c r="K658">
        <f>ROUND(((99-40)*(scrapedData!X658-0)/(3-0)+40),0)</f>
        <v>44</v>
      </c>
      <c r="L658">
        <f>ROUND(((99-40)*(scrapedData!U658-0)/(11-0)+40),0)</f>
        <v>60</v>
      </c>
      <c r="M658">
        <f t="shared" si="77"/>
        <v>282</v>
      </c>
      <c r="N658">
        <f t="shared" ca="1" si="78"/>
        <v>82</v>
      </c>
      <c r="O658">
        <f t="shared" si="79"/>
        <v>84</v>
      </c>
      <c r="P658">
        <f t="shared" si="80"/>
        <v>62</v>
      </c>
      <c r="Q658">
        <f t="shared" ca="1" si="81"/>
        <v>72</v>
      </c>
      <c r="R658">
        <f ca="1">IF(scrapedData!Q658&gt;0.5,ROUND(scrapedData!R658*100,0),RANDBETWEEN(50,70))</f>
        <v>69</v>
      </c>
      <c r="S658">
        <f>INDEX(teamdata!$B$2:'teamdata'!$B$80,MATCH(scrapedData!B658,teamdata!$A$2:'teamdata'!$A$80,0))</f>
        <v>42</v>
      </c>
      <c r="T658">
        <f t="shared" si="82"/>
        <v>4</v>
      </c>
    </row>
    <row r="659" spans="1:20" x14ac:dyDescent="0.3">
      <c r="A659" t="s">
        <v>2600</v>
      </c>
      <c r="B659">
        <f>ROUND(((99-40)*(scrapedData!AA659-0)/(25-0)+40),0)</f>
        <v>71</v>
      </c>
      <c r="C659">
        <f>ROUND(((99-40)*(scrapedData!F659-0)/(37.2-0)+40),0)</f>
        <v>94</v>
      </c>
      <c r="D659">
        <f>ROUND(((99-40)*(scrapedData!I659-0)/(0.7-0)+40),0)</f>
        <v>79</v>
      </c>
      <c r="E659">
        <f>ROUND(((99-40)*(scrapedData!O659-0)/(0.5-0)+40),0)</f>
        <v>77</v>
      </c>
      <c r="F659">
        <f ca="1">IF(scrapedData!K659&lt;1,RANDBETWEEN(40,50),D659)</f>
        <v>79</v>
      </c>
      <c r="G659">
        <f ca="1">IF(scrapedData!N659&lt;1,RANDBETWEEN(40,50),E659)</f>
        <v>77</v>
      </c>
      <c r="H659">
        <f>ROUND(((99-40)*(scrapedData!V659-0)/(7-0)+40),0)</f>
        <v>58</v>
      </c>
      <c r="I659">
        <f t="shared" ca="1" si="76"/>
        <v>285</v>
      </c>
      <c r="J659">
        <f>ROUND(((99-40)*(scrapedData!W659-0)/(3-0)+40),0)</f>
        <v>71</v>
      </c>
      <c r="K659">
        <f>ROUND(((99-40)*(scrapedData!X659-0)/(3-0)+40),0)</f>
        <v>46</v>
      </c>
      <c r="L659">
        <f>ROUND(((99-40)*(scrapedData!U659-0)/(11-0)+40),0)</f>
        <v>71</v>
      </c>
      <c r="M659">
        <f t="shared" si="77"/>
        <v>282</v>
      </c>
      <c r="N659">
        <f t="shared" ca="1" si="78"/>
        <v>82</v>
      </c>
      <c r="O659">
        <f t="shared" si="79"/>
        <v>84</v>
      </c>
      <c r="P659">
        <f t="shared" si="80"/>
        <v>74</v>
      </c>
      <c r="Q659">
        <f t="shared" ca="1" si="81"/>
        <v>77</v>
      </c>
      <c r="R659">
        <f ca="1">IF(scrapedData!Q659&gt;0.5,ROUND(scrapedData!R659*100,0),RANDBETWEEN(50,70))</f>
        <v>67</v>
      </c>
      <c r="S659">
        <f>INDEX(teamdata!$B$2:'teamdata'!$B$80,MATCH(scrapedData!B659,teamdata!$A$2:'teamdata'!$A$80,0))</f>
        <v>42</v>
      </c>
      <c r="T659">
        <f t="shared" si="82"/>
        <v>4</v>
      </c>
    </row>
    <row r="660" spans="1:20" x14ac:dyDescent="0.3">
      <c r="A660" t="s">
        <v>2602</v>
      </c>
      <c r="B660">
        <f>ROUND(((99-40)*(scrapedData!AA660-0)/(25-0)+40),0)</f>
        <v>54</v>
      </c>
      <c r="C660">
        <f>ROUND(((99-40)*(scrapedData!F660-0)/(37.2-0)+40),0)</f>
        <v>77</v>
      </c>
      <c r="D660">
        <f>ROUND(((99-40)*(scrapedData!I660-0)/(0.7-0)+40),0)</f>
        <v>78</v>
      </c>
      <c r="E660">
        <f>ROUND(((99-40)*(scrapedData!O660-0)/(0.5-0)+40),0)</f>
        <v>88</v>
      </c>
      <c r="F660">
        <f ca="1">IF(scrapedData!K660&lt;1,RANDBETWEEN(40,50),D660)</f>
        <v>78</v>
      </c>
      <c r="G660">
        <f ca="1">IF(scrapedData!N660&lt;1,RANDBETWEEN(40,50),E660)</f>
        <v>88</v>
      </c>
      <c r="H660">
        <f>ROUND(((99-40)*(scrapedData!V660-0)/(7-0)+40),0)</f>
        <v>54</v>
      </c>
      <c r="I660">
        <f t="shared" ca="1" si="76"/>
        <v>274</v>
      </c>
      <c r="J660">
        <f>ROUND(((99-40)*(scrapedData!W660-0)/(3-0)+40),0)</f>
        <v>54</v>
      </c>
      <c r="K660">
        <f>ROUND(((99-40)*(scrapedData!X660-0)/(3-0)+40),0)</f>
        <v>46</v>
      </c>
      <c r="L660">
        <f>ROUND(((99-40)*(scrapedData!U660-0)/(11-0)+40),0)</f>
        <v>63</v>
      </c>
      <c r="M660">
        <f t="shared" si="77"/>
        <v>240</v>
      </c>
      <c r="N660">
        <f t="shared" ca="1" si="78"/>
        <v>80</v>
      </c>
      <c r="O660">
        <f t="shared" si="79"/>
        <v>76</v>
      </c>
      <c r="P660">
        <f t="shared" si="80"/>
        <v>73</v>
      </c>
      <c r="Q660">
        <f t="shared" ca="1" si="81"/>
        <v>88</v>
      </c>
      <c r="R660">
        <f ca="1">IF(scrapedData!Q660&gt;0.5,ROUND(scrapedData!R660*100,0),RANDBETWEEN(50,70))</f>
        <v>69</v>
      </c>
      <c r="S660">
        <f>INDEX(teamdata!$B$2:'teamdata'!$B$80,MATCH(scrapedData!B660,teamdata!$A$2:'teamdata'!$A$80,0))</f>
        <v>42</v>
      </c>
      <c r="T660">
        <f t="shared" si="82"/>
        <v>4</v>
      </c>
    </row>
    <row r="661" spans="1:20" x14ac:dyDescent="0.3">
      <c r="A661" t="s">
        <v>2603</v>
      </c>
      <c r="B661">
        <f>ROUND(((99-40)*(scrapedData!AA661-0)/(25-0)+40),0)</f>
        <v>54</v>
      </c>
      <c r="C661">
        <f>ROUND(((99-40)*(scrapedData!F661-0)/(37.2-0)+40),0)</f>
        <v>74</v>
      </c>
      <c r="D661">
        <f>ROUND(((99-40)*(scrapedData!I661-0)/(0.7-0)+40),0)</f>
        <v>90</v>
      </c>
      <c r="E661">
        <f>ROUND(((99-40)*(scrapedData!O661-0)/(0.5-0)+40),0)</f>
        <v>40</v>
      </c>
      <c r="F661">
        <f ca="1">IF(scrapedData!K661&lt;1,RANDBETWEEN(40,50),D661)</f>
        <v>90</v>
      </c>
      <c r="G661">
        <f ca="1">IF(scrapedData!N661&lt;1,RANDBETWEEN(40,50),E661)</f>
        <v>48</v>
      </c>
      <c r="H661">
        <f>ROUND(((99-40)*(scrapedData!V661-0)/(7-0)+40),0)</f>
        <v>43</v>
      </c>
      <c r="I661">
        <f t="shared" ca="1" si="76"/>
        <v>235</v>
      </c>
      <c r="J661">
        <f>ROUND(((99-40)*(scrapedData!W661-0)/(3-0)+40),0)</f>
        <v>52</v>
      </c>
      <c r="K661">
        <f>ROUND(((99-40)*(scrapedData!X661-0)/(3-0)+40),0)</f>
        <v>48</v>
      </c>
      <c r="L661">
        <f>ROUND(((99-40)*(scrapedData!U661-0)/(11-0)+40),0)</f>
        <v>78</v>
      </c>
      <c r="M661">
        <f t="shared" si="77"/>
        <v>252</v>
      </c>
      <c r="N661">
        <f t="shared" ca="1" si="78"/>
        <v>73</v>
      </c>
      <c r="O661">
        <f t="shared" si="79"/>
        <v>78</v>
      </c>
      <c r="P661">
        <f t="shared" si="80"/>
        <v>92</v>
      </c>
      <c r="Q661">
        <f t="shared" ca="1" si="81"/>
        <v>48</v>
      </c>
      <c r="R661">
        <f ca="1">IF(scrapedData!Q661&gt;0.5,ROUND(scrapedData!R661*100,0),RANDBETWEEN(50,70))</f>
        <v>60</v>
      </c>
      <c r="S661">
        <f>INDEX(teamdata!$B$2:'teamdata'!$B$80,MATCH(scrapedData!B661,teamdata!$A$2:'teamdata'!$A$80,0))</f>
        <v>42</v>
      </c>
      <c r="T661">
        <f t="shared" si="82"/>
        <v>4</v>
      </c>
    </row>
    <row r="662" spans="1:20" x14ac:dyDescent="0.3">
      <c r="A662" t="s">
        <v>2607</v>
      </c>
      <c r="B662">
        <f>ROUND(((99-40)*(scrapedData!AA662-0)/(25-0)+40),0)</f>
        <v>50</v>
      </c>
      <c r="C662">
        <f>ROUND(((99-40)*(scrapedData!F662-0)/(37.2-0)+40),0)</f>
        <v>71</v>
      </c>
      <c r="D662">
        <f>ROUND(((99-40)*(scrapedData!I662-0)/(0.7-0)+40),0)</f>
        <v>71</v>
      </c>
      <c r="E662">
        <f>ROUND(((99-40)*(scrapedData!O662-0)/(0.5-0)+40),0)</f>
        <v>74</v>
      </c>
      <c r="F662">
        <f ca="1">IF(scrapedData!K662&lt;1,RANDBETWEEN(40,50),D662)</f>
        <v>71</v>
      </c>
      <c r="G662">
        <f ca="1">IF(scrapedData!N662&lt;1,RANDBETWEEN(40,50),E662)</f>
        <v>74</v>
      </c>
      <c r="H662">
        <f>ROUND(((99-40)*(scrapedData!V662-0)/(7-0)+40),0)</f>
        <v>48</v>
      </c>
      <c r="I662">
        <f t="shared" ca="1" si="76"/>
        <v>243</v>
      </c>
      <c r="J662">
        <f>ROUND(((99-40)*(scrapedData!W662-0)/(3-0)+40),0)</f>
        <v>58</v>
      </c>
      <c r="K662">
        <f>ROUND(((99-40)*(scrapedData!X662-0)/(3-0)+40),0)</f>
        <v>48</v>
      </c>
      <c r="L662">
        <f>ROUND(((99-40)*(scrapedData!U662-0)/(11-0)+40),0)</f>
        <v>57</v>
      </c>
      <c r="M662">
        <f t="shared" si="77"/>
        <v>234</v>
      </c>
      <c r="N662">
        <f t="shared" ca="1" si="78"/>
        <v>75</v>
      </c>
      <c r="O662">
        <f t="shared" si="79"/>
        <v>75</v>
      </c>
      <c r="P662">
        <f t="shared" si="80"/>
        <v>69</v>
      </c>
      <c r="Q662">
        <f t="shared" ca="1" si="81"/>
        <v>74</v>
      </c>
      <c r="R662">
        <f ca="1">IF(scrapedData!Q662&gt;0.5,ROUND(scrapedData!R662*100,0),RANDBETWEEN(50,70))</f>
        <v>76</v>
      </c>
      <c r="S662">
        <f>INDEX(teamdata!$B$2:'teamdata'!$B$80,MATCH(scrapedData!B662,teamdata!$A$2:'teamdata'!$A$80,0))</f>
        <v>42</v>
      </c>
      <c r="T662">
        <f t="shared" si="82"/>
        <v>4</v>
      </c>
    </row>
    <row r="663" spans="1:20" x14ac:dyDescent="0.3">
      <c r="A663" t="s">
        <v>2609</v>
      </c>
      <c r="B663">
        <f>ROUND(((99-40)*(scrapedData!AA663-0)/(25-0)+40),0)</f>
        <v>50</v>
      </c>
      <c r="C663">
        <f>ROUND(((99-40)*(scrapedData!F663-0)/(37.2-0)+40),0)</f>
        <v>64</v>
      </c>
      <c r="D663">
        <f>ROUND(((99-40)*(scrapedData!I663-0)/(0.7-0)+40),0)</f>
        <v>70</v>
      </c>
      <c r="E663">
        <f>ROUND(((99-40)*(scrapedData!O663-0)/(0.5-0)+40),0)</f>
        <v>80</v>
      </c>
      <c r="F663">
        <f ca="1">IF(scrapedData!K663&lt;1,RANDBETWEEN(40,50),D663)</f>
        <v>70</v>
      </c>
      <c r="G663">
        <f ca="1">IF(scrapedData!N663&lt;1,RANDBETWEEN(40,50),E663)</f>
        <v>80</v>
      </c>
      <c r="H663">
        <f>ROUND(((99-40)*(scrapedData!V663-0)/(7-0)+40),0)</f>
        <v>50</v>
      </c>
      <c r="I663">
        <f t="shared" ca="1" si="76"/>
        <v>250</v>
      </c>
      <c r="J663">
        <f>ROUND(((99-40)*(scrapedData!W663-0)/(3-0)+40),0)</f>
        <v>54</v>
      </c>
      <c r="K663">
        <f>ROUND(((99-40)*(scrapedData!X663-0)/(3-0)+40),0)</f>
        <v>40</v>
      </c>
      <c r="L663">
        <f>ROUND(((99-40)*(scrapedData!U663-0)/(11-0)+40),0)</f>
        <v>46</v>
      </c>
      <c r="M663">
        <f t="shared" si="77"/>
        <v>204</v>
      </c>
      <c r="N663">
        <f t="shared" ca="1" si="78"/>
        <v>76</v>
      </c>
      <c r="O663">
        <f t="shared" si="79"/>
        <v>69</v>
      </c>
      <c r="P663">
        <f t="shared" si="80"/>
        <v>59</v>
      </c>
      <c r="Q663">
        <f t="shared" ca="1" si="81"/>
        <v>80</v>
      </c>
      <c r="R663">
        <f ca="1">IF(scrapedData!Q663&gt;0.5,ROUND(scrapedData!R663*100,0),RANDBETWEEN(50,70))</f>
        <v>78</v>
      </c>
      <c r="S663">
        <f>INDEX(teamdata!$B$2:'teamdata'!$B$80,MATCH(scrapedData!B663,teamdata!$A$2:'teamdata'!$A$80,0))</f>
        <v>42</v>
      </c>
      <c r="T663">
        <f t="shared" si="82"/>
        <v>4</v>
      </c>
    </row>
    <row r="664" spans="1:20" x14ac:dyDescent="0.3">
      <c r="A664" t="s">
        <v>2611</v>
      </c>
      <c r="B664">
        <f>ROUND(((99-40)*(scrapedData!AA664-0)/(25-0)+40),0)</f>
        <v>50</v>
      </c>
      <c r="C664">
        <f>ROUND(((99-40)*(scrapedData!F664-0)/(37.2-0)+40),0)</f>
        <v>60</v>
      </c>
      <c r="D664">
        <f>ROUND(((99-40)*(scrapedData!I664-0)/(0.7-0)+40),0)</f>
        <v>87</v>
      </c>
      <c r="E664">
        <f>ROUND(((99-40)*(scrapedData!O664-0)/(0.5-0)+40),0)</f>
        <v>79</v>
      </c>
      <c r="F664">
        <f ca="1">IF(scrapedData!K664&lt;1,RANDBETWEEN(40,50),D664)</f>
        <v>87</v>
      </c>
      <c r="G664">
        <f ca="1">IF(scrapedData!N664&lt;1,RANDBETWEEN(40,50),E664)</f>
        <v>41</v>
      </c>
      <c r="H664">
        <f>ROUND(((99-40)*(scrapedData!V664-0)/(7-0)+40),0)</f>
        <v>43</v>
      </c>
      <c r="I664">
        <f t="shared" ca="1" si="76"/>
        <v>221</v>
      </c>
      <c r="J664">
        <f>ROUND(((99-40)*(scrapedData!W664-0)/(3-0)+40),0)</f>
        <v>48</v>
      </c>
      <c r="K664">
        <f>ROUND(((99-40)*(scrapedData!X664-0)/(3-0)+40),0)</f>
        <v>46</v>
      </c>
      <c r="L664">
        <f>ROUND(((99-40)*(scrapedData!U664-0)/(11-0)+40),0)</f>
        <v>51</v>
      </c>
      <c r="M664">
        <f t="shared" si="77"/>
        <v>205</v>
      </c>
      <c r="N664">
        <f t="shared" ca="1" si="78"/>
        <v>71</v>
      </c>
      <c r="O664">
        <f t="shared" si="79"/>
        <v>70</v>
      </c>
      <c r="P664">
        <f t="shared" si="80"/>
        <v>68</v>
      </c>
      <c r="Q664">
        <f t="shared" ca="1" si="81"/>
        <v>41</v>
      </c>
      <c r="R664">
        <f ca="1">IF(scrapedData!Q664&gt;0.5,ROUND(scrapedData!R664*100,0),RANDBETWEEN(50,70))</f>
        <v>52</v>
      </c>
      <c r="S664">
        <f>INDEX(teamdata!$B$2:'teamdata'!$B$80,MATCH(scrapedData!B664,teamdata!$A$2:'teamdata'!$A$80,0))</f>
        <v>42</v>
      </c>
      <c r="T664">
        <f t="shared" si="82"/>
        <v>4</v>
      </c>
    </row>
    <row r="665" spans="1:20" x14ac:dyDescent="0.3">
      <c r="A665" t="s">
        <v>2612</v>
      </c>
      <c r="B665">
        <f>ROUND(((99-40)*(scrapedData!AA665-0)/(25-0)+40),0)</f>
        <v>47</v>
      </c>
      <c r="C665">
        <f>ROUND(((99-40)*(scrapedData!F665-0)/(37.2-0)+40),0)</f>
        <v>56</v>
      </c>
      <c r="D665">
        <f>ROUND(((99-40)*(scrapedData!I665-0)/(0.7-0)+40),0)</f>
        <v>93</v>
      </c>
      <c r="E665">
        <f>ROUND(((99-40)*(scrapedData!O665-0)/(0.5-0)+40),0)</f>
        <v>40</v>
      </c>
      <c r="F665">
        <f ca="1">IF(scrapedData!K665&lt;1,RANDBETWEEN(40,50),D665)</f>
        <v>93</v>
      </c>
      <c r="G665">
        <f ca="1">IF(scrapedData!N665&lt;1,RANDBETWEEN(40,50),E665)</f>
        <v>44</v>
      </c>
      <c r="H665">
        <f>ROUND(((99-40)*(scrapedData!V665-0)/(7-0)+40),0)</f>
        <v>43</v>
      </c>
      <c r="I665">
        <f t="shared" ca="1" si="76"/>
        <v>227</v>
      </c>
      <c r="J665">
        <f>ROUND(((99-40)*(scrapedData!W665-0)/(3-0)+40),0)</f>
        <v>46</v>
      </c>
      <c r="K665">
        <f>ROUND(((99-40)*(scrapedData!X665-0)/(3-0)+40),0)</f>
        <v>48</v>
      </c>
      <c r="L665">
        <f>ROUND(((99-40)*(scrapedData!U665-0)/(11-0)+40),0)</f>
        <v>53</v>
      </c>
      <c r="M665">
        <f t="shared" si="77"/>
        <v>203</v>
      </c>
      <c r="N665">
        <f t="shared" ca="1" si="78"/>
        <v>72</v>
      </c>
      <c r="O665">
        <f t="shared" si="79"/>
        <v>69</v>
      </c>
      <c r="P665">
        <f t="shared" si="80"/>
        <v>74</v>
      </c>
      <c r="Q665">
        <f t="shared" ca="1" si="81"/>
        <v>44</v>
      </c>
      <c r="R665">
        <f ca="1">IF(scrapedData!Q665&gt;0.5,ROUND(scrapedData!R665*100,0),RANDBETWEEN(50,70))</f>
        <v>68</v>
      </c>
      <c r="S665">
        <f>INDEX(teamdata!$B$2:'teamdata'!$B$80,MATCH(scrapedData!B665,teamdata!$A$2:'teamdata'!$A$80,0))</f>
        <v>42</v>
      </c>
      <c r="T665">
        <f t="shared" si="82"/>
        <v>4</v>
      </c>
    </row>
    <row r="666" spans="1:20" x14ac:dyDescent="0.3">
      <c r="A666" t="s">
        <v>2614</v>
      </c>
      <c r="B666">
        <f>ROUND(((99-40)*(scrapedData!AA666-0)/(25-0)+40),0)</f>
        <v>41</v>
      </c>
      <c r="C666">
        <f>ROUND(((99-40)*(scrapedData!F666-0)/(37.2-0)+40),0)</f>
        <v>46</v>
      </c>
      <c r="D666">
        <f>ROUND(((99-40)*(scrapedData!I666-0)/(0.7-0)+40),0)</f>
        <v>68</v>
      </c>
      <c r="E666">
        <f>ROUND(((99-40)*(scrapedData!O666-0)/(0.5-0)+40),0)</f>
        <v>79</v>
      </c>
      <c r="F666">
        <f ca="1">IF(scrapedData!K666&lt;1,RANDBETWEEN(40,50),D666)</f>
        <v>48</v>
      </c>
      <c r="G666">
        <f ca="1">IF(scrapedData!N666&lt;1,RANDBETWEEN(40,50),E666)</f>
        <v>49</v>
      </c>
      <c r="H666">
        <f>ROUND(((99-40)*(scrapedData!V666-0)/(7-0)+40),0)</f>
        <v>40</v>
      </c>
      <c r="I666">
        <f t="shared" ca="1" si="76"/>
        <v>198</v>
      </c>
      <c r="J666">
        <f>ROUND(((99-40)*(scrapedData!W666-0)/(3-0)+40),0)</f>
        <v>40</v>
      </c>
      <c r="K666">
        <f>ROUND(((99-40)*(scrapedData!X666-0)/(3-0)+40),0)</f>
        <v>42</v>
      </c>
      <c r="L666">
        <f>ROUND(((99-40)*(scrapedData!U666-0)/(11-0)+40),0)</f>
        <v>41</v>
      </c>
      <c r="M666">
        <f t="shared" si="77"/>
        <v>169</v>
      </c>
      <c r="N666">
        <f t="shared" ca="1" si="78"/>
        <v>66</v>
      </c>
      <c r="O666">
        <f t="shared" si="79"/>
        <v>63</v>
      </c>
      <c r="P666">
        <f t="shared" si="80"/>
        <v>66</v>
      </c>
      <c r="Q666">
        <f t="shared" ca="1" si="81"/>
        <v>49</v>
      </c>
      <c r="R666">
        <f ca="1">IF(scrapedData!Q666&gt;0.5,ROUND(scrapedData!R666*100,0),RANDBETWEEN(50,70))</f>
        <v>66</v>
      </c>
      <c r="S666">
        <f>INDEX(teamdata!$B$2:'teamdata'!$B$80,MATCH(scrapedData!B666,teamdata!$A$2:'teamdata'!$A$80,0))</f>
        <v>42</v>
      </c>
      <c r="T666">
        <f t="shared" si="82"/>
        <v>4</v>
      </c>
    </row>
    <row r="667" spans="1:20" x14ac:dyDescent="0.3">
      <c r="A667" t="s">
        <v>2616</v>
      </c>
      <c r="B667">
        <f>ROUND(((99-40)*(scrapedData!AA667-0)/(25-0)+40),0)</f>
        <v>42</v>
      </c>
      <c r="C667">
        <f>ROUND(((99-40)*(scrapedData!F667-0)/(37.2-0)+40),0)</f>
        <v>41</v>
      </c>
      <c r="D667">
        <f>ROUND(((99-40)*(scrapedData!I667-0)/(0.7-0)+40),0)</f>
        <v>40</v>
      </c>
      <c r="E667">
        <f>ROUND(((99-40)*(scrapedData!O667-0)/(0.5-0)+40),0)</f>
        <v>40</v>
      </c>
      <c r="F667">
        <f ca="1">IF(scrapedData!K667&lt;1,RANDBETWEEN(40,50),D667)</f>
        <v>46</v>
      </c>
      <c r="G667">
        <f ca="1">IF(scrapedData!N667&lt;1,RANDBETWEEN(40,50),E667)</f>
        <v>48</v>
      </c>
      <c r="H667">
        <f>ROUND(((99-40)*(scrapedData!V667-0)/(7-0)+40),0)</f>
        <v>40</v>
      </c>
      <c r="I667">
        <f t="shared" ca="1" si="76"/>
        <v>170</v>
      </c>
      <c r="J667">
        <f>ROUND(((99-40)*(scrapedData!W667-0)/(3-0)+40),0)</f>
        <v>40</v>
      </c>
      <c r="K667">
        <f>ROUND(((99-40)*(scrapedData!X667-0)/(3-0)+40),0)</f>
        <v>40</v>
      </c>
      <c r="L667">
        <f>ROUND(((99-40)*(scrapedData!U667-0)/(11-0)+40),0)</f>
        <v>40</v>
      </c>
      <c r="M667">
        <f t="shared" si="77"/>
        <v>161</v>
      </c>
      <c r="N667">
        <f t="shared" ca="1" si="78"/>
        <v>61</v>
      </c>
      <c r="O667">
        <f t="shared" si="79"/>
        <v>61</v>
      </c>
      <c r="P667">
        <f t="shared" si="80"/>
        <v>69</v>
      </c>
      <c r="Q667">
        <f t="shared" ca="1" si="81"/>
        <v>48</v>
      </c>
      <c r="R667">
        <f ca="1">IF(scrapedData!Q667&gt;0.5,ROUND(scrapedData!R667*100,0),RANDBETWEEN(50,70))</f>
        <v>100</v>
      </c>
      <c r="S667">
        <f>INDEX(teamdata!$B$2:'teamdata'!$B$80,MATCH(scrapedData!B667,teamdata!$A$2:'teamdata'!$A$80,0))</f>
        <v>42</v>
      </c>
      <c r="T667">
        <f t="shared" si="82"/>
        <v>4</v>
      </c>
    </row>
    <row r="668" spans="1:20" x14ac:dyDescent="0.3">
      <c r="A668" t="s">
        <v>2619</v>
      </c>
      <c r="B668">
        <f>ROUND(((99-40)*(scrapedData!AA668-0)/(25-0)+40),0)</f>
        <v>40</v>
      </c>
      <c r="C668">
        <f>ROUND(((99-40)*(scrapedData!F668-0)/(37.2-0)+40),0)</f>
        <v>42</v>
      </c>
      <c r="D668">
        <f>ROUND(((99-40)*(scrapedData!I668-0)/(0.7-0)+40),0)</f>
        <v>40</v>
      </c>
      <c r="E668">
        <f>ROUND(((99-40)*(scrapedData!O668-0)/(0.5-0)+40),0)</f>
        <v>40</v>
      </c>
      <c r="F668">
        <f ca="1">IF(scrapedData!K668&lt;1,RANDBETWEEN(40,50),D668)</f>
        <v>50</v>
      </c>
      <c r="G668">
        <f ca="1">IF(scrapedData!N668&lt;1,RANDBETWEEN(40,50),E668)</f>
        <v>44</v>
      </c>
      <c r="H668">
        <f>ROUND(((99-40)*(scrapedData!V668-0)/(7-0)+40),0)</f>
        <v>40</v>
      </c>
      <c r="I668">
        <f t="shared" ca="1" si="76"/>
        <v>164</v>
      </c>
      <c r="J668">
        <f>ROUND(((99-40)*(scrapedData!W668-0)/(3-0)+40),0)</f>
        <v>40</v>
      </c>
      <c r="K668">
        <f>ROUND(((99-40)*(scrapedData!X668-0)/(3-0)+40),0)</f>
        <v>40</v>
      </c>
      <c r="L668">
        <f>ROUND(((99-40)*(scrapedData!U668-0)/(11-0)+40),0)</f>
        <v>40</v>
      </c>
      <c r="M668">
        <f t="shared" si="77"/>
        <v>162</v>
      </c>
      <c r="N668">
        <f t="shared" ca="1" si="78"/>
        <v>60</v>
      </c>
      <c r="O668">
        <f t="shared" si="79"/>
        <v>61</v>
      </c>
      <c r="P668">
        <f t="shared" si="80"/>
        <v>68</v>
      </c>
      <c r="Q668">
        <f t="shared" ca="1" si="81"/>
        <v>44</v>
      </c>
      <c r="R668">
        <f ca="1">IF(scrapedData!Q668&gt;0.5,ROUND(scrapedData!R668*100,0),RANDBETWEEN(50,70))</f>
        <v>61</v>
      </c>
      <c r="S668">
        <f>INDEX(teamdata!$B$2:'teamdata'!$B$80,MATCH(scrapedData!B668,teamdata!$A$2:'teamdata'!$A$80,0))</f>
        <v>42</v>
      </c>
      <c r="T668">
        <f t="shared" si="82"/>
        <v>4</v>
      </c>
    </row>
    <row r="669" spans="1:20" x14ac:dyDescent="0.3">
      <c r="A669" t="s">
        <v>2622</v>
      </c>
      <c r="B669">
        <f>ROUND(((99-40)*(scrapedData!AA669-0)/(25-0)+40),0)</f>
        <v>40</v>
      </c>
      <c r="C669">
        <f>ROUND(((99-40)*(scrapedData!F669-0)/(37.2-0)+40),0)</f>
        <v>41</v>
      </c>
      <c r="D669">
        <f>ROUND(((99-40)*(scrapedData!I669-0)/(0.7-0)+40),0)</f>
        <v>40</v>
      </c>
      <c r="E669">
        <f>ROUND(((99-40)*(scrapedData!O669-0)/(0.5-0)+40),0)</f>
        <v>40</v>
      </c>
      <c r="F669">
        <f ca="1">IF(scrapedData!K669&lt;1,RANDBETWEEN(40,50),D669)</f>
        <v>45</v>
      </c>
      <c r="G669">
        <f ca="1">IF(scrapedData!N669&lt;1,RANDBETWEEN(40,50),E669)</f>
        <v>43</v>
      </c>
      <c r="H669">
        <f>ROUND(((99-40)*(scrapedData!V669-0)/(7-0)+40),0)</f>
        <v>40</v>
      </c>
      <c r="I669">
        <f t="shared" ca="1" si="76"/>
        <v>163</v>
      </c>
      <c r="J669">
        <f>ROUND(((99-40)*(scrapedData!W669-0)/(3-0)+40),0)</f>
        <v>40</v>
      </c>
      <c r="K669">
        <f>ROUND(((99-40)*(scrapedData!X669-0)/(3-0)+40),0)</f>
        <v>40</v>
      </c>
      <c r="L669">
        <f>ROUND(((99-40)*(scrapedData!U669-0)/(11-0)+40),0)</f>
        <v>40</v>
      </c>
      <c r="M669">
        <f t="shared" si="77"/>
        <v>161</v>
      </c>
      <c r="N669">
        <f t="shared" ca="1" si="78"/>
        <v>60</v>
      </c>
      <c r="O669">
        <f t="shared" si="79"/>
        <v>61</v>
      </c>
      <c r="P669">
        <f t="shared" si="80"/>
        <v>69</v>
      </c>
      <c r="Q669">
        <f t="shared" ca="1" si="81"/>
        <v>43</v>
      </c>
      <c r="R669">
        <f ca="1">IF(scrapedData!Q669&gt;0.5,ROUND(scrapedData!R669*100,0),RANDBETWEEN(50,70))</f>
        <v>67</v>
      </c>
      <c r="S669">
        <f>INDEX(teamdata!$B$2:'teamdata'!$B$80,MATCH(scrapedData!B669,teamdata!$A$2:'teamdata'!$A$80,0))</f>
        <v>42</v>
      </c>
      <c r="T669">
        <f t="shared" si="82"/>
        <v>4</v>
      </c>
    </row>
    <row r="670" spans="1:20" x14ac:dyDescent="0.3">
      <c r="A670" t="s">
        <v>2624</v>
      </c>
      <c r="B670" t="e">
        <f>ROUND(((99-40)*(scrapedData!AA670-0)/(25-0)+40),0)</f>
        <v>#N/A</v>
      </c>
      <c r="C670" t="e">
        <f>ROUND(((99-40)*(scrapedData!F670-0)/(37.2-0)+40),0)</f>
        <v>#N/A</v>
      </c>
      <c r="D670" t="e">
        <f>ROUND(((99-40)*(scrapedData!I670-0)/(0.7-0)+40),0)</f>
        <v>#N/A</v>
      </c>
      <c r="E670" t="e">
        <f>ROUND(((99-40)*(scrapedData!O670-0)/(0.5-0)+40),0)</f>
        <v>#N/A</v>
      </c>
      <c r="F670" t="e">
        <f ca="1">IF(scrapedData!K670&lt;1,RANDBETWEEN(40,50),D670)</f>
        <v>#N/A</v>
      </c>
      <c r="G670" t="e">
        <f ca="1">IF(scrapedData!N670&lt;1,RANDBETWEEN(40,50),E670)</f>
        <v>#N/A</v>
      </c>
      <c r="H670" t="e">
        <f>ROUND(((99-40)*(scrapedData!V670-0)/(7-0)+40),0)</f>
        <v>#N/A</v>
      </c>
      <c r="I670" t="e">
        <f t="shared" si="76"/>
        <v>#N/A</v>
      </c>
      <c r="J670" t="e">
        <f>ROUND(((99-40)*(scrapedData!W670-0)/(3-0)+40),0)</f>
        <v>#N/A</v>
      </c>
      <c r="K670" t="e">
        <f>ROUND(((99-40)*(scrapedData!X670-0)/(3-0)+40),0)</f>
        <v>#N/A</v>
      </c>
      <c r="L670" t="e">
        <f>ROUND(((99-40)*(scrapedData!U670-0)/(11-0)+40),0)</f>
        <v>#N/A</v>
      </c>
      <c r="M670" t="e">
        <f t="shared" si="77"/>
        <v>#N/A</v>
      </c>
      <c r="N670" t="e">
        <f t="shared" si="78"/>
        <v>#N/A</v>
      </c>
      <c r="O670" t="e">
        <f t="shared" si="79"/>
        <v>#N/A</v>
      </c>
      <c r="P670" t="e">
        <f t="shared" si="80"/>
        <v>#N/A</v>
      </c>
      <c r="Q670" t="e">
        <f t="shared" ca="1" si="81"/>
        <v>#N/A</v>
      </c>
      <c r="R670" t="e">
        <f ca="1">IF(scrapedData!Q670&gt;0.5,ROUND(scrapedData!R670*100,0),RANDBETWEEN(50,70))</f>
        <v>#N/A</v>
      </c>
      <c r="S670">
        <f>INDEX(teamdata!$B$2:'teamdata'!$B$80,MATCH(scrapedData!B670,teamdata!$A$2:'teamdata'!$A$80,0))</f>
        <v>42</v>
      </c>
      <c r="T670">
        <f t="shared" si="82"/>
        <v>4</v>
      </c>
    </row>
    <row r="671" spans="1:20" x14ac:dyDescent="0.3">
      <c r="A671" t="s">
        <v>2627</v>
      </c>
      <c r="B671" t="e">
        <f>ROUND(((99-40)*(scrapedData!AA671-0)/(25-0)+40),0)</f>
        <v>#N/A</v>
      </c>
      <c r="C671" t="e">
        <f>ROUND(((99-40)*(scrapedData!F671-0)/(37.2-0)+40),0)</f>
        <v>#N/A</v>
      </c>
      <c r="D671" t="e">
        <f>ROUND(((99-40)*(scrapedData!I671-0)/(0.7-0)+40),0)</f>
        <v>#N/A</v>
      </c>
      <c r="E671" t="e">
        <f>ROUND(((99-40)*(scrapedData!O671-0)/(0.5-0)+40),0)</f>
        <v>#N/A</v>
      </c>
      <c r="F671" t="e">
        <f ca="1">IF(scrapedData!K671&lt;1,RANDBETWEEN(40,50),D671)</f>
        <v>#N/A</v>
      </c>
      <c r="G671" t="e">
        <f ca="1">IF(scrapedData!N671&lt;1,RANDBETWEEN(40,50),E671)</f>
        <v>#N/A</v>
      </c>
      <c r="H671" t="e">
        <f>ROUND(((99-40)*(scrapedData!V671-0)/(7-0)+40),0)</f>
        <v>#N/A</v>
      </c>
      <c r="I671" t="e">
        <f t="shared" si="76"/>
        <v>#N/A</v>
      </c>
      <c r="J671" t="e">
        <f>ROUND(((99-40)*(scrapedData!W671-0)/(3-0)+40),0)</f>
        <v>#N/A</v>
      </c>
      <c r="K671" t="e">
        <f>ROUND(((99-40)*(scrapedData!X671-0)/(3-0)+40),0)</f>
        <v>#N/A</v>
      </c>
      <c r="L671" t="e">
        <f>ROUND(((99-40)*(scrapedData!U671-0)/(11-0)+40),0)</f>
        <v>#N/A</v>
      </c>
      <c r="M671" t="e">
        <f t="shared" si="77"/>
        <v>#N/A</v>
      </c>
      <c r="N671" t="e">
        <f t="shared" si="78"/>
        <v>#N/A</v>
      </c>
      <c r="O671" t="e">
        <f t="shared" si="79"/>
        <v>#N/A</v>
      </c>
      <c r="P671" t="e">
        <f t="shared" si="80"/>
        <v>#N/A</v>
      </c>
      <c r="Q671" t="e">
        <f t="shared" ca="1" si="81"/>
        <v>#N/A</v>
      </c>
      <c r="R671" t="e">
        <f ca="1">IF(scrapedData!Q671&gt;0.5,ROUND(scrapedData!R671*100,0),RANDBETWEEN(50,70))</f>
        <v>#N/A</v>
      </c>
      <c r="S671">
        <f>INDEX(teamdata!$B$2:'teamdata'!$B$80,MATCH(scrapedData!B671,teamdata!$A$2:'teamdata'!$A$80,0))</f>
        <v>42</v>
      </c>
      <c r="T671">
        <f t="shared" si="82"/>
        <v>4</v>
      </c>
    </row>
    <row r="672" spans="1:20" x14ac:dyDescent="0.3">
      <c r="A672" t="s">
        <v>2630</v>
      </c>
      <c r="B672" t="e">
        <f>ROUND(((99-40)*(scrapedData!AA672-0)/(25-0)+40),0)</f>
        <v>#N/A</v>
      </c>
      <c r="C672" t="e">
        <f>ROUND(((99-40)*(scrapedData!F672-0)/(37.2-0)+40),0)</f>
        <v>#N/A</v>
      </c>
      <c r="D672" t="e">
        <f>ROUND(((99-40)*(scrapedData!I672-0)/(0.7-0)+40),0)</f>
        <v>#N/A</v>
      </c>
      <c r="E672" t="e">
        <f>ROUND(((99-40)*(scrapedData!O672-0)/(0.5-0)+40),0)</f>
        <v>#N/A</v>
      </c>
      <c r="F672" t="e">
        <f ca="1">IF(scrapedData!K672&lt;1,RANDBETWEEN(40,50),D672)</f>
        <v>#N/A</v>
      </c>
      <c r="G672" t="e">
        <f ca="1">IF(scrapedData!N672&lt;1,RANDBETWEEN(40,50),E672)</f>
        <v>#N/A</v>
      </c>
      <c r="H672" t="e">
        <f>ROUND(((99-40)*(scrapedData!V672-0)/(7-0)+40),0)</f>
        <v>#N/A</v>
      </c>
      <c r="I672" t="e">
        <f t="shared" si="76"/>
        <v>#N/A</v>
      </c>
      <c r="J672" t="e">
        <f>ROUND(((99-40)*(scrapedData!W672-0)/(3-0)+40),0)</f>
        <v>#N/A</v>
      </c>
      <c r="K672" t="e">
        <f>ROUND(((99-40)*(scrapedData!X672-0)/(3-0)+40),0)</f>
        <v>#N/A</v>
      </c>
      <c r="L672" t="e">
        <f>ROUND(((99-40)*(scrapedData!U672-0)/(11-0)+40),0)</f>
        <v>#N/A</v>
      </c>
      <c r="M672" t="e">
        <f t="shared" si="77"/>
        <v>#N/A</v>
      </c>
      <c r="N672" t="e">
        <f t="shared" si="78"/>
        <v>#N/A</v>
      </c>
      <c r="O672" t="e">
        <f t="shared" si="79"/>
        <v>#N/A</v>
      </c>
      <c r="P672" t="e">
        <f t="shared" si="80"/>
        <v>#N/A</v>
      </c>
      <c r="Q672" t="e">
        <f t="shared" ca="1" si="81"/>
        <v>#N/A</v>
      </c>
      <c r="R672" t="e">
        <f ca="1">IF(scrapedData!Q672&gt;0.5,ROUND(scrapedData!R672*100,0),RANDBETWEEN(50,70))</f>
        <v>#N/A</v>
      </c>
      <c r="S672">
        <f>INDEX(teamdata!$B$2:'teamdata'!$B$80,MATCH(scrapedData!B672,teamdata!$A$2:'teamdata'!$A$80,0))</f>
        <v>42</v>
      </c>
      <c r="T672">
        <f t="shared" si="82"/>
        <v>4</v>
      </c>
    </row>
    <row r="673" spans="1:20" x14ac:dyDescent="0.3">
      <c r="A673" t="s">
        <v>2633</v>
      </c>
      <c r="B673">
        <f>ROUND(((99-40)*(scrapedData!AA673-0)/(25-0)+40),0)</f>
        <v>90</v>
      </c>
      <c r="C673">
        <f>ROUND(((99-40)*(scrapedData!F673-0)/(37.2-0)+40),0)</f>
        <v>99</v>
      </c>
      <c r="D673">
        <f>ROUND(((99-40)*(scrapedData!I673-0)/(0.7-0)+40),0)</f>
        <v>81</v>
      </c>
      <c r="E673">
        <f>ROUND(((99-40)*(scrapedData!O673-0)/(0.5-0)+40),0)</f>
        <v>89</v>
      </c>
      <c r="F673">
        <f ca="1">IF(scrapedData!K673&lt;1,RANDBETWEEN(40,50),D673)</f>
        <v>81</v>
      </c>
      <c r="G673">
        <f ca="1">IF(scrapedData!N673&lt;1,RANDBETWEEN(40,50),E673)</f>
        <v>89</v>
      </c>
      <c r="H673">
        <f>ROUND(((99-40)*(scrapedData!V673-0)/(7-0)+40),0)</f>
        <v>61</v>
      </c>
      <c r="I673">
        <f t="shared" ca="1" si="76"/>
        <v>321</v>
      </c>
      <c r="J673">
        <f>ROUND(((99-40)*(scrapedData!W673-0)/(3-0)+40),0)</f>
        <v>66</v>
      </c>
      <c r="K673">
        <f>ROUND(((99-40)*(scrapedData!X673-0)/(3-0)+40),0)</f>
        <v>40</v>
      </c>
      <c r="L673">
        <f>ROUND(((99-40)*(scrapedData!U673-0)/(11-0)+40),0)</f>
        <v>55</v>
      </c>
      <c r="M673">
        <f t="shared" si="77"/>
        <v>260</v>
      </c>
      <c r="N673">
        <f t="shared" ca="1" si="78"/>
        <v>88</v>
      </c>
      <c r="O673">
        <f t="shared" si="79"/>
        <v>80</v>
      </c>
      <c r="P673">
        <f t="shared" si="80"/>
        <v>56</v>
      </c>
      <c r="Q673">
        <f t="shared" ca="1" si="81"/>
        <v>89</v>
      </c>
      <c r="R673">
        <f ca="1">IF(scrapedData!Q673&gt;0.5,ROUND(scrapedData!R673*100,0),RANDBETWEEN(50,70))</f>
        <v>80</v>
      </c>
      <c r="S673">
        <f>INDEX(teamdata!$B$2:'teamdata'!$B$80,MATCH(scrapedData!B673,teamdata!$A$2:'teamdata'!$A$80,0))</f>
        <v>43</v>
      </c>
      <c r="T673">
        <f t="shared" si="82"/>
        <v>4</v>
      </c>
    </row>
    <row r="674" spans="1:20" x14ac:dyDescent="0.3">
      <c r="A674" t="s">
        <v>2637</v>
      </c>
      <c r="B674">
        <f>ROUND(((99-40)*(scrapedData!AA674-0)/(25-0)+40),0)</f>
        <v>76</v>
      </c>
      <c r="C674">
        <f>ROUND(((99-40)*(scrapedData!F674-0)/(37.2-0)+40),0)</f>
        <v>89</v>
      </c>
      <c r="D674">
        <f>ROUND(((99-40)*(scrapedData!I674-0)/(0.7-0)+40),0)</f>
        <v>80</v>
      </c>
      <c r="E674">
        <f>ROUND(((99-40)*(scrapedData!O674-0)/(0.5-0)+40),0)</f>
        <v>88</v>
      </c>
      <c r="F674">
        <f ca="1">IF(scrapedData!K674&lt;1,RANDBETWEEN(40,50),D674)</f>
        <v>80</v>
      </c>
      <c r="G674">
        <f ca="1">IF(scrapedData!N674&lt;1,RANDBETWEEN(40,50),E674)</f>
        <v>88</v>
      </c>
      <c r="H674">
        <f>ROUND(((99-40)*(scrapedData!V674-0)/(7-0)+40),0)</f>
        <v>48</v>
      </c>
      <c r="I674">
        <f t="shared" ca="1" si="76"/>
        <v>292</v>
      </c>
      <c r="J674">
        <f>ROUND(((99-40)*(scrapedData!W674-0)/(3-0)+40),0)</f>
        <v>62</v>
      </c>
      <c r="K674">
        <f>ROUND(((99-40)*(scrapedData!X674-0)/(3-0)+40),0)</f>
        <v>44</v>
      </c>
      <c r="L674">
        <f>ROUND(((99-40)*(scrapedData!U674-0)/(11-0)+40),0)</f>
        <v>81</v>
      </c>
      <c r="M674">
        <f t="shared" si="77"/>
        <v>276</v>
      </c>
      <c r="N674">
        <f t="shared" ca="1" si="78"/>
        <v>83</v>
      </c>
      <c r="O674">
        <f t="shared" si="79"/>
        <v>83</v>
      </c>
      <c r="P674">
        <f t="shared" si="80"/>
        <v>87</v>
      </c>
      <c r="Q674">
        <f t="shared" ca="1" si="81"/>
        <v>88</v>
      </c>
      <c r="R674">
        <f ca="1">IF(scrapedData!Q674&gt;0.5,ROUND(scrapedData!R674*100,0),RANDBETWEEN(50,70))</f>
        <v>77</v>
      </c>
      <c r="S674">
        <f>INDEX(teamdata!$B$2:'teamdata'!$B$80,MATCH(scrapedData!B674,teamdata!$A$2:'teamdata'!$A$80,0))</f>
        <v>43</v>
      </c>
      <c r="T674">
        <f t="shared" si="82"/>
        <v>4</v>
      </c>
    </row>
    <row r="675" spans="1:20" x14ac:dyDescent="0.3">
      <c r="A675" t="s">
        <v>2639</v>
      </c>
      <c r="B675">
        <f>ROUND(((99-40)*(scrapedData!AA675-0)/(25-0)+40),0)</f>
        <v>61</v>
      </c>
      <c r="C675">
        <f>ROUND(((99-40)*(scrapedData!F675-0)/(37.2-0)+40),0)</f>
        <v>88</v>
      </c>
      <c r="D675">
        <f>ROUND(((99-40)*(scrapedData!I675-0)/(0.7-0)+40),0)</f>
        <v>77</v>
      </c>
      <c r="E675">
        <f>ROUND(((99-40)*(scrapedData!O675-0)/(0.5-0)+40),0)</f>
        <v>87</v>
      </c>
      <c r="F675">
        <f ca="1">IF(scrapedData!K675&lt;1,RANDBETWEEN(40,50),D675)</f>
        <v>77</v>
      </c>
      <c r="G675">
        <f ca="1">IF(scrapedData!N675&lt;1,RANDBETWEEN(40,50),E675)</f>
        <v>87</v>
      </c>
      <c r="H675">
        <f>ROUND(((99-40)*(scrapedData!V675-0)/(7-0)+40),0)</f>
        <v>47</v>
      </c>
      <c r="I675">
        <f t="shared" ca="1" si="76"/>
        <v>272</v>
      </c>
      <c r="J675">
        <f>ROUND(((99-40)*(scrapedData!W675-0)/(3-0)+40),0)</f>
        <v>52</v>
      </c>
      <c r="K675">
        <f>ROUND(((99-40)*(scrapedData!X675-0)/(3-0)+40),0)</f>
        <v>44</v>
      </c>
      <c r="L675">
        <f>ROUND(((99-40)*(scrapedData!U675-0)/(11-0)+40),0)</f>
        <v>60</v>
      </c>
      <c r="M675">
        <f t="shared" si="77"/>
        <v>244</v>
      </c>
      <c r="N675">
        <f t="shared" ca="1" si="78"/>
        <v>80</v>
      </c>
      <c r="O675">
        <f t="shared" si="79"/>
        <v>77</v>
      </c>
      <c r="P675">
        <f t="shared" si="80"/>
        <v>65</v>
      </c>
      <c r="Q675">
        <f t="shared" ca="1" si="81"/>
        <v>87</v>
      </c>
      <c r="R675">
        <f ca="1">IF(scrapedData!Q675&gt;0.5,ROUND(scrapedData!R675*100,0),RANDBETWEEN(50,70))</f>
        <v>87</v>
      </c>
      <c r="S675">
        <f>INDEX(teamdata!$B$2:'teamdata'!$B$80,MATCH(scrapedData!B675,teamdata!$A$2:'teamdata'!$A$80,0))</f>
        <v>43</v>
      </c>
      <c r="T675">
        <f t="shared" si="82"/>
        <v>4</v>
      </c>
    </row>
    <row r="676" spans="1:20" x14ac:dyDescent="0.3">
      <c r="A676" t="s">
        <v>2642</v>
      </c>
      <c r="B676">
        <f>ROUND(((99-40)*(scrapedData!AA676-0)/(25-0)+40),0)</f>
        <v>59</v>
      </c>
      <c r="C676">
        <f>ROUND(((99-40)*(scrapedData!F676-0)/(37.2-0)+40),0)</f>
        <v>77</v>
      </c>
      <c r="D676">
        <f>ROUND(((99-40)*(scrapedData!I676-0)/(0.7-0)+40),0)</f>
        <v>90</v>
      </c>
      <c r="E676">
        <f>ROUND(((99-40)*(scrapedData!O676-0)/(0.5-0)+40),0)</f>
        <v>40</v>
      </c>
      <c r="F676">
        <f ca="1">IF(scrapedData!K676&lt;1,RANDBETWEEN(40,50),D676)</f>
        <v>90</v>
      </c>
      <c r="G676">
        <f ca="1">IF(scrapedData!N676&lt;1,RANDBETWEEN(40,50),E676)</f>
        <v>44</v>
      </c>
      <c r="H676">
        <f>ROUND(((99-40)*(scrapedData!V676-0)/(7-0)+40),0)</f>
        <v>48</v>
      </c>
      <c r="I676">
        <f t="shared" ca="1" si="76"/>
        <v>241</v>
      </c>
      <c r="J676">
        <f>ROUND(((99-40)*(scrapedData!W676-0)/(3-0)+40),0)</f>
        <v>54</v>
      </c>
      <c r="K676">
        <f>ROUND(((99-40)*(scrapedData!X676-0)/(3-0)+40),0)</f>
        <v>68</v>
      </c>
      <c r="L676">
        <f>ROUND(((99-40)*(scrapedData!U676-0)/(11-0)+40),0)</f>
        <v>76</v>
      </c>
      <c r="M676">
        <f t="shared" si="77"/>
        <v>275</v>
      </c>
      <c r="N676">
        <f t="shared" ca="1" si="78"/>
        <v>74</v>
      </c>
      <c r="O676">
        <f t="shared" si="79"/>
        <v>83</v>
      </c>
      <c r="P676">
        <f t="shared" si="80"/>
        <v>88</v>
      </c>
      <c r="Q676">
        <f t="shared" ca="1" si="81"/>
        <v>44</v>
      </c>
      <c r="R676">
        <f ca="1">IF(scrapedData!Q676&gt;0.5,ROUND(scrapedData!R676*100,0),RANDBETWEEN(50,70))</f>
        <v>61</v>
      </c>
      <c r="S676">
        <f>INDEX(teamdata!$B$2:'teamdata'!$B$80,MATCH(scrapedData!B676,teamdata!$A$2:'teamdata'!$A$80,0))</f>
        <v>43</v>
      </c>
      <c r="T676">
        <f t="shared" si="82"/>
        <v>4</v>
      </c>
    </row>
    <row r="677" spans="1:20" x14ac:dyDescent="0.3">
      <c r="A677" t="s">
        <v>2645</v>
      </c>
      <c r="B677">
        <f>ROUND(((99-40)*(scrapedData!AA677-0)/(25-0)+40),0)</f>
        <v>55</v>
      </c>
      <c r="C677">
        <f>ROUND(((99-40)*(scrapedData!F677-0)/(37.2-0)+40),0)</f>
        <v>82</v>
      </c>
      <c r="D677">
        <f>ROUND(((99-40)*(scrapedData!I677-0)/(0.7-0)+40),0)</f>
        <v>75</v>
      </c>
      <c r="E677">
        <f>ROUND(((99-40)*(scrapedData!O677-0)/(0.5-0)+40),0)</f>
        <v>80</v>
      </c>
      <c r="F677">
        <f ca="1">IF(scrapedData!K677&lt;1,RANDBETWEEN(40,50),D677)</f>
        <v>75</v>
      </c>
      <c r="G677">
        <f ca="1">IF(scrapedData!N677&lt;1,RANDBETWEEN(40,50),E677)</f>
        <v>80</v>
      </c>
      <c r="H677">
        <f>ROUND(((99-40)*(scrapedData!V677-0)/(7-0)+40),0)</f>
        <v>64</v>
      </c>
      <c r="I677">
        <f t="shared" ca="1" si="76"/>
        <v>274</v>
      </c>
      <c r="J677">
        <f>ROUND(((99-40)*(scrapedData!W677-0)/(3-0)+40),0)</f>
        <v>56</v>
      </c>
      <c r="K677">
        <f>ROUND(((99-40)*(scrapedData!X677-0)/(3-0)+40),0)</f>
        <v>44</v>
      </c>
      <c r="L677">
        <f>ROUND(((99-40)*(scrapedData!U677-0)/(11-0)+40),0)</f>
        <v>54</v>
      </c>
      <c r="M677">
        <f t="shared" si="77"/>
        <v>236</v>
      </c>
      <c r="N677">
        <f t="shared" ca="1" si="78"/>
        <v>80</v>
      </c>
      <c r="O677">
        <f t="shared" si="79"/>
        <v>75</v>
      </c>
      <c r="P677">
        <f t="shared" si="80"/>
        <v>60</v>
      </c>
      <c r="Q677">
        <f t="shared" ca="1" si="81"/>
        <v>80</v>
      </c>
      <c r="R677">
        <f ca="1">IF(scrapedData!Q677&gt;0.5,ROUND(scrapedData!R677*100,0),RANDBETWEEN(50,70))</f>
        <v>83</v>
      </c>
      <c r="S677">
        <f>INDEX(teamdata!$B$2:'teamdata'!$B$80,MATCH(scrapedData!B677,teamdata!$A$2:'teamdata'!$A$80,0))</f>
        <v>43</v>
      </c>
      <c r="T677">
        <f t="shared" si="82"/>
        <v>4</v>
      </c>
    </row>
    <row r="678" spans="1:20" x14ac:dyDescent="0.3">
      <c r="A678" t="s">
        <v>2647</v>
      </c>
      <c r="B678">
        <f>ROUND(((99-40)*(scrapedData!AA678-0)/(25-0)+40),0)</f>
        <v>49</v>
      </c>
      <c r="C678">
        <f>ROUND(((99-40)*(scrapedData!F678-0)/(37.2-0)+40),0)</f>
        <v>63</v>
      </c>
      <c r="D678">
        <f>ROUND(((99-40)*(scrapedData!I678-0)/(0.7-0)+40),0)</f>
        <v>82</v>
      </c>
      <c r="E678">
        <f>ROUND(((99-40)*(scrapedData!O678-0)/(0.5-0)+40),0)</f>
        <v>70</v>
      </c>
      <c r="F678">
        <f ca="1">IF(scrapedData!K678&lt;1,RANDBETWEEN(40,50),D678)</f>
        <v>82</v>
      </c>
      <c r="G678">
        <f ca="1">IF(scrapedData!N678&lt;1,RANDBETWEEN(40,50),E678)</f>
        <v>46</v>
      </c>
      <c r="H678">
        <f>ROUND(((99-40)*(scrapedData!V678-0)/(7-0)+40),0)</f>
        <v>45</v>
      </c>
      <c r="I678">
        <f t="shared" ca="1" si="76"/>
        <v>222</v>
      </c>
      <c r="J678">
        <f>ROUND(((99-40)*(scrapedData!W678-0)/(3-0)+40),0)</f>
        <v>50</v>
      </c>
      <c r="K678">
        <f>ROUND(((99-40)*(scrapedData!X678-0)/(3-0)+40),0)</f>
        <v>46</v>
      </c>
      <c r="L678">
        <f>ROUND(((99-40)*(scrapedData!U678-0)/(11-0)+40),0)</f>
        <v>57</v>
      </c>
      <c r="M678">
        <f t="shared" si="77"/>
        <v>216</v>
      </c>
      <c r="N678">
        <f t="shared" ca="1" si="78"/>
        <v>71</v>
      </c>
      <c r="O678">
        <f t="shared" si="79"/>
        <v>72</v>
      </c>
      <c r="P678">
        <f t="shared" si="80"/>
        <v>74</v>
      </c>
      <c r="Q678">
        <f t="shared" ca="1" si="81"/>
        <v>46</v>
      </c>
      <c r="R678">
        <f ca="1">IF(scrapedData!Q678&gt;0.5,ROUND(scrapedData!R678*100,0),RANDBETWEEN(50,70))</f>
        <v>67</v>
      </c>
      <c r="S678">
        <f>INDEX(teamdata!$B$2:'teamdata'!$B$80,MATCH(scrapedData!B678,teamdata!$A$2:'teamdata'!$A$80,0))</f>
        <v>43</v>
      </c>
      <c r="T678">
        <f t="shared" si="82"/>
        <v>4</v>
      </c>
    </row>
    <row r="679" spans="1:20" x14ac:dyDescent="0.3">
      <c r="A679" t="s">
        <v>2650</v>
      </c>
      <c r="B679">
        <f>ROUND(((99-40)*(scrapedData!AA679-0)/(25-0)+40),0)</f>
        <v>49</v>
      </c>
      <c r="C679">
        <f>ROUND(((99-40)*(scrapedData!F679-0)/(37.2-0)+40),0)</f>
        <v>65</v>
      </c>
      <c r="D679">
        <f>ROUND(((99-40)*(scrapedData!I679-0)/(0.7-0)+40),0)</f>
        <v>75</v>
      </c>
      <c r="E679">
        <f>ROUND(((99-40)*(scrapedData!O679-0)/(0.5-0)+40),0)</f>
        <v>69</v>
      </c>
      <c r="F679">
        <f ca="1">IF(scrapedData!K679&lt;1,RANDBETWEEN(40,50),D679)</f>
        <v>75</v>
      </c>
      <c r="G679">
        <f ca="1">IF(scrapedData!N679&lt;1,RANDBETWEEN(40,50),E679)</f>
        <v>69</v>
      </c>
      <c r="H679">
        <f>ROUND(((99-40)*(scrapedData!V679-0)/(7-0)+40),0)</f>
        <v>44</v>
      </c>
      <c r="I679">
        <f t="shared" ca="1" si="76"/>
        <v>237</v>
      </c>
      <c r="J679">
        <f>ROUND(((99-40)*(scrapedData!W679-0)/(3-0)+40),0)</f>
        <v>50</v>
      </c>
      <c r="K679">
        <f>ROUND(((99-40)*(scrapedData!X679-0)/(3-0)+40),0)</f>
        <v>40</v>
      </c>
      <c r="L679">
        <f>ROUND(((99-40)*(scrapedData!U679-0)/(11-0)+40),0)</f>
        <v>50</v>
      </c>
      <c r="M679">
        <f t="shared" si="77"/>
        <v>205</v>
      </c>
      <c r="N679">
        <f t="shared" ca="1" si="78"/>
        <v>73</v>
      </c>
      <c r="O679">
        <f t="shared" si="79"/>
        <v>70</v>
      </c>
      <c r="P679">
        <f t="shared" si="80"/>
        <v>64</v>
      </c>
      <c r="Q679">
        <f t="shared" ca="1" si="81"/>
        <v>69</v>
      </c>
      <c r="R679">
        <f ca="1">IF(scrapedData!Q679&gt;0.5,ROUND(scrapedData!R679*100,0),RANDBETWEEN(50,70))</f>
        <v>56</v>
      </c>
      <c r="S679">
        <f>INDEX(teamdata!$B$2:'teamdata'!$B$80,MATCH(scrapedData!B679,teamdata!$A$2:'teamdata'!$A$80,0))</f>
        <v>43</v>
      </c>
      <c r="T679">
        <f t="shared" si="82"/>
        <v>4</v>
      </c>
    </row>
    <row r="680" spans="1:20" x14ac:dyDescent="0.3">
      <c r="A680" t="s">
        <v>2652</v>
      </c>
      <c r="B680">
        <f>ROUND(((99-40)*(scrapedData!AA680-0)/(25-0)+40),0)</f>
        <v>47</v>
      </c>
      <c r="C680">
        <f>ROUND(((99-40)*(scrapedData!F680-0)/(37.2-0)+40),0)</f>
        <v>62</v>
      </c>
      <c r="D680">
        <f>ROUND(((99-40)*(scrapedData!I680-0)/(0.7-0)+40),0)</f>
        <v>73</v>
      </c>
      <c r="E680">
        <f>ROUND(((99-40)*(scrapedData!O680-0)/(0.5-0)+40),0)</f>
        <v>89</v>
      </c>
      <c r="F680">
        <f ca="1">IF(scrapedData!K680&lt;1,RANDBETWEEN(40,50),D680)</f>
        <v>46</v>
      </c>
      <c r="G680">
        <f ca="1">IF(scrapedData!N680&lt;1,RANDBETWEEN(40,50),E680)</f>
        <v>89</v>
      </c>
      <c r="H680">
        <f>ROUND(((99-40)*(scrapedData!V680-0)/(7-0)+40),0)</f>
        <v>43</v>
      </c>
      <c r="I680">
        <f t="shared" ca="1" si="76"/>
        <v>252</v>
      </c>
      <c r="J680">
        <f>ROUND(((99-40)*(scrapedData!W680-0)/(3-0)+40),0)</f>
        <v>44</v>
      </c>
      <c r="K680">
        <f>ROUND(((99-40)*(scrapedData!X680-0)/(3-0)+40),0)</f>
        <v>42</v>
      </c>
      <c r="L680">
        <f>ROUND(((99-40)*(scrapedData!U680-0)/(11-0)+40),0)</f>
        <v>54</v>
      </c>
      <c r="M680">
        <f t="shared" si="77"/>
        <v>202</v>
      </c>
      <c r="N680">
        <f t="shared" ca="1" si="78"/>
        <v>76</v>
      </c>
      <c r="O680">
        <f t="shared" si="79"/>
        <v>69</v>
      </c>
      <c r="P680">
        <f t="shared" si="80"/>
        <v>71</v>
      </c>
      <c r="Q680">
        <f t="shared" ca="1" si="81"/>
        <v>89</v>
      </c>
      <c r="R680">
        <f ca="1">IF(scrapedData!Q680&gt;0.5,ROUND(scrapedData!R680*100,0),RANDBETWEEN(50,70))</f>
        <v>62</v>
      </c>
      <c r="S680">
        <f>INDEX(teamdata!$B$2:'teamdata'!$B$80,MATCH(scrapedData!B680,teamdata!$A$2:'teamdata'!$A$80,0))</f>
        <v>43</v>
      </c>
      <c r="T680">
        <f t="shared" si="82"/>
        <v>4</v>
      </c>
    </row>
    <row r="681" spans="1:20" x14ac:dyDescent="0.3">
      <c r="A681" t="s">
        <v>2653</v>
      </c>
      <c r="B681">
        <f>ROUND(((99-40)*(scrapedData!AA681-0)/(25-0)+40),0)</f>
        <v>45</v>
      </c>
      <c r="C681">
        <f>ROUND(((99-40)*(scrapedData!F681-0)/(37.2-0)+40),0)</f>
        <v>48</v>
      </c>
      <c r="D681">
        <f>ROUND(((99-40)*(scrapedData!I681-0)/(0.7-0)+40),0)</f>
        <v>78</v>
      </c>
      <c r="E681">
        <f>ROUND(((99-40)*(scrapedData!O681-0)/(0.5-0)+40),0)</f>
        <v>95</v>
      </c>
      <c r="F681">
        <f ca="1">IF(scrapedData!K681&lt;1,RANDBETWEEN(40,50),D681)</f>
        <v>78</v>
      </c>
      <c r="G681">
        <f ca="1">IF(scrapedData!N681&lt;1,RANDBETWEEN(40,50),E681)</f>
        <v>49</v>
      </c>
      <c r="H681">
        <f>ROUND(((99-40)*(scrapedData!V681-0)/(7-0)+40),0)</f>
        <v>42</v>
      </c>
      <c r="I681">
        <f t="shared" ca="1" si="76"/>
        <v>214</v>
      </c>
      <c r="J681">
        <f>ROUND(((99-40)*(scrapedData!W681-0)/(3-0)+40),0)</f>
        <v>40</v>
      </c>
      <c r="K681">
        <f>ROUND(((99-40)*(scrapedData!X681-0)/(3-0)+40),0)</f>
        <v>42</v>
      </c>
      <c r="L681">
        <f>ROUND(((99-40)*(scrapedData!U681-0)/(11-0)+40),0)</f>
        <v>46</v>
      </c>
      <c r="M681">
        <f t="shared" si="77"/>
        <v>176</v>
      </c>
      <c r="N681">
        <f t="shared" ca="1" si="78"/>
        <v>69</v>
      </c>
      <c r="O681">
        <f t="shared" si="79"/>
        <v>64</v>
      </c>
      <c r="P681">
        <f t="shared" si="80"/>
        <v>71</v>
      </c>
      <c r="Q681">
        <f t="shared" ca="1" si="81"/>
        <v>49</v>
      </c>
      <c r="R681">
        <f ca="1">IF(scrapedData!Q681&gt;0.5,ROUND(scrapedData!R681*100,0),RANDBETWEEN(50,70))</f>
        <v>57</v>
      </c>
      <c r="S681">
        <f>INDEX(teamdata!$B$2:'teamdata'!$B$80,MATCH(scrapedData!B681,teamdata!$A$2:'teamdata'!$A$80,0))</f>
        <v>43</v>
      </c>
      <c r="T681">
        <f t="shared" si="82"/>
        <v>4</v>
      </c>
    </row>
    <row r="682" spans="1:20" x14ac:dyDescent="0.3">
      <c r="A682" t="s">
        <v>2655</v>
      </c>
      <c r="B682">
        <f>ROUND(((99-40)*(scrapedData!AA682-0)/(25-0)+40),0)</f>
        <v>42</v>
      </c>
      <c r="C682">
        <f>ROUND(((99-40)*(scrapedData!F682-0)/(37.2-0)+40),0)</f>
        <v>45</v>
      </c>
      <c r="D682">
        <f>ROUND(((99-40)*(scrapedData!I682-0)/(0.7-0)+40),0)</f>
        <v>66</v>
      </c>
      <c r="E682">
        <f>ROUND(((99-40)*(scrapedData!O682-0)/(0.5-0)+40),0)</f>
        <v>72</v>
      </c>
      <c r="F682">
        <f ca="1">IF(scrapedData!K682&lt;1,RANDBETWEEN(40,50),D682)</f>
        <v>42</v>
      </c>
      <c r="G682">
        <f ca="1">IF(scrapedData!N682&lt;1,RANDBETWEEN(40,50),E682)</f>
        <v>72</v>
      </c>
      <c r="H682">
        <f>ROUND(((99-40)*(scrapedData!V682-0)/(7-0)+40),0)</f>
        <v>42</v>
      </c>
      <c r="I682">
        <f t="shared" ca="1" si="76"/>
        <v>222</v>
      </c>
      <c r="J682">
        <f>ROUND(((99-40)*(scrapedData!W682-0)/(3-0)+40),0)</f>
        <v>40</v>
      </c>
      <c r="K682">
        <f>ROUND(((99-40)*(scrapedData!X682-0)/(3-0)+40),0)</f>
        <v>40</v>
      </c>
      <c r="L682">
        <f>ROUND(((99-40)*(scrapedData!U682-0)/(11-0)+40),0)</f>
        <v>41</v>
      </c>
      <c r="M682">
        <f t="shared" si="77"/>
        <v>166</v>
      </c>
      <c r="N682">
        <f t="shared" ca="1" si="78"/>
        <v>71</v>
      </c>
      <c r="O682">
        <f t="shared" si="79"/>
        <v>62</v>
      </c>
      <c r="P682">
        <f t="shared" si="80"/>
        <v>67</v>
      </c>
      <c r="Q682">
        <f t="shared" ca="1" si="81"/>
        <v>72</v>
      </c>
      <c r="R682">
        <f ca="1">IF(scrapedData!Q682&gt;0.5,ROUND(scrapedData!R682*100,0),RANDBETWEEN(50,70))</f>
        <v>63</v>
      </c>
      <c r="S682">
        <f>INDEX(teamdata!$B$2:'teamdata'!$B$80,MATCH(scrapedData!B682,teamdata!$A$2:'teamdata'!$A$80,0))</f>
        <v>43</v>
      </c>
      <c r="T682">
        <f t="shared" si="82"/>
        <v>4</v>
      </c>
    </row>
    <row r="683" spans="1:20" x14ac:dyDescent="0.3">
      <c r="A683" t="s">
        <v>2658</v>
      </c>
      <c r="B683">
        <f>ROUND(((99-40)*(scrapedData!AA683-0)/(25-0)+40),0)</f>
        <v>42</v>
      </c>
      <c r="C683">
        <f>ROUND(((99-40)*(scrapedData!F683-0)/(37.2-0)+40),0)</f>
        <v>46</v>
      </c>
      <c r="D683">
        <f>ROUND(((99-40)*(scrapedData!I683-0)/(0.7-0)+40),0)</f>
        <v>74</v>
      </c>
      <c r="E683">
        <f>ROUND(((99-40)*(scrapedData!O683-0)/(0.5-0)+40),0)</f>
        <v>57</v>
      </c>
      <c r="F683">
        <f ca="1">IF(scrapedData!K683&lt;1,RANDBETWEEN(40,50),D683)</f>
        <v>44</v>
      </c>
      <c r="G683">
        <f ca="1">IF(scrapedData!N683&lt;1,RANDBETWEEN(40,50),E683)</f>
        <v>45</v>
      </c>
      <c r="H683">
        <f>ROUND(((99-40)*(scrapedData!V683-0)/(7-0)+40),0)</f>
        <v>43</v>
      </c>
      <c r="I683">
        <f t="shared" ca="1" si="76"/>
        <v>204</v>
      </c>
      <c r="J683">
        <f>ROUND(((99-40)*(scrapedData!W683-0)/(3-0)+40),0)</f>
        <v>44</v>
      </c>
      <c r="K683">
        <f>ROUND(((99-40)*(scrapedData!X683-0)/(3-0)+40),0)</f>
        <v>42</v>
      </c>
      <c r="L683">
        <f>ROUND(((99-40)*(scrapedData!U683-0)/(11-0)+40),0)</f>
        <v>42</v>
      </c>
      <c r="M683">
        <f t="shared" si="77"/>
        <v>174</v>
      </c>
      <c r="N683">
        <f t="shared" ca="1" si="78"/>
        <v>68</v>
      </c>
      <c r="O683">
        <f t="shared" si="79"/>
        <v>64</v>
      </c>
      <c r="P683">
        <f t="shared" si="80"/>
        <v>67</v>
      </c>
      <c r="Q683">
        <f t="shared" ca="1" si="81"/>
        <v>45</v>
      </c>
      <c r="R683">
        <f ca="1">IF(scrapedData!Q683&gt;0.5,ROUND(scrapedData!R683*100,0),RANDBETWEEN(50,70))</f>
        <v>56</v>
      </c>
      <c r="S683">
        <f>INDEX(teamdata!$B$2:'teamdata'!$B$80,MATCH(scrapedData!B683,teamdata!$A$2:'teamdata'!$A$80,0))</f>
        <v>43</v>
      </c>
      <c r="T683">
        <f t="shared" si="82"/>
        <v>4</v>
      </c>
    </row>
    <row r="684" spans="1:20" x14ac:dyDescent="0.3">
      <c r="A684" t="s">
        <v>2660</v>
      </c>
      <c r="B684">
        <f>ROUND(((99-40)*(scrapedData!AA684-0)/(25-0)+40),0)</f>
        <v>43</v>
      </c>
      <c r="C684">
        <f>ROUND(((99-40)*(scrapedData!F684-0)/(37.2-0)+40),0)</f>
        <v>49</v>
      </c>
      <c r="D684">
        <f>ROUND(((99-40)*(scrapedData!I684-0)/(0.7-0)+40),0)</f>
        <v>82</v>
      </c>
      <c r="E684">
        <f>ROUND(((99-40)*(scrapedData!O684-0)/(0.5-0)+40),0)</f>
        <v>79</v>
      </c>
      <c r="F684">
        <f ca="1">IF(scrapedData!K684&lt;1,RANDBETWEEN(40,50),D684)</f>
        <v>46</v>
      </c>
      <c r="G684">
        <f ca="1">IF(scrapedData!N684&lt;1,RANDBETWEEN(40,50),E684)</f>
        <v>40</v>
      </c>
      <c r="H684">
        <f>ROUND(((99-40)*(scrapedData!V684-0)/(7-0)+40),0)</f>
        <v>40</v>
      </c>
      <c r="I684">
        <f t="shared" ca="1" si="76"/>
        <v>205</v>
      </c>
      <c r="J684">
        <f>ROUND(((99-40)*(scrapedData!W684-0)/(3-0)+40),0)</f>
        <v>42</v>
      </c>
      <c r="K684">
        <f>ROUND(((99-40)*(scrapedData!X684-0)/(3-0)+40),0)</f>
        <v>40</v>
      </c>
      <c r="L684">
        <f>ROUND(((99-40)*(scrapedData!U684-0)/(11-0)+40),0)</f>
        <v>42</v>
      </c>
      <c r="M684">
        <f t="shared" si="77"/>
        <v>173</v>
      </c>
      <c r="N684">
        <f t="shared" ca="1" si="78"/>
        <v>68</v>
      </c>
      <c r="O684">
        <f t="shared" si="79"/>
        <v>63</v>
      </c>
      <c r="P684">
        <f t="shared" si="80"/>
        <v>64</v>
      </c>
      <c r="Q684">
        <f t="shared" ca="1" si="81"/>
        <v>40</v>
      </c>
      <c r="R684">
        <f ca="1">IF(scrapedData!Q684&gt;0.5,ROUND(scrapedData!R684*100,0),RANDBETWEEN(50,70))</f>
        <v>56</v>
      </c>
      <c r="S684">
        <f>INDEX(teamdata!$B$2:'teamdata'!$B$80,MATCH(scrapedData!B684,teamdata!$A$2:'teamdata'!$A$80,0))</f>
        <v>43</v>
      </c>
      <c r="T684">
        <f t="shared" si="82"/>
        <v>4</v>
      </c>
    </row>
    <row r="685" spans="1:20" x14ac:dyDescent="0.3">
      <c r="A685" t="s">
        <v>2663</v>
      </c>
      <c r="B685">
        <f>ROUND(((99-40)*(scrapedData!AA685-0)/(25-0)+40),0)</f>
        <v>40</v>
      </c>
      <c r="C685">
        <f>ROUND(((99-40)*(scrapedData!F685-0)/(37.2-0)+40),0)</f>
        <v>42</v>
      </c>
      <c r="D685">
        <f>ROUND(((99-40)*(scrapedData!I685-0)/(0.7-0)+40),0)</f>
        <v>124</v>
      </c>
      <c r="E685">
        <f>ROUND(((99-40)*(scrapedData!O685-0)/(0.5-0)+40),0)</f>
        <v>40</v>
      </c>
      <c r="F685">
        <f ca="1">IF(scrapedData!K685&lt;1,RANDBETWEEN(40,50),D685)</f>
        <v>46</v>
      </c>
      <c r="G685">
        <f ca="1">IF(scrapedData!N685&lt;1,RANDBETWEEN(40,50),E685)</f>
        <v>48</v>
      </c>
      <c r="H685">
        <f>ROUND(((99-40)*(scrapedData!V685-0)/(7-0)+40),0)</f>
        <v>40</v>
      </c>
      <c r="I685">
        <f t="shared" ca="1" si="76"/>
        <v>252</v>
      </c>
      <c r="J685">
        <f>ROUND(((99-40)*(scrapedData!W685-0)/(3-0)+40),0)</f>
        <v>40</v>
      </c>
      <c r="K685">
        <f>ROUND(((99-40)*(scrapedData!X685-0)/(3-0)+40),0)</f>
        <v>40</v>
      </c>
      <c r="L685">
        <f>ROUND(((99-40)*(scrapedData!U685-0)/(11-0)+40),0)</f>
        <v>41</v>
      </c>
      <c r="M685">
        <f t="shared" si="77"/>
        <v>163</v>
      </c>
      <c r="N685">
        <f t="shared" ca="1" si="78"/>
        <v>76</v>
      </c>
      <c r="O685">
        <f t="shared" si="79"/>
        <v>62</v>
      </c>
      <c r="P685">
        <f t="shared" si="80"/>
        <v>70</v>
      </c>
      <c r="Q685">
        <f t="shared" ca="1" si="81"/>
        <v>48</v>
      </c>
      <c r="R685">
        <f ca="1">IF(scrapedData!Q685&gt;0.5,ROUND(scrapedData!R685*100,0),RANDBETWEEN(50,70))</f>
        <v>65</v>
      </c>
      <c r="S685">
        <f>INDEX(teamdata!$B$2:'teamdata'!$B$80,MATCH(scrapedData!B685,teamdata!$A$2:'teamdata'!$A$80,0))</f>
        <v>43</v>
      </c>
      <c r="T685">
        <f t="shared" si="82"/>
        <v>4</v>
      </c>
    </row>
    <row r="686" spans="1:20" x14ac:dyDescent="0.3">
      <c r="A686" t="s">
        <v>2665</v>
      </c>
      <c r="B686" t="e">
        <f>ROUND(((99-40)*(scrapedData!AA686-0)/(25-0)+40),0)</f>
        <v>#N/A</v>
      </c>
      <c r="C686" t="e">
        <f>ROUND(((99-40)*(scrapedData!F686-0)/(37.2-0)+40),0)</f>
        <v>#N/A</v>
      </c>
      <c r="D686" t="e">
        <f>ROUND(((99-40)*(scrapedData!I686-0)/(0.7-0)+40),0)</f>
        <v>#N/A</v>
      </c>
      <c r="E686" t="e">
        <f>ROUND(((99-40)*(scrapedData!O686-0)/(0.5-0)+40),0)</f>
        <v>#N/A</v>
      </c>
      <c r="F686" t="e">
        <f ca="1">IF(scrapedData!K686&lt;1,RANDBETWEEN(40,50),D686)</f>
        <v>#N/A</v>
      </c>
      <c r="G686" t="e">
        <f ca="1">IF(scrapedData!N686&lt;1,RANDBETWEEN(40,50),E686)</f>
        <v>#N/A</v>
      </c>
      <c r="H686" t="e">
        <f>ROUND(((99-40)*(scrapedData!V686-0)/(7-0)+40),0)</f>
        <v>#N/A</v>
      </c>
      <c r="I686" t="e">
        <f t="shared" si="76"/>
        <v>#N/A</v>
      </c>
      <c r="J686" t="e">
        <f>ROUND(((99-40)*(scrapedData!W686-0)/(3-0)+40),0)</f>
        <v>#N/A</v>
      </c>
      <c r="K686" t="e">
        <f>ROUND(((99-40)*(scrapedData!X686-0)/(3-0)+40),0)</f>
        <v>#N/A</v>
      </c>
      <c r="L686" t="e">
        <f>ROUND(((99-40)*(scrapedData!U686-0)/(11-0)+40),0)</f>
        <v>#N/A</v>
      </c>
      <c r="M686" t="e">
        <f t="shared" si="77"/>
        <v>#N/A</v>
      </c>
      <c r="N686" t="e">
        <f t="shared" si="78"/>
        <v>#N/A</v>
      </c>
      <c r="O686" t="e">
        <f t="shared" si="79"/>
        <v>#N/A</v>
      </c>
      <c r="P686" t="e">
        <f t="shared" si="80"/>
        <v>#N/A</v>
      </c>
      <c r="Q686" t="e">
        <f t="shared" ca="1" si="81"/>
        <v>#N/A</v>
      </c>
      <c r="R686" t="e">
        <f ca="1">IF(scrapedData!Q686&gt;0.5,ROUND(scrapedData!R686*100,0),RANDBETWEEN(50,70))</f>
        <v>#N/A</v>
      </c>
      <c r="S686">
        <f>INDEX(teamdata!$B$2:'teamdata'!$B$80,MATCH(scrapedData!B686,teamdata!$A$2:'teamdata'!$A$80,0))</f>
        <v>43</v>
      </c>
      <c r="T686">
        <f t="shared" si="82"/>
        <v>4</v>
      </c>
    </row>
    <row r="687" spans="1:20" x14ac:dyDescent="0.3">
      <c r="A687" t="s">
        <v>2667</v>
      </c>
      <c r="B687" t="e">
        <f>ROUND(((99-40)*(scrapedData!AA687-0)/(25-0)+40),0)</f>
        <v>#N/A</v>
      </c>
      <c r="C687" t="e">
        <f>ROUND(((99-40)*(scrapedData!F687-0)/(37.2-0)+40),0)</f>
        <v>#N/A</v>
      </c>
      <c r="D687" t="e">
        <f>ROUND(((99-40)*(scrapedData!I687-0)/(0.7-0)+40),0)</f>
        <v>#N/A</v>
      </c>
      <c r="E687" t="e">
        <f>ROUND(((99-40)*(scrapedData!O687-0)/(0.5-0)+40),0)</f>
        <v>#N/A</v>
      </c>
      <c r="F687" t="e">
        <f ca="1">IF(scrapedData!K687&lt;1,RANDBETWEEN(40,50),D687)</f>
        <v>#N/A</v>
      </c>
      <c r="G687" t="e">
        <f ca="1">IF(scrapedData!N687&lt;1,RANDBETWEEN(40,50),E687)</f>
        <v>#N/A</v>
      </c>
      <c r="H687" t="e">
        <f>ROUND(((99-40)*(scrapedData!V687-0)/(7-0)+40),0)</f>
        <v>#N/A</v>
      </c>
      <c r="I687" t="e">
        <f t="shared" si="76"/>
        <v>#N/A</v>
      </c>
      <c r="J687" t="e">
        <f>ROUND(((99-40)*(scrapedData!W687-0)/(3-0)+40),0)</f>
        <v>#N/A</v>
      </c>
      <c r="K687" t="e">
        <f>ROUND(((99-40)*(scrapedData!X687-0)/(3-0)+40),0)</f>
        <v>#N/A</v>
      </c>
      <c r="L687" t="e">
        <f>ROUND(((99-40)*(scrapedData!U687-0)/(11-0)+40),0)</f>
        <v>#N/A</v>
      </c>
      <c r="M687" t="e">
        <f t="shared" si="77"/>
        <v>#N/A</v>
      </c>
      <c r="N687" t="e">
        <f t="shared" si="78"/>
        <v>#N/A</v>
      </c>
      <c r="O687" t="e">
        <f t="shared" si="79"/>
        <v>#N/A</v>
      </c>
      <c r="P687" t="e">
        <f t="shared" si="80"/>
        <v>#N/A</v>
      </c>
      <c r="Q687" t="e">
        <f t="shared" ca="1" si="81"/>
        <v>#N/A</v>
      </c>
      <c r="R687" t="e">
        <f ca="1">IF(scrapedData!Q687&gt;0.5,ROUND(scrapedData!R687*100,0),RANDBETWEEN(50,70))</f>
        <v>#N/A</v>
      </c>
      <c r="S687">
        <f>INDEX(teamdata!$B$2:'teamdata'!$B$80,MATCH(scrapedData!B687,teamdata!$A$2:'teamdata'!$A$80,0))</f>
        <v>43</v>
      </c>
      <c r="T687">
        <f t="shared" si="82"/>
        <v>4</v>
      </c>
    </row>
    <row r="688" spans="1:20" x14ac:dyDescent="0.3">
      <c r="A688" t="s">
        <v>2671</v>
      </c>
      <c r="B688">
        <f>ROUND(((99-40)*(scrapedData!AA688-0)/(25-0)+40),0)</f>
        <v>78</v>
      </c>
      <c r="C688">
        <f>ROUND(((99-40)*(scrapedData!F688-0)/(37.2-0)+40),0)</f>
        <v>90</v>
      </c>
      <c r="D688">
        <f>ROUND(((99-40)*(scrapedData!I688-0)/(0.7-0)+40),0)</f>
        <v>74</v>
      </c>
      <c r="E688">
        <f>ROUND(((99-40)*(scrapedData!O688-0)/(0.5-0)+40),0)</f>
        <v>76</v>
      </c>
      <c r="F688">
        <f ca="1">IF(scrapedData!K688&lt;1,RANDBETWEEN(40,50),D688)</f>
        <v>74</v>
      </c>
      <c r="G688">
        <f ca="1">IF(scrapedData!N688&lt;1,RANDBETWEEN(40,50),E688)</f>
        <v>76</v>
      </c>
      <c r="H688">
        <f>ROUND(((99-40)*(scrapedData!V688-0)/(7-0)+40),0)</f>
        <v>59</v>
      </c>
      <c r="I688">
        <f t="shared" ca="1" si="76"/>
        <v>287</v>
      </c>
      <c r="J688">
        <f>ROUND(((99-40)*(scrapedData!W688-0)/(3-0)+40),0)</f>
        <v>70</v>
      </c>
      <c r="K688">
        <f>ROUND(((99-40)*(scrapedData!X688-0)/(3-0)+40),0)</f>
        <v>44</v>
      </c>
      <c r="L688">
        <f>ROUND(((99-40)*(scrapedData!U688-0)/(11-0)+40),0)</f>
        <v>63</v>
      </c>
      <c r="M688">
        <f t="shared" si="77"/>
        <v>267</v>
      </c>
      <c r="N688">
        <f t="shared" ca="1" si="78"/>
        <v>82</v>
      </c>
      <c r="O688">
        <f t="shared" si="79"/>
        <v>81</v>
      </c>
      <c r="P688">
        <f t="shared" si="80"/>
        <v>67</v>
      </c>
      <c r="Q688">
        <f t="shared" ca="1" si="81"/>
        <v>76</v>
      </c>
      <c r="R688">
        <f ca="1">IF(scrapedData!Q688&gt;0.5,ROUND(scrapedData!R688*100,0),RANDBETWEEN(50,70))</f>
        <v>70</v>
      </c>
      <c r="S688">
        <f>INDEX(teamdata!$B$2:'teamdata'!$B$80,MATCH(scrapedData!B688,teamdata!$A$2:'teamdata'!$A$80,0))</f>
        <v>44</v>
      </c>
      <c r="T688">
        <f t="shared" si="82"/>
        <v>4</v>
      </c>
    </row>
    <row r="689" spans="1:20" x14ac:dyDescent="0.3">
      <c r="A689" t="s">
        <v>2674</v>
      </c>
      <c r="B689">
        <f>ROUND(((99-40)*(scrapedData!AA689-0)/(25-0)+40),0)</f>
        <v>70</v>
      </c>
      <c r="C689">
        <f>ROUND(((99-40)*(scrapedData!F689-0)/(37.2-0)+40),0)</f>
        <v>92</v>
      </c>
      <c r="D689">
        <f>ROUND(((99-40)*(scrapedData!I689-0)/(0.7-0)+40),0)</f>
        <v>74</v>
      </c>
      <c r="E689">
        <f>ROUND(((99-40)*(scrapedData!O689-0)/(0.5-0)+40),0)</f>
        <v>77</v>
      </c>
      <c r="F689">
        <f ca="1">IF(scrapedData!K689&lt;1,RANDBETWEEN(40,50),D689)</f>
        <v>74</v>
      </c>
      <c r="G689">
        <f ca="1">IF(scrapedData!N689&lt;1,RANDBETWEEN(40,50),E689)</f>
        <v>77</v>
      </c>
      <c r="H689">
        <f>ROUND(((99-40)*(scrapedData!V689-0)/(7-0)+40),0)</f>
        <v>82</v>
      </c>
      <c r="I689">
        <f t="shared" ca="1" si="76"/>
        <v>303</v>
      </c>
      <c r="J689">
        <f>ROUND(((99-40)*(scrapedData!W689-0)/(3-0)+40),0)</f>
        <v>66</v>
      </c>
      <c r="K689">
        <f>ROUND(((99-40)*(scrapedData!X689-0)/(3-0)+40),0)</f>
        <v>40</v>
      </c>
      <c r="L689">
        <f>ROUND(((99-40)*(scrapedData!U689-0)/(11-0)+40),0)</f>
        <v>57</v>
      </c>
      <c r="M689">
        <f t="shared" si="77"/>
        <v>255</v>
      </c>
      <c r="N689">
        <f t="shared" ca="1" si="78"/>
        <v>85</v>
      </c>
      <c r="O689">
        <f t="shared" si="79"/>
        <v>79</v>
      </c>
      <c r="P689">
        <f t="shared" si="80"/>
        <v>60</v>
      </c>
      <c r="Q689">
        <f t="shared" ca="1" si="81"/>
        <v>77</v>
      </c>
      <c r="R689">
        <f ca="1">IF(scrapedData!Q689&gt;0.5,ROUND(scrapedData!R689*100,0),RANDBETWEEN(50,70))</f>
        <v>74</v>
      </c>
      <c r="S689">
        <f>INDEX(teamdata!$B$2:'teamdata'!$B$80,MATCH(scrapedData!B689,teamdata!$A$2:'teamdata'!$A$80,0))</f>
        <v>44</v>
      </c>
      <c r="T689">
        <f t="shared" si="82"/>
        <v>4</v>
      </c>
    </row>
    <row r="690" spans="1:20" x14ac:dyDescent="0.3">
      <c r="A690" t="s">
        <v>2676</v>
      </c>
      <c r="B690">
        <f>ROUND(((99-40)*(scrapedData!AA690-0)/(25-0)+40),0)</f>
        <v>69</v>
      </c>
      <c r="C690">
        <f>ROUND(((99-40)*(scrapedData!F690-0)/(37.2-0)+40),0)</f>
        <v>91</v>
      </c>
      <c r="D690">
        <f>ROUND(((99-40)*(scrapedData!I690-0)/(0.7-0)+40),0)</f>
        <v>85</v>
      </c>
      <c r="E690">
        <f>ROUND(((99-40)*(scrapedData!O690-0)/(0.5-0)+40),0)</f>
        <v>92</v>
      </c>
      <c r="F690">
        <f ca="1">IF(scrapedData!K690&lt;1,RANDBETWEEN(40,50),D690)</f>
        <v>85</v>
      </c>
      <c r="G690">
        <f ca="1">IF(scrapedData!N690&lt;1,RANDBETWEEN(40,50),E690)</f>
        <v>41</v>
      </c>
      <c r="H690">
        <f>ROUND(((99-40)*(scrapedData!V690-0)/(7-0)+40),0)</f>
        <v>67</v>
      </c>
      <c r="I690">
        <f t="shared" ca="1" si="76"/>
        <v>262</v>
      </c>
      <c r="J690">
        <f>ROUND(((99-40)*(scrapedData!W690-0)/(3-0)+40),0)</f>
        <v>56</v>
      </c>
      <c r="K690">
        <f>ROUND(((99-40)*(scrapedData!X690-0)/(3-0)+40),0)</f>
        <v>56</v>
      </c>
      <c r="L690">
        <f>ROUND(((99-40)*(scrapedData!U690-0)/(11-0)+40),0)</f>
        <v>95</v>
      </c>
      <c r="M690">
        <f t="shared" si="77"/>
        <v>298</v>
      </c>
      <c r="N690">
        <f t="shared" ca="1" si="78"/>
        <v>78</v>
      </c>
      <c r="O690">
        <f t="shared" si="79"/>
        <v>87</v>
      </c>
      <c r="P690">
        <f t="shared" si="80"/>
        <v>100</v>
      </c>
      <c r="Q690">
        <f t="shared" ca="1" si="81"/>
        <v>41</v>
      </c>
      <c r="R690">
        <f ca="1">IF(scrapedData!Q690&gt;0.5,ROUND(scrapedData!R690*100,0),RANDBETWEEN(50,70))</f>
        <v>62</v>
      </c>
      <c r="S690">
        <f>INDEX(teamdata!$B$2:'teamdata'!$B$80,MATCH(scrapedData!B690,teamdata!$A$2:'teamdata'!$A$80,0))</f>
        <v>44</v>
      </c>
      <c r="T690">
        <f t="shared" si="82"/>
        <v>4</v>
      </c>
    </row>
    <row r="691" spans="1:20" x14ac:dyDescent="0.3">
      <c r="A691" t="s">
        <v>2679</v>
      </c>
      <c r="B691">
        <f>ROUND(((99-40)*(scrapedData!AA691-0)/(25-0)+40),0)</f>
        <v>66</v>
      </c>
      <c r="C691">
        <f>ROUND(((99-40)*(scrapedData!F691-0)/(37.2-0)+40),0)</f>
        <v>86</v>
      </c>
      <c r="D691">
        <f>ROUND(((99-40)*(scrapedData!I691-0)/(0.7-0)+40),0)</f>
        <v>69</v>
      </c>
      <c r="E691">
        <f>ROUND(((99-40)*(scrapedData!O691-0)/(0.5-0)+40),0)</f>
        <v>84</v>
      </c>
      <c r="F691">
        <f ca="1">IF(scrapedData!K691&lt;1,RANDBETWEEN(40,50),D691)</f>
        <v>69</v>
      </c>
      <c r="G691">
        <f ca="1">IF(scrapedData!N691&lt;1,RANDBETWEEN(40,50),E691)</f>
        <v>84</v>
      </c>
      <c r="H691">
        <f>ROUND(((99-40)*(scrapedData!V691-0)/(7-0)+40),0)</f>
        <v>51</v>
      </c>
      <c r="I691">
        <f t="shared" ca="1" si="76"/>
        <v>270</v>
      </c>
      <c r="J691">
        <f>ROUND(((99-40)*(scrapedData!W691-0)/(3-0)+40),0)</f>
        <v>60</v>
      </c>
      <c r="K691">
        <f>ROUND(((99-40)*(scrapedData!X691-0)/(3-0)+40),0)</f>
        <v>44</v>
      </c>
      <c r="L691">
        <f>ROUND(((99-40)*(scrapedData!U691-0)/(11-0)+40),0)</f>
        <v>58</v>
      </c>
      <c r="M691">
        <f t="shared" si="77"/>
        <v>248</v>
      </c>
      <c r="N691">
        <f t="shared" ca="1" si="78"/>
        <v>79</v>
      </c>
      <c r="O691">
        <f t="shared" si="79"/>
        <v>78</v>
      </c>
      <c r="P691">
        <f t="shared" si="80"/>
        <v>63</v>
      </c>
      <c r="Q691">
        <f t="shared" ca="1" si="81"/>
        <v>84</v>
      </c>
      <c r="R691">
        <f ca="1">IF(scrapedData!Q691&gt;0.5,ROUND(scrapedData!R691*100,0),RANDBETWEEN(50,70))</f>
        <v>84</v>
      </c>
      <c r="S691">
        <f>INDEX(teamdata!$B$2:'teamdata'!$B$80,MATCH(scrapedData!B691,teamdata!$A$2:'teamdata'!$A$80,0))</f>
        <v>44</v>
      </c>
      <c r="T691">
        <f t="shared" si="82"/>
        <v>4</v>
      </c>
    </row>
    <row r="692" spans="1:20" x14ac:dyDescent="0.3">
      <c r="A692" t="s">
        <v>2681</v>
      </c>
      <c r="B692">
        <f>ROUND(((99-40)*(scrapedData!AA692-0)/(25-0)+40),0)</f>
        <v>61</v>
      </c>
      <c r="C692">
        <f>ROUND(((99-40)*(scrapedData!F692-0)/(37.2-0)+40),0)</f>
        <v>80</v>
      </c>
      <c r="D692">
        <f>ROUND(((99-40)*(scrapedData!I692-0)/(0.7-0)+40),0)</f>
        <v>90</v>
      </c>
      <c r="E692">
        <f>ROUND(((99-40)*(scrapedData!O692-0)/(0.5-0)+40),0)</f>
        <v>40</v>
      </c>
      <c r="F692">
        <f ca="1">IF(scrapedData!K692&lt;1,RANDBETWEEN(40,50),D692)</f>
        <v>90</v>
      </c>
      <c r="G692">
        <f ca="1">IF(scrapedData!N692&lt;1,RANDBETWEEN(40,50),E692)</f>
        <v>43</v>
      </c>
      <c r="H692">
        <f>ROUND(((99-40)*(scrapedData!V692-0)/(7-0)+40),0)</f>
        <v>43</v>
      </c>
      <c r="I692">
        <f t="shared" ca="1" si="76"/>
        <v>237</v>
      </c>
      <c r="J692">
        <f>ROUND(((99-40)*(scrapedData!W692-0)/(3-0)+40),0)</f>
        <v>48</v>
      </c>
      <c r="K692">
        <f>ROUND(((99-40)*(scrapedData!X692-0)/(3-0)+40),0)</f>
        <v>54</v>
      </c>
      <c r="L692">
        <f>ROUND(((99-40)*(scrapedData!U692-0)/(11-0)+40),0)</f>
        <v>68</v>
      </c>
      <c r="M692">
        <f t="shared" si="77"/>
        <v>250</v>
      </c>
      <c r="N692">
        <f t="shared" ca="1" si="78"/>
        <v>73</v>
      </c>
      <c r="O692">
        <f t="shared" si="79"/>
        <v>78</v>
      </c>
      <c r="P692">
        <f t="shared" si="80"/>
        <v>77</v>
      </c>
      <c r="Q692">
        <f t="shared" ca="1" si="81"/>
        <v>43</v>
      </c>
      <c r="R692">
        <f ca="1">IF(scrapedData!Q692&gt;0.5,ROUND(scrapedData!R692*100,0),RANDBETWEEN(50,70))</f>
        <v>58</v>
      </c>
      <c r="S692">
        <f>INDEX(teamdata!$B$2:'teamdata'!$B$80,MATCH(scrapedData!B692,teamdata!$A$2:'teamdata'!$A$80,0))</f>
        <v>44</v>
      </c>
      <c r="T692">
        <f t="shared" si="82"/>
        <v>4</v>
      </c>
    </row>
    <row r="693" spans="1:20" x14ac:dyDescent="0.3">
      <c r="A693" t="s">
        <v>2684</v>
      </c>
      <c r="B693">
        <f>ROUND(((99-40)*(scrapedData!AA693-0)/(25-0)+40),0)</f>
        <v>60</v>
      </c>
      <c r="C693">
        <f>ROUND(((99-40)*(scrapedData!F693-0)/(37.2-0)+40),0)</f>
        <v>80</v>
      </c>
      <c r="D693">
        <f>ROUND(((99-40)*(scrapedData!I693-0)/(0.7-0)+40),0)</f>
        <v>75</v>
      </c>
      <c r="E693">
        <f>ROUND(((99-40)*(scrapedData!O693-0)/(0.5-0)+40),0)</f>
        <v>77</v>
      </c>
      <c r="F693">
        <f ca="1">IF(scrapedData!K693&lt;1,RANDBETWEEN(40,50),D693)</f>
        <v>75</v>
      </c>
      <c r="G693">
        <f ca="1">IF(scrapedData!N693&lt;1,RANDBETWEEN(40,50),E693)</f>
        <v>77</v>
      </c>
      <c r="H693">
        <f>ROUND(((99-40)*(scrapedData!V693-0)/(7-0)+40),0)</f>
        <v>51</v>
      </c>
      <c r="I693">
        <f t="shared" ca="1" si="76"/>
        <v>263</v>
      </c>
      <c r="J693">
        <f>ROUND(((99-40)*(scrapedData!W693-0)/(3-0)+40),0)</f>
        <v>52</v>
      </c>
      <c r="K693">
        <f>ROUND(((99-40)*(scrapedData!X693-0)/(3-0)+40),0)</f>
        <v>44</v>
      </c>
      <c r="L693">
        <f>ROUND(((99-40)*(scrapedData!U693-0)/(11-0)+40),0)</f>
        <v>59</v>
      </c>
      <c r="M693">
        <f t="shared" si="77"/>
        <v>235</v>
      </c>
      <c r="N693">
        <f t="shared" ca="1" si="78"/>
        <v>78</v>
      </c>
      <c r="O693">
        <f t="shared" si="79"/>
        <v>75</v>
      </c>
      <c r="P693">
        <f t="shared" si="80"/>
        <v>67</v>
      </c>
      <c r="Q693">
        <f t="shared" ca="1" si="81"/>
        <v>77</v>
      </c>
      <c r="R693">
        <f ca="1">IF(scrapedData!Q693&gt;0.5,ROUND(scrapedData!R693*100,0),RANDBETWEEN(50,70))</f>
        <v>75</v>
      </c>
      <c r="S693">
        <f>INDEX(teamdata!$B$2:'teamdata'!$B$80,MATCH(scrapedData!B693,teamdata!$A$2:'teamdata'!$A$80,0))</f>
        <v>44</v>
      </c>
      <c r="T693">
        <f t="shared" si="82"/>
        <v>4</v>
      </c>
    </row>
    <row r="694" spans="1:20" x14ac:dyDescent="0.3">
      <c r="A694" t="s">
        <v>2686</v>
      </c>
      <c r="B694">
        <f>ROUND(((99-40)*(scrapedData!AA694-0)/(25-0)+40),0)</f>
        <v>54</v>
      </c>
      <c r="C694">
        <f>ROUND(((99-40)*(scrapedData!F694-0)/(37.2-0)+40),0)</f>
        <v>68</v>
      </c>
      <c r="D694">
        <f>ROUND(((99-40)*(scrapedData!I694-0)/(0.7-0)+40),0)</f>
        <v>73</v>
      </c>
      <c r="E694">
        <f>ROUND(((99-40)*(scrapedData!O694-0)/(0.5-0)+40),0)</f>
        <v>81</v>
      </c>
      <c r="F694">
        <f ca="1">IF(scrapedData!K694&lt;1,RANDBETWEEN(40,50),D694)</f>
        <v>73</v>
      </c>
      <c r="G694">
        <f ca="1">IF(scrapedData!N694&lt;1,RANDBETWEEN(40,50),E694)</f>
        <v>81</v>
      </c>
      <c r="H694">
        <f>ROUND(((99-40)*(scrapedData!V694-0)/(7-0)+40),0)</f>
        <v>43</v>
      </c>
      <c r="I694">
        <f t="shared" ca="1" si="76"/>
        <v>251</v>
      </c>
      <c r="J694">
        <f>ROUND(((99-40)*(scrapedData!W694-0)/(3-0)+40),0)</f>
        <v>52</v>
      </c>
      <c r="K694">
        <f>ROUND(((99-40)*(scrapedData!X694-0)/(3-0)+40),0)</f>
        <v>44</v>
      </c>
      <c r="L694">
        <f>ROUND(((99-40)*(scrapedData!U694-0)/(11-0)+40),0)</f>
        <v>54</v>
      </c>
      <c r="M694">
        <f t="shared" si="77"/>
        <v>218</v>
      </c>
      <c r="N694">
        <f t="shared" ca="1" si="78"/>
        <v>76</v>
      </c>
      <c r="O694">
        <f t="shared" si="79"/>
        <v>72</v>
      </c>
      <c r="P694">
        <f t="shared" si="80"/>
        <v>67</v>
      </c>
      <c r="Q694">
        <f t="shared" ca="1" si="81"/>
        <v>81</v>
      </c>
      <c r="R694">
        <f ca="1">IF(scrapedData!Q694&gt;0.5,ROUND(scrapedData!R694*100,0),RANDBETWEEN(50,70))</f>
        <v>51</v>
      </c>
      <c r="S694">
        <f>INDEX(teamdata!$B$2:'teamdata'!$B$80,MATCH(scrapedData!B694,teamdata!$A$2:'teamdata'!$A$80,0))</f>
        <v>44</v>
      </c>
      <c r="T694">
        <f t="shared" si="82"/>
        <v>4</v>
      </c>
    </row>
    <row r="695" spans="1:20" x14ac:dyDescent="0.3">
      <c r="A695" t="s">
        <v>2690</v>
      </c>
      <c r="B695">
        <f>ROUND(((99-40)*(scrapedData!AA695-0)/(25-0)+40),0)</f>
        <v>51</v>
      </c>
      <c r="C695">
        <f>ROUND(((99-40)*(scrapedData!F695-0)/(37.2-0)+40),0)</f>
        <v>61</v>
      </c>
      <c r="D695">
        <f>ROUND(((99-40)*(scrapedData!I695-0)/(0.7-0)+40),0)</f>
        <v>105</v>
      </c>
      <c r="E695">
        <f>ROUND(((99-40)*(scrapedData!O695-0)/(0.5-0)+40),0)</f>
        <v>40</v>
      </c>
      <c r="F695">
        <f ca="1">IF(scrapedData!K695&lt;1,RANDBETWEEN(40,50),D695)</f>
        <v>105</v>
      </c>
      <c r="G695">
        <f ca="1">IF(scrapedData!N695&lt;1,RANDBETWEEN(40,50),E695)</f>
        <v>48</v>
      </c>
      <c r="H695">
        <f>ROUND(((99-40)*(scrapedData!V695-0)/(7-0)+40),0)</f>
        <v>41</v>
      </c>
      <c r="I695">
        <f t="shared" ca="1" si="76"/>
        <v>245</v>
      </c>
      <c r="J695">
        <f>ROUND(((99-40)*(scrapedData!W695-0)/(3-0)+40),0)</f>
        <v>46</v>
      </c>
      <c r="K695">
        <f>ROUND(((99-40)*(scrapedData!X695-0)/(3-0)+40),0)</f>
        <v>56</v>
      </c>
      <c r="L695">
        <f>ROUND(((99-40)*(scrapedData!U695-0)/(11-0)+40),0)</f>
        <v>60</v>
      </c>
      <c r="M695">
        <f t="shared" si="77"/>
        <v>223</v>
      </c>
      <c r="N695">
        <f t="shared" ca="1" si="78"/>
        <v>75</v>
      </c>
      <c r="O695">
        <f t="shared" si="79"/>
        <v>73</v>
      </c>
      <c r="P695">
        <f t="shared" si="80"/>
        <v>80</v>
      </c>
      <c r="Q695">
        <f t="shared" ca="1" si="81"/>
        <v>48</v>
      </c>
      <c r="R695">
        <f ca="1">IF(scrapedData!Q695&gt;0.5,ROUND(scrapedData!R695*100,0),RANDBETWEEN(50,70))</f>
        <v>64</v>
      </c>
      <c r="S695">
        <f>INDEX(teamdata!$B$2:'teamdata'!$B$80,MATCH(scrapedData!B695,teamdata!$A$2:'teamdata'!$A$80,0))</f>
        <v>44</v>
      </c>
      <c r="T695">
        <f t="shared" si="82"/>
        <v>4</v>
      </c>
    </row>
    <row r="696" spans="1:20" x14ac:dyDescent="0.3">
      <c r="A696" t="s">
        <v>2692</v>
      </c>
      <c r="B696">
        <f>ROUND(((99-40)*(scrapedData!AA696-0)/(25-0)+40),0)</f>
        <v>42</v>
      </c>
      <c r="C696">
        <f>ROUND(((99-40)*(scrapedData!F696-0)/(37.2-0)+40),0)</f>
        <v>46</v>
      </c>
      <c r="D696">
        <f>ROUND(((99-40)*(scrapedData!I696-0)/(0.7-0)+40),0)</f>
        <v>87</v>
      </c>
      <c r="E696">
        <f>ROUND(((99-40)*(scrapedData!O696-0)/(0.5-0)+40),0)</f>
        <v>99</v>
      </c>
      <c r="F696">
        <f ca="1">IF(scrapedData!K696&lt;1,RANDBETWEEN(40,50),D696)</f>
        <v>45</v>
      </c>
      <c r="G696">
        <f ca="1">IF(scrapedData!N696&lt;1,RANDBETWEEN(40,50),E696)</f>
        <v>45</v>
      </c>
      <c r="H696">
        <f>ROUND(((99-40)*(scrapedData!V696-0)/(7-0)+40),0)</f>
        <v>41</v>
      </c>
      <c r="I696">
        <f t="shared" ca="1" si="76"/>
        <v>215</v>
      </c>
      <c r="J696">
        <f>ROUND(((99-40)*(scrapedData!W696-0)/(3-0)+40),0)</f>
        <v>42</v>
      </c>
      <c r="K696">
        <f>ROUND(((99-40)*(scrapedData!X696-0)/(3-0)+40),0)</f>
        <v>44</v>
      </c>
      <c r="L696">
        <f>ROUND(((99-40)*(scrapedData!U696-0)/(11-0)+40),0)</f>
        <v>42</v>
      </c>
      <c r="M696">
        <f t="shared" si="77"/>
        <v>174</v>
      </c>
      <c r="N696">
        <f t="shared" ca="1" si="78"/>
        <v>70</v>
      </c>
      <c r="O696">
        <f t="shared" si="79"/>
        <v>64</v>
      </c>
      <c r="P696">
        <f t="shared" si="80"/>
        <v>67</v>
      </c>
      <c r="Q696">
        <f t="shared" ca="1" si="81"/>
        <v>45</v>
      </c>
      <c r="R696">
        <f ca="1">IF(scrapedData!Q696&gt;0.5,ROUND(scrapedData!R696*100,0),RANDBETWEEN(50,70))</f>
        <v>52</v>
      </c>
      <c r="S696">
        <f>INDEX(teamdata!$B$2:'teamdata'!$B$80,MATCH(scrapedData!B696,teamdata!$A$2:'teamdata'!$A$80,0))</f>
        <v>44</v>
      </c>
      <c r="T696">
        <f t="shared" si="82"/>
        <v>4</v>
      </c>
    </row>
    <row r="697" spans="1:20" x14ac:dyDescent="0.3">
      <c r="A697" t="s">
        <v>2694</v>
      </c>
      <c r="B697">
        <f>ROUND(((99-40)*(scrapedData!AA697-0)/(25-0)+40),0)</f>
        <v>45</v>
      </c>
      <c r="C697">
        <f>ROUND(((99-40)*(scrapedData!F697-0)/(37.2-0)+40),0)</f>
        <v>54</v>
      </c>
      <c r="D697">
        <f>ROUND(((99-40)*(scrapedData!I697-0)/(0.7-0)+40),0)</f>
        <v>100</v>
      </c>
      <c r="E697">
        <f>ROUND(((99-40)*(scrapedData!O697-0)/(0.5-0)+40),0)</f>
        <v>158</v>
      </c>
      <c r="F697">
        <f ca="1">IF(scrapedData!K697&lt;1,RANDBETWEEN(40,50),D697)</f>
        <v>100</v>
      </c>
      <c r="G697">
        <f ca="1">IF(scrapedData!N697&lt;1,RANDBETWEEN(40,50),E697)</f>
        <v>48</v>
      </c>
      <c r="H697">
        <f>ROUND(((99-40)*(scrapedData!V697-0)/(7-0)+40),0)</f>
        <v>48</v>
      </c>
      <c r="I697">
        <f t="shared" ca="1" si="76"/>
        <v>241</v>
      </c>
      <c r="J697">
        <f>ROUND(((99-40)*(scrapedData!W697-0)/(3-0)+40),0)</f>
        <v>44</v>
      </c>
      <c r="K697">
        <f>ROUND(((99-40)*(scrapedData!X697-0)/(3-0)+40),0)</f>
        <v>40</v>
      </c>
      <c r="L697">
        <f>ROUND(((99-40)*(scrapedData!U697-0)/(11-0)+40),0)</f>
        <v>54</v>
      </c>
      <c r="M697">
        <f t="shared" si="77"/>
        <v>192</v>
      </c>
      <c r="N697">
        <f t="shared" ca="1" si="78"/>
        <v>74</v>
      </c>
      <c r="O697">
        <f t="shared" si="79"/>
        <v>67</v>
      </c>
      <c r="P697">
        <f t="shared" si="80"/>
        <v>77</v>
      </c>
      <c r="Q697">
        <f t="shared" ca="1" si="81"/>
        <v>48</v>
      </c>
      <c r="R697">
        <f ca="1">IF(scrapedData!Q697&gt;0.5,ROUND(scrapedData!R697*100,0),RANDBETWEEN(50,70))</f>
        <v>13</v>
      </c>
      <c r="S697">
        <f>INDEX(teamdata!$B$2:'teamdata'!$B$80,MATCH(scrapedData!B697,teamdata!$A$2:'teamdata'!$A$80,0))</f>
        <v>44</v>
      </c>
      <c r="T697">
        <f t="shared" si="82"/>
        <v>4</v>
      </c>
    </row>
    <row r="698" spans="1:20" x14ac:dyDescent="0.3">
      <c r="A698" t="s">
        <v>2695</v>
      </c>
      <c r="B698">
        <f>ROUND(((99-40)*(scrapedData!AA698-0)/(25-0)+40),0)</f>
        <v>41</v>
      </c>
      <c r="C698">
        <f>ROUND(((99-40)*(scrapedData!F698-0)/(37.2-0)+40),0)</f>
        <v>45</v>
      </c>
      <c r="D698">
        <f>ROUND(((99-40)*(scrapedData!I698-0)/(0.7-0)+40),0)</f>
        <v>59</v>
      </c>
      <c r="E698">
        <f>ROUND(((99-40)*(scrapedData!O698-0)/(0.5-0)+40),0)</f>
        <v>74</v>
      </c>
      <c r="F698">
        <f ca="1">IF(scrapedData!K698&lt;1,RANDBETWEEN(40,50),D698)</f>
        <v>50</v>
      </c>
      <c r="G698">
        <f ca="1">IF(scrapedData!N698&lt;1,RANDBETWEEN(40,50),E698)</f>
        <v>49</v>
      </c>
      <c r="H698">
        <f>ROUND(((99-40)*(scrapedData!V698-0)/(7-0)+40),0)</f>
        <v>40</v>
      </c>
      <c r="I698">
        <f t="shared" ca="1" si="76"/>
        <v>189</v>
      </c>
      <c r="J698">
        <f>ROUND(((99-40)*(scrapedData!W698-0)/(3-0)+40),0)</f>
        <v>42</v>
      </c>
      <c r="K698">
        <f>ROUND(((99-40)*(scrapedData!X698-0)/(3-0)+40),0)</f>
        <v>40</v>
      </c>
      <c r="L698">
        <f>ROUND(((99-40)*(scrapedData!U698-0)/(11-0)+40),0)</f>
        <v>42</v>
      </c>
      <c r="M698">
        <f t="shared" si="77"/>
        <v>169</v>
      </c>
      <c r="N698">
        <f t="shared" ca="1" si="78"/>
        <v>65</v>
      </c>
      <c r="O698">
        <f t="shared" si="79"/>
        <v>63</v>
      </c>
      <c r="P698">
        <f t="shared" si="80"/>
        <v>68</v>
      </c>
      <c r="Q698">
        <f t="shared" ca="1" si="81"/>
        <v>49</v>
      </c>
      <c r="R698">
        <f ca="1">IF(scrapedData!Q698&gt;0.5,ROUND(scrapedData!R698*100,0),RANDBETWEEN(50,70))</f>
        <v>59</v>
      </c>
      <c r="S698">
        <f>INDEX(teamdata!$B$2:'teamdata'!$B$80,MATCH(scrapedData!B698,teamdata!$A$2:'teamdata'!$A$80,0))</f>
        <v>44</v>
      </c>
      <c r="T698">
        <f t="shared" si="82"/>
        <v>4</v>
      </c>
    </row>
    <row r="699" spans="1:20" x14ac:dyDescent="0.3">
      <c r="A699" t="s">
        <v>2699</v>
      </c>
      <c r="B699">
        <f>ROUND(((99-40)*(scrapedData!AA699-0)/(25-0)+40),0)</f>
        <v>43</v>
      </c>
      <c r="C699">
        <f>ROUND(((99-40)*(scrapedData!F699-0)/(37.2-0)+40),0)</f>
        <v>42</v>
      </c>
      <c r="D699">
        <f>ROUND(((99-40)*(scrapedData!I699-0)/(0.7-0)+40),0)</f>
        <v>96</v>
      </c>
      <c r="E699">
        <f>ROUND(((99-40)*(scrapedData!O699-0)/(0.5-0)+40),0)</f>
        <v>99</v>
      </c>
      <c r="F699">
        <f ca="1">IF(scrapedData!K699&lt;1,RANDBETWEEN(40,50),D699)</f>
        <v>46</v>
      </c>
      <c r="G699">
        <f ca="1">IF(scrapedData!N699&lt;1,RANDBETWEEN(40,50),E699)</f>
        <v>50</v>
      </c>
      <c r="H699">
        <f>ROUND(((99-40)*(scrapedData!V699-0)/(7-0)+40),0)</f>
        <v>40</v>
      </c>
      <c r="I699">
        <f t="shared" ca="1" si="76"/>
        <v>229</v>
      </c>
      <c r="J699">
        <f>ROUND(((99-40)*(scrapedData!W699-0)/(3-0)+40),0)</f>
        <v>40</v>
      </c>
      <c r="K699">
        <f>ROUND(((99-40)*(scrapedData!X699-0)/(3-0)+40),0)</f>
        <v>40</v>
      </c>
      <c r="L699">
        <f>ROUND(((99-40)*(scrapedData!U699-0)/(11-0)+40),0)</f>
        <v>43</v>
      </c>
      <c r="M699">
        <f t="shared" si="77"/>
        <v>165</v>
      </c>
      <c r="N699">
        <f t="shared" ca="1" si="78"/>
        <v>72</v>
      </c>
      <c r="O699">
        <f t="shared" si="79"/>
        <v>62</v>
      </c>
      <c r="P699">
        <f t="shared" si="80"/>
        <v>73</v>
      </c>
      <c r="Q699">
        <f t="shared" ca="1" si="81"/>
        <v>50</v>
      </c>
      <c r="R699">
        <f ca="1">IF(scrapedData!Q699&gt;0.5,ROUND(scrapedData!R699*100,0),RANDBETWEEN(50,70))</f>
        <v>53</v>
      </c>
      <c r="S699">
        <f>INDEX(teamdata!$B$2:'teamdata'!$B$80,MATCH(scrapedData!B699,teamdata!$A$2:'teamdata'!$A$80,0))</f>
        <v>44</v>
      </c>
      <c r="T699">
        <f t="shared" si="82"/>
        <v>4</v>
      </c>
    </row>
    <row r="700" spans="1:20" x14ac:dyDescent="0.3">
      <c r="A700" t="s">
        <v>2700</v>
      </c>
      <c r="B700">
        <f>ROUND(((99-40)*(scrapedData!AA700-0)/(25-0)+40),0)</f>
        <v>41</v>
      </c>
      <c r="C700">
        <f>ROUND(((99-40)*(scrapedData!F700-0)/(37.2-0)+40),0)</f>
        <v>42</v>
      </c>
      <c r="D700">
        <f>ROUND(((99-40)*(scrapedData!I700-0)/(0.7-0)+40),0)</f>
        <v>124</v>
      </c>
      <c r="E700">
        <f>ROUND(((99-40)*(scrapedData!O700-0)/(0.5-0)+40),0)</f>
        <v>40</v>
      </c>
      <c r="F700">
        <f ca="1">IF(scrapedData!K700&lt;1,RANDBETWEEN(40,50),D700)</f>
        <v>47</v>
      </c>
      <c r="G700">
        <f ca="1">IF(scrapedData!N700&lt;1,RANDBETWEEN(40,50),E700)</f>
        <v>48</v>
      </c>
      <c r="H700">
        <f>ROUND(((99-40)*(scrapedData!V700-0)/(7-0)+40),0)</f>
        <v>42</v>
      </c>
      <c r="I700">
        <f t="shared" ca="1" si="76"/>
        <v>255</v>
      </c>
      <c r="J700">
        <f>ROUND(((99-40)*(scrapedData!W700-0)/(3-0)+40),0)</f>
        <v>40</v>
      </c>
      <c r="K700">
        <f>ROUND(((99-40)*(scrapedData!X700-0)/(3-0)+40),0)</f>
        <v>40</v>
      </c>
      <c r="L700">
        <f>ROUND(((99-40)*(scrapedData!U700-0)/(11-0)+40),0)</f>
        <v>40</v>
      </c>
      <c r="M700">
        <f t="shared" si="77"/>
        <v>162</v>
      </c>
      <c r="N700">
        <f t="shared" ca="1" si="78"/>
        <v>77</v>
      </c>
      <c r="O700">
        <f t="shared" si="79"/>
        <v>61</v>
      </c>
      <c r="P700">
        <f t="shared" si="80"/>
        <v>68</v>
      </c>
      <c r="Q700">
        <f t="shared" ca="1" si="81"/>
        <v>48</v>
      </c>
      <c r="R700">
        <f ca="1">IF(scrapedData!Q700&gt;0.5,ROUND(scrapedData!R700*100,0),RANDBETWEEN(50,70))</f>
        <v>61</v>
      </c>
      <c r="S700">
        <f>INDEX(teamdata!$B$2:'teamdata'!$B$80,MATCH(scrapedData!B700,teamdata!$A$2:'teamdata'!$A$80,0))</f>
        <v>44</v>
      </c>
      <c r="T700">
        <f t="shared" si="82"/>
        <v>4</v>
      </c>
    </row>
    <row r="701" spans="1:20" x14ac:dyDescent="0.3">
      <c r="A701" t="s">
        <v>2703</v>
      </c>
      <c r="B701">
        <f>ROUND(((99-40)*(scrapedData!AA701-0)/(25-0)+40),0)</f>
        <v>41</v>
      </c>
      <c r="C701">
        <f>ROUND(((99-40)*(scrapedData!F701-0)/(37.2-0)+40),0)</f>
        <v>42</v>
      </c>
      <c r="D701">
        <f>ROUND(((99-40)*(scrapedData!I701-0)/(0.7-0)+40),0)</f>
        <v>40</v>
      </c>
      <c r="E701">
        <f>ROUND(((99-40)*(scrapedData!O701-0)/(0.5-0)+40),0)</f>
        <v>40</v>
      </c>
      <c r="F701">
        <f ca="1">IF(scrapedData!K701&lt;1,RANDBETWEEN(40,50),D701)</f>
        <v>43</v>
      </c>
      <c r="G701">
        <f ca="1">IF(scrapedData!N701&lt;1,RANDBETWEEN(40,50),E701)</f>
        <v>45</v>
      </c>
      <c r="H701">
        <f>ROUND(((99-40)*(scrapedData!V701-0)/(7-0)+40),0)</f>
        <v>40</v>
      </c>
      <c r="I701">
        <f t="shared" ca="1" si="76"/>
        <v>166</v>
      </c>
      <c r="J701">
        <f>ROUND(((99-40)*(scrapedData!W701-0)/(3-0)+40),0)</f>
        <v>44</v>
      </c>
      <c r="K701">
        <f>ROUND(((99-40)*(scrapedData!X701-0)/(3-0)+40),0)</f>
        <v>40</v>
      </c>
      <c r="L701">
        <f>ROUND(((99-40)*(scrapedData!U701-0)/(11-0)+40),0)</f>
        <v>40</v>
      </c>
      <c r="M701">
        <f t="shared" si="77"/>
        <v>166</v>
      </c>
      <c r="N701">
        <f t="shared" ca="1" si="78"/>
        <v>61</v>
      </c>
      <c r="O701">
        <f t="shared" si="79"/>
        <v>62</v>
      </c>
      <c r="P701">
        <f t="shared" si="80"/>
        <v>68</v>
      </c>
      <c r="Q701">
        <f t="shared" ca="1" si="81"/>
        <v>45</v>
      </c>
      <c r="R701">
        <f ca="1">IF(scrapedData!Q701&gt;0.5,ROUND(scrapedData!R701*100,0),RANDBETWEEN(50,70))</f>
        <v>50</v>
      </c>
      <c r="S701">
        <f>INDEX(teamdata!$B$2:'teamdata'!$B$80,MATCH(scrapedData!B701,teamdata!$A$2:'teamdata'!$A$80,0))</f>
        <v>44</v>
      </c>
      <c r="T701">
        <f t="shared" si="82"/>
        <v>4</v>
      </c>
    </row>
    <row r="702" spans="1:20" x14ac:dyDescent="0.3">
      <c r="A702" t="s">
        <v>2706</v>
      </c>
      <c r="B702">
        <f>ROUND(((99-40)*(scrapedData!AA702-0)/(25-0)+40),0)</f>
        <v>40</v>
      </c>
      <c r="C702">
        <f>ROUND(((99-40)*(scrapedData!F702-0)/(37.2-0)+40),0)</f>
        <v>42</v>
      </c>
      <c r="D702">
        <f>ROUND(((99-40)*(scrapedData!I702-0)/(0.7-0)+40),0)</f>
        <v>40</v>
      </c>
      <c r="E702">
        <f>ROUND(((99-40)*(scrapedData!O702-0)/(0.5-0)+40),0)</f>
        <v>40</v>
      </c>
      <c r="F702">
        <f ca="1">IF(scrapedData!K702&lt;1,RANDBETWEEN(40,50),D702)</f>
        <v>45</v>
      </c>
      <c r="G702">
        <f ca="1">IF(scrapedData!N702&lt;1,RANDBETWEEN(40,50),E702)</f>
        <v>50</v>
      </c>
      <c r="H702">
        <f>ROUND(((99-40)*(scrapedData!V702-0)/(7-0)+40),0)</f>
        <v>40</v>
      </c>
      <c r="I702">
        <f t="shared" ca="1" si="76"/>
        <v>170</v>
      </c>
      <c r="J702">
        <f>ROUND(((99-40)*(scrapedData!W702-0)/(3-0)+40),0)</f>
        <v>40</v>
      </c>
      <c r="K702">
        <f>ROUND(((99-40)*(scrapedData!X702-0)/(3-0)+40),0)</f>
        <v>40</v>
      </c>
      <c r="L702">
        <f>ROUND(((99-40)*(scrapedData!U702-0)/(11-0)+40),0)</f>
        <v>40</v>
      </c>
      <c r="M702">
        <f t="shared" si="77"/>
        <v>162</v>
      </c>
      <c r="N702">
        <f t="shared" ca="1" si="78"/>
        <v>61</v>
      </c>
      <c r="O702">
        <f t="shared" si="79"/>
        <v>61</v>
      </c>
      <c r="P702">
        <f t="shared" si="80"/>
        <v>68</v>
      </c>
      <c r="Q702">
        <f t="shared" ca="1" si="81"/>
        <v>50</v>
      </c>
      <c r="R702">
        <f ca="1">IF(scrapedData!Q702&gt;0.5,ROUND(scrapedData!R702*100,0),RANDBETWEEN(50,70))</f>
        <v>69</v>
      </c>
      <c r="S702">
        <f>INDEX(teamdata!$B$2:'teamdata'!$B$80,MATCH(scrapedData!B702,teamdata!$A$2:'teamdata'!$A$80,0))</f>
        <v>44</v>
      </c>
      <c r="T702">
        <f t="shared" si="82"/>
        <v>4</v>
      </c>
    </row>
    <row r="703" spans="1:20" x14ac:dyDescent="0.3">
      <c r="A703" t="s">
        <v>2708</v>
      </c>
      <c r="B703">
        <f>ROUND(((99-40)*(scrapedData!AA703-0)/(25-0)+40),0)</f>
        <v>40</v>
      </c>
      <c r="C703">
        <f>ROUND(((99-40)*(scrapedData!F703-0)/(37.2-0)+40),0)</f>
        <v>42</v>
      </c>
      <c r="D703">
        <f>ROUND(((99-40)*(scrapedData!I703-0)/(0.7-0)+40),0)</f>
        <v>40</v>
      </c>
      <c r="E703">
        <f>ROUND(((99-40)*(scrapedData!O703-0)/(0.5-0)+40),0)</f>
        <v>40</v>
      </c>
      <c r="F703">
        <f ca="1">IF(scrapedData!K703&lt;1,RANDBETWEEN(40,50),D703)</f>
        <v>45</v>
      </c>
      <c r="G703">
        <f ca="1">IF(scrapedData!N703&lt;1,RANDBETWEEN(40,50),E703)</f>
        <v>41</v>
      </c>
      <c r="H703">
        <f>ROUND(((99-40)*(scrapedData!V703-0)/(7-0)+40),0)</f>
        <v>40</v>
      </c>
      <c r="I703">
        <f t="shared" ca="1" si="76"/>
        <v>161</v>
      </c>
      <c r="J703">
        <f>ROUND(((99-40)*(scrapedData!W703-0)/(3-0)+40),0)</f>
        <v>44</v>
      </c>
      <c r="K703">
        <f>ROUND(((99-40)*(scrapedData!X703-0)/(3-0)+40),0)</f>
        <v>40</v>
      </c>
      <c r="L703">
        <f>ROUND(((99-40)*(scrapedData!U703-0)/(11-0)+40),0)</f>
        <v>41</v>
      </c>
      <c r="M703">
        <f t="shared" si="77"/>
        <v>167</v>
      </c>
      <c r="N703">
        <f t="shared" ca="1" si="78"/>
        <v>60</v>
      </c>
      <c r="O703">
        <f t="shared" si="79"/>
        <v>62</v>
      </c>
      <c r="P703">
        <f t="shared" si="80"/>
        <v>70</v>
      </c>
      <c r="Q703">
        <f t="shared" ca="1" si="81"/>
        <v>41</v>
      </c>
      <c r="R703">
        <f ca="1">IF(scrapedData!Q703&gt;0.5,ROUND(scrapedData!R703*100,0),RANDBETWEEN(50,70))</f>
        <v>55</v>
      </c>
      <c r="S703">
        <f>INDEX(teamdata!$B$2:'teamdata'!$B$80,MATCH(scrapedData!B703,teamdata!$A$2:'teamdata'!$A$80,0))</f>
        <v>44</v>
      </c>
      <c r="T703">
        <f t="shared" si="82"/>
        <v>4</v>
      </c>
    </row>
    <row r="704" spans="1:20" x14ac:dyDescent="0.3">
      <c r="A704" t="s">
        <v>2710</v>
      </c>
      <c r="B704" t="e">
        <f>ROUND(((99-40)*(scrapedData!AA704-0)/(25-0)+40),0)</f>
        <v>#N/A</v>
      </c>
      <c r="C704" t="e">
        <f>ROUND(((99-40)*(scrapedData!F704-0)/(37.2-0)+40),0)</f>
        <v>#N/A</v>
      </c>
      <c r="D704" t="e">
        <f>ROUND(((99-40)*(scrapedData!I704-0)/(0.7-0)+40),0)</f>
        <v>#N/A</v>
      </c>
      <c r="E704" t="e">
        <f>ROUND(((99-40)*(scrapedData!O704-0)/(0.5-0)+40),0)</f>
        <v>#N/A</v>
      </c>
      <c r="F704" t="e">
        <f ca="1">IF(scrapedData!K704&lt;1,RANDBETWEEN(40,50),D704)</f>
        <v>#N/A</v>
      </c>
      <c r="G704" t="e">
        <f ca="1">IF(scrapedData!N704&lt;1,RANDBETWEEN(40,50),E704)</f>
        <v>#N/A</v>
      </c>
      <c r="H704" t="e">
        <f>ROUND(((99-40)*(scrapedData!V704-0)/(7-0)+40),0)</f>
        <v>#N/A</v>
      </c>
      <c r="I704" t="e">
        <f t="shared" si="76"/>
        <v>#N/A</v>
      </c>
      <c r="J704" t="e">
        <f>ROUND(((99-40)*(scrapedData!W704-0)/(3-0)+40),0)</f>
        <v>#N/A</v>
      </c>
      <c r="K704" t="e">
        <f>ROUND(((99-40)*(scrapedData!X704-0)/(3-0)+40),0)</f>
        <v>#N/A</v>
      </c>
      <c r="L704" t="e">
        <f>ROUND(((99-40)*(scrapedData!U704-0)/(11-0)+40),0)</f>
        <v>#N/A</v>
      </c>
      <c r="M704" t="e">
        <f t="shared" si="77"/>
        <v>#N/A</v>
      </c>
      <c r="N704" t="e">
        <f t="shared" si="78"/>
        <v>#N/A</v>
      </c>
      <c r="O704" t="e">
        <f t="shared" si="79"/>
        <v>#N/A</v>
      </c>
      <c r="P704" t="e">
        <f t="shared" si="80"/>
        <v>#N/A</v>
      </c>
      <c r="Q704" t="e">
        <f t="shared" ca="1" si="81"/>
        <v>#N/A</v>
      </c>
      <c r="R704" t="e">
        <f ca="1">IF(scrapedData!Q704&gt;0.5,ROUND(scrapedData!R704*100,0),RANDBETWEEN(50,70))</f>
        <v>#N/A</v>
      </c>
      <c r="S704">
        <f>INDEX(teamdata!$B$2:'teamdata'!$B$80,MATCH(scrapedData!B704,teamdata!$A$2:'teamdata'!$A$80,0))</f>
        <v>44</v>
      </c>
      <c r="T704">
        <f t="shared" si="82"/>
        <v>4</v>
      </c>
    </row>
    <row r="705" spans="1:20" x14ac:dyDescent="0.3">
      <c r="A705" t="s">
        <v>2713</v>
      </c>
      <c r="B705">
        <f>ROUND(((99-40)*(scrapedData!AA705-0)/(25-0)+40),0)</f>
        <v>98</v>
      </c>
      <c r="C705">
        <f>ROUND(((99-40)*(scrapedData!F705-0)/(37.2-0)+40),0)</f>
        <v>98</v>
      </c>
      <c r="D705">
        <f>ROUND(((99-40)*(scrapedData!I705-0)/(0.7-0)+40),0)</f>
        <v>82</v>
      </c>
      <c r="E705">
        <f>ROUND(((99-40)*(scrapedData!O705-0)/(0.5-0)+40),0)</f>
        <v>83</v>
      </c>
      <c r="F705">
        <f ca="1">IF(scrapedData!K705&lt;1,RANDBETWEEN(40,50),D705)</f>
        <v>82</v>
      </c>
      <c r="G705">
        <f ca="1">IF(scrapedData!N705&lt;1,RANDBETWEEN(40,50),E705)</f>
        <v>83</v>
      </c>
      <c r="H705">
        <f>ROUND(((99-40)*(scrapedData!V705-0)/(7-0)+40),0)</f>
        <v>124</v>
      </c>
      <c r="I705">
        <f t="shared" ca="1" si="76"/>
        <v>387</v>
      </c>
      <c r="J705">
        <f>ROUND(((99-40)*(scrapedData!W705-0)/(3-0)+40),0)</f>
        <v>75</v>
      </c>
      <c r="K705">
        <f>ROUND(((99-40)*(scrapedData!X705-0)/(3-0)+40),0)</f>
        <v>56</v>
      </c>
      <c r="L705">
        <f>ROUND(((99-40)*(scrapedData!U705-0)/(11-0)+40),0)</f>
        <v>71</v>
      </c>
      <c r="M705">
        <f t="shared" si="77"/>
        <v>300</v>
      </c>
      <c r="N705">
        <f t="shared" ca="1" si="78"/>
        <v>100</v>
      </c>
      <c r="O705">
        <f t="shared" si="79"/>
        <v>88</v>
      </c>
      <c r="P705">
        <f t="shared" si="80"/>
        <v>72</v>
      </c>
      <c r="Q705">
        <f t="shared" ca="1" si="81"/>
        <v>83</v>
      </c>
      <c r="R705">
        <f ca="1">IF(scrapedData!Q705&gt;0.5,ROUND(scrapedData!R705*100,0),RANDBETWEEN(50,70))</f>
        <v>81</v>
      </c>
      <c r="S705">
        <f>INDEX(teamdata!$B$2:'teamdata'!$B$80,MATCH(scrapedData!B705,teamdata!$A$2:'teamdata'!$A$80,0))</f>
        <v>45</v>
      </c>
      <c r="T705">
        <f t="shared" si="82"/>
        <v>4</v>
      </c>
    </row>
    <row r="706" spans="1:20" x14ac:dyDescent="0.3">
      <c r="A706" t="s">
        <v>2718</v>
      </c>
      <c r="B706">
        <f>ROUND(((99-40)*(scrapedData!AA706-0)/(25-0)+40),0)</f>
        <v>71</v>
      </c>
      <c r="C706">
        <f>ROUND(((99-40)*(scrapedData!F706-0)/(37.2-0)+40),0)</f>
        <v>93</v>
      </c>
      <c r="D706">
        <f>ROUND(((99-40)*(scrapedData!I706-0)/(0.7-0)+40),0)</f>
        <v>79</v>
      </c>
      <c r="E706">
        <f>ROUND(((99-40)*(scrapedData!O706-0)/(0.5-0)+40),0)</f>
        <v>79</v>
      </c>
      <c r="F706">
        <f ca="1">IF(scrapedData!K706&lt;1,RANDBETWEEN(40,50),D706)</f>
        <v>79</v>
      </c>
      <c r="G706">
        <f ca="1">IF(scrapedData!N706&lt;1,RANDBETWEEN(40,50),E706)</f>
        <v>79</v>
      </c>
      <c r="H706">
        <f>ROUND(((99-40)*(scrapedData!V706-0)/(7-0)+40),0)</f>
        <v>54</v>
      </c>
      <c r="I706">
        <f t="shared" ca="1" si="76"/>
        <v>283</v>
      </c>
      <c r="J706">
        <f>ROUND(((99-40)*(scrapedData!W706-0)/(3-0)+40),0)</f>
        <v>75</v>
      </c>
      <c r="K706">
        <f>ROUND(((99-40)*(scrapedData!X706-0)/(3-0)+40),0)</f>
        <v>50</v>
      </c>
      <c r="L706">
        <f>ROUND(((99-40)*(scrapedData!U706-0)/(11-0)+40),0)</f>
        <v>63</v>
      </c>
      <c r="M706">
        <f t="shared" si="77"/>
        <v>281</v>
      </c>
      <c r="N706">
        <f t="shared" ca="1" si="78"/>
        <v>82</v>
      </c>
      <c r="O706">
        <f t="shared" si="79"/>
        <v>84</v>
      </c>
      <c r="P706">
        <f t="shared" si="80"/>
        <v>66</v>
      </c>
      <c r="Q706">
        <f t="shared" ca="1" si="81"/>
        <v>79</v>
      </c>
      <c r="R706">
        <f ca="1">IF(scrapedData!Q706&gt;0.5,ROUND(scrapedData!R706*100,0),RANDBETWEEN(50,70))</f>
        <v>70</v>
      </c>
      <c r="S706">
        <f>INDEX(teamdata!$B$2:'teamdata'!$B$80,MATCH(scrapedData!B706,teamdata!$A$2:'teamdata'!$A$80,0))</f>
        <v>45</v>
      </c>
      <c r="T706">
        <f t="shared" si="82"/>
        <v>4</v>
      </c>
    </row>
    <row r="707" spans="1:20" x14ac:dyDescent="0.3">
      <c r="A707" t="s">
        <v>2719</v>
      </c>
      <c r="B707">
        <f>ROUND(((99-40)*(scrapedData!AA707-0)/(25-0)+40),0)</f>
        <v>68</v>
      </c>
      <c r="C707">
        <f>ROUND(((99-40)*(scrapedData!F707-0)/(37.2-0)+40),0)</f>
        <v>92</v>
      </c>
      <c r="D707">
        <f>ROUND(((99-40)*(scrapedData!I707-0)/(0.7-0)+40),0)</f>
        <v>75</v>
      </c>
      <c r="E707">
        <f>ROUND(((99-40)*(scrapedData!O707-0)/(0.5-0)+40),0)</f>
        <v>84</v>
      </c>
      <c r="F707">
        <f ca="1">IF(scrapedData!K707&lt;1,RANDBETWEEN(40,50),D707)</f>
        <v>75</v>
      </c>
      <c r="G707">
        <f ca="1">IF(scrapedData!N707&lt;1,RANDBETWEEN(40,50),E707)</f>
        <v>84</v>
      </c>
      <c r="H707">
        <f>ROUND(((99-40)*(scrapedData!V707-0)/(7-0)+40),0)</f>
        <v>59</v>
      </c>
      <c r="I707">
        <f t="shared" ref="I707:I770" ca="1" si="83">SUM(B707,D707,G707,H707)</f>
        <v>286</v>
      </c>
      <c r="J707">
        <f>ROUND(((99-40)*(scrapedData!W707-0)/(3-0)+40),0)</f>
        <v>62</v>
      </c>
      <c r="K707">
        <f>ROUND(((99-40)*(scrapedData!X707-0)/(3-0)+40),0)</f>
        <v>52</v>
      </c>
      <c r="L707">
        <f>ROUND(((99-40)*(scrapedData!U707-0)/(11-0)+40),0)</f>
        <v>65</v>
      </c>
      <c r="M707">
        <f t="shared" ref="M707:M770" si="84">SUM(C707,K707,L707,J707)</f>
        <v>271</v>
      </c>
      <c r="N707">
        <f t="shared" ref="N707:N770" ca="1" si="85">ROUND(((99-40)*(I707-50)/(380-50)+40),0)</f>
        <v>82</v>
      </c>
      <c r="O707">
        <f t="shared" ref="O707:O770" si="86">ROUND(((99-40)*(M707-50)/(360-50)+40),0)</f>
        <v>82</v>
      </c>
      <c r="P707">
        <f t="shared" ref="P707:P770" si="87">ROUNDUP(((L707/C707*100) + L707)/2,0)</f>
        <v>68</v>
      </c>
      <c r="Q707">
        <f t="shared" ref="Q707:Q770" ca="1" si="88">G707</f>
        <v>84</v>
      </c>
      <c r="R707">
        <f ca="1">IF(scrapedData!Q707&gt;0.5,ROUND(scrapedData!R707*100,0),RANDBETWEEN(50,70))</f>
        <v>81</v>
      </c>
      <c r="S707">
        <f>INDEX(teamdata!$B$2:'teamdata'!$B$80,MATCH(scrapedData!B707,teamdata!$A$2:'teamdata'!$A$80,0))</f>
        <v>45</v>
      </c>
      <c r="T707">
        <f t="shared" ref="T707:T770" si="89">ROUND(S707/12,0)</f>
        <v>4</v>
      </c>
    </row>
    <row r="708" spans="1:20" x14ac:dyDescent="0.3">
      <c r="A708" t="s">
        <v>2722</v>
      </c>
      <c r="B708">
        <f>ROUND(((99-40)*(scrapedData!AA708-0)/(25-0)+40),0)</f>
        <v>64</v>
      </c>
      <c r="C708">
        <f>ROUND(((99-40)*(scrapedData!F708-0)/(37.2-0)+40),0)</f>
        <v>72</v>
      </c>
      <c r="D708">
        <f>ROUND(((99-40)*(scrapedData!I708-0)/(0.7-0)+40),0)</f>
        <v>86</v>
      </c>
      <c r="E708">
        <f>ROUND(((99-40)*(scrapedData!O708-0)/(0.5-0)+40),0)</f>
        <v>40</v>
      </c>
      <c r="F708">
        <f ca="1">IF(scrapedData!K708&lt;1,RANDBETWEEN(40,50),D708)</f>
        <v>86</v>
      </c>
      <c r="G708">
        <f ca="1">IF(scrapedData!N708&lt;1,RANDBETWEEN(40,50),E708)</f>
        <v>47</v>
      </c>
      <c r="H708">
        <f>ROUND(((99-40)*(scrapedData!V708-0)/(7-0)+40),0)</f>
        <v>49</v>
      </c>
      <c r="I708">
        <f t="shared" ca="1" si="83"/>
        <v>246</v>
      </c>
      <c r="J708">
        <f>ROUND(((99-40)*(scrapedData!W708-0)/(3-0)+40),0)</f>
        <v>56</v>
      </c>
      <c r="K708">
        <f>ROUND(((99-40)*(scrapedData!X708-0)/(3-0)+40),0)</f>
        <v>48</v>
      </c>
      <c r="L708">
        <f>ROUND(((99-40)*(scrapedData!U708-0)/(11-0)+40),0)</f>
        <v>75</v>
      </c>
      <c r="M708">
        <f t="shared" si="84"/>
        <v>251</v>
      </c>
      <c r="N708">
        <f t="shared" ca="1" si="85"/>
        <v>75</v>
      </c>
      <c r="O708">
        <f t="shared" si="86"/>
        <v>78</v>
      </c>
      <c r="P708">
        <f t="shared" si="87"/>
        <v>90</v>
      </c>
      <c r="Q708">
        <f t="shared" ca="1" si="88"/>
        <v>47</v>
      </c>
      <c r="R708">
        <f ca="1">IF(scrapedData!Q708&gt;0.5,ROUND(scrapedData!R708*100,0),RANDBETWEEN(50,70))</f>
        <v>66</v>
      </c>
      <c r="S708">
        <f>INDEX(teamdata!$B$2:'teamdata'!$B$80,MATCH(scrapedData!B708,teamdata!$A$2:'teamdata'!$A$80,0))</f>
        <v>45</v>
      </c>
      <c r="T708">
        <f t="shared" si="89"/>
        <v>4</v>
      </c>
    </row>
    <row r="709" spans="1:20" x14ac:dyDescent="0.3">
      <c r="A709" t="s">
        <v>2723</v>
      </c>
      <c r="B709">
        <f>ROUND(((99-40)*(scrapedData!AA709-0)/(25-0)+40),0)</f>
        <v>58</v>
      </c>
      <c r="C709">
        <f>ROUND(((99-40)*(scrapedData!F709-0)/(37.2-0)+40),0)</f>
        <v>69</v>
      </c>
      <c r="D709">
        <f>ROUND(((99-40)*(scrapedData!I709-0)/(0.7-0)+40),0)</f>
        <v>99</v>
      </c>
      <c r="E709">
        <f>ROUND(((99-40)*(scrapedData!O709-0)/(0.5-0)+40),0)</f>
        <v>64</v>
      </c>
      <c r="F709">
        <f ca="1">IF(scrapedData!K709&lt;1,RANDBETWEEN(40,50),D709)</f>
        <v>99</v>
      </c>
      <c r="G709">
        <f ca="1">IF(scrapedData!N709&lt;1,RANDBETWEEN(40,50),E709)</f>
        <v>49</v>
      </c>
      <c r="H709">
        <f>ROUND(((99-40)*(scrapedData!V709-0)/(7-0)+40),0)</f>
        <v>44</v>
      </c>
      <c r="I709">
        <f t="shared" ca="1" si="83"/>
        <v>250</v>
      </c>
      <c r="J709">
        <f>ROUND(((99-40)*(scrapedData!W709-0)/(3-0)+40),0)</f>
        <v>52</v>
      </c>
      <c r="K709">
        <f>ROUND(((99-40)*(scrapedData!X709-0)/(3-0)+40),0)</f>
        <v>52</v>
      </c>
      <c r="L709">
        <f>ROUND(((99-40)*(scrapedData!U709-0)/(11-0)+40),0)</f>
        <v>65</v>
      </c>
      <c r="M709">
        <f t="shared" si="84"/>
        <v>238</v>
      </c>
      <c r="N709">
        <f t="shared" ca="1" si="85"/>
        <v>76</v>
      </c>
      <c r="O709">
        <f t="shared" si="86"/>
        <v>76</v>
      </c>
      <c r="P709">
        <f t="shared" si="87"/>
        <v>80</v>
      </c>
      <c r="Q709">
        <f t="shared" ca="1" si="88"/>
        <v>49</v>
      </c>
      <c r="R709">
        <f ca="1">IF(scrapedData!Q709&gt;0.5,ROUND(scrapedData!R709*100,0),RANDBETWEEN(50,70))</f>
        <v>53</v>
      </c>
      <c r="S709">
        <f>INDEX(teamdata!$B$2:'teamdata'!$B$80,MATCH(scrapedData!B709,teamdata!$A$2:'teamdata'!$A$80,0))</f>
        <v>45</v>
      </c>
      <c r="T709">
        <f t="shared" si="89"/>
        <v>4</v>
      </c>
    </row>
    <row r="710" spans="1:20" x14ac:dyDescent="0.3">
      <c r="A710" t="s">
        <v>2725</v>
      </c>
      <c r="B710">
        <f>ROUND(((99-40)*(scrapedData!AA710-0)/(25-0)+40),0)</f>
        <v>48</v>
      </c>
      <c r="C710">
        <f>ROUND(((99-40)*(scrapedData!F710-0)/(37.2-0)+40),0)</f>
        <v>56</v>
      </c>
      <c r="D710">
        <f>ROUND(((99-40)*(scrapedData!I710-0)/(0.7-0)+40),0)</f>
        <v>73</v>
      </c>
      <c r="E710">
        <f>ROUND(((99-40)*(scrapedData!O710-0)/(0.5-0)+40),0)</f>
        <v>83</v>
      </c>
      <c r="F710">
        <f ca="1">IF(scrapedData!K710&lt;1,RANDBETWEEN(40,50),D710)</f>
        <v>73</v>
      </c>
      <c r="G710">
        <f ca="1">IF(scrapedData!N710&lt;1,RANDBETWEEN(40,50),E710)</f>
        <v>83</v>
      </c>
      <c r="H710">
        <f>ROUND(((99-40)*(scrapedData!V710-0)/(7-0)+40),0)</f>
        <v>43</v>
      </c>
      <c r="I710">
        <f t="shared" ca="1" si="83"/>
        <v>247</v>
      </c>
      <c r="J710">
        <f>ROUND(((99-40)*(scrapedData!W710-0)/(3-0)+40),0)</f>
        <v>44</v>
      </c>
      <c r="K710">
        <f>ROUND(((99-40)*(scrapedData!X710-0)/(3-0)+40),0)</f>
        <v>42</v>
      </c>
      <c r="L710">
        <f>ROUND(((99-40)*(scrapedData!U710-0)/(11-0)+40),0)</f>
        <v>45</v>
      </c>
      <c r="M710">
        <f t="shared" si="84"/>
        <v>187</v>
      </c>
      <c r="N710">
        <f t="shared" ca="1" si="85"/>
        <v>75</v>
      </c>
      <c r="O710">
        <f t="shared" si="86"/>
        <v>66</v>
      </c>
      <c r="P710">
        <f t="shared" si="87"/>
        <v>63</v>
      </c>
      <c r="Q710">
        <f t="shared" ca="1" si="88"/>
        <v>83</v>
      </c>
      <c r="R710">
        <f ca="1">IF(scrapedData!Q710&gt;0.5,ROUND(scrapedData!R710*100,0),RANDBETWEEN(50,70))</f>
        <v>65</v>
      </c>
      <c r="S710">
        <f>INDEX(teamdata!$B$2:'teamdata'!$B$80,MATCH(scrapedData!B710,teamdata!$A$2:'teamdata'!$A$80,0))</f>
        <v>45</v>
      </c>
      <c r="T710">
        <f t="shared" si="89"/>
        <v>4</v>
      </c>
    </row>
    <row r="711" spans="1:20" x14ac:dyDescent="0.3">
      <c r="A711" t="s">
        <v>2728</v>
      </c>
      <c r="B711">
        <f>ROUND(((99-40)*(scrapedData!AA711-0)/(25-0)+40),0)</f>
        <v>47</v>
      </c>
      <c r="C711">
        <f>ROUND(((99-40)*(scrapedData!F711-0)/(37.2-0)+40),0)</f>
        <v>54</v>
      </c>
      <c r="D711">
        <f>ROUND(((99-40)*(scrapedData!I711-0)/(0.7-0)+40),0)</f>
        <v>75</v>
      </c>
      <c r="E711">
        <f>ROUND(((99-40)*(scrapedData!O711-0)/(0.5-0)+40),0)</f>
        <v>95</v>
      </c>
      <c r="F711">
        <f ca="1">IF(scrapedData!K711&lt;1,RANDBETWEEN(40,50),D711)</f>
        <v>44</v>
      </c>
      <c r="G711">
        <f ca="1">IF(scrapedData!N711&lt;1,RANDBETWEEN(40,50),E711)</f>
        <v>95</v>
      </c>
      <c r="H711">
        <f>ROUND(((99-40)*(scrapedData!V711-0)/(7-0)+40),0)</f>
        <v>43</v>
      </c>
      <c r="I711">
        <f t="shared" ca="1" si="83"/>
        <v>260</v>
      </c>
      <c r="J711">
        <f>ROUND(((99-40)*(scrapedData!W711-0)/(3-0)+40),0)</f>
        <v>46</v>
      </c>
      <c r="K711">
        <f>ROUND(((99-40)*(scrapedData!X711-0)/(3-0)+40),0)</f>
        <v>40</v>
      </c>
      <c r="L711">
        <f>ROUND(((99-40)*(scrapedData!U711-0)/(11-0)+40),0)</f>
        <v>43</v>
      </c>
      <c r="M711">
        <f t="shared" si="84"/>
        <v>183</v>
      </c>
      <c r="N711">
        <f t="shared" ca="1" si="85"/>
        <v>78</v>
      </c>
      <c r="O711">
        <f t="shared" si="86"/>
        <v>65</v>
      </c>
      <c r="P711">
        <f t="shared" si="87"/>
        <v>62</v>
      </c>
      <c r="Q711">
        <f t="shared" ca="1" si="88"/>
        <v>95</v>
      </c>
      <c r="R711">
        <f ca="1">IF(scrapedData!Q711&gt;0.5,ROUND(scrapedData!R711*100,0),RANDBETWEEN(50,70))</f>
        <v>70</v>
      </c>
      <c r="S711">
        <f>INDEX(teamdata!$B$2:'teamdata'!$B$80,MATCH(scrapedData!B711,teamdata!$A$2:'teamdata'!$A$80,0))</f>
        <v>45</v>
      </c>
      <c r="T711">
        <f t="shared" si="89"/>
        <v>4</v>
      </c>
    </row>
    <row r="712" spans="1:20" x14ac:dyDescent="0.3">
      <c r="A712" t="s">
        <v>2730</v>
      </c>
      <c r="B712">
        <f>ROUND(((99-40)*(scrapedData!AA712-0)/(25-0)+40),0)</f>
        <v>48</v>
      </c>
      <c r="C712">
        <f>ROUND(((99-40)*(scrapedData!F712-0)/(37.2-0)+40),0)</f>
        <v>55</v>
      </c>
      <c r="D712">
        <f>ROUND(((99-40)*(scrapedData!I712-0)/(0.7-0)+40),0)</f>
        <v>94</v>
      </c>
      <c r="E712">
        <f>ROUND(((99-40)*(scrapedData!O712-0)/(0.5-0)+40),0)</f>
        <v>40</v>
      </c>
      <c r="F712">
        <f ca="1">IF(scrapedData!K712&lt;1,RANDBETWEEN(40,50),D712)</f>
        <v>94</v>
      </c>
      <c r="G712">
        <f ca="1">IF(scrapedData!N712&lt;1,RANDBETWEEN(40,50),E712)</f>
        <v>44</v>
      </c>
      <c r="H712">
        <f>ROUND(((99-40)*(scrapedData!V712-0)/(7-0)+40),0)</f>
        <v>43</v>
      </c>
      <c r="I712">
        <f t="shared" ca="1" si="83"/>
        <v>229</v>
      </c>
      <c r="J712">
        <f>ROUND(((99-40)*(scrapedData!W712-0)/(3-0)+40),0)</f>
        <v>46</v>
      </c>
      <c r="K712">
        <f>ROUND(((99-40)*(scrapedData!X712-0)/(3-0)+40),0)</f>
        <v>50</v>
      </c>
      <c r="L712">
        <f>ROUND(((99-40)*(scrapedData!U712-0)/(11-0)+40),0)</f>
        <v>55</v>
      </c>
      <c r="M712">
        <f t="shared" si="84"/>
        <v>206</v>
      </c>
      <c r="N712">
        <f t="shared" ca="1" si="85"/>
        <v>72</v>
      </c>
      <c r="O712">
        <f t="shared" si="86"/>
        <v>70</v>
      </c>
      <c r="P712">
        <f t="shared" si="87"/>
        <v>78</v>
      </c>
      <c r="Q712">
        <f t="shared" ca="1" si="88"/>
        <v>44</v>
      </c>
      <c r="R712">
        <f ca="1">IF(scrapedData!Q712&gt;0.5,ROUND(scrapedData!R712*100,0),RANDBETWEEN(50,70))</f>
        <v>71</v>
      </c>
      <c r="S712">
        <f>INDEX(teamdata!$B$2:'teamdata'!$B$80,MATCH(scrapedData!B712,teamdata!$A$2:'teamdata'!$A$80,0))</f>
        <v>45</v>
      </c>
      <c r="T712">
        <f t="shared" si="89"/>
        <v>4</v>
      </c>
    </row>
    <row r="713" spans="1:20" x14ac:dyDescent="0.3">
      <c r="A713" t="s">
        <v>2733</v>
      </c>
      <c r="B713">
        <f>ROUND(((99-40)*(scrapedData!AA713-0)/(25-0)+40),0)</f>
        <v>46</v>
      </c>
      <c r="C713">
        <f>ROUND(((99-40)*(scrapedData!F713-0)/(37.2-0)+40),0)</f>
        <v>69</v>
      </c>
      <c r="D713">
        <f>ROUND(((99-40)*(scrapedData!I713-0)/(0.7-0)+40),0)</f>
        <v>83</v>
      </c>
      <c r="E713">
        <f>ROUND(((99-40)*(scrapedData!O713-0)/(0.5-0)+40),0)</f>
        <v>40</v>
      </c>
      <c r="F713">
        <f ca="1">IF(scrapedData!K713&lt;1,RANDBETWEEN(40,50),D713)</f>
        <v>83</v>
      </c>
      <c r="G713">
        <f ca="1">IF(scrapedData!N713&lt;1,RANDBETWEEN(40,50),E713)</f>
        <v>40</v>
      </c>
      <c r="H713">
        <f>ROUND(((99-40)*(scrapedData!V713-0)/(7-0)+40),0)</f>
        <v>45</v>
      </c>
      <c r="I713">
        <f t="shared" ca="1" si="83"/>
        <v>214</v>
      </c>
      <c r="J713">
        <f>ROUND(((99-40)*(scrapedData!W713-0)/(3-0)+40),0)</f>
        <v>50</v>
      </c>
      <c r="K713">
        <f>ROUND(((99-40)*(scrapedData!X713-0)/(3-0)+40),0)</f>
        <v>54</v>
      </c>
      <c r="L713">
        <f>ROUND(((99-40)*(scrapedData!U713-0)/(11-0)+40),0)</f>
        <v>56</v>
      </c>
      <c r="M713">
        <f t="shared" si="84"/>
        <v>229</v>
      </c>
      <c r="N713">
        <f t="shared" ca="1" si="85"/>
        <v>69</v>
      </c>
      <c r="O713">
        <f t="shared" si="86"/>
        <v>74</v>
      </c>
      <c r="P713">
        <f t="shared" si="87"/>
        <v>69</v>
      </c>
      <c r="Q713">
        <f t="shared" ca="1" si="88"/>
        <v>40</v>
      </c>
      <c r="R713">
        <f ca="1">IF(scrapedData!Q713&gt;0.5,ROUND(scrapedData!R713*100,0),RANDBETWEEN(50,70))</f>
        <v>71</v>
      </c>
      <c r="S713">
        <f>INDEX(teamdata!$B$2:'teamdata'!$B$80,MATCH(scrapedData!B713,teamdata!$A$2:'teamdata'!$A$80,0))</f>
        <v>45</v>
      </c>
      <c r="T713">
        <f t="shared" si="89"/>
        <v>4</v>
      </c>
    </row>
    <row r="714" spans="1:20" x14ac:dyDescent="0.3">
      <c r="A714" t="s">
        <v>2735</v>
      </c>
      <c r="B714">
        <f>ROUND(((99-40)*(scrapedData!AA714-0)/(25-0)+40),0)</f>
        <v>48</v>
      </c>
      <c r="C714">
        <f>ROUND(((99-40)*(scrapedData!F714-0)/(37.2-0)+40),0)</f>
        <v>63</v>
      </c>
      <c r="D714">
        <f>ROUND(((99-40)*(scrapedData!I714-0)/(0.7-0)+40),0)</f>
        <v>75</v>
      </c>
      <c r="E714">
        <f>ROUND(((99-40)*(scrapedData!O714-0)/(0.5-0)+40),0)</f>
        <v>74</v>
      </c>
      <c r="F714">
        <f ca="1">IF(scrapedData!K714&lt;1,RANDBETWEEN(40,50),D714)</f>
        <v>75</v>
      </c>
      <c r="G714">
        <f ca="1">IF(scrapedData!N714&lt;1,RANDBETWEEN(40,50),E714)</f>
        <v>74</v>
      </c>
      <c r="H714">
        <f>ROUND(((99-40)*(scrapedData!V714-0)/(7-0)+40),0)</f>
        <v>45</v>
      </c>
      <c r="I714">
        <f t="shared" ca="1" si="83"/>
        <v>242</v>
      </c>
      <c r="J714">
        <f>ROUND(((99-40)*(scrapedData!W714-0)/(3-0)+40),0)</f>
        <v>48</v>
      </c>
      <c r="K714">
        <f>ROUND(((99-40)*(scrapedData!X714-0)/(3-0)+40),0)</f>
        <v>44</v>
      </c>
      <c r="L714">
        <f>ROUND(((99-40)*(scrapedData!U714-0)/(11-0)+40),0)</f>
        <v>55</v>
      </c>
      <c r="M714">
        <f t="shared" si="84"/>
        <v>210</v>
      </c>
      <c r="N714">
        <f t="shared" ca="1" si="85"/>
        <v>74</v>
      </c>
      <c r="O714">
        <f t="shared" si="86"/>
        <v>70</v>
      </c>
      <c r="P714">
        <f t="shared" si="87"/>
        <v>72</v>
      </c>
      <c r="Q714">
        <f t="shared" ca="1" si="88"/>
        <v>74</v>
      </c>
      <c r="R714">
        <f ca="1">IF(scrapedData!Q714&gt;0.5,ROUND(scrapedData!R714*100,0),RANDBETWEEN(50,70))</f>
        <v>56</v>
      </c>
      <c r="S714">
        <f>INDEX(teamdata!$B$2:'teamdata'!$B$80,MATCH(scrapedData!B714,teamdata!$A$2:'teamdata'!$A$80,0))</f>
        <v>45</v>
      </c>
      <c r="T714">
        <f t="shared" si="89"/>
        <v>4</v>
      </c>
    </row>
    <row r="715" spans="1:20" x14ac:dyDescent="0.3">
      <c r="A715" t="s">
        <v>2737</v>
      </c>
      <c r="B715">
        <f>ROUND(((99-40)*(scrapedData!AA715-0)/(25-0)+40),0)</f>
        <v>58</v>
      </c>
      <c r="C715">
        <f>ROUND(((99-40)*(scrapedData!F715-0)/(37.2-0)+40),0)</f>
        <v>69</v>
      </c>
      <c r="D715">
        <f>ROUND(((99-40)*(scrapedData!I715-0)/(0.7-0)+40),0)</f>
        <v>86</v>
      </c>
      <c r="E715">
        <f>ROUND(((99-40)*(scrapedData!O715-0)/(0.5-0)+40),0)</f>
        <v>40</v>
      </c>
      <c r="F715">
        <f ca="1">IF(scrapedData!K715&lt;1,RANDBETWEEN(40,50),D715)</f>
        <v>86</v>
      </c>
      <c r="G715">
        <f ca="1">IF(scrapedData!N715&lt;1,RANDBETWEEN(40,50),E715)</f>
        <v>47</v>
      </c>
      <c r="H715">
        <f>ROUND(((99-40)*(scrapedData!V715-0)/(7-0)+40),0)</f>
        <v>47</v>
      </c>
      <c r="I715">
        <f t="shared" ca="1" si="83"/>
        <v>238</v>
      </c>
      <c r="J715">
        <f>ROUND(((99-40)*(scrapedData!W715-0)/(3-0)+40),0)</f>
        <v>40</v>
      </c>
      <c r="K715">
        <f>ROUND(((99-40)*(scrapedData!X715-0)/(3-0)+40),0)</f>
        <v>71</v>
      </c>
      <c r="L715">
        <f>ROUND(((99-40)*(scrapedData!U715-0)/(11-0)+40),0)</f>
        <v>67</v>
      </c>
      <c r="M715">
        <f t="shared" si="84"/>
        <v>247</v>
      </c>
      <c r="N715">
        <f t="shared" ca="1" si="85"/>
        <v>74</v>
      </c>
      <c r="O715">
        <f t="shared" si="86"/>
        <v>77</v>
      </c>
      <c r="P715">
        <f t="shared" si="87"/>
        <v>83</v>
      </c>
      <c r="Q715">
        <f t="shared" ca="1" si="88"/>
        <v>47</v>
      </c>
      <c r="R715">
        <f ca="1">IF(scrapedData!Q715&gt;0.5,ROUND(scrapedData!R715*100,0),RANDBETWEEN(50,70))</f>
        <v>71</v>
      </c>
      <c r="S715">
        <f>INDEX(teamdata!$B$2:'teamdata'!$B$80,MATCH(scrapedData!B715,teamdata!$A$2:'teamdata'!$A$80,0))</f>
        <v>45</v>
      </c>
      <c r="T715">
        <f t="shared" si="89"/>
        <v>4</v>
      </c>
    </row>
    <row r="716" spans="1:20" x14ac:dyDescent="0.3">
      <c r="A716" t="s">
        <v>1130</v>
      </c>
      <c r="B716">
        <f>ROUND(((99-40)*(scrapedData!AA716-0)/(25-0)+40),0)</f>
        <v>44</v>
      </c>
      <c r="C716">
        <f>ROUND(((99-40)*(scrapedData!F716-0)/(37.2-0)+40),0)</f>
        <v>49</v>
      </c>
      <c r="D716">
        <f>ROUND(((99-40)*(scrapedData!I716-0)/(0.7-0)+40),0)</f>
        <v>81</v>
      </c>
      <c r="E716">
        <f>ROUND(((99-40)*(scrapedData!O716-0)/(0.5-0)+40),0)</f>
        <v>93</v>
      </c>
      <c r="F716">
        <f ca="1">IF(scrapedData!K716&lt;1,RANDBETWEEN(40,50),D716)</f>
        <v>43</v>
      </c>
      <c r="G716">
        <f ca="1">IF(scrapedData!N716&lt;1,RANDBETWEEN(40,50),E716)</f>
        <v>47</v>
      </c>
      <c r="H716">
        <f>ROUND(((99-40)*(scrapedData!V716-0)/(7-0)+40),0)</f>
        <v>43</v>
      </c>
      <c r="I716">
        <f t="shared" ca="1" si="83"/>
        <v>215</v>
      </c>
      <c r="J716">
        <f>ROUND(((99-40)*(scrapedData!W716-0)/(3-0)+40),0)</f>
        <v>42</v>
      </c>
      <c r="K716">
        <f>ROUND(((99-40)*(scrapedData!X716-0)/(3-0)+40),0)</f>
        <v>40</v>
      </c>
      <c r="L716">
        <f>ROUND(((99-40)*(scrapedData!U716-0)/(11-0)+40),0)</f>
        <v>44</v>
      </c>
      <c r="M716">
        <f t="shared" si="84"/>
        <v>175</v>
      </c>
      <c r="N716">
        <f t="shared" ca="1" si="85"/>
        <v>70</v>
      </c>
      <c r="O716">
        <f t="shared" si="86"/>
        <v>64</v>
      </c>
      <c r="P716">
        <f t="shared" si="87"/>
        <v>67</v>
      </c>
      <c r="Q716">
        <f t="shared" ca="1" si="88"/>
        <v>47</v>
      </c>
      <c r="R716">
        <f ca="1">IF(scrapedData!Q716&gt;0.5,ROUND(scrapedData!R716*100,0),RANDBETWEEN(50,70))</f>
        <v>64</v>
      </c>
      <c r="S716">
        <f>INDEX(teamdata!$B$2:'teamdata'!$B$80,MATCH(scrapedData!B716,teamdata!$A$2:'teamdata'!$A$80,0))</f>
        <v>45</v>
      </c>
      <c r="T716">
        <f t="shared" si="89"/>
        <v>4</v>
      </c>
    </row>
    <row r="717" spans="1:20" x14ac:dyDescent="0.3">
      <c r="A717" t="s">
        <v>2740</v>
      </c>
      <c r="B717">
        <f>ROUND(((99-40)*(scrapedData!AA717-0)/(25-0)+40),0)</f>
        <v>42</v>
      </c>
      <c r="C717">
        <f>ROUND(((99-40)*(scrapedData!F717-0)/(37.2-0)+40),0)</f>
        <v>48</v>
      </c>
      <c r="D717">
        <f>ROUND(((99-40)*(scrapedData!I717-0)/(0.7-0)+40),0)</f>
        <v>52</v>
      </c>
      <c r="E717">
        <f>ROUND(((99-40)*(scrapedData!O717-0)/(0.5-0)+40),0)</f>
        <v>79</v>
      </c>
      <c r="F717">
        <f ca="1">IF(scrapedData!K717&lt;1,RANDBETWEEN(40,50),D717)</f>
        <v>52</v>
      </c>
      <c r="G717">
        <f ca="1">IF(scrapedData!N717&lt;1,RANDBETWEEN(40,50),E717)</f>
        <v>79</v>
      </c>
      <c r="H717">
        <f>ROUND(((99-40)*(scrapedData!V717-0)/(7-0)+40),0)</f>
        <v>43</v>
      </c>
      <c r="I717">
        <f t="shared" ca="1" si="83"/>
        <v>216</v>
      </c>
      <c r="J717">
        <f>ROUND(((99-40)*(scrapedData!W717-0)/(3-0)+40),0)</f>
        <v>40</v>
      </c>
      <c r="K717">
        <f>ROUND(((99-40)*(scrapedData!X717-0)/(3-0)+40),0)</f>
        <v>40</v>
      </c>
      <c r="L717">
        <f>ROUND(((99-40)*(scrapedData!U717-0)/(11-0)+40),0)</f>
        <v>40</v>
      </c>
      <c r="M717">
        <f t="shared" si="84"/>
        <v>168</v>
      </c>
      <c r="N717">
        <f t="shared" ca="1" si="85"/>
        <v>70</v>
      </c>
      <c r="O717">
        <f t="shared" si="86"/>
        <v>62</v>
      </c>
      <c r="P717">
        <f t="shared" si="87"/>
        <v>62</v>
      </c>
      <c r="Q717">
        <f t="shared" ca="1" si="88"/>
        <v>79</v>
      </c>
      <c r="R717">
        <f ca="1">IF(scrapedData!Q717&gt;0.5,ROUND(scrapedData!R717*100,0),RANDBETWEEN(50,70))</f>
        <v>56</v>
      </c>
      <c r="S717">
        <f>INDEX(teamdata!$B$2:'teamdata'!$B$80,MATCH(scrapedData!B717,teamdata!$A$2:'teamdata'!$A$80,0))</f>
        <v>45</v>
      </c>
      <c r="T717">
        <f t="shared" si="89"/>
        <v>4</v>
      </c>
    </row>
    <row r="718" spans="1:20" x14ac:dyDescent="0.3">
      <c r="A718" t="s">
        <v>2743</v>
      </c>
      <c r="B718">
        <f>ROUND(((99-40)*(scrapedData!AA718-0)/(25-0)+40),0)</f>
        <v>86</v>
      </c>
      <c r="C718">
        <f>ROUND(((99-40)*(scrapedData!F718-0)/(37.2-0)+40),0)</f>
        <v>96</v>
      </c>
      <c r="D718">
        <f>ROUND(((99-40)*(scrapedData!I718-0)/(0.7-0)+40),0)</f>
        <v>78</v>
      </c>
      <c r="E718">
        <f>ROUND(((99-40)*(scrapedData!O718-0)/(0.5-0)+40),0)</f>
        <v>82</v>
      </c>
      <c r="F718">
        <f ca="1">IF(scrapedData!K718&lt;1,RANDBETWEEN(40,50),D718)</f>
        <v>78</v>
      </c>
      <c r="G718">
        <f ca="1">IF(scrapedData!N718&lt;1,RANDBETWEEN(40,50),E718)</f>
        <v>82</v>
      </c>
      <c r="H718">
        <f>ROUND(((99-40)*(scrapedData!V718-0)/(7-0)+40),0)</f>
        <v>83</v>
      </c>
      <c r="I718">
        <f t="shared" ca="1" si="83"/>
        <v>329</v>
      </c>
      <c r="J718">
        <f>ROUND(((99-40)*(scrapedData!W718-0)/(3-0)+40),0)</f>
        <v>91</v>
      </c>
      <c r="K718">
        <f>ROUND(((99-40)*(scrapedData!X718-0)/(3-0)+40),0)</f>
        <v>46</v>
      </c>
      <c r="L718">
        <f>ROUND(((99-40)*(scrapedData!U718-0)/(11-0)+40),0)</f>
        <v>62</v>
      </c>
      <c r="M718">
        <f t="shared" si="84"/>
        <v>295</v>
      </c>
      <c r="N718">
        <f t="shared" ca="1" si="85"/>
        <v>90</v>
      </c>
      <c r="O718">
        <f t="shared" si="86"/>
        <v>87</v>
      </c>
      <c r="P718">
        <f t="shared" si="87"/>
        <v>64</v>
      </c>
      <c r="Q718">
        <f t="shared" ca="1" si="88"/>
        <v>82</v>
      </c>
      <c r="R718">
        <f ca="1">IF(scrapedData!Q718&gt;0.5,ROUND(scrapedData!R718*100,0),RANDBETWEEN(50,70))</f>
        <v>84</v>
      </c>
      <c r="S718">
        <f>INDEX(teamdata!$B$2:'teamdata'!$B$80,MATCH(scrapedData!B718,teamdata!$A$2:'teamdata'!$A$80,0))</f>
        <v>46</v>
      </c>
      <c r="T718">
        <f t="shared" si="89"/>
        <v>4</v>
      </c>
    </row>
    <row r="719" spans="1:20" x14ac:dyDescent="0.3">
      <c r="A719" t="s">
        <v>2746</v>
      </c>
      <c r="B719">
        <f>ROUND(((99-40)*(scrapedData!AA719-0)/(25-0)+40),0)</f>
        <v>74</v>
      </c>
      <c r="C719">
        <f>ROUND(((99-40)*(scrapedData!F719-0)/(37.2-0)+40),0)</f>
        <v>91</v>
      </c>
      <c r="D719">
        <f>ROUND(((99-40)*(scrapedData!I719-0)/(0.7-0)+40),0)</f>
        <v>83</v>
      </c>
      <c r="E719">
        <f>ROUND(((99-40)*(scrapedData!O719-0)/(0.5-0)+40),0)</f>
        <v>85</v>
      </c>
      <c r="F719">
        <f ca="1">IF(scrapedData!K719&lt;1,RANDBETWEEN(40,50),D719)</f>
        <v>83</v>
      </c>
      <c r="G719">
        <f ca="1">IF(scrapedData!N719&lt;1,RANDBETWEEN(40,50),E719)</f>
        <v>85</v>
      </c>
      <c r="H719">
        <f>ROUND(((99-40)*(scrapedData!V719-0)/(7-0)+40),0)</f>
        <v>54</v>
      </c>
      <c r="I719">
        <f t="shared" ca="1" si="83"/>
        <v>296</v>
      </c>
      <c r="J719">
        <f>ROUND(((99-40)*(scrapedData!W719-0)/(3-0)+40),0)</f>
        <v>75</v>
      </c>
      <c r="K719">
        <f>ROUND(((99-40)*(scrapedData!X719-0)/(3-0)+40),0)</f>
        <v>44</v>
      </c>
      <c r="L719">
        <f>ROUND(((99-40)*(scrapedData!U719-0)/(11-0)+40),0)</f>
        <v>74</v>
      </c>
      <c r="M719">
        <f t="shared" si="84"/>
        <v>284</v>
      </c>
      <c r="N719">
        <f t="shared" ca="1" si="85"/>
        <v>84</v>
      </c>
      <c r="O719">
        <f t="shared" si="86"/>
        <v>85</v>
      </c>
      <c r="P719">
        <f t="shared" si="87"/>
        <v>78</v>
      </c>
      <c r="Q719">
        <f t="shared" ca="1" si="88"/>
        <v>85</v>
      </c>
      <c r="R719">
        <f ca="1">IF(scrapedData!Q719&gt;0.5,ROUND(scrapedData!R719*100,0),RANDBETWEEN(50,70))</f>
        <v>63</v>
      </c>
      <c r="S719">
        <f>INDEX(teamdata!$B$2:'teamdata'!$B$80,MATCH(scrapedData!B719,teamdata!$A$2:'teamdata'!$A$80,0))</f>
        <v>46</v>
      </c>
      <c r="T719">
        <f t="shared" si="89"/>
        <v>4</v>
      </c>
    </row>
    <row r="720" spans="1:20" x14ac:dyDescent="0.3">
      <c r="A720" t="s">
        <v>2747</v>
      </c>
      <c r="B720">
        <f>ROUND(((99-40)*(scrapedData!AA720-0)/(25-0)+40),0)</f>
        <v>74</v>
      </c>
      <c r="C720">
        <f>ROUND(((99-40)*(scrapedData!F720-0)/(37.2-0)+40),0)</f>
        <v>90</v>
      </c>
      <c r="D720">
        <f>ROUND(((99-40)*(scrapedData!I720-0)/(0.7-0)+40),0)</f>
        <v>77</v>
      </c>
      <c r="E720">
        <f>ROUND(((99-40)*(scrapedData!O720-0)/(0.5-0)+40),0)</f>
        <v>88</v>
      </c>
      <c r="F720">
        <f ca="1">IF(scrapedData!K720&lt;1,RANDBETWEEN(40,50),D720)</f>
        <v>77</v>
      </c>
      <c r="G720">
        <f ca="1">IF(scrapedData!N720&lt;1,RANDBETWEEN(40,50),E720)</f>
        <v>88</v>
      </c>
      <c r="H720">
        <f>ROUND(((99-40)*(scrapedData!V720-0)/(7-0)+40),0)</f>
        <v>51</v>
      </c>
      <c r="I720">
        <f t="shared" ca="1" si="83"/>
        <v>290</v>
      </c>
      <c r="J720">
        <f>ROUND(((99-40)*(scrapedData!W720-0)/(3-0)+40),0)</f>
        <v>62</v>
      </c>
      <c r="K720">
        <f>ROUND(((99-40)*(scrapedData!X720-0)/(3-0)+40),0)</f>
        <v>44</v>
      </c>
      <c r="L720">
        <f>ROUND(((99-40)*(scrapedData!U720-0)/(11-0)+40),0)</f>
        <v>65</v>
      </c>
      <c r="M720">
        <f t="shared" si="84"/>
        <v>261</v>
      </c>
      <c r="N720">
        <f t="shared" ca="1" si="85"/>
        <v>83</v>
      </c>
      <c r="O720">
        <f t="shared" si="86"/>
        <v>80</v>
      </c>
      <c r="P720">
        <f t="shared" si="87"/>
        <v>69</v>
      </c>
      <c r="Q720">
        <f t="shared" ca="1" si="88"/>
        <v>88</v>
      </c>
      <c r="R720">
        <f ca="1">IF(scrapedData!Q720&gt;0.5,ROUND(scrapedData!R720*100,0),RANDBETWEEN(50,70))</f>
        <v>75</v>
      </c>
      <c r="S720">
        <f>INDEX(teamdata!$B$2:'teamdata'!$B$80,MATCH(scrapedData!B720,teamdata!$A$2:'teamdata'!$A$80,0))</f>
        <v>46</v>
      </c>
      <c r="T720">
        <f t="shared" si="89"/>
        <v>4</v>
      </c>
    </row>
    <row r="721" spans="1:20" x14ac:dyDescent="0.3">
      <c r="A721" t="s">
        <v>2751</v>
      </c>
      <c r="B721">
        <f>ROUND(((99-40)*(scrapedData!AA721-0)/(25-0)+40),0)</f>
        <v>65</v>
      </c>
      <c r="C721">
        <f>ROUND(((99-40)*(scrapedData!F721-0)/(37.2-0)+40),0)</f>
        <v>88</v>
      </c>
      <c r="D721">
        <f>ROUND(((99-40)*(scrapedData!I721-0)/(0.7-0)+40),0)</f>
        <v>73</v>
      </c>
      <c r="E721">
        <f>ROUND(((99-40)*(scrapedData!O721-0)/(0.5-0)+40),0)</f>
        <v>82</v>
      </c>
      <c r="F721">
        <f ca="1">IF(scrapedData!K721&lt;1,RANDBETWEEN(40,50),D721)</f>
        <v>73</v>
      </c>
      <c r="G721">
        <f ca="1">IF(scrapedData!N721&lt;1,RANDBETWEEN(40,50),E721)</f>
        <v>82</v>
      </c>
      <c r="H721">
        <f>ROUND(((99-40)*(scrapedData!V721-0)/(7-0)+40),0)</f>
        <v>51</v>
      </c>
      <c r="I721">
        <f t="shared" ca="1" si="83"/>
        <v>271</v>
      </c>
      <c r="J721">
        <f>ROUND(((99-40)*(scrapedData!W721-0)/(3-0)+40),0)</f>
        <v>58</v>
      </c>
      <c r="K721">
        <f>ROUND(((99-40)*(scrapedData!X721-0)/(3-0)+40),0)</f>
        <v>52</v>
      </c>
      <c r="L721">
        <f>ROUND(((99-40)*(scrapedData!U721-0)/(11-0)+40),0)</f>
        <v>69</v>
      </c>
      <c r="M721">
        <f t="shared" si="84"/>
        <v>267</v>
      </c>
      <c r="N721">
        <f t="shared" ca="1" si="85"/>
        <v>80</v>
      </c>
      <c r="O721">
        <f t="shared" si="86"/>
        <v>81</v>
      </c>
      <c r="P721">
        <f t="shared" si="87"/>
        <v>74</v>
      </c>
      <c r="Q721">
        <f t="shared" ca="1" si="88"/>
        <v>82</v>
      </c>
      <c r="R721">
        <f ca="1">IF(scrapedData!Q721&gt;0.5,ROUND(scrapedData!R721*100,0),RANDBETWEEN(50,70))</f>
        <v>79</v>
      </c>
      <c r="S721">
        <f>INDEX(teamdata!$B$2:'teamdata'!$B$80,MATCH(scrapedData!B721,teamdata!$A$2:'teamdata'!$A$80,0))</f>
        <v>46</v>
      </c>
      <c r="T721">
        <f t="shared" si="89"/>
        <v>4</v>
      </c>
    </row>
    <row r="722" spans="1:20" x14ac:dyDescent="0.3">
      <c r="A722" t="s">
        <v>2752</v>
      </c>
      <c r="B722">
        <f>ROUND(((99-40)*(scrapedData!AA722-0)/(25-0)+40),0)</f>
        <v>65</v>
      </c>
      <c r="C722">
        <f>ROUND(((99-40)*(scrapedData!F722-0)/(37.2-0)+40),0)</f>
        <v>92</v>
      </c>
      <c r="D722">
        <f>ROUND(((99-40)*(scrapedData!I722-0)/(0.7-0)+40),0)</f>
        <v>79</v>
      </c>
      <c r="E722">
        <f>ROUND(((99-40)*(scrapedData!O722-0)/(0.5-0)+40),0)</f>
        <v>74</v>
      </c>
      <c r="F722">
        <f ca="1">IF(scrapedData!K722&lt;1,RANDBETWEEN(40,50),D722)</f>
        <v>79</v>
      </c>
      <c r="G722">
        <f ca="1">IF(scrapedData!N722&lt;1,RANDBETWEEN(40,50),E722)</f>
        <v>74</v>
      </c>
      <c r="H722">
        <f>ROUND(((99-40)*(scrapedData!V722-0)/(7-0)+40),0)</f>
        <v>67</v>
      </c>
      <c r="I722">
        <f t="shared" ca="1" si="83"/>
        <v>285</v>
      </c>
      <c r="J722">
        <f>ROUND(((99-40)*(scrapedData!W722-0)/(3-0)+40),0)</f>
        <v>70</v>
      </c>
      <c r="K722">
        <f>ROUND(((99-40)*(scrapedData!X722-0)/(3-0)+40),0)</f>
        <v>52</v>
      </c>
      <c r="L722">
        <f>ROUND(((99-40)*(scrapedData!U722-0)/(11-0)+40),0)</f>
        <v>67</v>
      </c>
      <c r="M722">
        <f t="shared" si="84"/>
        <v>281</v>
      </c>
      <c r="N722">
        <f t="shared" ca="1" si="85"/>
        <v>82</v>
      </c>
      <c r="O722">
        <f t="shared" si="86"/>
        <v>84</v>
      </c>
      <c r="P722">
        <f t="shared" si="87"/>
        <v>70</v>
      </c>
      <c r="Q722">
        <f t="shared" ca="1" si="88"/>
        <v>74</v>
      </c>
      <c r="R722">
        <f ca="1">IF(scrapedData!Q722&gt;0.5,ROUND(scrapedData!R722*100,0),RANDBETWEEN(50,70))</f>
        <v>61</v>
      </c>
      <c r="S722">
        <f>INDEX(teamdata!$B$2:'teamdata'!$B$80,MATCH(scrapedData!B722,teamdata!$A$2:'teamdata'!$A$80,0))</f>
        <v>46</v>
      </c>
      <c r="T722">
        <f t="shared" si="89"/>
        <v>4</v>
      </c>
    </row>
    <row r="723" spans="1:20" x14ac:dyDescent="0.3">
      <c r="A723" t="s">
        <v>2755</v>
      </c>
      <c r="B723">
        <f>ROUND(((99-40)*(scrapedData!AA723-0)/(25-0)+40),0)</f>
        <v>54</v>
      </c>
      <c r="C723">
        <f>ROUND(((99-40)*(scrapedData!F723-0)/(37.2-0)+40),0)</f>
        <v>68</v>
      </c>
      <c r="D723">
        <f>ROUND(((99-40)*(scrapedData!I723-0)/(0.7-0)+40),0)</f>
        <v>79</v>
      </c>
      <c r="E723">
        <f>ROUND(((99-40)*(scrapedData!O723-0)/(0.5-0)+40),0)</f>
        <v>91</v>
      </c>
      <c r="F723">
        <f ca="1">IF(scrapedData!K723&lt;1,RANDBETWEEN(40,50),D723)</f>
        <v>79</v>
      </c>
      <c r="G723">
        <f ca="1">IF(scrapedData!N723&lt;1,RANDBETWEEN(40,50),E723)</f>
        <v>91</v>
      </c>
      <c r="H723">
        <f>ROUND(((99-40)*(scrapedData!V723-0)/(7-0)+40),0)</f>
        <v>49</v>
      </c>
      <c r="I723">
        <f t="shared" ca="1" si="83"/>
        <v>273</v>
      </c>
      <c r="J723">
        <f>ROUND(((99-40)*(scrapedData!W723-0)/(3-0)+40),0)</f>
        <v>52</v>
      </c>
      <c r="K723">
        <f>ROUND(((99-40)*(scrapedData!X723-0)/(3-0)+40),0)</f>
        <v>42</v>
      </c>
      <c r="L723">
        <f>ROUND(((99-40)*(scrapedData!U723-0)/(11-0)+40),0)</f>
        <v>47</v>
      </c>
      <c r="M723">
        <f t="shared" si="84"/>
        <v>209</v>
      </c>
      <c r="N723">
        <f t="shared" ca="1" si="85"/>
        <v>80</v>
      </c>
      <c r="O723">
        <f t="shared" si="86"/>
        <v>70</v>
      </c>
      <c r="P723">
        <f t="shared" si="87"/>
        <v>59</v>
      </c>
      <c r="Q723">
        <f t="shared" ca="1" si="88"/>
        <v>91</v>
      </c>
      <c r="R723">
        <f ca="1">IF(scrapedData!Q723&gt;0.5,ROUND(scrapedData!R723*100,0),RANDBETWEEN(50,70))</f>
        <v>44</v>
      </c>
      <c r="S723">
        <f>INDEX(teamdata!$B$2:'teamdata'!$B$80,MATCH(scrapedData!B723,teamdata!$A$2:'teamdata'!$A$80,0))</f>
        <v>46</v>
      </c>
      <c r="T723">
        <f t="shared" si="89"/>
        <v>4</v>
      </c>
    </row>
    <row r="724" spans="1:20" x14ac:dyDescent="0.3">
      <c r="A724" t="s">
        <v>2756</v>
      </c>
      <c r="B724">
        <f>ROUND(((99-40)*(scrapedData!AA724-0)/(25-0)+40),0)</f>
        <v>44</v>
      </c>
      <c r="C724">
        <f>ROUND(((99-40)*(scrapedData!F724-0)/(37.2-0)+40),0)</f>
        <v>45</v>
      </c>
      <c r="D724">
        <f>ROUND(((99-40)*(scrapedData!I724-0)/(0.7-0)+40),0)</f>
        <v>242</v>
      </c>
      <c r="E724">
        <f>ROUND(((99-40)*(scrapedData!O724-0)/(0.5-0)+40),0)</f>
        <v>311</v>
      </c>
      <c r="F724">
        <f ca="1">IF(scrapedData!K724&lt;1,RANDBETWEEN(40,50),D724)</f>
        <v>50</v>
      </c>
      <c r="G724">
        <f ca="1">IF(scrapedData!N724&lt;1,RANDBETWEEN(40,50),E724)</f>
        <v>40</v>
      </c>
      <c r="H724">
        <f>ROUND(((99-40)*(scrapedData!V724-0)/(7-0)+40),0)</f>
        <v>51</v>
      </c>
      <c r="I724">
        <f t="shared" ca="1" si="83"/>
        <v>377</v>
      </c>
      <c r="J724">
        <f>ROUND(((99-40)*(scrapedData!W724-0)/(3-0)+40),0)</f>
        <v>48</v>
      </c>
      <c r="K724">
        <f>ROUND(((99-40)*(scrapedData!X724-0)/(3-0)+40),0)</f>
        <v>46</v>
      </c>
      <c r="L724">
        <f>ROUND(((99-40)*(scrapedData!U724-0)/(11-0)+40),0)</f>
        <v>47</v>
      </c>
      <c r="M724">
        <f t="shared" si="84"/>
        <v>186</v>
      </c>
      <c r="N724">
        <f t="shared" ca="1" si="85"/>
        <v>98</v>
      </c>
      <c r="O724">
        <f t="shared" si="86"/>
        <v>66</v>
      </c>
      <c r="P724">
        <f t="shared" si="87"/>
        <v>76</v>
      </c>
      <c r="Q724">
        <f t="shared" ca="1" si="88"/>
        <v>40</v>
      </c>
      <c r="R724">
        <f ca="1">IF(scrapedData!Q724&gt;0.5,ROUND(scrapedData!R724*100,0),RANDBETWEEN(50,70))</f>
        <v>52</v>
      </c>
      <c r="S724">
        <f>INDEX(teamdata!$B$2:'teamdata'!$B$80,MATCH(scrapedData!B724,teamdata!$A$2:'teamdata'!$A$80,0))</f>
        <v>46</v>
      </c>
      <c r="T724">
        <f t="shared" si="89"/>
        <v>4</v>
      </c>
    </row>
    <row r="725" spans="1:20" x14ac:dyDescent="0.3">
      <c r="A725" t="s">
        <v>2758</v>
      </c>
      <c r="B725">
        <f>ROUND(((99-40)*(scrapedData!AA725-0)/(25-0)+40),0)</f>
        <v>45</v>
      </c>
      <c r="C725">
        <f>ROUND(((99-40)*(scrapedData!F725-0)/(37.2-0)+40),0)</f>
        <v>53</v>
      </c>
      <c r="D725">
        <f>ROUND(((99-40)*(scrapedData!I725-0)/(0.7-0)+40),0)</f>
        <v>82</v>
      </c>
      <c r="E725">
        <f>ROUND(((99-40)*(scrapedData!O725-0)/(0.5-0)+40),0)</f>
        <v>64</v>
      </c>
      <c r="F725">
        <f ca="1">IF(scrapedData!K725&lt;1,RANDBETWEEN(40,50),D725)</f>
        <v>47</v>
      </c>
      <c r="G725">
        <f ca="1">IF(scrapedData!N725&lt;1,RANDBETWEEN(40,50),E725)</f>
        <v>45</v>
      </c>
      <c r="H725">
        <f>ROUND(((99-40)*(scrapedData!V725-0)/(7-0)+40),0)</f>
        <v>43</v>
      </c>
      <c r="I725">
        <f t="shared" ca="1" si="83"/>
        <v>215</v>
      </c>
      <c r="J725">
        <f>ROUND(((99-40)*(scrapedData!W725-0)/(3-0)+40),0)</f>
        <v>46</v>
      </c>
      <c r="K725">
        <f>ROUND(((99-40)*(scrapedData!X725-0)/(3-0)+40),0)</f>
        <v>44</v>
      </c>
      <c r="L725">
        <f>ROUND(((99-40)*(scrapedData!U725-0)/(11-0)+40),0)</f>
        <v>45</v>
      </c>
      <c r="M725">
        <f t="shared" si="84"/>
        <v>188</v>
      </c>
      <c r="N725">
        <f t="shared" ca="1" si="85"/>
        <v>70</v>
      </c>
      <c r="O725">
        <f t="shared" si="86"/>
        <v>66</v>
      </c>
      <c r="P725">
        <f t="shared" si="87"/>
        <v>65</v>
      </c>
      <c r="Q725">
        <f t="shared" ca="1" si="88"/>
        <v>45</v>
      </c>
      <c r="R725">
        <f ca="1">IF(scrapedData!Q725&gt;0.5,ROUND(scrapedData!R725*100,0),RANDBETWEEN(50,70))</f>
        <v>72</v>
      </c>
      <c r="S725">
        <f>INDEX(teamdata!$B$2:'teamdata'!$B$80,MATCH(scrapedData!B725,teamdata!$A$2:'teamdata'!$A$80,0))</f>
        <v>46</v>
      </c>
      <c r="T725">
        <f t="shared" si="89"/>
        <v>4</v>
      </c>
    </row>
    <row r="726" spans="1:20" x14ac:dyDescent="0.3">
      <c r="A726" t="s">
        <v>2760</v>
      </c>
      <c r="B726">
        <f>ROUND(((99-40)*(scrapedData!AA726-0)/(25-0)+40),0)</f>
        <v>45</v>
      </c>
      <c r="C726">
        <f>ROUND(((99-40)*(scrapedData!F726-0)/(37.2-0)+40),0)</f>
        <v>62</v>
      </c>
      <c r="D726">
        <f>ROUND(((99-40)*(scrapedData!I726-0)/(0.7-0)+40),0)</f>
        <v>74</v>
      </c>
      <c r="E726">
        <f>ROUND(((99-40)*(scrapedData!O726-0)/(0.5-0)+40),0)</f>
        <v>40</v>
      </c>
      <c r="F726">
        <f ca="1">IF(scrapedData!K726&lt;1,RANDBETWEEN(40,50),D726)</f>
        <v>74</v>
      </c>
      <c r="G726">
        <f ca="1">IF(scrapedData!N726&lt;1,RANDBETWEEN(40,50),E726)</f>
        <v>42</v>
      </c>
      <c r="H726">
        <f>ROUND(((99-40)*(scrapedData!V726-0)/(7-0)+40),0)</f>
        <v>44</v>
      </c>
      <c r="I726">
        <f t="shared" ca="1" si="83"/>
        <v>205</v>
      </c>
      <c r="J726">
        <f>ROUND(((99-40)*(scrapedData!W726-0)/(3-0)+40),0)</f>
        <v>48</v>
      </c>
      <c r="K726">
        <f>ROUND(((99-40)*(scrapedData!X726-0)/(3-0)+40),0)</f>
        <v>58</v>
      </c>
      <c r="L726">
        <f>ROUND(((99-40)*(scrapedData!U726-0)/(11-0)+40),0)</f>
        <v>51</v>
      </c>
      <c r="M726">
        <f t="shared" si="84"/>
        <v>219</v>
      </c>
      <c r="N726">
        <f t="shared" ca="1" si="85"/>
        <v>68</v>
      </c>
      <c r="O726">
        <f t="shared" si="86"/>
        <v>72</v>
      </c>
      <c r="P726">
        <f t="shared" si="87"/>
        <v>67</v>
      </c>
      <c r="Q726">
        <f t="shared" ca="1" si="88"/>
        <v>42</v>
      </c>
      <c r="R726">
        <f ca="1">IF(scrapedData!Q726&gt;0.5,ROUND(scrapedData!R726*100,0),RANDBETWEEN(50,70))</f>
        <v>55</v>
      </c>
      <c r="S726">
        <f>INDEX(teamdata!$B$2:'teamdata'!$B$80,MATCH(scrapedData!B726,teamdata!$A$2:'teamdata'!$A$80,0))</f>
        <v>46</v>
      </c>
      <c r="T726">
        <f t="shared" si="89"/>
        <v>4</v>
      </c>
    </row>
    <row r="727" spans="1:20" x14ac:dyDescent="0.3">
      <c r="A727" t="s">
        <v>2761</v>
      </c>
      <c r="B727">
        <f>ROUND(((99-40)*(scrapedData!AA727-0)/(25-0)+40),0)</f>
        <v>45</v>
      </c>
      <c r="C727">
        <f>ROUND(((99-40)*(scrapedData!F727-0)/(37.2-0)+40),0)</f>
        <v>46</v>
      </c>
      <c r="D727">
        <f>ROUND(((99-40)*(scrapedData!I727-0)/(0.7-0)+40),0)</f>
        <v>79</v>
      </c>
      <c r="E727">
        <f>ROUND(((99-40)*(scrapedData!O727-0)/(0.5-0)+40),0)</f>
        <v>66</v>
      </c>
      <c r="F727">
        <f ca="1">IF(scrapedData!K727&lt;1,RANDBETWEEN(40,50),D727)</f>
        <v>79</v>
      </c>
      <c r="G727">
        <f ca="1">IF(scrapedData!N727&lt;1,RANDBETWEEN(40,50),E727)</f>
        <v>46</v>
      </c>
      <c r="H727">
        <f>ROUND(((99-40)*(scrapedData!V727-0)/(7-0)+40),0)</f>
        <v>40</v>
      </c>
      <c r="I727">
        <f t="shared" ca="1" si="83"/>
        <v>210</v>
      </c>
      <c r="J727">
        <f>ROUND(((99-40)*(scrapedData!W727-0)/(3-0)+40),0)</f>
        <v>42</v>
      </c>
      <c r="K727">
        <f>ROUND(((99-40)*(scrapedData!X727-0)/(3-0)+40),0)</f>
        <v>46</v>
      </c>
      <c r="L727">
        <f>ROUND(((99-40)*(scrapedData!U727-0)/(11-0)+40),0)</f>
        <v>48</v>
      </c>
      <c r="M727">
        <f t="shared" si="84"/>
        <v>182</v>
      </c>
      <c r="N727">
        <f t="shared" ca="1" si="85"/>
        <v>69</v>
      </c>
      <c r="O727">
        <f t="shared" si="86"/>
        <v>65</v>
      </c>
      <c r="P727">
        <f t="shared" si="87"/>
        <v>77</v>
      </c>
      <c r="Q727">
        <f t="shared" ca="1" si="88"/>
        <v>46</v>
      </c>
      <c r="R727">
        <f ca="1">IF(scrapedData!Q727&gt;0.5,ROUND(scrapedData!R727*100,0),RANDBETWEEN(50,70))</f>
        <v>67</v>
      </c>
      <c r="S727">
        <f>INDEX(teamdata!$B$2:'teamdata'!$B$80,MATCH(scrapedData!B727,teamdata!$A$2:'teamdata'!$A$80,0))</f>
        <v>46</v>
      </c>
      <c r="T727">
        <f t="shared" si="89"/>
        <v>4</v>
      </c>
    </row>
    <row r="728" spans="1:20" x14ac:dyDescent="0.3">
      <c r="A728" t="s">
        <v>2764</v>
      </c>
      <c r="B728">
        <f>ROUND(((99-40)*(scrapedData!AA728-0)/(25-0)+40),0)</f>
        <v>43</v>
      </c>
      <c r="C728">
        <f>ROUND(((99-40)*(scrapedData!F728-0)/(37.2-0)+40),0)</f>
        <v>50</v>
      </c>
      <c r="D728">
        <f>ROUND(((99-40)*(scrapedData!I728-0)/(0.7-0)+40),0)</f>
        <v>77</v>
      </c>
      <c r="E728">
        <f>ROUND(((99-40)*(scrapedData!O728-0)/(0.5-0)+40),0)</f>
        <v>40</v>
      </c>
      <c r="F728">
        <f ca="1">IF(scrapedData!K728&lt;1,RANDBETWEEN(40,50),D728)</f>
        <v>77</v>
      </c>
      <c r="G728">
        <f ca="1">IF(scrapedData!N728&lt;1,RANDBETWEEN(40,50),E728)</f>
        <v>45</v>
      </c>
      <c r="H728">
        <f>ROUND(((99-40)*(scrapedData!V728-0)/(7-0)+40),0)</f>
        <v>41</v>
      </c>
      <c r="I728">
        <f t="shared" ca="1" si="83"/>
        <v>206</v>
      </c>
      <c r="J728">
        <f>ROUND(((99-40)*(scrapedData!W728-0)/(3-0)+40),0)</f>
        <v>42</v>
      </c>
      <c r="K728">
        <f>ROUND(((99-40)*(scrapedData!X728-0)/(3-0)+40),0)</f>
        <v>48</v>
      </c>
      <c r="L728">
        <f>ROUND(((99-40)*(scrapedData!U728-0)/(11-0)+40),0)</f>
        <v>49</v>
      </c>
      <c r="M728">
        <f t="shared" si="84"/>
        <v>189</v>
      </c>
      <c r="N728">
        <f t="shared" ca="1" si="85"/>
        <v>68</v>
      </c>
      <c r="O728">
        <f t="shared" si="86"/>
        <v>66</v>
      </c>
      <c r="P728">
        <f t="shared" si="87"/>
        <v>74</v>
      </c>
      <c r="Q728">
        <f t="shared" ca="1" si="88"/>
        <v>45</v>
      </c>
      <c r="R728">
        <f ca="1">IF(scrapedData!Q728&gt;0.5,ROUND(scrapedData!R728*100,0),RANDBETWEEN(50,70))</f>
        <v>63</v>
      </c>
      <c r="S728">
        <f>INDEX(teamdata!$B$2:'teamdata'!$B$80,MATCH(scrapedData!B728,teamdata!$A$2:'teamdata'!$A$80,0))</f>
        <v>46</v>
      </c>
      <c r="T728">
        <f t="shared" si="89"/>
        <v>4</v>
      </c>
    </row>
    <row r="729" spans="1:20" x14ac:dyDescent="0.3">
      <c r="A729" t="s">
        <v>2765</v>
      </c>
      <c r="B729">
        <f>ROUND(((99-40)*(scrapedData!AA729-0)/(25-0)+40),0)</f>
        <v>42</v>
      </c>
      <c r="C729">
        <f>ROUND(((99-40)*(scrapedData!F729-0)/(37.2-0)+40),0)</f>
        <v>42</v>
      </c>
      <c r="D729">
        <f>ROUND(((99-40)*(scrapedData!I729-0)/(0.7-0)+40),0)</f>
        <v>96</v>
      </c>
      <c r="E729">
        <f>ROUND(((99-40)*(scrapedData!O729-0)/(0.5-0)+40),0)</f>
        <v>40</v>
      </c>
      <c r="F729">
        <f ca="1">IF(scrapedData!K729&lt;1,RANDBETWEEN(40,50),D729)</f>
        <v>46</v>
      </c>
      <c r="G729">
        <f ca="1">IF(scrapedData!N729&lt;1,RANDBETWEEN(40,50),E729)</f>
        <v>42</v>
      </c>
      <c r="H729">
        <f>ROUND(((99-40)*(scrapedData!V729-0)/(7-0)+40),0)</f>
        <v>42</v>
      </c>
      <c r="I729">
        <f t="shared" ca="1" si="83"/>
        <v>222</v>
      </c>
      <c r="J729">
        <f>ROUND(((99-40)*(scrapedData!W729-0)/(3-0)+40),0)</f>
        <v>40</v>
      </c>
      <c r="K729">
        <f>ROUND(((99-40)*(scrapedData!X729-0)/(3-0)+40),0)</f>
        <v>40</v>
      </c>
      <c r="L729">
        <f>ROUND(((99-40)*(scrapedData!U729-0)/(11-0)+40),0)</f>
        <v>40</v>
      </c>
      <c r="M729">
        <f t="shared" si="84"/>
        <v>162</v>
      </c>
      <c r="N729">
        <f t="shared" ca="1" si="85"/>
        <v>71</v>
      </c>
      <c r="O729">
        <f t="shared" si="86"/>
        <v>61</v>
      </c>
      <c r="P729">
        <f t="shared" si="87"/>
        <v>68</v>
      </c>
      <c r="Q729">
        <f t="shared" ca="1" si="88"/>
        <v>42</v>
      </c>
      <c r="R729">
        <f ca="1">IF(scrapedData!Q729&gt;0.5,ROUND(scrapedData!R729*100,0),RANDBETWEEN(50,70))</f>
        <v>66</v>
      </c>
      <c r="S729">
        <f>INDEX(teamdata!$B$2:'teamdata'!$B$80,MATCH(scrapedData!B729,teamdata!$A$2:'teamdata'!$A$80,0))</f>
        <v>46</v>
      </c>
      <c r="T729">
        <f t="shared" si="89"/>
        <v>4</v>
      </c>
    </row>
    <row r="730" spans="1:20" x14ac:dyDescent="0.3">
      <c r="A730" t="s">
        <v>2767</v>
      </c>
      <c r="B730">
        <f>ROUND(((99-40)*(scrapedData!AA730-0)/(25-0)+40),0)</f>
        <v>40</v>
      </c>
      <c r="C730">
        <f>ROUND(((99-40)*(scrapedData!F730-0)/(37.2-0)+40),0)</f>
        <v>42</v>
      </c>
      <c r="D730">
        <f>ROUND(((99-40)*(scrapedData!I730-0)/(0.7-0)+40),0)</f>
        <v>40</v>
      </c>
      <c r="E730">
        <f>ROUND(((99-40)*(scrapedData!O730-0)/(0.5-0)+40),0)</f>
        <v>40</v>
      </c>
      <c r="F730">
        <f ca="1">IF(scrapedData!K730&lt;1,RANDBETWEEN(40,50),D730)</f>
        <v>42</v>
      </c>
      <c r="G730">
        <f ca="1">IF(scrapedData!N730&lt;1,RANDBETWEEN(40,50),E730)</f>
        <v>40</v>
      </c>
      <c r="H730">
        <f>ROUND(((99-40)*(scrapedData!V730-0)/(7-0)+40),0)</f>
        <v>40</v>
      </c>
      <c r="I730">
        <f t="shared" ca="1" si="83"/>
        <v>160</v>
      </c>
      <c r="J730">
        <f>ROUND(((99-40)*(scrapedData!W730-0)/(3-0)+40),0)</f>
        <v>40</v>
      </c>
      <c r="K730">
        <f>ROUND(((99-40)*(scrapedData!X730-0)/(3-0)+40),0)</f>
        <v>40</v>
      </c>
      <c r="L730">
        <f>ROUND(((99-40)*(scrapedData!U730-0)/(11-0)+40),0)</f>
        <v>40</v>
      </c>
      <c r="M730">
        <f t="shared" si="84"/>
        <v>162</v>
      </c>
      <c r="N730">
        <f t="shared" ca="1" si="85"/>
        <v>60</v>
      </c>
      <c r="O730">
        <f t="shared" si="86"/>
        <v>61</v>
      </c>
      <c r="P730">
        <f t="shared" si="87"/>
        <v>68</v>
      </c>
      <c r="Q730">
        <f t="shared" ca="1" si="88"/>
        <v>40</v>
      </c>
      <c r="R730">
        <f ca="1">IF(scrapedData!Q730&gt;0.5,ROUND(scrapedData!R730*100,0),RANDBETWEEN(50,70))</f>
        <v>60</v>
      </c>
      <c r="S730">
        <f>INDEX(teamdata!$B$2:'teamdata'!$B$80,MATCH(scrapedData!B730,teamdata!$A$2:'teamdata'!$A$80,0))</f>
        <v>46</v>
      </c>
      <c r="T730">
        <f t="shared" si="89"/>
        <v>4</v>
      </c>
    </row>
    <row r="731" spans="1:20" x14ac:dyDescent="0.3">
      <c r="A731" t="s">
        <v>2768</v>
      </c>
      <c r="B731">
        <f>ROUND(((99-40)*(scrapedData!AA731-0)/(25-0)+40),0)</f>
        <v>40</v>
      </c>
      <c r="C731">
        <f>ROUND(((99-40)*(scrapedData!F731-0)/(37.2-0)+40),0)</f>
        <v>42</v>
      </c>
      <c r="D731">
        <f>ROUND(((99-40)*(scrapedData!I731-0)/(0.7-0)+40),0)</f>
        <v>40</v>
      </c>
      <c r="E731">
        <f>ROUND(((99-40)*(scrapedData!O731-0)/(0.5-0)+40),0)</f>
        <v>40</v>
      </c>
      <c r="F731">
        <f ca="1">IF(scrapedData!K731&lt;1,RANDBETWEEN(40,50),D731)</f>
        <v>46</v>
      </c>
      <c r="G731">
        <f ca="1">IF(scrapedData!N731&lt;1,RANDBETWEEN(40,50),E731)</f>
        <v>41</v>
      </c>
      <c r="H731">
        <f>ROUND(((99-40)*(scrapedData!V731-0)/(7-0)+40),0)</f>
        <v>40</v>
      </c>
      <c r="I731">
        <f t="shared" ca="1" si="83"/>
        <v>161</v>
      </c>
      <c r="J731">
        <f>ROUND(((99-40)*(scrapedData!W731-0)/(3-0)+40),0)</f>
        <v>50</v>
      </c>
      <c r="K731">
        <f>ROUND(((99-40)*(scrapedData!X731-0)/(3-0)+40),0)</f>
        <v>40</v>
      </c>
      <c r="L731">
        <f>ROUND(((99-40)*(scrapedData!U731-0)/(11-0)+40),0)</f>
        <v>40</v>
      </c>
      <c r="M731">
        <f t="shared" si="84"/>
        <v>172</v>
      </c>
      <c r="N731">
        <f t="shared" ca="1" si="85"/>
        <v>60</v>
      </c>
      <c r="O731">
        <f t="shared" si="86"/>
        <v>63</v>
      </c>
      <c r="P731">
        <f t="shared" si="87"/>
        <v>68</v>
      </c>
      <c r="Q731">
        <f t="shared" ca="1" si="88"/>
        <v>41</v>
      </c>
      <c r="R731">
        <f ca="1">IF(scrapedData!Q731&gt;0.5,ROUND(scrapedData!R731*100,0),RANDBETWEEN(50,70))</f>
        <v>0</v>
      </c>
      <c r="S731">
        <f>INDEX(teamdata!$B$2:'teamdata'!$B$80,MATCH(scrapedData!B731,teamdata!$A$2:'teamdata'!$A$80,0))</f>
        <v>46</v>
      </c>
      <c r="T731">
        <f t="shared" si="89"/>
        <v>4</v>
      </c>
    </row>
    <row r="732" spans="1:20" x14ac:dyDescent="0.3">
      <c r="A732" t="s">
        <v>2771</v>
      </c>
      <c r="B732" t="e">
        <f>ROUND(((99-40)*(scrapedData!AA732-0)/(25-0)+40),0)</f>
        <v>#N/A</v>
      </c>
      <c r="C732" t="e">
        <f>ROUND(((99-40)*(scrapedData!F732-0)/(37.2-0)+40),0)</f>
        <v>#N/A</v>
      </c>
      <c r="D732" t="e">
        <f>ROUND(((99-40)*(scrapedData!I732-0)/(0.7-0)+40),0)</f>
        <v>#N/A</v>
      </c>
      <c r="E732" t="e">
        <f>ROUND(((99-40)*(scrapedData!O732-0)/(0.5-0)+40),0)</f>
        <v>#N/A</v>
      </c>
      <c r="F732" t="e">
        <f ca="1">IF(scrapedData!K732&lt;1,RANDBETWEEN(40,50),D732)</f>
        <v>#N/A</v>
      </c>
      <c r="G732" t="e">
        <f ca="1">IF(scrapedData!N732&lt;1,RANDBETWEEN(40,50),E732)</f>
        <v>#N/A</v>
      </c>
      <c r="H732" t="e">
        <f>ROUND(((99-40)*(scrapedData!V732-0)/(7-0)+40),0)</f>
        <v>#N/A</v>
      </c>
      <c r="I732" t="e">
        <f t="shared" si="83"/>
        <v>#N/A</v>
      </c>
      <c r="J732" t="e">
        <f>ROUND(((99-40)*(scrapedData!W732-0)/(3-0)+40),0)</f>
        <v>#N/A</v>
      </c>
      <c r="K732" t="e">
        <f>ROUND(((99-40)*(scrapedData!X732-0)/(3-0)+40),0)</f>
        <v>#N/A</v>
      </c>
      <c r="L732" t="e">
        <f>ROUND(((99-40)*(scrapedData!U732-0)/(11-0)+40),0)</f>
        <v>#N/A</v>
      </c>
      <c r="M732" t="e">
        <f t="shared" si="84"/>
        <v>#N/A</v>
      </c>
      <c r="N732" t="e">
        <f t="shared" si="85"/>
        <v>#N/A</v>
      </c>
      <c r="O732" t="e">
        <f t="shared" si="86"/>
        <v>#N/A</v>
      </c>
      <c r="P732" t="e">
        <f t="shared" si="87"/>
        <v>#N/A</v>
      </c>
      <c r="Q732" t="e">
        <f t="shared" ca="1" si="88"/>
        <v>#N/A</v>
      </c>
      <c r="R732" t="e">
        <f ca="1">IF(scrapedData!Q732&gt;0.5,ROUND(scrapedData!R732*100,0),RANDBETWEEN(50,70))</f>
        <v>#N/A</v>
      </c>
      <c r="S732">
        <f>INDEX(teamdata!$B$2:'teamdata'!$B$80,MATCH(scrapedData!B732,teamdata!$A$2:'teamdata'!$A$80,0))</f>
        <v>46</v>
      </c>
      <c r="T732">
        <f t="shared" si="89"/>
        <v>4</v>
      </c>
    </row>
    <row r="733" spans="1:20" x14ac:dyDescent="0.3">
      <c r="A733" t="s">
        <v>2772</v>
      </c>
      <c r="B733" t="e">
        <f>ROUND(((99-40)*(scrapedData!AA733-0)/(25-0)+40),0)</f>
        <v>#N/A</v>
      </c>
      <c r="C733" t="e">
        <f>ROUND(((99-40)*(scrapedData!F733-0)/(37.2-0)+40),0)</f>
        <v>#N/A</v>
      </c>
      <c r="D733" t="e">
        <f>ROUND(((99-40)*(scrapedData!I733-0)/(0.7-0)+40),0)</f>
        <v>#N/A</v>
      </c>
      <c r="E733" t="e">
        <f>ROUND(((99-40)*(scrapedData!O733-0)/(0.5-0)+40),0)</f>
        <v>#N/A</v>
      </c>
      <c r="F733" t="e">
        <f ca="1">IF(scrapedData!K733&lt;1,RANDBETWEEN(40,50),D733)</f>
        <v>#N/A</v>
      </c>
      <c r="G733" t="e">
        <f ca="1">IF(scrapedData!N733&lt;1,RANDBETWEEN(40,50),E733)</f>
        <v>#N/A</v>
      </c>
      <c r="H733" t="e">
        <f>ROUND(((99-40)*(scrapedData!V733-0)/(7-0)+40),0)</f>
        <v>#N/A</v>
      </c>
      <c r="I733" t="e">
        <f t="shared" si="83"/>
        <v>#N/A</v>
      </c>
      <c r="J733" t="e">
        <f>ROUND(((99-40)*(scrapedData!W733-0)/(3-0)+40),0)</f>
        <v>#N/A</v>
      </c>
      <c r="K733" t="e">
        <f>ROUND(((99-40)*(scrapedData!X733-0)/(3-0)+40),0)</f>
        <v>#N/A</v>
      </c>
      <c r="L733" t="e">
        <f>ROUND(((99-40)*(scrapedData!U733-0)/(11-0)+40),0)</f>
        <v>#N/A</v>
      </c>
      <c r="M733" t="e">
        <f t="shared" si="84"/>
        <v>#N/A</v>
      </c>
      <c r="N733" t="e">
        <f t="shared" si="85"/>
        <v>#N/A</v>
      </c>
      <c r="O733" t="e">
        <f t="shared" si="86"/>
        <v>#N/A</v>
      </c>
      <c r="P733" t="e">
        <f t="shared" si="87"/>
        <v>#N/A</v>
      </c>
      <c r="Q733" t="e">
        <f t="shared" ca="1" si="88"/>
        <v>#N/A</v>
      </c>
      <c r="R733" t="e">
        <f ca="1">IF(scrapedData!Q733&gt;0.5,ROUND(scrapedData!R733*100,0),RANDBETWEEN(50,70))</f>
        <v>#N/A</v>
      </c>
      <c r="S733">
        <f>INDEX(teamdata!$B$2:'teamdata'!$B$80,MATCH(scrapedData!B733,teamdata!$A$2:'teamdata'!$A$80,0))</f>
        <v>46</v>
      </c>
      <c r="T733">
        <f t="shared" si="89"/>
        <v>4</v>
      </c>
    </row>
    <row r="734" spans="1:20" x14ac:dyDescent="0.3">
      <c r="A734" t="s">
        <v>2775</v>
      </c>
      <c r="B734">
        <f>ROUND(((99-40)*(scrapedData!AA734-0)/(25-0)+40),0)</f>
        <v>70</v>
      </c>
      <c r="C734">
        <f>ROUND(((99-40)*(scrapedData!F734-0)/(37.2-0)+40),0)</f>
        <v>96</v>
      </c>
      <c r="D734">
        <f>ROUND(((99-40)*(scrapedData!I734-0)/(0.7-0)+40),0)</f>
        <v>75</v>
      </c>
      <c r="E734">
        <f>ROUND(((99-40)*(scrapedData!O734-0)/(0.5-0)+40),0)</f>
        <v>79</v>
      </c>
      <c r="F734">
        <f ca="1">IF(scrapedData!K734&lt;1,RANDBETWEEN(40,50),D734)</f>
        <v>75</v>
      </c>
      <c r="G734">
        <f ca="1">IF(scrapedData!N734&lt;1,RANDBETWEEN(40,50),E734)</f>
        <v>79</v>
      </c>
      <c r="H734">
        <f>ROUND(((99-40)*(scrapedData!V734-0)/(7-0)+40),0)</f>
        <v>79</v>
      </c>
      <c r="I734">
        <f t="shared" ca="1" si="83"/>
        <v>303</v>
      </c>
      <c r="J734">
        <f>ROUND(((99-40)*(scrapedData!W734-0)/(3-0)+40),0)</f>
        <v>75</v>
      </c>
      <c r="K734">
        <f>ROUND(((99-40)*(scrapedData!X734-0)/(3-0)+40),0)</f>
        <v>42</v>
      </c>
      <c r="L734">
        <f>ROUND(((99-40)*(scrapedData!U734-0)/(11-0)+40),0)</f>
        <v>61</v>
      </c>
      <c r="M734">
        <f t="shared" si="84"/>
        <v>274</v>
      </c>
      <c r="N734">
        <f t="shared" ca="1" si="85"/>
        <v>85</v>
      </c>
      <c r="O734">
        <f t="shared" si="86"/>
        <v>83</v>
      </c>
      <c r="P734">
        <f t="shared" si="87"/>
        <v>63</v>
      </c>
      <c r="Q734">
        <f t="shared" ca="1" si="88"/>
        <v>79</v>
      </c>
      <c r="R734">
        <f ca="1">IF(scrapedData!Q734&gt;0.5,ROUND(scrapedData!R734*100,0),RANDBETWEEN(50,70))</f>
        <v>84</v>
      </c>
      <c r="S734">
        <f>INDEX(teamdata!$B$2:'teamdata'!$B$80,MATCH(scrapedData!B734,teamdata!$A$2:'teamdata'!$A$80,0))</f>
        <v>47</v>
      </c>
      <c r="T734">
        <f t="shared" si="89"/>
        <v>4</v>
      </c>
    </row>
    <row r="735" spans="1:20" x14ac:dyDescent="0.3">
      <c r="A735" t="s">
        <v>2779</v>
      </c>
      <c r="B735">
        <f>ROUND(((99-40)*(scrapedData!AA735-0)/(25-0)+40),0)</f>
        <v>72</v>
      </c>
      <c r="C735">
        <f>ROUND(((99-40)*(scrapedData!F735-0)/(37.2-0)+40),0)</f>
        <v>88</v>
      </c>
      <c r="D735">
        <f>ROUND(((99-40)*(scrapedData!I735-0)/(0.7-0)+40),0)</f>
        <v>77</v>
      </c>
      <c r="E735">
        <f>ROUND(((99-40)*(scrapedData!O735-0)/(0.5-0)+40),0)</f>
        <v>86</v>
      </c>
      <c r="F735">
        <f ca="1">IF(scrapedData!K735&lt;1,RANDBETWEEN(40,50),D735)</f>
        <v>77</v>
      </c>
      <c r="G735">
        <f ca="1">IF(scrapedData!N735&lt;1,RANDBETWEEN(40,50),E735)</f>
        <v>86</v>
      </c>
      <c r="H735">
        <f>ROUND(((99-40)*(scrapedData!V735-0)/(7-0)+40),0)</f>
        <v>51</v>
      </c>
      <c r="I735">
        <f t="shared" ca="1" si="83"/>
        <v>286</v>
      </c>
      <c r="J735">
        <f>ROUND(((99-40)*(scrapedData!W735-0)/(3-0)+40),0)</f>
        <v>58</v>
      </c>
      <c r="K735">
        <f>ROUND(((99-40)*(scrapedData!X735-0)/(3-0)+40),0)</f>
        <v>44</v>
      </c>
      <c r="L735">
        <f>ROUND(((99-40)*(scrapedData!U735-0)/(11-0)+40),0)</f>
        <v>70</v>
      </c>
      <c r="M735">
        <f t="shared" si="84"/>
        <v>260</v>
      </c>
      <c r="N735">
        <f t="shared" ca="1" si="85"/>
        <v>82</v>
      </c>
      <c r="O735">
        <f t="shared" si="86"/>
        <v>80</v>
      </c>
      <c r="P735">
        <f t="shared" si="87"/>
        <v>75</v>
      </c>
      <c r="Q735">
        <f t="shared" ca="1" si="88"/>
        <v>86</v>
      </c>
      <c r="R735">
        <f ca="1">IF(scrapedData!Q735&gt;0.5,ROUND(scrapedData!R735*100,0),RANDBETWEEN(50,70))</f>
        <v>79</v>
      </c>
      <c r="S735">
        <f>INDEX(teamdata!$B$2:'teamdata'!$B$80,MATCH(scrapedData!B735,teamdata!$A$2:'teamdata'!$A$80,0))</f>
        <v>47</v>
      </c>
      <c r="T735">
        <f t="shared" si="89"/>
        <v>4</v>
      </c>
    </row>
    <row r="736" spans="1:20" x14ac:dyDescent="0.3">
      <c r="A736" t="s">
        <v>2780</v>
      </c>
      <c r="B736">
        <f>ROUND(((99-40)*(scrapedData!AA736-0)/(25-0)+40),0)</f>
        <v>65</v>
      </c>
      <c r="C736">
        <f>ROUND(((99-40)*(scrapedData!F736-0)/(37.2-0)+40),0)</f>
        <v>83</v>
      </c>
      <c r="D736">
        <f>ROUND(((99-40)*(scrapedData!I736-0)/(0.7-0)+40),0)</f>
        <v>78</v>
      </c>
      <c r="E736">
        <f>ROUND(((99-40)*(scrapedData!O736-0)/(0.5-0)+40),0)</f>
        <v>85</v>
      </c>
      <c r="F736">
        <f ca="1">IF(scrapedData!K736&lt;1,RANDBETWEEN(40,50),D736)</f>
        <v>78</v>
      </c>
      <c r="G736">
        <f ca="1">IF(scrapedData!N736&lt;1,RANDBETWEEN(40,50),E736)</f>
        <v>85</v>
      </c>
      <c r="H736">
        <f>ROUND(((99-40)*(scrapedData!V736-0)/(7-0)+40),0)</f>
        <v>52</v>
      </c>
      <c r="I736">
        <f t="shared" ca="1" si="83"/>
        <v>280</v>
      </c>
      <c r="J736">
        <f>ROUND(((99-40)*(scrapedData!W736-0)/(3-0)+40),0)</f>
        <v>56</v>
      </c>
      <c r="K736">
        <f>ROUND(((99-40)*(scrapedData!X736-0)/(3-0)+40),0)</f>
        <v>48</v>
      </c>
      <c r="L736">
        <f>ROUND(((99-40)*(scrapedData!U736-0)/(11-0)+40),0)</f>
        <v>61</v>
      </c>
      <c r="M736">
        <f t="shared" si="84"/>
        <v>248</v>
      </c>
      <c r="N736">
        <f t="shared" ca="1" si="85"/>
        <v>81</v>
      </c>
      <c r="O736">
        <f t="shared" si="86"/>
        <v>78</v>
      </c>
      <c r="P736">
        <f t="shared" si="87"/>
        <v>68</v>
      </c>
      <c r="Q736">
        <f t="shared" ca="1" si="88"/>
        <v>85</v>
      </c>
      <c r="R736">
        <f ca="1">IF(scrapedData!Q736&gt;0.5,ROUND(scrapedData!R736*100,0),RANDBETWEEN(50,70))</f>
        <v>74</v>
      </c>
      <c r="S736">
        <f>INDEX(teamdata!$B$2:'teamdata'!$B$80,MATCH(scrapedData!B736,teamdata!$A$2:'teamdata'!$A$80,0))</f>
        <v>47</v>
      </c>
      <c r="T736">
        <f t="shared" si="89"/>
        <v>4</v>
      </c>
    </row>
    <row r="737" spans="1:20" x14ac:dyDescent="0.3">
      <c r="A737" t="s">
        <v>2782</v>
      </c>
      <c r="B737">
        <f>ROUND(((99-40)*(scrapedData!AA737-0)/(25-0)+40),0)</f>
        <v>57</v>
      </c>
      <c r="C737">
        <f>ROUND(((99-40)*(scrapedData!F737-0)/(37.2-0)+40),0)</f>
        <v>70</v>
      </c>
      <c r="D737">
        <f>ROUND(((99-40)*(scrapedData!I737-0)/(0.7-0)+40),0)</f>
        <v>75</v>
      </c>
      <c r="E737">
        <f>ROUND(((99-40)*(scrapedData!O737-0)/(0.5-0)+40),0)</f>
        <v>87</v>
      </c>
      <c r="F737">
        <f ca="1">IF(scrapedData!K737&lt;1,RANDBETWEEN(40,50),D737)</f>
        <v>75</v>
      </c>
      <c r="G737">
        <f ca="1">IF(scrapedData!N737&lt;1,RANDBETWEEN(40,50),E737)</f>
        <v>87</v>
      </c>
      <c r="H737">
        <f>ROUND(((99-40)*(scrapedData!V737-0)/(7-0)+40),0)</f>
        <v>48</v>
      </c>
      <c r="I737">
        <f t="shared" ca="1" si="83"/>
        <v>267</v>
      </c>
      <c r="J737">
        <f>ROUND(((99-40)*(scrapedData!W737-0)/(3-0)+40),0)</f>
        <v>52</v>
      </c>
      <c r="K737">
        <f>ROUND(((99-40)*(scrapedData!X737-0)/(3-0)+40),0)</f>
        <v>40</v>
      </c>
      <c r="L737">
        <f>ROUND(((99-40)*(scrapedData!U737-0)/(11-0)+40),0)</f>
        <v>51</v>
      </c>
      <c r="M737">
        <f t="shared" si="84"/>
        <v>213</v>
      </c>
      <c r="N737">
        <f t="shared" ca="1" si="85"/>
        <v>79</v>
      </c>
      <c r="O737">
        <f t="shared" si="86"/>
        <v>71</v>
      </c>
      <c r="P737">
        <f t="shared" si="87"/>
        <v>62</v>
      </c>
      <c r="Q737">
        <f t="shared" ca="1" si="88"/>
        <v>87</v>
      </c>
      <c r="R737">
        <f ca="1">IF(scrapedData!Q737&gt;0.5,ROUND(scrapedData!R737*100,0),RANDBETWEEN(50,70))</f>
        <v>91</v>
      </c>
      <c r="S737">
        <f>INDEX(teamdata!$B$2:'teamdata'!$B$80,MATCH(scrapedData!B737,teamdata!$A$2:'teamdata'!$A$80,0))</f>
        <v>47</v>
      </c>
      <c r="T737">
        <f t="shared" si="89"/>
        <v>4</v>
      </c>
    </row>
    <row r="738" spans="1:20" x14ac:dyDescent="0.3">
      <c r="A738" t="s">
        <v>2784</v>
      </c>
      <c r="B738">
        <f>ROUND(((99-40)*(scrapedData!AA738-0)/(25-0)+40),0)</f>
        <v>54</v>
      </c>
      <c r="C738">
        <f>ROUND(((99-40)*(scrapedData!F738-0)/(37.2-0)+40),0)</f>
        <v>79</v>
      </c>
      <c r="D738">
        <f>ROUND(((99-40)*(scrapedData!I738-0)/(0.7-0)+40),0)</f>
        <v>79</v>
      </c>
      <c r="E738">
        <f>ROUND(((99-40)*(scrapedData!O738-0)/(0.5-0)+40),0)</f>
        <v>73</v>
      </c>
      <c r="F738">
        <f ca="1">IF(scrapedData!K738&lt;1,RANDBETWEEN(40,50),D738)</f>
        <v>79</v>
      </c>
      <c r="G738">
        <f ca="1">IF(scrapedData!N738&lt;1,RANDBETWEEN(40,50),E738)</f>
        <v>73</v>
      </c>
      <c r="H738">
        <f>ROUND(((99-40)*(scrapedData!V738-0)/(7-0)+40),0)</f>
        <v>61</v>
      </c>
      <c r="I738">
        <f t="shared" ca="1" si="83"/>
        <v>267</v>
      </c>
      <c r="J738">
        <f>ROUND(((99-40)*(scrapedData!W738-0)/(3-0)+40),0)</f>
        <v>62</v>
      </c>
      <c r="K738">
        <f>ROUND(((99-40)*(scrapedData!X738-0)/(3-0)+40),0)</f>
        <v>44</v>
      </c>
      <c r="L738">
        <f>ROUND(((99-40)*(scrapedData!U738-0)/(11-0)+40),0)</f>
        <v>53</v>
      </c>
      <c r="M738">
        <f t="shared" si="84"/>
        <v>238</v>
      </c>
      <c r="N738">
        <f t="shared" ca="1" si="85"/>
        <v>79</v>
      </c>
      <c r="O738">
        <f t="shared" si="86"/>
        <v>76</v>
      </c>
      <c r="P738">
        <f t="shared" si="87"/>
        <v>61</v>
      </c>
      <c r="Q738">
        <f t="shared" ca="1" si="88"/>
        <v>73</v>
      </c>
      <c r="R738">
        <f ca="1">IF(scrapedData!Q738&gt;0.5,ROUND(scrapedData!R738*100,0),RANDBETWEEN(50,70))</f>
        <v>68</v>
      </c>
      <c r="S738">
        <f>INDEX(teamdata!$B$2:'teamdata'!$B$80,MATCH(scrapedData!B738,teamdata!$A$2:'teamdata'!$A$80,0))</f>
        <v>47</v>
      </c>
      <c r="T738">
        <f t="shared" si="89"/>
        <v>4</v>
      </c>
    </row>
    <row r="739" spans="1:20" x14ac:dyDescent="0.3">
      <c r="A739" t="s">
        <v>2786</v>
      </c>
      <c r="B739">
        <f>ROUND(((99-40)*(scrapedData!AA739-0)/(25-0)+40),0)</f>
        <v>54</v>
      </c>
      <c r="C739">
        <f>ROUND(((99-40)*(scrapedData!F739-0)/(37.2-0)+40),0)</f>
        <v>68</v>
      </c>
      <c r="D739">
        <f>ROUND(((99-40)*(scrapedData!I739-0)/(0.7-0)+40),0)</f>
        <v>72</v>
      </c>
      <c r="E739">
        <f>ROUND(((99-40)*(scrapedData!O739-0)/(0.5-0)+40),0)</f>
        <v>77</v>
      </c>
      <c r="F739">
        <f ca="1">IF(scrapedData!K739&lt;1,RANDBETWEEN(40,50),D739)</f>
        <v>72</v>
      </c>
      <c r="G739">
        <f ca="1">IF(scrapedData!N739&lt;1,RANDBETWEEN(40,50),E739)</f>
        <v>77</v>
      </c>
      <c r="H739">
        <f>ROUND(((99-40)*(scrapedData!V739-0)/(7-0)+40),0)</f>
        <v>50</v>
      </c>
      <c r="I739">
        <f t="shared" ca="1" si="83"/>
        <v>253</v>
      </c>
      <c r="J739">
        <f>ROUND(((99-40)*(scrapedData!W739-0)/(3-0)+40),0)</f>
        <v>70</v>
      </c>
      <c r="K739">
        <f>ROUND(((99-40)*(scrapedData!X739-0)/(3-0)+40),0)</f>
        <v>42</v>
      </c>
      <c r="L739">
        <f>ROUND(((99-40)*(scrapedData!U739-0)/(11-0)+40),0)</f>
        <v>57</v>
      </c>
      <c r="M739">
        <f t="shared" si="84"/>
        <v>237</v>
      </c>
      <c r="N739">
        <f t="shared" ca="1" si="85"/>
        <v>76</v>
      </c>
      <c r="O739">
        <f t="shared" si="86"/>
        <v>76</v>
      </c>
      <c r="P739">
        <f t="shared" si="87"/>
        <v>71</v>
      </c>
      <c r="Q739">
        <f t="shared" ca="1" si="88"/>
        <v>77</v>
      </c>
      <c r="R739">
        <f ca="1">IF(scrapedData!Q739&gt;0.5,ROUND(scrapedData!R739*100,0),RANDBETWEEN(50,70))</f>
        <v>65</v>
      </c>
      <c r="S739">
        <f>INDEX(teamdata!$B$2:'teamdata'!$B$80,MATCH(scrapedData!B739,teamdata!$A$2:'teamdata'!$A$80,0))</f>
        <v>47</v>
      </c>
      <c r="T739">
        <f t="shared" si="89"/>
        <v>4</v>
      </c>
    </row>
    <row r="740" spans="1:20" x14ac:dyDescent="0.3">
      <c r="A740" t="s">
        <v>2789</v>
      </c>
      <c r="B740">
        <f>ROUND(((99-40)*(scrapedData!AA740-0)/(25-0)+40),0)</f>
        <v>55</v>
      </c>
      <c r="C740">
        <f>ROUND(((99-40)*(scrapedData!F740-0)/(37.2-0)+40),0)</f>
        <v>78</v>
      </c>
      <c r="D740">
        <f>ROUND(((99-40)*(scrapedData!I740-0)/(0.7-0)+40),0)</f>
        <v>90</v>
      </c>
      <c r="E740">
        <f>ROUND(((99-40)*(scrapedData!O740-0)/(0.5-0)+40),0)</f>
        <v>40</v>
      </c>
      <c r="F740">
        <f ca="1">IF(scrapedData!K740&lt;1,RANDBETWEEN(40,50),D740)</f>
        <v>90</v>
      </c>
      <c r="G740">
        <f ca="1">IF(scrapedData!N740&lt;1,RANDBETWEEN(40,50),E740)</f>
        <v>45</v>
      </c>
      <c r="H740">
        <f>ROUND(((99-40)*(scrapedData!V740-0)/(7-0)+40),0)</f>
        <v>45</v>
      </c>
      <c r="I740">
        <f t="shared" ca="1" si="83"/>
        <v>235</v>
      </c>
      <c r="J740">
        <f>ROUND(((99-40)*(scrapedData!W740-0)/(3-0)+40),0)</f>
        <v>48</v>
      </c>
      <c r="K740">
        <f>ROUND(((99-40)*(scrapedData!X740-0)/(3-0)+40),0)</f>
        <v>83</v>
      </c>
      <c r="L740">
        <f>ROUND(((99-40)*(scrapedData!U740-0)/(11-0)+40),0)</f>
        <v>66</v>
      </c>
      <c r="M740">
        <f t="shared" si="84"/>
        <v>275</v>
      </c>
      <c r="N740">
        <f t="shared" ca="1" si="85"/>
        <v>73</v>
      </c>
      <c r="O740">
        <f t="shared" si="86"/>
        <v>83</v>
      </c>
      <c r="P740">
        <f t="shared" si="87"/>
        <v>76</v>
      </c>
      <c r="Q740">
        <f t="shared" ca="1" si="88"/>
        <v>45</v>
      </c>
      <c r="R740">
        <f ca="1">IF(scrapedData!Q740&gt;0.5,ROUND(scrapedData!R740*100,0),RANDBETWEEN(50,70))</f>
        <v>67</v>
      </c>
      <c r="S740">
        <f>INDEX(teamdata!$B$2:'teamdata'!$B$80,MATCH(scrapedData!B740,teamdata!$A$2:'teamdata'!$A$80,0))</f>
        <v>47</v>
      </c>
      <c r="T740">
        <f t="shared" si="89"/>
        <v>4</v>
      </c>
    </row>
    <row r="741" spans="1:20" x14ac:dyDescent="0.3">
      <c r="A741" t="s">
        <v>2792</v>
      </c>
      <c r="B741">
        <f>ROUND(((99-40)*(scrapedData!AA741-0)/(25-0)+40),0)</f>
        <v>90</v>
      </c>
      <c r="C741">
        <f>ROUND(((99-40)*(scrapedData!F741-0)/(37.2-0)+40),0)</f>
        <v>87</v>
      </c>
      <c r="D741">
        <f>ROUND(((99-40)*(scrapedData!I741-0)/(0.7-0)+40),0)</f>
        <v>87</v>
      </c>
      <c r="E741">
        <f>ROUND(((99-40)*(scrapedData!O741-0)/(0.5-0)+40),0)</f>
        <v>101</v>
      </c>
      <c r="F741">
        <f ca="1">IF(scrapedData!K741&lt;1,RANDBETWEEN(40,50),D741)</f>
        <v>87</v>
      </c>
      <c r="G741">
        <f ca="1">IF(scrapedData!N741&lt;1,RANDBETWEEN(40,50),E741)</f>
        <v>101</v>
      </c>
      <c r="H741">
        <f>ROUND(((99-40)*(scrapedData!V741-0)/(7-0)+40),0)</f>
        <v>48</v>
      </c>
      <c r="I741">
        <f t="shared" ca="1" si="83"/>
        <v>326</v>
      </c>
      <c r="J741">
        <f>ROUND(((99-40)*(scrapedData!W741-0)/(3-0)+40),0)</f>
        <v>56</v>
      </c>
      <c r="K741">
        <f>ROUND(((99-40)*(scrapedData!X741-0)/(3-0)+40),0)</f>
        <v>93</v>
      </c>
      <c r="L741">
        <f>ROUND(((99-40)*(scrapedData!U741-0)/(11-0)+40),0)</f>
        <v>91</v>
      </c>
      <c r="M741">
        <f t="shared" si="84"/>
        <v>327</v>
      </c>
      <c r="N741">
        <f t="shared" ca="1" si="85"/>
        <v>89</v>
      </c>
      <c r="O741">
        <f t="shared" si="86"/>
        <v>93</v>
      </c>
      <c r="P741">
        <f t="shared" si="87"/>
        <v>98</v>
      </c>
      <c r="Q741">
        <f t="shared" ca="1" si="88"/>
        <v>101</v>
      </c>
      <c r="R741">
        <f ca="1">IF(scrapedData!Q741&gt;0.5,ROUND(scrapedData!R741*100,0),RANDBETWEEN(50,70))</f>
        <v>76</v>
      </c>
      <c r="S741">
        <f>INDEX(teamdata!$B$2:'teamdata'!$B$80,MATCH(scrapedData!B741,teamdata!$A$2:'teamdata'!$A$80,0))</f>
        <v>47</v>
      </c>
      <c r="T741">
        <f t="shared" si="89"/>
        <v>4</v>
      </c>
    </row>
    <row r="742" spans="1:20" x14ac:dyDescent="0.3">
      <c r="A742" t="s">
        <v>2796</v>
      </c>
      <c r="B742">
        <f>ROUND(((99-40)*(scrapedData!AA742-0)/(25-0)+40),0)</f>
        <v>47</v>
      </c>
      <c r="C742">
        <f>ROUND(((99-40)*(scrapedData!F742-0)/(37.2-0)+40),0)</f>
        <v>62</v>
      </c>
      <c r="D742">
        <f>ROUND(((99-40)*(scrapedData!I742-0)/(0.7-0)+40),0)</f>
        <v>80</v>
      </c>
      <c r="E742">
        <f>ROUND(((99-40)*(scrapedData!O742-0)/(0.5-0)+40),0)</f>
        <v>40</v>
      </c>
      <c r="F742">
        <f ca="1">IF(scrapedData!K742&lt;1,RANDBETWEEN(40,50),D742)</f>
        <v>80</v>
      </c>
      <c r="G742">
        <f ca="1">IF(scrapedData!N742&lt;1,RANDBETWEEN(40,50),E742)</f>
        <v>44</v>
      </c>
      <c r="H742">
        <f>ROUND(((99-40)*(scrapedData!V742-0)/(7-0)+40),0)</f>
        <v>42</v>
      </c>
      <c r="I742">
        <f t="shared" ca="1" si="83"/>
        <v>213</v>
      </c>
      <c r="J742">
        <f>ROUND(((99-40)*(scrapedData!W742-0)/(3-0)+40),0)</f>
        <v>44</v>
      </c>
      <c r="K742">
        <f>ROUND(((99-40)*(scrapedData!X742-0)/(3-0)+40),0)</f>
        <v>50</v>
      </c>
      <c r="L742">
        <f>ROUND(((99-40)*(scrapedData!U742-0)/(11-0)+40),0)</f>
        <v>57</v>
      </c>
      <c r="M742">
        <f t="shared" si="84"/>
        <v>213</v>
      </c>
      <c r="N742">
        <f t="shared" ca="1" si="85"/>
        <v>69</v>
      </c>
      <c r="O742">
        <f t="shared" si="86"/>
        <v>71</v>
      </c>
      <c r="P742">
        <f t="shared" si="87"/>
        <v>75</v>
      </c>
      <c r="Q742">
        <f t="shared" ca="1" si="88"/>
        <v>44</v>
      </c>
      <c r="R742">
        <f ca="1">IF(scrapedData!Q742&gt;0.5,ROUND(scrapedData!R742*100,0),RANDBETWEEN(50,70))</f>
        <v>47</v>
      </c>
      <c r="S742">
        <f>INDEX(teamdata!$B$2:'teamdata'!$B$80,MATCH(scrapedData!B742,teamdata!$A$2:'teamdata'!$A$80,0))</f>
        <v>47</v>
      </c>
      <c r="T742">
        <f t="shared" si="89"/>
        <v>4</v>
      </c>
    </row>
    <row r="743" spans="1:20" x14ac:dyDescent="0.3">
      <c r="A743" t="s">
        <v>2799</v>
      </c>
      <c r="B743">
        <f>ROUND(((99-40)*(scrapedData!AA743-0)/(25-0)+40),0)</f>
        <v>48</v>
      </c>
      <c r="C743">
        <f>ROUND(((99-40)*(scrapedData!F743-0)/(37.2-0)+40),0)</f>
        <v>57</v>
      </c>
      <c r="D743">
        <f>ROUND(((99-40)*(scrapedData!I743-0)/(0.7-0)+40),0)</f>
        <v>86</v>
      </c>
      <c r="E743">
        <f>ROUND(((99-40)*(scrapedData!O743-0)/(0.5-0)+40),0)</f>
        <v>68</v>
      </c>
      <c r="F743">
        <f ca="1">IF(scrapedData!K743&lt;1,RANDBETWEEN(40,50),D743)</f>
        <v>86</v>
      </c>
      <c r="G743">
        <f ca="1">IF(scrapedData!N743&lt;1,RANDBETWEEN(40,50),E743)</f>
        <v>50</v>
      </c>
      <c r="H743">
        <f>ROUND(((99-40)*(scrapedData!V743-0)/(7-0)+40),0)</f>
        <v>41</v>
      </c>
      <c r="I743">
        <f t="shared" ca="1" si="83"/>
        <v>225</v>
      </c>
      <c r="J743">
        <f>ROUND(((99-40)*(scrapedData!W743-0)/(3-0)+40),0)</f>
        <v>50</v>
      </c>
      <c r="K743">
        <f>ROUND(((99-40)*(scrapedData!X743-0)/(3-0)+40),0)</f>
        <v>46</v>
      </c>
      <c r="L743">
        <f>ROUND(((99-40)*(scrapedData!U743-0)/(11-0)+40),0)</f>
        <v>50</v>
      </c>
      <c r="M743">
        <f t="shared" si="84"/>
        <v>203</v>
      </c>
      <c r="N743">
        <f t="shared" ca="1" si="85"/>
        <v>71</v>
      </c>
      <c r="O743">
        <f t="shared" si="86"/>
        <v>69</v>
      </c>
      <c r="P743">
        <f t="shared" si="87"/>
        <v>69</v>
      </c>
      <c r="Q743">
        <f t="shared" ca="1" si="88"/>
        <v>50</v>
      </c>
      <c r="R743">
        <f ca="1">IF(scrapedData!Q743&gt;0.5,ROUND(scrapedData!R743*100,0),RANDBETWEEN(50,70))</f>
        <v>50</v>
      </c>
      <c r="S743">
        <f>INDEX(teamdata!$B$2:'teamdata'!$B$80,MATCH(scrapedData!B743,teamdata!$A$2:'teamdata'!$A$80,0))</f>
        <v>47</v>
      </c>
      <c r="T743">
        <f t="shared" si="89"/>
        <v>4</v>
      </c>
    </row>
    <row r="744" spans="1:20" x14ac:dyDescent="0.3">
      <c r="A744" t="s">
        <v>2801</v>
      </c>
      <c r="B744">
        <f>ROUND(((99-40)*(scrapedData!AA744-0)/(25-0)+40),0)</f>
        <v>46</v>
      </c>
      <c r="C744">
        <f>ROUND(((99-40)*(scrapedData!F744-0)/(37.2-0)+40),0)</f>
        <v>64</v>
      </c>
      <c r="D744">
        <f>ROUND(((99-40)*(scrapedData!I744-0)/(0.7-0)+40),0)</f>
        <v>77</v>
      </c>
      <c r="E744">
        <f>ROUND(((99-40)*(scrapedData!O744-0)/(0.5-0)+40),0)</f>
        <v>51</v>
      </c>
      <c r="F744">
        <f ca="1">IF(scrapedData!K744&lt;1,RANDBETWEEN(40,50),D744)</f>
        <v>77</v>
      </c>
      <c r="G744">
        <f ca="1">IF(scrapedData!N744&lt;1,RANDBETWEEN(40,50),E744)</f>
        <v>51</v>
      </c>
      <c r="H744">
        <f>ROUND(((99-40)*(scrapedData!V744-0)/(7-0)+40),0)</f>
        <v>55</v>
      </c>
      <c r="I744">
        <f t="shared" ca="1" si="83"/>
        <v>229</v>
      </c>
      <c r="J744">
        <f>ROUND(((99-40)*(scrapedData!W744-0)/(3-0)+40),0)</f>
        <v>44</v>
      </c>
      <c r="K744">
        <f>ROUND(((99-40)*(scrapedData!X744-0)/(3-0)+40),0)</f>
        <v>40</v>
      </c>
      <c r="L744">
        <f>ROUND(((99-40)*(scrapedData!U744-0)/(11-0)+40),0)</f>
        <v>54</v>
      </c>
      <c r="M744">
        <f t="shared" si="84"/>
        <v>202</v>
      </c>
      <c r="N744">
        <f t="shared" ca="1" si="85"/>
        <v>72</v>
      </c>
      <c r="O744">
        <f t="shared" si="86"/>
        <v>69</v>
      </c>
      <c r="P744">
        <f t="shared" si="87"/>
        <v>70</v>
      </c>
      <c r="Q744">
        <f t="shared" ca="1" si="88"/>
        <v>51</v>
      </c>
      <c r="R744">
        <f ca="1">IF(scrapedData!Q744&gt;0.5,ROUND(scrapedData!R744*100,0),RANDBETWEEN(50,70))</f>
        <v>63</v>
      </c>
      <c r="S744">
        <f>INDEX(teamdata!$B$2:'teamdata'!$B$80,MATCH(scrapedData!B744,teamdata!$A$2:'teamdata'!$A$80,0))</f>
        <v>47</v>
      </c>
      <c r="T744">
        <f t="shared" si="89"/>
        <v>4</v>
      </c>
    </row>
    <row r="745" spans="1:20" x14ac:dyDescent="0.3">
      <c r="A745" t="s">
        <v>2803</v>
      </c>
      <c r="B745">
        <f>ROUND(((99-40)*(scrapedData!AA745-0)/(25-0)+40),0)</f>
        <v>40</v>
      </c>
      <c r="C745">
        <f>ROUND(((99-40)*(scrapedData!F745-0)/(37.2-0)+40),0)</f>
        <v>42</v>
      </c>
      <c r="D745">
        <f>ROUND(((99-40)*(scrapedData!I745-0)/(0.7-0)+40),0)</f>
        <v>40</v>
      </c>
      <c r="E745">
        <f>ROUND(((99-40)*(scrapedData!O745-0)/(0.5-0)+40),0)</f>
        <v>40</v>
      </c>
      <c r="F745">
        <f ca="1">IF(scrapedData!K745&lt;1,RANDBETWEEN(40,50),D745)</f>
        <v>44</v>
      </c>
      <c r="G745">
        <f ca="1">IF(scrapedData!N745&lt;1,RANDBETWEEN(40,50),E745)</f>
        <v>50</v>
      </c>
      <c r="H745">
        <f>ROUND(((99-40)*(scrapedData!V745-0)/(7-0)+40),0)</f>
        <v>40</v>
      </c>
      <c r="I745">
        <f t="shared" ca="1" si="83"/>
        <v>170</v>
      </c>
      <c r="J745">
        <f>ROUND(((99-40)*(scrapedData!W745-0)/(3-0)+40),0)</f>
        <v>40</v>
      </c>
      <c r="K745">
        <f>ROUND(((99-40)*(scrapedData!X745-0)/(3-0)+40),0)</f>
        <v>40</v>
      </c>
      <c r="L745">
        <f>ROUND(((99-40)*(scrapedData!U745-0)/(11-0)+40),0)</f>
        <v>41</v>
      </c>
      <c r="M745">
        <f t="shared" si="84"/>
        <v>163</v>
      </c>
      <c r="N745">
        <f t="shared" ca="1" si="85"/>
        <v>61</v>
      </c>
      <c r="O745">
        <f t="shared" si="86"/>
        <v>62</v>
      </c>
      <c r="P745">
        <f t="shared" si="87"/>
        <v>70</v>
      </c>
      <c r="Q745">
        <f t="shared" ca="1" si="88"/>
        <v>50</v>
      </c>
      <c r="R745">
        <f ca="1">IF(scrapedData!Q745&gt;0.5,ROUND(scrapedData!R745*100,0),RANDBETWEEN(50,70))</f>
        <v>68</v>
      </c>
      <c r="S745">
        <f>INDEX(teamdata!$B$2:'teamdata'!$B$80,MATCH(scrapedData!B745,teamdata!$A$2:'teamdata'!$A$80,0))</f>
        <v>47</v>
      </c>
      <c r="T745">
        <f t="shared" si="89"/>
        <v>4</v>
      </c>
    </row>
    <row r="746" spans="1:20" x14ac:dyDescent="0.3">
      <c r="A746" t="s">
        <v>2806</v>
      </c>
      <c r="B746">
        <f>ROUND(((99-40)*(scrapedData!AA746-0)/(25-0)+40),0)</f>
        <v>40</v>
      </c>
      <c r="C746">
        <f>ROUND(((99-40)*(scrapedData!F746-0)/(37.2-0)+40),0)</f>
        <v>42</v>
      </c>
      <c r="D746">
        <f>ROUND(((99-40)*(scrapedData!I746-0)/(0.7-0)+40),0)</f>
        <v>40</v>
      </c>
      <c r="E746">
        <f>ROUND(((99-40)*(scrapedData!O746-0)/(0.5-0)+40),0)</f>
        <v>40</v>
      </c>
      <c r="F746">
        <f ca="1">IF(scrapedData!K746&lt;1,RANDBETWEEN(40,50),D746)</f>
        <v>48</v>
      </c>
      <c r="G746">
        <f ca="1">IF(scrapedData!N746&lt;1,RANDBETWEEN(40,50),E746)</f>
        <v>42</v>
      </c>
      <c r="H746">
        <f>ROUND(((99-40)*(scrapedData!V746-0)/(7-0)+40),0)</f>
        <v>40</v>
      </c>
      <c r="I746">
        <f t="shared" ca="1" si="83"/>
        <v>162</v>
      </c>
      <c r="J746">
        <f>ROUND(((99-40)*(scrapedData!W746-0)/(3-0)+40),0)</f>
        <v>40</v>
      </c>
      <c r="K746">
        <f>ROUND(((99-40)*(scrapedData!X746-0)/(3-0)+40),0)</f>
        <v>40</v>
      </c>
      <c r="L746">
        <f>ROUND(((99-40)*(scrapedData!U746-0)/(11-0)+40),0)</f>
        <v>42</v>
      </c>
      <c r="M746">
        <f t="shared" si="84"/>
        <v>164</v>
      </c>
      <c r="N746">
        <f t="shared" ca="1" si="85"/>
        <v>60</v>
      </c>
      <c r="O746">
        <f t="shared" si="86"/>
        <v>62</v>
      </c>
      <c r="P746">
        <f t="shared" si="87"/>
        <v>71</v>
      </c>
      <c r="Q746">
        <f t="shared" ca="1" si="88"/>
        <v>42</v>
      </c>
      <c r="R746">
        <f ca="1">IF(scrapedData!Q746&gt;0.5,ROUND(scrapedData!R746*100,0),RANDBETWEEN(50,70))</f>
        <v>61</v>
      </c>
      <c r="S746">
        <f>INDEX(teamdata!$B$2:'teamdata'!$B$80,MATCH(scrapedData!B746,teamdata!$A$2:'teamdata'!$A$80,0))</f>
        <v>47</v>
      </c>
      <c r="T746">
        <f t="shared" si="89"/>
        <v>4</v>
      </c>
    </row>
    <row r="747" spans="1:20" x14ac:dyDescent="0.3">
      <c r="A747" t="s">
        <v>2808</v>
      </c>
      <c r="B747">
        <f>ROUND(((99-40)*(scrapedData!AA747-0)/(25-0)+40),0)</f>
        <v>67</v>
      </c>
      <c r="C747">
        <f>ROUND(((99-40)*(scrapedData!F747-0)/(37.2-0)+40),0)</f>
        <v>79</v>
      </c>
      <c r="D747">
        <f>ROUND(((99-40)*(scrapedData!I747-0)/(0.7-0)+40),0)</f>
        <v>75</v>
      </c>
      <c r="E747">
        <f>ROUND(((99-40)*(scrapedData!O747-0)/(0.5-0)+40),0)</f>
        <v>90</v>
      </c>
      <c r="F747">
        <f ca="1">IF(scrapedData!K747&lt;1,RANDBETWEEN(40,50),D747)</f>
        <v>75</v>
      </c>
      <c r="G747">
        <f ca="1">IF(scrapedData!N747&lt;1,RANDBETWEEN(40,50),E747)</f>
        <v>90</v>
      </c>
      <c r="H747">
        <f>ROUND(((99-40)*(scrapedData!V747-0)/(7-0)+40),0)</f>
        <v>51</v>
      </c>
      <c r="I747">
        <f t="shared" ca="1" si="83"/>
        <v>283</v>
      </c>
      <c r="J747">
        <f>ROUND(((99-40)*(scrapedData!W747-0)/(3-0)+40),0)</f>
        <v>52</v>
      </c>
      <c r="K747">
        <f>ROUND(((99-40)*(scrapedData!X747-0)/(3-0)+40),0)</f>
        <v>40</v>
      </c>
      <c r="L747">
        <f>ROUND(((99-40)*(scrapedData!U747-0)/(11-0)+40),0)</f>
        <v>54</v>
      </c>
      <c r="M747">
        <f t="shared" si="84"/>
        <v>225</v>
      </c>
      <c r="N747">
        <f t="shared" ca="1" si="85"/>
        <v>82</v>
      </c>
      <c r="O747">
        <f t="shared" si="86"/>
        <v>73</v>
      </c>
      <c r="P747">
        <f t="shared" si="87"/>
        <v>62</v>
      </c>
      <c r="Q747">
        <f t="shared" ca="1" si="88"/>
        <v>90</v>
      </c>
      <c r="R747">
        <f ca="1">IF(scrapedData!Q747&gt;0.5,ROUND(scrapedData!R747*100,0),RANDBETWEEN(50,70))</f>
        <v>78</v>
      </c>
      <c r="S747">
        <f>INDEX(teamdata!$B$2:'teamdata'!$B$80,MATCH(scrapedData!B747,teamdata!$A$2:'teamdata'!$A$80,0))</f>
        <v>48</v>
      </c>
      <c r="T747">
        <f t="shared" si="89"/>
        <v>4</v>
      </c>
    </row>
    <row r="748" spans="1:20" x14ac:dyDescent="0.3">
      <c r="A748" t="s">
        <v>2811</v>
      </c>
      <c r="B748">
        <f>ROUND(((99-40)*(scrapedData!AA748-0)/(25-0)+40),0)</f>
        <v>62</v>
      </c>
      <c r="C748">
        <f>ROUND(((99-40)*(scrapedData!F748-0)/(37.2-0)+40),0)</f>
        <v>80</v>
      </c>
      <c r="D748">
        <f>ROUND(((99-40)*(scrapedData!I748-0)/(0.7-0)+40),0)</f>
        <v>76</v>
      </c>
      <c r="E748">
        <f>ROUND(((99-40)*(scrapedData!O748-0)/(0.5-0)+40),0)</f>
        <v>80</v>
      </c>
      <c r="F748">
        <f ca="1">IF(scrapedData!K748&lt;1,RANDBETWEEN(40,50),D748)</f>
        <v>76</v>
      </c>
      <c r="G748">
        <f ca="1">IF(scrapedData!N748&lt;1,RANDBETWEEN(40,50),E748)</f>
        <v>80</v>
      </c>
      <c r="H748">
        <f>ROUND(((99-40)*(scrapedData!V748-0)/(7-0)+40),0)</f>
        <v>68</v>
      </c>
      <c r="I748">
        <f t="shared" ca="1" si="83"/>
        <v>286</v>
      </c>
      <c r="J748">
        <f>ROUND(((99-40)*(scrapedData!W748-0)/(3-0)+40),0)</f>
        <v>58</v>
      </c>
      <c r="K748">
        <f>ROUND(((99-40)*(scrapedData!X748-0)/(3-0)+40),0)</f>
        <v>40</v>
      </c>
      <c r="L748">
        <f>ROUND(((99-40)*(scrapedData!U748-0)/(11-0)+40),0)</f>
        <v>50</v>
      </c>
      <c r="M748">
        <f t="shared" si="84"/>
        <v>228</v>
      </c>
      <c r="N748">
        <f t="shared" ca="1" si="85"/>
        <v>82</v>
      </c>
      <c r="O748">
        <f t="shared" si="86"/>
        <v>74</v>
      </c>
      <c r="P748">
        <f t="shared" si="87"/>
        <v>57</v>
      </c>
      <c r="Q748">
        <f t="shared" ca="1" si="88"/>
        <v>80</v>
      </c>
      <c r="R748">
        <f ca="1">IF(scrapedData!Q748&gt;0.5,ROUND(scrapedData!R748*100,0),RANDBETWEEN(50,70))</f>
        <v>68</v>
      </c>
      <c r="S748">
        <f>INDEX(teamdata!$B$2:'teamdata'!$B$80,MATCH(scrapedData!B748,teamdata!$A$2:'teamdata'!$A$80,0))</f>
        <v>48</v>
      </c>
      <c r="T748">
        <f t="shared" si="89"/>
        <v>4</v>
      </c>
    </row>
    <row r="749" spans="1:20" x14ac:dyDescent="0.3">
      <c r="A749" t="s">
        <v>2813</v>
      </c>
      <c r="B749">
        <f>ROUND(((99-40)*(scrapedData!AA749-0)/(25-0)+40),0)</f>
        <v>63</v>
      </c>
      <c r="C749">
        <f>ROUND(((99-40)*(scrapedData!F749-0)/(37.2-0)+40),0)</f>
        <v>67</v>
      </c>
      <c r="D749">
        <f>ROUND(((99-40)*(scrapedData!I749-0)/(0.7-0)+40),0)</f>
        <v>89</v>
      </c>
      <c r="E749">
        <f>ROUND(((99-40)*(scrapedData!O749-0)/(0.5-0)+40),0)</f>
        <v>40</v>
      </c>
      <c r="F749">
        <f ca="1">IF(scrapedData!K749&lt;1,RANDBETWEEN(40,50),D749)</f>
        <v>89</v>
      </c>
      <c r="G749">
        <f ca="1">IF(scrapedData!N749&lt;1,RANDBETWEEN(40,50),E749)</f>
        <v>44</v>
      </c>
      <c r="H749">
        <f>ROUND(((99-40)*(scrapedData!V749-0)/(7-0)+40),0)</f>
        <v>46</v>
      </c>
      <c r="I749">
        <f t="shared" ca="1" si="83"/>
        <v>242</v>
      </c>
      <c r="J749">
        <f>ROUND(((99-40)*(scrapedData!W749-0)/(3-0)+40),0)</f>
        <v>46</v>
      </c>
      <c r="K749">
        <f>ROUND(((99-40)*(scrapedData!X749-0)/(3-0)+40),0)</f>
        <v>44</v>
      </c>
      <c r="L749">
        <f>ROUND(((99-40)*(scrapedData!U749-0)/(11-0)+40),0)</f>
        <v>68</v>
      </c>
      <c r="M749">
        <f t="shared" si="84"/>
        <v>225</v>
      </c>
      <c r="N749">
        <f t="shared" ca="1" si="85"/>
        <v>74</v>
      </c>
      <c r="O749">
        <f t="shared" si="86"/>
        <v>73</v>
      </c>
      <c r="P749">
        <f t="shared" si="87"/>
        <v>85</v>
      </c>
      <c r="Q749">
        <f t="shared" ca="1" si="88"/>
        <v>44</v>
      </c>
      <c r="R749">
        <f ca="1">IF(scrapedData!Q749&gt;0.5,ROUND(scrapedData!R749*100,0),RANDBETWEEN(50,70))</f>
        <v>70</v>
      </c>
      <c r="S749">
        <f>INDEX(teamdata!$B$2:'teamdata'!$B$80,MATCH(scrapedData!B749,teamdata!$A$2:'teamdata'!$A$80,0))</f>
        <v>48</v>
      </c>
      <c r="T749">
        <f t="shared" si="89"/>
        <v>4</v>
      </c>
    </row>
    <row r="750" spans="1:20" x14ac:dyDescent="0.3">
      <c r="A750" t="s">
        <v>2815</v>
      </c>
      <c r="B750">
        <f>ROUND(((99-40)*(scrapedData!AA750-0)/(25-0)+40),0)</f>
        <v>63</v>
      </c>
      <c r="C750">
        <f>ROUND(((99-40)*(scrapedData!F750-0)/(37.2-0)+40),0)</f>
        <v>73</v>
      </c>
      <c r="D750">
        <f>ROUND(((99-40)*(scrapedData!I750-0)/(0.7-0)+40),0)</f>
        <v>96</v>
      </c>
      <c r="E750">
        <f>ROUND(((99-40)*(scrapedData!O750-0)/(0.5-0)+40),0)</f>
        <v>52</v>
      </c>
      <c r="F750">
        <f ca="1">IF(scrapedData!K750&lt;1,RANDBETWEEN(40,50),D750)</f>
        <v>96</v>
      </c>
      <c r="G750">
        <f ca="1">IF(scrapedData!N750&lt;1,RANDBETWEEN(40,50),E750)</f>
        <v>41</v>
      </c>
      <c r="H750">
        <f>ROUND(((99-40)*(scrapedData!V750-0)/(7-0)+40),0)</f>
        <v>53</v>
      </c>
      <c r="I750">
        <f t="shared" ca="1" si="83"/>
        <v>253</v>
      </c>
      <c r="J750">
        <f>ROUND(((99-40)*(scrapedData!W750-0)/(3-0)+40),0)</f>
        <v>48</v>
      </c>
      <c r="K750">
        <f>ROUND(((99-40)*(scrapedData!X750-0)/(3-0)+40),0)</f>
        <v>48</v>
      </c>
      <c r="L750">
        <f>ROUND(((99-40)*(scrapedData!U750-0)/(11-0)+40),0)</f>
        <v>75</v>
      </c>
      <c r="M750">
        <f t="shared" si="84"/>
        <v>244</v>
      </c>
      <c r="N750">
        <f t="shared" ca="1" si="85"/>
        <v>76</v>
      </c>
      <c r="O750">
        <f t="shared" si="86"/>
        <v>77</v>
      </c>
      <c r="P750">
        <f t="shared" si="87"/>
        <v>89</v>
      </c>
      <c r="Q750">
        <f t="shared" ca="1" si="88"/>
        <v>41</v>
      </c>
      <c r="R750">
        <f ca="1">IF(scrapedData!Q750&gt;0.5,ROUND(scrapedData!R750*100,0),RANDBETWEEN(50,70))</f>
        <v>69</v>
      </c>
      <c r="S750">
        <f>INDEX(teamdata!$B$2:'teamdata'!$B$80,MATCH(scrapedData!B750,teamdata!$A$2:'teamdata'!$A$80,0))</f>
        <v>48</v>
      </c>
      <c r="T750">
        <f t="shared" si="89"/>
        <v>4</v>
      </c>
    </row>
    <row r="751" spans="1:20" x14ac:dyDescent="0.3">
      <c r="A751" t="s">
        <v>2818</v>
      </c>
      <c r="B751">
        <f>ROUND(((99-40)*(scrapedData!AA751-0)/(25-0)+40),0)</f>
        <v>58</v>
      </c>
      <c r="C751">
        <f>ROUND(((99-40)*(scrapedData!F751-0)/(37.2-0)+40),0)</f>
        <v>65</v>
      </c>
      <c r="D751">
        <f>ROUND(((99-40)*(scrapedData!I751-0)/(0.7-0)+40),0)</f>
        <v>75</v>
      </c>
      <c r="E751">
        <f>ROUND(((99-40)*(scrapedData!O751-0)/(0.5-0)+40),0)</f>
        <v>84</v>
      </c>
      <c r="F751">
        <f ca="1">IF(scrapedData!K751&lt;1,RANDBETWEEN(40,50),D751)</f>
        <v>75</v>
      </c>
      <c r="G751">
        <f ca="1">IF(scrapedData!N751&lt;1,RANDBETWEEN(40,50),E751)</f>
        <v>84</v>
      </c>
      <c r="H751">
        <f>ROUND(((99-40)*(scrapedData!V751-0)/(7-0)+40),0)</f>
        <v>48</v>
      </c>
      <c r="I751">
        <f t="shared" ca="1" si="83"/>
        <v>265</v>
      </c>
      <c r="J751">
        <f>ROUND(((99-40)*(scrapedData!W751-0)/(3-0)+40),0)</f>
        <v>46</v>
      </c>
      <c r="K751">
        <f>ROUND(((99-40)*(scrapedData!X751-0)/(3-0)+40),0)</f>
        <v>42</v>
      </c>
      <c r="L751">
        <f>ROUND(((99-40)*(scrapedData!U751-0)/(11-0)+40),0)</f>
        <v>49</v>
      </c>
      <c r="M751">
        <f t="shared" si="84"/>
        <v>202</v>
      </c>
      <c r="N751">
        <f t="shared" ca="1" si="85"/>
        <v>78</v>
      </c>
      <c r="O751">
        <f t="shared" si="86"/>
        <v>69</v>
      </c>
      <c r="P751">
        <f t="shared" si="87"/>
        <v>63</v>
      </c>
      <c r="Q751">
        <f t="shared" ca="1" si="88"/>
        <v>84</v>
      </c>
      <c r="R751">
        <f ca="1">IF(scrapedData!Q751&gt;0.5,ROUND(scrapedData!R751*100,0),RANDBETWEEN(50,70))</f>
        <v>73</v>
      </c>
      <c r="S751">
        <f>INDEX(teamdata!$B$2:'teamdata'!$B$80,MATCH(scrapedData!B751,teamdata!$A$2:'teamdata'!$A$80,0))</f>
        <v>48</v>
      </c>
      <c r="T751">
        <f t="shared" si="89"/>
        <v>4</v>
      </c>
    </row>
    <row r="752" spans="1:20" x14ac:dyDescent="0.3">
      <c r="A752" t="s">
        <v>2820</v>
      </c>
      <c r="B752">
        <f>ROUND(((99-40)*(scrapedData!AA752-0)/(25-0)+40),0)</f>
        <v>58</v>
      </c>
      <c r="C752">
        <f>ROUND(((99-40)*(scrapedData!F752-0)/(37.2-0)+40),0)</f>
        <v>64</v>
      </c>
      <c r="D752">
        <f>ROUND(((99-40)*(scrapedData!I752-0)/(0.7-0)+40),0)</f>
        <v>80</v>
      </c>
      <c r="E752">
        <f>ROUND(((99-40)*(scrapedData!O752-0)/(0.5-0)+40),0)</f>
        <v>81</v>
      </c>
      <c r="F752">
        <f ca="1">IF(scrapedData!K752&lt;1,RANDBETWEEN(40,50),D752)</f>
        <v>80</v>
      </c>
      <c r="G752">
        <f ca="1">IF(scrapedData!N752&lt;1,RANDBETWEEN(40,50),E752)</f>
        <v>81</v>
      </c>
      <c r="H752">
        <f>ROUND(((99-40)*(scrapedData!V752-0)/(7-0)+40),0)</f>
        <v>54</v>
      </c>
      <c r="I752">
        <f t="shared" ca="1" si="83"/>
        <v>273</v>
      </c>
      <c r="J752">
        <f>ROUND(((99-40)*(scrapedData!W752-0)/(3-0)+40),0)</f>
        <v>60</v>
      </c>
      <c r="K752">
        <f>ROUND(((99-40)*(scrapedData!X752-0)/(3-0)+40),0)</f>
        <v>56</v>
      </c>
      <c r="L752">
        <f>ROUND(((99-40)*(scrapedData!U752-0)/(11-0)+40),0)</f>
        <v>56</v>
      </c>
      <c r="M752">
        <f t="shared" si="84"/>
        <v>236</v>
      </c>
      <c r="N752">
        <f t="shared" ca="1" si="85"/>
        <v>80</v>
      </c>
      <c r="O752">
        <f t="shared" si="86"/>
        <v>75</v>
      </c>
      <c r="P752">
        <f t="shared" si="87"/>
        <v>72</v>
      </c>
      <c r="Q752">
        <f t="shared" ca="1" si="88"/>
        <v>81</v>
      </c>
      <c r="R752">
        <f ca="1">IF(scrapedData!Q752&gt;0.5,ROUND(scrapedData!R752*100,0),RANDBETWEEN(50,70))</f>
        <v>62</v>
      </c>
      <c r="S752">
        <f>INDEX(teamdata!$B$2:'teamdata'!$B$80,MATCH(scrapedData!B752,teamdata!$A$2:'teamdata'!$A$80,0))</f>
        <v>48</v>
      </c>
      <c r="T752">
        <f t="shared" si="89"/>
        <v>4</v>
      </c>
    </row>
    <row r="753" spans="1:20" x14ac:dyDescent="0.3">
      <c r="A753" t="s">
        <v>2821</v>
      </c>
      <c r="B753">
        <f>ROUND(((99-40)*(scrapedData!AA753-0)/(25-0)+40),0)</f>
        <v>55</v>
      </c>
      <c r="C753">
        <f>ROUND(((99-40)*(scrapedData!F753-0)/(37.2-0)+40),0)</f>
        <v>69</v>
      </c>
      <c r="D753">
        <f>ROUND(((99-40)*(scrapedData!I753-0)/(0.7-0)+40),0)</f>
        <v>96</v>
      </c>
      <c r="E753">
        <f>ROUND(((99-40)*(scrapedData!O753-0)/(0.5-0)+40),0)</f>
        <v>81</v>
      </c>
      <c r="F753">
        <f ca="1">IF(scrapedData!K753&lt;1,RANDBETWEEN(40,50),D753)</f>
        <v>96</v>
      </c>
      <c r="G753">
        <f ca="1">IF(scrapedData!N753&lt;1,RANDBETWEEN(40,50),E753)</f>
        <v>50</v>
      </c>
      <c r="H753">
        <f>ROUND(((99-40)*(scrapedData!V753-0)/(7-0)+40),0)</f>
        <v>45</v>
      </c>
      <c r="I753">
        <f t="shared" ca="1" si="83"/>
        <v>246</v>
      </c>
      <c r="J753">
        <f>ROUND(((99-40)*(scrapedData!W753-0)/(3-0)+40),0)</f>
        <v>48</v>
      </c>
      <c r="K753">
        <f>ROUND(((99-40)*(scrapedData!X753-0)/(3-0)+40),0)</f>
        <v>56</v>
      </c>
      <c r="L753">
        <f>ROUND(((99-40)*(scrapedData!U753-0)/(11-0)+40),0)</f>
        <v>66</v>
      </c>
      <c r="M753">
        <f t="shared" si="84"/>
        <v>239</v>
      </c>
      <c r="N753">
        <f t="shared" ca="1" si="85"/>
        <v>75</v>
      </c>
      <c r="O753">
        <f t="shared" si="86"/>
        <v>76</v>
      </c>
      <c r="P753">
        <f t="shared" si="87"/>
        <v>81</v>
      </c>
      <c r="Q753">
        <f t="shared" ca="1" si="88"/>
        <v>50</v>
      </c>
      <c r="R753">
        <f ca="1">IF(scrapedData!Q753&gt;0.5,ROUND(scrapedData!R753*100,0),RANDBETWEEN(50,70))</f>
        <v>51</v>
      </c>
      <c r="S753">
        <f>INDEX(teamdata!$B$2:'teamdata'!$B$80,MATCH(scrapedData!B753,teamdata!$A$2:'teamdata'!$A$80,0))</f>
        <v>48</v>
      </c>
      <c r="T753">
        <f t="shared" si="89"/>
        <v>4</v>
      </c>
    </row>
    <row r="754" spans="1:20" x14ac:dyDescent="0.3">
      <c r="A754" t="s">
        <v>2823</v>
      </c>
      <c r="B754">
        <f>ROUND(((99-40)*(scrapedData!AA754-0)/(25-0)+40),0)</f>
        <v>53</v>
      </c>
      <c r="C754">
        <f>ROUND(((99-40)*(scrapedData!F754-0)/(37.2-0)+40),0)</f>
        <v>64</v>
      </c>
      <c r="D754">
        <f>ROUND(((99-40)*(scrapedData!I754-0)/(0.7-0)+40),0)</f>
        <v>75</v>
      </c>
      <c r="E754">
        <f>ROUND(((99-40)*(scrapedData!O754-0)/(0.5-0)+40),0)</f>
        <v>80</v>
      </c>
      <c r="F754">
        <f ca="1">IF(scrapedData!K754&lt;1,RANDBETWEEN(40,50),D754)</f>
        <v>75</v>
      </c>
      <c r="G754">
        <f ca="1">IF(scrapedData!N754&lt;1,RANDBETWEEN(40,50),E754)</f>
        <v>80</v>
      </c>
      <c r="H754">
        <f>ROUND(((99-40)*(scrapedData!V754-0)/(7-0)+40),0)</f>
        <v>46</v>
      </c>
      <c r="I754">
        <f t="shared" ca="1" si="83"/>
        <v>254</v>
      </c>
      <c r="J754">
        <f>ROUND(((99-40)*(scrapedData!W754-0)/(3-0)+40),0)</f>
        <v>44</v>
      </c>
      <c r="K754">
        <f>ROUND(((99-40)*(scrapedData!X754-0)/(3-0)+40),0)</f>
        <v>42</v>
      </c>
      <c r="L754">
        <f>ROUND(((99-40)*(scrapedData!U754-0)/(11-0)+40),0)</f>
        <v>57</v>
      </c>
      <c r="M754">
        <f t="shared" si="84"/>
        <v>207</v>
      </c>
      <c r="N754">
        <f t="shared" ca="1" si="85"/>
        <v>76</v>
      </c>
      <c r="O754">
        <f t="shared" si="86"/>
        <v>70</v>
      </c>
      <c r="P754">
        <f t="shared" si="87"/>
        <v>74</v>
      </c>
      <c r="Q754">
        <f t="shared" ca="1" si="88"/>
        <v>80</v>
      </c>
      <c r="R754">
        <f ca="1">IF(scrapedData!Q754&gt;0.5,ROUND(scrapedData!R754*100,0),RANDBETWEEN(50,70))</f>
        <v>67</v>
      </c>
      <c r="S754">
        <f>INDEX(teamdata!$B$2:'teamdata'!$B$80,MATCH(scrapedData!B754,teamdata!$A$2:'teamdata'!$A$80,0))</f>
        <v>48</v>
      </c>
      <c r="T754">
        <f t="shared" si="89"/>
        <v>4</v>
      </c>
    </row>
    <row r="755" spans="1:20" x14ac:dyDescent="0.3">
      <c r="A755" t="s">
        <v>2825</v>
      </c>
      <c r="B755">
        <f>ROUND(((99-40)*(scrapedData!AA755-0)/(25-0)+40),0)</f>
        <v>51</v>
      </c>
      <c r="C755">
        <f>ROUND(((99-40)*(scrapedData!F755-0)/(37.2-0)+40),0)</f>
        <v>63</v>
      </c>
      <c r="D755">
        <f>ROUND(((99-40)*(scrapedData!I755-0)/(0.7-0)+40),0)</f>
        <v>75</v>
      </c>
      <c r="E755">
        <f>ROUND(((99-40)*(scrapedData!O755-0)/(0.5-0)+40),0)</f>
        <v>80</v>
      </c>
      <c r="F755">
        <f ca="1">IF(scrapedData!K755&lt;1,RANDBETWEEN(40,50),D755)</f>
        <v>75</v>
      </c>
      <c r="G755">
        <f ca="1">IF(scrapedData!N755&lt;1,RANDBETWEEN(40,50),E755)</f>
        <v>80</v>
      </c>
      <c r="H755">
        <f>ROUND(((99-40)*(scrapedData!V755-0)/(7-0)+40),0)</f>
        <v>48</v>
      </c>
      <c r="I755">
        <f t="shared" ca="1" si="83"/>
        <v>254</v>
      </c>
      <c r="J755">
        <f>ROUND(((99-40)*(scrapedData!W755-0)/(3-0)+40),0)</f>
        <v>46</v>
      </c>
      <c r="K755">
        <f>ROUND(((99-40)*(scrapedData!X755-0)/(3-0)+40),0)</f>
        <v>42</v>
      </c>
      <c r="L755">
        <f>ROUND(((99-40)*(scrapedData!U755-0)/(11-0)+40),0)</f>
        <v>53</v>
      </c>
      <c r="M755">
        <f t="shared" si="84"/>
        <v>204</v>
      </c>
      <c r="N755">
        <f t="shared" ca="1" si="85"/>
        <v>76</v>
      </c>
      <c r="O755">
        <f t="shared" si="86"/>
        <v>69</v>
      </c>
      <c r="P755">
        <f t="shared" si="87"/>
        <v>69</v>
      </c>
      <c r="Q755">
        <f t="shared" ca="1" si="88"/>
        <v>80</v>
      </c>
      <c r="R755">
        <f ca="1">IF(scrapedData!Q755&gt;0.5,ROUND(scrapedData!R755*100,0),RANDBETWEEN(50,70))</f>
        <v>61</v>
      </c>
      <c r="S755">
        <f>INDEX(teamdata!$B$2:'teamdata'!$B$80,MATCH(scrapedData!B755,teamdata!$A$2:'teamdata'!$A$80,0))</f>
        <v>48</v>
      </c>
      <c r="T755">
        <f t="shared" si="89"/>
        <v>4</v>
      </c>
    </row>
    <row r="756" spans="1:20" x14ac:dyDescent="0.3">
      <c r="A756" t="s">
        <v>2827</v>
      </c>
      <c r="B756">
        <f>ROUND(((99-40)*(scrapedData!AA756-0)/(25-0)+40),0)</f>
        <v>51</v>
      </c>
      <c r="C756">
        <f>ROUND(((99-40)*(scrapedData!F756-0)/(37.2-0)+40),0)</f>
        <v>58</v>
      </c>
      <c r="D756">
        <f>ROUND(((99-40)*(scrapedData!I756-0)/(0.7-0)+40),0)</f>
        <v>73</v>
      </c>
      <c r="E756">
        <f>ROUND(((99-40)*(scrapedData!O756-0)/(0.5-0)+40),0)</f>
        <v>74</v>
      </c>
      <c r="F756">
        <f ca="1">IF(scrapedData!K756&lt;1,RANDBETWEEN(40,50),D756)</f>
        <v>73</v>
      </c>
      <c r="G756">
        <f ca="1">IF(scrapedData!N756&lt;1,RANDBETWEEN(40,50),E756)</f>
        <v>74</v>
      </c>
      <c r="H756">
        <f>ROUND(((99-40)*(scrapedData!V756-0)/(7-0)+40),0)</f>
        <v>42</v>
      </c>
      <c r="I756">
        <f t="shared" ca="1" si="83"/>
        <v>240</v>
      </c>
      <c r="J756">
        <f>ROUND(((99-40)*(scrapedData!W756-0)/(3-0)+40),0)</f>
        <v>48</v>
      </c>
      <c r="K756">
        <f>ROUND(((99-40)*(scrapedData!X756-0)/(3-0)+40),0)</f>
        <v>44</v>
      </c>
      <c r="L756">
        <f>ROUND(((99-40)*(scrapedData!U756-0)/(11-0)+40),0)</f>
        <v>60</v>
      </c>
      <c r="M756">
        <f t="shared" si="84"/>
        <v>210</v>
      </c>
      <c r="N756">
        <f t="shared" ca="1" si="85"/>
        <v>74</v>
      </c>
      <c r="O756">
        <f t="shared" si="86"/>
        <v>70</v>
      </c>
      <c r="P756">
        <f t="shared" si="87"/>
        <v>82</v>
      </c>
      <c r="Q756">
        <f t="shared" ca="1" si="88"/>
        <v>74</v>
      </c>
      <c r="R756">
        <f ca="1">IF(scrapedData!Q756&gt;0.5,ROUND(scrapedData!R756*100,0),RANDBETWEEN(50,70))</f>
        <v>67</v>
      </c>
      <c r="S756">
        <f>INDEX(teamdata!$B$2:'teamdata'!$B$80,MATCH(scrapedData!B756,teamdata!$A$2:'teamdata'!$A$80,0))</f>
        <v>48</v>
      </c>
      <c r="T756">
        <f t="shared" si="89"/>
        <v>4</v>
      </c>
    </row>
    <row r="757" spans="1:20" x14ac:dyDescent="0.3">
      <c r="A757" t="s">
        <v>2828</v>
      </c>
      <c r="B757">
        <f>ROUND(((99-40)*(scrapedData!AA757-0)/(25-0)+40),0)</f>
        <v>48</v>
      </c>
      <c r="C757">
        <f>ROUND(((99-40)*(scrapedData!F757-0)/(37.2-0)+40),0)</f>
        <v>57</v>
      </c>
      <c r="D757">
        <f>ROUND(((99-40)*(scrapedData!I757-0)/(0.7-0)+40),0)</f>
        <v>67</v>
      </c>
      <c r="E757">
        <f>ROUND(((99-40)*(scrapedData!O757-0)/(0.5-0)+40),0)</f>
        <v>59</v>
      </c>
      <c r="F757">
        <f ca="1">IF(scrapedData!K757&lt;1,RANDBETWEEN(40,50),D757)</f>
        <v>67</v>
      </c>
      <c r="G757">
        <f ca="1">IF(scrapedData!N757&lt;1,RANDBETWEEN(40,50),E757)</f>
        <v>59</v>
      </c>
      <c r="H757">
        <f>ROUND(((99-40)*(scrapedData!V757-0)/(7-0)+40),0)</f>
        <v>47</v>
      </c>
      <c r="I757">
        <f t="shared" ca="1" si="83"/>
        <v>221</v>
      </c>
      <c r="J757">
        <f>ROUND(((99-40)*(scrapedData!W757-0)/(3-0)+40),0)</f>
        <v>50</v>
      </c>
      <c r="K757">
        <f>ROUND(((99-40)*(scrapedData!X757-0)/(3-0)+40),0)</f>
        <v>44</v>
      </c>
      <c r="L757">
        <f>ROUND(((99-40)*(scrapedData!U757-0)/(11-0)+40),0)</f>
        <v>52</v>
      </c>
      <c r="M757">
        <f t="shared" si="84"/>
        <v>203</v>
      </c>
      <c r="N757">
        <f t="shared" ca="1" si="85"/>
        <v>71</v>
      </c>
      <c r="O757">
        <f t="shared" si="86"/>
        <v>69</v>
      </c>
      <c r="P757">
        <f t="shared" si="87"/>
        <v>72</v>
      </c>
      <c r="Q757">
        <f t="shared" ca="1" si="88"/>
        <v>59</v>
      </c>
      <c r="R757">
        <f ca="1">IF(scrapedData!Q757&gt;0.5,ROUND(scrapedData!R757*100,0),RANDBETWEEN(50,70))</f>
        <v>65</v>
      </c>
      <c r="S757">
        <f>INDEX(teamdata!$B$2:'teamdata'!$B$80,MATCH(scrapedData!B757,teamdata!$A$2:'teamdata'!$A$80,0))</f>
        <v>48</v>
      </c>
      <c r="T757">
        <f t="shared" si="89"/>
        <v>4</v>
      </c>
    </row>
    <row r="758" spans="1:20" x14ac:dyDescent="0.3">
      <c r="A758" t="s">
        <v>2830</v>
      </c>
      <c r="B758">
        <f>ROUND(((99-40)*(scrapedData!AA758-0)/(25-0)+40),0)</f>
        <v>47</v>
      </c>
      <c r="C758">
        <f>ROUND(((99-40)*(scrapedData!F758-0)/(37.2-0)+40),0)</f>
        <v>57</v>
      </c>
      <c r="D758">
        <f>ROUND(((99-40)*(scrapedData!I758-0)/(0.7-0)+40),0)</f>
        <v>70</v>
      </c>
      <c r="E758">
        <f>ROUND(((99-40)*(scrapedData!O758-0)/(0.5-0)+40),0)</f>
        <v>79</v>
      </c>
      <c r="F758">
        <f ca="1">IF(scrapedData!K758&lt;1,RANDBETWEEN(40,50),D758)</f>
        <v>40</v>
      </c>
      <c r="G758">
        <f ca="1">IF(scrapedData!N758&lt;1,RANDBETWEEN(40,50),E758)</f>
        <v>79</v>
      </c>
      <c r="H758">
        <f>ROUND(((99-40)*(scrapedData!V758-0)/(7-0)+40),0)</f>
        <v>46</v>
      </c>
      <c r="I758">
        <f t="shared" ca="1" si="83"/>
        <v>242</v>
      </c>
      <c r="J758">
        <f>ROUND(((99-40)*(scrapedData!W758-0)/(3-0)+40),0)</f>
        <v>46</v>
      </c>
      <c r="K758">
        <f>ROUND(((99-40)*(scrapedData!X758-0)/(3-0)+40),0)</f>
        <v>42</v>
      </c>
      <c r="L758">
        <f>ROUND(((99-40)*(scrapedData!U758-0)/(11-0)+40),0)</f>
        <v>52</v>
      </c>
      <c r="M758">
        <f t="shared" si="84"/>
        <v>197</v>
      </c>
      <c r="N758">
        <f t="shared" ca="1" si="85"/>
        <v>74</v>
      </c>
      <c r="O758">
        <f t="shared" si="86"/>
        <v>68</v>
      </c>
      <c r="P758">
        <f t="shared" si="87"/>
        <v>72</v>
      </c>
      <c r="Q758">
        <f t="shared" ca="1" si="88"/>
        <v>79</v>
      </c>
      <c r="R758">
        <f ca="1">IF(scrapedData!Q758&gt;0.5,ROUND(scrapedData!R758*100,0),RANDBETWEEN(50,70))</f>
        <v>63</v>
      </c>
      <c r="S758">
        <f>INDEX(teamdata!$B$2:'teamdata'!$B$80,MATCH(scrapedData!B758,teamdata!$A$2:'teamdata'!$A$80,0))</f>
        <v>48</v>
      </c>
      <c r="T758">
        <f t="shared" si="89"/>
        <v>4</v>
      </c>
    </row>
    <row r="759" spans="1:20" x14ac:dyDescent="0.3">
      <c r="A759" t="s">
        <v>2832</v>
      </c>
      <c r="B759">
        <f>ROUND(((99-40)*(scrapedData!AA759-0)/(25-0)+40),0)</f>
        <v>45</v>
      </c>
      <c r="C759">
        <f>ROUND(((99-40)*(scrapedData!F759-0)/(37.2-0)+40),0)</f>
        <v>66</v>
      </c>
      <c r="D759">
        <f>ROUND(((99-40)*(scrapedData!I759-0)/(0.7-0)+40),0)</f>
        <v>61</v>
      </c>
      <c r="E759">
        <f>ROUND(((99-40)*(scrapedData!O759-0)/(0.5-0)+40),0)</f>
        <v>67</v>
      </c>
      <c r="F759">
        <f ca="1">IF(scrapedData!K759&lt;1,RANDBETWEEN(40,50),D759)</f>
        <v>61</v>
      </c>
      <c r="G759">
        <f ca="1">IF(scrapedData!N759&lt;1,RANDBETWEEN(40,50),E759)</f>
        <v>67</v>
      </c>
      <c r="H759">
        <f>ROUND(((99-40)*(scrapedData!V759-0)/(7-0)+40),0)</f>
        <v>61</v>
      </c>
      <c r="I759">
        <f t="shared" ca="1" si="83"/>
        <v>234</v>
      </c>
      <c r="J759">
        <f>ROUND(((99-40)*(scrapedData!W759-0)/(3-0)+40),0)</f>
        <v>52</v>
      </c>
      <c r="K759">
        <f>ROUND(((99-40)*(scrapedData!X759-0)/(3-0)+40),0)</f>
        <v>42</v>
      </c>
      <c r="L759">
        <f>ROUND(((99-40)*(scrapedData!U759-0)/(11-0)+40),0)</f>
        <v>49</v>
      </c>
      <c r="M759">
        <f t="shared" si="84"/>
        <v>209</v>
      </c>
      <c r="N759">
        <f t="shared" ca="1" si="85"/>
        <v>73</v>
      </c>
      <c r="O759">
        <f t="shared" si="86"/>
        <v>70</v>
      </c>
      <c r="P759">
        <f t="shared" si="87"/>
        <v>62</v>
      </c>
      <c r="Q759">
        <f t="shared" ca="1" si="88"/>
        <v>67</v>
      </c>
      <c r="R759">
        <f ca="1">IF(scrapedData!Q759&gt;0.5,ROUND(scrapedData!R759*100,0),RANDBETWEEN(50,70))</f>
        <v>69</v>
      </c>
      <c r="S759">
        <f>INDEX(teamdata!$B$2:'teamdata'!$B$80,MATCH(scrapedData!B759,teamdata!$A$2:'teamdata'!$A$80,0))</f>
        <v>48</v>
      </c>
      <c r="T759">
        <f t="shared" si="89"/>
        <v>4</v>
      </c>
    </row>
    <row r="760" spans="1:20" x14ac:dyDescent="0.3">
      <c r="A760" t="s">
        <v>2834</v>
      </c>
      <c r="B760">
        <f>ROUND(((99-40)*(scrapedData!AA760-0)/(25-0)+40),0)</f>
        <v>45</v>
      </c>
      <c r="C760">
        <f>ROUND(((99-40)*(scrapedData!F760-0)/(37.2-0)+40),0)</f>
        <v>50</v>
      </c>
      <c r="D760">
        <f>ROUND(((99-40)*(scrapedData!I760-0)/(0.7-0)+40),0)</f>
        <v>75</v>
      </c>
      <c r="E760">
        <f>ROUND(((99-40)*(scrapedData!O760-0)/(0.5-0)+40),0)</f>
        <v>59</v>
      </c>
      <c r="F760">
        <f ca="1">IF(scrapedData!K760&lt;1,RANDBETWEEN(40,50),D760)</f>
        <v>75</v>
      </c>
      <c r="G760">
        <f ca="1">IF(scrapedData!N760&lt;1,RANDBETWEEN(40,50),E760)</f>
        <v>59</v>
      </c>
      <c r="H760">
        <f>ROUND(((99-40)*(scrapedData!V760-0)/(7-0)+40),0)</f>
        <v>43</v>
      </c>
      <c r="I760">
        <f t="shared" ca="1" si="83"/>
        <v>222</v>
      </c>
      <c r="J760">
        <f>ROUND(((99-40)*(scrapedData!W760-0)/(3-0)+40),0)</f>
        <v>42</v>
      </c>
      <c r="K760">
        <f>ROUND(((99-40)*(scrapedData!X760-0)/(3-0)+40),0)</f>
        <v>42</v>
      </c>
      <c r="L760">
        <f>ROUND(((99-40)*(scrapedData!U760-0)/(11-0)+40),0)</f>
        <v>45</v>
      </c>
      <c r="M760">
        <f t="shared" si="84"/>
        <v>179</v>
      </c>
      <c r="N760">
        <f t="shared" ca="1" si="85"/>
        <v>71</v>
      </c>
      <c r="O760">
        <f t="shared" si="86"/>
        <v>65</v>
      </c>
      <c r="P760">
        <f t="shared" si="87"/>
        <v>68</v>
      </c>
      <c r="Q760">
        <f t="shared" ca="1" si="88"/>
        <v>59</v>
      </c>
      <c r="R760">
        <f ca="1">IF(scrapedData!Q760&gt;0.5,ROUND(scrapedData!R760*100,0),RANDBETWEEN(50,70))</f>
        <v>70</v>
      </c>
      <c r="S760">
        <f>INDEX(teamdata!$B$2:'teamdata'!$B$80,MATCH(scrapedData!B760,teamdata!$A$2:'teamdata'!$A$80,0))</f>
        <v>48</v>
      </c>
      <c r="T760">
        <f t="shared" si="89"/>
        <v>4</v>
      </c>
    </row>
    <row r="761" spans="1:20" x14ac:dyDescent="0.3">
      <c r="A761" t="s">
        <v>2837</v>
      </c>
      <c r="B761">
        <f>ROUND(((99-40)*(scrapedData!AA761-0)/(25-0)+40),0)</f>
        <v>48</v>
      </c>
      <c r="C761">
        <f>ROUND(((99-40)*(scrapedData!F761-0)/(37.2-0)+40),0)</f>
        <v>50</v>
      </c>
      <c r="D761">
        <f>ROUND(((99-40)*(scrapedData!I761-0)/(0.7-0)+40),0)</f>
        <v>100</v>
      </c>
      <c r="E761">
        <f>ROUND(((99-40)*(scrapedData!O761-0)/(0.5-0)+40),0)</f>
        <v>40</v>
      </c>
      <c r="F761">
        <f ca="1">IF(scrapedData!K761&lt;1,RANDBETWEEN(40,50),D761)</f>
        <v>100</v>
      </c>
      <c r="G761">
        <f ca="1">IF(scrapedData!N761&lt;1,RANDBETWEEN(40,50),E761)</f>
        <v>46</v>
      </c>
      <c r="H761">
        <f>ROUND(((99-40)*(scrapedData!V761-0)/(7-0)+40),0)</f>
        <v>40</v>
      </c>
      <c r="I761">
        <f t="shared" ca="1" si="83"/>
        <v>234</v>
      </c>
      <c r="J761">
        <f>ROUND(((99-40)*(scrapedData!W761-0)/(3-0)+40),0)</f>
        <v>42</v>
      </c>
      <c r="K761">
        <f>ROUND(((99-40)*(scrapedData!X761-0)/(3-0)+40),0)</f>
        <v>42</v>
      </c>
      <c r="L761">
        <f>ROUND(((99-40)*(scrapedData!U761-0)/(11-0)+40),0)</f>
        <v>44</v>
      </c>
      <c r="M761">
        <f t="shared" si="84"/>
        <v>178</v>
      </c>
      <c r="N761">
        <f t="shared" ca="1" si="85"/>
        <v>73</v>
      </c>
      <c r="O761">
        <f t="shared" si="86"/>
        <v>64</v>
      </c>
      <c r="P761">
        <f t="shared" si="87"/>
        <v>66</v>
      </c>
      <c r="Q761">
        <f t="shared" ca="1" si="88"/>
        <v>46</v>
      </c>
      <c r="R761">
        <f ca="1">IF(scrapedData!Q761&gt;0.5,ROUND(scrapedData!R761*100,0),RANDBETWEEN(50,70))</f>
        <v>80</v>
      </c>
      <c r="S761">
        <f>INDEX(teamdata!$B$2:'teamdata'!$B$80,MATCH(scrapedData!B761,teamdata!$A$2:'teamdata'!$A$80,0))</f>
        <v>48</v>
      </c>
      <c r="T761">
        <f t="shared" si="89"/>
        <v>4</v>
      </c>
    </row>
    <row r="762" spans="1:20" x14ac:dyDescent="0.3">
      <c r="A762" t="s">
        <v>2839</v>
      </c>
      <c r="B762" t="e">
        <f>ROUND(((99-40)*(scrapedData!AA762-0)/(25-0)+40),0)</f>
        <v>#N/A</v>
      </c>
      <c r="C762" t="e">
        <f>ROUND(((99-40)*(scrapedData!F762-0)/(37.2-0)+40),0)</f>
        <v>#N/A</v>
      </c>
      <c r="D762" t="e">
        <f>ROUND(((99-40)*(scrapedData!I762-0)/(0.7-0)+40),0)</f>
        <v>#N/A</v>
      </c>
      <c r="E762" t="e">
        <f>ROUND(((99-40)*(scrapedData!O762-0)/(0.5-0)+40),0)</f>
        <v>#N/A</v>
      </c>
      <c r="F762" t="e">
        <f ca="1">IF(scrapedData!K762&lt;1,RANDBETWEEN(40,50),D762)</f>
        <v>#N/A</v>
      </c>
      <c r="G762" t="e">
        <f ca="1">IF(scrapedData!N762&lt;1,RANDBETWEEN(40,50),E762)</f>
        <v>#N/A</v>
      </c>
      <c r="H762" t="e">
        <f>ROUND(((99-40)*(scrapedData!V762-0)/(7-0)+40),0)</f>
        <v>#N/A</v>
      </c>
      <c r="I762" t="e">
        <f t="shared" si="83"/>
        <v>#N/A</v>
      </c>
      <c r="J762" t="e">
        <f>ROUND(((99-40)*(scrapedData!W762-0)/(3-0)+40),0)</f>
        <v>#N/A</v>
      </c>
      <c r="K762" t="e">
        <f>ROUND(((99-40)*(scrapedData!X762-0)/(3-0)+40),0)</f>
        <v>#N/A</v>
      </c>
      <c r="L762" t="e">
        <f>ROUND(((99-40)*(scrapedData!U762-0)/(11-0)+40),0)</f>
        <v>#N/A</v>
      </c>
      <c r="M762" t="e">
        <f t="shared" si="84"/>
        <v>#N/A</v>
      </c>
      <c r="N762" t="e">
        <f t="shared" si="85"/>
        <v>#N/A</v>
      </c>
      <c r="O762" t="e">
        <f t="shared" si="86"/>
        <v>#N/A</v>
      </c>
      <c r="P762" t="e">
        <f t="shared" si="87"/>
        <v>#N/A</v>
      </c>
      <c r="Q762" t="e">
        <f t="shared" ca="1" si="88"/>
        <v>#N/A</v>
      </c>
      <c r="R762" t="e">
        <f ca="1">IF(scrapedData!Q762&gt;0.5,ROUND(scrapedData!R762*100,0),RANDBETWEEN(50,70))</f>
        <v>#N/A</v>
      </c>
      <c r="S762">
        <f>INDEX(teamdata!$B$2:'teamdata'!$B$80,MATCH(scrapedData!B762,teamdata!$A$2:'teamdata'!$A$80,0))</f>
        <v>48</v>
      </c>
      <c r="T762">
        <f t="shared" si="89"/>
        <v>4</v>
      </c>
    </row>
    <row r="763" spans="1:20" x14ac:dyDescent="0.3">
      <c r="A763" t="s">
        <v>2840</v>
      </c>
      <c r="B763" t="e">
        <f>ROUND(((99-40)*(scrapedData!AA763-0)/(25-0)+40),0)</f>
        <v>#N/A</v>
      </c>
      <c r="C763" t="e">
        <f>ROUND(((99-40)*(scrapedData!F763-0)/(37.2-0)+40),0)</f>
        <v>#N/A</v>
      </c>
      <c r="D763" t="e">
        <f>ROUND(((99-40)*(scrapedData!I763-0)/(0.7-0)+40),0)</f>
        <v>#N/A</v>
      </c>
      <c r="E763" t="e">
        <f>ROUND(((99-40)*(scrapedData!O763-0)/(0.5-0)+40),0)</f>
        <v>#N/A</v>
      </c>
      <c r="F763" t="e">
        <f ca="1">IF(scrapedData!K763&lt;1,RANDBETWEEN(40,50),D763)</f>
        <v>#N/A</v>
      </c>
      <c r="G763" t="e">
        <f ca="1">IF(scrapedData!N763&lt;1,RANDBETWEEN(40,50),E763)</f>
        <v>#N/A</v>
      </c>
      <c r="H763" t="e">
        <f>ROUND(((99-40)*(scrapedData!V763-0)/(7-0)+40),0)</f>
        <v>#N/A</v>
      </c>
      <c r="I763" t="e">
        <f t="shared" si="83"/>
        <v>#N/A</v>
      </c>
      <c r="J763" t="e">
        <f>ROUND(((99-40)*(scrapedData!W763-0)/(3-0)+40),0)</f>
        <v>#N/A</v>
      </c>
      <c r="K763" t="e">
        <f>ROUND(((99-40)*(scrapedData!X763-0)/(3-0)+40),0)</f>
        <v>#N/A</v>
      </c>
      <c r="L763" t="e">
        <f>ROUND(((99-40)*(scrapedData!U763-0)/(11-0)+40),0)</f>
        <v>#N/A</v>
      </c>
      <c r="M763" t="e">
        <f t="shared" si="84"/>
        <v>#N/A</v>
      </c>
      <c r="N763" t="e">
        <f t="shared" si="85"/>
        <v>#N/A</v>
      </c>
      <c r="O763" t="e">
        <f t="shared" si="86"/>
        <v>#N/A</v>
      </c>
      <c r="P763" t="e">
        <f t="shared" si="87"/>
        <v>#N/A</v>
      </c>
      <c r="Q763" t="e">
        <f t="shared" ca="1" si="88"/>
        <v>#N/A</v>
      </c>
      <c r="R763" t="e">
        <f ca="1">IF(scrapedData!Q763&gt;0.5,ROUND(scrapedData!R763*100,0),RANDBETWEEN(50,70))</f>
        <v>#N/A</v>
      </c>
      <c r="S763">
        <f>INDEX(teamdata!$B$2:'teamdata'!$B$80,MATCH(scrapedData!B763,teamdata!$A$2:'teamdata'!$A$80,0))</f>
        <v>48</v>
      </c>
      <c r="T763">
        <f t="shared" si="89"/>
        <v>4</v>
      </c>
    </row>
    <row r="764" spans="1:20" x14ac:dyDescent="0.3">
      <c r="A764" t="s">
        <v>2843</v>
      </c>
      <c r="B764">
        <f>ROUND(((99-40)*(scrapedData!AA764-0)/(25-0)+40),0)</f>
        <v>70</v>
      </c>
      <c r="C764">
        <f>ROUND(((99-40)*(scrapedData!F764-0)/(37.2-0)+40),0)</f>
        <v>79</v>
      </c>
      <c r="D764">
        <f>ROUND(((99-40)*(scrapedData!I764-0)/(0.7-0)+40),0)</f>
        <v>96</v>
      </c>
      <c r="E764">
        <f>ROUND(((99-40)*(scrapedData!O764-0)/(0.5-0)+40),0)</f>
        <v>79</v>
      </c>
      <c r="F764">
        <f ca="1">IF(scrapedData!K764&lt;1,RANDBETWEEN(40,50),D764)</f>
        <v>96</v>
      </c>
      <c r="G764">
        <f ca="1">IF(scrapedData!N764&lt;1,RANDBETWEEN(40,50),E764)</f>
        <v>45</v>
      </c>
      <c r="H764">
        <f>ROUND(((99-40)*(scrapedData!V764-0)/(7-0)+40),0)</f>
        <v>49</v>
      </c>
      <c r="I764">
        <f t="shared" ca="1" si="83"/>
        <v>260</v>
      </c>
      <c r="J764">
        <f>ROUND(((99-40)*(scrapedData!W764-0)/(3-0)+40),0)</f>
        <v>46</v>
      </c>
      <c r="K764">
        <f>ROUND(((99-40)*(scrapedData!X764-0)/(3-0)+40),0)</f>
        <v>52</v>
      </c>
      <c r="L764">
        <f>ROUND(((99-40)*(scrapedData!U764-0)/(11-0)+40),0)</f>
        <v>86</v>
      </c>
      <c r="M764">
        <f t="shared" si="84"/>
        <v>263</v>
      </c>
      <c r="N764">
        <f t="shared" ca="1" si="85"/>
        <v>78</v>
      </c>
      <c r="O764">
        <f t="shared" si="86"/>
        <v>81</v>
      </c>
      <c r="P764">
        <f t="shared" si="87"/>
        <v>98</v>
      </c>
      <c r="Q764">
        <f t="shared" ca="1" si="88"/>
        <v>45</v>
      </c>
      <c r="R764">
        <f ca="1">IF(scrapedData!Q764&gt;0.5,ROUND(scrapedData!R764*100,0),RANDBETWEEN(50,70))</f>
        <v>71</v>
      </c>
      <c r="S764">
        <f>INDEX(teamdata!$B$2:'teamdata'!$B$80,MATCH(scrapedData!B764,teamdata!$A$2:'teamdata'!$A$80,0))</f>
        <v>49</v>
      </c>
      <c r="T764">
        <f t="shared" si="89"/>
        <v>4</v>
      </c>
    </row>
    <row r="765" spans="1:20" x14ac:dyDescent="0.3">
      <c r="A765" t="s">
        <v>2846</v>
      </c>
      <c r="B765">
        <f>ROUND(((99-40)*(scrapedData!AA765-0)/(25-0)+40),0)</f>
        <v>69</v>
      </c>
      <c r="C765">
        <f>ROUND(((99-40)*(scrapedData!F765-0)/(37.2-0)+40),0)</f>
        <v>84</v>
      </c>
      <c r="D765">
        <f>ROUND(((99-40)*(scrapedData!I765-0)/(0.7-0)+40),0)</f>
        <v>79</v>
      </c>
      <c r="E765">
        <f>ROUND(((99-40)*(scrapedData!O765-0)/(0.5-0)+40),0)</f>
        <v>77</v>
      </c>
      <c r="F765">
        <f ca="1">IF(scrapedData!K765&lt;1,RANDBETWEEN(40,50),D765)</f>
        <v>79</v>
      </c>
      <c r="G765">
        <f ca="1">IF(scrapedData!N765&lt;1,RANDBETWEEN(40,50),E765)</f>
        <v>77</v>
      </c>
      <c r="H765">
        <f>ROUND(((99-40)*(scrapedData!V765-0)/(7-0)+40),0)</f>
        <v>63</v>
      </c>
      <c r="I765">
        <f t="shared" ca="1" si="83"/>
        <v>288</v>
      </c>
      <c r="J765">
        <f>ROUND(((99-40)*(scrapedData!W765-0)/(3-0)+40),0)</f>
        <v>54</v>
      </c>
      <c r="K765">
        <f>ROUND(((99-40)*(scrapedData!X765-0)/(3-0)+40),0)</f>
        <v>52</v>
      </c>
      <c r="L765">
        <f>ROUND(((99-40)*(scrapedData!U765-0)/(11-0)+40),0)</f>
        <v>70</v>
      </c>
      <c r="M765">
        <f t="shared" si="84"/>
        <v>260</v>
      </c>
      <c r="N765">
        <f t="shared" ca="1" si="85"/>
        <v>83</v>
      </c>
      <c r="O765">
        <f t="shared" si="86"/>
        <v>80</v>
      </c>
      <c r="P765">
        <f t="shared" si="87"/>
        <v>77</v>
      </c>
      <c r="Q765">
        <f t="shared" ca="1" si="88"/>
        <v>77</v>
      </c>
      <c r="R765">
        <f ca="1">IF(scrapedData!Q765&gt;0.5,ROUND(scrapedData!R765*100,0),RANDBETWEEN(50,70))</f>
        <v>70</v>
      </c>
      <c r="S765">
        <f>INDEX(teamdata!$B$2:'teamdata'!$B$80,MATCH(scrapedData!B765,teamdata!$A$2:'teamdata'!$A$80,0))</f>
        <v>49</v>
      </c>
      <c r="T765">
        <f t="shared" si="89"/>
        <v>4</v>
      </c>
    </row>
    <row r="766" spans="1:20" x14ac:dyDescent="0.3">
      <c r="A766" t="s">
        <v>2849</v>
      </c>
      <c r="B766">
        <f>ROUND(((99-40)*(scrapedData!AA766-0)/(25-0)+40),0)</f>
        <v>68</v>
      </c>
      <c r="C766">
        <f>ROUND(((99-40)*(scrapedData!F766-0)/(37.2-0)+40),0)</f>
        <v>87</v>
      </c>
      <c r="D766">
        <f>ROUND(((99-40)*(scrapedData!I766-0)/(0.7-0)+40),0)</f>
        <v>81</v>
      </c>
      <c r="E766">
        <f>ROUND(((99-40)*(scrapedData!O766-0)/(0.5-0)+40),0)</f>
        <v>92</v>
      </c>
      <c r="F766">
        <f ca="1">IF(scrapedData!K766&lt;1,RANDBETWEEN(40,50),D766)</f>
        <v>81</v>
      </c>
      <c r="G766">
        <f ca="1">IF(scrapedData!N766&lt;1,RANDBETWEEN(40,50),E766)</f>
        <v>92</v>
      </c>
      <c r="H766">
        <f>ROUND(((99-40)*(scrapedData!V766-0)/(7-0)+40),0)</f>
        <v>64</v>
      </c>
      <c r="I766">
        <f t="shared" ca="1" si="83"/>
        <v>305</v>
      </c>
      <c r="J766">
        <f>ROUND(((99-40)*(scrapedData!W766-0)/(3-0)+40),0)</f>
        <v>66</v>
      </c>
      <c r="K766">
        <f>ROUND(((99-40)*(scrapedData!X766-0)/(3-0)+40),0)</f>
        <v>44</v>
      </c>
      <c r="L766">
        <f>ROUND(((99-40)*(scrapedData!U766-0)/(11-0)+40),0)</f>
        <v>59</v>
      </c>
      <c r="M766">
        <f t="shared" si="84"/>
        <v>256</v>
      </c>
      <c r="N766">
        <f t="shared" ca="1" si="85"/>
        <v>86</v>
      </c>
      <c r="O766">
        <f t="shared" si="86"/>
        <v>79</v>
      </c>
      <c r="P766">
        <f t="shared" si="87"/>
        <v>64</v>
      </c>
      <c r="Q766">
        <f t="shared" ca="1" si="88"/>
        <v>92</v>
      </c>
      <c r="R766">
        <f ca="1">IF(scrapedData!Q766&gt;0.5,ROUND(scrapedData!R766*100,0),RANDBETWEEN(50,70))</f>
        <v>86</v>
      </c>
      <c r="S766">
        <f>INDEX(teamdata!$B$2:'teamdata'!$B$80,MATCH(scrapedData!B766,teamdata!$A$2:'teamdata'!$A$80,0))</f>
        <v>49</v>
      </c>
      <c r="T766">
        <f t="shared" si="89"/>
        <v>4</v>
      </c>
    </row>
    <row r="767" spans="1:20" x14ac:dyDescent="0.3">
      <c r="A767" t="s">
        <v>2851</v>
      </c>
      <c r="B767">
        <f>ROUND(((99-40)*(scrapedData!AA767-0)/(25-0)+40),0)</f>
        <v>58</v>
      </c>
      <c r="C767">
        <f>ROUND(((99-40)*(scrapedData!F767-0)/(37.2-0)+40),0)</f>
        <v>74</v>
      </c>
      <c r="D767">
        <f>ROUND(((99-40)*(scrapedData!I767-0)/(0.7-0)+40),0)</f>
        <v>72</v>
      </c>
      <c r="E767">
        <f>ROUND(((99-40)*(scrapedData!O767-0)/(0.5-0)+40),0)</f>
        <v>78</v>
      </c>
      <c r="F767">
        <f ca="1">IF(scrapedData!K767&lt;1,RANDBETWEEN(40,50),D767)</f>
        <v>72</v>
      </c>
      <c r="G767">
        <f ca="1">IF(scrapedData!N767&lt;1,RANDBETWEEN(40,50),E767)</f>
        <v>78</v>
      </c>
      <c r="H767">
        <f>ROUND(((99-40)*(scrapedData!V767-0)/(7-0)+40),0)</f>
        <v>49</v>
      </c>
      <c r="I767">
        <f t="shared" ca="1" si="83"/>
        <v>257</v>
      </c>
      <c r="J767">
        <f>ROUND(((99-40)*(scrapedData!W767-0)/(3-0)+40),0)</f>
        <v>58</v>
      </c>
      <c r="K767">
        <f>ROUND(((99-40)*(scrapedData!X767-0)/(3-0)+40),0)</f>
        <v>46</v>
      </c>
      <c r="L767">
        <f>ROUND(((99-40)*(scrapedData!U767-0)/(11-0)+40),0)</f>
        <v>54</v>
      </c>
      <c r="M767">
        <f t="shared" si="84"/>
        <v>232</v>
      </c>
      <c r="N767">
        <f t="shared" ca="1" si="85"/>
        <v>77</v>
      </c>
      <c r="O767">
        <f t="shared" si="86"/>
        <v>75</v>
      </c>
      <c r="P767">
        <f t="shared" si="87"/>
        <v>64</v>
      </c>
      <c r="Q767">
        <f t="shared" ca="1" si="88"/>
        <v>78</v>
      </c>
      <c r="R767">
        <f ca="1">IF(scrapedData!Q767&gt;0.5,ROUND(scrapedData!R767*100,0),RANDBETWEEN(50,70))</f>
        <v>91</v>
      </c>
      <c r="S767">
        <f>INDEX(teamdata!$B$2:'teamdata'!$B$80,MATCH(scrapedData!B767,teamdata!$A$2:'teamdata'!$A$80,0))</f>
        <v>49</v>
      </c>
      <c r="T767">
        <f t="shared" si="89"/>
        <v>4</v>
      </c>
    </row>
    <row r="768" spans="1:20" x14ac:dyDescent="0.3">
      <c r="A768" t="s">
        <v>2853</v>
      </c>
      <c r="B768">
        <f>ROUND(((99-40)*(scrapedData!AA768-0)/(25-0)+40),0)</f>
        <v>58</v>
      </c>
      <c r="C768">
        <f>ROUND(((99-40)*(scrapedData!F768-0)/(37.2-0)+40),0)</f>
        <v>82</v>
      </c>
      <c r="D768">
        <f>ROUND(((99-40)*(scrapedData!I768-0)/(0.7-0)+40),0)</f>
        <v>78</v>
      </c>
      <c r="E768">
        <f>ROUND(((99-40)*(scrapedData!O768-0)/(0.5-0)+40),0)</f>
        <v>90</v>
      </c>
      <c r="F768">
        <f ca="1">IF(scrapedData!K768&lt;1,RANDBETWEEN(40,50),D768)</f>
        <v>78</v>
      </c>
      <c r="G768">
        <f ca="1">IF(scrapedData!N768&lt;1,RANDBETWEEN(40,50),E768)</f>
        <v>90</v>
      </c>
      <c r="H768">
        <f>ROUND(((99-40)*(scrapedData!V768-0)/(7-0)+40),0)</f>
        <v>56</v>
      </c>
      <c r="I768">
        <f t="shared" ca="1" si="83"/>
        <v>282</v>
      </c>
      <c r="J768">
        <f>ROUND(((99-40)*(scrapedData!W768-0)/(3-0)+40),0)</f>
        <v>54</v>
      </c>
      <c r="K768">
        <f>ROUND(((99-40)*(scrapedData!X768-0)/(3-0)+40),0)</f>
        <v>50</v>
      </c>
      <c r="L768">
        <f>ROUND(((99-40)*(scrapedData!U768-0)/(11-0)+40),0)</f>
        <v>51</v>
      </c>
      <c r="M768">
        <f t="shared" si="84"/>
        <v>237</v>
      </c>
      <c r="N768">
        <f t="shared" ca="1" si="85"/>
        <v>81</v>
      </c>
      <c r="O768">
        <f t="shared" si="86"/>
        <v>76</v>
      </c>
      <c r="P768">
        <f t="shared" si="87"/>
        <v>57</v>
      </c>
      <c r="Q768">
        <f t="shared" ca="1" si="88"/>
        <v>90</v>
      </c>
      <c r="R768">
        <f ca="1">IF(scrapedData!Q768&gt;0.5,ROUND(scrapedData!R768*100,0),RANDBETWEEN(50,70))</f>
        <v>87</v>
      </c>
      <c r="S768">
        <f>INDEX(teamdata!$B$2:'teamdata'!$B$80,MATCH(scrapedData!B768,teamdata!$A$2:'teamdata'!$A$80,0))</f>
        <v>49</v>
      </c>
      <c r="T768">
        <f t="shared" si="89"/>
        <v>4</v>
      </c>
    </row>
    <row r="769" spans="1:20" x14ac:dyDescent="0.3">
      <c r="A769" t="s">
        <v>2856</v>
      </c>
      <c r="B769">
        <f>ROUND(((99-40)*(scrapedData!AA769-0)/(25-0)+40),0)</f>
        <v>57</v>
      </c>
      <c r="C769">
        <f>ROUND(((99-40)*(scrapedData!F769-0)/(37.2-0)+40),0)</f>
        <v>81</v>
      </c>
      <c r="D769">
        <f>ROUND(((99-40)*(scrapedData!I769-0)/(0.7-0)+40),0)</f>
        <v>79</v>
      </c>
      <c r="E769">
        <f>ROUND(((99-40)*(scrapedData!O769-0)/(0.5-0)+40),0)</f>
        <v>96</v>
      </c>
      <c r="F769">
        <f ca="1">IF(scrapedData!K769&lt;1,RANDBETWEEN(40,50),D769)</f>
        <v>79</v>
      </c>
      <c r="G769">
        <f ca="1">IF(scrapedData!N769&lt;1,RANDBETWEEN(40,50),E769)</f>
        <v>96</v>
      </c>
      <c r="H769">
        <f>ROUND(((99-40)*(scrapedData!V769-0)/(7-0)+40),0)</f>
        <v>59</v>
      </c>
      <c r="I769">
        <f t="shared" ca="1" si="83"/>
        <v>291</v>
      </c>
      <c r="J769">
        <f>ROUND(((99-40)*(scrapedData!W769-0)/(3-0)+40),0)</f>
        <v>54</v>
      </c>
      <c r="K769">
        <f>ROUND(((99-40)*(scrapedData!X769-0)/(3-0)+40),0)</f>
        <v>42</v>
      </c>
      <c r="L769">
        <f>ROUND(((99-40)*(scrapedData!U769-0)/(11-0)+40),0)</f>
        <v>49</v>
      </c>
      <c r="M769">
        <f t="shared" si="84"/>
        <v>226</v>
      </c>
      <c r="N769">
        <f t="shared" ca="1" si="85"/>
        <v>83</v>
      </c>
      <c r="O769">
        <f t="shared" si="86"/>
        <v>73</v>
      </c>
      <c r="P769">
        <f t="shared" si="87"/>
        <v>55</v>
      </c>
      <c r="Q769">
        <f t="shared" ca="1" si="88"/>
        <v>96</v>
      </c>
      <c r="R769">
        <f ca="1">IF(scrapedData!Q769&gt;0.5,ROUND(scrapedData!R769*100,0),RANDBETWEEN(50,70))</f>
        <v>87</v>
      </c>
      <c r="S769">
        <f>INDEX(teamdata!$B$2:'teamdata'!$B$80,MATCH(scrapedData!B769,teamdata!$A$2:'teamdata'!$A$80,0))</f>
        <v>49</v>
      </c>
      <c r="T769">
        <f t="shared" si="89"/>
        <v>4</v>
      </c>
    </row>
    <row r="770" spans="1:20" x14ac:dyDescent="0.3">
      <c r="A770" t="s">
        <v>2859</v>
      </c>
      <c r="B770">
        <f>ROUND(((99-40)*(scrapedData!AA770-0)/(25-0)+40),0)</f>
        <v>54</v>
      </c>
      <c r="C770">
        <f>ROUND(((99-40)*(scrapedData!F770-0)/(37.2-0)+40),0)</f>
        <v>66</v>
      </c>
      <c r="D770">
        <f>ROUND(((99-40)*(scrapedData!I770-0)/(0.7-0)+40),0)</f>
        <v>81</v>
      </c>
      <c r="E770">
        <f>ROUND(((99-40)*(scrapedData!O770-0)/(0.5-0)+40),0)</f>
        <v>82</v>
      </c>
      <c r="F770">
        <f ca="1">IF(scrapedData!K770&lt;1,RANDBETWEEN(40,50),D770)</f>
        <v>81</v>
      </c>
      <c r="G770">
        <f ca="1">IF(scrapedData!N770&lt;1,RANDBETWEEN(40,50),E770)</f>
        <v>82</v>
      </c>
      <c r="H770">
        <f>ROUND(((99-40)*(scrapedData!V770-0)/(7-0)+40),0)</f>
        <v>49</v>
      </c>
      <c r="I770">
        <f t="shared" ca="1" si="83"/>
        <v>266</v>
      </c>
      <c r="J770">
        <f>ROUND(((99-40)*(scrapedData!W770-0)/(3-0)+40),0)</f>
        <v>54</v>
      </c>
      <c r="K770">
        <f>ROUND(((99-40)*(scrapedData!X770-0)/(3-0)+40),0)</f>
        <v>42</v>
      </c>
      <c r="L770">
        <f>ROUND(((99-40)*(scrapedData!U770-0)/(11-0)+40),0)</f>
        <v>52</v>
      </c>
      <c r="M770">
        <f t="shared" si="84"/>
        <v>214</v>
      </c>
      <c r="N770">
        <f t="shared" ca="1" si="85"/>
        <v>79</v>
      </c>
      <c r="O770">
        <f t="shared" si="86"/>
        <v>71</v>
      </c>
      <c r="P770">
        <f t="shared" si="87"/>
        <v>66</v>
      </c>
      <c r="Q770">
        <f t="shared" ca="1" si="88"/>
        <v>82</v>
      </c>
      <c r="R770">
        <f ca="1">IF(scrapedData!Q770&gt;0.5,ROUND(scrapedData!R770*100,0),RANDBETWEEN(50,70))</f>
        <v>76</v>
      </c>
      <c r="S770">
        <f>INDEX(teamdata!$B$2:'teamdata'!$B$80,MATCH(scrapedData!B770,teamdata!$A$2:'teamdata'!$A$80,0))</f>
        <v>49</v>
      </c>
      <c r="T770">
        <f t="shared" si="89"/>
        <v>4</v>
      </c>
    </row>
    <row r="771" spans="1:20" x14ac:dyDescent="0.3">
      <c r="A771" t="s">
        <v>2861</v>
      </c>
      <c r="B771">
        <f>ROUND(((99-40)*(scrapedData!AA771-0)/(25-0)+40),0)</f>
        <v>52</v>
      </c>
      <c r="C771">
        <f>ROUND(((99-40)*(scrapedData!F771-0)/(37.2-0)+40),0)</f>
        <v>64</v>
      </c>
      <c r="D771">
        <f>ROUND(((99-40)*(scrapedData!I771-0)/(0.7-0)+40),0)</f>
        <v>81</v>
      </c>
      <c r="E771">
        <f>ROUND(((99-40)*(scrapedData!O771-0)/(0.5-0)+40),0)</f>
        <v>40</v>
      </c>
      <c r="F771">
        <f ca="1">IF(scrapedData!K771&lt;1,RANDBETWEEN(40,50),D771)</f>
        <v>81</v>
      </c>
      <c r="G771">
        <f ca="1">IF(scrapedData!N771&lt;1,RANDBETWEEN(40,50),E771)</f>
        <v>47</v>
      </c>
      <c r="H771">
        <f>ROUND(((99-40)*(scrapedData!V771-0)/(7-0)+40),0)</f>
        <v>53</v>
      </c>
      <c r="I771">
        <f t="shared" ref="I771:I808" ca="1" si="90">SUM(B771,D771,G771,H771)</f>
        <v>233</v>
      </c>
      <c r="J771">
        <f>ROUND(((99-40)*(scrapedData!W771-0)/(3-0)+40),0)</f>
        <v>52</v>
      </c>
      <c r="K771">
        <f>ROUND(((99-40)*(scrapedData!X771-0)/(3-0)+40),0)</f>
        <v>44</v>
      </c>
      <c r="L771">
        <f>ROUND(((99-40)*(scrapedData!U771-0)/(11-0)+40),0)</f>
        <v>54</v>
      </c>
      <c r="M771">
        <f t="shared" ref="M771:M808" si="91">SUM(C771,K771,L771,J771)</f>
        <v>214</v>
      </c>
      <c r="N771">
        <f t="shared" ref="N771:N808" ca="1" si="92">ROUND(((99-40)*(I771-50)/(380-50)+40),0)</f>
        <v>73</v>
      </c>
      <c r="O771">
        <f t="shared" ref="O771:O808" si="93">ROUND(((99-40)*(M771-50)/(360-50)+40),0)</f>
        <v>71</v>
      </c>
      <c r="P771">
        <f t="shared" ref="P771:P808" si="94">ROUNDUP(((L771/C771*100) + L771)/2,0)</f>
        <v>70</v>
      </c>
      <c r="Q771">
        <f t="shared" ref="Q771:Q808" ca="1" si="95">G771</f>
        <v>47</v>
      </c>
      <c r="R771">
        <f ca="1">IF(scrapedData!Q771&gt;0.5,ROUND(scrapedData!R771*100,0),RANDBETWEEN(50,70))</f>
        <v>75</v>
      </c>
      <c r="S771">
        <f>INDEX(teamdata!$B$2:'teamdata'!$B$80,MATCH(scrapedData!B771,teamdata!$A$2:'teamdata'!$A$80,0))</f>
        <v>49</v>
      </c>
      <c r="T771">
        <f t="shared" ref="T771:T834" si="96">ROUND(S771/12,0)</f>
        <v>4</v>
      </c>
    </row>
    <row r="772" spans="1:20" x14ac:dyDescent="0.3">
      <c r="A772" t="s">
        <v>2863</v>
      </c>
      <c r="B772">
        <f>ROUND(((99-40)*(scrapedData!AA772-0)/(25-0)+40),0)</f>
        <v>46</v>
      </c>
      <c r="C772">
        <f>ROUND(((99-40)*(scrapedData!F772-0)/(37.2-0)+40),0)</f>
        <v>56</v>
      </c>
      <c r="D772">
        <f>ROUND(((99-40)*(scrapedData!I772-0)/(0.7-0)+40),0)</f>
        <v>80</v>
      </c>
      <c r="E772">
        <f>ROUND(((99-40)*(scrapedData!O772-0)/(0.5-0)+40),0)</f>
        <v>84</v>
      </c>
      <c r="F772">
        <f ca="1">IF(scrapedData!K772&lt;1,RANDBETWEEN(40,50),D772)</f>
        <v>42</v>
      </c>
      <c r="G772">
        <f ca="1">IF(scrapedData!N772&lt;1,RANDBETWEEN(40,50),E772)</f>
        <v>84</v>
      </c>
      <c r="H772">
        <f>ROUND(((99-40)*(scrapedData!V772-0)/(7-0)+40),0)</f>
        <v>44</v>
      </c>
      <c r="I772">
        <f t="shared" ca="1" si="90"/>
        <v>254</v>
      </c>
      <c r="J772">
        <f>ROUND(((99-40)*(scrapedData!W772-0)/(3-0)+40),0)</f>
        <v>42</v>
      </c>
      <c r="K772">
        <f>ROUND(((99-40)*(scrapedData!X772-0)/(3-0)+40),0)</f>
        <v>40</v>
      </c>
      <c r="L772">
        <f>ROUND(((99-40)*(scrapedData!U772-0)/(11-0)+40),0)</f>
        <v>44</v>
      </c>
      <c r="M772">
        <f t="shared" si="91"/>
        <v>182</v>
      </c>
      <c r="N772">
        <f t="shared" ca="1" si="92"/>
        <v>76</v>
      </c>
      <c r="O772">
        <f t="shared" si="93"/>
        <v>65</v>
      </c>
      <c r="P772">
        <f t="shared" si="94"/>
        <v>62</v>
      </c>
      <c r="Q772">
        <f t="shared" ca="1" si="95"/>
        <v>84</v>
      </c>
      <c r="R772">
        <f ca="1">IF(scrapedData!Q772&gt;0.5,ROUND(scrapedData!R772*100,0),RANDBETWEEN(50,70))</f>
        <v>53</v>
      </c>
      <c r="S772">
        <f>INDEX(teamdata!$B$2:'teamdata'!$B$80,MATCH(scrapedData!B772,teamdata!$A$2:'teamdata'!$A$80,0))</f>
        <v>49</v>
      </c>
      <c r="T772">
        <f t="shared" si="96"/>
        <v>4</v>
      </c>
    </row>
    <row r="773" spans="1:20" x14ac:dyDescent="0.3">
      <c r="A773" t="s">
        <v>2865</v>
      </c>
      <c r="B773">
        <f>ROUND(((99-40)*(scrapedData!AA773-0)/(25-0)+40),0)</f>
        <v>43</v>
      </c>
      <c r="C773">
        <f>ROUND(((99-40)*(scrapedData!F773-0)/(37.2-0)+40),0)</f>
        <v>45</v>
      </c>
      <c r="D773">
        <f>ROUND(((99-40)*(scrapedData!I773-0)/(0.7-0)+40),0)</f>
        <v>98</v>
      </c>
      <c r="E773">
        <f>ROUND(((99-40)*(scrapedData!O773-0)/(0.5-0)+40),0)</f>
        <v>40</v>
      </c>
      <c r="F773">
        <f ca="1">IF(scrapedData!K773&lt;1,RANDBETWEEN(40,50),D773)</f>
        <v>40</v>
      </c>
      <c r="G773">
        <f ca="1">IF(scrapedData!N773&lt;1,RANDBETWEEN(40,50),E773)</f>
        <v>42</v>
      </c>
      <c r="H773">
        <f>ROUND(((99-40)*(scrapedData!V773-0)/(7-0)+40),0)</f>
        <v>41</v>
      </c>
      <c r="I773">
        <f t="shared" ca="1" si="90"/>
        <v>224</v>
      </c>
      <c r="J773">
        <f>ROUND(((99-40)*(scrapedData!W773-0)/(3-0)+40),0)</f>
        <v>40</v>
      </c>
      <c r="K773">
        <f>ROUND(((99-40)*(scrapedData!X773-0)/(3-0)+40),0)</f>
        <v>44</v>
      </c>
      <c r="L773">
        <f>ROUND(((99-40)*(scrapedData!U773-0)/(11-0)+40),0)</f>
        <v>44</v>
      </c>
      <c r="M773">
        <f t="shared" si="91"/>
        <v>173</v>
      </c>
      <c r="N773">
        <f t="shared" ca="1" si="92"/>
        <v>71</v>
      </c>
      <c r="O773">
        <f t="shared" si="93"/>
        <v>63</v>
      </c>
      <c r="P773">
        <f t="shared" si="94"/>
        <v>71</v>
      </c>
      <c r="Q773">
        <f t="shared" ca="1" si="95"/>
        <v>42</v>
      </c>
      <c r="R773">
        <f ca="1">IF(scrapedData!Q773&gt;0.5,ROUND(scrapedData!R773*100,0),RANDBETWEEN(50,70))</f>
        <v>31</v>
      </c>
      <c r="S773">
        <f>INDEX(teamdata!$B$2:'teamdata'!$B$80,MATCH(scrapedData!B773,teamdata!$A$2:'teamdata'!$A$80,0))</f>
        <v>49</v>
      </c>
      <c r="T773">
        <f t="shared" si="96"/>
        <v>4</v>
      </c>
    </row>
    <row r="774" spans="1:20" x14ac:dyDescent="0.3">
      <c r="A774" t="s">
        <v>2867</v>
      </c>
      <c r="B774">
        <f>ROUND(((99-40)*(scrapedData!AA774-0)/(25-0)+40),0)</f>
        <v>42</v>
      </c>
      <c r="C774">
        <f>ROUND(((99-40)*(scrapedData!F774-0)/(37.2-0)+40),0)</f>
        <v>46</v>
      </c>
      <c r="D774">
        <f>ROUND(((99-40)*(scrapedData!I774-0)/(0.7-0)+40),0)</f>
        <v>72</v>
      </c>
      <c r="E774">
        <f>ROUND(((99-40)*(scrapedData!O774-0)/(0.5-0)+40),0)</f>
        <v>87</v>
      </c>
      <c r="F774">
        <f ca="1">IF(scrapedData!K774&lt;1,RANDBETWEEN(40,50),D774)</f>
        <v>44</v>
      </c>
      <c r="G774">
        <f ca="1">IF(scrapedData!N774&lt;1,RANDBETWEEN(40,50),E774)</f>
        <v>45</v>
      </c>
      <c r="H774">
        <f>ROUND(((99-40)*(scrapedData!V774-0)/(7-0)+40),0)</f>
        <v>42</v>
      </c>
      <c r="I774">
        <f t="shared" ca="1" si="90"/>
        <v>201</v>
      </c>
      <c r="J774">
        <f>ROUND(((99-40)*(scrapedData!W774-0)/(3-0)+40),0)</f>
        <v>40</v>
      </c>
      <c r="K774">
        <f>ROUND(((99-40)*(scrapedData!X774-0)/(3-0)+40),0)</f>
        <v>40</v>
      </c>
      <c r="L774">
        <f>ROUND(((99-40)*(scrapedData!U774-0)/(11-0)+40),0)</f>
        <v>42</v>
      </c>
      <c r="M774">
        <f t="shared" si="91"/>
        <v>168</v>
      </c>
      <c r="N774">
        <f t="shared" ca="1" si="92"/>
        <v>67</v>
      </c>
      <c r="O774">
        <f t="shared" si="93"/>
        <v>62</v>
      </c>
      <c r="P774">
        <f t="shared" si="94"/>
        <v>67</v>
      </c>
      <c r="Q774">
        <f t="shared" ca="1" si="95"/>
        <v>45</v>
      </c>
      <c r="R774">
        <f ca="1">IF(scrapedData!Q774&gt;0.5,ROUND(scrapedData!R774*100,0),RANDBETWEEN(50,70))</f>
        <v>66</v>
      </c>
      <c r="S774">
        <f>INDEX(teamdata!$B$2:'teamdata'!$B$80,MATCH(scrapedData!B774,teamdata!$A$2:'teamdata'!$A$80,0))</f>
        <v>49</v>
      </c>
      <c r="T774">
        <f t="shared" si="96"/>
        <v>4</v>
      </c>
    </row>
    <row r="775" spans="1:20" x14ac:dyDescent="0.3">
      <c r="A775" t="s">
        <v>2869</v>
      </c>
      <c r="B775" t="e">
        <f>ROUND(((99-40)*(scrapedData!AA775-0)/(25-0)+40),0)</f>
        <v>#N/A</v>
      </c>
      <c r="C775" t="e">
        <f>ROUND(((99-40)*(scrapedData!F775-0)/(37.2-0)+40),0)</f>
        <v>#N/A</v>
      </c>
      <c r="D775" t="e">
        <f>ROUND(((99-40)*(scrapedData!I775-0)/(0.7-0)+40),0)</f>
        <v>#N/A</v>
      </c>
      <c r="E775" t="e">
        <f>ROUND(((99-40)*(scrapedData!O775-0)/(0.5-0)+40),0)</f>
        <v>#N/A</v>
      </c>
      <c r="F775" t="e">
        <f ca="1">IF(scrapedData!K775&lt;1,RANDBETWEEN(40,50),D775)</f>
        <v>#N/A</v>
      </c>
      <c r="G775" t="e">
        <f ca="1">IF(scrapedData!N775&lt;1,RANDBETWEEN(40,50),E775)</f>
        <v>#N/A</v>
      </c>
      <c r="H775" t="e">
        <f>ROUND(((99-40)*(scrapedData!V775-0)/(7-0)+40),0)</f>
        <v>#N/A</v>
      </c>
      <c r="I775" t="e">
        <f t="shared" si="90"/>
        <v>#N/A</v>
      </c>
      <c r="J775" t="e">
        <f>ROUND(((99-40)*(scrapedData!W775-0)/(3-0)+40),0)</f>
        <v>#N/A</v>
      </c>
      <c r="K775" t="e">
        <f>ROUND(((99-40)*(scrapedData!X775-0)/(3-0)+40),0)</f>
        <v>#N/A</v>
      </c>
      <c r="L775" t="e">
        <f>ROUND(((99-40)*(scrapedData!U775-0)/(11-0)+40),0)</f>
        <v>#N/A</v>
      </c>
      <c r="M775" t="e">
        <f t="shared" si="91"/>
        <v>#N/A</v>
      </c>
      <c r="N775" t="e">
        <f t="shared" si="92"/>
        <v>#N/A</v>
      </c>
      <c r="O775" t="e">
        <f t="shared" si="93"/>
        <v>#N/A</v>
      </c>
      <c r="P775" t="e">
        <f t="shared" si="94"/>
        <v>#N/A</v>
      </c>
      <c r="Q775" t="e">
        <f t="shared" ca="1" si="95"/>
        <v>#N/A</v>
      </c>
      <c r="R775" t="e">
        <f ca="1">IF(scrapedData!Q775&gt;0.5,ROUND(scrapedData!R775*100,0),RANDBETWEEN(50,70))</f>
        <v>#N/A</v>
      </c>
      <c r="S775">
        <f>INDEX(teamdata!$B$2:'teamdata'!$B$80,MATCH(scrapedData!B775,teamdata!$A$2:'teamdata'!$A$80,0))</f>
        <v>49</v>
      </c>
      <c r="T775">
        <f t="shared" si="96"/>
        <v>4</v>
      </c>
    </row>
    <row r="776" spans="1:20" x14ac:dyDescent="0.3">
      <c r="A776" t="s">
        <v>2871</v>
      </c>
      <c r="B776" t="e">
        <f>ROUND(((99-40)*(scrapedData!AA776-0)/(25-0)+40),0)</f>
        <v>#N/A</v>
      </c>
      <c r="C776" t="e">
        <f>ROUND(((99-40)*(scrapedData!F776-0)/(37.2-0)+40),0)</f>
        <v>#N/A</v>
      </c>
      <c r="D776" t="e">
        <f>ROUND(((99-40)*(scrapedData!I776-0)/(0.7-0)+40),0)</f>
        <v>#N/A</v>
      </c>
      <c r="E776" t="e">
        <f>ROUND(((99-40)*(scrapedData!O776-0)/(0.5-0)+40),0)</f>
        <v>#N/A</v>
      </c>
      <c r="F776" t="e">
        <f ca="1">IF(scrapedData!K776&lt;1,RANDBETWEEN(40,50),D776)</f>
        <v>#N/A</v>
      </c>
      <c r="G776" t="e">
        <f ca="1">IF(scrapedData!N776&lt;1,RANDBETWEEN(40,50),E776)</f>
        <v>#N/A</v>
      </c>
      <c r="H776" t="e">
        <f>ROUND(((99-40)*(scrapedData!V776-0)/(7-0)+40),0)</f>
        <v>#N/A</v>
      </c>
      <c r="I776" t="e">
        <f t="shared" si="90"/>
        <v>#N/A</v>
      </c>
      <c r="J776" t="e">
        <f>ROUND(((99-40)*(scrapedData!W776-0)/(3-0)+40),0)</f>
        <v>#N/A</v>
      </c>
      <c r="K776" t="e">
        <f>ROUND(((99-40)*(scrapedData!X776-0)/(3-0)+40),0)</f>
        <v>#N/A</v>
      </c>
      <c r="L776" t="e">
        <f>ROUND(((99-40)*(scrapedData!U776-0)/(11-0)+40),0)</f>
        <v>#N/A</v>
      </c>
      <c r="M776" t="e">
        <f t="shared" si="91"/>
        <v>#N/A</v>
      </c>
      <c r="N776" t="e">
        <f t="shared" si="92"/>
        <v>#N/A</v>
      </c>
      <c r="O776" t="e">
        <f t="shared" si="93"/>
        <v>#N/A</v>
      </c>
      <c r="P776" t="e">
        <f t="shared" si="94"/>
        <v>#N/A</v>
      </c>
      <c r="Q776" t="e">
        <f t="shared" ca="1" si="95"/>
        <v>#N/A</v>
      </c>
      <c r="R776" t="e">
        <f ca="1">IF(scrapedData!Q776&gt;0.5,ROUND(scrapedData!R776*100,0),RANDBETWEEN(50,70))</f>
        <v>#N/A</v>
      </c>
      <c r="S776">
        <f>INDEX(teamdata!$B$2:'teamdata'!$B$80,MATCH(scrapedData!B776,teamdata!$A$2:'teamdata'!$A$80,0))</f>
        <v>49</v>
      </c>
      <c r="T776">
        <f t="shared" si="96"/>
        <v>4</v>
      </c>
    </row>
    <row r="777" spans="1:20" x14ac:dyDescent="0.3">
      <c r="A777" t="s">
        <v>2873</v>
      </c>
      <c r="B777" t="e">
        <f>ROUND(((99-40)*(scrapedData!AA777-0)/(25-0)+40),0)</f>
        <v>#N/A</v>
      </c>
      <c r="C777" t="e">
        <f>ROUND(((99-40)*(scrapedData!F777-0)/(37.2-0)+40),0)</f>
        <v>#N/A</v>
      </c>
      <c r="D777" t="e">
        <f>ROUND(((99-40)*(scrapedData!I777-0)/(0.7-0)+40),0)</f>
        <v>#N/A</v>
      </c>
      <c r="E777" t="e">
        <f>ROUND(((99-40)*(scrapedData!O777-0)/(0.5-0)+40),0)</f>
        <v>#N/A</v>
      </c>
      <c r="F777" t="e">
        <f ca="1">IF(scrapedData!K777&lt;1,RANDBETWEEN(40,50),D777)</f>
        <v>#N/A</v>
      </c>
      <c r="G777" t="e">
        <f ca="1">IF(scrapedData!N777&lt;1,RANDBETWEEN(40,50),E777)</f>
        <v>#N/A</v>
      </c>
      <c r="H777" t="e">
        <f>ROUND(((99-40)*(scrapedData!V777-0)/(7-0)+40),0)</f>
        <v>#N/A</v>
      </c>
      <c r="I777" t="e">
        <f t="shared" si="90"/>
        <v>#N/A</v>
      </c>
      <c r="J777" t="e">
        <f>ROUND(((99-40)*(scrapedData!W777-0)/(3-0)+40),0)</f>
        <v>#N/A</v>
      </c>
      <c r="K777" t="e">
        <f>ROUND(((99-40)*(scrapedData!X777-0)/(3-0)+40),0)</f>
        <v>#N/A</v>
      </c>
      <c r="L777" t="e">
        <f>ROUND(((99-40)*(scrapedData!U777-0)/(11-0)+40),0)</f>
        <v>#N/A</v>
      </c>
      <c r="M777" t="e">
        <f t="shared" si="91"/>
        <v>#N/A</v>
      </c>
      <c r="N777" t="e">
        <f t="shared" si="92"/>
        <v>#N/A</v>
      </c>
      <c r="O777" t="e">
        <f t="shared" si="93"/>
        <v>#N/A</v>
      </c>
      <c r="P777" t="e">
        <f t="shared" si="94"/>
        <v>#N/A</v>
      </c>
      <c r="Q777" t="e">
        <f t="shared" ca="1" si="95"/>
        <v>#N/A</v>
      </c>
      <c r="R777" t="e">
        <f ca="1">IF(scrapedData!Q777&gt;0.5,ROUND(scrapedData!R777*100,0),RANDBETWEEN(50,70))</f>
        <v>#N/A</v>
      </c>
      <c r="S777">
        <f>INDEX(teamdata!$B$2:'teamdata'!$B$80,MATCH(scrapedData!B777,teamdata!$A$2:'teamdata'!$A$80,0))</f>
        <v>49</v>
      </c>
      <c r="T777">
        <f t="shared" si="96"/>
        <v>4</v>
      </c>
    </row>
    <row r="778" spans="1:20" x14ac:dyDescent="0.3">
      <c r="A778" t="s">
        <v>2876</v>
      </c>
      <c r="B778">
        <f>ROUND(((99-40)*(scrapedData!AA778-0)/(25-0)+40),0)</f>
        <v>70</v>
      </c>
      <c r="C778">
        <f>ROUND(((99-40)*(scrapedData!F778-0)/(37.2-0)+40),0)</f>
        <v>82</v>
      </c>
      <c r="D778">
        <f>ROUND(((99-40)*(scrapedData!I778-0)/(0.7-0)+40),0)</f>
        <v>75</v>
      </c>
      <c r="E778">
        <f>ROUND(((99-40)*(scrapedData!O778-0)/(0.5-0)+40),0)</f>
        <v>86</v>
      </c>
      <c r="F778">
        <f ca="1">IF(scrapedData!K778&lt;1,RANDBETWEEN(40,50),D778)</f>
        <v>75</v>
      </c>
      <c r="G778">
        <f ca="1">IF(scrapedData!N778&lt;1,RANDBETWEEN(40,50),E778)</f>
        <v>86</v>
      </c>
      <c r="H778">
        <f>ROUND(((99-40)*(scrapedData!V778-0)/(7-0)+40),0)</f>
        <v>58</v>
      </c>
      <c r="I778">
        <f t="shared" ca="1" si="90"/>
        <v>289</v>
      </c>
      <c r="J778">
        <f>ROUND(((99-40)*(scrapedData!W778-0)/(3-0)+40),0)</f>
        <v>54</v>
      </c>
      <c r="K778">
        <f>ROUND(((99-40)*(scrapedData!X778-0)/(3-0)+40),0)</f>
        <v>40</v>
      </c>
      <c r="L778">
        <f>ROUND(((99-40)*(scrapedData!U778-0)/(11-0)+40),0)</f>
        <v>51</v>
      </c>
      <c r="M778">
        <f t="shared" si="91"/>
        <v>227</v>
      </c>
      <c r="N778">
        <f t="shared" ca="1" si="92"/>
        <v>83</v>
      </c>
      <c r="O778">
        <f t="shared" si="93"/>
        <v>74</v>
      </c>
      <c r="P778">
        <f t="shared" si="94"/>
        <v>57</v>
      </c>
      <c r="Q778">
        <f t="shared" ca="1" si="95"/>
        <v>86</v>
      </c>
      <c r="R778">
        <f ca="1">IF(scrapedData!Q778&gt;0.5,ROUND(scrapedData!R778*100,0),RANDBETWEEN(50,70))</f>
        <v>78</v>
      </c>
      <c r="S778">
        <f>INDEX(teamdata!$B$2:'teamdata'!$B$80,MATCH(scrapedData!B778,teamdata!$A$2:'teamdata'!$A$80,0))</f>
        <v>50</v>
      </c>
      <c r="T778">
        <f t="shared" si="96"/>
        <v>4</v>
      </c>
    </row>
    <row r="779" spans="1:20" x14ac:dyDescent="0.3">
      <c r="A779" t="s">
        <v>2877</v>
      </c>
      <c r="B779">
        <f>ROUND(((99-40)*(scrapedData!AA779-0)/(25-0)+40),0)</f>
        <v>67</v>
      </c>
      <c r="C779">
        <f>ROUND(((99-40)*(scrapedData!F779-0)/(37.2-0)+40),0)</f>
        <v>78</v>
      </c>
      <c r="D779">
        <f>ROUND(((99-40)*(scrapedData!I779-0)/(0.7-0)+40),0)</f>
        <v>78</v>
      </c>
      <c r="E779">
        <f>ROUND(((99-40)*(scrapedData!O779-0)/(0.5-0)+40),0)</f>
        <v>89</v>
      </c>
      <c r="F779">
        <f ca="1">IF(scrapedData!K779&lt;1,RANDBETWEEN(40,50),D779)</f>
        <v>78</v>
      </c>
      <c r="G779">
        <f ca="1">IF(scrapedData!N779&lt;1,RANDBETWEEN(40,50),E779)</f>
        <v>89</v>
      </c>
      <c r="H779">
        <f>ROUND(((99-40)*(scrapedData!V779-0)/(7-0)+40),0)</f>
        <v>55</v>
      </c>
      <c r="I779">
        <f t="shared" ca="1" si="90"/>
        <v>289</v>
      </c>
      <c r="J779">
        <f>ROUND(((99-40)*(scrapedData!W779-0)/(3-0)+40),0)</f>
        <v>70</v>
      </c>
      <c r="K779">
        <f>ROUND(((99-40)*(scrapedData!X779-0)/(3-0)+40),0)</f>
        <v>44</v>
      </c>
      <c r="L779">
        <f>ROUND(((99-40)*(scrapedData!U779-0)/(11-0)+40),0)</f>
        <v>53</v>
      </c>
      <c r="M779">
        <f t="shared" si="91"/>
        <v>245</v>
      </c>
      <c r="N779">
        <f t="shared" ca="1" si="92"/>
        <v>83</v>
      </c>
      <c r="O779">
        <f t="shared" si="93"/>
        <v>77</v>
      </c>
      <c r="P779">
        <f t="shared" si="94"/>
        <v>61</v>
      </c>
      <c r="Q779">
        <f t="shared" ca="1" si="95"/>
        <v>89</v>
      </c>
      <c r="R779">
        <f ca="1">IF(scrapedData!Q779&gt;0.5,ROUND(scrapedData!R779*100,0),RANDBETWEEN(50,70))</f>
        <v>85</v>
      </c>
      <c r="S779">
        <f>INDEX(teamdata!$B$2:'teamdata'!$B$80,MATCH(scrapedData!B779,teamdata!$A$2:'teamdata'!$A$80,0))</f>
        <v>50</v>
      </c>
      <c r="T779">
        <f t="shared" si="96"/>
        <v>4</v>
      </c>
    </row>
    <row r="780" spans="1:20" x14ac:dyDescent="0.3">
      <c r="A780" t="s">
        <v>2880</v>
      </c>
      <c r="B780">
        <f>ROUND(((99-40)*(scrapedData!AA780-0)/(25-0)+40),0)</f>
        <v>60</v>
      </c>
      <c r="C780">
        <f>ROUND(((99-40)*(scrapedData!F780-0)/(37.2-0)+40),0)</f>
        <v>65</v>
      </c>
      <c r="D780">
        <f>ROUND(((99-40)*(scrapedData!I780-0)/(0.7-0)+40),0)</f>
        <v>83</v>
      </c>
      <c r="E780">
        <f>ROUND(((99-40)*(scrapedData!O780-0)/(0.5-0)+40),0)</f>
        <v>82</v>
      </c>
      <c r="F780">
        <f ca="1">IF(scrapedData!K780&lt;1,RANDBETWEEN(40,50),D780)</f>
        <v>83</v>
      </c>
      <c r="G780">
        <f ca="1">IF(scrapedData!N780&lt;1,RANDBETWEEN(40,50),E780)</f>
        <v>82</v>
      </c>
      <c r="H780">
        <f>ROUND(((99-40)*(scrapedData!V780-0)/(7-0)+40),0)</f>
        <v>46</v>
      </c>
      <c r="I780">
        <f t="shared" ca="1" si="90"/>
        <v>271</v>
      </c>
      <c r="J780">
        <f>ROUND(((99-40)*(scrapedData!W780-0)/(3-0)+40),0)</f>
        <v>50</v>
      </c>
      <c r="K780">
        <f>ROUND(((99-40)*(scrapedData!X780-0)/(3-0)+40),0)</f>
        <v>46</v>
      </c>
      <c r="L780">
        <f>ROUND(((99-40)*(scrapedData!U780-0)/(11-0)+40),0)</f>
        <v>63</v>
      </c>
      <c r="M780">
        <f t="shared" si="91"/>
        <v>224</v>
      </c>
      <c r="N780">
        <f t="shared" ca="1" si="92"/>
        <v>80</v>
      </c>
      <c r="O780">
        <f t="shared" si="93"/>
        <v>73</v>
      </c>
      <c r="P780">
        <f t="shared" si="94"/>
        <v>80</v>
      </c>
      <c r="Q780">
        <f t="shared" ca="1" si="95"/>
        <v>82</v>
      </c>
      <c r="R780">
        <f ca="1">IF(scrapedData!Q780&gt;0.5,ROUND(scrapedData!R780*100,0),RANDBETWEEN(50,70))</f>
        <v>74</v>
      </c>
      <c r="S780">
        <f>INDEX(teamdata!$B$2:'teamdata'!$B$80,MATCH(scrapedData!B780,teamdata!$A$2:'teamdata'!$A$80,0))</f>
        <v>50</v>
      </c>
      <c r="T780">
        <f t="shared" si="96"/>
        <v>4</v>
      </c>
    </row>
    <row r="781" spans="1:20" x14ac:dyDescent="0.3">
      <c r="A781" t="s">
        <v>2882</v>
      </c>
      <c r="B781">
        <f>ROUND(((99-40)*(scrapedData!AA781-0)/(25-0)+40),0)</f>
        <v>57</v>
      </c>
      <c r="C781">
        <f>ROUND(((99-40)*(scrapedData!F781-0)/(37.2-0)+40),0)</f>
        <v>75</v>
      </c>
      <c r="D781">
        <f>ROUND(((99-40)*(scrapedData!I781-0)/(0.7-0)+40),0)</f>
        <v>72</v>
      </c>
      <c r="E781">
        <f>ROUND(((99-40)*(scrapedData!O781-0)/(0.5-0)+40),0)</f>
        <v>81</v>
      </c>
      <c r="F781">
        <f ca="1">IF(scrapedData!K781&lt;1,RANDBETWEEN(40,50),D781)</f>
        <v>72</v>
      </c>
      <c r="G781">
        <f ca="1">IF(scrapedData!N781&lt;1,RANDBETWEEN(40,50),E781)</f>
        <v>81</v>
      </c>
      <c r="H781">
        <f>ROUND(((99-40)*(scrapedData!V781-0)/(7-0)+40),0)</f>
        <v>60</v>
      </c>
      <c r="I781">
        <f t="shared" ca="1" si="90"/>
        <v>270</v>
      </c>
      <c r="J781">
        <f>ROUND(((99-40)*(scrapedData!W781-0)/(3-0)+40),0)</f>
        <v>62</v>
      </c>
      <c r="K781">
        <f>ROUND(((99-40)*(scrapedData!X781-0)/(3-0)+40),0)</f>
        <v>42</v>
      </c>
      <c r="L781">
        <f>ROUND(((99-40)*(scrapedData!U781-0)/(11-0)+40),0)</f>
        <v>52</v>
      </c>
      <c r="M781">
        <f t="shared" si="91"/>
        <v>231</v>
      </c>
      <c r="N781">
        <f t="shared" ca="1" si="92"/>
        <v>79</v>
      </c>
      <c r="O781">
        <f t="shared" si="93"/>
        <v>74</v>
      </c>
      <c r="P781">
        <f t="shared" si="94"/>
        <v>61</v>
      </c>
      <c r="Q781">
        <f t="shared" ca="1" si="95"/>
        <v>81</v>
      </c>
      <c r="R781">
        <f ca="1">IF(scrapedData!Q781&gt;0.5,ROUND(scrapedData!R781*100,0),RANDBETWEEN(50,70))</f>
        <v>82</v>
      </c>
      <c r="S781">
        <f>INDEX(teamdata!$B$2:'teamdata'!$B$80,MATCH(scrapedData!B781,teamdata!$A$2:'teamdata'!$A$80,0))</f>
        <v>50</v>
      </c>
      <c r="T781">
        <f t="shared" si="96"/>
        <v>4</v>
      </c>
    </row>
    <row r="782" spans="1:20" x14ac:dyDescent="0.3">
      <c r="A782" t="s">
        <v>2885</v>
      </c>
      <c r="B782">
        <f>ROUND(((99-40)*(scrapedData!AA782-0)/(25-0)+40),0)</f>
        <v>56</v>
      </c>
      <c r="C782">
        <f>ROUND(((99-40)*(scrapedData!F782-0)/(37.2-0)+40),0)</f>
        <v>79</v>
      </c>
      <c r="D782">
        <f>ROUND(((99-40)*(scrapedData!I782-0)/(0.7-0)+40),0)</f>
        <v>91</v>
      </c>
      <c r="E782">
        <f>ROUND(((99-40)*(scrapedData!O782-0)/(0.5-0)+40),0)</f>
        <v>40</v>
      </c>
      <c r="F782">
        <f ca="1">IF(scrapedData!K782&lt;1,RANDBETWEEN(40,50),D782)</f>
        <v>91</v>
      </c>
      <c r="G782">
        <f ca="1">IF(scrapedData!N782&lt;1,RANDBETWEEN(40,50),E782)</f>
        <v>49</v>
      </c>
      <c r="H782">
        <f>ROUND(((99-40)*(scrapedData!V782-0)/(7-0)+40),0)</f>
        <v>49</v>
      </c>
      <c r="I782">
        <f t="shared" ca="1" si="90"/>
        <v>245</v>
      </c>
      <c r="J782">
        <f>ROUND(((99-40)*(scrapedData!W782-0)/(3-0)+40),0)</f>
        <v>48</v>
      </c>
      <c r="K782">
        <f>ROUND(((99-40)*(scrapedData!X782-0)/(3-0)+40),0)</f>
        <v>60</v>
      </c>
      <c r="L782">
        <f>ROUND(((99-40)*(scrapedData!U782-0)/(11-0)+40),0)</f>
        <v>82</v>
      </c>
      <c r="M782">
        <f t="shared" si="91"/>
        <v>269</v>
      </c>
      <c r="N782">
        <f t="shared" ca="1" si="92"/>
        <v>75</v>
      </c>
      <c r="O782">
        <f t="shared" si="93"/>
        <v>82</v>
      </c>
      <c r="P782">
        <f t="shared" si="94"/>
        <v>93</v>
      </c>
      <c r="Q782">
        <f t="shared" ca="1" si="95"/>
        <v>49</v>
      </c>
      <c r="R782">
        <f ca="1">IF(scrapedData!Q782&gt;0.5,ROUND(scrapedData!R782*100,0),RANDBETWEEN(50,70))</f>
        <v>61</v>
      </c>
      <c r="S782">
        <f>INDEX(teamdata!$B$2:'teamdata'!$B$80,MATCH(scrapedData!B782,teamdata!$A$2:'teamdata'!$A$80,0))</f>
        <v>50</v>
      </c>
      <c r="T782">
        <f t="shared" si="96"/>
        <v>4</v>
      </c>
    </row>
    <row r="783" spans="1:20" x14ac:dyDescent="0.3">
      <c r="A783" t="s">
        <v>2887</v>
      </c>
      <c r="B783">
        <f>ROUND(((99-40)*(scrapedData!AA783-0)/(25-0)+40),0)</f>
        <v>56</v>
      </c>
      <c r="C783">
        <f>ROUND(((99-40)*(scrapedData!F783-0)/(37.2-0)+40),0)</f>
        <v>66</v>
      </c>
      <c r="D783">
        <f>ROUND(((99-40)*(scrapedData!I783-0)/(0.7-0)+40),0)</f>
        <v>85</v>
      </c>
      <c r="E783">
        <f>ROUND(((99-40)*(scrapedData!O783-0)/(0.5-0)+40),0)</f>
        <v>83</v>
      </c>
      <c r="F783">
        <f ca="1">IF(scrapedData!K783&lt;1,RANDBETWEEN(40,50),D783)</f>
        <v>85</v>
      </c>
      <c r="G783">
        <f ca="1">IF(scrapedData!N783&lt;1,RANDBETWEEN(40,50),E783)</f>
        <v>48</v>
      </c>
      <c r="H783">
        <f>ROUND(((99-40)*(scrapedData!V783-0)/(7-0)+40),0)</f>
        <v>45</v>
      </c>
      <c r="I783">
        <f t="shared" ca="1" si="90"/>
        <v>234</v>
      </c>
      <c r="J783">
        <f>ROUND(((99-40)*(scrapedData!W783-0)/(3-0)+40),0)</f>
        <v>42</v>
      </c>
      <c r="K783">
        <f>ROUND(((99-40)*(scrapedData!X783-0)/(3-0)+40),0)</f>
        <v>54</v>
      </c>
      <c r="L783">
        <f>ROUND(((99-40)*(scrapedData!U783-0)/(11-0)+40),0)</f>
        <v>63</v>
      </c>
      <c r="M783">
        <f t="shared" si="91"/>
        <v>225</v>
      </c>
      <c r="N783">
        <f t="shared" ca="1" si="92"/>
        <v>73</v>
      </c>
      <c r="O783">
        <f t="shared" si="93"/>
        <v>73</v>
      </c>
      <c r="P783">
        <f t="shared" si="94"/>
        <v>80</v>
      </c>
      <c r="Q783">
        <f t="shared" ca="1" si="95"/>
        <v>48</v>
      </c>
      <c r="R783">
        <f ca="1">IF(scrapedData!Q783&gt;0.5,ROUND(scrapedData!R783*100,0),RANDBETWEEN(50,70))</f>
        <v>70</v>
      </c>
      <c r="S783">
        <f>INDEX(teamdata!$B$2:'teamdata'!$B$80,MATCH(scrapedData!B783,teamdata!$A$2:'teamdata'!$A$80,0))</f>
        <v>50</v>
      </c>
      <c r="T783">
        <f t="shared" si="96"/>
        <v>4</v>
      </c>
    </row>
    <row r="784" spans="1:20" x14ac:dyDescent="0.3">
      <c r="A784" t="s">
        <v>2889</v>
      </c>
      <c r="B784">
        <f>ROUND(((99-40)*(scrapedData!AA784-0)/(25-0)+40),0)</f>
        <v>57</v>
      </c>
      <c r="C784">
        <f>ROUND(((99-40)*(scrapedData!F784-0)/(37.2-0)+40),0)</f>
        <v>77</v>
      </c>
      <c r="D784">
        <f>ROUND(((99-40)*(scrapedData!I784-0)/(0.7-0)+40),0)</f>
        <v>72</v>
      </c>
      <c r="E784">
        <f>ROUND(((99-40)*(scrapedData!O784-0)/(0.5-0)+40),0)</f>
        <v>77</v>
      </c>
      <c r="F784">
        <f ca="1">IF(scrapedData!K784&lt;1,RANDBETWEEN(40,50),D784)</f>
        <v>72</v>
      </c>
      <c r="G784">
        <f ca="1">IF(scrapedData!N784&lt;1,RANDBETWEEN(40,50),E784)</f>
        <v>77</v>
      </c>
      <c r="H784">
        <f>ROUND(((99-40)*(scrapedData!V784-0)/(7-0)+40),0)</f>
        <v>62</v>
      </c>
      <c r="I784">
        <f t="shared" ca="1" si="90"/>
        <v>268</v>
      </c>
      <c r="J784">
        <f>ROUND(((99-40)*(scrapedData!W784-0)/(3-0)+40),0)</f>
        <v>50</v>
      </c>
      <c r="K784">
        <f>ROUND(((99-40)*(scrapedData!X784-0)/(3-0)+40),0)</f>
        <v>40</v>
      </c>
      <c r="L784">
        <f>ROUND(((99-40)*(scrapedData!U784-0)/(11-0)+40),0)</f>
        <v>53</v>
      </c>
      <c r="M784">
        <f t="shared" si="91"/>
        <v>220</v>
      </c>
      <c r="N784">
        <f t="shared" ca="1" si="92"/>
        <v>79</v>
      </c>
      <c r="O784">
        <f t="shared" si="93"/>
        <v>72</v>
      </c>
      <c r="P784">
        <f t="shared" si="94"/>
        <v>61</v>
      </c>
      <c r="Q784">
        <f t="shared" ca="1" si="95"/>
        <v>77</v>
      </c>
      <c r="R784">
        <f ca="1">IF(scrapedData!Q784&gt;0.5,ROUND(scrapedData!R784*100,0),RANDBETWEEN(50,70))</f>
        <v>66</v>
      </c>
      <c r="S784">
        <f>INDEX(teamdata!$B$2:'teamdata'!$B$80,MATCH(scrapedData!B784,teamdata!$A$2:'teamdata'!$A$80,0))</f>
        <v>50</v>
      </c>
      <c r="T784">
        <f t="shared" si="96"/>
        <v>4</v>
      </c>
    </row>
    <row r="785" spans="1:20" x14ac:dyDescent="0.3">
      <c r="A785" t="s">
        <v>2892</v>
      </c>
      <c r="B785">
        <f>ROUND(((99-40)*(scrapedData!AA785-0)/(25-0)+40),0)</f>
        <v>54</v>
      </c>
      <c r="C785">
        <f>ROUND(((99-40)*(scrapedData!F785-0)/(37.2-0)+40),0)</f>
        <v>71</v>
      </c>
      <c r="D785">
        <f>ROUND(((99-40)*(scrapedData!I785-0)/(0.7-0)+40),0)</f>
        <v>83</v>
      </c>
      <c r="E785">
        <f>ROUND(((99-40)*(scrapedData!O785-0)/(0.5-0)+40),0)</f>
        <v>40</v>
      </c>
      <c r="F785">
        <f ca="1">IF(scrapedData!K785&lt;1,RANDBETWEEN(40,50),D785)</f>
        <v>83</v>
      </c>
      <c r="G785">
        <f ca="1">IF(scrapedData!N785&lt;1,RANDBETWEEN(40,50),E785)</f>
        <v>49</v>
      </c>
      <c r="H785">
        <f>ROUND(((99-40)*(scrapedData!V785-0)/(7-0)+40),0)</f>
        <v>48</v>
      </c>
      <c r="I785">
        <f t="shared" ca="1" si="90"/>
        <v>234</v>
      </c>
      <c r="J785">
        <f>ROUND(((99-40)*(scrapedData!W785-0)/(3-0)+40),0)</f>
        <v>48</v>
      </c>
      <c r="K785">
        <f>ROUND(((99-40)*(scrapedData!X785-0)/(3-0)+40),0)</f>
        <v>70</v>
      </c>
      <c r="L785">
        <f>ROUND(((99-40)*(scrapedData!U785-0)/(11-0)+40),0)</f>
        <v>76</v>
      </c>
      <c r="M785">
        <f t="shared" si="91"/>
        <v>265</v>
      </c>
      <c r="N785">
        <f t="shared" ca="1" si="92"/>
        <v>73</v>
      </c>
      <c r="O785">
        <f t="shared" si="93"/>
        <v>81</v>
      </c>
      <c r="P785">
        <f t="shared" si="94"/>
        <v>92</v>
      </c>
      <c r="Q785">
        <f t="shared" ca="1" si="95"/>
        <v>49</v>
      </c>
      <c r="R785">
        <f ca="1">IF(scrapedData!Q785&gt;0.5,ROUND(scrapedData!R785*100,0),RANDBETWEEN(50,70))</f>
        <v>53</v>
      </c>
      <c r="S785">
        <f>INDEX(teamdata!$B$2:'teamdata'!$B$80,MATCH(scrapedData!B785,teamdata!$A$2:'teamdata'!$A$80,0))</f>
        <v>50</v>
      </c>
      <c r="T785">
        <f t="shared" si="96"/>
        <v>4</v>
      </c>
    </row>
    <row r="786" spans="1:20" x14ac:dyDescent="0.3">
      <c r="A786" t="s">
        <v>2895</v>
      </c>
      <c r="B786">
        <f>ROUND(((99-40)*(scrapedData!AA786-0)/(25-0)+40),0)</f>
        <v>55</v>
      </c>
      <c r="C786">
        <f>ROUND(((99-40)*(scrapedData!F786-0)/(37.2-0)+40),0)</f>
        <v>72</v>
      </c>
      <c r="D786">
        <f>ROUND(((99-40)*(scrapedData!I786-0)/(0.7-0)+40),0)</f>
        <v>79</v>
      </c>
      <c r="E786">
        <f>ROUND(((99-40)*(scrapedData!O786-0)/(0.5-0)+40),0)</f>
        <v>68</v>
      </c>
      <c r="F786">
        <f ca="1">IF(scrapedData!K786&lt;1,RANDBETWEEN(40,50),D786)</f>
        <v>79</v>
      </c>
      <c r="G786">
        <f ca="1">IF(scrapedData!N786&lt;1,RANDBETWEEN(40,50),E786)</f>
        <v>68</v>
      </c>
      <c r="H786">
        <f>ROUND(((99-40)*(scrapedData!V786-0)/(7-0)+40),0)</f>
        <v>46</v>
      </c>
      <c r="I786">
        <f t="shared" ca="1" si="90"/>
        <v>248</v>
      </c>
      <c r="J786">
        <f>ROUND(((99-40)*(scrapedData!W786-0)/(3-0)+40),0)</f>
        <v>46</v>
      </c>
      <c r="K786">
        <f>ROUND(((99-40)*(scrapedData!X786-0)/(3-0)+40),0)</f>
        <v>42</v>
      </c>
      <c r="L786">
        <f>ROUND(((99-40)*(scrapedData!U786-0)/(11-0)+40),0)</f>
        <v>56</v>
      </c>
      <c r="M786">
        <f t="shared" si="91"/>
        <v>216</v>
      </c>
      <c r="N786">
        <f t="shared" ca="1" si="92"/>
        <v>75</v>
      </c>
      <c r="O786">
        <f t="shared" si="93"/>
        <v>72</v>
      </c>
      <c r="P786">
        <f t="shared" si="94"/>
        <v>67</v>
      </c>
      <c r="Q786">
        <f t="shared" ca="1" si="95"/>
        <v>68</v>
      </c>
      <c r="R786">
        <f ca="1">IF(scrapedData!Q786&gt;0.5,ROUND(scrapedData!R786*100,0),RANDBETWEEN(50,70))</f>
        <v>66</v>
      </c>
      <c r="S786">
        <f>INDEX(teamdata!$B$2:'teamdata'!$B$80,MATCH(scrapedData!B786,teamdata!$A$2:'teamdata'!$A$80,0))</f>
        <v>50</v>
      </c>
      <c r="T786">
        <f t="shared" si="96"/>
        <v>4</v>
      </c>
    </row>
    <row r="787" spans="1:20" x14ac:dyDescent="0.3">
      <c r="A787" t="s">
        <v>2897</v>
      </c>
      <c r="B787">
        <f>ROUND(((99-40)*(scrapedData!AA787-0)/(25-0)+40),0)</f>
        <v>44</v>
      </c>
      <c r="C787">
        <f>ROUND(((99-40)*(scrapedData!F787-0)/(37.2-0)+40),0)</f>
        <v>50</v>
      </c>
      <c r="D787">
        <f>ROUND(((99-40)*(scrapedData!I787-0)/(0.7-0)+40),0)</f>
        <v>67</v>
      </c>
      <c r="E787">
        <f>ROUND(((99-40)*(scrapedData!O787-0)/(0.5-0)+40),0)</f>
        <v>75</v>
      </c>
      <c r="F787">
        <f ca="1">IF(scrapedData!K787&lt;1,RANDBETWEEN(40,50),D787)</f>
        <v>44</v>
      </c>
      <c r="G787">
        <f ca="1">IF(scrapedData!N787&lt;1,RANDBETWEEN(40,50),E787)</f>
        <v>75</v>
      </c>
      <c r="H787">
        <f>ROUND(((99-40)*(scrapedData!V787-0)/(7-0)+40),0)</f>
        <v>44</v>
      </c>
      <c r="I787">
        <f t="shared" ca="1" si="90"/>
        <v>230</v>
      </c>
      <c r="J787">
        <f>ROUND(((99-40)*(scrapedData!W787-0)/(3-0)+40),0)</f>
        <v>42</v>
      </c>
      <c r="K787">
        <f>ROUND(((99-40)*(scrapedData!X787-0)/(3-0)+40),0)</f>
        <v>42</v>
      </c>
      <c r="L787">
        <f>ROUND(((99-40)*(scrapedData!U787-0)/(11-0)+40),0)</f>
        <v>46</v>
      </c>
      <c r="M787">
        <f t="shared" si="91"/>
        <v>180</v>
      </c>
      <c r="N787">
        <f t="shared" ca="1" si="92"/>
        <v>72</v>
      </c>
      <c r="O787">
        <f t="shared" si="93"/>
        <v>65</v>
      </c>
      <c r="P787">
        <f t="shared" si="94"/>
        <v>69</v>
      </c>
      <c r="Q787">
        <f t="shared" ca="1" si="95"/>
        <v>75</v>
      </c>
      <c r="R787">
        <f ca="1">IF(scrapedData!Q787&gt;0.5,ROUND(scrapedData!R787*100,0),RANDBETWEEN(50,70))</f>
        <v>59</v>
      </c>
      <c r="S787">
        <f>INDEX(teamdata!$B$2:'teamdata'!$B$80,MATCH(scrapedData!B787,teamdata!$A$2:'teamdata'!$A$80,0))</f>
        <v>50</v>
      </c>
      <c r="T787">
        <f t="shared" si="96"/>
        <v>4</v>
      </c>
    </row>
    <row r="788" spans="1:20" x14ac:dyDescent="0.3">
      <c r="A788" t="s">
        <v>2899</v>
      </c>
      <c r="B788">
        <f>ROUND(((99-40)*(scrapedData!AA788-0)/(25-0)+40),0)</f>
        <v>43</v>
      </c>
      <c r="C788">
        <f>ROUND(((99-40)*(scrapedData!F788-0)/(37.2-0)+40),0)</f>
        <v>54</v>
      </c>
      <c r="D788">
        <f>ROUND(((99-40)*(scrapedData!I788-0)/(0.7-0)+40),0)</f>
        <v>72</v>
      </c>
      <c r="E788">
        <f>ROUND(((99-40)*(scrapedData!O788-0)/(0.5-0)+40),0)</f>
        <v>65</v>
      </c>
      <c r="F788">
        <f ca="1">IF(scrapedData!K788&lt;1,RANDBETWEEN(40,50),D788)</f>
        <v>50</v>
      </c>
      <c r="G788">
        <f ca="1">IF(scrapedData!N788&lt;1,RANDBETWEEN(40,50),E788)</f>
        <v>46</v>
      </c>
      <c r="H788">
        <f>ROUND(((99-40)*(scrapedData!V788-0)/(7-0)+40),0)</f>
        <v>42</v>
      </c>
      <c r="I788">
        <f t="shared" ca="1" si="90"/>
        <v>203</v>
      </c>
      <c r="J788">
        <f>ROUND(((99-40)*(scrapedData!W788-0)/(3-0)+40),0)</f>
        <v>46</v>
      </c>
      <c r="K788">
        <f>ROUND(((99-40)*(scrapedData!X788-0)/(3-0)+40),0)</f>
        <v>40</v>
      </c>
      <c r="L788">
        <f>ROUND(((99-40)*(scrapedData!U788-0)/(11-0)+40),0)</f>
        <v>47</v>
      </c>
      <c r="M788">
        <f t="shared" si="91"/>
        <v>187</v>
      </c>
      <c r="N788">
        <f t="shared" ca="1" si="92"/>
        <v>67</v>
      </c>
      <c r="O788">
        <f t="shared" si="93"/>
        <v>66</v>
      </c>
      <c r="P788">
        <f t="shared" si="94"/>
        <v>68</v>
      </c>
      <c r="Q788">
        <f t="shared" ca="1" si="95"/>
        <v>46</v>
      </c>
      <c r="R788">
        <f ca="1">IF(scrapedData!Q788&gt;0.5,ROUND(scrapedData!R788*100,0),RANDBETWEEN(50,70))</f>
        <v>52</v>
      </c>
      <c r="S788">
        <f>INDEX(teamdata!$B$2:'teamdata'!$B$80,MATCH(scrapedData!B788,teamdata!$A$2:'teamdata'!$A$80,0))</f>
        <v>50</v>
      </c>
      <c r="T788">
        <f t="shared" si="96"/>
        <v>4</v>
      </c>
    </row>
    <row r="789" spans="1:20" x14ac:dyDescent="0.3">
      <c r="A789" t="s">
        <v>2901</v>
      </c>
      <c r="B789">
        <f>ROUND(((99-40)*(scrapedData!AA789-0)/(25-0)+40),0)</f>
        <v>43</v>
      </c>
      <c r="C789">
        <f>ROUND(((99-40)*(scrapedData!F789-0)/(37.2-0)+40),0)</f>
        <v>55</v>
      </c>
      <c r="D789">
        <f>ROUND(((99-40)*(scrapedData!I789-0)/(0.7-0)+40),0)</f>
        <v>77</v>
      </c>
      <c r="E789">
        <f>ROUND(((99-40)*(scrapedData!O789-0)/(0.5-0)+40),0)</f>
        <v>77</v>
      </c>
      <c r="F789">
        <f ca="1">IF(scrapedData!K789&lt;1,RANDBETWEEN(40,50),D789)</f>
        <v>43</v>
      </c>
      <c r="G789">
        <f ca="1">IF(scrapedData!N789&lt;1,RANDBETWEEN(40,50),E789)</f>
        <v>41</v>
      </c>
      <c r="H789">
        <f>ROUND(((99-40)*(scrapedData!V789-0)/(7-0)+40),0)</f>
        <v>45</v>
      </c>
      <c r="I789">
        <f t="shared" ca="1" si="90"/>
        <v>206</v>
      </c>
      <c r="J789">
        <f>ROUND(((99-40)*(scrapedData!W789-0)/(3-0)+40),0)</f>
        <v>46</v>
      </c>
      <c r="K789">
        <f>ROUND(((99-40)*(scrapedData!X789-0)/(3-0)+40),0)</f>
        <v>40</v>
      </c>
      <c r="L789">
        <f>ROUND(((99-40)*(scrapedData!U789-0)/(11-0)+40),0)</f>
        <v>43</v>
      </c>
      <c r="M789">
        <f t="shared" si="91"/>
        <v>184</v>
      </c>
      <c r="N789">
        <f t="shared" ca="1" si="92"/>
        <v>68</v>
      </c>
      <c r="O789">
        <f t="shared" si="93"/>
        <v>66</v>
      </c>
      <c r="P789">
        <f t="shared" si="94"/>
        <v>61</v>
      </c>
      <c r="Q789">
        <f t="shared" ca="1" si="95"/>
        <v>41</v>
      </c>
      <c r="R789">
        <f ca="1">IF(scrapedData!Q789&gt;0.5,ROUND(scrapedData!R789*100,0),RANDBETWEEN(50,70))</f>
        <v>62</v>
      </c>
      <c r="S789">
        <f>INDEX(teamdata!$B$2:'teamdata'!$B$80,MATCH(scrapedData!B789,teamdata!$A$2:'teamdata'!$A$80,0))</f>
        <v>50</v>
      </c>
      <c r="T789">
        <f t="shared" si="96"/>
        <v>4</v>
      </c>
    </row>
    <row r="790" spans="1:20" x14ac:dyDescent="0.3">
      <c r="A790" t="s">
        <v>2903</v>
      </c>
      <c r="B790">
        <f>ROUND(((99-40)*(scrapedData!AA790-0)/(25-0)+40),0)</f>
        <v>43</v>
      </c>
      <c r="C790">
        <f>ROUND(((99-40)*(scrapedData!F790-0)/(37.2-0)+40),0)</f>
        <v>46</v>
      </c>
      <c r="D790">
        <f>ROUND(((99-40)*(scrapedData!I790-0)/(0.7-0)+40),0)</f>
        <v>91</v>
      </c>
      <c r="E790">
        <f>ROUND(((99-40)*(scrapedData!O790-0)/(0.5-0)+40),0)</f>
        <v>40</v>
      </c>
      <c r="F790">
        <f ca="1">IF(scrapedData!K790&lt;1,RANDBETWEEN(40,50),D790)</f>
        <v>41</v>
      </c>
      <c r="G790">
        <f ca="1">IF(scrapedData!N790&lt;1,RANDBETWEEN(40,50),E790)</f>
        <v>45</v>
      </c>
      <c r="H790">
        <f>ROUND(((99-40)*(scrapedData!V790-0)/(7-0)+40),0)</f>
        <v>41</v>
      </c>
      <c r="I790">
        <f t="shared" ca="1" si="90"/>
        <v>220</v>
      </c>
      <c r="J790">
        <f>ROUND(((99-40)*(scrapedData!W790-0)/(3-0)+40),0)</f>
        <v>40</v>
      </c>
      <c r="K790">
        <f>ROUND(((99-40)*(scrapedData!X790-0)/(3-0)+40),0)</f>
        <v>46</v>
      </c>
      <c r="L790">
        <f>ROUND(((99-40)*(scrapedData!U790-0)/(11-0)+40),0)</f>
        <v>43</v>
      </c>
      <c r="M790">
        <f t="shared" si="91"/>
        <v>175</v>
      </c>
      <c r="N790">
        <f t="shared" ca="1" si="92"/>
        <v>70</v>
      </c>
      <c r="O790">
        <f t="shared" si="93"/>
        <v>64</v>
      </c>
      <c r="P790">
        <f t="shared" si="94"/>
        <v>69</v>
      </c>
      <c r="Q790">
        <f t="shared" ca="1" si="95"/>
        <v>45</v>
      </c>
      <c r="R790">
        <f ca="1">IF(scrapedData!Q790&gt;0.5,ROUND(scrapedData!R790*100,0),RANDBETWEEN(50,70))</f>
        <v>65</v>
      </c>
      <c r="S790">
        <f>INDEX(teamdata!$B$2:'teamdata'!$B$80,MATCH(scrapedData!B790,teamdata!$A$2:'teamdata'!$A$80,0))</f>
        <v>50</v>
      </c>
      <c r="T790">
        <f t="shared" si="96"/>
        <v>4</v>
      </c>
    </row>
    <row r="791" spans="1:20" x14ac:dyDescent="0.3">
      <c r="A791" t="s">
        <v>2905</v>
      </c>
      <c r="B791" t="e">
        <f>ROUND(((99-40)*(scrapedData!AA791-0)/(25-0)+40),0)</f>
        <v>#N/A</v>
      </c>
      <c r="C791" t="e">
        <f>ROUND(((99-40)*(scrapedData!F791-0)/(37.2-0)+40),0)</f>
        <v>#N/A</v>
      </c>
      <c r="D791" t="e">
        <f>ROUND(((99-40)*(scrapedData!I791-0)/(0.7-0)+40),0)</f>
        <v>#N/A</v>
      </c>
      <c r="E791" t="e">
        <f>ROUND(((99-40)*(scrapedData!O791-0)/(0.5-0)+40),0)</f>
        <v>#N/A</v>
      </c>
      <c r="F791" t="e">
        <f ca="1">IF(scrapedData!K791&lt;1,RANDBETWEEN(40,50),D791)</f>
        <v>#N/A</v>
      </c>
      <c r="G791" t="e">
        <f ca="1">IF(scrapedData!N791&lt;1,RANDBETWEEN(40,50),E791)</f>
        <v>#N/A</v>
      </c>
      <c r="H791" t="e">
        <f>ROUND(((99-40)*(scrapedData!V791-0)/(7-0)+40),0)</f>
        <v>#N/A</v>
      </c>
      <c r="I791" t="e">
        <f t="shared" si="90"/>
        <v>#N/A</v>
      </c>
      <c r="J791" t="e">
        <f>ROUND(((99-40)*(scrapedData!W791-0)/(3-0)+40),0)</f>
        <v>#N/A</v>
      </c>
      <c r="K791" t="e">
        <f>ROUND(((99-40)*(scrapedData!X791-0)/(3-0)+40),0)</f>
        <v>#N/A</v>
      </c>
      <c r="L791" t="e">
        <f>ROUND(((99-40)*(scrapedData!U791-0)/(11-0)+40),0)</f>
        <v>#N/A</v>
      </c>
      <c r="M791" t="e">
        <f t="shared" si="91"/>
        <v>#N/A</v>
      </c>
      <c r="N791" t="e">
        <f t="shared" si="92"/>
        <v>#N/A</v>
      </c>
      <c r="O791" t="e">
        <f t="shared" si="93"/>
        <v>#N/A</v>
      </c>
      <c r="P791" t="e">
        <f t="shared" si="94"/>
        <v>#N/A</v>
      </c>
      <c r="Q791" t="e">
        <f t="shared" ca="1" si="95"/>
        <v>#N/A</v>
      </c>
      <c r="R791" t="e">
        <f ca="1">IF(scrapedData!Q791&gt;0.5,ROUND(scrapedData!R791*100,0),RANDBETWEEN(50,70))</f>
        <v>#N/A</v>
      </c>
      <c r="S791">
        <f>INDEX(teamdata!$B$2:'teamdata'!$B$80,MATCH(scrapedData!B791,teamdata!$A$2:'teamdata'!$A$80,0))</f>
        <v>50</v>
      </c>
      <c r="T791">
        <f t="shared" si="96"/>
        <v>4</v>
      </c>
    </row>
    <row r="792" spans="1:20" x14ac:dyDescent="0.3">
      <c r="A792" t="s">
        <v>2908</v>
      </c>
      <c r="B792" t="e">
        <f>ROUND(((99-40)*(scrapedData!AA792-0)/(25-0)+40),0)</f>
        <v>#N/A</v>
      </c>
      <c r="C792" t="e">
        <f>ROUND(((99-40)*(scrapedData!F792-0)/(37.2-0)+40),0)</f>
        <v>#N/A</v>
      </c>
      <c r="D792" t="e">
        <f>ROUND(((99-40)*(scrapedData!I792-0)/(0.7-0)+40),0)</f>
        <v>#N/A</v>
      </c>
      <c r="E792" t="e">
        <f>ROUND(((99-40)*(scrapedData!O792-0)/(0.5-0)+40),0)</f>
        <v>#N/A</v>
      </c>
      <c r="F792" t="e">
        <f ca="1">IF(scrapedData!K792&lt;1,RANDBETWEEN(40,50),D792)</f>
        <v>#N/A</v>
      </c>
      <c r="G792" t="e">
        <f ca="1">IF(scrapedData!N792&lt;1,RANDBETWEEN(40,50),E792)</f>
        <v>#N/A</v>
      </c>
      <c r="H792" t="e">
        <f>ROUND(((99-40)*(scrapedData!V792-0)/(7-0)+40),0)</f>
        <v>#N/A</v>
      </c>
      <c r="I792" t="e">
        <f t="shared" si="90"/>
        <v>#N/A</v>
      </c>
      <c r="J792" t="e">
        <f>ROUND(((99-40)*(scrapedData!W792-0)/(3-0)+40),0)</f>
        <v>#N/A</v>
      </c>
      <c r="K792" t="e">
        <f>ROUND(((99-40)*(scrapedData!X792-0)/(3-0)+40),0)</f>
        <v>#N/A</v>
      </c>
      <c r="L792" t="e">
        <f>ROUND(((99-40)*(scrapedData!U792-0)/(11-0)+40),0)</f>
        <v>#N/A</v>
      </c>
      <c r="M792" t="e">
        <f t="shared" si="91"/>
        <v>#N/A</v>
      </c>
      <c r="N792" t="e">
        <f t="shared" si="92"/>
        <v>#N/A</v>
      </c>
      <c r="O792" t="e">
        <f t="shared" si="93"/>
        <v>#N/A</v>
      </c>
      <c r="P792" t="e">
        <f t="shared" si="94"/>
        <v>#N/A</v>
      </c>
      <c r="Q792" t="e">
        <f t="shared" ca="1" si="95"/>
        <v>#N/A</v>
      </c>
      <c r="R792" t="e">
        <f ca="1">IF(scrapedData!Q792&gt;0.5,ROUND(scrapedData!R792*100,0),RANDBETWEEN(50,70))</f>
        <v>#N/A</v>
      </c>
      <c r="S792">
        <f>INDEX(teamdata!$B$2:'teamdata'!$B$80,MATCH(scrapedData!B792,teamdata!$A$2:'teamdata'!$A$80,0))</f>
        <v>50</v>
      </c>
      <c r="T792">
        <f t="shared" si="96"/>
        <v>4</v>
      </c>
    </row>
    <row r="793" spans="1:20" x14ac:dyDescent="0.3">
      <c r="A793" t="s">
        <v>2911</v>
      </c>
      <c r="B793" t="e">
        <f>ROUND(((99-40)*(scrapedData!AA793-0)/(25-0)+40),0)</f>
        <v>#N/A</v>
      </c>
      <c r="C793" t="e">
        <f>ROUND(((99-40)*(scrapedData!F793-0)/(37.2-0)+40),0)</f>
        <v>#N/A</v>
      </c>
      <c r="D793" t="e">
        <f>ROUND(((99-40)*(scrapedData!I793-0)/(0.7-0)+40),0)</f>
        <v>#N/A</v>
      </c>
      <c r="E793" t="e">
        <f>ROUND(((99-40)*(scrapedData!O793-0)/(0.5-0)+40),0)</f>
        <v>#N/A</v>
      </c>
      <c r="F793" t="e">
        <f ca="1">IF(scrapedData!K793&lt;1,RANDBETWEEN(40,50),D793)</f>
        <v>#N/A</v>
      </c>
      <c r="G793" t="e">
        <f ca="1">IF(scrapedData!N793&lt;1,RANDBETWEEN(40,50),E793)</f>
        <v>#N/A</v>
      </c>
      <c r="H793" t="e">
        <f>ROUND(((99-40)*(scrapedData!V793-0)/(7-0)+40),0)</f>
        <v>#N/A</v>
      </c>
      <c r="I793" t="e">
        <f t="shared" si="90"/>
        <v>#N/A</v>
      </c>
      <c r="J793" t="e">
        <f>ROUND(((99-40)*(scrapedData!W793-0)/(3-0)+40),0)</f>
        <v>#N/A</v>
      </c>
      <c r="K793" t="e">
        <f>ROUND(((99-40)*(scrapedData!X793-0)/(3-0)+40),0)</f>
        <v>#N/A</v>
      </c>
      <c r="L793" t="e">
        <f>ROUND(((99-40)*(scrapedData!U793-0)/(11-0)+40),0)</f>
        <v>#N/A</v>
      </c>
      <c r="M793" t="e">
        <f t="shared" si="91"/>
        <v>#N/A</v>
      </c>
      <c r="N793" t="e">
        <f t="shared" si="92"/>
        <v>#N/A</v>
      </c>
      <c r="O793" t="e">
        <f t="shared" si="93"/>
        <v>#N/A</v>
      </c>
      <c r="P793" t="e">
        <f t="shared" si="94"/>
        <v>#N/A</v>
      </c>
      <c r="Q793" t="e">
        <f t="shared" ca="1" si="95"/>
        <v>#N/A</v>
      </c>
      <c r="R793" t="e">
        <f ca="1">IF(scrapedData!Q793&gt;0.5,ROUND(scrapedData!R793*100,0),RANDBETWEEN(50,70))</f>
        <v>#N/A</v>
      </c>
      <c r="S793">
        <f>INDEX(teamdata!$B$2:'teamdata'!$B$80,MATCH(scrapedData!B793,teamdata!$A$2:'teamdata'!$A$80,0))</f>
        <v>50</v>
      </c>
      <c r="T793">
        <f t="shared" si="96"/>
        <v>4</v>
      </c>
    </row>
    <row r="794" spans="1:20" x14ac:dyDescent="0.3">
      <c r="A794" t="s">
        <v>2914</v>
      </c>
      <c r="B794">
        <f>ROUND(((99-40)*(scrapedData!AA794-0)/(25-0)+40),0)</f>
        <v>90</v>
      </c>
      <c r="C794">
        <f>ROUND(((99-40)*(scrapedData!F794-0)/(37.2-0)+40),0)</f>
        <v>90</v>
      </c>
      <c r="D794">
        <f>ROUND(((99-40)*(scrapedData!I794-0)/(0.7-0)+40),0)</f>
        <v>83</v>
      </c>
      <c r="E794">
        <f>ROUND(((99-40)*(scrapedData!O794-0)/(0.5-0)+40),0)</f>
        <v>83</v>
      </c>
      <c r="F794">
        <f ca="1">IF(scrapedData!K794&lt;1,RANDBETWEEN(40,50),D794)</f>
        <v>83</v>
      </c>
      <c r="G794">
        <f ca="1">IF(scrapedData!N794&lt;1,RANDBETWEEN(40,50),E794)</f>
        <v>83</v>
      </c>
      <c r="H794">
        <f>ROUND(((99-40)*(scrapedData!V794-0)/(7-0)+40),0)</f>
        <v>59</v>
      </c>
      <c r="I794">
        <f t="shared" ca="1" si="90"/>
        <v>315</v>
      </c>
      <c r="J794">
        <f>ROUND(((99-40)*(scrapedData!W794-0)/(3-0)+40),0)</f>
        <v>58</v>
      </c>
      <c r="K794">
        <f>ROUND(((99-40)*(scrapedData!X794-0)/(3-0)+40),0)</f>
        <v>77</v>
      </c>
      <c r="L794">
        <f>ROUND(((99-40)*(scrapedData!U794-0)/(11-0)+40),0)</f>
        <v>82</v>
      </c>
      <c r="M794">
        <f t="shared" si="91"/>
        <v>307</v>
      </c>
      <c r="N794">
        <f t="shared" ca="1" si="92"/>
        <v>87</v>
      </c>
      <c r="O794">
        <f t="shared" si="93"/>
        <v>89</v>
      </c>
      <c r="P794">
        <f t="shared" si="94"/>
        <v>87</v>
      </c>
      <c r="Q794">
        <f t="shared" ca="1" si="95"/>
        <v>83</v>
      </c>
      <c r="R794">
        <f ca="1">IF(scrapedData!Q794&gt;0.5,ROUND(scrapedData!R794*100,0),RANDBETWEEN(50,70))</f>
        <v>76</v>
      </c>
      <c r="S794">
        <f>INDEX(teamdata!$B$2:'teamdata'!$B$80,MATCH(scrapedData!B794,teamdata!$A$2:'teamdata'!$A$80,0))</f>
        <v>51</v>
      </c>
      <c r="T794">
        <f t="shared" si="96"/>
        <v>4</v>
      </c>
    </row>
    <row r="795" spans="1:20" x14ac:dyDescent="0.3">
      <c r="A795" t="s">
        <v>2917</v>
      </c>
      <c r="B795">
        <f>ROUND(((99-40)*(scrapedData!AA795-0)/(25-0)+40),0)</f>
        <v>73</v>
      </c>
      <c r="C795">
        <f>ROUND(((99-40)*(scrapedData!F795-0)/(37.2-0)+40),0)</f>
        <v>87</v>
      </c>
      <c r="D795">
        <f>ROUND(((99-40)*(scrapedData!I795-0)/(0.7-0)+40),0)</f>
        <v>80</v>
      </c>
      <c r="E795">
        <f>ROUND(((99-40)*(scrapedData!O795-0)/(0.5-0)+40),0)</f>
        <v>92</v>
      </c>
      <c r="F795">
        <f ca="1">IF(scrapedData!K795&lt;1,RANDBETWEEN(40,50),D795)</f>
        <v>80</v>
      </c>
      <c r="G795">
        <f ca="1">IF(scrapedData!N795&lt;1,RANDBETWEEN(40,50),E795)</f>
        <v>92</v>
      </c>
      <c r="H795">
        <f>ROUND(((99-40)*(scrapedData!V795-0)/(7-0)+40),0)</f>
        <v>57</v>
      </c>
      <c r="I795">
        <f t="shared" ca="1" si="90"/>
        <v>302</v>
      </c>
      <c r="J795">
        <f>ROUND(((99-40)*(scrapedData!W795-0)/(3-0)+40),0)</f>
        <v>54</v>
      </c>
      <c r="K795">
        <f>ROUND(((99-40)*(scrapedData!X795-0)/(3-0)+40),0)</f>
        <v>46</v>
      </c>
      <c r="L795">
        <f>ROUND(((99-40)*(scrapedData!U795-0)/(11-0)+40),0)</f>
        <v>49</v>
      </c>
      <c r="M795">
        <f t="shared" si="91"/>
        <v>236</v>
      </c>
      <c r="N795">
        <f t="shared" ca="1" si="92"/>
        <v>85</v>
      </c>
      <c r="O795">
        <f t="shared" si="93"/>
        <v>75</v>
      </c>
      <c r="P795">
        <f t="shared" si="94"/>
        <v>53</v>
      </c>
      <c r="Q795">
        <f t="shared" ca="1" si="95"/>
        <v>92</v>
      </c>
      <c r="R795">
        <f ca="1">IF(scrapedData!Q795&gt;0.5,ROUND(scrapedData!R795*100,0),RANDBETWEEN(50,70))</f>
        <v>83</v>
      </c>
      <c r="S795">
        <f>INDEX(teamdata!$B$2:'teamdata'!$B$80,MATCH(scrapedData!B795,teamdata!$A$2:'teamdata'!$A$80,0))</f>
        <v>51</v>
      </c>
      <c r="T795">
        <f t="shared" si="96"/>
        <v>4</v>
      </c>
    </row>
    <row r="796" spans="1:20" x14ac:dyDescent="0.3">
      <c r="A796" t="s">
        <v>2919</v>
      </c>
      <c r="B796">
        <f>ROUND(((99-40)*(scrapedData!AA796-0)/(25-0)+40),0)</f>
        <v>69</v>
      </c>
      <c r="C796">
        <f>ROUND(((99-40)*(scrapedData!F796-0)/(37.2-0)+40),0)</f>
        <v>84</v>
      </c>
      <c r="D796">
        <f>ROUND(((99-40)*(scrapedData!I796-0)/(0.7-0)+40),0)</f>
        <v>74</v>
      </c>
      <c r="E796">
        <f>ROUND(((99-40)*(scrapedData!O796-0)/(0.5-0)+40),0)</f>
        <v>84</v>
      </c>
      <c r="F796">
        <f ca="1">IF(scrapedData!K796&lt;1,RANDBETWEEN(40,50),D796)</f>
        <v>74</v>
      </c>
      <c r="G796">
        <f ca="1">IF(scrapedData!N796&lt;1,RANDBETWEEN(40,50),E796)</f>
        <v>84</v>
      </c>
      <c r="H796">
        <f>ROUND(((99-40)*(scrapedData!V796-0)/(7-0)+40),0)</f>
        <v>53</v>
      </c>
      <c r="I796">
        <f t="shared" ca="1" si="90"/>
        <v>280</v>
      </c>
      <c r="J796">
        <f>ROUND(((99-40)*(scrapedData!W796-0)/(3-0)+40),0)</f>
        <v>58</v>
      </c>
      <c r="K796">
        <f>ROUND(((99-40)*(scrapedData!X796-0)/(3-0)+40),0)</f>
        <v>42</v>
      </c>
      <c r="L796">
        <f>ROUND(((99-40)*(scrapedData!U796-0)/(11-0)+40),0)</f>
        <v>63</v>
      </c>
      <c r="M796">
        <f t="shared" si="91"/>
        <v>247</v>
      </c>
      <c r="N796">
        <f t="shared" ca="1" si="92"/>
        <v>81</v>
      </c>
      <c r="O796">
        <f t="shared" si="93"/>
        <v>77</v>
      </c>
      <c r="P796">
        <f t="shared" si="94"/>
        <v>69</v>
      </c>
      <c r="Q796">
        <f t="shared" ca="1" si="95"/>
        <v>84</v>
      </c>
      <c r="R796">
        <f ca="1">IF(scrapedData!Q796&gt;0.5,ROUND(scrapedData!R796*100,0),RANDBETWEEN(50,70))</f>
        <v>80</v>
      </c>
      <c r="S796">
        <f>INDEX(teamdata!$B$2:'teamdata'!$B$80,MATCH(scrapedData!B796,teamdata!$A$2:'teamdata'!$A$80,0))</f>
        <v>51</v>
      </c>
      <c r="T796">
        <f t="shared" si="96"/>
        <v>4</v>
      </c>
    </row>
    <row r="797" spans="1:20" x14ac:dyDescent="0.3">
      <c r="A797" t="s">
        <v>2922</v>
      </c>
      <c r="B797">
        <f>ROUND(((99-40)*(scrapedData!AA797-0)/(25-0)+40),0)</f>
        <v>55</v>
      </c>
      <c r="C797">
        <f>ROUND(((99-40)*(scrapedData!F797-0)/(37.2-0)+40),0)</f>
        <v>78</v>
      </c>
      <c r="D797">
        <f>ROUND(((99-40)*(scrapedData!I797-0)/(0.7-0)+40),0)</f>
        <v>76</v>
      </c>
      <c r="E797">
        <f>ROUND(((99-40)*(scrapedData!O797-0)/(0.5-0)+40),0)</f>
        <v>83</v>
      </c>
      <c r="F797">
        <f ca="1">IF(scrapedData!K797&lt;1,RANDBETWEEN(40,50),D797)</f>
        <v>76</v>
      </c>
      <c r="G797">
        <f ca="1">IF(scrapedData!N797&lt;1,RANDBETWEEN(40,50),E797)</f>
        <v>83</v>
      </c>
      <c r="H797">
        <f>ROUND(((99-40)*(scrapedData!V797-0)/(7-0)+40),0)</f>
        <v>47</v>
      </c>
      <c r="I797">
        <f t="shared" ca="1" si="90"/>
        <v>261</v>
      </c>
      <c r="J797">
        <f>ROUND(((99-40)*(scrapedData!W797-0)/(3-0)+40),0)</f>
        <v>52</v>
      </c>
      <c r="K797">
        <f>ROUND(((99-40)*(scrapedData!X797-0)/(3-0)+40),0)</f>
        <v>44</v>
      </c>
      <c r="L797">
        <f>ROUND(((99-40)*(scrapedData!U797-0)/(11-0)+40),0)</f>
        <v>59</v>
      </c>
      <c r="M797">
        <f t="shared" si="91"/>
        <v>233</v>
      </c>
      <c r="N797">
        <f t="shared" ca="1" si="92"/>
        <v>78</v>
      </c>
      <c r="O797">
        <f t="shared" si="93"/>
        <v>75</v>
      </c>
      <c r="P797">
        <f t="shared" si="94"/>
        <v>68</v>
      </c>
      <c r="Q797">
        <f t="shared" ca="1" si="95"/>
        <v>83</v>
      </c>
      <c r="R797">
        <f ca="1">IF(scrapedData!Q797&gt;0.5,ROUND(scrapedData!R797*100,0),RANDBETWEEN(50,70))</f>
        <v>88</v>
      </c>
      <c r="S797">
        <f>INDEX(teamdata!$B$2:'teamdata'!$B$80,MATCH(scrapedData!B797,teamdata!$A$2:'teamdata'!$A$80,0))</f>
        <v>51</v>
      </c>
      <c r="T797">
        <f t="shared" si="96"/>
        <v>4</v>
      </c>
    </row>
    <row r="798" spans="1:20" x14ac:dyDescent="0.3">
      <c r="A798" t="s">
        <v>2923</v>
      </c>
      <c r="B798">
        <f>ROUND(((99-40)*(scrapedData!AA798-0)/(25-0)+40),0)</f>
        <v>53</v>
      </c>
      <c r="C798">
        <f>ROUND(((99-40)*(scrapedData!F798-0)/(37.2-0)+40),0)</f>
        <v>68</v>
      </c>
      <c r="D798">
        <f>ROUND(((99-40)*(scrapedData!I798-0)/(0.7-0)+40),0)</f>
        <v>73</v>
      </c>
      <c r="E798">
        <f>ROUND(((99-40)*(scrapedData!O798-0)/(0.5-0)+40),0)</f>
        <v>63</v>
      </c>
      <c r="F798">
        <f ca="1">IF(scrapedData!K798&lt;1,RANDBETWEEN(40,50),D798)</f>
        <v>73</v>
      </c>
      <c r="G798">
        <f ca="1">IF(scrapedData!N798&lt;1,RANDBETWEEN(40,50),E798)</f>
        <v>63</v>
      </c>
      <c r="H798">
        <f>ROUND(((99-40)*(scrapedData!V798-0)/(7-0)+40),0)</f>
        <v>48</v>
      </c>
      <c r="I798">
        <f t="shared" ca="1" si="90"/>
        <v>237</v>
      </c>
      <c r="J798">
        <f>ROUND(((99-40)*(scrapedData!W798-0)/(3-0)+40),0)</f>
        <v>48</v>
      </c>
      <c r="K798">
        <f>ROUND(((99-40)*(scrapedData!X798-0)/(3-0)+40),0)</f>
        <v>42</v>
      </c>
      <c r="L798">
        <f>ROUND(((99-40)*(scrapedData!U798-0)/(11-0)+40),0)</f>
        <v>56</v>
      </c>
      <c r="M798">
        <f t="shared" si="91"/>
        <v>214</v>
      </c>
      <c r="N798">
        <f t="shared" ca="1" si="92"/>
        <v>73</v>
      </c>
      <c r="O798">
        <f t="shared" si="93"/>
        <v>71</v>
      </c>
      <c r="P798">
        <f t="shared" si="94"/>
        <v>70</v>
      </c>
      <c r="Q798">
        <f t="shared" ca="1" si="95"/>
        <v>63</v>
      </c>
      <c r="R798">
        <f ca="1">IF(scrapedData!Q798&gt;0.5,ROUND(scrapedData!R798*100,0),RANDBETWEEN(50,70))</f>
        <v>56</v>
      </c>
      <c r="S798">
        <f>INDEX(teamdata!$B$2:'teamdata'!$B$80,MATCH(scrapedData!B798,teamdata!$A$2:'teamdata'!$A$80,0))</f>
        <v>51</v>
      </c>
      <c r="T798">
        <f t="shared" si="96"/>
        <v>4</v>
      </c>
    </row>
    <row r="799" spans="1:20" x14ac:dyDescent="0.3">
      <c r="A799" t="s">
        <v>2925</v>
      </c>
      <c r="B799">
        <f>ROUND(((99-40)*(scrapedData!AA799-0)/(25-0)+40),0)</f>
        <v>50</v>
      </c>
      <c r="C799">
        <f>ROUND(((99-40)*(scrapedData!F799-0)/(37.2-0)+40),0)</f>
        <v>78</v>
      </c>
      <c r="D799">
        <f>ROUND(((99-40)*(scrapedData!I799-0)/(0.7-0)+40),0)</f>
        <v>72</v>
      </c>
      <c r="E799">
        <f>ROUND(((99-40)*(scrapedData!O799-0)/(0.5-0)+40),0)</f>
        <v>60</v>
      </c>
      <c r="F799">
        <f ca="1">IF(scrapedData!K799&lt;1,RANDBETWEEN(40,50),D799)</f>
        <v>72</v>
      </c>
      <c r="G799">
        <f ca="1">IF(scrapedData!N799&lt;1,RANDBETWEEN(40,50),E799)</f>
        <v>60</v>
      </c>
      <c r="H799">
        <f>ROUND(((99-40)*(scrapedData!V799-0)/(7-0)+40),0)</f>
        <v>61</v>
      </c>
      <c r="I799">
        <f t="shared" ca="1" si="90"/>
        <v>243</v>
      </c>
      <c r="J799">
        <f>ROUND(((99-40)*(scrapedData!W799-0)/(3-0)+40),0)</f>
        <v>54</v>
      </c>
      <c r="K799">
        <f>ROUND(((99-40)*(scrapedData!X799-0)/(3-0)+40),0)</f>
        <v>44</v>
      </c>
      <c r="L799">
        <f>ROUND(((99-40)*(scrapedData!U799-0)/(11-0)+40),0)</f>
        <v>59</v>
      </c>
      <c r="M799">
        <f t="shared" si="91"/>
        <v>235</v>
      </c>
      <c r="N799">
        <f t="shared" ca="1" si="92"/>
        <v>75</v>
      </c>
      <c r="O799">
        <f t="shared" si="93"/>
        <v>75</v>
      </c>
      <c r="P799">
        <f t="shared" si="94"/>
        <v>68</v>
      </c>
      <c r="Q799">
        <f t="shared" ca="1" si="95"/>
        <v>60</v>
      </c>
      <c r="R799">
        <f ca="1">IF(scrapedData!Q799&gt;0.5,ROUND(scrapedData!R799*100,0),RANDBETWEEN(50,70))</f>
        <v>75</v>
      </c>
      <c r="S799">
        <f>INDEX(teamdata!$B$2:'teamdata'!$B$80,MATCH(scrapedData!B799,teamdata!$A$2:'teamdata'!$A$80,0))</f>
        <v>51</v>
      </c>
      <c r="T799">
        <f t="shared" si="96"/>
        <v>4</v>
      </c>
    </row>
    <row r="800" spans="1:20" x14ac:dyDescent="0.3">
      <c r="A800" t="s">
        <v>2926</v>
      </c>
      <c r="B800">
        <f>ROUND(((99-40)*(scrapedData!AA800-0)/(25-0)+40),0)</f>
        <v>50</v>
      </c>
      <c r="C800">
        <f>ROUND(((99-40)*(scrapedData!F800-0)/(37.2-0)+40),0)</f>
        <v>70</v>
      </c>
      <c r="D800">
        <f>ROUND(((99-40)*(scrapedData!I800-0)/(0.7-0)+40),0)</f>
        <v>84</v>
      </c>
      <c r="E800">
        <f>ROUND(((99-40)*(scrapedData!O800-0)/(0.5-0)+40),0)</f>
        <v>106</v>
      </c>
      <c r="F800">
        <f ca="1">IF(scrapedData!K800&lt;1,RANDBETWEEN(40,50),D800)</f>
        <v>84</v>
      </c>
      <c r="G800">
        <f ca="1">IF(scrapedData!N800&lt;1,RANDBETWEEN(40,50),E800)</f>
        <v>46</v>
      </c>
      <c r="H800">
        <f>ROUND(((99-40)*(scrapedData!V800-0)/(7-0)+40),0)</f>
        <v>50</v>
      </c>
      <c r="I800">
        <f t="shared" ca="1" si="90"/>
        <v>230</v>
      </c>
      <c r="J800">
        <f>ROUND(((99-40)*(scrapedData!W800-0)/(3-0)+40),0)</f>
        <v>52</v>
      </c>
      <c r="K800">
        <f>ROUND(((99-40)*(scrapedData!X800-0)/(3-0)+40),0)</f>
        <v>44</v>
      </c>
      <c r="L800">
        <f>ROUND(((99-40)*(scrapedData!U800-0)/(11-0)+40),0)</f>
        <v>56</v>
      </c>
      <c r="M800">
        <f t="shared" si="91"/>
        <v>222</v>
      </c>
      <c r="N800">
        <f t="shared" ca="1" si="92"/>
        <v>72</v>
      </c>
      <c r="O800">
        <f t="shared" si="93"/>
        <v>73</v>
      </c>
      <c r="P800">
        <f t="shared" si="94"/>
        <v>68</v>
      </c>
      <c r="Q800">
        <f t="shared" ca="1" si="95"/>
        <v>46</v>
      </c>
      <c r="R800">
        <f ca="1">IF(scrapedData!Q800&gt;0.5,ROUND(scrapedData!R800*100,0),RANDBETWEEN(50,70))</f>
        <v>67</v>
      </c>
      <c r="S800">
        <f>INDEX(teamdata!$B$2:'teamdata'!$B$80,MATCH(scrapedData!B800,teamdata!$A$2:'teamdata'!$A$80,0))</f>
        <v>51</v>
      </c>
      <c r="T800">
        <f t="shared" si="96"/>
        <v>4</v>
      </c>
    </row>
    <row r="801" spans="1:20" x14ac:dyDescent="0.3">
      <c r="A801" t="s">
        <v>2929</v>
      </c>
      <c r="B801">
        <f>ROUND(((99-40)*(scrapedData!AA801-0)/(25-0)+40),0)</f>
        <v>47</v>
      </c>
      <c r="C801">
        <f>ROUND(((99-40)*(scrapedData!F801-0)/(37.2-0)+40),0)</f>
        <v>63</v>
      </c>
      <c r="D801">
        <f>ROUND(((99-40)*(scrapedData!I801-0)/(0.7-0)+40),0)</f>
        <v>85</v>
      </c>
      <c r="E801">
        <f>ROUND(((99-40)*(scrapedData!O801-0)/(0.5-0)+40),0)</f>
        <v>40</v>
      </c>
      <c r="F801">
        <f ca="1">IF(scrapedData!K801&lt;1,RANDBETWEEN(40,50),D801)</f>
        <v>85</v>
      </c>
      <c r="G801">
        <f ca="1">IF(scrapedData!N801&lt;1,RANDBETWEEN(40,50),E801)</f>
        <v>50</v>
      </c>
      <c r="H801">
        <f>ROUND(((99-40)*(scrapedData!V801-0)/(7-0)+40),0)</f>
        <v>42</v>
      </c>
      <c r="I801">
        <f t="shared" ca="1" si="90"/>
        <v>224</v>
      </c>
      <c r="J801">
        <f>ROUND(((99-40)*(scrapedData!W801-0)/(3-0)+40),0)</f>
        <v>50</v>
      </c>
      <c r="K801">
        <f>ROUND(((99-40)*(scrapedData!X801-0)/(3-0)+40),0)</f>
        <v>56</v>
      </c>
      <c r="L801">
        <f>ROUND(((99-40)*(scrapedData!U801-0)/(11-0)+40),0)</f>
        <v>58</v>
      </c>
      <c r="M801">
        <f t="shared" si="91"/>
        <v>227</v>
      </c>
      <c r="N801">
        <f t="shared" ca="1" si="92"/>
        <v>71</v>
      </c>
      <c r="O801">
        <f t="shared" si="93"/>
        <v>74</v>
      </c>
      <c r="P801">
        <f t="shared" si="94"/>
        <v>76</v>
      </c>
      <c r="Q801">
        <f t="shared" ca="1" si="95"/>
        <v>50</v>
      </c>
      <c r="R801">
        <f ca="1">IF(scrapedData!Q801&gt;0.5,ROUND(scrapedData!R801*100,0),RANDBETWEEN(50,70))</f>
        <v>58</v>
      </c>
      <c r="S801">
        <f>INDEX(teamdata!$B$2:'teamdata'!$B$80,MATCH(scrapedData!B801,teamdata!$A$2:'teamdata'!$A$80,0))</f>
        <v>51</v>
      </c>
      <c r="T801">
        <f t="shared" si="96"/>
        <v>4</v>
      </c>
    </row>
    <row r="802" spans="1:20" x14ac:dyDescent="0.3">
      <c r="A802" t="s">
        <v>2933</v>
      </c>
      <c r="B802">
        <f>ROUND(((99-40)*(scrapedData!AA802-0)/(25-0)+40),0)</f>
        <v>48</v>
      </c>
      <c r="C802">
        <f>ROUND(((99-40)*(scrapedData!F802-0)/(37.2-0)+40),0)</f>
        <v>56</v>
      </c>
      <c r="D802">
        <f>ROUND(((99-40)*(scrapedData!I802-0)/(0.7-0)+40),0)</f>
        <v>73</v>
      </c>
      <c r="E802">
        <f>ROUND(((99-40)*(scrapedData!O802-0)/(0.5-0)+40),0)</f>
        <v>65</v>
      </c>
      <c r="F802">
        <f ca="1">IF(scrapedData!K802&lt;1,RANDBETWEEN(40,50),D802)</f>
        <v>73</v>
      </c>
      <c r="G802">
        <f ca="1">IF(scrapedData!N802&lt;1,RANDBETWEEN(40,50),E802)</f>
        <v>65</v>
      </c>
      <c r="H802">
        <f>ROUND(((99-40)*(scrapedData!V802-0)/(7-0)+40),0)</f>
        <v>43</v>
      </c>
      <c r="I802">
        <f t="shared" ca="1" si="90"/>
        <v>229</v>
      </c>
      <c r="J802">
        <f>ROUND(((99-40)*(scrapedData!W802-0)/(3-0)+40),0)</f>
        <v>40</v>
      </c>
      <c r="K802">
        <f>ROUND(((99-40)*(scrapedData!X802-0)/(3-0)+40),0)</f>
        <v>46</v>
      </c>
      <c r="L802">
        <f>ROUND(((99-40)*(scrapedData!U802-0)/(11-0)+40),0)</f>
        <v>50</v>
      </c>
      <c r="M802">
        <f t="shared" si="91"/>
        <v>192</v>
      </c>
      <c r="N802">
        <f t="shared" ca="1" si="92"/>
        <v>72</v>
      </c>
      <c r="O802">
        <f t="shared" si="93"/>
        <v>67</v>
      </c>
      <c r="P802">
        <f t="shared" si="94"/>
        <v>70</v>
      </c>
      <c r="Q802">
        <f t="shared" ca="1" si="95"/>
        <v>65</v>
      </c>
      <c r="R802">
        <f ca="1">IF(scrapedData!Q802&gt;0.5,ROUND(scrapedData!R802*100,0),RANDBETWEEN(50,70))</f>
        <v>54</v>
      </c>
      <c r="S802">
        <f>INDEX(teamdata!$B$2:'teamdata'!$B$80,MATCH(scrapedData!B802,teamdata!$A$2:'teamdata'!$A$80,0))</f>
        <v>51</v>
      </c>
      <c r="T802">
        <f t="shared" si="96"/>
        <v>4</v>
      </c>
    </row>
    <row r="803" spans="1:20" x14ac:dyDescent="0.3">
      <c r="A803" t="s">
        <v>2936</v>
      </c>
      <c r="B803">
        <f>ROUND(((99-40)*(scrapedData!AA803-0)/(25-0)+40),0)</f>
        <v>46</v>
      </c>
      <c r="C803">
        <f>ROUND(((99-40)*(scrapedData!F803-0)/(37.2-0)+40),0)</f>
        <v>54</v>
      </c>
      <c r="D803">
        <f>ROUND(((99-40)*(scrapedData!I803-0)/(0.7-0)+40),0)</f>
        <v>88</v>
      </c>
      <c r="E803">
        <f>ROUND(((99-40)*(scrapedData!O803-0)/(0.5-0)+40),0)</f>
        <v>40</v>
      </c>
      <c r="F803">
        <f ca="1">IF(scrapedData!K803&lt;1,RANDBETWEEN(40,50),D803)</f>
        <v>88</v>
      </c>
      <c r="G803">
        <f ca="1">IF(scrapedData!N803&lt;1,RANDBETWEEN(40,50),E803)</f>
        <v>41</v>
      </c>
      <c r="H803">
        <f>ROUND(((99-40)*(scrapedData!V803-0)/(7-0)+40),0)</f>
        <v>42</v>
      </c>
      <c r="I803">
        <f t="shared" ca="1" si="90"/>
        <v>217</v>
      </c>
      <c r="J803">
        <f>ROUND(((99-40)*(scrapedData!W803-0)/(3-0)+40),0)</f>
        <v>42</v>
      </c>
      <c r="K803">
        <f>ROUND(((99-40)*(scrapedData!X803-0)/(3-0)+40),0)</f>
        <v>42</v>
      </c>
      <c r="L803">
        <f>ROUND(((99-40)*(scrapedData!U803-0)/(11-0)+40),0)</f>
        <v>48</v>
      </c>
      <c r="M803">
        <f t="shared" si="91"/>
        <v>186</v>
      </c>
      <c r="N803">
        <f t="shared" ca="1" si="92"/>
        <v>70</v>
      </c>
      <c r="O803">
        <f t="shared" si="93"/>
        <v>66</v>
      </c>
      <c r="P803">
        <f t="shared" si="94"/>
        <v>69</v>
      </c>
      <c r="Q803">
        <f t="shared" ca="1" si="95"/>
        <v>41</v>
      </c>
      <c r="R803">
        <f ca="1">IF(scrapedData!Q803&gt;0.5,ROUND(scrapedData!R803*100,0),RANDBETWEEN(50,70))</f>
        <v>54</v>
      </c>
      <c r="S803">
        <f>INDEX(teamdata!$B$2:'teamdata'!$B$80,MATCH(scrapedData!B803,teamdata!$A$2:'teamdata'!$A$80,0))</f>
        <v>51</v>
      </c>
      <c r="T803">
        <f t="shared" si="96"/>
        <v>4</v>
      </c>
    </row>
    <row r="804" spans="1:20" x14ac:dyDescent="0.3">
      <c r="A804" t="s">
        <v>2938</v>
      </c>
      <c r="B804">
        <f>ROUND(((99-40)*(scrapedData!AA804-0)/(25-0)+40),0)</f>
        <v>44</v>
      </c>
      <c r="C804">
        <f>ROUND(((99-40)*(scrapedData!F804-0)/(37.2-0)+40),0)</f>
        <v>52</v>
      </c>
      <c r="D804">
        <f>ROUND(((99-40)*(scrapedData!I804-0)/(0.7-0)+40),0)</f>
        <v>82</v>
      </c>
      <c r="E804">
        <f>ROUND(((99-40)*(scrapedData!O804-0)/(0.5-0)+40),0)</f>
        <v>67</v>
      </c>
      <c r="F804">
        <f ca="1">IF(scrapedData!K804&lt;1,RANDBETWEEN(40,50),D804)</f>
        <v>49</v>
      </c>
      <c r="G804">
        <f ca="1">IF(scrapedData!N804&lt;1,RANDBETWEEN(40,50),E804)</f>
        <v>49</v>
      </c>
      <c r="H804">
        <f>ROUND(((99-40)*(scrapedData!V804-0)/(7-0)+40),0)</f>
        <v>43</v>
      </c>
      <c r="I804">
        <f t="shared" ca="1" si="90"/>
        <v>218</v>
      </c>
      <c r="J804">
        <f>ROUND(((99-40)*(scrapedData!W804-0)/(3-0)+40),0)</f>
        <v>48</v>
      </c>
      <c r="K804">
        <f>ROUND(((99-40)*(scrapedData!X804-0)/(3-0)+40),0)</f>
        <v>42</v>
      </c>
      <c r="L804">
        <f>ROUND(((99-40)*(scrapedData!U804-0)/(11-0)+40),0)</f>
        <v>48</v>
      </c>
      <c r="M804">
        <f t="shared" si="91"/>
        <v>190</v>
      </c>
      <c r="N804">
        <f t="shared" ca="1" si="92"/>
        <v>70</v>
      </c>
      <c r="O804">
        <f t="shared" si="93"/>
        <v>67</v>
      </c>
      <c r="P804">
        <f t="shared" si="94"/>
        <v>71</v>
      </c>
      <c r="Q804">
        <f t="shared" ca="1" si="95"/>
        <v>49</v>
      </c>
      <c r="R804">
        <f ca="1">IF(scrapedData!Q804&gt;0.5,ROUND(scrapedData!R804*100,0),RANDBETWEEN(50,70))</f>
        <v>64</v>
      </c>
      <c r="S804">
        <f>INDEX(teamdata!$B$2:'teamdata'!$B$80,MATCH(scrapedData!B804,teamdata!$A$2:'teamdata'!$A$80,0))</f>
        <v>51</v>
      </c>
      <c r="T804">
        <f t="shared" si="96"/>
        <v>4</v>
      </c>
    </row>
    <row r="805" spans="1:20" x14ac:dyDescent="0.3">
      <c r="A805" t="s">
        <v>2940</v>
      </c>
      <c r="B805">
        <f>ROUND(((99-40)*(scrapedData!AA805-0)/(25-0)+40),0)</f>
        <v>43</v>
      </c>
      <c r="C805">
        <f>ROUND(((99-40)*(scrapedData!F805-0)/(37.2-0)+40),0)</f>
        <v>45</v>
      </c>
      <c r="D805">
        <f>ROUND(((99-40)*(scrapedData!I805-0)/(0.7-0)+40),0)</f>
        <v>96</v>
      </c>
      <c r="E805">
        <f>ROUND(((99-40)*(scrapedData!O805-0)/(0.5-0)+40),0)</f>
        <v>158</v>
      </c>
      <c r="F805">
        <f ca="1">IF(scrapedData!K805&lt;1,RANDBETWEEN(40,50),D805)</f>
        <v>49</v>
      </c>
      <c r="G805">
        <f ca="1">IF(scrapedData!N805&lt;1,RANDBETWEEN(40,50),E805)</f>
        <v>48</v>
      </c>
      <c r="H805">
        <f>ROUND(((99-40)*(scrapedData!V805-0)/(7-0)+40),0)</f>
        <v>41</v>
      </c>
      <c r="I805">
        <f t="shared" ca="1" si="90"/>
        <v>228</v>
      </c>
      <c r="J805">
        <f>ROUND(((99-40)*(scrapedData!W805-0)/(3-0)+40),0)</f>
        <v>40</v>
      </c>
      <c r="K805">
        <f>ROUND(((99-40)*(scrapedData!X805-0)/(3-0)+40),0)</f>
        <v>40</v>
      </c>
      <c r="L805">
        <f>ROUND(((99-40)*(scrapedData!U805-0)/(11-0)+40),0)</f>
        <v>40</v>
      </c>
      <c r="M805">
        <f t="shared" si="91"/>
        <v>165</v>
      </c>
      <c r="N805">
        <f t="shared" ca="1" si="92"/>
        <v>72</v>
      </c>
      <c r="O805">
        <f t="shared" si="93"/>
        <v>62</v>
      </c>
      <c r="P805">
        <f t="shared" si="94"/>
        <v>65</v>
      </c>
      <c r="Q805">
        <f t="shared" ca="1" si="95"/>
        <v>48</v>
      </c>
      <c r="R805">
        <f ca="1">IF(scrapedData!Q805&gt;0.5,ROUND(scrapedData!R805*100,0),RANDBETWEEN(50,70))</f>
        <v>50</v>
      </c>
      <c r="S805">
        <f>INDEX(teamdata!$B$2:'teamdata'!$B$80,MATCH(scrapedData!B805,teamdata!$A$2:'teamdata'!$A$80,0))</f>
        <v>51</v>
      </c>
      <c r="T805">
        <f t="shared" si="96"/>
        <v>4</v>
      </c>
    </row>
    <row r="806" spans="1:20" x14ac:dyDescent="0.3">
      <c r="A806" t="s">
        <v>2942</v>
      </c>
      <c r="B806">
        <f>ROUND(((99-40)*(scrapedData!AA806-0)/(25-0)+40),0)</f>
        <v>46</v>
      </c>
      <c r="C806">
        <f>ROUND(((99-40)*(scrapedData!F806-0)/(37.2-0)+40),0)</f>
        <v>60</v>
      </c>
      <c r="D806">
        <f>ROUND(((99-40)*(scrapedData!I806-0)/(0.7-0)+40),0)</f>
        <v>57</v>
      </c>
      <c r="E806">
        <f>ROUND(((99-40)*(scrapedData!O806-0)/(0.5-0)+40),0)</f>
        <v>57</v>
      </c>
      <c r="F806">
        <f ca="1">IF(scrapedData!K806&lt;1,RANDBETWEEN(40,50),D806)</f>
        <v>57</v>
      </c>
      <c r="G806">
        <f ca="1">IF(scrapedData!N806&lt;1,RANDBETWEEN(40,50),E806)</f>
        <v>57</v>
      </c>
      <c r="H806">
        <f>ROUND(((99-40)*(scrapedData!V806-0)/(7-0)+40),0)</f>
        <v>44</v>
      </c>
      <c r="I806">
        <f t="shared" ca="1" si="90"/>
        <v>204</v>
      </c>
      <c r="J806">
        <f>ROUND(((99-40)*(scrapedData!W806-0)/(3-0)+40),0)</f>
        <v>50</v>
      </c>
      <c r="K806">
        <f>ROUND(((99-40)*(scrapedData!X806-0)/(3-0)+40),0)</f>
        <v>40</v>
      </c>
      <c r="L806">
        <f>ROUND(((99-40)*(scrapedData!U806-0)/(11-0)+40),0)</f>
        <v>51</v>
      </c>
      <c r="M806">
        <f t="shared" si="91"/>
        <v>201</v>
      </c>
      <c r="N806">
        <f t="shared" ca="1" si="92"/>
        <v>68</v>
      </c>
      <c r="O806">
        <f t="shared" si="93"/>
        <v>69</v>
      </c>
      <c r="P806">
        <f t="shared" si="94"/>
        <v>68</v>
      </c>
      <c r="Q806">
        <f t="shared" ca="1" si="95"/>
        <v>57</v>
      </c>
      <c r="R806">
        <f ca="1">IF(scrapedData!Q806&gt;0.5,ROUND(scrapedData!R806*100,0),RANDBETWEEN(50,70))</f>
        <v>55</v>
      </c>
      <c r="S806">
        <f>INDEX(teamdata!$B$2:'teamdata'!$B$80,MATCH(scrapedData!B806,teamdata!$A$2:'teamdata'!$A$80,0))</f>
        <v>51</v>
      </c>
      <c r="T806">
        <f t="shared" si="96"/>
        <v>4</v>
      </c>
    </row>
    <row r="807" spans="1:20" x14ac:dyDescent="0.3">
      <c r="A807" t="s">
        <v>2944</v>
      </c>
      <c r="B807">
        <f>ROUND(((99-40)*(scrapedData!AA807-0)/(25-0)+40),0)</f>
        <v>42</v>
      </c>
      <c r="C807">
        <f>ROUND(((99-40)*(scrapedData!F807-0)/(37.2-0)+40),0)</f>
        <v>44</v>
      </c>
      <c r="D807">
        <f>ROUND(((99-40)*(scrapedData!I807-0)/(0.7-0)+40),0)</f>
        <v>124</v>
      </c>
      <c r="E807">
        <f>ROUND(((99-40)*(scrapedData!O807-0)/(0.5-0)+40),0)</f>
        <v>40</v>
      </c>
      <c r="F807">
        <f ca="1">IF(scrapedData!K807&lt;1,RANDBETWEEN(40,50),D807)</f>
        <v>48</v>
      </c>
      <c r="G807">
        <f ca="1">IF(scrapedData!N807&lt;1,RANDBETWEEN(40,50),E807)</f>
        <v>45</v>
      </c>
      <c r="H807">
        <f>ROUND(((99-40)*(scrapedData!V807-0)/(7-0)+40),0)</f>
        <v>40</v>
      </c>
      <c r="I807">
        <f t="shared" ca="1" si="90"/>
        <v>251</v>
      </c>
      <c r="J807">
        <f>ROUND(((99-40)*(scrapedData!W807-0)/(3-0)+40),0)</f>
        <v>40</v>
      </c>
      <c r="K807">
        <f>ROUND(((99-40)*(scrapedData!X807-0)/(3-0)+40),0)</f>
        <v>46</v>
      </c>
      <c r="L807">
        <f>ROUND(((99-40)*(scrapedData!U807-0)/(11-0)+40),0)</f>
        <v>42</v>
      </c>
      <c r="M807">
        <f t="shared" si="91"/>
        <v>172</v>
      </c>
      <c r="N807">
        <f t="shared" ca="1" si="92"/>
        <v>76</v>
      </c>
      <c r="O807">
        <f t="shared" si="93"/>
        <v>63</v>
      </c>
      <c r="P807">
        <f t="shared" si="94"/>
        <v>69</v>
      </c>
      <c r="Q807">
        <f t="shared" ca="1" si="95"/>
        <v>45</v>
      </c>
      <c r="R807">
        <f ca="1">IF(scrapedData!Q807&gt;0.5,ROUND(scrapedData!R807*100,0),RANDBETWEEN(50,70))</f>
        <v>51</v>
      </c>
      <c r="S807">
        <f>INDEX(teamdata!$B$2:'teamdata'!$B$80,MATCH(scrapedData!B807,teamdata!$A$2:'teamdata'!$A$80,0))</f>
        <v>51</v>
      </c>
      <c r="T807">
        <f t="shared" si="96"/>
        <v>4</v>
      </c>
    </row>
    <row r="808" spans="1:20" x14ac:dyDescent="0.3">
      <c r="A808" t="s">
        <v>2947</v>
      </c>
      <c r="B808" t="e">
        <f>ROUND(((99-40)*(scrapedData!AA808-0)/(25-0)+40),0)</f>
        <v>#N/A</v>
      </c>
      <c r="C808" t="e">
        <f>ROUND(((99-40)*(scrapedData!F808-0)/(37.2-0)+40),0)</f>
        <v>#N/A</v>
      </c>
      <c r="D808" t="e">
        <f>ROUND(((99-40)*(scrapedData!I808-0)/(0.7-0)+40),0)</f>
        <v>#N/A</v>
      </c>
      <c r="E808" t="e">
        <f>ROUND(((99-40)*(scrapedData!O808-0)/(0.5-0)+40),0)</f>
        <v>#N/A</v>
      </c>
      <c r="F808" t="e">
        <f ca="1">IF(scrapedData!K808&lt;1,RANDBETWEEN(40,50),D808)</f>
        <v>#N/A</v>
      </c>
      <c r="G808" t="e">
        <f ca="1">IF(scrapedData!N808&lt;1,RANDBETWEEN(40,50),E808)</f>
        <v>#N/A</v>
      </c>
      <c r="H808" t="e">
        <f>ROUND(((99-40)*(scrapedData!V808-0)/(7-0)+40),0)</f>
        <v>#N/A</v>
      </c>
      <c r="I808" t="e">
        <f t="shared" si="90"/>
        <v>#N/A</v>
      </c>
      <c r="J808" t="e">
        <f>ROUND(((99-40)*(scrapedData!W808-0)/(3-0)+40),0)</f>
        <v>#N/A</v>
      </c>
      <c r="K808" t="e">
        <f>ROUND(((99-40)*(scrapedData!X808-0)/(3-0)+40),0)</f>
        <v>#N/A</v>
      </c>
      <c r="L808" t="e">
        <f>ROUND(((99-40)*(scrapedData!U808-0)/(11-0)+40),0)</f>
        <v>#N/A</v>
      </c>
      <c r="M808" t="e">
        <f t="shared" si="91"/>
        <v>#N/A</v>
      </c>
      <c r="N808" t="e">
        <f t="shared" si="92"/>
        <v>#N/A</v>
      </c>
      <c r="O808" t="e">
        <f t="shared" si="93"/>
        <v>#N/A</v>
      </c>
      <c r="P808" t="e">
        <f t="shared" si="94"/>
        <v>#N/A</v>
      </c>
      <c r="Q808" t="e">
        <f t="shared" ca="1" si="95"/>
        <v>#N/A</v>
      </c>
      <c r="R808" t="e">
        <f ca="1">IF(scrapedData!Q808&gt;0.5,ROUND(scrapedData!R808*100,0),RANDBETWEEN(50,70))</f>
        <v>#N/A</v>
      </c>
      <c r="S808">
        <f>INDEX(teamdata!$B$2:'teamdata'!$B$80,MATCH(scrapedData!B808,teamdata!$A$2:'teamdata'!$A$80,0))</f>
        <v>51</v>
      </c>
      <c r="T808">
        <f t="shared" si="96"/>
        <v>4</v>
      </c>
    </row>
    <row r="809" spans="1:20" x14ac:dyDescent="0.3">
      <c r="A809" t="s">
        <v>2949</v>
      </c>
      <c r="B809">
        <f>ROUND(((99-40)*(scrapedData!AA809-0)/(25-0)+40),0)</f>
        <v>76</v>
      </c>
      <c r="C809">
        <f>ROUND(((99-40)*(scrapedData!F809-0)/(37.2-0)+40),0)</f>
        <v>98</v>
      </c>
      <c r="D809">
        <f>ROUND(((99-40)*(scrapedData!I809-0)/(0.7-0)+40),0)</f>
        <v>73</v>
      </c>
      <c r="E809">
        <f>ROUND(((99-40)*(scrapedData!O809-0)/(0.5-0)+40),0)</f>
        <v>78</v>
      </c>
      <c r="F809">
        <f ca="1">IF(scrapedData!K809&lt;1,RANDBETWEEN(40,50),D809)</f>
        <v>73</v>
      </c>
      <c r="G809">
        <f ca="1">IF(scrapedData!N809&lt;1,RANDBETWEEN(40,50),E809)</f>
        <v>78</v>
      </c>
      <c r="H809">
        <f>ROUND(((99-40)*(scrapedData!V809-0)/(7-0)+40),0)</f>
        <v>55</v>
      </c>
      <c r="I809">
        <f t="shared" ref="I809:I834" ca="1" si="97">SUM(B809,D809,G809,H809)</f>
        <v>282</v>
      </c>
      <c r="J809">
        <f>ROUND(((99-40)*(scrapedData!W809-0)/(3-0)+40),0)</f>
        <v>68</v>
      </c>
      <c r="K809">
        <f>ROUND(((99-40)*(scrapedData!X809-0)/(3-0)+40),0)</f>
        <v>44</v>
      </c>
      <c r="L809">
        <f>ROUND(((99-40)*(scrapedData!U809-0)/(11-0)+40),0)</f>
        <v>76</v>
      </c>
      <c r="M809">
        <f t="shared" ref="M809:M834" si="98">SUM(C809,K809,L809,J809)</f>
        <v>286</v>
      </c>
      <c r="N809">
        <f t="shared" ref="N809:N834" ca="1" si="99">ROUND(((99-40)*(I809-50)/(380-50)+40),0)</f>
        <v>81</v>
      </c>
      <c r="O809">
        <f t="shared" ref="O809:O834" si="100">ROUND(((99-40)*(M809-50)/(360-50)+40),0)</f>
        <v>85</v>
      </c>
      <c r="P809">
        <f t="shared" ref="P809:P834" si="101">ROUNDUP(((L809/C809*100) + L809)/2,0)</f>
        <v>77</v>
      </c>
      <c r="Q809">
        <f t="shared" ref="Q809:Q834" ca="1" si="102">G809</f>
        <v>78</v>
      </c>
      <c r="R809">
        <f ca="1">IF(scrapedData!Q809&gt;0.5,ROUND(scrapedData!R809*100,0),RANDBETWEEN(50,70))</f>
        <v>79</v>
      </c>
      <c r="S809">
        <f>INDEX(teamdata!$B$2:'teamdata'!$B$80,MATCH(scrapedData!B809,teamdata!$A$2:'teamdata'!$A$80,0))</f>
        <v>52</v>
      </c>
      <c r="T809">
        <f t="shared" si="96"/>
        <v>4</v>
      </c>
    </row>
    <row r="810" spans="1:20" x14ac:dyDescent="0.3">
      <c r="A810" t="s">
        <v>2951</v>
      </c>
      <c r="B810">
        <f>ROUND(((99-40)*(scrapedData!AA810-0)/(25-0)+40),0)</f>
        <v>72</v>
      </c>
      <c r="C810">
        <f>ROUND(((99-40)*(scrapedData!F810-0)/(37.2-0)+40),0)</f>
        <v>92</v>
      </c>
      <c r="D810">
        <f>ROUND(((99-40)*(scrapedData!I810-0)/(0.7-0)+40),0)</f>
        <v>75</v>
      </c>
      <c r="E810">
        <f>ROUND(((99-40)*(scrapedData!O810-0)/(0.5-0)+40),0)</f>
        <v>78</v>
      </c>
      <c r="F810">
        <f ca="1">IF(scrapedData!K810&lt;1,RANDBETWEEN(40,50),D810)</f>
        <v>75</v>
      </c>
      <c r="G810">
        <f ca="1">IF(scrapedData!N810&lt;1,RANDBETWEEN(40,50),E810)</f>
        <v>78</v>
      </c>
      <c r="H810">
        <f>ROUND(((99-40)*(scrapedData!V810-0)/(7-0)+40),0)</f>
        <v>70</v>
      </c>
      <c r="I810">
        <f t="shared" ca="1" si="97"/>
        <v>295</v>
      </c>
      <c r="J810">
        <f>ROUND(((99-40)*(scrapedData!W810-0)/(3-0)+40),0)</f>
        <v>64</v>
      </c>
      <c r="K810">
        <f>ROUND(((99-40)*(scrapedData!X810-0)/(3-0)+40),0)</f>
        <v>42</v>
      </c>
      <c r="L810">
        <f>ROUND(((99-40)*(scrapedData!U810-0)/(11-0)+40),0)</f>
        <v>62</v>
      </c>
      <c r="M810">
        <f t="shared" si="98"/>
        <v>260</v>
      </c>
      <c r="N810">
        <f t="shared" ca="1" si="99"/>
        <v>84</v>
      </c>
      <c r="O810">
        <f t="shared" si="100"/>
        <v>80</v>
      </c>
      <c r="P810">
        <f t="shared" si="101"/>
        <v>65</v>
      </c>
      <c r="Q810">
        <f t="shared" ca="1" si="102"/>
        <v>78</v>
      </c>
      <c r="R810">
        <f ca="1">IF(scrapedData!Q810&gt;0.5,ROUND(scrapedData!R810*100,0),RANDBETWEEN(50,70))</f>
        <v>71</v>
      </c>
      <c r="S810">
        <f>INDEX(teamdata!$B$2:'teamdata'!$B$80,MATCH(scrapedData!B810,teamdata!$A$2:'teamdata'!$A$80,0))</f>
        <v>52</v>
      </c>
      <c r="T810">
        <f t="shared" si="96"/>
        <v>4</v>
      </c>
    </row>
    <row r="811" spans="1:20" x14ac:dyDescent="0.3">
      <c r="A811" t="s">
        <v>2952</v>
      </c>
      <c r="B811">
        <f>ROUND(((99-40)*(scrapedData!AA811-0)/(25-0)+40),0)</f>
        <v>65</v>
      </c>
      <c r="C811">
        <f>ROUND(((99-40)*(scrapedData!F811-0)/(37.2-0)+40),0)</f>
        <v>94</v>
      </c>
      <c r="D811">
        <f>ROUND(((99-40)*(scrapedData!I811-0)/(0.7-0)+40),0)</f>
        <v>74</v>
      </c>
      <c r="E811">
        <f>ROUND(((99-40)*(scrapedData!O811-0)/(0.5-0)+40),0)</f>
        <v>71</v>
      </c>
      <c r="F811">
        <f ca="1">IF(scrapedData!K811&lt;1,RANDBETWEEN(40,50),D811)</f>
        <v>74</v>
      </c>
      <c r="G811">
        <f ca="1">IF(scrapedData!N811&lt;1,RANDBETWEEN(40,50),E811)</f>
        <v>71</v>
      </c>
      <c r="H811">
        <f>ROUND(((99-40)*(scrapedData!V811-0)/(7-0)+40),0)</f>
        <v>69</v>
      </c>
      <c r="I811">
        <f t="shared" ca="1" si="97"/>
        <v>279</v>
      </c>
      <c r="J811">
        <f>ROUND(((99-40)*(scrapedData!W811-0)/(3-0)+40),0)</f>
        <v>75</v>
      </c>
      <c r="K811">
        <f>ROUND(((99-40)*(scrapedData!X811-0)/(3-0)+40),0)</f>
        <v>46</v>
      </c>
      <c r="L811">
        <f>ROUND(((99-40)*(scrapedData!U811-0)/(11-0)+40),0)</f>
        <v>80</v>
      </c>
      <c r="M811">
        <f t="shared" si="98"/>
        <v>295</v>
      </c>
      <c r="N811">
        <f t="shared" ca="1" si="99"/>
        <v>81</v>
      </c>
      <c r="O811">
        <f t="shared" si="100"/>
        <v>87</v>
      </c>
      <c r="P811">
        <f t="shared" si="101"/>
        <v>83</v>
      </c>
      <c r="Q811">
        <f t="shared" ca="1" si="102"/>
        <v>71</v>
      </c>
      <c r="R811">
        <f ca="1">IF(scrapedData!Q811&gt;0.5,ROUND(scrapedData!R811*100,0),RANDBETWEEN(50,70))</f>
        <v>51</v>
      </c>
      <c r="S811">
        <f>INDEX(teamdata!$B$2:'teamdata'!$B$80,MATCH(scrapedData!B811,teamdata!$A$2:'teamdata'!$A$80,0))</f>
        <v>52</v>
      </c>
      <c r="T811">
        <f t="shared" si="96"/>
        <v>4</v>
      </c>
    </row>
    <row r="812" spans="1:20" x14ac:dyDescent="0.3">
      <c r="A812" t="s">
        <v>2955</v>
      </c>
      <c r="B812">
        <f>ROUND(((99-40)*(scrapedData!AA812-0)/(25-0)+40),0)</f>
        <v>62</v>
      </c>
      <c r="C812">
        <f>ROUND(((99-40)*(scrapedData!F812-0)/(37.2-0)+40),0)</f>
        <v>89</v>
      </c>
      <c r="D812">
        <f>ROUND(((99-40)*(scrapedData!I812-0)/(0.7-0)+40),0)</f>
        <v>81</v>
      </c>
      <c r="E812">
        <f>ROUND(((99-40)*(scrapedData!O812-0)/(0.5-0)+40),0)</f>
        <v>40</v>
      </c>
      <c r="F812">
        <f ca="1">IF(scrapedData!K812&lt;1,RANDBETWEEN(40,50),D812)</f>
        <v>81</v>
      </c>
      <c r="G812">
        <f ca="1">IF(scrapedData!N812&lt;1,RANDBETWEEN(40,50),E812)</f>
        <v>47</v>
      </c>
      <c r="H812">
        <f>ROUND(((99-40)*(scrapedData!V812-0)/(7-0)+40),0)</f>
        <v>53</v>
      </c>
      <c r="I812">
        <f t="shared" ca="1" si="97"/>
        <v>243</v>
      </c>
      <c r="J812">
        <f>ROUND(((99-40)*(scrapedData!W812-0)/(3-0)+40),0)</f>
        <v>60</v>
      </c>
      <c r="K812">
        <f>ROUND(((99-40)*(scrapedData!X812-0)/(3-0)+40),0)</f>
        <v>75</v>
      </c>
      <c r="L812">
        <f>ROUND(((99-40)*(scrapedData!U812-0)/(11-0)+40),0)</f>
        <v>85</v>
      </c>
      <c r="M812">
        <f t="shared" si="98"/>
        <v>309</v>
      </c>
      <c r="N812">
        <f t="shared" ca="1" si="99"/>
        <v>75</v>
      </c>
      <c r="O812">
        <f t="shared" si="100"/>
        <v>89</v>
      </c>
      <c r="P812">
        <f t="shared" si="101"/>
        <v>91</v>
      </c>
      <c r="Q812">
        <f t="shared" ca="1" si="102"/>
        <v>47</v>
      </c>
      <c r="R812">
        <f ca="1">IF(scrapedData!Q812&gt;0.5,ROUND(scrapedData!R812*100,0),RANDBETWEEN(50,70))</f>
        <v>35</v>
      </c>
      <c r="S812">
        <f>INDEX(teamdata!$B$2:'teamdata'!$B$80,MATCH(scrapedData!B812,teamdata!$A$2:'teamdata'!$A$80,0))</f>
        <v>52</v>
      </c>
      <c r="T812">
        <f t="shared" si="96"/>
        <v>4</v>
      </c>
    </row>
    <row r="813" spans="1:20" x14ac:dyDescent="0.3">
      <c r="A813" t="s">
        <v>2957</v>
      </c>
      <c r="B813">
        <f>ROUND(((99-40)*(scrapedData!AA813-0)/(25-0)+40),0)</f>
        <v>54</v>
      </c>
      <c r="C813">
        <f>ROUND(((99-40)*(scrapedData!F813-0)/(37.2-0)+40),0)</f>
        <v>74</v>
      </c>
      <c r="D813">
        <f>ROUND(((99-40)*(scrapedData!I813-0)/(0.7-0)+40),0)</f>
        <v>82</v>
      </c>
      <c r="E813">
        <f>ROUND(((99-40)*(scrapedData!O813-0)/(0.5-0)+40),0)</f>
        <v>40</v>
      </c>
      <c r="F813">
        <f ca="1">IF(scrapedData!K813&lt;1,RANDBETWEEN(40,50),D813)</f>
        <v>82</v>
      </c>
      <c r="G813">
        <f ca="1">IF(scrapedData!N813&lt;1,RANDBETWEEN(40,50),E813)</f>
        <v>45</v>
      </c>
      <c r="H813">
        <f>ROUND(((99-40)*(scrapedData!V813-0)/(7-0)+40),0)</f>
        <v>46</v>
      </c>
      <c r="I813">
        <f t="shared" ca="1" si="97"/>
        <v>227</v>
      </c>
      <c r="J813">
        <f>ROUND(((99-40)*(scrapedData!W813-0)/(3-0)+40),0)</f>
        <v>46</v>
      </c>
      <c r="K813">
        <f>ROUND(((99-40)*(scrapedData!X813-0)/(3-0)+40),0)</f>
        <v>50</v>
      </c>
      <c r="L813">
        <f>ROUND(((99-40)*(scrapedData!U813-0)/(11-0)+40),0)</f>
        <v>63</v>
      </c>
      <c r="M813">
        <f t="shared" si="98"/>
        <v>233</v>
      </c>
      <c r="N813">
        <f t="shared" ca="1" si="99"/>
        <v>72</v>
      </c>
      <c r="O813">
        <f t="shared" si="100"/>
        <v>75</v>
      </c>
      <c r="P813">
        <f t="shared" si="101"/>
        <v>75</v>
      </c>
      <c r="Q813">
        <f t="shared" ca="1" si="102"/>
        <v>45</v>
      </c>
      <c r="R813">
        <f ca="1">IF(scrapedData!Q813&gt;0.5,ROUND(scrapedData!R813*100,0),RANDBETWEEN(50,70))</f>
        <v>54</v>
      </c>
      <c r="S813">
        <f>INDEX(teamdata!$B$2:'teamdata'!$B$80,MATCH(scrapedData!B813,teamdata!$A$2:'teamdata'!$A$80,0))</f>
        <v>52</v>
      </c>
      <c r="T813">
        <f t="shared" si="96"/>
        <v>4</v>
      </c>
    </row>
    <row r="814" spans="1:20" x14ac:dyDescent="0.3">
      <c r="A814" t="s">
        <v>2958</v>
      </c>
      <c r="B814">
        <f>ROUND(((99-40)*(scrapedData!AA814-0)/(25-0)+40),0)</f>
        <v>50</v>
      </c>
      <c r="C814">
        <f>ROUND(((99-40)*(scrapedData!F814-0)/(37.2-0)+40),0)</f>
        <v>71</v>
      </c>
      <c r="D814">
        <f>ROUND(((99-40)*(scrapedData!I814-0)/(0.7-0)+40),0)</f>
        <v>70</v>
      </c>
      <c r="E814">
        <f>ROUND(((99-40)*(scrapedData!O814-0)/(0.5-0)+40),0)</f>
        <v>72</v>
      </c>
      <c r="F814">
        <f ca="1">IF(scrapedData!K814&lt;1,RANDBETWEEN(40,50),D814)</f>
        <v>70</v>
      </c>
      <c r="G814">
        <f ca="1">IF(scrapedData!N814&lt;1,RANDBETWEEN(40,50),E814)</f>
        <v>72</v>
      </c>
      <c r="H814">
        <f>ROUND(((99-40)*(scrapedData!V814-0)/(7-0)+40),0)</f>
        <v>47</v>
      </c>
      <c r="I814">
        <f t="shared" ca="1" si="97"/>
        <v>239</v>
      </c>
      <c r="J814">
        <f>ROUND(((99-40)*(scrapedData!W814-0)/(3-0)+40),0)</f>
        <v>56</v>
      </c>
      <c r="K814">
        <f>ROUND(((99-40)*(scrapedData!X814-0)/(3-0)+40),0)</f>
        <v>46</v>
      </c>
      <c r="L814">
        <f>ROUND(((99-40)*(scrapedData!U814-0)/(11-0)+40),0)</f>
        <v>54</v>
      </c>
      <c r="M814">
        <f t="shared" si="98"/>
        <v>227</v>
      </c>
      <c r="N814">
        <f t="shared" ca="1" si="99"/>
        <v>74</v>
      </c>
      <c r="O814">
        <f t="shared" si="100"/>
        <v>74</v>
      </c>
      <c r="P814">
        <f t="shared" si="101"/>
        <v>66</v>
      </c>
      <c r="Q814">
        <f t="shared" ca="1" si="102"/>
        <v>72</v>
      </c>
      <c r="R814">
        <f ca="1">IF(scrapedData!Q814&gt;0.5,ROUND(scrapedData!R814*100,0),RANDBETWEEN(50,70))</f>
        <v>61</v>
      </c>
      <c r="S814">
        <f>INDEX(teamdata!$B$2:'teamdata'!$B$80,MATCH(scrapedData!B814,teamdata!$A$2:'teamdata'!$A$80,0))</f>
        <v>52</v>
      </c>
      <c r="T814">
        <f t="shared" si="96"/>
        <v>4</v>
      </c>
    </row>
    <row r="815" spans="1:20" x14ac:dyDescent="0.3">
      <c r="A815" t="s">
        <v>2960</v>
      </c>
      <c r="B815">
        <f>ROUND(((99-40)*(scrapedData!AA815-0)/(25-0)+40),0)</f>
        <v>51</v>
      </c>
      <c r="C815">
        <f>ROUND(((99-40)*(scrapedData!F815-0)/(37.2-0)+40),0)</f>
        <v>64</v>
      </c>
      <c r="D815">
        <f>ROUND(((99-40)*(scrapedData!I815-0)/(0.7-0)+40),0)</f>
        <v>66</v>
      </c>
      <c r="E815">
        <f>ROUND(((99-40)*(scrapedData!O815-0)/(0.5-0)+40),0)</f>
        <v>75</v>
      </c>
      <c r="F815">
        <f ca="1">IF(scrapedData!K815&lt;1,RANDBETWEEN(40,50),D815)</f>
        <v>40</v>
      </c>
      <c r="G815">
        <f ca="1">IF(scrapedData!N815&lt;1,RANDBETWEEN(40,50),E815)</f>
        <v>75</v>
      </c>
      <c r="H815">
        <f>ROUND(((99-40)*(scrapedData!V815-0)/(7-0)+40),0)</f>
        <v>44</v>
      </c>
      <c r="I815">
        <f t="shared" ca="1" si="97"/>
        <v>236</v>
      </c>
      <c r="J815">
        <f>ROUND(((99-40)*(scrapedData!W815-0)/(3-0)+40),0)</f>
        <v>42</v>
      </c>
      <c r="K815">
        <f>ROUND(((99-40)*(scrapedData!X815-0)/(3-0)+40),0)</f>
        <v>42</v>
      </c>
      <c r="L815">
        <f>ROUND(((99-40)*(scrapedData!U815-0)/(11-0)+40),0)</f>
        <v>45</v>
      </c>
      <c r="M815">
        <f t="shared" si="98"/>
        <v>193</v>
      </c>
      <c r="N815">
        <f t="shared" ca="1" si="99"/>
        <v>73</v>
      </c>
      <c r="O815">
        <f t="shared" si="100"/>
        <v>67</v>
      </c>
      <c r="P815">
        <f t="shared" si="101"/>
        <v>58</v>
      </c>
      <c r="Q815">
        <f t="shared" ca="1" si="102"/>
        <v>75</v>
      </c>
      <c r="R815">
        <f ca="1">IF(scrapedData!Q815&gt;0.5,ROUND(scrapedData!R815*100,0),RANDBETWEEN(50,70))</f>
        <v>61</v>
      </c>
      <c r="S815">
        <f>INDEX(teamdata!$B$2:'teamdata'!$B$80,MATCH(scrapedData!B815,teamdata!$A$2:'teamdata'!$A$80,0))</f>
        <v>52</v>
      </c>
      <c r="T815">
        <f t="shared" si="96"/>
        <v>4</v>
      </c>
    </row>
    <row r="816" spans="1:20" x14ac:dyDescent="0.3">
      <c r="A816" t="s">
        <v>2963</v>
      </c>
      <c r="B816">
        <f>ROUND(((99-40)*(scrapedData!AA816-0)/(25-0)+40),0)</f>
        <v>61</v>
      </c>
      <c r="C816">
        <f>ROUND(((99-40)*(scrapedData!F816-0)/(37.2-0)+40),0)</f>
        <v>79</v>
      </c>
      <c r="D816">
        <f>ROUND(((99-40)*(scrapedData!I816-0)/(0.7-0)+40),0)</f>
        <v>86</v>
      </c>
      <c r="E816">
        <f>ROUND(((99-40)*(scrapedData!O816-0)/(0.5-0)+40),0)</f>
        <v>87</v>
      </c>
      <c r="F816">
        <f ca="1">IF(scrapedData!K816&lt;1,RANDBETWEEN(40,50),D816)</f>
        <v>86</v>
      </c>
      <c r="G816">
        <f ca="1">IF(scrapedData!N816&lt;1,RANDBETWEEN(40,50),E816)</f>
        <v>41</v>
      </c>
      <c r="H816">
        <f>ROUND(((99-40)*(scrapedData!V816-0)/(7-0)+40),0)</f>
        <v>50</v>
      </c>
      <c r="I816">
        <f t="shared" ca="1" si="97"/>
        <v>238</v>
      </c>
      <c r="J816">
        <f>ROUND(((99-40)*(scrapedData!W816-0)/(3-0)+40),0)</f>
        <v>62</v>
      </c>
      <c r="K816">
        <f>ROUND(((99-40)*(scrapedData!X816-0)/(3-0)+40),0)</f>
        <v>75</v>
      </c>
      <c r="L816">
        <f>ROUND(((99-40)*(scrapedData!U816-0)/(11-0)+40),0)</f>
        <v>62</v>
      </c>
      <c r="M816">
        <f t="shared" si="98"/>
        <v>278</v>
      </c>
      <c r="N816">
        <f t="shared" ca="1" si="99"/>
        <v>74</v>
      </c>
      <c r="O816">
        <f t="shared" si="100"/>
        <v>83</v>
      </c>
      <c r="P816">
        <f t="shared" si="101"/>
        <v>71</v>
      </c>
      <c r="Q816">
        <f t="shared" ca="1" si="102"/>
        <v>41</v>
      </c>
      <c r="R816">
        <f ca="1">IF(scrapedData!Q816&gt;0.5,ROUND(scrapedData!R816*100,0),RANDBETWEEN(50,70))</f>
        <v>50</v>
      </c>
      <c r="S816">
        <f>INDEX(teamdata!$B$2:'teamdata'!$B$80,MATCH(scrapedData!B816,teamdata!$A$2:'teamdata'!$A$80,0))</f>
        <v>52</v>
      </c>
      <c r="T816">
        <f t="shared" si="96"/>
        <v>4</v>
      </c>
    </row>
    <row r="817" spans="1:20" x14ac:dyDescent="0.3">
      <c r="A817" t="s">
        <v>2965</v>
      </c>
      <c r="B817">
        <f>ROUND(((99-40)*(scrapedData!AA817-0)/(25-0)+40),0)</f>
        <v>44</v>
      </c>
      <c r="C817">
        <f>ROUND(((99-40)*(scrapedData!F817-0)/(37.2-0)+40),0)</f>
        <v>49</v>
      </c>
      <c r="D817">
        <f>ROUND(((99-40)*(scrapedData!I817-0)/(0.7-0)+40),0)</f>
        <v>65</v>
      </c>
      <c r="E817">
        <f>ROUND(((99-40)*(scrapedData!O817-0)/(0.5-0)+40),0)</f>
        <v>73</v>
      </c>
      <c r="F817">
        <f ca="1">IF(scrapedData!K817&lt;1,RANDBETWEEN(40,50),D817)</f>
        <v>47</v>
      </c>
      <c r="G817">
        <f ca="1">IF(scrapedData!N817&lt;1,RANDBETWEEN(40,50),E817)</f>
        <v>73</v>
      </c>
      <c r="H817">
        <f>ROUND(((99-40)*(scrapedData!V817-0)/(7-0)+40),0)</f>
        <v>41</v>
      </c>
      <c r="I817">
        <f t="shared" ca="1" si="97"/>
        <v>223</v>
      </c>
      <c r="J817">
        <f>ROUND(((99-40)*(scrapedData!W817-0)/(3-0)+40),0)</f>
        <v>42</v>
      </c>
      <c r="K817">
        <f>ROUND(((99-40)*(scrapedData!X817-0)/(3-0)+40),0)</f>
        <v>40</v>
      </c>
      <c r="L817">
        <f>ROUND(((99-40)*(scrapedData!U817-0)/(11-0)+40),0)</f>
        <v>45</v>
      </c>
      <c r="M817">
        <f t="shared" si="98"/>
        <v>176</v>
      </c>
      <c r="N817">
        <f t="shared" ca="1" si="99"/>
        <v>71</v>
      </c>
      <c r="O817">
        <f t="shared" si="100"/>
        <v>64</v>
      </c>
      <c r="P817">
        <f t="shared" si="101"/>
        <v>69</v>
      </c>
      <c r="Q817">
        <f t="shared" ca="1" si="102"/>
        <v>73</v>
      </c>
      <c r="R817">
        <f ca="1">IF(scrapedData!Q817&gt;0.5,ROUND(scrapedData!R817*100,0),RANDBETWEEN(50,70))</f>
        <v>50</v>
      </c>
      <c r="S817">
        <f>INDEX(teamdata!$B$2:'teamdata'!$B$80,MATCH(scrapedData!B817,teamdata!$A$2:'teamdata'!$A$80,0))</f>
        <v>52</v>
      </c>
      <c r="T817">
        <f t="shared" si="96"/>
        <v>4</v>
      </c>
    </row>
    <row r="818" spans="1:20" x14ac:dyDescent="0.3">
      <c r="A818" t="s">
        <v>2966</v>
      </c>
      <c r="B818">
        <f>ROUND(((99-40)*(scrapedData!AA818-0)/(25-0)+40),0)</f>
        <v>41</v>
      </c>
      <c r="C818">
        <f>ROUND(((99-40)*(scrapedData!F818-0)/(37.2-0)+40),0)</f>
        <v>47</v>
      </c>
      <c r="D818">
        <f>ROUND(((99-40)*(scrapedData!I818-0)/(0.7-0)+40),0)</f>
        <v>55</v>
      </c>
      <c r="E818">
        <f>ROUND(((99-40)*(scrapedData!O818-0)/(0.5-0)+40),0)</f>
        <v>60</v>
      </c>
      <c r="F818">
        <f ca="1">IF(scrapedData!K818&lt;1,RANDBETWEEN(40,50),D818)</f>
        <v>46</v>
      </c>
      <c r="G818">
        <f ca="1">IF(scrapedData!N818&lt;1,RANDBETWEEN(40,50),E818)</f>
        <v>41</v>
      </c>
      <c r="H818">
        <f>ROUND(((99-40)*(scrapedData!V818-0)/(7-0)+40),0)</f>
        <v>43</v>
      </c>
      <c r="I818">
        <f t="shared" ca="1" si="97"/>
        <v>180</v>
      </c>
      <c r="J818">
        <f>ROUND(((99-40)*(scrapedData!W818-0)/(3-0)+40),0)</f>
        <v>44</v>
      </c>
      <c r="K818">
        <f>ROUND(((99-40)*(scrapedData!X818-0)/(3-0)+40),0)</f>
        <v>42</v>
      </c>
      <c r="L818">
        <f>ROUND(((99-40)*(scrapedData!U818-0)/(11-0)+40),0)</f>
        <v>42</v>
      </c>
      <c r="M818">
        <f t="shared" si="98"/>
        <v>175</v>
      </c>
      <c r="N818">
        <f t="shared" ca="1" si="99"/>
        <v>63</v>
      </c>
      <c r="O818">
        <f t="shared" si="100"/>
        <v>64</v>
      </c>
      <c r="P818">
        <f t="shared" si="101"/>
        <v>66</v>
      </c>
      <c r="Q818">
        <f t="shared" ca="1" si="102"/>
        <v>41</v>
      </c>
      <c r="R818">
        <f ca="1">IF(scrapedData!Q818&gt;0.5,ROUND(scrapedData!R818*100,0),RANDBETWEEN(50,70))</f>
        <v>63</v>
      </c>
      <c r="S818">
        <f>INDEX(teamdata!$B$2:'teamdata'!$B$80,MATCH(scrapedData!B818,teamdata!$A$2:'teamdata'!$A$80,0))</f>
        <v>52</v>
      </c>
      <c r="T818">
        <f t="shared" si="96"/>
        <v>4</v>
      </c>
    </row>
    <row r="819" spans="1:20" x14ac:dyDescent="0.3">
      <c r="A819" t="s">
        <v>2967</v>
      </c>
      <c r="B819">
        <f>ROUND(((99-40)*(scrapedData!AA819-0)/(25-0)+40),0)</f>
        <v>44</v>
      </c>
      <c r="C819">
        <f>ROUND(((99-40)*(scrapedData!F819-0)/(37.2-0)+40),0)</f>
        <v>42</v>
      </c>
      <c r="D819">
        <f>ROUND(((99-40)*(scrapedData!I819-0)/(0.7-0)+40),0)</f>
        <v>124</v>
      </c>
      <c r="E819">
        <f>ROUND(((99-40)*(scrapedData!O819-0)/(0.5-0)+40),0)</f>
        <v>158</v>
      </c>
      <c r="F819">
        <f ca="1">IF(scrapedData!K819&lt;1,RANDBETWEEN(40,50),D819)</f>
        <v>41</v>
      </c>
      <c r="G819">
        <f ca="1">IF(scrapedData!N819&lt;1,RANDBETWEEN(40,50),E819)</f>
        <v>43</v>
      </c>
      <c r="H819">
        <f>ROUND(((99-40)*(scrapedData!V819-0)/(7-0)+40),0)</f>
        <v>40</v>
      </c>
      <c r="I819">
        <f t="shared" ca="1" si="97"/>
        <v>251</v>
      </c>
      <c r="J819">
        <f>ROUND(((99-40)*(scrapedData!W819-0)/(3-0)+40),0)</f>
        <v>40</v>
      </c>
      <c r="K819">
        <f>ROUND(((99-40)*(scrapedData!X819-0)/(3-0)+40),0)</f>
        <v>40</v>
      </c>
      <c r="L819">
        <f>ROUND(((99-40)*(scrapedData!U819-0)/(11-0)+40),0)</f>
        <v>42</v>
      </c>
      <c r="M819">
        <f t="shared" si="98"/>
        <v>164</v>
      </c>
      <c r="N819">
        <f t="shared" ca="1" si="99"/>
        <v>76</v>
      </c>
      <c r="O819">
        <f t="shared" si="100"/>
        <v>62</v>
      </c>
      <c r="P819">
        <f t="shared" si="101"/>
        <v>71</v>
      </c>
      <c r="Q819">
        <f t="shared" ca="1" si="102"/>
        <v>43</v>
      </c>
      <c r="R819">
        <f ca="1">IF(scrapedData!Q819&gt;0.5,ROUND(scrapedData!R819*100,0),RANDBETWEEN(50,70))</f>
        <v>58</v>
      </c>
      <c r="S819">
        <f>INDEX(teamdata!$B$2:'teamdata'!$B$80,MATCH(scrapedData!B819,teamdata!$A$2:'teamdata'!$A$80,0))</f>
        <v>52</v>
      </c>
      <c r="T819">
        <f t="shared" si="96"/>
        <v>4</v>
      </c>
    </row>
    <row r="820" spans="1:20" x14ac:dyDescent="0.3">
      <c r="A820" t="s">
        <v>2969</v>
      </c>
      <c r="B820">
        <f>ROUND(((99-40)*(scrapedData!AA820-0)/(25-0)+40),0)</f>
        <v>40</v>
      </c>
      <c r="C820">
        <f>ROUND(((99-40)*(scrapedData!F820-0)/(37.2-0)+40),0)</f>
        <v>43</v>
      </c>
      <c r="D820">
        <f>ROUND(((99-40)*(scrapedData!I820-0)/(0.7-0)+40),0)</f>
        <v>40</v>
      </c>
      <c r="E820">
        <f>ROUND(((99-40)*(scrapedData!O820-0)/(0.5-0)+40),0)</f>
        <v>40</v>
      </c>
      <c r="F820">
        <f ca="1">IF(scrapedData!K820&lt;1,RANDBETWEEN(40,50),D820)</f>
        <v>40</v>
      </c>
      <c r="G820">
        <f ca="1">IF(scrapedData!N820&lt;1,RANDBETWEEN(40,50),E820)</f>
        <v>46</v>
      </c>
      <c r="H820">
        <f>ROUND(((99-40)*(scrapedData!V820-0)/(7-0)+40),0)</f>
        <v>40</v>
      </c>
      <c r="I820">
        <f t="shared" ca="1" si="97"/>
        <v>166</v>
      </c>
      <c r="J820">
        <f>ROUND(((99-40)*(scrapedData!W820-0)/(3-0)+40),0)</f>
        <v>40</v>
      </c>
      <c r="K820">
        <f>ROUND(((99-40)*(scrapedData!X820-0)/(3-0)+40),0)</f>
        <v>40</v>
      </c>
      <c r="L820">
        <f>ROUND(((99-40)*(scrapedData!U820-0)/(11-0)+40),0)</f>
        <v>40</v>
      </c>
      <c r="M820">
        <f t="shared" si="98"/>
        <v>163</v>
      </c>
      <c r="N820">
        <f t="shared" ca="1" si="99"/>
        <v>61</v>
      </c>
      <c r="O820">
        <f t="shared" si="100"/>
        <v>62</v>
      </c>
      <c r="P820">
        <f t="shared" si="101"/>
        <v>67</v>
      </c>
      <c r="Q820">
        <f t="shared" ca="1" si="102"/>
        <v>46</v>
      </c>
      <c r="R820">
        <f ca="1">IF(scrapedData!Q820&gt;0.5,ROUND(scrapedData!R820*100,0),RANDBETWEEN(50,70))</f>
        <v>51</v>
      </c>
      <c r="S820">
        <f>INDEX(teamdata!$B$2:'teamdata'!$B$80,MATCH(scrapedData!B820,teamdata!$A$2:'teamdata'!$A$80,0))</f>
        <v>52</v>
      </c>
      <c r="T820">
        <f t="shared" si="96"/>
        <v>4</v>
      </c>
    </row>
    <row r="821" spans="1:20" x14ac:dyDescent="0.3">
      <c r="A821" t="s">
        <v>2971</v>
      </c>
      <c r="B821">
        <f>ROUND(((99-40)*(scrapedData!AA821-0)/(25-0)+40),0)</f>
        <v>40</v>
      </c>
      <c r="C821">
        <f>ROUND(((99-40)*(scrapedData!F821-0)/(37.2-0)+40),0)</f>
        <v>44</v>
      </c>
      <c r="D821">
        <f>ROUND(((99-40)*(scrapedData!I821-0)/(0.7-0)+40),0)</f>
        <v>40</v>
      </c>
      <c r="E821">
        <f>ROUND(((99-40)*(scrapedData!O821-0)/(0.5-0)+40),0)</f>
        <v>40</v>
      </c>
      <c r="F821">
        <f ca="1">IF(scrapedData!K821&lt;1,RANDBETWEEN(40,50),D821)</f>
        <v>49</v>
      </c>
      <c r="G821">
        <f ca="1">IF(scrapedData!N821&lt;1,RANDBETWEEN(40,50),E821)</f>
        <v>40</v>
      </c>
      <c r="H821">
        <f>ROUND(((99-40)*(scrapedData!V821-0)/(7-0)+40),0)</f>
        <v>40</v>
      </c>
      <c r="I821">
        <f t="shared" ca="1" si="97"/>
        <v>160</v>
      </c>
      <c r="J821">
        <f>ROUND(((99-40)*(scrapedData!W821-0)/(3-0)+40),0)</f>
        <v>40</v>
      </c>
      <c r="K821">
        <f>ROUND(((99-40)*(scrapedData!X821-0)/(3-0)+40),0)</f>
        <v>40</v>
      </c>
      <c r="L821">
        <f>ROUND(((99-40)*(scrapedData!U821-0)/(11-0)+40),0)</f>
        <v>43</v>
      </c>
      <c r="M821">
        <f t="shared" si="98"/>
        <v>167</v>
      </c>
      <c r="N821">
        <f t="shared" ca="1" si="99"/>
        <v>60</v>
      </c>
      <c r="O821">
        <f t="shared" si="100"/>
        <v>62</v>
      </c>
      <c r="P821">
        <f t="shared" si="101"/>
        <v>71</v>
      </c>
      <c r="Q821">
        <f t="shared" ca="1" si="102"/>
        <v>40</v>
      </c>
      <c r="R821">
        <f ca="1">IF(scrapedData!Q821&gt;0.5,ROUND(scrapedData!R821*100,0),RANDBETWEEN(50,70))</f>
        <v>60</v>
      </c>
      <c r="S821">
        <f>INDEX(teamdata!$B$2:'teamdata'!$B$80,MATCH(scrapedData!B821,teamdata!$A$2:'teamdata'!$A$80,0))</f>
        <v>52</v>
      </c>
      <c r="T821">
        <f t="shared" si="96"/>
        <v>4</v>
      </c>
    </row>
    <row r="822" spans="1:20" x14ac:dyDescent="0.3">
      <c r="A822" t="s">
        <v>2974</v>
      </c>
      <c r="B822">
        <f>ROUND(((99-40)*(scrapedData!AA822-0)/(25-0)+40),0)</f>
        <v>40</v>
      </c>
      <c r="C822">
        <f>ROUND(((99-40)*(scrapedData!F822-0)/(37.2-0)+40),0)</f>
        <v>42</v>
      </c>
      <c r="D822">
        <f>ROUND(((99-40)*(scrapedData!I822-0)/(0.7-0)+40),0)</f>
        <v>40</v>
      </c>
      <c r="E822">
        <f>ROUND(((99-40)*(scrapedData!O822-0)/(0.5-0)+40),0)</f>
        <v>40</v>
      </c>
      <c r="F822">
        <f ca="1">IF(scrapedData!K822&lt;1,RANDBETWEEN(40,50),D822)</f>
        <v>47</v>
      </c>
      <c r="G822">
        <f ca="1">IF(scrapedData!N822&lt;1,RANDBETWEEN(40,50),E822)</f>
        <v>49</v>
      </c>
      <c r="H822">
        <f>ROUND(((99-40)*(scrapedData!V822-0)/(7-0)+40),0)</f>
        <v>40</v>
      </c>
      <c r="I822">
        <f t="shared" ca="1" si="97"/>
        <v>169</v>
      </c>
      <c r="J822">
        <f>ROUND(((99-40)*(scrapedData!W822-0)/(3-0)+40),0)</f>
        <v>40</v>
      </c>
      <c r="K822">
        <f>ROUND(((99-40)*(scrapedData!X822-0)/(3-0)+40),0)</f>
        <v>40</v>
      </c>
      <c r="L822">
        <f>ROUND(((99-40)*(scrapedData!U822-0)/(11-0)+40),0)</f>
        <v>40</v>
      </c>
      <c r="M822">
        <f t="shared" si="98"/>
        <v>162</v>
      </c>
      <c r="N822">
        <f t="shared" ca="1" si="99"/>
        <v>61</v>
      </c>
      <c r="O822">
        <f t="shared" si="100"/>
        <v>61</v>
      </c>
      <c r="P822">
        <f t="shared" si="101"/>
        <v>68</v>
      </c>
      <c r="Q822">
        <f t="shared" ca="1" si="102"/>
        <v>49</v>
      </c>
      <c r="R822">
        <f ca="1">IF(scrapedData!Q822&gt;0.5,ROUND(scrapedData!R822*100,0),RANDBETWEEN(50,70))</f>
        <v>51</v>
      </c>
      <c r="S822">
        <f>INDEX(teamdata!$B$2:'teamdata'!$B$80,MATCH(scrapedData!B822,teamdata!$A$2:'teamdata'!$A$80,0))</f>
        <v>52</v>
      </c>
      <c r="T822">
        <f t="shared" si="96"/>
        <v>4</v>
      </c>
    </row>
    <row r="823" spans="1:20" x14ac:dyDescent="0.3">
      <c r="A823" t="s">
        <v>2977</v>
      </c>
      <c r="B823">
        <f>ROUND(((99-40)*(scrapedData!AA823-0)/(25-0)+40),0)</f>
        <v>74</v>
      </c>
      <c r="C823">
        <f>ROUND(((99-40)*(scrapedData!F823-0)/(37.2-0)+40),0)</f>
        <v>88</v>
      </c>
      <c r="D823">
        <f>ROUND(((99-40)*(scrapedData!I823-0)/(0.7-0)+40),0)</f>
        <v>78</v>
      </c>
      <c r="E823">
        <f>ROUND(((99-40)*(scrapedData!O823-0)/(0.5-0)+40),0)</f>
        <v>87</v>
      </c>
      <c r="F823">
        <f ca="1">IF(scrapedData!K823&lt;1,RANDBETWEEN(40,50),D823)</f>
        <v>78</v>
      </c>
      <c r="G823">
        <f ca="1">IF(scrapedData!N823&lt;1,RANDBETWEEN(40,50),E823)</f>
        <v>87</v>
      </c>
      <c r="H823">
        <f>ROUND(((99-40)*(scrapedData!V823-0)/(7-0)+40),0)</f>
        <v>54</v>
      </c>
      <c r="I823">
        <f t="shared" ca="1" si="97"/>
        <v>293</v>
      </c>
      <c r="J823">
        <f>ROUND(((99-40)*(scrapedData!W823-0)/(3-0)+40),0)</f>
        <v>64</v>
      </c>
      <c r="K823">
        <f>ROUND(((99-40)*(scrapedData!X823-0)/(3-0)+40),0)</f>
        <v>44</v>
      </c>
      <c r="L823">
        <f>ROUND(((99-40)*(scrapedData!U823-0)/(11-0)+40),0)</f>
        <v>53</v>
      </c>
      <c r="M823">
        <f t="shared" si="98"/>
        <v>249</v>
      </c>
      <c r="N823">
        <f t="shared" ca="1" si="99"/>
        <v>83</v>
      </c>
      <c r="O823">
        <f t="shared" si="100"/>
        <v>78</v>
      </c>
      <c r="P823">
        <f t="shared" si="101"/>
        <v>57</v>
      </c>
      <c r="Q823">
        <f t="shared" ca="1" si="102"/>
        <v>87</v>
      </c>
      <c r="R823">
        <f ca="1">IF(scrapedData!Q823&gt;0.5,ROUND(scrapedData!R823*100,0),RANDBETWEEN(50,70))</f>
        <v>90</v>
      </c>
      <c r="S823">
        <f>INDEX(teamdata!$B$2:'teamdata'!$B$80,MATCH(scrapedData!B823,teamdata!$A$2:'teamdata'!$A$80,0))</f>
        <v>53</v>
      </c>
      <c r="T823">
        <f t="shared" si="96"/>
        <v>4</v>
      </c>
    </row>
    <row r="824" spans="1:20" x14ac:dyDescent="0.3">
      <c r="A824" t="s">
        <v>2979</v>
      </c>
      <c r="B824">
        <f>ROUND(((99-40)*(scrapedData!AA824-0)/(25-0)+40),0)</f>
        <v>81</v>
      </c>
      <c r="C824">
        <f>ROUND(((99-40)*(scrapedData!F824-0)/(37.2-0)+40),0)</f>
        <v>95</v>
      </c>
      <c r="D824">
        <f>ROUND(((99-40)*(scrapedData!I824-0)/(0.7-0)+40),0)</f>
        <v>81</v>
      </c>
      <c r="E824">
        <f>ROUND(((99-40)*(scrapedData!O824-0)/(0.5-0)+40),0)</f>
        <v>87</v>
      </c>
      <c r="F824">
        <f ca="1">IF(scrapedData!K824&lt;1,RANDBETWEEN(40,50),D824)</f>
        <v>81</v>
      </c>
      <c r="G824">
        <f ca="1">IF(scrapedData!N824&lt;1,RANDBETWEEN(40,50),E824)</f>
        <v>87</v>
      </c>
      <c r="H824">
        <f>ROUND(((99-40)*(scrapedData!V824-0)/(7-0)+40),0)</f>
        <v>75</v>
      </c>
      <c r="I824">
        <f t="shared" ca="1" si="97"/>
        <v>324</v>
      </c>
      <c r="J824">
        <f>ROUND(((99-40)*(scrapedData!W824-0)/(3-0)+40),0)</f>
        <v>70</v>
      </c>
      <c r="K824">
        <f>ROUND(((99-40)*(scrapedData!X824-0)/(3-0)+40),0)</f>
        <v>44</v>
      </c>
      <c r="L824">
        <f>ROUND(((99-40)*(scrapedData!U824-0)/(11-0)+40),0)</f>
        <v>60</v>
      </c>
      <c r="M824">
        <f t="shared" si="98"/>
        <v>269</v>
      </c>
      <c r="N824">
        <f t="shared" ca="1" si="99"/>
        <v>89</v>
      </c>
      <c r="O824">
        <f t="shared" si="100"/>
        <v>82</v>
      </c>
      <c r="P824">
        <f t="shared" si="101"/>
        <v>62</v>
      </c>
      <c r="Q824">
        <f t="shared" ca="1" si="102"/>
        <v>87</v>
      </c>
      <c r="R824">
        <f ca="1">IF(scrapedData!Q824&gt;0.5,ROUND(scrapedData!R824*100,0),RANDBETWEEN(50,70))</f>
        <v>84</v>
      </c>
      <c r="S824">
        <f>INDEX(teamdata!$B$2:'teamdata'!$B$80,MATCH(scrapedData!B824,teamdata!$A$2:'teamdata'!$A$80,0))</f>
        <v>53</v>
      </c>
      <c r="T824">
        <f t="shared" si="96"/>
        <v>4</v>
      </c>
    </row>
    <row r="825" spans="1:20" x14ac:dyDescent="0.3">
      <c r="A825" t="s">
        <v>2981</v>
      </c>
      <c r="B825">
        <f>ROUND(((99-40)*(scrapedData!AA825-0)/(25-0)+40),0)</f>
        <v>63</v>
      </c>
      <c r="C825">
        <f>ROUND(((99-40)*(scrapedData!F825-0)/(37.2-0)+40),0)</f>
        <v>90</v>
      </c>
      <c r="D825">
        <f>ROUND(((99-40)*(scrapedData!I825-0)/(0.7-0)+40),0)</f>
        <v>80</v>
      </c>
      <c r="E825">
        <f>ROUND(((99-40)*(scrapedData!O825-0)/(0.5-0)+40),0)</f>
        <v>89</v>
      </c>
      <c r="F825">
        <f ca="1">IF(scrapedData!K825&lt;1,RANDBETWEEN(40,50),D825)</f>
        <v>80</v>
      </c>
      <c r="G825">
        <f ca="1">IF(scrapedData!N825&lt;1,RANDBETWEEN(40,50),E825)</f>
        <v>89</v>
      </c>
      <c r="H825">
        <f>ROUND(((99-40)*(scrapedData!V825-0)/(7-0)+40),0)</f>
        <v>63</v>
      </c>
      <c r="I825">
        <f t="shared" ca="1" si="97"/>
        <v>295</v>
      </c>
      <c r="J825">
        <f>ROUND(((99-40)*(scrapedData!W825-0)/(3-0)+40),0)</f>
        <v>58</v>
      </c>
      <c r="K825">
        <f>ROUND(((99-40)*(scrapedData!X825-0)/(3-0)+40),0)</f>
        <v>46</v>
      </c>
      <c r="L825">
        <f>ROUND(((99-40)*(scrapedData!U825-0)/(11-0)+40),0)</f>
        <v>73</v>
      </c>
      <c r="M825">
        <f t="shared" si="98"/>
        <v>267</v>
      </c>
      <c r="N825">
        <f t="shared" ca="1" si="99"/>
        <v>84</v>
      </c>
      <c r="O825">
        <f t="shared" si="100"/>
        <v>81</v>
      </c>
      <c r="P825">
        <f t="shared" si="101"/>
        <v>78</v>
      </c>
      <c r="Q825">
        <f t="shared" ca="1" si="102"/>
        <v>89</v>
      </c>
      <c r="R825">
        <f ca="1">IF(scrapedData!Q825&gt;0.5,ROUND(scrapedData!R825*100,0),RANDBETWEEN(50,70))</f>
        <v>80</v>
      </c>
      <c r="S825">
        <f>INDEX(teamdata!$B$2:'teamdata'!$B$80,MATCH(scrapedData!B825,teamdata!$A$2:'teamdata'!$A$80,0))</f>
        <v>53</v>
      </c>
      <c r="T825">
        <f t="shared" si="96"/>
        <v>4</v>
      </c>
    </row>
    <row r="826" spans="1:20" x14ac:dyDescent="0.3">
      <c r="A826" t="s">
        <v>2984</v>
      </c>
      <c r="B826">
        <f>ROUND(((99-40)*(scrapedData!AA826-0)/(25-0)+40),0)</f>
        <v>63</v>
      </c>
      <c r="C826">
        <f>ROUND(((99-40)*(scrapedData!F826-0)/(37.2-0)+40),0)</f>
        <v>93</v>
      </c>
      <c r="D826">
        <f>ROUND(((99-40)*(scrapedData!I826-0)/(0.7-0)+40),0)</f>
        <v>75</v>
      </c>
      <c r="E826">
        <f>ROUND(((99-40)*(scrapedData!O826-0)/(0.5-0)+40),0)</f>
        <v>85</v>
      </c>
      <c r="F826">
        <f ca="1">IF(scrapedData!K826&lt;1,RANDBETWEEN(40,50),D826)</f>
        <v>75</v>
      </c>
      <c r="G826">
        <f ca="1">IF(scrapedData!N826&lt;1,RANDBETWEEN(40,50),E826)</f>
        <v>85</v>
      </c>
      <c r="H826">
        <f>ROUND(((99-40)*(scrapedData!V826-0)/(7-0)+40),0)</f>
        <v>66</v>
      </c>
      <c r="I826">
        <f t="shared" ca="1" si="97"/>
        <v>289</v>
      </c>
      <c r="J826">
        <f>ROUND(((99-40)*(scrapedData!W826-0)/(3-0)+40),0)</f>
        <v>62</v>
      </c>
      <c r="K826">
        <f>ROUND(((99-40)*(scrapedData!X826-0)/(3-0)+40),0)</f>
        <v>40</v>
      </c>
      <c r="L826">
        <f>ROUND(((99-40)*(scrapedData!U826-0)/(11-0)+40),0)</f>
        <v>66</v>
      </c>
      <c r="M826">
        <f t="shared" si="98"/>
        <v>261</v>
      </c>
      <c r="N826">
        <f t="shared" ca="1" si="99"/>
        <v>83</v>
      </c>
      <c r="O826">
        <f t="shared" si="100"/>
        <v>80</v>
      </c>
      <c r="P826">
        <f t="shared" si="101"/>
        <v>69</v>
      </c>
      <c r="Q826">
        <f t="shared" ca="1" si="102"/>
        <v>85</v>
      </c>
      <c r="R826">
        <f ca="1">IF(scrapedData!Q826&gt;0.5,ROUND(scrapedData!R826*100,0),RANDBETWEEN(50,70))</f>
        <v>82</v>
      </c>
      <c r="S826">
        <f>INDEX(teamdata!$B$2:'teamdata'!$B$80,MATCH(scrapedData!B826,teamdata!$A$2:'teamdata'!$A$80,0))</f>
        <v>53</v>
      </c>
      <c r="T826">
        <f t="shared" si="96"/>
        <v>4</v>
      </c>
    </row>
    <row r="827" spans="1:20" x14ac:dyDescent="0.3">
      <c r="A827" t="s">
        <v>2985</v>
      </c>
      <c r="B827">
        <f>ROUND(((99-40)*(scrapedData!AA827-0)/(25-0)+40),0)</f>
        <v>61</v>
      </c>
      <c r="C827">
        <f>ROUND(((99-40)*(scrapedData!F827-0)/(37.2-0)+40),0)</f>
        <v>77</v>
      </c>
      <c r="D827">
        <f>ROUND(((99-40)*(scrapedData!I827-0)/(0.7-0)+40),0)</f>
        <v>97</v>
      </c>
      <c r="E827">
        <f>ROUND(((99-40)*(scrapedData!O827-0)/(0.5-0)+40),0)</f>
        <v>40</v>
      </c>
      <c r="F827">
        <f ca="1">IF(scrapedData!K827&lt;1,RANDBETWEEN(40,50),D827)</f>
        <v>97</v>
      </c>
      <c r="G827">
        <f ca="1">IF(scrapedData!N827&lt;1,RANDBETWEEN(40,50),E827)</f>
        <v>46</v>
      </c>
      <c r="H827">
        <f>ROUND(((99-40)*(scrapedData!V827-0)/(7-0)+40),0)</f>
        <v>43</v>
      </c>
      <c r="I827">
        <f t="shared" ca="1" si="97"/>
        <v>247</v>
      </c>
      <c r="J827">
        <f>ROUND(((99-40)*(scrapedData!W827-0)/(3-0)+40),0)</f>
        <v>50</v>
      </c>
      <c r="K827">
        <f>ROUND(((99-40)*(scrapedData!X827-0)/(3-0)+40),0)</f>
        <v>56</v>
      </c>
      <c r="L827">
        <f>ROUND(((99-40)*(scrapedData!U827-0)/(11-0)+40),0)</f>
        <v>68</v>
      </c>
      <c r="M827">
        <f t="shared" si="98"/>
        <v>251</v>
      </c>
      <c r="N827">
        <f t="shared" ca="1" si="99"/>
        <v>75</v>
      </c>
      <c r="O827">
        <f t="shared" si="100"/>
        <v>78</v>
      </c>
      <c r="P827">
        <f t="shared" si="101"/>
        <v>79</v>
      </c>
      <c r="Q827">
        <f t="shared" ca="1" si="102"/>
        <v>46</v>
      </c>
      <c r="R827">
        <f ca="1">IF(scrapedData!Q827&gt;0.5,ROUND(scrapedData!R827*100,0),RANDBETWEEN(50,70))</f>
        <v>55</v>
      </c>
      <c r="S827">
        <f>INDEX(teamdata!$B$2:'teamdata'!$B$80,MATCH(scrapedData!B827,teamdata!$A$2:'teamdata'!$A$80,0))</f>
        <v>53</v>
      </c>
      <c r="T827">
        <f t="shared" si="96"/>
        <v>4</v>
      </c>
    </row>
    <row r="828" spans="1:20" x14ac:dyDescent="0.3">
      <c r="A828" t="s">
        <v>2987</v>
      </c>
      <c r="B828">
        <f>ROUND(((99-40)*(scrapedData!AA828-0)/(25-0)+40),0)</f>
        <v>59</v>
      </c>
      <c r="C828">
        <f>ROUND(((99-40)*(scrapedData!F828-0)/(37.2-0)+40),0)</f>
        <v>70</v>
      </c>
      <c r="D828">
        <f>ROUND(((99-40)*(scrapedData!I828-0)/(0.7-0)+40),0)</f>
        <v>85</v>
      </c>
      <c r="E828">
        <f>ROUND(((99-40)*(scrapedData!O828-0)/(0.5-0)+40),0)</f>
        <v>95</v>
      </c>
      <c r="F828">
        <f ca="1">IF(scrapedData!K828&lt;1,RANDBETWEEN(40,50),D828)</f>
        <v>85</v>
      </c>
      <c r="G828">
        <f ca="1">IF(scrapedData!N828&lt;1,RANDBETWEEN(40,50),E828)</f>
        <v>50</v>
      </c>
      <c r="H828">
        <f>ROUND(((99-40)*(scrapedData!V828-0)/(7-0)+40),0)</f>
        <v>48</v>
      </c>
      <c r="I828">
        <f t="shared" ca="1" si="97"/>
        <v>242</v>
      </c>
      <c r="J828">
        <f>ROUND(((99-40)*(scrapedData!W828-0)/(3-0)+40),0)</f>
        <v>48</v>
      </c>
      <c r="K828">
        <f>ROUND(((99-40)*(scrapedData!X828-0)/(3-0)+40),0)</f>
        <v>42</v>
      </c>
      <c r="L828">
        <f>ROUND(((99-40)*(scrapedData!U828-0)/(11-0)+40),0)</f>
        <v>58</v>
      </c>
      <c r="M828">
        <f t="shared" si="98"/>
        <v>218</v>
      </c>
      <c r="N828">
        <f t="shared" ca="1" si="99"/>
        <v>74</v>
      </c>
      <c r="O828">
        <f t="shared" si="100"/>
        <v>72</v>
      </c>
      <c r="P828">
        <f t="shared" si="101"/>
        <v>71</v>
      </c>
      <c r="Q828">
        <f t="shared" ca="1" si="102"/>
        <v>50</v>
      </c>
      <c r="R828">
        <f ca="1">IF(scrapedData!Q828&gt;0.5,ROUND(scrapedData!R828*100,0),RANDBETWEEN(50,70))</f>
        <v>74</v>
      </c>
      <c r="S828">
        <f>INDEX(teamdata!$B$2:'teamdata'!$B$80,MATCH(scrapedData!B828,teamdata!$A$2:'teamdata'!$A$80,0))</f>
        <v>53</v>
      </c>
      <c r="T828">
        <f t="shared" si="96"/>
        <v>4</v>
      </c>
    </row>
    <row r="829" spans="1:20" x14ac:dyDescent="0.3">
      <c r="A829" t="s">
        <v>2988</v>
      </c>
      <c r="B829">
        <f>ROUND(((99-40)*(scrapedData!AA829-0)/(25-0)+40),0)</f>
        <v>63</v>
      </c>
      <c r="C829">
        <f>ROUND(((99-40)*(scrapedData!F829-0)/(37.2-0)+40),0)</f>
        <v>82</v>
      </c>
      <c r="D829">
        <f>ROUND(((99-40)*(scrapedData!I829-0)/(0.7-0)+40),0)</f>
        <v>73</v>
      </c>
      <c r="E829">
        <f>ROUND(((99-40)*(scrapedData!O829-0)/(0.5-0)+40),0)</f>
        <v>78</v>
      </c>
      <c r="F829">
        <f ca="1">IF(scrapedData!K829&lt;1,RANDBETWEEN(40,50),D829)</f>
        <v>73</v>
      </c>
      <c r="G829">
        <f ca="1">IF(scrapedData!N829&lt;1,RANDBETWEEN(40,50),E829)</f>
        <v>78</v>
      </c>
      <c r="H829">
        <f>ROUND(((99-40)*(scrapedData!V829-0)/(7-0)+40),0)</f>
        <v>56</v>
      </c>
      <c r="I829">
        <f t="shared" ca="1" si="97"/>
        <v>270</v>
      </c>
      <c r="J829">
        <f>ROUND(((99-40)*(scrapedData!W829-0)/(3-0)+40),0)</f>
        <v>66</v>
      </c>
      <c r="K829">
        <f>ROUND(((99-40)*(scrapedData!X829-0)/(3-0)+40),0)</f>
        <v>52</v>
      </c>
      <c r="L829">
        <f>ROUND(((99-40)*(scrapedData!U829-0)/(11-0)+40),0)</f>
        <v>54</v>
      </c>
      <c r="M829">
        <f t="shared" si="98"/>
        <v>254</v>
      </c>
      <c r="N829">
        <f t="shared" ca="1" si="99"/>
        <v>79</v>
      </c>
      <c r="O829">
        <f t="shared" si="100"/>
        <v>79</v>
      </c>
      <c r="P829">
        <f t="shared" si="101"/>
        <v>60</v>
      </c>
      <c r="Q829">
        <f t="shared" ca="1" si="102"/>
        <v>78</v>
      </c>
      <c r="R829">
        <f ca="1">IF(scrapedData!Q829&gt;0.5,ROUND(scrapedData!R829*100,0),RANDBETWEEN(50,70))</f>
        <v>61</v>
      </c>
      <c r="S829">
        <f>INDEX(teamdata!$B$2:'teamdata'!$B$80,MATCH(scrapedData!B829,teamdata!$A$2:'teamdata'!$A$80,0))</f>
        <v>53</v>
      </c>
      <c r="T829">
        <f t="shared" si="96"/>
        <v>4</v>
      </c>
    </row>
    <row r="830" spans="1:20" x14ac:dyDescent="0.3">
      <c r="A830" t="s">
        <v>2991</v>
      </c>
      <c r="B830">
        <f>ROUND(((99-40)*(scrapedData!AA830-0)/(25-0)+40),0)</f>
        <v>48</v>
      </c>
      <c r="C830">
        <f>ROUND(((99-40)*(scrapedData!F830-0)/(37.2-0)+40),0)</f>
        <v>55</v>
      </c>
      <c r="D830">
        <f>ROUND(((99-40)*(scrapedData!I830-0)/(0.7-0)+40),0)</f>
        <v>81</v>
      </c>
      <c r="E830">
        <f>ROUND(((99-40)*(scrapedData!O830-0)/(0.5-0)+40),0)</f>
        <v>79</v>
      </c>
      <c r="F830">
        <f ca="1">IF(scrapedData!K830&lt;1,RANDBETWEEN(40,50),D830)</f>
        <v>81</v>
      </c>
      <c r="G830">
        <f ca="1">IF(scrapedData!N830&lt;1,RANDBETWEEN(40,50),E830)</f>
        <v>79</v>
      </c>
      <c r="H830">
        <f>ROUND(((99-40)*(scrapedData!V830-0)/(7-0)+40),0)</f>
        <v>42</v>
      </c>
      <c r="I830">
        <f t="shared" ca="1" si="97"/>
        <v>250</v>
      </c>
      <c r="J830">
        <f>ROUND(((99-40)*(scrapedData!W830-0)/(3-0)+40),0)</f>
        <v>42</v>
      </c>
      <c r="K830">
        <f>ROUND(((99-40)*(scrapedData!X830-0)/(3-0)+40),0)</f>
        <v>42</v>
      </c>
      <c r="L830">
        <f>ROUND(((99-40)*(scrapedData!U830-0)/(11-0)+40),0)</f>
        <v>48</v>
      </c>
      <c r="M830">
        <f t="shared" si="98"/>
        <v>187</v>
      </c>
      <c r="N830">
        <f t="shared" ca="1" si="99"/>
        <v>76</v>
      </c>
      <c r="O830">
        <f t="shared" si="100"/>
        <v>66</v>
      </c>
      <c r="P830">
        <f t="shared" si="101"/>
        <v>68</v>
      </c>
      <c r="Q830">
        <f t="shared" ca="1" si="102"/>
        <v>79</v>
      </c>
      <c r="R830">
        <f ca="1">IF(scrapedData!Q830&gt;0.5,ROUND(scrapedData!R830*100,0),RANDBETWEEN(50,70))</f>
        <v>70</v>
      </c>
      <c r="S830">
        <f>INDEX(teamdata!$B$2:'teamdata'!$B$80,MATCH(scrapedData!B830,teamdata!$A$2:'teamdata'!$A$80,0))</f>
        <v>53</v>
      </c>
      <c r="T830">
        <f t="shared" si="96"/>
        <v>4</v>
      </c>
    </row>
    <row r="831" spans="1:20" x14ac:dyDescent="0.3">
      <c r="A831" t="s">
        <v>2994</v>
      </c>
      <c r="B831">
        <f>ROUND(((99-40)*(scrapedData!AA831-0)/(25-0)+40),0)</f>
        <v>46</v>
      </c>
      <c r="C831">
        <f>ROUND(((99-40)*(scrapedData!F831-0)/(37.2-0)+40),0)</f>
        <v>55</v>
      </c>
      <c r="D831">
        <f>ROUND(((99-40)*(scrapedData!I831-0)/(0.7-0)+40),0)</f>
        <v>79</v>
      </c>
      <c r="E831">
        <f>ROUND(((99-40)*(scrapedData!O831-0)/(0.5-0)+40),0)</f>
        <v>66</v>
      </c>
      <c r="F831">
        <f ca="1">IF(scrapedData!K831&lt;1,RANDBETWEEN(40,50),D831)</f>
        <v>79</v>
      </c>
      <c r="G831">
        <f ca="1">IF(scrapedData!N831&lt;1,RANDBETWEEN(40,50),E831)</f>
        <v>45</v>
      </c>
      <c r="H831">
        <f>ROUND(((99-40)*(scrapedData!V831-0)/(7-0)+40),0)</f>
        <v>43</v>
      </c>
      <c r="I831">
        <f t="shared" ca="1" si="97"/>
        <v>213</v>
      </c>
      <c r="J831">
        <f>ROUND(((99-40)*(scrapedData!W831-0)/(3-0)+40),0)</f>
        <v>42</v>
      </c>
      <c r="K831">
        <f>ROUND(((99-40)*(scrapedData!X831-0)/(3-0)+40),0)</f>
        <v>46</v>
      </c>
      <c r="L831">
        <f>ROUND(((99-40)*(scrapedData!U831-0)/(11-0)+40),0)</f>
        <v>49</v>
      </c>
      <c r="M831">
        <f t="shared" si="98"/>
        <v>192</v>
      </c>
      <c r="N831">
        <f t="shared" ca="1" si="99"/>
        <v>69</v>
      </c>
      <c r="O831">
        <f t="shared" si="100"/>
        <v>67</v>
      </c>
      <c r="P831">
        <f t="shared" si="101"/>
        <v>70</v>
      </c>
      <c r="Q831">
        <f t="shared" ca="1" si="102"/>
        <v>45</v>
      </c>
      <c r="R831">
        <f ca="1">IF(scrapedData!Q831&gt;0.5,ROUND(scrapedData!R831*100,0),RANDBETWEEN(50,70))</f>
        <v>50</v>
      </c>
      <c r="S831">
        <f>INDEX(teamdata!$B$2:'teamdata'!$B$80,MATCH(scrapedData!B831,teamdata!$A$2:'teamdata'!$A$80,0))</f>
        <v>53</v>
      </c>
      <c r="T831">
        <f t="shared" si="96"/>
        <v>4</v>
      </c>
    </row>
    <row r="832" spans="1:20" x14ac:dyDescent="0.3">
      <c r="A832" t="s">
        <v>2995</v>
      </c>
      <c r="B832">
        <f>ROUND(((99-40)*(scrapedData!AA832-0)/(25-0)+40),0)</f>
        <v>44</v>
      </c>
      <c r="C832">
        <f>ROUND(((99-40)*(scrapedData!F832-0)/(37.2-0)+40),0)</f>
        <v>56</v>
      </c>
      <c r="D832">
        <f>ROUND(((99-40)*(scrapedData!I832-0)/(0.7-0)+40),0)</f>
        <v>66</v>
      </c>
      <c r="E832">
        <f>ROUND(((99-40)*(scrapedData!O832-0)/(0.5-0)+40),0)</f>
        <v>74</v>
      </c>
      <c r="F832">
        <f ca="1">IF(scrapedData!K832&lt;1,RANDBETWEEN(40,50),D832)</f>
        <v>46</v>
      </c>
      <c r="G832">
        <f ca="1">IF(scrapedData!N832&lt;1,RANDBETWEEN(40,50),E832)</f>
        <v>49</v>
      </c>
      <c r="H832">
        <f>ROUND(((99-40)*(scrapedData!V832-0)/(7-0)+40),0)</f>
        <v>47</v>
      </c>
      <c r="I832">
        <f t="shared" ca="1" si="97"/>
        <v>206</v>
      </c>
      <c r="J832">
        <f>ROUND(((99-40)*(scrapedData!W832-0)/(3-0)+40),0)</f>
        <v>42</v>
      </c>
      <c r="K832">
        <f>ROUND(((99-40)*(scrapedData!X832-0)/(3-0)+40),0)</f>
        <v>40</v>
      </c>
      <c r="L832">
        <f>ROUND(((99-40)*(scrapedData!U832-0)/(11-0)+40),0)</f>
        <v>45</v>
      </c>
      <c r="M832">
        <f t="shared" si="98"/>
        <v>183</v>
      </c>
      <c r="N832">
        <f t="shared" ca="1" si="99"/>
        <v>68</v>
      </c>
      <c r="O832">
        <f t="shared" si="100"/>
        <v>65</v>
      </c>
      <c r="P832">
        <f t="shared" si="101"/>
        <v>63</v>
      </c>
      <c r="Q832">
        <f t="shared" ca="1" si="102"/>
        <v>49</v>
      </c>
      <c r="R832">
        <f ca="1">IF(scrapedData!Q832&gt;0.5,ROUND(scrapedData!R832*100,0),RANDBETWEEN(50,70))</f>
        <v>62</v>
      </c>
      <c r="S832">
        <f>INDEX(teamdata!$B$2:'teamdata'!$B$80,MATCH(scrapedData!B832,teamdata!$A$2:'teamdata'!$A$80,0))</f>
        <v>53</v>
      </c>
      <c r="T832">
        <f t="shared" si="96"/>
        <v>4</v>
      </c>
    </row>
    <row r="833" spans="1:20" x14ac:dyDescent="0.3">
      <c r="A833" t="s">
        <v>2997</v>
      </c>
      <c r="B833">
        <f>ROUND(((99-40)*(scrapedData!AA833-0)/(25-0)+40),0)</f>
        <v>44</v>
      </c>
      <c r="C833">
        <f>ROUND(((99-40)*(scrapedData!F833-0)/(37.2-0)+40),0)</f>
        <v>60</v>
      </c>
      <c r="D833">
        <f>ROUND(((99-40)*(scrapedData!I833-0)/(0.7-0)+40),0)</f>
        <v>55</v>
      </c>
      <c r="E833">
        <f>ROUND(((99-40)*(scrapedData!O833-0)/(0.5-0)+40),0)</f>
        <v>40</v>
      </c>
      <c r="F833">
        <f ca="1">IF(scrapedData!K833&lt;1,RANDBETWEEN(40,50),D833)</f>
        <v>55</v>
      </c>
      <c r="G833">
        <f ca="1">IF(scrapedData!N833&lt;1,RANDBETWEEN(40,50),E833)</f>
        <v>44</v>
      </c>
      <c r="H833">
        <f>ROUND(((99-40)*(scrapedData!V833-0)/(7-0)+40),0)</f>
        <v>47</v>
      </c>
      <c r="I833">
        <f t="shared" ca="1" si="97"/>
        <v>190</v>
      </c>
      <c r="J833">
        <f>ROUND(((99-40)*(scrapedData!W833-0)/(3-0)+40),0)</f>
        <v>46</v>
      </c>
      <c r="K833">
        <f>ROUND(((99-40)*(scrapedData!X833-0)/(3-0)+40),0)</f>
        <v>42</v>
      </c>
      <c r="L833">
        <f>ROUND(((99-40)*(scrapedData!U833-0)/(11-0)+40),0)</f>
        <v>47</v>
      </c>
      <c r="M833">
        <f t="shared" si="98"/>
        <v>195</v>
      </c>
      <c r="N833">
        <f t="shared" ca="1" si="99"/>
        <v>65</v>
      </c>
      <c r="O833">
        <f t="shared" si="100"/>
        <v>68</v>
      </c>
      <c r="P833">
        <f t="shared" si="101"/>
        <v>63</v>
      </c>
      <c r="Q833">
        <f t="shared" ca="1" si="102"/>
        <v>44</v>
      </c>
      <c r="R833">
        <f ca="1">IF(scrapedData!Q833&gt;0.5,ROUND(scrapedData!R833*100,0),RANDBETWEEN(50,70))</f>
        <v>71</v>
      </c>
      <c r="S833">
        <f>INDEX(teamdata!$B$2:'teamdata'!$B$80,MATCH(scrapedData!B833,teamdata!$A$2:'teamdata'!$A$80,0))</f>
        <v>53</v>
      </c>
      <c r="T833">
        <f t="shared" si="96"/>
        <v>4</v>
      </c>
    </row>
    <row r="834" spans="1:20" x14ac:dyDescent="0.3">
      <c r="A834" t="s">
        <v>2998</v>
      </c>
      <c r="B834" t="e">
        <f>ROUND(((99-40)*(scrapedData!AA834-0)/(25-0)+40),0)</f>
        <v>#N/A</v>
      </c>
      <c r="C834" t="e">
        <f>ROUND(((99-40)*(scrapedData!F834-0)/(37.2-0)+40),0)</f>
        <v>#N/A</v>
      </c>
      <c r="D834" t="e">
        <f>ROUND(((99-40)*(scrapedData!I834-0)/(0.7-0)+40),0)</f>
        <v>#N/A</v>
      </c>
      <c r="E834" t="e">
        <f>ROUND(((99-40)*(scrapedData!O834-0)/(0.5-0)+40),0)</f>
        <v>#N/A</v>
      </c>
      <c r="F834" t="e">
        <f ca="1">IF(scrapedData!K834&lt;1,RANDBETWEEN(40,50),D834)</f>
        <v>#N/A</v>
      </c>
      <c r="G834" t="e">
        <f ca="1">IF(scrapedData!N834&lt;1,RANDBETWEEN(40,50),E834)</f>
        <v>#N/A</v>
      </c>
      <c r="H834" t="e">
        <f>ROUND(((99-40)*(scrapedData!V834-0)/(7-0)+40),0)</f>
        <v>#N/A</v>
      </c>
      <c r="I834" t="e">
        <f t="shared" si="97"/>
        <v>#N/A</v>
      </c>
      <c r="J834" t="e">
        <f>ROUND(((99-40)*(scrapedData!W834-0)/(3-0)+40),0)</f>
        <v>#N/A</v>
      </c>
      <c r="K834" t="e">
        <f>ROUND(((99-40)*(scrapedData!X834-0)/(3-0)+40),0)</f>
        <v>#N/A</v>
      </c>
      <c r="L834" t="e">
        <f>ROUND(((99-40)*(scrapedData!U834-0)/(11-0)+40),0)</f>
        <v>#N/A</v>
      </c>
      <c r="M834" t="e">
        <f t="shared" si="98"/>
        <v>#N/A</v>
      </c>
      <c r="N834" t="e">
        <f t="shared" si="99"/>
        <v>#N/A</v>
      </c>
      <c r="O834" t="e">
        <f t="shared" si="100"/>
        <v>#N/A</v>
      </c>
      <c r="P834" t="e">
        <f t="shared" si="101"/>
        <v>#N/A</v>
      </c>
      <c r="Q834" t="e">
        <f t="shared" ca="1" si="102"/>
        <v>#N/A</v>
      </c>
      <c r="R834" t="e">
        <f ca="1">IF(scrapedData!Q834&gt;0.5,ROUND(scrapedData!R834*100,0),RANDBETWEEN(50,70))</f>
        <v>#N/A</v>
      </c>
      <c r="S834">
        <f>INDEX(teamdata!$B$2:'teamdata'!$B$80,MATCH(scrapedData!B834,teamdata!$A$2:'teamdata'!$A$80,0))</f>
        <v>53</v>
      </c>
      <c r="T834">
        <f t="shared" si="96"/>
        <v>4</v>
      </c>
    </row>
    <row r="835" spans="1:20" x14ac:dyDescent="0.3">
      <c r="A835" t="s">
        <v>3000</v>
      </c>
      <c r="B835" t="e">
        <f>ROUND(((99-40)*(scrapedData!AA835-0)/(25-0)+40),0)</f>
        <v>#N/A</v>
      </c>
      <c r="C835" t="e">
        <f>ROUND(((99-40)*(scrapedData!F835-0)/(37.2-0)+40),0)</f>
        <v>#N/A</v>
      </c>
      <c r="D835" t="e">
        <f>ROUND(((99-40)*(scrapedData!I835-0)/(0.7-0)+40),0)</f>
        <v>#N/A</v>
      </c>
      <c r="E835" t="e">
        <f>ROUND(((99-40)*(scrapedData!O835-0)/(0.5-0)+40),0)</f>
        <v>#N/A</v>
      </c>
      <c r="F835" t="e">
        <f ca="1">IF(scrapedData!K835&lt;1,RANDBETWEEN(40,50),D835)</f>
        <v>#N/A</v>
      </c>
      <c r="G835" t="e">
        <f ca="1">IF(scrapedData!N835&lt;1,RANDBETWEEN(40,50),E835)</f>
        <v>#N/A</v>
      </c>
      <c r="H835" t="e">
        <f>ROUND(((99-40)*(scrapedData!V835-0)/(7-0)+40),0)</f>
        <v>#N/A</v>
      </c>
      <c r="I835" t="e">
        <f t="shared" ref="I835:I898" si="103">SUM(B835,D835,G835,H835)</f>
        <v>#N/A</v>
      </c>
      <c r="J835" t="e">
        <f>ROUND(((99-40)*(scrapedData!W835-0)/(3-0)+40),0)</f>
        <v>#N/A</v>
      </c>
      <c r="K835" t="e">
        <f>ROUND(((99-40)*(scrapedData!X835-0)/(3-0)+40),0)</f>
        <v>#N/A</v>
      </c>
      <c r="L835" t="e">
        <f>ROUND(((99-40)*(scrapedData!U835-0)/(11-0)+40),0)</f>
        <v>#N/A</v>
      </c>
      <c r="M835" t="e">
        <f t="shared" ref="M835:M898" si="104">SUM(C835,K835,L835,J835)</f>
        <v>#N/A</v>
      </c>
      <c r="N835" t="e">
        <f t="shared" ref="N835:N898" si="105">ROUND(((99-40)*(I835-50)/(380-50)+40),0)</f>
        <v>#N/A</v>
      </c>
      <c r="O835" t="e">
        <f t="shared" ref="O835:O898" si="106">ROUND(((99-40)*(M835-50)/(360-50)+40),0)</f>
        <v>#N/A</v>
      </c>
      <c r="P835" t="e">
        <f t="shared" ref="P835:P898" si="107">ROUNDUP(((L835/C835*100) + L835)/2,0)</f>
        <v>#N/A</v>
      </c>
      <c r="Q835" t="e">
        <f t="shared" ref="Q835:Q898" ca="1" si="108">G835</f>
        <v>#N/A</v>
      </c>
      <c r="R835" t="e">
        <f ca="1">IF(scrapedData!Q835&gt;0.5,ROUND(scrapedData!R835*100,0),RANDBETWEEN(50,70))</f>
        <v>#N/A</v>
      </c>
      <c r="S835">
        <f>INDEX(teamdata!$B$2:'teamdata'!$B$80,MATCH(scrapedData!B835,teamdata!$A$2:'teamdata'!$A$80,0))</f>
        <v>53</v>
      </c>
      <c r="T835">
        <f t="shared" ref="T835:T898" si="109">ROUND(S835/12,0)</f>
        <v>4</v>
      </c>
    </row>
    <row r="836" spans="1:20" x14ac:dyDescent="0.3">
      <c r="A836" t="s">
        <v>3003</v>
      </c>
      <c r="B836">
        <f>ROUND(((99-40)*(scrapedData!AA836-0)/(25-0)+40),0)</f>
        <v>80</v>
      </c>
      <c r="C836">
        <f>ROUND(((99-40)*(scrapedData!F836-0)/(37.2-0)+40),0)</f>
        <v>89</v>
      </c>
      <c r="D836">
        <f>ROUND(((99-40)*(scrapedData!I836-0)/(0.7-0)+40),0)</f>
        <v>77</v>
      </c>
      <c r="E836">
        <f>ROUND(((99-40)*(scrapedData!O836-0)/(0.5-0)+40),0)</f>
        <v>84</v>
      </c>
      <c r="F836">
        <f ca="1">IF(scrapedData!K836&lt;1,RANDBETWEEN(40,50),D836)</f>
        <v>77</v>
      </c>
      <c r="G836">
        <f ca="1">IF(scrapedData!N836&lt;1,RANDBETWEEN(40,50),E836)</f>
        <v>84</v>
      </c>
      <c r="H836">
        <f>ROUND(((99-40)*(scrapedData!V836-0)/(7-0)+40),0)</f>
        <v>70</v>
      </c>
      <c r="I836">
        <f t="shared" ca="1" si="103"/>
        <v>311</v>
      </c>
      <c r="J836">
        <f>ROUND(((99-40)*(scrapedData!W836-0)/(3-0)+40),0)</f>
        <v>58</v>
      </c>
      <c r="K836">
        <f>ROUND(((99-40)*(scrapedData!X836-0)/(3-0)+40),0)</f>
        <v>66</v>
      </c>
      <c r="L836">
        <f>ROUND(((99-40)*(scrapedData!U836-0)/(11-0)+40),0)</f>
        <v>74</v>
      </c>
      <c r="M836">
        <f t="shared" si="104"/>
        <v>287</v>
      </c>
      <c r="N836">
        <f t="shared" ca="1" si="105"/>
        <v>87</v>
      </c>
      <c r="O836">
        <f t="shared" si="106"/>
        <v>85</v>
      </c>
      <c r="P836">
        <f t="shared" si="107"/>
        <v>79</v>
      </c>
      <c r="Q836">
        <f t="shared" ca="1" si="108"/>
        <v>84</v>
      </c>
      <c r="R836">
        <f ca="1">IF(scrapedData!Q836&gt;0.5,ROUND(scrapedData!R836*100,0),RANDBETWEEN(50,70))</f>
        <v>79</v>
      </c>
      <c r="S836">
        <f>INDEX(teamdata!$B$2:'teamdata'!$B$80,MATCH(scrapedData!B836,teamdata!$A$2:'teamdata'!$A$80,0))</f>
        <v>54</v>
      </c>
      <c r="T836">
        <f t="shared" si="109"/>
        <v>5</v>
      </c>
    </row>
    <row r="837" spans="1:20" x14ac:dyDescent="0.3">
      <c r="A837" t="s">
        <v>3006</v>
      </c>
      <c r="B837">
        <f>ROUND(((99-40)*(scrapedData!AA837-0)/(25-0)+40),0)</f>
        <v>73</v>
      </c>
      <c r="C837">
        <f>ROUND(((99-40)*(scrapedData!F837-0)/(37.2-0)+40),0)</f>
        <v>86</v>
      </c>
      <c r="D837">
        <f>ROUND(((99-40)*(scrapedData!I837-0)/(0.7-0)+40),0)</f>
        <v>83</v>
      </c>
      <c r="E837">
        <f>ROUND(((99-40)*(scrapedData!O837-0)/(0.5-0)+40),0)</f>
        <v>84</v>
      </c>
      <c r="F837">
        <f ca="1">IF(scrapedData!K837&lt;1,RANDBETWEEN(40,50),D837)</f>
        <v>83</v>
      </c>
      <c r="G837">
        <f ca="1">IF(scrapedData!N837&lt;1,RANDBETWEEN(40,50),E837)</f>
        <v>84</v>
      </c>
      <c r="H837">
        <f>ROUND(((99-40)*(scrapedData!V837-0)/(7-0)+40),0)</f>
        <v>69</v>
      </c>
      <c r="I837">
        <f t="shared" ca="1" si="103"/>
        <v>309</v>
      </c>
      <c r="J837">
        <f>ROUND(((99-40)*(scrapedData!W837-0)/(3-0)+40),0)</f>
        <v>64</v>
      </c>
      <c r="K837">
        <f>ROUND(((99-40)*(scrapedData!X837-0)/(3-0)+40),0)</f>
        <v>40</v>
      </c>
      <c r="L837">
        <f>ROUND(((99-40)*(scrapedData!U837-0)/(11-0)+40),0)</f>
        <v>52</v>
      </c>
      <c r="M837">
        <f t="shared" si="104"/>
        <v>242</v>
      </c>
      <c r="N837">
        <f t="shared" ca="1" si="105"/>
        <v>86</v>
      </c>
      <c r="O837">
        <f t="shared" si="106"/>
        <v>77</v>
      </c>
      <c r="P837">
        <f t="shared" si="107"/>
        <v>57</v>
      </c>
      <c r="Q837">
        <f t="shared" ca="1" si="108"/>
        <v>84</v>
      </c>
      <c r="R837">
        <f ca="1">IF(scrapedData!Q837&gt;0.5,ROUND(scrapedData!R837*100,0),RANDBETWEEN(50,70))</f>
        <v>84</v>
      </c>
      <c r="S837">
        <f>INDEX(teamdata!$B$2:'teamdata'!$B$80,MATCH(scrapedData!B837,teamdata!$A$2:'teamdata'!$A$80,0))</f>
        <v>54</v>
      </c>
      <c r="T837">
        <f t="shared" si="109"/>
        <v>5</v>
      </c>
    </row>
    <row r="838" spans="1:20" x14ac:dyDescent="0.3">
      <c r="A838" t="s">
        <v>3008</v>
      </c>
      <c r="B838">
        <f>ROUND(((99-40)*(scrapedData!AA838-0)/(25-0)+40),0)</f>
        <v>66</v>
      </c>
      <c r="C838">
        <f>ROUND(((99-40)*(scrapedData!F838-0)/(37.2-0)+40),0)</f>
        <v>82</v>
      </c>
      <c r="D838">
        <f>ROUND(((99-40)*(scrapedData!I838-0)/(0.7-0)+40),0)</f>
        <v>86</v>
      </c>
      <c r="E838">
        <f>ROUND(((99-40)*(scrapedData!O838-0)/(0.5-0)+40),0)</f>
        <v>90</v>
      </c>
      <c r="F838">
        <f ca="1">IF(scrapedData!K838&lt;1,RANDBETWEEN(40,50),D838)</f>
        <v>86</v>
      </c>
      <c r="G838">
        <f ca="1">IF(scrapedData!N838&lt;1,RANDBETWEEN(40,50),E838)</f>
        <v>90</v>
      </c>
      <c r="H838">
        <f>ROUND(((99-40)*(scrapedData!V838-0)/(7-0)+40),0)</f>
        <v>56</v>
      </c>
      <c r="I838">
        <f t="shared" ca="1" si="103"/>
        <v>298</v>
      </c>
      <c r="J838">
        <f>ROUND(((99-40)*(scrapedData!W838-0)/(3-0)+40),0)</f>
        <v>52</v>
      </c>
      <c r="K838">
        <f>ROUND(((99-40)*(scrapedData!X838-0)/(3-0)+40),0)</f>
        <v>48</v>
      </c>
      <c r="L838">
        <f>ROUND(((99-40)*(scrapedData!U838-0)/(11-0)+40),0)</f>
        <v>65</v>
      </c>
      <c r="M838">
        <f t="shared" si="104"/>
        <v>247</v>
      </c>
      <c r="N838">
        <f t="shared" ca="1" si="105"/>
        <v>84</v>
      </c>
      <c r="O838">
        <f t="shared" si="106"/>
        <v>77</v>
      </c>
      <c r="P838">
        <f t="shared" si="107"/>
        <v>73</v>
      </c>
      <c r="Q838">
        <f t="shared" ca="1" si="108"/>
        <v>90</v>
      </c>
      <c r="R838">
        <f ca="1">IF(scrapedData!Q838&gt;0.5,ROUND(scrapedData!R838*100,0),RANDBETWEEN(50,70))</f>
        <v>71</v>
      </c>
      <c r="S838">
        <f>INDEX(teamdata!$B$2:'teamdata'!$B$80,MATCH(scrapedData!B838,teamdata!$A$2:'teamdata'!$A$80,0))</f>
        <v>54</v>
      </c>
      <c r="T838">
        <f t="shared" si="109"/>
        <v>5</v>
      </c>
    </row>
    <row r="839" spans="1:20" x14ac:dyDescent="0.3">
      <c r="A839" t="s">
        <v>3009</v>
      </c>
      <c r="B839">
        <f>ROUND(((99-40)*(scrapedData!AA839-0)/(25-0)+40),0)</f>
        <v>65</v>
      </c>
      <c r="C839">
        <f>ROUND(((99-40)*(scrapedData!F839-0)/(37.2-0)+40),0)</f>
        <v>84</v>
      </c>
      <c r="D839">
        <f>ROUND(((99-40)*(scrapedData!I839-0)/(0.7-0)+40),0)</f>
        <v>83</v>
      </c>
      <c r="E839">
        <f>ROUND(((99-40)*(scrapedData!O839-0)/(0.5-0)+40),0)</f>
        <v>73</v>
      </c>
      <c r="F839">
        <f ca="1">IF(scrapedData!K839&lt;1,RANDBETWEEN(40,50),D839)</f>
        <v>83</v>
      </c>
      <c r="G839">
        <f ca="1">IF(scrapedData!N839&lt;1,RANDBETWEEN(40,50),E839)</f>
        <v>73</v>
      </c>
      <c r="H839">
        <f>ROUND(((99-40)*(scrapedData!V839-0)/(7-0)+40),0)</f>
        <v>65</v>
      </c>
      <c r="I839">
        <f t="shared" ca="1" si="103"/>
        <v>286</v>
      </c>
      <c r="J839">
        <f>ROUND(((99-40)*(scrapedData!W839-0)/(3-0)+40),0)</f>
        <v>60</v>
      </c>
      <c r="K839">
        <f>ROUND(((99-40)*(scrapedData!X839-0)/(3-0)+40),0)</f>
        <v>70</v>
      </c>
      <c r="L839">
        <f>ROUND(((99-40)*(scrapedData!U839-0)/(11-0)+40),0)</f>
        <v>85</v>
      </c>
      <c r="M839">
        <f t="shared" si="104"/>
        <v>299</v>
      </c>
      <c r="N839">
        <f t="shared" ca="1" si="105"/>
        <v>82</v>
      </c>
      <c r="O839">
        <f t="shared" si="106"/>
        <v>87</v>
      </c>
      <c r="P839">
        <f t="shared" si="107"/>
        <v>94</v>
      </c>
      <c r="Q839">
        <f t="shared" ca="1" si="108"/>
        <v>73</v>
      </c>
      <c r="R839">
        <f ca="1">IF(scrapedData!Q839&gt;0.5,ROUND(scrapedData!R839*100,0),RANDBETWEEN(50,70))</f>
        <v>73</v>
      </c>
      <c r="S839">
        <f>INDEX(teamdata!$B$2:'teamdata'!$B$80,MATCH(scrapedData!B839,teamdata!$A$2:'teamdata'!$A$80,0))</f>
        <v>54</v>
      </c>
      <c r="T839">
        <f t="shared" si="109"/>
        <v>5</v>
      </c>
    </row>
    <row r="840" spans="1:20" x14ac:dyDescent="0.3">
      <c r="A840" t="s">
        <v>3011</v>
      </c>
      <c r="B840">
        <f>ROUND(((99-40)*(scrapedData!AA840-0)/(25-0)+40),0)</f>
        <v>61</v>
      </c>
      <c r="C840">
        <f>ROUND(((99-40)*(scrapedData!F840-0)/(37.2-0)+40),0)</f>
        <v>72</v>
      </c>
      <c r="D840">
        <f>ROUND(((99-40)*(scrapedData!I840-0)/(0.7-0)+40),0)</f>
        <v>99</v>
      </c>
      <c r="E840">
        <f>ROUND(((99-40)*(scrapedData!O840-0)/(0.5-0)+40),0)</f>
        <v>40</v>
      </c>
      <c r="F840">
        <f ca="1">IF(scrapedData!K840&lt;1,RANDBETWEEN(40,50),D840)</f>
        <v>99</v>
      </c>
      <c r="G840">
        <f ca="1">IF(scrapedData!N840&lt;1,RANDBETWEEN(40,50),E840)</f>
        <v>42</v>
      </c>
      <c r="H840">
        <f>ROUND(((99-40)*(scrapedData!V840-0)/(7-0)+40),0)</f>
        <v>48</v>
      </c>
      <c r="I840">
        <f t="shared" ca="1" si="103"/>
        <v>250</v>
      </c>
      <c r="J840">
        <f>ROUND(((99-40)*(scrapedData!W840-0)/(3-0)+40),0)</f>
        <v>50</v>
      </c>
      <c r="K840">
        <f>ROUND(((99-40)*(scrapedData!X840-0)/(3-0)+40),0)</f>
        <v>52</v>
      </c>
      <c r="L840">
        <f>ROUND(((99-40)*(scrapedData!U840-0)/(11-0)+40),0)</f>
        <v>67</v>
      </c>
      <c r="M840">
        <f t="shared" si="104"/>
        <v>241</v>
      </c>
      <c r="N840">
        <f t="shared" ca="1" si="105"/>
        <v>76</v>
      </c>
      <c r="O840">
        <f t="shared" si="106"/>
        <v>76</v>
      </c>
      <c r="P840">
        <f t="shared" si="107"/>
        <v>81</v>
      </c>
      <c r="Q840">
        <f t="shared" ca="1" si="108"/>
        <v>42</v>
      </c>
      <c r="R840">
        <f ca="1">IF(scrapedData!Q840&gt;0.5,ROUND(scrapedData!R840*100,0),RANDBETWEEN(50,70))</f>
        <v>65</v>
      </c>
      <c r="S840">
        <f>INDEX(teamdata!$B$2:'teamdata'!$B$80,MATCH(scrapedData!B840,teamdata!$A$2:'teamdata'!$A$80,0))</f>
        <v>54</v>
      </c>
      <c r="T840">
        <f t="shared" si="109"/>
        <v>5</v>
      </c>
    </row>
    <row r="841" spans="1:20" x14ac:dyDescent="0.3">
      <c r="A841" t="s">
        <v>3012</v>
      </c>
      <c r="B841">
        <f>ROUND(((99-40)*(scrapedData!AA841-0)/(25-0)+40),0)</f>
        <v>59</v>
      </c>
      <c r="C841">
        <f>ROUND(((99-40)*(scrapedData!F841-0)/(37.2-0)+40),0)</f>
        <v>72</v>
      </c>
      <c r="D841">
        <f>ROUND(((99-40)*(scrapedData!I841-0)/(0.7-0)+40),0)</f>
        <v>76</v>
      </c>
      <c r="E841">
        <f>ROUND(((99-40)*(scrapedData!O841-0)/(0.5-0)+40),0)</f>
        <v>88</v>
      </c>
      <c r="F841">
        <f ca="1">IF(scrapedData!K841&lt;1,RANDBETWEEN(40,50),D841)</f>
        <v>76</v>
      </c>
      <c r="G841">
        <f ca="1">IF(scrapedData!N841&lt;1,RANDBETWEEN(40,50),E841)</f>
        <v>88</v>
      </c>
      <c r="H841">
        <f>ROUND(((99-40)*(scrapedData!V841-0)/(7-0)+40),0)</f>
        <v>49</v>
      </c>
      <c r="I841">
        <f t="shared" ca="1" si="103"/>
        <v>272</v>
      </c>
      <c r="J841">
        <f>ROUND(((99-40)*(scrapedData!W841-0)/(3-0)+40),0)</f>
        <v>46</v>
      </c>
      <c r="K841">
        <f>ROUND(((99-40)*(scrapedData!X841-0)/(3-0)+40),0)</f>
        <v>42</v>
      </c>
      <c r="L841">
        <f>ROUND(((99-40)*(scrapedData!U841-0)/(11-0)+40),0)</f>
        <v>56</v>
      </c>
      <c r="M841">
        <f t="shared" si="104"/>
        <v>216</v>
      </c>
      <c r="N841">
        <f t="shared" ca="1" si="105"/>
        <v>80</v>
      </c>
      <c r="O841">
        <f t="shared" si="106"/>
        <v>72</v>
      </c>
      <c r="P841">
        <f t="shared" si="107"/>
        <v>67</v>
      </c>
      <c r="Q841">
        <f t="shared" ca="1" si="108"/>
        <v>88</v>
      </c>
      <c r="R841">
        <f ca="1">IF(scrapedData!Q841&gt;0.5,ROUND(scrapedData!R841*100,0),RANDBETWEEN(50,70))</f>
        <v>77</v>
      </c>
      <c r="S841">
        <f>INDEX(teamdata!$B$2:'teamdata'!$B$80,MATCH(scrapedData!B841,teamdata!$A$2:'teamdata'!$A$80,0))</f>
        <v>54</v>
      </c>
      <c r="T841">
        <f t="shared" si="109"/>
        <v>5</v>
      </c>
    </row>
    <row r="842" spans="1:20" x14ac:dyDescent="0.3">
      <c r="A842" t="s">
        <v>3013</v>
      </c>
      <c r="B842">
        <f>ROUND(((99-40)*(scrapedData!AA842-0)/(25-0)+40),0)</f>
        <v>57</v>
      </c>
      <c r="C842">
        <f>ROUND(((99-40)*(scrapedData!F842-0)/(37.2-0)+40),0)</f>
        <v>82</v>
      </c>
      <c r="D842">
        <f>ROUND(((99-40)*(scrapedData!I842-0)/(0.7-0)+40),0)</f>
        <v>79</v>
      </c>
      <c r="E842">
        <f>ROUND(((99-40)*(scrapedData!O842-0)/(0.5-0)+40),0)</f>
        <v>79</v>
      </c>
      <c r="F842">
        <f ca="1">IF(scrapedData!K842&lt;1,RANDBETWEEN(40,50),D842)</f>
        <v>79</v>
      </c>
      <c r="G842">
        <f ca="1">IF(scrapedData!N842&lt;1,RANDBETWEEN(40,50),E842)</f>
        <v>79</v>
      </c>
      <c r="H842">
        <f>ROUND(((99-40)*(scrapedData!V842-0)/(7-0)+40),0)</f>
        <v>54</v>
      </c>
      <c r="I842">
        <f t="shared" ca="1" si="103"/>
        <v>269</v>
      </c>
      <c r="J842">
        <f>ROUND(((99-40)*(scrapedData!W842-0)/(3-0)+40),0)</f>
        <v>56</v>
      </c>
      <c r="K842">
        <f>ROUND(((99-40)*(scrapedData!X842-0)/(3-0)+40),0)</f>
        <v>50</v>
      </c>
      <c r="L842">
        <f>ROUND(((99-40)*(scrapedData!U842-0)/(11-0)+40),0)</f>
        <v>57</v>
      </c>
      <c r="M842">
        <f t="shared" si="104"/>
        <v>245</v>
      </c>
      <c r="N842">
        <f t="shared" ca="1" si="105"/>
        <v>79</v>
      </c>
      <c r="O842">
        <f t="shared" si="106"/>
        <v>77</v>
      </c>
      <c r="P842">
        <f t="shared" si="107"/>
        <v>64</v>
      </c>
      <c r="Q842">
        <f t="shared" ca="1" si="108"/>
        <v>79</v>
      </c>
      <c r="R842">
        <f ca="1">IF(scrapedData!Q842&gt;0.5,ROUND(scrapedData!R842*100,0),RANDBETWEEN(50,70))</f>
        <v>67</v>
      </c>
      <c r="S842">
        <f>INDEX(teamdata!$B$2:'teamdata'!$B$80,MATCH(scrapedData!B842,teamdata!$A$2:'teamdata'!$A$80,0))</f>
        <v>54</v>
      </c>
      <c r="T842">
        <f t="shared" si="109"/>
        <v>5</v>
      </c>
    </row>
    <row r="843" spans="1:20" x14ac:dyDescent="0.3">
      <c r="A843" t="s">
        <v>3014</v>
      </c>
      <c r="B843">
        <f>ROUND(((99-40)*(scrapedData!AA843-0)/(25-0)+40),0)</f>
        <v>45</v>
      </c>
      <c r="C843">
        <f>ROUND(((99-40)*(scrapedData!F843-0)/(37.2-0)+40),0)</f>
        <v>56</v>
      </c>
      <c r="D843">
        <f>ROUND(((99-40)*(scrapedData!I843-0)/(0.7-0)+40),0)</f>
        <v>75</v>
      </c>
      <c r="E843">
        <f>ROUND(((99-40)*(scrapedData!O843-0)/(0.5-0)+40),0)</f>
        <v>94</v>
      </c>
      <c r="F843">
        <f ca="1">IF(scrapedData!K843&lt;1,RANDBETWEEN(40,50),D843)</f>
        <v>42</v>
      </c>
      <c r="G843">
        <f ca="1">IF(scrapedData!N843&lt;1,RANDBETWEEN(40,50),E843)</f>
        <v>94</v>
      </c>
      <c r="H843">
        <f>ROUND(((99-40)*(scrapedData!V843-0)/(7-0)+40),0)</f>
        <v>50</v>
      </c>
      <c r="I843">
        <f t="shared" ca="1" si="103"/>
        <v>264</v>
      </c>
      <c r="J843">
        <f>ROUND(((99-40)*(scrapedData!W843-0)/(3-0)+40),0)</f>
        <v>42</v>
      </c>
      <c r="K843">
        <f>ROUND(((99-40)*(scrapedData!X843-0)/(3-0)+40),0)</f>
        <v>40</v>
      </c>
      <c r="L843">
        <f>ROUND(((99-40)*(scrapedData!U843-0)/(11-0)+40),0)</f>
        <v>48</v>
      </c>
      <c r="M843">
        <f t="shared" si="104"/>
        <v>186</v>
      </c>
      <c r="N843">
        <f t="shared" ca="1" si="105"/>
        <v>78</v>
      </c>
      <c r="O843">
        <f t="shared" si="106"/>
        <v>66</v>
      </c>
      <c r="P843">
        <f t="shared" si="107"/>
        <v>67</v>
      </c>
      <c r="Q843">
        <f t="shared" ca="1" si="108"/>
        <v>94</v>
      </c>
      <c r="R843">
        <f ca="1">IF(scrapedData!Q843&gt;0.5,ROUND(scrapedData!R843*100,0),RANDBETWEEN(50,70))</f>
        <v>65</v>
      </c>
      <c r="S843">
        <f>INDEX(teamdata!$B$2:'teamdata'!$B$80,MATCH(scrapedData!B843,teamdata!$A$2:'teamdata'!$A$80,0))</f>
        <v>54</v>
      </c>
      <c r="T843">
        <f t="shared" si="109"/>
        <v>5</v>
      </c>
    </row>
    <row r="844" spans="1:20" x14ac:dyDescent="0.3">
      <c r="A844" t="s">
        <v>3016</v>
      </c>
      <c r="B844">
        <f>ROUND(((99-40)*(scrapedData!AA844-0)/(25-0)+40),0)</f>
        <v>44</v>
      </c>
      <c r="C844">
        <f>ROUND(((99-40)*(scrapedData!F844-0)/(37.2-0)+40),0)</f>
        <v>49</v>
      </c>
      <c r="D844">
        <f>ROUND(((99-40)*(scrapedData!I844-0)/(0.7-0)+40),0)</f>
        <v>101</v>
      </c>
      <c r="E844">
        <f>ROUND(((99-40)*(scrapedData!O844-0)/(0.5-0)+40),0)</f>
        <v>119</v>
      </c>
      <c r="F844">
        <f ca="1">IF(scrapedData!K844&lt;1,RANDBETWEEN(40,50),D844)</f>
        <v>47</v>
      </c>
      <c r="G844">
        <f ca="1">IF(scrapedData!N844&lt;1,RANDBETWEEN(40,50),E844)</f>
        <v>41</v>
      </c>
      <c r="H844">
        <f>ROUND(((99-40)*(scrapedData!V844-0)/(7-0)+40),0)</f>
        <v>40</v>
      </c>
      <c r="I844">
        <f t="shared" ca="1" si="103"/>
        <v>226</v>
      </c>
      <c r="J844">
        <f>ROUND(((99-40)*(scrapedData!W844-0)/(3-0)+40),0)</f>
        <v>42</v>
      </c>
      <c r="K844">
        <f>ROUND(((99-40)*(scrapedData!X844-0)/(3-0)+40),0)</f>
        <v>40</v>
      </c>
      <c r="L844">
        <f>ROUND(((99-40)*(scrapedData!U844-0)/(11-0)+40),0)</f>
        <v>44</v>
      </c>
      <c r="M844">
        <f t="shared" si="104"/>
        <v>175</v>
      </c>
      <c r="N844">
        <f t="shared" ca="1" si="105"/>
        <v>71</v>
      </c>
      <c r="O844">
        <f t="shared" si="106"/>
        <v>64</v>
      </c>
      <c r="P844">
        <f t="shared" si="107"/>
        <v>67</v>
      </c>
      <c r="Q844">
        <f t="shared" ca="1" si="108"/>
        <v>41</v>
      </c>
      <c r="R844">
        <f ca="1">IF(scrapedData!Q844&gt;0.5,ROUND(scrapedData!R844*100,0),RANDBETWEEN(50,70))</f>
        <v>58</v>
      </c>
      <c r="S844">
        <f>INDEX(teamdata!$B$2:'teamdata'!$B$80,MATCH(scrapedData!B844,teamdata!$A$2:'teamdata'!$A$80,0))</f>
        <v>54</v>
      </c>
      <c r="T844">
        <f t="shared" si="109"/>
        <v>5</v>
      </c>
    </row>
    <row r="845" spans="1:20" x14ac:dyDescent="0.3">
      <c r="A845" t="s">
        <v>3017</v>
      </c>
      <c r="B845">
        <f>ROUND(((99-40)*(scrapedData!AA845-0)/(25-0)+40),0)</f>
        <v>44</v>
      </c>
      <c r="C845">
        <f>ROUND(((99-40)*(scrapedData!F845-0)/(37.2-0)+40),0)</f>
        <v>47</v>
      </c>
      <c r="D845">
        <f>ROUND(((99-40)*(scrapedData!I845-0)/(0.7-0)+40),0)</f>
        <v>74</v>
      </c>
      <c r="E845">
        <f>ROUND(((99-40)*(scrapedData!O845-0)/(0.5-0)+40),0)</f>
        <v>64</v>
      </c>
      <c r="F845">
        <f ca="1">IF(scrapedData!K845&lt;1,RANDBETWEEN(40,50),D845)</f>
        <v>74</v>
      </c>
      <c r="G845">
        <f ca="1">IF(scrapedData!N845&lt;1,RANDBETWEEN(40,50),E845)</f>
        <v>46</v>
      </c>
      <c r="H845">
        <f>ROUND(((99-40)*(scrapedData!V845-0)/(7-0)+40),0)</f>
        <v>41</v>
      </c>
      <c r="I845">
        <f t="shared" ca="1" si="103"/>
        <v>205</v>
      </c>
      <c r="J845">
        <f>ROUND(((99-40)*(scrapedData!W845-0)/(3-0)+40),0)</f>
        <v>44</v>
      </c>
      <c r="K845">
        <f>ROUND(((99-40)*(scrapedData!X845-0)/(3-0)+40),0)</f>
        <v>42</v>
      </c>
      <c r="L845">
        <f>ROUND(((99-40)*(scrapedData!U845-0)/(11-0)+40),0)</f>
        <v>44</v>
      </c>
      <c r="M845">
        <f t="shared" si="104"/>
        <v>177</v>
      </c>
      <c r="N845">
        <f t="shared" ca="1" si="105"/>
        <v>68</v>
      </c>
      <c r="O845">
        <f t="shared" si="106"/>
        <v>64</v>
      </c>
      <c r="P845">
        <f t="shared" si="107"/>
        <v>69</v>
      </c>
      <c r="Q845">
        <f t="shared" ca="1" si="108"/>
        <v>46</v>
      </c>
      <c r="R845">
        <f ca="1">IF(scrapedData!Q845&gt;0.5,ROUND(scrapedData!R845*100,0),RANDBETWEEN(50,70))</f>
        <v>62</v>
      </c>
      <c r="S845">
        <f>INDEX(teamdata!$B$2:'teamdata'!$B$80,MATCH(scrapedData!B845,teamdata!$A$2:'teamdata'!$A$80,0))</f>
        <v>54</v>
      </c>
      <c r="T845">
        <f t="shared" si="109"/>
        <v>5</v>
      </c>
    </row>
    <row r="846" spans="1:20" x14ac:dyDescent="0.3">
      <c r="A846" t="s">
        <v>3018</v>
      </c>
      <c r="B846">
        <f>ROUND(((99-40)*(scrapedData!AA846-0)/(25-0)+40),0)</f>
        <v>43</v>
      </c>
      <c r="C846">
        <f>ROUND(((99-40)*(scrapedData!F846-0)/(37.2-0)+40),0)</f>
        <v>52</v>
      </c>
      <c r="D846">
        <f>ROUND(((99-40)*(scrapedData!I846-0)/(0.7-0)+40),0)</f>
        <v>70</v>
      </c>
      <c r="E846">
        <f>ROUND(((99-40)*(scrapedData!O846-0)/(0.5-0)+40),0)</f>
        <v>82</v>
      </c>
      <c r="F846">
        <f ca="1">IF(scrapedData!K846&lt;1,RANDBETWEEN(40,50),D846)</f>
        <v>40</v>
      </c>
      <c r="G846">
        <f ca="1">IF(scrapedData!N846&lt;1,RANDBETWEEN(40,50),E846)</f>
        <v>49</v>
      </c>
      <c r="H846">
        <f>ROUND(((99-40)*(scrapedData!V846-0)/(7-0)+40),0)</f>
        <v>43</v>
      </c>
      <c r="I846">
        <f t="shared" ca="1" si="103"/>
        <v>205</v>
      </c>
      <c r="J846">
        <f>ROUND(((99-40)*(scrapedData!W846-0)/(3-0)+40),0)</f>
        <v>48</v>
      </c>
      <c r="K846">
        <f>ROUND(((99-40)*(scrapedData!X846-0)/(3-0)+40),0)</f>
        <v>40</v>
      </c>
      <c r="L846">
        <f>ROUND(((99-40)*(scrapedData!U846-0)/(11-0)+40),0)</f>
        <v>47</v>
      </c>
      <c r="M846">
        <f t="shared" si="104"/>
        <v>187</v>
      </c>
      <c r="N846">
        <f t="shared" ca="1" si="105"/>
        <v>68</v>
      </c>
      <c r="O846">
        <f t="shared" si="106"/>
        <v>66</v>
      </c>
      <c r="P846">
        <f t="shared" si="107"/>
        <v>69</v>
      </c>
      <c r="Q846">
        <f t="shared" ca="1" si="108"/>
        <v>49</v>
      </c>
      <c r="R846">
        <f ca="1">IF(scrapedData!Q846&gt;0.5,ROUND(scrapedData!R846*100,0),RANDBETWEEN(50,70))</f>
        <v>69</v>
      </c>
      <c r="S846">
        <f>INDEX(teamdata!$B$2:'teamdata'!$B$80,MATCH(scrapedData!B846,teamdata!$A$2:'teamdata'!$A$80,0))</f>
        <v>54</v>
      </c>
      <c r="T846">
        <f t="shared" si="109"/>
        <v>5</v>
      </c>
    </row>
    <row r="847" spans="1:20" x14ac:dyDescent="0.3">
      <c r="A847" t="s">
        <v>3021</v>
      </c>
      <c r="B847">
        <f>ROUND(((99-40)*(scrapedData!AA847-0)/(25-0)+40),0)</f>
        <v>42</v>
      </c>
      <c r="C847">
        <f>ROUND(((99-40)*(scrapedData!F847-0)/(37.2-0)+40),0)</f>
        <v>49</v>
      </c>
      <c r="D847">
        <f>ROUND(((99-40)*(scrapedData!I847-0)/(0.7-0)+40),0)</f>
        <v>57</v>
      </c>
      <c r="E847">
        <f>ROUND(((99-40)*(scrapedData!O847-0)/(0.5-0)+40),0)</f>
        <v>55</v>
      </c>
      <c r="F847">
        <f ca="1">IF(scrapedData!K847&lt;1,RANDBETWEEN(40,50),D847)</f>
        <v>42</v>
      </c>
      <c r="G847">
        <f ca="1">IF(scrapedData!N847&lt;1,RANDBETWEEN(40,50),E847)</f>
        <v>55</v>
      </c>
      <c r="H847">
        <f>ROUND(((99-40)*(scrapedData!V847-0)/(7-0)+40),0)</f>
        <v>43</v>
      </c>
      <c r="I847">
        <f t="shared" ca="1" si="103"/>
        <v>197</v>
      </c>
      <c r="J847">
        <f>ROUND(((99-40)*(scrapedData!W847-0)/(3-0)+40),0)</f>
        <v>42</v>
      </c>
      <c r="K847">
        <f>ROUND(((99-40)*(scrapedData!X847-0)/(3-0)+40),0)</f>
        <v>42</v>
      </c>
      <c r="L847">
        <f>ROUND(((99-40)*(scrapedData!U847-0)/(11-0)+40),0)</f>
        <v>45</v>
      </c>
      <c r="M847">
        <f t="shared" si="104"/>
        <v>178</v>
      </c>
      <c r="N847">
        <f t="shared" ca="1" si="105"/>
        <v>66</v>
      </c>
      <c r="O847">
        <f t="shared" si="106"/>
        <v>64</v>
      </c>
      <c r="P847">
        <f t="shared" si="107"/>
        <v>69</v>
      </c>
      <c r="Q847">
        <f t="shared" ca="1" si="108"/>
        <v>55</v>
      </c>
      <c r="R847">
        <f ca="1">IF(scrapedData!Q847&gt;0.5,ROUND(scrapedData!R847*100,0),RANDBETWEEN(50,70))</f>
        <v>57</v>
      </c>
      <c r="S847">
        <f>INDEX(teamdata!$B$2:'teamdata'!$B$80,MATCH(scrapedData!B847,teamdata!$A$2:'teamdata'!$A$80,0))</f>
        <v>54</v>
      </c>
      <c r="T847">
        <f t="shared" si="109"/>
        <v>5</v>
      </c>
    </row>
    <row r="848" spans="1:20" x14ac:dyDescent="0.3">
      <c r="A848" t="s">
        <v>3024</v>
      </c>
      <c r="B848">
        <f>ROUND(((99-40)*(scrapedData!AA848-0)/(25-0)+40),0)</f>
        <v>43</v>
      </c>
      <c r="C848">
        <f>ROUND(((99-40)*(scrapedData!F848-0)/(37.2-0)+40),0)</f>
        <v>44</v>
      </c>
      <c r="D848">
        <f>ROUND(((99-40)*(scrapedData!I848-0)/(0.7-0)+40),0)</f>
        <v>82</v>
      </c>
      <c r="E848">
        <f>ROUND(((99-40)*(scrapedData!O848-0)/(0.5-0)+40),0)</f>
        <v>40</v>
      </c>
      <c r="F848">
        <f ca="1">IF(scrapedData!K848&lt;1,RANDBETWEEN(40,50),D848)</f>
        <v>82</v>
      </c>
      <c r="G848">
        <f ca="1">IF(scrapedData!N848&lt;1,RANDBETWEEN(40,50),E848)</f>
        <v>50</v>
      </c>
      <c r="H848">
        <f>ROUND(((99-40)*(scrapedData!V848-0)/(7-0)+40),0)</f>
        <v>41</v>
      </c>
      <c r="I848">
        <f t="shared" ca="1" si="103"/>
        <v>216</v>
      </c>
      <c r="J848">
        <f>ROUND(((99-40)*(scrapedData!W848-0)/(3-0)+40),0)</f>
        <v>44</v>
      </c>
      <c r="K848">
        <f>ROUND(((99-40)*(scrapedData!X848-0)/(3-0)+40),0)</f>
        <v>40</v>
      </c>
      <c r="L848">
        <f>ROUND(((99-40)*(scrapedData!U848-0)/(11-0)+40),0)</f>
        <v>44</v>
      </c>
      <c r="M848">
        <f t="shared" si="104"/>
        <v>172</v>
      </c>
      <c r="N848">
        <f t="shared" ca="1" si="105"/>
        <v>70</v>
      </c>
      <c r="O848">
        <f t="shared" si="106"/>
        <v>63</v>
      </c>
      <c r="P848">
        <f t="shared" si="107"/>
        <v>72</v>
      </c>
      <c r="Q848">
        <f t="shared" ca="1" si="108"/>
        <v>50</v>
      </c>
      <c r="R848">
        <f ca="1">IF(scrapedData!Q848&gt;0.5,ROUND(scrapedData!R848*100,0),RANDBETWEEN(50,70))</f>
        <v>52</v>
      </c>
      <c r="S848">
        <f>INDEX(teamdata!$B$2:'teamdata'!$B$80,MATCH(scrapedData!B848,teamdata!$A$2:'teamdata'!$A$80,0))</f>
        <v>54</v>
      </c>
      <c r="T848">
        <f t="shared" si="109"/>
        <v>5</v>
      </c>
    </row>
    <row r="849" spans="1:20" x14ac:dyDescent="0.3">
      <c r="A849" t="s">
        <v>3026</v>
      </c>
      <c r="B849">
        <f>ROUND(((99-40)*(scrapedData!AA849-0)/(25-0)+40),0)</f>
        <v>41</v>
      </c>
      <c r="C849">
        <f>ROUND(((99-40)*(scrapedData!F849-0)/(37.2-0)+40),0)</f>
        <v>44</v>
      </c>
      <c r="D849">
        <f>ROUND(((99-40)*(scrapedData!I849-0)/(0.7-0)+40),0)</f>
        <v>52</v>
      </c>
      <c r="E849">
        <f>ROUND(((99-40)*(scrapedData!O849-0)/(0.5-0)+40),0)</f>
        <v>79</v>
      </c>
      <c r="F849">
        <f ca="1">IF(scrapedData!K849&lt;1,RANDBETWEEN(40,50),D849)</f>
        <v>47</v>
      </c>
      <c r="G849">
        <f ca="1">IF(scrapedData!N849&lt;1,RANDBETWEEN(40,50),E849)</f>
        <v>48</v>
      </c>
      <c r="H849">
        <f>ROUND(((99-40)*(scrapedData!V849-0)/(7-0)+40),0)</f>
        <v>41</v>
      </c>
      <c r="I849">
        <f t="shared" ca="1" si="103"/>
        <v>182</v>
      </c>
      <c r="J849">
        <f>ROUND(((99-40)*(scrapedData!W849-0)/(3-0)+40),0)</f>
        <v>40</v>
      </c>
      <c r="K849">
        <f>ROUND(((99-40)*(scrapedData!X849-0)/(3-0)+40),0)</f>
        <v>40</v>
      </c>
      <c r="L849">
        <f>ROUND(((99-40)*(scrapedData!U849-0)/(11-0)+40),0)</f>
        <v>42</v>
      </c>
      <c r="M849">
        <f t="shared" si="104"/>
        <v>166</v>
      </c>
      <c r="N849">
        <f t="shared" ca="1" si="105"/>
        <v>64</v>
      </c>
      <c r="O849">
        <f t="shared" si="106"/>
        <v>62</v>
      </c>
      <c r="P849">
        <f t="shared" si="107"/>
        <v>69</v>
      </c>
      <c r="Q849">
        <f t="shared" ca="1" si="108"/>
        <v>48</v>
      </c>
      <c r="R849">
        <f ca="1">IF(scrapedData!Q849&gt;0.5,ROUND(scrapedData!R849*100,0),RANDBETWEEN(50,70))</f>
        <v>62</v>
      </c>
      <c r="S849">
        <f>INDEX(teamdata!$B$2:'teamdata'!$B$80,MATCH(scrapedData!B849,teamdata!$A$2:'teamdata'!$A$80,0))</f>
        <v>54</v>
      </c>
      <c r="T849">
        <f t="shared" si="109"/>
        <v>5</v>
      </c>
    </row>
    <row r="850" spans="1:20" x14ac:dyDescent="0.3">
      <c r="A850" t="s">
        <v>3027</v>
      </c>
      <c r="B850">
        <f>ROUND(((99-40)*(scrapedData!AA850-0)/(25-0)+40),0)</f>
        <v>41</v>
      </c>
      <c r="C850">
        <f>ROUND(((99-40)*(scrapedData!F850-0)/(37.2-0)+40),0)</f>
        <v>45</v>
      </c>
      <c r="D850">
        <f>ROUND(((99-40)*(scrapedData!I850-0)/(0.7-0)+40),0)</f>
        <v>49</v>
      </c>
      <c r="E850">
        <f>ROUND(((99-40)*(scrapedData!O850-0)/(0.5-0)+40),0)</f>
        <v>57</v>
      </c>
      <c r="F850">
        <f ca="1">IF(scrapedData!K850&lt;1,RANDBETWEEN(40,50),D850)</f>
        <v>41</v>
      </c>
      <c r="G850">
        <f ca="1">IF(scrapedData!N850&lt;1,RANDBETWEEN(40,50),E850)</f>
        <v>49</v>
      </c>
      <c r="H850">
        <f>ROUND(((99-40)*(scrapedData!V850-0)/(7-0)+40),0)</f>
        <v>41</v>
      </c>
      <c r="I850">
        <f t="shared" ca="1" si="103"/>
        <v>180</v>
      </c>
      <c r="J850">
        <f>ROUND(((99-40)*(scrapedData!W850-0)/(3-0)+40),0)</f>
        <v>42</v>
      </c>
      <c r="K850">
        <f>ROUND(((99-40)*(scrapedData!X850-0)/(3-0)+40),0)</f>
        <v>40</v>
      </c>
      <c r="L850">
        <f>ROUND(((99-40)*(scrapedData!U850-0)/(11-0)+40),0)</f>
        <v>41</v>
      </c>
      <c r="M850">
        <f t="shared" si="104"/>
        <v>168</v>
      </c>
      <c r="N850">
        <f t="shared" ca="1" si="105"/>
        <v>63</v>
      </c>
      <c r="O850">
        <f t="shared" si="106"/>
        <v>62</v>
      </c>
      <c r="P850">
        <f t="shared" si="107"/>
        <v>67</v>
      </c>
      <c r="Q850">
        <f t="shared" ca="1" si="108"/>
        <v>49</v>
      </c>
      <c r="R850">
        <f ca="1">IF(scrapedData!Q850&gt;0.5,ROUND(scrapedData!R850*100,0),RANDBETWEEN(50,70))</f>
        <v>66</v>
      </c>
      <c r="S850">
        <f>INDEX(teamdata!$B$2:'teamdata'!$B$80,MATCH(scrapedData!B850,teamdata!$A$2:'teamdata'!$A$80,0))</f>
        <v>54</v>
      </c>
      <c r="T850">
        <f t="shared" si="109"/>
        <v>5</v>
      </c>
    </row>
    <row r="851" spans="1:20" x14ac:dyDescent="0.3">
      <c r="A851" t="s">
        <v>3028</v>
      </c>
      <c r="B851">
        <f>ROUND(((99-40)*(scrapedData!AA851-0)/(25-0)+40),0)</f>
        <v>41</v>
      </c>
      <c r="C851">
        <f>ROUND(((99-40)*(scrapedData!F851-0)/(37.2-0)+40),0)</f>
        <v>44</v>
      </c>
      <c r="D851">
        <f>ROUND(((99-40)*(scrapedData!I851-0)/(0.7-0)+40),0)</f>
        <v>61</v>
      </c>
      <c r="E851">
        <f>ROUND(((99-40)*(scrapedData!O851-0)/(0.5-0)+40),0)</f>
        <v>40</v>
      </c>
      <c r="F851">
        <f ca="1">IF(scrapedData!K851&lt;1,RANDBETWEEN(40,50),D851)</f>
        <v>48</v>
      </c>
      <c r="G851">
        <f ca="1">IF(scrapedData!N851&lt;1,RANDBETWEEN(40,50),E851)</f>
        <v>44</v>
      </c>
      <c r="H851">
        <f>ROUND(((99-40)*(scrapedData!V851-0)/(7-0)+40),0)</f>
        <v>40</v>
      </c>
      <c r="I851">
        <f t="shared" ca="1" si="103"/>
        <v>186</v>
      </c>
      <c r="J851">
        <f>ROUND(((99-40)*(scrapedData!W851-0)/(3-0)+40),0)</f>
        <v>40</v>
      </c>
      <c r="K851">
        <f>ROUND(((99-40)*(scrapedData!X851-0)/(3-0)+40),0)</f>
        <v>40</v>
      </c>
      <c r="L851">
        <f>ROUND(((99-40)*(scrapedData!U851-0)/(11-0)+40),0)</f>
        <v>45</v>
      </c>
      <c r="M851">
        <f t="shared" si="104"/>
        <v>169</v>
      </c>
      <c r="N851">
        <f t="shared" ca="1" si="105"/>
        <v>64</v>
      </c>
      <c r="O851">
        <f t="shared" si="106"/>
        <v>63</v>
      </c>
      <c r="P851">
        <f t="shared" si="107"/>
        <v>74</v>
      </c>
      <c r="Q851">
        <f t="shared" ca="1" si="108"/>
        <v>44</v>
      </c>
      <c r="R851">
        <f ca="1">IF(scrapedData!Q851&gt;0.5,ROUND(scrapedData!R851*100,0),RANDBETWEEN(50,70))</f>
        <v>58</v>
      </c>
      <c r="S851">
        <f>INDEX(teamdata!$B$2:'teamdata'!$B$80,MATCH(scrapedData!B851,teamdata!$A$2:'teamdata'!$A$80,0))</f>
        <v>54</v>
      </c>
      <c r="T851">
        <f t="shared" si="109"/>
        <v>5</v>
      </c>
    </row>
    <row r="852" spans="1:20" x14ac:dyDescent="0.3">
      <c r="A852" t="s">
        <v>3030</v>
      </c>
      <c r="B852">
        <f>ROUND(((99-40)*(scrapedData!AA852-0)/(25-0)+40),0)</f>
        <v>41</v>
      </c>
      <c r="C852">
        <f>ROUND(((99-40)*(scrapedData!F852-0)/(37.2-0)+40),0)</f>
        <v>43</v>
      </c>
      <c r="D852">
        <f>ROUND(((99-40)*(scrapedData!I852-0)/(0.7-0)+40),0)</f>
        <v>40</v>
      </c>
      <c r="E852">
        <f>ROUND(((99-40)*(scrapedData!O852-0)/(0.5-0)+40),0)</f>
        <v>40</v>
      </c>
      <c r="F852">
        <f ca="1">IF(scrapedData!K852&lt;1,RANDBETWEEN(40,50),D852)</f>
        <v>48</v>
      </c>
      <c r="G852">
        <f ca="1">IF(scrapedData!N852&lt;1,RANDBETWEEN(40,50),E852)</f>
        <v>43</v>
      </c>
      <c r="H852">
        <f>ROUND(((99-40)*(scrapedData!V852-0)/(7-0)+40),0)</f>
        <v>43</v>
      </c>
      <c r="I852">
        <f t="shared" ca="1" si="103"/>
        <v>167</v>
      </c>
      <c r="J852">
        <f>ROUND(((99-40)*(scrapedData!W852-0)/(3-0)+40),0)</f>
        <v>40</v>
      </c>
      <c r="K852">
        <f>ROUND(((99-40)*(scrapedData!X852-0)/(3-0)+40),0)</f>
        <v>40</v>
      </c>
      <c r="L852">
        <f>ROUND(((99-40)*(scrapedData!U852-0)/(11-0)+40),0)</f>
        <v>42</v>
      </c>
      <c r="M852">
        <f t="shared" si="104"/>
        <v>165</v>
      </c>
      <c r="N852">
        <f t="shared" ca="1" si="105"/>
        <v>61</v>
      </c>
      <c r="O852">
        <f t="shared" si="106"/>
        <v>62</v>
      </c>
      <c r="P852">
        <f t="shared" si="107"/>
        <v>70</v>
      </c>
      <c r="Q852">
        <f t="shared" ca="1" si="108"/>
        <v>43</v>
      </c>
      <c r="R852">
        <f ca="1">IF(scrapedData!Q852&gt;0.5,ROUND(scrapedData!R852*100,0),RANDBETWEEN(50,70))</f>
        <v>60</v>
      </c>
      <c r="S852">
        <f>INDEX(teamdata!$B$2:'teamdata'!$B$80,MATCH(scrapedData!B852,teamdata!$A$2:'teamdata'!$A$80,0))</f>
        <v>54</v>
      </c>
      <c r="T852">
        <f t="shared" si="109"/>
        <v>5</v>
      </c>
    </row>
    <row r="853" spans="1:20" x14ac:dyDescent="0.3">
      <c r="A853" t="s">
        <v>3032</v>
      </c>
      <c r="B853">
        <f>ROUND(((99-40)*(scrapedData!AA853-0)/(25-0)+40),0)</f>
        <v>41</v>
      </c>
      <c r="C853">
        <f>ROUND(((99-40)*(scrapedData!F853-0)/(37.2-0)+40),0)</f>
        <v>42</v>
      </c>
      <c r="D853">
        <f>ROUND(((99-40)*(scrapedData!I853-0)/(0.7-0)+40),0)</f>
        <v>124</v>
      </c>
      <c r="E853">
        <f>ROUND(((99-40)*(scrapedData!O853-0)/(0.5-0)+40),0)</f>
        <v>40</v>
      </c>
      <c r="F853">
        <f ca="1">IF(scrapedData!K853&lt;1,RANDBETWEEN(40,50),D853)</f>
        <v>40</v>
      </c>
      <c r="G853">
        <f ca="1">IF(scrapedData!N853&lt;1,RANDBETWEEN(40,50),E853)</f>
        <v>41</v>
      </c>
      <c r="H853">
        <f>ROUND(((99-40)*(scrapedData!V853-0)/(7-0)+40),0)</f>
        <v>40</v>
      </c>
      <c r="I853">
        <f t="shared" ca="1" si="103"/>
        <v>246</v>
      </c>
      <c r="J853">
        <f>ROUND(((99-40)*(scrapedData!W853-0)/(3-0)+40),0)</f>
        <v>40</v>
      </c>
      <c r="K853">
        <f>ROUND(((99-40)*(scrapedData!X853-0)/(3-0)+40),0)</f>
        <v>44</v>
      </c>
      <c r="L853">
        <f>ROUND(((99-40)*(scrapedData!U853-0)/(11-0)+40),0)</f>
        <v>43</v>
      </c>
      <c r="M853">
        <f t="shared" si="104"/>
        <v>169</v>
      </c>
      <c r="N853">
        <f t="shared" ca="1" si="105"/>
        <v>75</v>
      </c>
      <c r="O853">
        <f t="shared" si="106"/>
        <v>63</v>
      </c>
      <c r="P853">
        <f t="shared" si="107"/>
        <v>73</v>
      </c>
      <c r="Q853">
        <f t="shared" ca="1" si="108"/>
        <v>41</v>
      </c>
      <c r="R853">
        <f ca="1">IF(scrapedData!Q853&gt;0.5,ROUND(scrapedData!R853*100,0),RANDBETWEEN(50,70))</f>
        <v>65</v>
      </c>
      <c r="S853">
        <f>INDEX(teamdata!$B$2:'teamdata'!$B$80,MATCH(scrapedData!B853,teamdata!$A$2:'teamdata'!$A$80,0))</f>
        <v>54</v>
      </c>
      <c r="T853">
        <f t="shared" si="109"/>
        <v>5</v>
      </c>
    </row>
    <row r="854" spans="1:20" x14ac:dyDescent="0.3">
      <c r="A854" t="s">
        <v>3036</v>
      </c>
      <c r="B854">
        <f>ROUND(((99-40)*(scrapedData!AA854-0)/(25-0)+40),0)</f>
        <v>80</v>
      </c>
      <c r="C854">
        <f>ROUND(((99-40)*(scrapedData!F854-0)/(37.2-0)+40),0)</f>
        <v>95</v>
      </c>
      <c r="D854">
        <f>ROUND(((99-40)*(scrapedData!I854-0)/(0.7-0)+40),0)</f>
        <v>75</v>
      </c>
      <c r="E854">
        <f>ROUND(((99-40)*(scrapedData!O854-0)/(0.5-0)+40),0)</f>
        <v>84</v>
      </c>
      <c r="F854">
        <f ca="1">IF(scrapedData!K854&lt;1,RANDBETWEEN(40,50),D854)</f>
        <v>75</v>
      </c>
      <c r="G854">
        <f ca="1">IF(scrapedData!N854&lt;1,RANDBETWEEN(40,50),E854)</f>
        <v>84</v>
      </c>
      <c r="H854">
        <f>ROUND(((99-40)*(scrapedData!V854-0)/(7-0)+40),0)</f>
        <v>48</v>
      </c>
      <c r="I854">
        <f t="shared" ca="1" si="103"/>
        <v>287</v>
      </c>
      <c r="J854">
        <f>ROUND(((99-40)*(scrapedData!W854-0)/(3-0)+40),0)</f>
        <v>58</v>
      </c>
      <c r="K854">
        <f>ROUND(((99-40)*(scrapedData!X854-0)/(3-0)+40),0)</f>
        <v>46</v>
      </c>
      <c r="L854">
        <f>ROUND(((99-40)*(scrapedData!U854-0)/(11-0)+40),0)</f>
        <v>80</v>
      </c>
      <c r="M854">
        <f t="shared" si="104"/>
        <v>279</v>
      </c>
      <c r="N854">
        <f t="shared" ca="1" si="105"/>
        <v>82</v>
      </c>
      <c r="O854">
        <f t="shared" si="106"/>
        <v>84</v>
      </c>
      <c r="P854">
        <f t="shared" si="107"/>
        <v>83</v>
      </c>
      <c r="Q854">
        <f t="shared" ca="1" si="108"/>
        <v>84</v>
      </c>
      <c r="R854">
        <f ca="1">IF(scrapedData!Q854&gt;0.5,ROUND(scrapedData!R854*100,0),RANDBETWEEN(50,70))</f>
        <v>85</v>
      </c>
      <c r="S854">
        <f>INDEX(teamdata!$B$2:'teamdata'!$B$80,MATCH(scrapedData!B854,teamdata!$A$2:'teamdata'!$A$80,0))</f>
        <v>55</v>
      </c>
      <c r="T854">
        <f t="shared" si="109"/>
        <v>5</v>
      </c>
    </row>
    <row r="855" spans="1:20" x14ac:dyDescent="0.3">
      <c r="A855" t="s">
        <v>3038</v>
      </c>
      <c r="B855">
        <f>ROUND(((99-40)*(scrapedData!AA855-0)/(25-0)+40),0)</f>
        <v>79</v>
      </c>
      <c r="C855">
        <f>ROUND(((99-40)*(scrapedData!F855-0)/(37.2-0)+40),0)</f>
        <v>100</v>
      </c>
      <c r="D855">
        <f>ROUND(((99-40)*(scrapedData!I855-0)/(0.7-0)+40),0)</f>
        <v>72</v>
      </c>
      <c r="E855">
        <f>ROUND(((99-40)*(scrapedData!O855-0)/(0.5-0)+40),0)</f>
        <v>76</v>
      </c>
      <c r="F855">
        <f ca="1">IF(scrapedData!K855&lt;1,RANDBETWEEN(40,50),D855)</f>
        <v>72</v>
      </c>
      <c r="G855">
        <f ca="1">IF(scrapedData!N855&lt;1,RANDBETWEEN(40,50),E855)</f>
        <v>76</v>
      </c>
      <c r="H855">
        <f>ROUND(((99-40)*(scrapedData!V855-0)/(7-0)+40),0)</f>
        <v>86</v>
      </c>
      <c r="I855">
        <f t="shared" ca="1" si="103"/>
        <v>313</v>
      </c>
      <c r="J855">
        <f>ROUND(((99-40)*(scrapedData!W855-0)/(3-0)+40),0)</f>
        <v>68</v>
      </c>
      <c r="K855">
        <f>ROUND(((99-40)*(scrapedData!X855-0)/(3-0)+40),0)</f>
        <v>46</v>
      </c>
      <c r="L855">
        <f>ROUND(((99-40)*(scrapedData!U855-0)/(11-0)+40),0)</f>
        <v>63</v>
      </c>
      <c r="M855">
        <f t="shared" si="104"/>
        <v>277</v>
      </c>
      <c r="N855">
        <f t="shared" ca="1" si="105"/>
        <v>87</v>
      </c>
      <c r="O855">
        <f t="shared" si="106"/>
        <v>83</v>
      </c>
      <c r="P855">
        <f t="shared" si="107"/>
        <v>63</v>
      </c>
      <c r="Q855">
        <f t="shared" ca="1" si="108"/>
        <v>76</v>
      </c>
      <c r="R855">
        <f ca="1">IF(scrapedData!Q855&gt;0.5,ROUND(scrapedData!R855*100,0),RANDBETWEEN(50,70))</f>
        <v>69</v>
      </c>
      <c r="S855">
        <f>INDEX(teamdata!$B$2:'teamdata'!$B$80,MATCH(scrapedData!B855,teamdata!$A$2:'teamdata'!$A$80,0))</f>
        <v>55</v>
      </c>
      <c r="T855">
        <f t="shared" si="109"/>
        <v>5</v>
      </c>
    </row>
    <row r="856" spans="1:20" x14ac:dyDescent="0.3">
      <c r="A856" t="s">
        <v>3040</v>
      </c>
      <c r="B856">
        <f>ROUND(((99-40)*(scrapedData!AA856-0)/(25-0)+40),0)</f>
        <v>63</v>
      </c>
      <c r="C856">
        <f>ROUND(((99-40)*(scrapedData!F856-0)/(37.2-0)+40),0)</f>
        <v>88</v>
      </c>
      <c r="D856">
        <f>ROUND(((99-40)*(scrapedData!I856-0)/(0.7-0)+40),0)</f>
        <v>73</v>
      </c>
      <c r="E856">
        <f>ROUND(((99-40)*(scrapedData!O856-0)/(0.5-0)+40),0)</f>
        <v>88</v>
      </c>
      <c r="F856">
        <f ca="1">IF(scrapedData!K856&lt;1,RANDBETWEEN(40,50),D856)</f>
        <v>73</v>
      </c>
      <c r="G856">
        <f ca="1">IF(scrapedData!N856&lt;1,RANDBETWEEN(40,50),E856)</f>
        <v>88</v>
      </c>
      <c r="H856">
        <f>ROUND(((99-40)*(scrapedData!V856-0)/(7-0)+40),0)</f>
        <v>56</v>
      </c>
      <c r="I856">
        <f t="shared" ca="1" si="103"/>
        <v>280</v>
      </c>
      <c r="J856">
        <f>ROUND(((99-40)*(scrapedData!W856-0)/(3-0)+40),0)</f>
        <v>54</v>
      </c>
      <c r="K856">
        <f>ROUND(((99-40)*(scrapedData!X856-0)/(3-0)+40),0)</f>
        <v>44</v>
      </c>
      <c r="L856">
        <f>ROUND(((99-40)*(scrapedData!U856-0)/(11-0)+40),0)</f>
        <v>60</v>
      </c>
      <c r="M856">
        <f t="shared" si="104"/>
        <v>246</v>
      </c>
      <c r="N856">
        <f t="shared" ca="1" si="105"/>
        <v>81</v>
      </c>
      <c r="O856">
        <f t="shared" si="106"/>
        <v>77</v>
      </c>
      <c r="P856">
        <f t="shared" si="107"/>
        <v>65</v>
      </c>
      <c r="Q856">
        <f t="shared" ca="1" si="108"/>
        <v>88</v>
      </c>
      <c r="R856">
        <f ca="1">IF(scrapedData!Q856&gt;0.5,ROUND(scrapedData!R856*100,0),RANDBETWEEN(50,70))</f>
        <v>68</v>
      </c>
      <c r="S856">
        <f>INDEX(teamdata!$B$2:'teamdata'!$B$80,MATCH(scrapedData!B856,teamdata!$A$2:'teamdata'!$A$80,0))</f>
        <v>55</v>
      </c>
      <c r="T856">
        <f t="shared" si="109"/>
        <v>5</v>
      </c>
    </row>
    <row r="857" spans="1:20" x14ac:dyDescent="0.3">
      <c r="A857" t="s">
        <v>3043</v>
      </c>
      <c r="B857">
        <f>ROUND(((99-40)*(scrapedData!AA857-0)/(25-0)+40),0)</f>
        <v>53</v>
      </c>
      <c r="C857">
        <f>ROUND(((99-40)*(scrapedData!F857-0)/(37.2-0)+40),0)</f>
        <v>64</v>
      </c>
      <c r="D857">
        <f>ROUND(((99-40)*(scrapedData!I857-0)/(0.7-0)+40),0)</f>
        <v>74</v>
      </c>
      <c r="E857">
        <f>ROUND(((99-40)*(scrapedData!O857-0)/(0.5-0)+40),0)</f>
        <v>86</v>
      </c>
      <c r="F857">
        <f ca="1">IF(scrapedData!K857&lt;1,RANDBETWEEN(40,50),D857)</f>
        <v>74</v>
      </c>
      <c r="G857">
        <f ca="1">IF(scrapedData!N857&lt;1,RANDBETWEEN(40,50),E857)</f>
        <v>86</v>
      </c>
      <c r="H857">
        <f>ROUND(((99-40)*(scrapedData!V857-0)/(7-0)+40),0)</f>
        <v>50</v>
      </c>
      <c r="I857">
        <f t="shared" ca="1" si="103"/>
        <v>263</v>
      </c>
      <c r="J857">
        <f>ROUND(((99-40)*(scrapedData!W857-0)/(3-0)+40),0)</f>
        <v>48</v>
      </c>
      <c r="K857">
        <f>ROUND(((99-40)*(scrapedData!X857-0)/(3-0)+40),0)</f>
        <v>40</v>
      </c>
      <c r="L857">
        <f>ROUND(((99-40)*(scrapedData!U857-0)/(11-0)+40),0)</f>
        <v>48</v>
      </c>
      <c r="M857">
        <f t="shared" si="104"/>
        <v>200</v>
      </c>
      <c r="N857">
        <f t="shared" ca="1" si="105"/>
        <v>78</v>
      </c>
      <c r="O857">
        <f t="shared" si="106"/>
        <v>69</v>
      </c>
      <c r="P857">
        <f t="shared" si="107"/>
        <v>62</v>
      </c>
      <c r="Q857">
        <f t="shared" ca="1" si="108"/>
        <v>86</v>
      </c>
      <c r="R857">
        <f ca="1">IF(scrapedData!Q857&gt;0.5,ROUND(scrapedData!R857*100,0),RANDBETWEEN(50,70))</f>
        <v>58</v>
      </c>
      <c r="S857">
        <f>INDEX(teamdata!$B$2:'teamdata'!$B$80,MATCH(scrapedData!B857,teamdata!$A$2:'teamdata'!$A$80,0))</f>
        <v>55</v>
      </c>
      <c r="T857">
        <f t="shared" si="109"/>
        <v>5</v>
      </c>
    </row>
    <row r="858" spans="1:20" x14ac:dyDescent="0.3">
      <c r="A858" t="s">
        <v>3045</v>
      </c>
      <c r="B858">
        <f>ROUND(((99-40)*(scrapedData!AA858-0)/(25-0)+40),0)</f>
        <v>49</v>
      </c>
      <c r="C858">
        <f>ROUND(((99-40)*(scrapedData!F858-0)/(37.2-0)+40),0)</f>
        <v>57</v>
      </c>
      <c r="D858">
        <f>ROUND(((99-40)*(scrapedData!I858-0)/(0.7-0)+40),0)</f>
        <v>85</v>
      </c>
      <c r="E858">
        <f>ROUND(((99-40)*(scrapedData!O858-0)/(0.5-0)+40),0)</f>
        <v>40</v>
      </c>
      <c r="F858">
        <f ca="1">IF(scrapedData!K858&lt;1,RANDBETWEEN(40,50),D858)</f>
        <v>85</v>
      </c>
      <c r="G858">
        <f ca="1">IF(scrapedData!N858&lt;1,RANDBETWEEN(40,50),E858)</f>
        <v>43</v>
      </c>
      <c r="H858">
        <f>ROUND(((99-40)*(scrapedData!V858-0)/(7-0)+40),0)</f>
        <v>42</v>
      </c>
      <c r="I858">
        <f t="shared" ca="1" si="103"/>
        <v>219</v>
      </c>
      <c r="J858">
        <f>ROUND(((99-40)*(scrapedData!W858-0)/(3-0)+40),0)</f>
        <v>46</v>
      </c>
      <c r="K858">
        <f>ROUND(((99-40)*(scrapedData!X858-0)/(3-0)+40),0)</f>
        <v>56</v>
      </c>
      <c r="L858">
        <f>ROUND(((99-40)*(scrapedData!U858-0)/(11-0)+40),0)</f>
        <v>56</v>
      </c>
      <c r="M858">
        <f t="shared" si="104"/>
        <v>215</v>
      </c>
      <c r="N858">
        <f t="shared" ca="1" si="105"/>
        <v>70</v>
      </c>
      <c r="O858">
        <f t="shared" si="106"/>
        <v>71</v>
      </c>
      <c r="P858">
        <f t="shared" si="107"/>
        <v>78</v>
      </c>
      <c r="Q858">
        <f t="shared" ca="1" si="108"/>
        <v>43</v>
      </c>
      <c r="R858">
        <f ca="1">IF(scrapedData!Q858&gt;0.5,ROUND(scrapedData!R858*100,0),RANDBETWEEN(50,70))</f>
        <v>70</v>
      </c>
      <c r="S858">
        <f>INDEX(teamdata!$B$2:'teamdata'!$B$80,MATCH(scrapedData!B858,teamdata!$A$2:'teamdata'!$A$80,0))</f>
        <v>55</v>
      </c>
      <c r="T858">
        <f t="shared" si="109"/>
        <v>5</v>
      </c>
    </row>
    <row r="859" spans="1:20" x14ac:dyDescent="0.3">
      <c r="A859" t="s">
        <v>3047</v>
      </c>
      <c r="B859">
        <f>ROUND(((99-40)*(scrapedData!AA859-0)/(25-0)+40),0)</f>
        <v>49</v>
      </c>
      <c r="C859">
        <f>ROUND(((99-40)*(scrapedData!F859-0)/(37.2-0)+40),0)</f>
        <v>70</v>
      </c>
      <c r="D859">
        <f>ROUND(((99-40)*(scrapedData!I859-0)/(0.7-0)+40),0)</f>
        <v>76</v>
      </c>
      <c r="E859">
        <f>ROUND(((99-40)*(scrapedData!O859-0)/(0.5-0)+40),0)</f>
        <v>77</v>
      </c>
      <c r="F859">
        <f ca="1">IF(scrapedData!K859&lt;1,RANDBETWEEN(40,50),D859)</f>
        <v>76</v>
      </c>
      <c r="G859">
        <f ca="1">IF(scrapedData!N859&lt;1,RANDBETWEEN(40,50),E859)</f>
        <v>43</v>
      </c>
      <c r="H859">
        <f>ROUND(((99-40)*(scrapedData!V859-0)/(7-0)+40),0)</f>
        <v>53</v>
      </c>
      <c r="I859">
        <f t="shared" ca="1" si="103"/>
        <v>221</v>
      </c>
      <c r="J859">
        <f>ROUND(((99-40)*(scrapedData!W859-0)/(3-0)+40),0)</f>
        <v>58</v>
      </c>
      <c r="K859">
        <f>ROUND(((99-40)*(scrapedData!X859-0)/(3-0)+40),0)</f>
        <v>48</v>
      </c>
      <c r="L859">
        <f>ROUND(((99-40)*(scrapedData!U859-0)/(11-0)+40),0)</f>
        <v>59</v>
      </c>
      <c r="M859">
        <f t="shared" si="104"/>
        <v>235</v>
      </c>
      <c r="N859">
        <f t="shared" ca="1" si="105"/>
        <v>71</v>
      </c>
      <c r="O859">
        <f t="shared" si="106"/>
        <v>75</v>
      </c>
      <c r="P859">
        <f t="shared" si="107"/>
        <v>72</v>
      </c>
      <c r="Q859">
        <f t="shared" ca="1" si="108"/>
        <v>43</v>
      </c>
      <c r="R859">
        <f ca="1">IF(scrapedData!Q859&gt;0.5,ROUND(scrapedData!R859*100,0),RANDBETWEEN(50,70))</f>
        <v>49</v>
      </c>
      <c r="S859">
        <f>INDEX(teamdata!$B$2:'teamdata'!$B$80,MATCH(scrapedData!B859,teamdata!$A$2:'teamdata'!$A$80,0))</f>
        <v>55</v>
      </c>
      <c r="T859">
        <f t="shared" si="109"/>
        <v>5</v>
      </c>
    </row>
    <row r="860" spans="1:20" x14ac:dyDescent="0.3">
      <c r="A860" t="s">
        <v>3049</v>
      </c>
      <c r="B860">
        <f>ROUND(((99-40)*(scrapedData!AA860-0)/(25-0)+40),0)</f>
        <v>48</v>
      </c>
      <c r="C860">
        <f>ROUND(((99-40)*(scrapedData!F860-0)/(37.2-0)+40),0)</f>
        <v>66</v>
      </c>
      <c r="D860">
        <f>ROUND(((99-40)*(scrapedData!I860-0)/(0.7-0)+40),0)</f>
        <v>79</v>
      </c>
      <c r="E860">
        <f>ROUND(((99-40)*(scrapedData!O860-0)/(0.5-0)+40),0)</f>
        <v>40</v>
      </c>
      <c r="F860">
        <f ca="1">IF(scrapedData!K860&lt;1,RANDBETWEEN(40,50),D860)</f>
        <v>79</v>
      </c>
      <c r="G860">
        <f ca="1">IF(scrapedData!N860&lt;1,RANDBETWEEN(40,50),E860)</f>
        <v>47</v>
      </c>
      <c r="H860">
        <f>ROUND(((99-40)*(scrapedData!V860-0)/(7-0)+40),0)</f>
        <v>43</v>
      </c>
      <c r="I860">
        <f t="shared" ca="1" si="103"/>
        <v>217</v>
      </c>
      <c r="J860">
        <f>ROUND(((99-40)*(scrapedData!W860-0)/(3-0)+40),0)</f>
        <v>44</v>
      </c>
      <c r="K860">
        <f>ROUND(((99-40)*(scrapedData!X860-0)/(3-0)+40),0)</f>
        <v>73</v>
      </c>
      <c r="L860">
        <f>ROUND(((99-40)*(scrapedData!U860-0)/(11-0)+40),0)</f>
        <v>59</v>
      </c>
      <c r="M860">
        <f t="shared" si="104"/>
        <v>242</v>
      </c>
      <c r="N860">
        <f t="shared" ca="1" si="105"/>
        <v>70</v>
      </c>
      <c r="O860">
        <f t="shared" si="106"/>
        <v>77</v>
      </c>
      <c r="P860">
        <f t="shared" si="107"/>
        <v>75</v>
      </c>
      <c r="Q860">
        <f t="shared" ca="1" si="108"/>
        <v>47</v>
      </c>
      <c r="R860">
        <f ca="1">IF(scrapedData!Q860&gt;0.5,ROUND(scrapedData!R860*100,0),RANDBETWEEN(50,70))</f>
        <v>63</v>
      </c>
      <c r="S860">
        <f>INDEX(teamdata!$B$2:'teamdata'!$B$80,MATCH(scrapedData!B860,teamdata!$A$2:'teamdata'!$A$80,0))</f>
        <v>55</v>
      </c>
      <c r="T860">
        <f t="shared" si="109"/>
        <v>5</v>
      </c>
    </row>
    <row r="861" spans="1:20" x14ac:dyDescent="0.3">
      <c r="A861" t="s">
        <v>3052</v>
      </c>
      <c r="B861">
        <f>ROUND(((99-40)*(scrapedData!AA861-0)/(25-0)+40),0)</f>
        <v>57</v>
      </c>
      <c r="C861">
        <f>ROUND(((99-40)*(scrapedData!F861-0)/(37.2-0)+40),0)</f>
        <v>75</v>
      </c>
      <c r="D861">
        <f>ROUND(((99-40)*(scrapedData!I861-0)/(0.7-0)+40),0)</f>
        <v>69</v>
      </c>
      <c r="E861">
        <f>ROUND(((99-40)*(scrapedData!O861-0)/(0.5-0)+40),0)</f>
        <v>81</v>
      </c>
      <c r="F861">
        <f ca="1">IF(scrapedData!K861&lt;1,RANDBETWEEN(40,50),D861)</f>
        <v>69</v>
      </c>
      <c r="G861">
        <f ca="1">IF(scrapedData!N861&lt;1,RANDBETWEEN(40,50),E861)</f>
        <v>81</v>
      </c>
      <c r="H861">
        <f>ROUND(((99-40)*(scrapedData!V861-0)/(7-0)+40),0)</f>
        <v>42</v>
      </c>
      <c r="I861">
        <f t="shared" ca="1" si="103"/>
        <v>249</v>
      </c>
      <c r="J861">
        <f>ROUND(((99-40)*(scrapedData!W861-0)/(3-0)+40),0)</f>
        <v>44</v>
      </c>
      <c r="K861">
        <f>ROUND(((99-40)*(scrapedData!X861-0)/(3-0)+40),0)</f>
        <v>42</v>
      </c>
      <c r="L861">
        <f>ROUND(((99-40)*(scrapedData!U861-0)/(11-0)+40),0)</f>
        <v>53</v>
      </c>
      <c r="M861">
        <f t="shared" si="104"/>
        <v>214</v>
      </c>
      <c r="N861">
        <f t="shared" ca="1" si="105"/>
        <v>76</v>
      </c>
      <c r="O861">
        <f t="shared" si="106"/>
        <v>71</v>
      </c>
      <c r="P861">
        <f t="shared" si="107"/>
        <v>62</v>
      </c>
      <c r="Q861">
        <f t="shared" ca="1" si="108"/>
        <v>81</v>
      </c>
      <c r="R861">
        <f ca="1">IF(scrapedData!Q861&gt;0.5,ROUND(scrapedData!R861*100,0),RANDBETWEEN(50,70))</f>
        <v>66</v>
      </c>
      <c r="S861">
        <f>INDEX(teamdata!$B$2:'teamdata'!$B$80,MATCH(scrapedData!B861,teamdata!$A$2:'teamdata'!$A$80,0))</f>
        <v>55</v>
      </c>
      <c r="T861">
        <f t="shared" si="109"/>
        <v>5</v>
      </c>
    </row>
    <row r="862" spans="1:20" x14ac:dyDescent="0.3">
      <c r="A862" t="s">
        <v>3054</v>
      </c>
      <c r="B862">
        <f>ROUND(((99-40)*(scrapedData!AA862-0)/(25-0)+40),0)</f>
        <v>46</v>
      </c>
      <c r="C862">
        <f>ROUND(((99-40)*(scrapedData!F862-0)/(37.2-0)+40),0)</f>
        <v>74</v>
      </c>
      <c r="D862">
        <f>ROUND(((99-40)*(scrapedData!I862-0)/(0.7-0)+40),0)</f>
        <v>70</v>
      </c>
      <c r="E862">
        <f>ROUND(((99-40)*(scrapedData!O862-0)/(0.5-0)+40),0)</f>
        <v>53</v>
      </c>
      <c r="F862">
        <f ca="1">IF(scrapedData!K862&lt;1,RANDBETWEEN(40,50),D862)</f>
        <v>70</v>
      </c>
      <c r="G862">
        <f ca="1">IF(scrapedData!N862&lt;1,RANDBETWEEN(40,50),E862)</f>
        <v>50</v>
      </c>
      <c r="H862">
        <f>ROUND(((99-40)*(scrapedData!V862-0)/(7-0)+40),0)</f>
        <v>47</v>
      </c>
      <c r="I862">
        <f t="shared" ca="1" si="103"/>
        <v>213</v>
      </c>
      <c r="J862">
        <f>ROUND(((99-40)*(scrapedData!W862-0)/(3-0)+40),0)</f>
        <v>50</v>
      </c>
      <c r="K862">
        <f>ROUND(((99-40)*(scrapedData!X862-0)/(3-0)+40),0)</f>
        <v>50</v>
      </c>
      <c r="L862">
        <f>ROUND(((99-40)*(scrapedData!U862-0)/(11-0)+40),0)</f>
        <v>72</v>
      </c>
      <c r="M862">
        <f t="shared" si="104"/>
        <v>246</v>
      </c>
      <c r="N862">
        <f t="shared" ca="1" si="105"/>
        <v>69</v>
      </c>
      <c r="O862">
        <f t="shared" si="106"/>
        <v>77</v>
      </c>
      <c r="P862">
        <f t="shared" si="107"/>
        <v>85</v>
      </c>
      <c r="Q862">
        <f t="shared" ca="1" si="108"/>
        <v>50</v>
      </c>
      <c r="R862">
        <f ca="1">IF(scrapedData!Q862&gt;0.5,ROUND(scrapedData!R862*100,0),RANDBETWEEN(50,70))</f>
        <v>40</v>
      </c>
      <c r="S862">
        <f>INDEX(teamdata!$B$2:'teamdata'!$B$80,MATCH(scrapedData!B862,teamdata!$A$2:'teamdata'!$A$80,0))</f>
        <v>55</v>
      </c>
      <c r="T862">
        <f t="shared" si="109"/>
        <v>5</v>
      </c>
    </row>
    <row r="863" spans="1:20" x14ac:dyDescent="0.3">
      <c r="A863" t="s">
        <v>3056</v>
      </c>
      <c r="B863">
        <f>ROUND(((99-40)*(scrapedData!AA863-0)/(25-0)+40),0)</f>
        <v>45</v>
      </c>
      <c r="C863">
        <f>ROUND(((99-40)*(scrapedData!F863-0)/(37.2-0)+40),0)</f>
        <v>54</v>
      </c>
      <c r="D863">
        <f>ROUND(((99-40)*(scrapedData!I863-0)/(0.7-0)+40),0)</f>
        <v>85</v>
      </c>
      <c r="E863">
        <f>ROUND(((99-40)*(scrapedData!O863-0)/(0.5-0)+40),0)</f>
        <v>40</v>
      </c>
      <c r="F863">
        <f ca="1">IF(scrapedData!K863&lt;1,RANDBETWEEN(40,50),D863)</f>
        <v>85</v>
      </c>
      <c r="G863">
        <f ca="1">IF(scrapedData!N863&lt;1,RANDBETWEEN(40,50),E863)</f>
        <v>46</v>
      </c>
      <c r="H863">
        <f>ROUND(((99-40)*(scrapedData!V863-0)/(7-0)+40),0)</f>
        <v>42</v>
      </c>
      <c r="I863">
        <f t="shared" ca="1" si="103"/>
        <v>218</v>
      </c>
      <c r="J863">
        <f>ROUND(((99-40)*(scrapedData!W863-0)/(3-0)+40),0)</f>
        <v>46</v>
      </c>
      <c r="K863">
        <f>ROUND(((99-40)*(scrapedData!X863-0)/(3-0)+40),0)</f>
        <v>50</v>
      </c>
      <c r="L863">
        <f>ROUND(((99-40)*(scrapedData!U863-0)/(11-0)+40),0)</f>
        <v>51</v>
      </c>
      <c r="M863">
        <f t="shared" si="104"/>
        <v>201</v>
      </c>
      <c r="N863">
        <f t="shared" ca="1" si="105"/>
        <v>70</v>
      </c>
      <c r="O863">
        <f t="shared" si="106"/>
        <v>69</v>
      </c>
      <c r="P863">
        <f t="shared" si="107"/>
        <v>73</v>
      </c>
      <c r="Q863">
        <f t="shared" ca="1" si="108"/>
        <v>46</v>
      </c>
      <c r="R863">
        <f ca="1">IF(scrapedData!Q863&gt;0.5,ROUND(scrapedData!R863*100,0),RANDBETWEEN(50,70))</f>
        <v>45</v>
      </c>
      <c r="S863">
        <f>INDEX(teamdata!$B$2:'teamdata'!$B$80,MATCH(scrapedData!B863,teamdata!$A$2:'teamdata'!$A$80,0))</f>
        <v>55</v>
      </c>
      <c r="T863">
        <f t="shared" si="109"/>
        <v>5</v>
      </c>
    </row>
    <row r="864" spans="1:20" x14ac:dyDescent="0.3">
      <c r="A864" t="s">
        <v>3060</v>
      </c>
      <c r="B864">
        <f>ROUND(((99-40)*(scrapedData!AA864-0)/(25-0)+40),0)</f>
        <v>41</v>
      </c>
      <c r="C864">
        <f>ROUND(((99-40)*(scrapedData!F864-0)/(37.2-0)+40),0)</f>
        <v>44</v>
      </c>
      <c r="D864">
        <f>ROUND(((99-40)*(scrapedData!I864-0)/(0.7-0)+40),0)</f>
        <v>54</v>
      </c>
      <c r="E864">
        <f>ROUND(((99-40)*(scrapedData!O864-0)/(0.5-0)+40),0)</f>
        <v>40</v>
      </c>
      <c r="F864">
        <f ca="1">IF(scrapedData!K864&lt;1,RANDBETWEEN(40,50),D864)</f>
        <v>44</v>
      </c>
      <c r="G864">
        <f ca="1">IF(scrapedData!N864&lt;1,RANDBETWEEN(40,50),E864)</f>
        <v>45</v>
      </c>
      <c r="H864">
        <f>ROUND(((99-40)*(scrapedData!V864-0)/(7-0)+40),0)</f>
        <v>40</v>
      </c>
      <c r="I864">
        <f t="shared" ca="1" si="103"/>
        <v>180</v>
      </c>
      <c r="J864">
        <f>ROUND(((99-40)*(scrapedData!W864-0)/(3-0)+40),0)</f>
        <v>40</v>
      </c>
      <c r="K864">
        <f>ROUND(((99-40)*(scrapedData!X864-0)/(3-0)+40),0)</f>
        <v>50</v>
      </c>
      <c r="L864">
        <f>ROUND(((99-40)*(scrapedData!U864-0)/(11-0)+40),0)</f>
        <v>44</v>
      </c>
      <c r="M864">
        <f t="shared" si="104"/>
        <v>178</v>
      </c>
      <c r="N864">
        <f t="shared" ca="1" si="105"/>
        <v>63</v>
      </c>
      <c r="O864">
        <f t="shared" si="106"/>
        <v>64</v>
      </c>
      <c r="P864">
        <f t="shared" si="107"/>
        <v>72</v>
      </c>
      <c r="Q864">
        <f t="shared" ca="1" si="108"/>
        <v>45</v>
      </c>
      <c r="R864">
        <f ca="1">IF(scrapedData!Q864&gt;0.5,ROUND(scrapedData!R864*100,0),RANDBETWEEN(50,70))</f>
        <v>64</v>
      </c>
      <c r="S864">
        <f>INDEX(teamdata!$B$2:'teamdata'!$B$80,MATCH(scrapedData!B864,teamdata!$A$2:'teamdata'!$A$80,0))</f>
        <v>55</v>
      </c>
      <c r="T864">
        <f t="shared" si="109"/>
        <v>5</v>
      </c>
    </row>
    <row r="865" spans="1:20" x14ac:dyDescent="0.3">
      <c r="A865" t="s">
        <v>3062</v>
      </c>
      <c r="B865">
        <f>ROUND(((99-40)*(scrapedData!AA865-0)/(25-0)+40),0)</f>
        <v>40</v>
      </c>
      <c r="C865">
        <f>ROUND(((99-40)*(scrapedData!F865-0)/(37.2-0)+40),0)</f>
        <v>43</v>
      </c>
      <c r="D865">
        <f>ROUND(((99-40)*(scrapedData!I865-0)/(0.7-0)+40),0)</f>
        <v>40</v>
      </c>
      <c r="E865">
        <f>ROUND(((99-40)*(scrapedData!O865-0)/(0.5-0)+40),0)</f>
        <v>40</v>
      </c>
      <c r="F865">
        <f ca="1">IF(scrapedData!K865&lt;1,RANDBETWEEN(40,50),D865)</f>
        <v>49</v>
      </c>
      <c r="G865">
        <f ca="1">IF(scrapedData!N865&lt;1,RANDBETWEEN(40,50),E865)</f>
        <v>42</v>
      </c>
      <c r="H865">
        <f>ROUND(((99-40)*(scrapedData!V865-0)/(7-0)+40),0)</f>
        <v>40</v>
      </c>
      <c r="I865">
        <f t="shared" ca="1" si="103"/>
        <v>162</v>
      </c>
      <c r="J865">
        <f>ROUND(((99-40)*(scrapedData!W865-0)/(3-0)+40),0)</f>
        <v>42</v>
      </c>
      <c r="K865">
        <f>ROUND(((99-40)*(scrapedData!X865-0)/(3-0)+40),0)</f>
        <v>40</v>
      </c>
      <c r="L865">
        <f>ROUND(((99-40)*(scrapedData!U865-0)/(11-0)+40),0)</f>
        <v>41</v>
      </c>
      <c r="M865">
        <f t="shared" si="104"/>
        <v>166</v>
      </c>
      <c r="N865">
        <f t="shared" ca="1" si="105"/>
        <v>60</v>
      </c>
      <c r="O865">
        <f t="shared" si="106"/>
        <v>62</v>
      </c>
      <c r="P865">
        <f t="shared" si="107"/>
        <v>69</v>
      </c>
      <c r="Q865">
        <f t="shared" ca="1" si="108"/>
        <v>42</v>
      </c>
      <c r="R865">
        <f ca="1">IF(scrapedData!Q865&gt;0.5,ROUND(scrapedData!R865*100,0),RANDBETWEEN(50,70))</f>
        <v>58</v>
      </c>
      <c r="S865">
        <f>INDEX(teamdata!$B$2:'teamdata'!$B$80,MATCH(scrapedData!B865,teamdata!$A$2:'teamdata'!$A$80,0))</f>
        <v>55</v>
      </c>
      <c r="T865">
        <f t="shared" si="109"/>
        <v>5</v>
      </c>
    </row>
    <row r="866" spans="1:20" x14ac:dyDescent="0.3">
      <c r="A866" t="s">
        <v>3065</v>
      </c>
      <c r="B866">
        <f>ROUND(((99-40)*(scrapedData!AA866-0)/(25-0)+40),0)</f>
        <v>40</v>
      </c>
      <c r="C866">
        <f>ROUND(((99-40)*(scrapedData!F866-0)/(37.2-0)+40),0)</f>
        <v>43</v>
      </c>
      <c r="D866">
        <f>ROUND(((99-40)*(scrapedData!I866-0)/(0.7-0)+40),0)</f>
        <v>40</v>
      </c>
      <c r="E866">
        <f>ROUND(((99-40)*(scrapedData!O866-0)/(0.5-0)+40),0)</f>
        <v>40</v>
      </c>
      <c r="F866">
        <f ca="1">IF(scrapedData!K866&lt;1,RANDBETWEEN(40,50),D866)</f>
        <v>46</v>
      </c>
      <c r="G866">
        <f ca="1">IF(scrapedData!N866&lt;1,RANDBETWEEN(40,50),E866)</f>
        <v>50</v>
      </c>
      <c r="H866">
        <f>ROUND(((99-40)*(scrapedData!V866-0)/(7-0)+40),0)</f>
        <v>40</v>
      </c>
      <c r="I866">
        <f t="shared" ca="1" si="103"/>
        <v>170</v>
      </c>
      <c r="J866">
        <f>ROUND(((99-40)*(scrapedData!W866-0)/(3-0)+40),0)</f>
        <v>40</v>
      </c>
      <c r="K866">
        <f>ROUND(((99-40)*(scrapedData!X866-0)/(3-0)+40),0)</f>
        <v>40</v>
      </c>
      <c r="L866">
        <f>ROUND(((99-40)*(scrapedData!U866-0)/(11-0)+40),0)</f>
        <v>40</v>
      </c>
      <c r="M866">
        <f t="shared" si="104"/>
        <v>163</v>
      </c>
      <c r="N866">
        <f t="shared" ca="1" si="105"/>
        <v>61</v>
      </c>
      <c r="O866">
        <f t="shared" si="106"/>
        <v>62</v>
      </c>
      <c r="P866">
        <f t="shared" si="107"/>
        <v>67</v>
      </c>
      <c r="Q866">
        <f t="shared" ca="1" si="108"/>
        <v>50</v>
      </c>
      <c r="R866">
        <f ca="1">IF(scrapedData!Q866&gt;0.5,ROUND(scrapedData!R866*100,0),RANDBETWEEN(50,70))</f>
        <v>0</v>
      </c>
      <c r="S866">
        <f>INDEX(teamdata!$B$2:'teamdata'!$B$80,MATCH(scrapedData!B866,teamdata!$A$2:'teamdata'!$A$80,0))</f>
        <v>55</v>
      </c>
      <c r="T866">
        <f t="shared" si="109"/>
        <v>5</v>
      </c>
    </row>
    <row r="867" spans="1:20" x14ac:dyDescent="0.3">
      <c r="A867" t="s">
        <v>3067</v>
      </c>
      <c r="B867" t="e">
        <f>ROUND(((99-40)*(scrapedData!AA867-0)/(25-0)+40),0)</f>
        <v>#N/A</v>
      </c>
      <c r="C867" t="e">
        <f>ROUND(((99-40)*(scrapedData!F867-0)/(37.2-0)+40),0)</f>
        <v>#N/A</v>
      </c>
      <c r="D867" t="e">
        <f>ROUND(((99-40)*(scrapedData!I867-0)/(0.7-0)+40),0)</f>
        <v>#N/A</v>
      </c>
      <c r="E867" t="e">
        <f>ROUND(((99-40)*(scrapedData!O867-0)/(0.5-0)+40),0)</f>
        <v>#N/A</v>
      </c>
      <c r="F867" t="e">
        <f ca="1">IF(scrapedData!K867&lt;1,RANDBETWEEN(40,50),D867)</f>
        <v>#N/A</v>
      </c>
      <c r="G867" t="e">
        <f ca="1">IF(scrapedData!N867&lt;1,RANDBETWEEN(40,50),E867)</f>
        <v>#N/A</v>
      </c>
      <c r="H867" t="e">
        <f>ROUND(((99-40)*(scrapedData!V867-0)/(7-0)+40),0)</f>
        <v>#N/A</v>
      </c>
      <c r="I867" t="e">
        <f t="shared" si="103"/>
        <v>#N/A</v>
      </c>
      <c r="J867" t="e">
        <f>ROUND(((99-40)*(scrapedData!W867-0)/(3-0)+40),0)</f>
        <v>#N/A</v>
      </c>
      <c r="K867" t="e">
        <f>ROUND(((99-40)*(scrapedData!X867-0)/(3-0)+40),0)</f>
        <v>#N/A</v>
      </c>
      <c r="L867" t="e">
        <f>ROUND(((99-40)*(scrapedData!U867-0)/(11-0)+40),0)</f>
        <v>#N/A</v>
      </c>
      <c r="M867" t="e">
        <f t="shared" si="104"/>
        <v>#N/A</v>
      </c>
      <c r="N867" t="e">
        <f t="shared" si="105"/>
        <v>#N/A</v>
      </c>
      <c r="O867" t="e">
        <f t="shared" si="106"/>
        <v>#N/A</v>
      </c>
      <c r="P867" t="e">
        <f t="shared" si="107"/>
        <v>#N/A</v>
      </c>
      <c r="Q867" t="e">
        <f t="shared" ca="1" si="108"/>
        <v>#N/A</v>
      </c>
      <c r="R867" t="e">
        <f ca="1">IF(scrapedData!Q867&gt;0.5,ROUND(scrapedData!R867*100,0),RANDBETWEEN(50,70))</f>
        <v>#N/A</v>
      </c>
      <c r="S867">
        <f>INDEX(teamdata!$B$2:'teamdata'!$B$80,MATCH(scrapedData!B867,teamdata!$A$2:'teamdata'!$A$80,0))</f>
        <v>55</v>
      </c>
      <c r="T867">
        <f t="shared" si="109"/>
        <v>5</v>
      </c>
    </row>
    <row r="868" spans="1:20" x14ac:dyDescent="0.3">
      <c r="A868" t="s">
        <v>3072</v>
      </c>
      <c r="B868">
        <f>ROUND(((99-40)*(scrapedData!AA868-0)/(25-0)+40),0)</f>
        <v>83</v>
      </c>
      <c r="C868">
        <f>ROUND(((99-40)*(scrapedData!F868-0)/(37.2-0)+40),0)</f>
        <v>97</v>
      </c>
      <c r="D868">
        <f>ROUND(((99-40)*(scrapedData!I868-0)/(0.7-0)+40),0)</f>
        <v>75</v>
      </c>
      <c r="E868">
        <f>ROUND(((99-40)*(scrapedData!O868-0)/(0.5-0)+40),0)</f>
        <v>73</v>
      </c>
      <c r="F868">
        <f ca="1">IF(scrapedData!K868&lt;1,RANDBETWEEN(40,50),D868)</f>
        <v>75</v>
      </c>
      <c r="G868">
        <f ca="1">IF(scrapedData!N868&lt;1,RANDBETWEEN(40,50),E868)</f>
        <v>73</v>
      </c>
      <c r="H868">
        <f>ROUND(((99-40)*(scrapedData!V868-0)/(7-0)+40),0)</f>
        <v>70</v>
      </c>
      <c r="I868">
        <f t="shared" ca="1" si="103"/>
        <v>301</v>
      </c>
      <c r="J868">
        <f>ROUND(((99-40)*(scrapedData!W868-0)/(3-0)+40),0)</f>
        <v>66</v>
      </c>
      <c r="K868">
        <f>ROUND(((99-40)*(scrapedData!X868-0)/(3-0)+40),0)</f>
        <v>60</v>
      </c>
      <c r="L868">
        <f>ROUND(((99-40)*(scrapedData!U868-0)/(11-0)+40),0)</f>
        <v>67</v>
      </c>
      <c r="M868">
        <f t="shared" si="104"/>
        <v>290</v>
      </c>
      <c r="N868">
        <f t="shared" ca="1" si="105"/>
        <v>85</v>
      </c>
      <c r="O868">
        <f t="shared" si="106"/>
        <v>86</v>
      </c>
      <c r="P868">
        <f t="shared" si="107"/>
        <v>69</v>
      </c>
      <c r="Q868">
        <f t="shared" ca="1" si="108"/>
        <v>73</v>
      </c>
      <c r="R868">
        <f ca="1">IF(scrapedData!Q868&gt;0.5,ROUND(scrapedData!R868*100,0),RANDBETWEEN(50,70))</f>
        <v>66</v>
      </c>
      <c r="S868">
        <f>INDEX(teamdata!$B$2:'teamdata'!$B$80,MATCH(scrapedData!B868,teamdata!$A$2:'teamdata'!$A$80,0))</f>
        <v>56</v>
      </c>
      <c r="T868">
        <f t="shared" si="109"/>
        <v>5</v>
      </c>
    </row>
    <row r="869" spans="1:20" x14ac:dyDescent="0.3">
      <c r="A869" t="s">
        <v>3074</v>
      </c>
      <c r="B869">
        <f>ROUND(((99-40)*(scrapedData!AA869-0)/(25-0)+40),0)</f>
        <v>68</v>
      </c>
      <c r="C869">
        <f>ROUND(((99-40)*(scrapedData!F869-0)/(37.2-0)+40),0)</f>
        <v>91</v>
      </c>
      <c r="D869">
        <f>ROUND(((99-40)*(scrapedData!I869-0)/(0.7-0)+40),0)</f>
        <v>80</v>
      </c>
      <c r="E869">
        <f>ROUND(((99-40)*(scrapedData!O869-0)/(0.5-0)+40),0)</f>
        <v>88</v>
      </c>
      <c r="F869">
        <f ca="1">IF(scrapedData!K869&lt;1,RANDBETWEEN(40,50),D869)</f>
        <v>80</v>
      </c>
      <c r="G869">
        <f ca="1">IF(scrapedData!N869&lt;1,RANDBETWEEN(40,50),E869)</f>
        <v>88</v>
      </c>
      <c r="H869">
        <f>ROUND(((99-40)*(scrapedData!V869-0)/(7-0)+40),0)</f>
        <v>48</v>
      </c>
      <c r="I869">
        <f t="shared" ca="1" si="103"/>
        <v>284</v>
      </c>
      <c r="J869">
        <f>ROUND(((99-40)*(scrapedData!W869-0)/(3-0)+40),0)</f>
        <v>64</v>
      </c>
      <c r="K869">
        <f>ROUND(((99-40)*(scrapedData!X869-0)/(3-0)+40),0)</f>
        <v>60</v>
      </c>
      <c r="L869">
        <f>ROUND(((99-40)*(scrapedData!U869-0)/(11-0)+40),0)</f>
        <v>71</v>
      </c>
      <c r="M869">
        <f t="shared" si="104"/>
        <v>286</v>
      </c>
      <c r="N869">
        <f t="shared" ca="1" si="105"/>
        <v>82</v>
      </c>
      <c r="O869">
        <f t="shared" si="106"/>
        <v>85</v>
      </c>
      <c r="P869">
        <f t="shared" si="107"/>
        <v>75</v>
      </c>
      <c r="Q869">
        <f t="shared" ca="1" si="108"/>
        <v>88</v>
      </c>
      <c r="R869">
        <f ca="1">IF(scrapedData!Q869&gt;0.5,ROUND(scrapedData!R869*100,0),RANDBETWEEN(50,70))</f>
        <v>67</v>
      </c>
      <c r="S869">
        <f>INDEX(teamdata!$B$2:'teamdata'!$B$80,MATCH(scrapedData!B869,teamdata!$A$2:'teamdata'!$A$80,0))</f>
        <v>56</v>
      </c>
      <c r="T869">
        <f t="shared" si="109"/>
        <v>5</v>
      </c>
    </row>
    <row r="870" spans="1:20" x14ac:dyDescent="0.3">
      <c r="A870" t="s">
        <v>3076</v>
      </c>
      <c r="B870">
        <f>ROUND(((99-40)*(scrapedData!AA870-0)/(25-0)+40),0)</f>
        <v>67</v>
      </c>
      <c r="C870">
        <f>ROUND(((99-40)*(scrapedData!F870-0)/(37.2-0)+40),0)</f>
        <v>89</v>
      </c>
      <c r="D870">
        <f>ROUND(((99-40)*(scrapedData!I870-0)/(0.7-0)+40),0)</f>
        <v>75</v>
      </c>
      <c r="E870">
        <f>ROUND(((99-40)*(scrapedData!O870-0)/(0.5-0)+40),0)</f>
        <v>87</v>
      </c>
      <c r="F870">
        <f ca="1">IF(scrapedData!K870&lt;1,RANDBETWEEN(40,50),D870)</f>
        <v>75</v>
      </c>
      <c r="G870">
        <f ca="1">IF(scrapedData!N870&lt;1,RANDBETWEEN(40,50),E870)</f>
        <v>87</v>
      </c>
      <c r="H870">
        <f>ROUND(((99-40)*(scrapedData!V870-0)/(7-0)+40),0)</f>
        <v>49</v>
      </c>
      <c r="I870">
        <f t="shared" ca="1" si="103"/>
        <v>278</v>
      </c>
      <c r="J870">
        <f>ROUND(((99-40)*(scrapedData!W870-0)/(3-0)+40),0)</f>
        <v>60</v>
      </c>
      <c r="K870">
        <f>ROUND(((99-40)*(scrapedData!X870-0)/(3-0)+40),0)</f>
        <v>56</v>
      </c>
      <c r="L870">
        <f>ROUND(((99-40)*(scrapedData!U870-0)/(11-0)+40),0)</f>
        <v>64</v>
      </c>
      <c r="M870">
        <f t="shared" si="104"/>
        <v>269</v>
      </c>
      <c r="N870">
        <f t="shared" ca="1" si="105"/>
        <v>81</v>
      </c>
      <c r="O870">
        <f t="shared" si="106"/>
        <v>82</v>
      </c>
      <c r="P870">
        <f t="shared" si="107"/>
        <v>68</v>
      </c>
      <c r="Q870">
        <f t="shared" ca="1" si="108"/>
        <v>87</v>
      </c>
      <c r="R870">
        <f ca="1">IF(scrapedData!Q870&gt;0.5,ROUND(scrapedData!R870*100,0),RANDBETWEEN(50,70))</f>
        <v>79</v>
      </c>
      <c r="S870">
        <f>INDEX(teamdata!$B$2:'teamdata'!$B$80,MATCH(scrapedData!B870,teamdata!$A$2:'teamdata'!$A$80,0))</f>
        <v>56</v>
      </c>
      <c r="T870">
        <f t="shared" si="109"/>
        <v>5</v>
      </c>
    </row>
    <row r="871" spans="1:20" x14ac:dyDescent="0.3">
      <c r="A871" t="s">
        <v>3078</v>
      </c>
      <c r="B871">
        <f>ROUND(((99-40)*(scrapedData!AA871-0)/(25-0)+40),0)</f>
        <v>66</v>
      </c>
      <c r="C871">
        <f>ROUND(((99-40)*(scrapedData!F871-0)/(37.2-0)+40),0)</f>
        <v>90</v>
      </c>
      <c r="D871">
        <f>ROUND(((99-40)*(scrapedData!I871-0)/(0.7-0)+40),0)</f>
        <v>83</v>
      </c>
      <c r="E871">
        <f>ROUND(((99-40)*(scrapedData!O871-0)/(0.5-0)+40),0)</f>
        <v>87</v>
      </c>
      <c r="F871">
        <f ca="1">IF(scrapedData!K871&lt;1,RANDBETWEEN(40,50),D871)</f>
        <v>83</v>
      </c>
      <c r="G871">
        <f ca="1">IF(scrapedData!N871&lt;1,RANDBETWEEN(40,50),E871)</f>
        <v>46</v>
      </c>
      <c r="H871">
        <f>ROUND(((99-40)*(scrapedData!V871-0)/(7-0)+40),0)</f>
        <v>70</v>
      </c>
      <c r="I871">
        <f t="shared" ca="1" si="103"/>
        <v>265</v>
      </c>
      <c r="J871">
        <f>ROUND(((99-40)*(scrapedData!W871-0)/(3-0)+40),0)</f>
        <v>77</v>
      </c>
      <c r="K871">
        <f>ROUND(((99-40)*(scrapedData!X871-0)/(3-0)+40),0)</f>
        <v>50</v>
      </c>
      <c r="L871">
        <f>ROUND(((99-40)*(scrapedData!U871-0)/(11-0)+40),0)</f>
        <v>57</v>
      </c>
      <c r="M871">
        <f t="shared" si="104"/>
        <v>274</v>
      </c>
      <c r="N871">
        <f t="shared" ca="1" si="105"/>
        <v>78</v>
      </c>
      <c r="O871">
        <f t="shared" si="106"/>
        <v>83</v>
      </c>
      <c r="P871">
        <f t="shared" si="107"/>
        <v>61</v>
      </c>
      <c r="Q871">
        <f t="shared" ca="1" si="108"/>
        <v>46</v>
      </c>
      <c r="R871">
        <f ca="1">IF(scrapedData!Q871&gt;0.5,ROUND(scrapedData!R871*100,0),RANDBETWEEN(50,70))</f>
        <v>70</v>
      </c>
      <c r="S871">
        <f>INDEX(teamdata!$B$2:'teamdata'!$B$80,MATCH(scrapedData!B871,teamdata!$A$2:'teamdata'!$A$80,0))</f>
        <v>56</v>
      </c>
      <c r="T871">
        <f t="shared" si="109"/>
        <v>5</v>
      </c>
    </row>
    <row r="872" spans="1:20" x14ac:dyDescent="0.3">
      <c r="A872" t="s">
        <v>3080</v>
      </c>
      <c r="B872">
        <f>ROUND(((99-40)*(scrapedData!AA872-0)/(25-0)+40),0)</f>
        <v>69</v>
      </c>
      <c r="C872">
        <f>ROUND(((99-40)*(scrapedData!F872-0)/(37.2-0)+40),0)</f>
        <v>82</v>
      </c>
      <c r="D872">
        <f>ROUND(((99-40)*(scrapedData!I872-0)/(0.7-0)+40),0)</f>
        <v>78</v>
      </c>
      <c r="E872">
        <f>ROUND(((99-40)*(scrapedData!O872-0)/(0.5-0)+40),0)</f>
        <v>91</v>
      </c>
      <c r="F872">
        <f ca="1">IF(scrapedData!K872&lt;1,RANDBETWEEN(40,50),D872)</f>
        <v>78</v>
      </c>
      <c r="G872">
        <f ca="1">IF(scrapedData!N872&lt;1,RANDBETWEEN(40,50),E872)</f>
        <v>91</v>
      </c>
      <c r="H872">
        <f>ROUND(((99-40)*(scrapedData!V872-0)/(7-0)+40),0)</f>
        <v>53</v>
      </c>
      <c r="I872">
        <f t="shared" ca="1" si="103"/>
        <v>291</v>
      </c>
      <c r="J872">
        <f>ROUND(((99-40)*(scrapedData!W872-0)/(3-0)+40),0)</f>
        <v>50</v>
      </c>
      <c r="K872">
        <f>ROUND(((99-40)*(scrapedData!X872-0)/(3-0)+40),0)</f>
        <v>42</v>
      </c>
      <c r="L872">
        <f>ROUND(((99-40)*(scrapedData!U872-0)/(11-0)+40),0)</f>
        <v>50</v>
      </c>
      <c r="M872">
        <f t="shared" si="104"/>
        <v>224</v>
      </c>
      <c r="N872">
        <f t="shared" ca="1" si="105"/>
        <v>83</v>
      </c>
      <c r="O872">
        <f t="shared" si="106"/>
        <v>73</v>
      </c>
      <c r="P872">
        <f t="shared" si="107"/>
        <v>56</v>
      </c>
      <c r="Q872">
        <f t="shared" ca="1" si="108"/>
        <v>91</v>
      </c>
      <c r="R872">
        <f ca="1">IF(scrapedData!Q872&gt;0.5,ROUND(scrapedData!R872*100,0),RANDBETWEEN(50,70))</f>
        <v>69</v>
      </c>
      <c r="S872">
        <f>INDEX(teamdata!$B$2:'teamdata'!$B$80,MATCH(scrapedData!B872,teamdata!$A$2:'teamdata'!$A$80,0))</f>
        <v>56</v>
      </c>
      <c r="T872">
        <f t="shared" si="109"/>
        <v>5</v>
      </c>
    </row>
    <row r="873" spans="1:20" x14ac:dyDescent="0.3">
      <c r="A873" t="s">
        <v>3083</v>
      </c>
      <c r="B873">
        <f>ROUND(((99-40)*(scrapedData!AA873-0)/(25-0)+40),0)</f>
        <v>53</v>
      </c>
      <c r="C873">
        <f>ROUND(((99-40)*(scrapedData!F873-0)/(37.2-0)+40),0)</f>
        <v>72</v>
      </c>
      <c r="D873">
        <f>ROUND(((99-40)*(scrapedData!I873-0)/(0.7-0)+40),0)</f>
        <v>83</v>
      </c>
      <c r="E873">
        <f>ROUND(((99-40)*(scrapedData!O873-0)/(0.5-0)+40),0)</f>
        <v>95</v>
      </c>
      <c r="F873">
        <f ca="1">IF(scrapedData!K873&lt;1,RANDBETWEEN(40,50),D873)</f>
        <v>83</v>
      </c>
      <c r="G873">
        <f ca="1">IF(scrapedData!N873&lt;1,RANDBETWEEN(40,50),E873)</f>
        <v>95</v>
      </c>
      <c r="H873">
        <f>ROUND(((99-40)*(scrapedData!V873-0)/(7-0)+40),0)</f>
        <v>51</v>
      </c>
      <c r="I873">
        <f t="shared" ca="1" si="103"/>
        <v>282</v>
      </c>
      <c r="J873">
        <f>ROUND(((99-40)*(scrapedData!W873-0)/(3-0)+40),0)</f>
        <v>58</v>
      </c>
      <c r="K873">
        <f>ROUND(((99-40)*(scrapedData!X873-0)/(3-0)+40),0)</f>
        <v>42</v>
      </c>
      <c r="L873">
        <f>ROUND(((99-40)*(scrapedData!U873-0)/(11-0)+40),0)</f>
        <v>57</v>
      </c>
      <c r="M873">
        <f t="shared" si="104"/>
        <v>229</v>
      </c>
      <c r="N873">
        <f t="shared" ca="1" si="105"/>
        <v>81</v>
      </c>
      <c r="O873">
        <f t="shared" si="106"/>
        <v>74</v>
      </c>
      <c r="P873">
        <f t="shared" si="107"/>
        <v>69</v>
      </c>
      <c r="Q873">
        <f t="shared" ca="1" si="108"/>
        <v>95</v>
      </c>
      <c r="R873">
        <f ca="1">IF(scrapedData!Q873&gt;0.5,ROUND(scrapedData!R873*100,0),RANDBETWEEN(50,70))</f>
        <v>58</v>
      </c>
      <c r="S873">
        <f>INDEX(teamdata!$B$2:'teamdata'!$B$80,MATCH(scrapedData!B873,teamdata!$A$2:'teamdata'!$A$80,0))</f>
        <v>56</v>
      </c>
      <c r="T873">
        <f t="shared" si="109"/>
        <v>5</v>
      </c>
    </row>
    <row r="874" spans="1:20" x14ac:dyDescent="0.3">
      <c r="A874" t="s">
        <v>3084</v>
      </c>
      <c r="B874">
        <f>ROUND(((99-40)*(scrapedData!AA874-0)/(25-0)+40),0)</f>
        <v>52</v>
      </c>
      <c r="C874">
        <f>ROUND(((99-40)*(scrapedData!F874-0)/(37.2-0)+40),0)</f>
        <v>61</v>
      </c>
      <c r="D874">
        <f>ROUND(((99-40)*(scrapedData!I874-0)/(0.7-0)+40),0)</f>
        <v>86</v>
      </c>
      <c r="E874">
        <f>ROUND(((99-40)*(scrapedData!O874-0)/(0.5-0)+40),0)</f>
        <v>82</v>
      </c>
      <c r="F874">
        <f ca="1">IF(scrapedData!K874&lt;1,RANDBETWEEN(40,50),D874)</f>
        <v>86</v>
      </c>
      <c r="G874">
        <f ca="1">IF(scrapedData!N874&lt;1,RANDBETWEEN(40,50),E874)</f>
        <v>41</v>
      </c>
      <c r="H874">
        <f>ROUND(((99-40)*(scrapedData!V874-0)/(7-0)+40),0)</f>
        <v>44</v>
      </c>
      <c r="I874">
        <f t="shared" ca="1" si="103"/>
        <v>223</v>
      </c>
      <c r="J874">
        <f>ROUND(((99-40)*(scrapedData!W874-0)/(3-0)+40),0)</f>
        <v>54</v>
      </c>
      <c r="K874">
        <f>ROUND(((99-40)*(scrapedData!X874-0)/(3-0)+40),0)</f>
        <v>44</v>
      </c>
      <c r="L874">
        <f>ROUND(((99-40)*(scrapedData!U874-0)/(11-0)+40),0)</f>
        <v>58</v>
      </c>
      <c r="M874">
        <f t="shared" si="104"/>
        <v>217</v>
      </c>
      <c r="N874">
        <f t="shared" ca="1" si="105"/>
        <v>71</v>
      </c>
      <c r="O874">
        <f t="shared" si="106"/>
        <v>72</v>
      </c>
      <c r="P874">
        <f t="shared" si="107"/>
        <v>77</v>
      </c>
      <c r="Q874">
        <f t="shared" ca="1" si="108"/>
        <v>41</v>
      </c>
      <c r="R874">
        <f ca="1">IF(scrapedData!Q874&gt;0.5,ROUND(scrapedData!R874*100,0),RANDBETWEEN(50,70))</f>
        <v>60</v>
      </c>
      <c r="S874">
        <f>INDEX(teamdata!$B$2:'teamdata'!$B$80,MATCH(scrapedData!B874,teamdata!$A$2:'teamdata'!$A$80,0))</f>
        <v>56</v>
      </c>
      <c r="T874">
        <f t="shared" si="109"/>
        <v>5</v>
      </c>
    </row>
    <row r="875" spans="1:20" x14ac:dyDescent="0.3">
      <c r="A875" t="s">
        <v>3087</v>
      </c>
      <c r="B875">
        <f>ROUND(((99-40)*(scrapedData!AA875-0)/(25-0)+40),0)</f>
        <v>46</v>
      </c>
      <c r="C875">
        <f>ROUND(((99-40)*(scrapedData!F875-0)/(37.2-0)+40),0)</f>
        <v>59</v>
      </c>
      <c r="D875">
        <f>ROUND(((99-40)*(scrapedData!I875-0)/(0.7-0)+40),0)</f>
        <v>83</v>
      </c>
      <c r="E875">
        <f>ROUND(((99-40)*(scrapedData!O875-0)/(0.5-0)+40),0)</f>
        <v>40</v>
      </c>
      <c r="F875">
        <f ca="1">IF(scrapedData!K875&lt;1,RANDBETWEEN(40,50),D875)</f>
        <v>83</v>
      </c>
      <c r="G875">
        <f ca="1">IF(scrapedData!N875&lt;1,RANDBETWEEN(40,50),E875)</f>
        <v>50</v>
      </c>
      <c r="H875">
        <f>ROUND(((99-40)*(scrapedData!V875-0)/(7-0)+40),0)</f>
        <v>41</v>
      </c>
      <c r="I875">
        <f t="shared" ca="1" si="103"/>
        <v>220</v>
      </c>
      <c r="J875">
        <f>ROUND(((99-40)*(scrapedData!W875-0)/(3-0)+40),0)</f>
        <v>46</v>
      </c>
      <c r="K875">
        <f>ROUND(((99-40)*(scrapedData!X875-0)/(3-0)+40),0)</f>
        <v>56</v>
      </c>
      <c r="L875">
        <f>ROUND(((99-40)*(scrapedData!U875-0)/(11-0)+40),0)</f>
        <v>53</v>
      </c>
      <c r="M875">
        <f t="shared" si="104"/>
        <v>214</v>
      </c>
      <c r="N875">
        <f t="shared" ca="1" si="105"/>
        <v>70</v>
      </c>
      <c r="O875">
        <f t="shared" si="106"/>
        <v>71</v>
      </c>
      <c r="P875">
        <f t="shared" si="107"/>
        <v>72</v>
      </c>
      <c r="Q875">
        <f t="shared" ca="1" si="108"/>
        <v>50</v>
      </c>
      <c r="R875">
        <f ca="1">IF(scrapedData!Q875&gt;0.5,ROUND(scrapedData!R875*100,0),RANDBETWEEN(50,70))</f>
        <v>65</v>
      </c>
      <c r="S875">
        <f>INDEX(teamdata!$B$2:'teamdata'!$B$80,MATCH(scrapedData!B875,teamdata!$A$2:'teamdata'!$A$80,0))</f>
        <v>56</v>
      </c>
      <c r="T875">
        <f t="shared" si="109"/>
        <v>5</v>
      </c>
    </row>
    <row r="876" spans="1:20" x14ac:dyDescent="0.3">
      <c r="A876" t="s">
        <v>3089</v>
      </c>
      <c r="B876">
        <f>ROUND(((99-40)*(scrapedData!AA876-0)/(25-0)+40),0)</f>
        <v>43</v>
      </c>
      <c r="C876">
        <f>ROUND(((99-40)*(scrapedData!F876-0)/(37.2-0)+40),0)</f>
        <v>46</v>
      </c>
      <c r="D876">
        <f>ROUND(((99-40)*(scrapedData!I876-0)/(0.7-0)+40),0)</f>
        <v>93</v>
      </c>
      <c r="E876">
        <f>ROUND(((99-40)*(scrapedData!O876-0)/(0.5-0)+40),0)</f>
        <v>40</v>
      </c>
      <c r="F876">
        <f ca="1">IF(scrapedData!K876&lt;1,RANDBETWEEN(40,50),D876)</f>
        <v>41</v>
      </c>
      <c r="G876">
        <f ca="1">IF(scrapedData!N876&lt;1,RANDBETWEEN(40,50),E876)</f>
        <v>45</v>
      </c>
      <c r="H876">
        <f>ROUND(((99-40)*(scrapedData!V876-0)/(7-0)+40),0)</f>
        <v>41</v>
      </c>
      <c r="I876">
        <f t="shared" ca="1" si="103"/>
        <v>222</v>
      </c>
      <c r="J876">
        <f>ROUND(((99-40)*(scrapedData!W876-0)/(3-0)+40),0)</f>
        <v>44</v>
      </c>
      <c r="K876">
        <f>ROUND(((99-40)*(scrapedData!X876-0)/(3-0)+40),0)</f>
        <v>42</v>
      </c>
      <c r="L876">
        <f>ROUND(((99-40)*(scrapedData!U876-0)/(11-0)+40),0)</f>
        <v>45</v>
      </c>
      <c r="M876">
        <f t="shared" si="104"/>
        <v>177</v>
      </c>
      <c r="N876">
        <f t="shared" ca="1" si="105"/>
        <v>71</v>
      </c>
      <c r="O876">
        <f t="shared" si="106"/>
        <v>64</v>
      </c>
      <c r="P876">
        <f t="shared" si="107"/>
        <v>72</v>
      </c>
      <c r="Q876">
        <f t="shared" ca="1" si="108"/>
        <v>45</v>
      </c>
      <c r="R876">
        <f ca="1">IF(scrapedData!Q876&gt;0.5,ROUND(scrapedData!R876*100,0),RANDBETWEEN(50,70))</f>
        <v>54</v>
      </c>
      <c r="S876">
        <f>INDEX(teamdata!$B$2:'teamdata'!$B$80,MATCH(scrapedData!B876,teamdata!$A$2:'teamdata'!$A$80,0))</f>
        <v>56</v>
      </c>
      <c r="T876">
        <f t="shared" si="109"/>
        <v>5</v>
      </c>
    </row>
    <row r="877" spans="1:20" x14ac:dyDescent="0.3">
      <c r="A877" t="s">
        <v>3092</v>
      </c>
      <c r="B877">
        <f>ROUND(((99-40)*(scrapedData!AA877-0)/(25-0)+40),0)</f>
        <v>41</v>
      </c>
      <c r="C877">
        <f>ROUND(((99-40)*(scrapedData!F877-0)/(37.2-0)+40),0)</f>
        <v>43</v>
      </c>
      <c r="D877">
        <f>ROUND(((99-40)*(scrapedData!I877-0)/(0.7-0)+40),0)</f>
        <v>57</v>
      </c>
      <c r="E877">
        <f>ROUND(((99-40)*(scrapedData!O877-0)/(0.5-0)+40),0)</f>
        <v>70</v>
      </c>
      <c r="F877">
        <f ca="1">IF(scrapedData!K877&lt;1,RANDBETWEEN(40,50),D877)</f>
        <v>48</v>
      </c>
      <c r="G877">
        <f ca="1">IF(scrapedData!N877&lt;1,RANDBETWEEN(40,50),E877)</f>
        <v>40</v>
      </c>
      <c r="H877">
        <f>ROUND(((99-40)*(scrapedData!V877-0)/(7-0)+40),0)</f>
        <v>40</v>
      </c>
      <c r="I877">
        <f t="shared" ca="1" si="103"/>
        <v>178</v>
      </c>
      <c r="J877">
        <f>ROUND(((99-40)*(scrapedData!W877-0)/(3-0)+40),0)</f>
        <v>42</v>
      </c>
      <c r="K877">
        <f>ROUND(((99-40)*(scrapedData!X877-0)/(3-0)+40),0)</f>
        <v>40</v>
      </c>
      <c r="L877">
        <f>ROUND(((99-40)*(scrapedData!U877-0)/(11-0)+40),0)</f>
        <v>44</v>
      </c>
      <c r="M877">
        <f t="shared" si="104"/>
        <v>169</v>
      </c>
      <c r="N877">
        <f t="shared" ca="1" si="105"/>
        <v>63</v>
      </c>
      <c r="O877">
        <f t="shared" si="106"/>
        <v>63</v>
      </c>
      <c r="P877">
        <f t="shared" si="107"/>
        <v>74</v>
      </c>
      <c r="Q877">
        <f t="shared" ca="1" si="108"/>
        <v>40</v>
      </c>
      <c r="R877">
        <f ca="1">IF(scrapedData!Q877&gt;0.5,ROUND(scrapedData!R877*100,0),RANDBETWEEN(50,70))</f>
        <v>58</v>
      </c>
      <c r="S877">
        <f>INDEX(teamdata!$B$2:'teamdata'!$B$80,MATCH(scrapedData!B877,teamdata!$A$2:'teamdata'!$A$80,0))</f>
        <v>56</v>
      </c>
      <c r="T877">
        <f t="shared" si="109"/>
        <v>5</v>
      </c>
    </row>
    <row r="878" spans="1:20" x14ac:dyDescent="0.3">
      <c r="A878" t="s">
        <v>3095</v>
      </c>
      <c r="B878">
        <f>ROUND(((99-40)*(scrapedData!AA878-0)/(25-0)+40),0)</f>
        <v>41</v>
      </c>
      <c r="C878">
        <f>ROUND(((99-40)*(scrapedData!F878-0)/(37.2-0)+40),0)</f>
        <v>42</v>
      </c>
      <c r="D878">
        <f>ROUND(((99-40)*(scrapedData!I878-0)/(0.7-0)+40),0)</f>
        <v>74</v>
      </c>
      <c r="E878">
        <f>ROUND(((99-40)*(scrapedData!O878-0)/(0.5-0)+40),0)</f>
        <v>158</v>
      </c>
      <c r="F878">
        <f ca="1">IF(scrapedData!K878&lt;1,RANDBETWEEN(40,50),D878)</f>
        <v>44</v>
      </c>
      <c r="G878">
        <f ca="1">IF(scrapedData!N878&lt;1,RANDBETWEEN(40,50),E878)</f>
        <v>49</v>
      </c>
      <c r="H878">
        <f>ROUND(((99-40)*(scrapedData!V878-0)/(7-0)+40),0)</f>
        <v>41</v>
      </c>
      <c r="I878">
        <f t="shared" ca="1" si="103"/>
        <v>205</v>
      </c>
      <c r="J878">
        <f>ROUND(((99-40)*(scrapedData!W878-0)/(3-0)+40),0)</f>
        <v>46</v>
      </c>
      <c r="K878">
        <f>ROUND(((99-40)*(scrapedData!X878-0)/(3-0)+40),0)</f>
        <v>40</v>
      </c>
      <c r="L878">
        <f>ROUND(((99-40)*(scrapedData!U878-0)/(11-0)+40),0)</f>
        <v>42</v>
      </c>
      <c r="M878">
        <f t="shared" si="104"/>
        <v>170</v>
      </c>
      <c r="N878">
        <f t="shared" ca="1" si="105"/>
        <v>68</v>
      </c>
      <c r="O878">
        <f t="shared" si="106"/>
        <v>63</v>
      </c>
      <c r="P878">
        <f t="shared" si="107"/>
        <v>71</v>
      </c>
      <c r="Q878">
        <f t="shared" ca="1" si="108"/>
        <v>49</v>
      </c>
      <c r="R878">
        <f ca="1">IF(scrapedData!Q878&gt;0.5,ROUND(scrapedData!R878*100,0),RANDBETWEEN(50,70))</f>
        <v>60</v>
      </c>
      <c r="S878">
        <f>INDEX(teamdata!$B$2:'teamdata'!$B$80,MATCH(scrapedData!B878,teamdata!$A$2:'teamdata'!$A$80,0))</f>
        <v>56</v>
      </c>
      <c r="T878">
        <f t="shared" si="109"/>
        <v>5</v>
      </c>
    </row>
    <row r="879" spans="1:20" x14ac:dyDescent="0.3">
      <c r="A879" t="s">
        <v>3098</v>
      </c>
      <c r="B879">
        <f>ROUND(((99-40)*(scrapedData!AA879-0)/(25-0)+40),0)</f>
        <v>42</v>
      </c>
      <c r="C879">
        <f>ROUND(((99-40)*(scrapedData!F879-0)/(37.2-0)+40),0)</f>
        <v>45</v>
      </c>
      <c r="D879">
        <f>ROUND(((99-40)*(scrapedData!I879-0)/(0.7-0)+40),0)</f>
        <v>124</v>
      </c>
      <c r="E879">
        <f>ROUND(((99-40)*(scrapedData!O879-0)/(0.5-0)+40),0)</f>
        <v>40</v>
      </c>
      <c r="F879">
        <f ca="1">IF(scrapedData!K879&lt;1,RANDBETWEEN(40,50),D879)</f>
        <v>50</v>
      </c>
      <c r="G879">
        <f ca="1">IF(scrapedData!N879&lt;1,RANDBETWEEN(40,50),E879)</f>
        <v>45</v>
      </c>
      <c r="H879">
        <f>ROUND(((99-40)*(scrapedData!V879-0)/(7-0)+40),0)</f>
        <v>40</v>
      </c>
      <c r="I879">
        <f t="shared" ca="1" si="103"/>
        <v>251</v>
      </c>
      <c r="J879">
        <f>ROUND(((99-40)*(scrapedData!W879-0)/(3-0)+40),0)</f>
        <v>40</v>
      </c>
      <c r="K879">
        <f>ROUND(((99-40)*(scrapedData!X879-0)/(3-0)+40),0)</f>
        <v>60</v>
      </c>
      <c r="L879">
        <f>ROUND(((99-40)*(scrapedData!U879-0)/(11-0)+40),0)</f>
        <v>46</v>
      </c>
      <c r="M879">
        <f t="shared" si="104"/>
        <v>191</v>
      </c>
      <c r="N879">
        <f t="shared" ca="1" si="105"/>
        <v>76</v>
      </c>
      <c r="O879">
        <f t="shared" si="106"/>
        <v>67</v>
      </c>
      <c r="P879">
        <f t="shared" si="107"/>
        <v>75</v>
      </c>
      <c r="Q879">
        <f t="shared" ca="1" si="108"/>
        <v>45</v>
      </c>
      <c r="R879">
        <f ca="1">IF(scrapedData!Q879&gt;0.5,ROUND(scrapedData!R879*100,0),RANDBETWEEN(50,70))</f>
        <v>65</v>
      </c>
      <c r="S879">
        <f>INDEX(teamdata!$B$2:'teamdata'!$B$80,MATCH(scrapedData!B879,teamdata!$A$2:'teamdata'!$A$80,0))</f>
        <v>56</v>
      </c>
      <c r="T879">
        <f t="shared" si="109"/>
        <v>5</v>
      </c>
    </row>
    <row r="880" spans="1:20" x14ac:dyDescent="0.3">
      <c r="A880" t="s">
        <v>3101</v>
      </c>
      <c r="B880">
        <f>ROUND(((99-40)*(scrapedData!AA880-0)/(25-0)+40),0)</f>
        <v>40</v>
      </c>
      <c r="C880">
        <f>ROUND(((99-40)*(scrapedData!F880-0)/(37.2-0)+40),0)</f>
        <v>43</v>
      </c>
      <c r="D880">
        <f>ROUND(((99-40)*(scrapedData!I880-0)/(0.7-0)+40),0)</f>
        <v>40</v>
      </c>
      <c r="E880">
        <f>ROUND(((99-40)*(scrapedData!O880-0)/(0.5-0)+40),0)</f>
        <v>40</v>
      </c>
      <c r="F880">
        <f ca="1">IF(scrapedData!K880&lt;1,RANDBETWEEN(40,50),D880)</f>
        <v>48</v>
      </c>
      <c r="G880">
        <f ca="1">IF(scrapedData!N880&lt;1,RANDBETWEEN(40,50),E880)</f>
        <v>49</v>
      </c>
      <c r="H880">
        <f>ROUND(((99-40)*(scrapedData!V880-0)/(7-0)+40),0)</f>
        <v>40</v>
      </c>
      <c r="I880">
        <f t="shared" ca="1" si="103"/>
        <v>169</v>
      </c>
      <c r="J880">
        <f>ROUND(((99-40)*(scrapedData!W880-0)/(3-0)+40),0)</f>
        <v>40</v>
      </c>
      <c r="K880">
        <f>ROUND(((99-40)*(scrapedData!X880-0)/(3-0)+40),0)</f>
        <v>40</v>
      </c>
      <c r="L880">
        <f>ROUND(((99-40)*(scrapedData!U880-0)/(11-0)+40),0)</f>
        <v>41</v>
      </c>
      <c r="M880">
        <f t="shared" si="104"/>
        <v>164</v>
      </c>
      <c r="N880">
        <f t="shared" ca="1" si="105"/>
        <v>61</v>
      </c>
      <c r="O880">
        <f t="shared" si="106"/>
        <v>62</v>
      </c>
      <c r="P880">
        <f t="shared" si="107"/>
        <v>69</v>
      </c>
      <c r="Q880">
        <f t="shared" ca="1" si="108"/>
        <v>49</v>
      </c>
      <c r="R880">
        <f ca="1">IF(scrapedData!Q880&gt;0.5,ROUND(scrapedData!R880*100,0),RANDBETWEEN(50,70))</f>
        <v>0</v>
      </c>
      <c r="S880">
        <f>INDEX(teamdata!$B$2:'teamdata'!$B$80,MATCH(scrapedData!B880,teamdata!$A$2:'teamdata'!$A$80,0))</f>
        <v>56</v>
      </c>
      <c r="T880">
        <f t="shared" si="109"/>
        <v>5</v>
      </c>
    </row>
    <row r="881" spans="1:20" x14ac:dyDescent="0.3">
      <c r="A881" t="s">
        <v>3103</v>
      </c>
      <c r="B881" t="e">
        <f>ROUND(((99-40)*(scrapedData!AA881-0)/(25-0)+40),0)</f>
        <v>#N/A</v>
      </c>
      <c r="C881" t="e">
        <f>ROUND(((99-40)*(scrapedData!F881-0)/(37.2-0)+40),0)</f>
        <v>#N/A</v>
      </c>
      <c r="D881" t="e">
        <f>ROUND(((99-40)*(scrapedData!I881-0)/(0.7-0)+40),0)</f>
        <v>#N/A</v>
      </c>
      <c r="E881" t="e">
        <f>ROUND(((99-40)*(scrapedData!O881-0)/(0.5-0)+40),0)</f>
        <v>#N/A</v>
      </c>
      <c r="F881" t="e">
        <f ca="1">IF(scrapedData!K881&lt;1,RANDBETWEEN(40,50),D881)</f>
        <v>#N/A</v>
      </c>
      <c r="G881" t="e">
        <f ca="1">IF(scrapedData!N881&lt;1,RANDBETWEEN(40,50),E881)</f>
        <v>#N/A</v>
      </c>
      <c r="H881" t="e">
        <f>ROUND(((99-40)*(scrapedData!V881-0)/(7-0)+40),0)</f>
        <v>#N/A</v>
      </c>
      <c r="I881" t="e">
        <f t="shared" si="103"/>
        <v>#N/A</v>
      </c>
      <c r="J881" t="e">
        <f>ROUND(((99-40)*(scrapedData!W881-0)/(3-0)+40),0)</f>
        <v>#N/A</v>
      </c>
      <c r="K881" t="e">
        <f>ROUND(((99-40)*(scrapedData!X881-0)/(3-0)+40),0)</f>
        <v>#N/A</v>
      </c>
      <c r="L881" t="e">
        <f>ROUND(((99-40)*(scrapedData!U881-0)/(11-0)+40),0)</f>
        <v>#N/A</v>
      </c>
      <c r="M881" t="e">
        <f t="shared" si="104"/>
        <v>#N/A</v>
      </c>
      <c r="N881" t="e">
        <f t="shared" si="105"/>
        <v>#N/A</v>
      </c>
      <c r="O881" t="e">
        <f t="shared" si="106"/>
        <v>#N/A</v>
      </c>
      <c r="P881" t="e">
        <f t="shared" si="107"/>
        <v>#N/A</v>
      </c>
      <c r="Q881" t="e">
        <f t="shared" ca="1" si="108"/>
        <v>#N/A</v>
      </c>
      <c r="R881" t="e">
        <f ca="1">IF(scrapedData!Q881&gt;0.5,ROUND(scrapedData!R881*100,0),RANDBETWEEN(50,70))</f>
        <v>#N/A</v>
      </c>
      <c r="S881">
        <f>INDEX(teamdata!$B$2:'teamdata'!$B$80,MATCH(scrapedData!B881,teamdata!$A$2:'teamdata'!$A$80,0))</f>
        <v>56</v>
      </c>
      <c r="T881">
        <f t="shared" si="109"/>
        <v>5</v>
      </c>
    </row>
    <row r="882" spans="1:20" x14ac:dyDescent="0.3">
      <c r="A882" t="s">
        <v>3105</v>
      </c>
      <c r="B882" t="e">
        <f>ROUND(((99-40)*(scrapedData!AA882-0)/(25-0)+40),0)</f>
        <v>#N/A</v>
      </c>
      <c r="C882" t="e">
        <f>ROUND(((99-40)*(scrapedData!F882-0)/(37.2-0)+40),0)</f>
        <v>#N/A</v>
      </c>
      <c r="D882" t="e">
        <f>ROUND(((99-40)*(scrapedData!I882-0)/(0.7-0)+40),0)</f>
        <v>#N/A</v>
      </c>
      <c r="E882" t="e">
        <f>ROUND(((99-40)*(scrapedData!O882-0)/(0.5-0)+40),0)</f>
        <v>#N/A</v>
      </c>
      <c r="F882" t="e">
        <f ca="1">IF(scrapedData!K882&lt;1,RANDBETWEEN(40,50),D882)</f>
        <v>#N/A</v>
      </c>
      <c r="G882" t="e">
        <f ca="1">IF(scrapedData!N882&lt;1,RANDBETWEEN(40,50),E882)</f>
        <v>#N/A</v>
      </c>
      <c r="H882" t="e">
        <f>ROUND(((99-40)*(scrapedData!V882-0)/(7-0)+40),0)</f>
        <v>#N/A</v>
      </c>
      <c r="I882" t="e">
        <f t="shared" si="103"/>
        <v>#N/A</v>
      </c>
      <c r="J882" t="e">
        <f>ROUND(((99-40)*(scrapedData!W882-0)/(3-0)+40),0)</f>
        <v>#N/A</v>
      </c>
      <c r="K882" t="e">
        <f>ROUND(((99-40)*(scrapedData!X882-0)/(3-0)+40),0)</f>
        <v>#N/A</v>
      </c>
      <c r="L882" t="e">
        <f>ROUND(((99-40)*(scrapedData!U882-0)/(11-0)+40),0)</f>
        <v>#N/A</v>
      </c>
      <c r="M882" t="e">
        <f t="shared" si="104"/>
        <v>#N/A</v>
      </c>
      <c r="N882" t="e">
        <f t="shared" si="105"/>
        <v>#N/A</v>
      </c>
      <c r="O882" t="e">
        <f t="shared" si="106"/>
        <v>#N/A</v>
      </c>
      <c r="P882" t="e">
        <f t="shared" si="107"/>
        <v>#N/A</v>
      </c>
      <c r="Q882" t="e">
        <f t="shared" ca="1" si="108"/>
        <v>#N/A</v>
      </c>
      <c r="R882" t="e">
        <f ca="1">IF(scrapedData!Q882&gt;0.5,ROUND(scrapedData!R882*100,0),RANDBETWEEN(50,70))</f>
        <v>#N/A</v>
      </c>
      <c r="S882">
        <f>INDEX(teamdata!$B$2:'teamdata'!$B$80,MATCH(scrapedData!B882,teamdata!$A$2:'teamdata'!$A$80,0))</f>
        <v>56</v>
      </c>
      <c r="T882">
        <f t="shared" si="109"/>
        <v>5</v>
      </c>
    </row>
    <row r="883" spans="1:20" x14ac:dyDescent="0.3">
      <c r="A883" t="s">
        <v>3107</v>
      </c>
      <c r="B883">
        <f>ROUND(((99-40)*(scrapedData!AA883-0)/(25-0)+40),0)</f>
        <v>84</v>
      </c>
      <c r="C883">
        <f>ROUND(((99-40)*(scrapedData!F883-0)/(37.2-0)+40),0)</f>
        <v>89</v>
      </c>
      <c r="D883">
        <f>ROUND(((99-40)*(scrapedData!I883-0)/(0.7-0)+40),0)</f>
        <v>80</v>
      </c>
      <c r="E883">
        <f>ROUND(((99-40)*(scrapedData!O883-0)/(0.5-0)+40),0)</f>
        <v>86</v>
      </c>
      <c r="F883">
        <f ca="1">IF(scrapedData!K883&lt;1,RANDBETWEEN(40,50),D883)</f>
        <v>80</v>
      </c>
      <c r="G883">
        <f ca="1">IF(scrapedData!N883&lt;1,RANDBETWEEN(40,50),E883)</f>
        <v>86</v>
      </c>
      <c r="H883">
        <f>ROUND(((99-40)*(scrapedData!V883-0)/(7-0)+40),0)</f>
        <v>64</v>
      </c>
      <c r="I883">
        <f t="shared" ca="1" si="103"/>
        <v>314</v>
      </c>
      <c r="J883">
        <f>ROUND(((99-40)*(scrapedData!W883-0)/(3-0)+40),0)</f>
        <v>50</v>
      </c>
      <c r="K883">
        <f>ROUND(((99-40)*(scrapedData!X883-0)/(3-0)+40),0)</f>
        <v>48</v>
      </c>
      <c r="L883">
        <f>ROUND(((99-40)*(scrapedData!U883-0)/(11-0)+40),0)</f>
        <v>90</v>
      </c>
      <c r="M883">
        <f t="shared" si="104"/>
        <v>277</v>
      </c>
      <c r="N883">
        <f t="shared" ca="1" si="105"/>
        <v>87</v>
      </c>
      <c r="O883">
        <f t="shared" si="106"/>
        <v>83</v>
      </c>
      <c r="P883">
        <f t="shared" si="107"/>
        <v>96</v>
      </c>
      <c r="Q883">
        <f t="shared" ca="1" si="108"/>
        <v>86</v>
      </c>
      <c r="R883">
        <f ca="1">IF(scrapedData!Q883&gt;0.5,ROUND(scrapedData!R883*100,0),RANDBETWEEN(50,70))</f>
        <v>80</v>
      </c>
      <c r="S883">
        <f>INDEX(teamdata!$B$2:'teamdata'!$B$80,MATCH(scrapedData!B883,teamdata!$A$2:'teamdata'!$A$80,0))</f>
        <v>57</v>
      </c>
      <c r="T883">
        <f t="shared" si="109"/>
        <v>5</v>
      </c>
    </row>
    <row r="884" spans="1:20" x14ac:dyDescent="0.3">
      <c r="A884" t="s">
        <v>3110</v>
      </c>
      <c r="B884">
        <f>ROUND(((99-40)*(scrapedData!AA884-0)/(25-0)+40),0)</f>
        <v>74</v>
      </c>
      <c r="C884">
        <f>ROUND(((99-40)*(scrapedData!F884-0)/(37.2-0)+40),0)</f>
        <v>91</v>
      </c>
      <c r="D884">
        <f>ROUND(((99-40)*(scrapedData!I884-0)/(0.7-0)+40),0)</f>
        <v>76</v>
      </c>
      <c r="E884">
        <f>ROUND(((99-40)*(scrapedData!O884-0)/(0.5-0)+40),0)</f>
        <v>85</v>
      </c>
      <c r="F884">
        <f ca="1">IF(scrapedData!K884&lt;1,RANDBETWEEN(40,50),D884)</f>
        <v>76</v>
      </c>
      <c r="G884">
        <f ca="1">IF(scrapedData!N884&lt;1,RANDBETWEEN(40,50),E884)</f>
        <v>85</v>
      </c>
      <c r="H884">
        <f>ROUND(((99-40)*(scrapedData!V884-0)/(7-0)+40),0)</f>
        <v>55</v>
      </c>
      <c r="I884">
        <f t="shared" ca="1" si="103"/>
        <v>290</v>
      </c>
      <c r="J884">
        <f>ROUND(((99-40)*(scrapedData!W884-0)/(3-0)+40),0)</f>
        <v>70</v>
      </c>
      <c r="K884">
        <f>ROUND(((99-40)*(scrapedData!X884-0)/(3-0)+40),0)</f>
        <v>42</v>
      </c>
      <c r="L884">
        <f>ROUND(((99-40)*(scrapedData!U884-0)/(11-0)+40),0)</f>
        <v>56</v>
      </c>
      <c r="M884">
        <f t="shared" si="104"/>
        <v>259</v>
      </c>
      <c r="N884">
        <f t="shared" ca="1" si="105"/>
        <v>83</v>
      </c>
      <c r="O884">
        <f t="shared" si="106"/>
        <v>80</v>
      </c>
      <c r="P884">
        <f t="shared" si="107"/>
        <v>59</v>
      </c>
      <c r="Q884">
        <f t="shared" ca="1" si="108"/>
        <v>85</v>
      </c>
      <c r="R884">
        <f ca="1">IF(scrapedData!Q884&gt;0.5,ROUND(scrapedData!R884*100,0),RANDBETWEEN(50,70))</f>
        <v>78</v>
      </c>
      <c r="S884">
        <f>INDEX(teamdata!$B$2:'teamdata'!$B$80,MATCH(scrapedData!B884,teamdata!$A$2:'teamdata'!$A$80,0))</f>
        <v>57</v>
      </c>
      <c r="T884">
        <f t="shared" si="109"/>
        <v>5</v>
      </c>
    </row>
    <row r="885" spans="1:20" x14ac:dyDescent="0.3">
      <c r="A885" t="s">
        <v>3113</v>
      </c>
      <c r="B885">
        <f>ROUND(((99-40)*(scrapedData!AA885-0)/(25-0)+40),0)</f>
        <v>72</v>
      </c>
      <c r="C885">
        <f>ROUND(((99-40)*(scrapedData!F885-0)/(37.2-0)+40),0)</f>
        <v>83</v>
      </c>
      <c r="D885">
        <f>ROUND(((99-40)*(scrapedData!I885-0)/(0.7-0)+40),0)</f>
        <v>85</v>
      </c>
      <c r="E885">
        <f>ROUND(((99-40)*(scrapedData!O885-0)/(0.5-0)+40),0)</f>
        <v>88</v>
      </c>
      <c r="F885">
        <f ca="1">IF(scrapedData!K885&lt;1,RANDBETWEEN(40,50),D885)</f>
        <v>85</v>
      </c>
      <c r="G885">
        <f ca="1">IF(scrapedData!N885&lt;1,RANDBETWEEN(40,50),E885)</f>
        <v>88</v>
      </c>
      <c r="H885">
        <f>ROUND(((99-40)*(scrapedData!V885-0)/(7-0)+40),0)</f>
        <v>75</v>
      </c>
      <c r="I885">
        <f t="shared" ca="1" si="103"/>
        <v>320</v>
      </c>
      <c r="J885">
        <f>ROUND(((99-40)*(scrapedData!W885-0)/(3-0)+40),0)</f>
        <v>64</v>
      </c>
      <c r="K885">
        <f>ROUND(((99-40)*(scrapedData!X885-0)/(3-0)+40),0)</f>
        <v>54</v>
      </c>
      <c r="L885">
        <f>ROUND(((99-40)*(scrapedData!U885-0)/(11-0)+40),0)</f>
        <v>64</v>
      </c>
      <c r="M885">
        <f t="shared" si="104"/>
        <v>265</v>
      </c>
      <c r="N885">
        <f t="shared" ca="1" si="105"/>
        <v>88</v>
      </c>
      <c r="O885">
        <f t="shared" si="106"/>
        <v>81</v>
      </c>
      <c r="P885">
        <f t="shared" si="107"/>
        <v>71</v>
      </c>
      <c r="Q885">
        <f t="shared" ca="1" si="108"/>
        <v>88</v>
      </c>
      <c r="R885">
        <f ca="1">IF(scrapedData!Q885&gt;0.5,ROUND(scrapedData!R885*100,0),RANDBETWEEN(50,70))</f>
        <v>61</v>
      </c>
      <c r="S885">
        <f>INDEX(teamdata!$B$2:'teamdata'!$B$80,MATCH(scrapedData!B885,teamdata!$A$2:'teamdata'!$A$80,0))</f>
        <v>57</v>
      </c>
      <c r="T885">
        <f t="shared" si="109"/>
        <v>5</v>
      </c>
    </row>
    <row r="886" spans="1:20" x14ac:dyDescent="0.3">
      <c r="A886" t="s">
        <v>3115</v>
      </c>
      <c r="B886">
        <f>ROUND(((99-40)*(scrapedData!AA886-0)/(25-0)+40),0)</f>
        <v>66</v>
      </c>
      <c r="C886">
        <f>ROUND(((99-40)*(scrapedData!F886-0)/(37.2-0)+40),0)</f>
        <v>85</v>
      </c>
      <c r="D886">
        <f>ROUND(((99-40)*(scrapedData!I886-0)/(0.7-0)+40),0)</f>
        <v>78</v>
      </c>
      <c r="E886">
        <f>ROUND(((99-40)*(scrapedData!O886-0)/(0.5-0)+40),0)</f>
        <v>78</v>
      </c>
      <c r="F886">
        <f ca="1">IF(scrapedData!K886&lt;1,RANDBETWEEN(40,50),D886)</f>
        <v>78</v>
      </c>
      <c r="G886">
        <f ca="1">IF(scrapedData!N886&lt;1,RANDBETWEEN(40,50),E886)</f>
        <v>78</v>
      </c>
      <c r="H886">
        <f>ROUND(((99-40)*(scrapedData!V886-0)/(7-0)+40),0)</f>
        <v>63</v>
      </c>
      <c r="I886">
        <f t="shared" ca="1" si="103"/>
        <v>285</v>
      </c>
      <c r="J886">
        <f>ROUND(((99-40)*(scrapedData!W886-0)/(3-0)+40),0)</f>
        <v>58</v>
      </c>
      <c r="K886">
        <f>ROUND(((99-40)*(scrapedData!X886-0)/(3-0)+40),0)</f>
        <v>54</v>
      </c>
      <c r="L886">
        <f>ROUND(((99-40)*(scrapedData!U886-0)/(11-0)+40),0)</f>
        <v>70</v>
      </c>
      <c r="M886">
        <f t="shared" si="104"/>
        <v>267</v>
      </c>
      <c r="N886">
        <f t="shared" ca="1" si="105"/>
        <v>82</v>
      </c>
      <c r="O886">
        <f t="shared" si="106"/>
        <v>81</v>
      </c>
      <c r="P886">
        <f t="shared" si="107"/>
        <v>77</v>
      </c>
      <c r="Q886">
        <f t="shared" ca="1" si="108"/>
        <v>78</v>
      </c>
      <c r="R886">
        <f ca="1">IF(scrapedData!Q886&gt;0.5,ROUND(scrapedData!R886*100,0),RANDBETWEEN(50,70))</f>
        <v>62</v>
      </c>
      <c r="S886">
        <f>INDEX(teamdata!$B$2:'teamdata'!$B$80,MATCH(scrapedData!B886,teamdata!$A$2:'teamdata'!$A$80,0))</f>
        <v>57</v>
      </c>
      <c r="T886">
        <f t="shared" si="109"/>
        <v>5</v>
      </c>
    </row>
    <row r="887" spans="1:20" x14ac:dyDescent="0.3">
      <c r="A887" t="s">
        <v>3117</v>
      </c>
      <c r="B887">
        <f>ROUND(((99-40)*(scrapedData!AA887-0)/(25-0)+40),0)</f>
        <v>56</v>
      </c>
      <c r="C887">
        <f>ROUND(((99-40)*(scrapedData!F887-0)/(37.2-0)+40),0)</f>
        <v>77</v>
      </c>
      <c r="D887">
        <f>ROUND(((99-40)*(scrapedData!I887-0)/(0.7-0)+40),0)</f>
        <v>77</v>
      </c>
      <c r="E887">
        <f>ROUND(((99-40)*(scrapedData!O887-0)/(0.5-0)+40),0)</f>
        <v>85</v>
      </c>
      <c r="F887">
        <f ca="1">IF(scrapedData!K887&lt;1,RANDBETWEEN(40,50),D887)</f>
        <v>77</v>
      </c>
      <c r="G887">
        <f ca="1">IF(scrapedData!N887&lt;1,RANDBETWEEN(40,50),E887)</f>
        <v>85</v>
      </c>
      <c r="H887">
        <f>ROUND(((99-40)*(scrapedData!V887-0)/(7-0)+40),0)</f>
        <v>60</v>
      </c>
      <c r="I887">
        <f t="shared" ca="1" si="103"/>
        <v>278</v>
      </c>
      <c r="J887">
        <f>ROUND(((99-40)*(scrapedData!W887-0)/(3-0)+40),0)</f>
        <v>58</v>
      </c>
      <c r="K887">
        <f>ROUND(((99-40)*(scrapedData!X887-0)/(3-0)+40),0)</f>
        <v>40</v>
      </c>
      <c r="L887">
        <f>ROUND(((99-40)*(scrapedData!U887-0)/(11-0)+40),0)</f>
        <v>50</v>
      </c>
      <c r="M887">
        <f t="shared" si="104"/>
        <v>225</v>
      </c>
      <c r="N887">
        <f t="shared" ca="1" si="105"/>
        <v>81</v>
      </c>
      <c r="O887">
        <f t="shared" si="106"/>
        <v>73</v>
      </c>
      <c r="P887">
        <f t="shared" si="107"/>
        <v>58</v>
      </c>
      <c r="Q887">
        <f t="shared" ca="1" si="108"/>
        <v>85</v>
      </c>
      <c r="R887">
        <f ca="1">IF(scrapedData!Q887&gt;0.5,ROUND(scrapedData!R887*100,0),RANDBETWEEN(50,70))</f>
        <v>65</v>
      </c>
      <c r="S887">
        <f>INDEX(teamdata!$B$2:'teamdata'!$B$80,MATCH(scrapedData!B887,teamdata!$A$2:'teamdata'!$A$80,0))</f>
        <v>57</v>
      </c>
      <c r="T887">
        <f t="shared" si="109"/>
        <v>5</v>
      </c>
    </row>
    <row r="888" spans="1:20" x14ac:dyDescent="0.3">
      <c r="A888" t="s">
        <v>3119</v>
      </c>
      <c r="B888">
        <f>ROUND(((99-40)*(scrapedData!AA888-0)/(25-0)+40),0)</f>
        <v>51</v>
      </c>
      <c r="C888">
        <f>ROUND(((99-40)*(scrapedData!F888-0)/(37.2-0)+40),0)</f>
        <v>72</v>
      </c>
      <c r="D888">
        <f>ROUND(((99-40)*(scrapedData!I888-0)/(0.7-0)+40),0)</f>
        <v>90</v>
      </c>
      <c r="E888">
        <f>ROUND(((99-40)*(scrapedData!O888-0)/(0.5-0)+40),0)</f>
        <v>81</v>
      </c>
      <c r="F888">
        <f ca="1">IF(scrapedData!K888&lt;1,RANDBETWEEN(40,50),D888)</f>
        <v>90</v>
      </c>
      <c r="G888">
        <f ca="1">IF(scrapedData!N888&lt;1,RANDBETWEEN(40,50),E888)</f>
        <v>44</v>
      </c>
      <c r="H888">
        <f>ROUND(((99-40)*(scrapedData!V888-0)/(7-0)+40),0)</f>
        <v>49</v>
      </c>
      <c r="I888">
        <f t="shared" ca="1" si="103"/>
        <v>234</v>
      </c>
      <c r="J888">
        <f>ROUND(((99-40)*(scrapedData!W888-0)/(3-0)+40),0)</f>
        <v>50</v>
      </c>
      <c r="K888">
        <f>ROUND(((99-40)*(scrapedData!X888-0)/(3-0)+40),0)</f>
        <v>46</v>
      </c>
      <c r="L888">
        <f>ROUND(((99-40)*(scrapedData!U888-0)/(11-0)+40),0)</f>
        <v>53</v>
      </c>
      <c r="M888">
        <f t="shared" si="104"/>
        <v>221</v>
      </c>
      <c r="N888">
        <f t="shared" ca="1" si="105"/>
        <v>73</v>
      </c>
      <c r="O888">
        <f t="shared" si="106"/>
        <v>73</v>
      </c>
      <c r="P888">
        <f t="shared" si="107"/>
        <v>64</v>
      </c>
      <c r="Q888">
        <f t="shared" ca="1" si="108"/>
        <v>44</v>
      </c>
      <c r="R888">
        <f ca="1">IF(scrapedData!Q888&gt;0.5,ROUND(scrapedData!R888*100,0),RANDBETWEEN(50,70))</f>
        <v>57</v>
      </c>
      <c r="S888">
        <f>INDEX(teamdata!$B$2:'teamdata'!$B$80,MATCH(scrapedData!B888,teamdata!$A$2:'teamdata'!$A$80,0))</f>
        <v>57</v>
      </c>
      <c r="T888">
        <f t="shared" si="109"/>
        <v>5</v>
      </c>
    </row>
    <row r="889" spans="1:20" x14ac:dyDescent="0.3">
      <c r="A889" t="s">
        <v>3122</v>
      </c>
      <c r="B889">
        <f>ROUND(((99-40)*(scrapedData!AA889-0)/(25-0)+40),0)</f>
        <v>51</v>
      </c>
      <c r="C889">
        <f>ROUND(((99-40)*(scrapedData!F889-0)/(37.2-0)+40),0)</f>
        <v>60</v>
      </c>
      <c r="D889">
        <f>ROUND(((99-40)*(scrapedData!I889-0)/(0.7-0)+40),0)</f>
        <v>89</v>
      </c>
      <c r="E889">
        <f>ROUND(((99-40)*(scrapedData!O889-0)/(0.5-0)+40),0)</f>
        <v>40</v>
      </c>
      <c r="F889">
        <f ca="1">IF(scrapedData!K889&lt;1,RANDBETWEEN(40,50),D889)</f>
        <v>89</v>
      </c>
      <c r="G889">
        <f ca="1">IF(scrapedData!N889&lt;1,RANDBETWEEN(40,50),E889)</f>
        <v>40</v>
      </c>
      <c r="H889">
        <f>ROUND(((99-40)*(scrapedData!V889-0)/(7-0)+40),0)</f>
        <v>45</v>
      </c>
      <c r="I889">
        <f t="shared" ca="1" si="103"/>
        <v>225</v>
      </c>
      <c r="J889">
        <f>ROUND(((99-40)*(scrapedData!W889-0)/(3-0)+40),0)</f>
        <v>46</v>
      </c>
      <c r="K889">
        <f>ROUND(((99-40)*(scrapedData!X889-0)/(3-0)+40),0)</f>
        <v>64</v>
      </c>
      <c r="L889">
        <f>ROUND(((99-40)*(scrapedData!U889-0)/(11-0)+40),0)</f>
        <v>60</v>
      </c>
      <c r="M889">
        <f t="shared" si="104"/>
        <v>230</v>
      </c>
      <c r="N889">
        <f t="shared" ca="1" si="105"/>
        <v>71</v>
      </c>
      <c r="O889">
        <f t="shared" si="106"/>
        <v>74</v>
      </c>
      <c r="P889">
        <f t="shared" si="107"/>
        <v>80</v>
      </c>
      <c r="Q889">
        <f t="shared" ca="1" si="108"/>
        <v>40</v>
      </c>
      <c r="R889">
        <f ca="1">IF(scrapedData!Q889&gt;0.5,ROUND(scrapedData!R889*100,0),RANDBETWEEN(50,70))</f>
        <v>39</v>
      </c>
      <c r="S889">
        <f>INDEX(teamdata!$B$2:'teamdata'!$B$80,MATCH(scrapedData!B889,teamdata!$A$2:'teamdata'!$A$80,0))</f>
        <v>57</v>
      </c>
      <c r="T889">
        <f t="shared" si="109"/>
        <v>5</v>
      </c>
    </row>
    <row r="890" spans="1:20" x14ac:dyDescent="0.3">
      <c r="A890" t="s">
        <v>3125</v>
      </c>
      <c r="B890">
        <f>ROUND(((99-40)*(scrapedData!AA890-0)/(25-0)+40),0)</f>
        <v>47</v>
      </c>
      <c r="C890">
        <f>ROUND(((99-40)*(scrapedData!F890-0)/(37.2-0)+40),0)</f>
        <v>53</v>
      </c>
      <c r="D890">
        <f>ROUND(((99-40)*(scrapedData!I890-0)/(0.7-0)+40),0)</f>
        <v>90</v>
      </c>
      <c r="E890">
        <f>ROUND(((99-40)*(scrapedData!O890-0)/(0.5-0)+40),0)</f>
        <v>40</v>
      </c>
      <c r="F890">
        <f ca="1">IF(scrapedData!K890&lt;1,RANDBETWEEN(40,50),D890)</f>
        <v>90</v>
      </c>
      <c r="G890">
        <f ca="1">IF(scrapedData!N890&lt;1,RANDBETWEEN(40,50),E890)</f>
        <v>42</v>
      </c>
      <c r="H890">
        <f>ROUND(((99-40)*(scrapedData!V890-0)/(7-0)+40),0)</f>
        <v>43</v>
      </c>
      <c r="I890">
        <f t="shared" ca="1" si="103"/>
        <v>222</v>
      </c>
      <c r="J890">
        <f>ROUND(((99-40)*(scrapedData!W890-0)/(3-0)+40),0)</f>
        <v>44</v>
      </c>
      <c r="K890">
        <f>ROUND(((99-40)*(scrapedData!X890-0)/(3-0)+40),0)</f>
        <v>42</v>
      </c>
      <c r="L890">
        <f>ROUND(((99-40)*(scrapedData!U890-0)/(11-0)+40),0)</f>
        <v>53</v>
      </c>
      <c r="M890">
        <f t="shared" si="104"/>
        <v>192</v>
      </c>
      <c r="N890">
        <f t="shared" ca="1" si="105"/>
        <v>71</v>
      </c>
      <c r="O890">
        <f t="shared" si="106"/>
        <v>67</v>
      </c>
      <c r="P890">
        <f t="shared" si="107"/>
        <v>77</v>
      </c>
      <c r="Q890">
        <f t="shared" ca="1" si="108"/>
        <v>42</v>
      </c>
      <c r="R890">
        <f ca="1">IF(scrapedData!Q890&gt;0.5,ROUND(scrapedData!R890*100,0),RANDBETWEEN(50,70))</f>
        <v>63</v>
      </c>
      <c r="S890">
        <f>INDEX(teamdata!$B$2:'teamdata'!$B$80,MATCH(scrapedData!B890,teamdata!$A$2:'teamdata'!$A$80,0))</f>
        <v>57</v>
      </c>
      <c r="T890">
        <f t="shared" si="109"/>
        <v>5</v>
      </c>
    </row>
    <row r="891" spans="1:20" x14ac:dyDescent="0.3">
      <c r="A891" t="s">
        <v>3127</v>
      </c>
      <c r="B891">
        <f>ROUND(((99-40)*(scrapedData!AA891-0)/(25-0)+40),0)</f>
        <v>44</v>
      </c>
      <c r="C891">
        <f>ROUND(((99-40)*(scrapedData!F891-0)/(37.2-0)+40),0)</f>
        <v>65</v>
      </c>
      <c r="D891">
        <f>ROUND(((99-40)*(scrapedData!I891-0)/(0.7-0)+40),0)</f>
        <v>76</v>
      </c>
      <c r="E891">
        <f>ROUND(((99-40)*(scrapedData!O891-0)/(0.5-0)+40),0)</f>
        <v>40</v>
      </c>
      <c r="F891">
        <f ca="1">IF(scrapedData!K891&lt;1,RANDBETWEEN(40,50),D891)</f>
        <v>76</v>
      </c>
      <c r="G891">
        <f ca="1">IF(scrapedData!N891&lt;1,RANDBETWEEN(40,50),E891)</f>
        <v>43</v>
      </c>
      <c r="H891">
        <f>ROUND(((99-40)*(scrapedData!V891-0)/(7-0)+40),0)</f>
        <v>51</v>
      </c>
      <c r="I891">
        <f t="shared" ca="1" si="103"/>
        <v>214</v>
      </c>
      <c r="J891">
        <f>ROUND(((99-40)*(scrapedData!W891-0)/(3-0)+40),0)</f>
        <v>48</v>
      </c>
      <c r="K891">
        <f>ROUND(((99-40)*(scrapedData!X891-0)/(3-0)+40),0)</f>
        <v>52</v>
      </c>
      <c r="L891">
        <f>ROUND(((99-40)*(scrapedData!U891-0)/(11-0)+40),0)</f>
        <v>46</v>
      </c>
      <c r="M891">
        <f t="shared" si="104"/>
        <v>211</v>
      </c>
      <c r="N891">
        <f t="shared" ca="1" si="105"/>
        <v>69</v>
      </c>
      <c r="O891">
        <f t="shared" si="106"/>
        <v>71</v>
      </c>
      <c r="P891">
        <f t="shared" si="107"/>
        <v>59</v>
      </c>
      <c r="Q891">
        <f t="shared" ca="1" si="108"/>
        <v>43</v>
      </c>
      <c r="R891">
        <f ca="1">IF(scrapedData!Q891&gt;0.5,ROUND(scrapedData!R891*100,0),RANDBETWEEN(50,70))</f>
        <v>53</v>
      </c>
      <c r="S891">
        <f>INDEX(teamdata!$B$2:'teamdata'!$B$80,MATCH(scrapedData!B891,teamdata!$A$2:'teamdata'!$A$80,0))</f>
        <v>57</v>
      </c>
      <c r="T891">
        <f t="shared" si="109"/>
        <v>5</v>
      </c>
    </row>
    <row r="892" spans="1:20" x14ac:dyDescent="0.3">
      <c r="A892" t="s">
        <v>3129</v>
      </c>
      <c r="B892">
        <f>ROUND(((99-40)*(scrapedData!AA892-0)/(25-0)+40),0)</f>
        <v>46</v>
      </c>
      <c r="C892">
        <f>ROUND(((99-40)*(scrapedData!F892-0)/(37.2-0)+40),0)</f>
        <v>54</v>
      </c>
      <c r="D892">
        <f>ROUND(((99-40)*(scrapedData!I892-0)/(0.7-0)+40),0)</f>
        <v>61</v>
      </c>
      <c r="E892">
        <f>ROUND(((99-40)*(scrapedData!O892-0)/(0.5-0)+40),0)</f>
        <v>69</v>
      </c>
      <c r="F892">
        <f ca="1">IF(scrapedData!K892&lt;1,RANDBETWEEN(40,50),D892)</f>
        <v>41</v>
      </c>
      <c r="G892">
        <f ca="1">IF(scrapedData!N892&lt;1,RANDBETWEEN(40,50),E892)</f>
        <v>69</v>
      </c>
      <c r="H892">
        <f>ROUND(((99-40)*(scrapedData!V892-0)/(7-0)+40),0)</f>
        <v>43</v>
      </c>
      <c r="I892">
        <f t="shared" ca="1" si="103"/>
        <v>219</v>
      </c>
      <c r="J892">
        <f>ROUND(((99-40)*(scrapedData!W892-0)/(3-0)+40),0)</f>
        <v>42</v>
      </c>
      <c r="K892">
        <f>ROUND(((99-40)*(scrapedData!X892-0)/(3-0)+40),0)</f>
        <v>40</v>
      </c>
      <c r="L892">
        <f>ROUND(((99-40)*(scrapedData!U892-0)/(11-0)+40),0)</f>
        <v>43</v>
      </c>
      <c r="M892">
        <f t="shared" si="104"/>
        <v>179</v>
      </c>
      <c r="N892">
        <f t="shared" ca="1" si="105"/>
        <v>70</v>
      </c>
      <c r="O892">
        <f t="shared" si="106"/>
        <v>65</v>
      </c>
      <c r="P892">
        <f t="shared" si="107"/>
        <v>62</v>
      </c>
      <c r="Q892">
        <f t="shared" ca="1" si="108"/>
        <v>69</v>
      </c>
      <c r="R892">
        <f ca="1">IF(scrapedData!Q892&gt;0.5,ROUND(scrapedData!R892*100,0),RANDBETWEEN(50,70))</f>
        <v>85</v>
      </c>
      <c r="S892">
        <f>INDEX(teamdata!$B$2:'teamdata'!$B$80,MATCH(scrapedData!B892,teamdata!$A$2:'teamdata'!$A$80,0))</f>
        <v>57</v>
      </c>
      <c r="T892">
        <f t="shared" si="109"/>
        <v>5</v>
      </c>
    </row>
    <row r="893" spans="1:20" x14ac:dyDescent="0.3">
      <c r="A893" t="s">
        <v>3132</v>
      </c>
      <c r="B893">
        <f>ROUND(((99-40)*(scrapedData!AA893-0)/(25-0)+40),0)</f>
        <v>45</v>
      </c>
      <c r="C893">
        <f>ROUND(((99-40)*(scrapedData!F893-0)/(37.2-0)+40),0)</f>
        <v>48</v>
      </c>
      <c r="D893">
        <f>ROUND(((99-40)*(scrapedData!I893-0)/(0.7-0)+40),0)</f>
        <v>100</v>
      </c>
      <c r="E893">
        <f>ROUND(((99-40)*(scrapedData!O893-0)/(0.5-0)+40),0)</f>
        <v>111</v>
      </c>
      <c r="F893">
        <f ca="1">IF(scrapedData!K893&lt;1,RANDBETWEEN(40,50),D893)</f>
        <v>100</v>
      </c>
      <c r="G893">
        <f ca="1">IF(scrapedData!N893&lt;1,RANDBETWEEN(40,50),E893)</f>
        <v>43</v>
      </c>
      <c r="H893">
        <f>ROUND(((99-40)*(scrapedData!V893-0)/(7-0)+40),0)</f>
        <v>43</v>
      </c>
      <c r="I893">
        <f t="shared" ca="1" si="103"/>
        <v>231</v>
      </c>
      <c r="J893">
        <f>ROUND(((99-40)*(scrapedData!W893-0)/(3-0)+40),0)</f>
        <v>42</v>
      </c>
      <c r="K893">
        <f>ROUND(((99-40)*(scrapedData!X893-0)/(3-0)+40),0)</f>
        <v>42</v>
      </c>
      <c r="L893">
        <f>ROUND(((99-40)*(scrapedData!U893-0)/(11-0)+40),0)</f>
        <v>49</v>
      </c>
      <c r="M893">
        <f t="shared" si="104"/>
        <v>181</v>
      </c>
      <c r="N893">
        <f t="shared" ca="1" si="105"/>
        <v>72</v>
      </c>
      <c r="O893">
        <f t="shared" si="106"/>
        <v>65</v>
      </c>
      <c r="P893">
        <f t="shared" si="107"/>
        <v>76</v>
      </c>
      <c r="Q893">
        <f t="shared" ca="1" si="108"/>
        <v>43</v>
      </c>
      <c r="R893">
        <f ca="1">IF(scrapedData!Q893&gt;0.5,ROUND(scrapedData!R893*100,0),RANDBETWEEN(50,70))</f>
        <v>68</v>
      </c>
      <c r="S893">
        <f>INDEX(teamdata!$B$2:'teamdata'!$B$80,MATCH(scrapedData!B893,teamdata!$A$2:'teamdata'!$A$80,0))</f>
        <v>57</v>
      </c>
      <c r="T893">
        <f t="shared" si="109"/>
        <v>5</v>
      </c>
    </row>
    <row r="894" spans="1:20" x14ac:dyDescent="0.3">
      <c r="A894" t="s">
        <v>3133</v>
      </c>
      <c r="B894">
        <f>ROUND(((99-40)*(scrapedData!AA894-0)/(25-0)+40),0)</f>
        <v>41</v>
      </c>
      <c r="C894">
        <f>ROUND(((99-40)*(scrapedData!F894-0)/(37.2-0)+40),0)</f>
        <v>42</v>
      </c>
      <c r="D894">
        <f>ROUND(((99-40)*(scrapedData!I894-0)/(0.7-0)+40),0)</f>
        <v>124</v>
      </c>
      <c r="E894">
        <f>ROUND(((99-40)*(scrapedData!O894-0)/(0.5-0)+40),0)</f>
        <v>40</v>
      </c>
      <c r="F894">
        <f ca="1">IF(scrapedData!K894&lt;1,RANDBETWEEN(40,50),D894)</f>
        <v>41</v>
      </c>
      <c r="G894">
        <f ca="1">IF(scrapedData!N894&lt;1,RANDBETWEEN(40,50),E894)</f>
        <v>46</v>
      </c>
      <c r="H894">
        <f>ROUND(((99-40)*(scrapedData!V894-0)/(7-0)+40),0)</f>
        <v>40</v>
      </c>
      <c r="I894">
        <f t="shared" ca="1" si="103"/>
        <v>251</v>
      </c>
      <c r="J894">
        <f>ROUND(((99-40)*(scrapedData!W894-0)/(3-0)+40),0)</f>
        <v>40</v>
      </c>
      <c r="K894">
        <f>ROUND(((99-40)*(scrapedData!X894-0)/(3-0)+40),0)</f>
        <v>40</v>
      </c>
      <c r="L894">
        <f>ROUND(((99-40)*(scrapedData!U894-0)/(11-0)+40),0)</f>
        <v>40</v>
      </c>
      <c r="M894">
        <f t="shared" si="104"/>
        <v>162</v>
      </c>
      <c r="N894">
        <f t="shared" ca="1" si="105"/>
        <v>76</v>
      </c>
      <c r="O894">
        <f t="shared" si="106"/>
        <v>61</v>
      </c>
      <c r="P894">
        <f t="shared" si="107"/>
        <v>68</v>
      </c>
      <c r="Q894">
        <f t="shared" ca="1" si="108"/>
        <v>46</v>
      </c>
      <c r="R894">
        <f ca="1">IF(scrapedData!Q894&gt;0.5,ROUND(scrapedData!R894*100,0),RANDBETWEEN(50,70))</f>
        <v>53</v>
      </c>
      <c r="S894">
        <f>INDEX(teamdata!$B$2:'teamdata'!$B$80,MATCH(scrapedData!B894,teamdata!$A$2:'teamdata'!$A$80,0))</f>
        <v>57</v>
      </c>
      <c r="T894">
        <f t="shared" si="109"/>
        <v>5</v>
      </c>
    </row>
    <row r="895" spans="1:20" x14ac:dyDescent="0.3">
      <c r="A895" t="s">
        <v>3135</v>
      </c>
      <c r="B895">
        <f>ROUND(((99-40)*(scrapedData!AA895-0)/(25-0)+40),0)</f>
        <v>40</v>
      </c>
      <c r="C895">
        <f>ROUND(((99-40)*(scrapedData!F895-0)/(37.2-0)+40),0)</f>
        <v>42</v>
      </c>
      <c r="D895">
        <f>ROUND(((99-40)*(scrapedData!I895-0)/(0.7-0)+40),0)</f>
        <v>40</v>
      </c>
      <c r="E895">
        <f>ROUND(((99-40)*(scrapedData!O895-0)/(0.5-0)+40),0)</f>
        <v>40</v>
      </c>
      <c r="F895">
        <f ca="1">IF(scrapedData!K895&lt;1,RANDBETWEEN(40,50),D895)</f>
        <v>40</v>
      </c>
      <c r="G895">
        <f ca="1">IF(scrapedData!N895&lt;1,RANDBETWEEN(40,50),E895)</f>
        <v>47</v>
      </c>
      <c r="H895">
        <f>ROUND(((99-40)*(scrapedData!V895-0)/(7-0)+40),0)</f>
        <v>40</v>
      </c>
      <c r="I895">
        <f t="shared" ca="1" si="103"/>
        <v>167</v>
      </c>
      <c r="J895">
        <f>ROUND(((99-40)*(scrapedData!W895-0)/(3-0)+40),0)</f>
        <v>40</v>
      </c>
      <c r="K895">
        <f>ROUND(((99-40)*(scrapedData!X895-0)/(3-0)+40),0)</f>
        <v>40</v>
      </c>
      <c r="L895">
        <f>ROUND(((99-40)*(scrapedData!U895-0)/(11-0)+40),0)</f>
        <v>41</v>
      </c>
      <c r="M895">
        <f t="shared" si="104"/>
        <v>163</v>
      </c>
      <c r="N895">
        <f t="shared" ca="1" si="105"/>
        <v>61</v>
      </c>
      <c r="O895">
        <f t="shared" si="106"/>
        <v>62</v>
      </c>
      <c r="P895">
        <f t="shared" si="107"/>
        <v>70</v>
      </c>
      <c r="Q895">
        <f t="shared" ca="1" si="108"/>
        <v>47</v>
      </c>
      <c r="R895">
        <f ca="1">IF(scrapedData!Q895&gt;0.5,ROUND(scrapedData!R895*100,0),RANDBETWEEN(50,70))</f>
        <v>54</v>
      </c>
      <c r="S895">
        <f>INDEX(teamdata!$B$2:'teamdata'!$B$80,MATCH(scrapedData!B895,teamdata!$A$2:'teamdata'!$A$80,0))</f>
        <v>57</v>
      </c>
      <c r="T895">
        <f t="shared" si="109"/>
        <v>5</v>
      </c>
    </row>
    <row r="896" spans="1:20" x14ac:dyDescent="0.3">
      <c r="A896" t="s">
        <v>3137</v>
      </c>
      <c r="B896" t="e">
        <f>ROUND(((99-40)*(scrapedData!AA896-0)/(25-0)+40),0)</f>
        <v>#N/A</v>
      </c>
      <c r="C896" t="e">
        <f>ROUND(((99-40)*(scrapedData!F896-0)/(37.2-0)+40),0)</f>
        <v>#N/A</v>
      </c>
      <c r="D896" t="e">
        <f>ROUND(((99-40)*(scrapedData!I896-0)/(0.7-0)+40),0)</f>
        <v>#N/A</v>
      </c>
      <c r="E896" t="e">
        <f>ROUND(((99-40)*(scrapedData!O896-0)/(0.5-0)+40),0)</f>
        <v>#N/A</v>
      </c>
      <c r="F896" t="e">
        <f ca="1">IF(scrapedData!K896&lt;1,RANDBETWEEN(40,50),D896)</f>
        <v>#N/A</v>
      </c>
      <c r="G896" t="e">
        <f ca="1">IF(scrapedData!N896&lt;1,RANDBETWEEN(40,50),E896)</f>
        <v>#N/A</v>
      </c>
      <c r="H896" t="e">
        <f>ROUND(((99-40)*(scrapedData!V896-0)/(7-0)+40),0)</f>
        <v>#N/A</v>
      </c>
      <c r="I896" t="e">
        <f t="shared" si="103"/>
        <v>#N/A</v>
      </c>
      <c r="J896" t="e">
        <f>ROUND(((99-40)*(scrapedData!W896-0)/(3-0)+40),0)</f>
        <v>#N/A</v>
      </c>
      <c r="K896" t="e">
        <f>ROUND(((99-40)*(scrapedData!X896-0)/(3-0)+40),0)</f>
        <v>#N/A</v>
      </c>
      <c r="L896" t="e">
        <f>ROUND(((99-40)*(scrapedData!U896-0)/(11-0)+40),0)</f>
        <v>#N/A</v>
      </c>
      <c r="M896" t="e">
        <f t="shared" si="104"/>
        <v>#N/A</v>
      </c>
      <c r="N896" t="e">
        <f t="shared" si="105"/>
        <v>#N/A</v>
      </c>
      <c r="O896" t="e">
        <f t="shared" si="106"/>
        <v>#N/A</v>
      </c>
      <c r="P896" t="e">
        <f t="shared" si="107"/>
        <v>#N/A</v>
      </c>
      <c r="Q896" t="e">
        <f t="shared" ca="1" si="108"/>
        <v>#N/A</v>
      </c>
      <c r="R896" t="e">
        <f ca="1">IF(scrapedData!Q896&gt;0.5,ROUND(scrapedData!R896*100,0),RANDBETWEEN(50,70))</f>
        <v>#N/A</v>
      </c>
      <c r="S896">
        <f>INDEX(teamdata!$B$2:'teamdata'!$B$80,MATCH(scrapedData!B896,teamdata!$A$2:'teamdata'!$A$80,0))</f>
        <v>57</v>
      </c>
      <c r="T896">
        <f t="shared" si="109"/>
        <v>5</v>
      </c>
    </row>
    <row r="897" spans="1:20" x14ac:dyDescent="0.3">
      <c r="A897" t="s">
        <v>3138</v>
      </c>
      <c r="B897" t="e">
        <f>ROUND(((99-40)*(scrapedData!AA897-0)/(25-0)+40),0)</f>
        <v>#N/A</v>
      </c>
      <c r="C897" t="e">
        <f>ROUND(((99-40)*(scrapedData!F897-0)/(37.2-0)+40),0)</f>
        <v>#N/A</v>
      </c>
      <c r="D897" t="e">
        <f>ROUND(((99-40)*(scrapedData!I897-0)/(0.7-0)+40),0)</f>
        <v>#N/A</v>
      </c>
      <c r="E897" t="e">
        <f>ROUND(((99-40)*(scrapedData!O897-0)/(0.5-0)+40),0)</f>
        <v>#N/A</v>
      </c>
      <c r="F897" t="e">
        <f ca="1">IF(scrapedData!K897&lt;1,RANDBETWEEN(40,50),D897)</f>
        <v>#N/A</v>
      </c>
      <c r="G897" t="e">
        <f ca="1">IF(scrapedData!N897&lt;1,RANDBETWEEN(40,50),E897)</f>
        <v>#N/A</v>
      </c>
      <c r="H897" t="e">
        <f>ROUND(((99-40)*(scrapedData!V897-0)/(7-0)+40),0)</f>
        <v>#N/A</v>
      </c>
      <c r="I897" t="e">
        <f t="shared" si="103"/>
        <v>#N/A</v>
      </c>
      <c r="J897" t="e">
        <f>ROUND(((99-40)*(scrapedData!W897-0)/(3-0)+40),0)</f>
        <v>#N/A</v>
      </c>
      <c r="K897" t="e">
        <f>ROUND(((99-40)*(scrapedData!X897-0)/(3-0)+40),0)</f>
        <v>#N/A</v>
      </c>
      <c r="L897" t="e">
        <f>ROUND(((99-40)*(scrapedData!U897-0)/(11-0)+40),0)</f>
        <v>#N/A</v>
      </c>
      <c r="M897" t="e">
        <f t="shared" si="104"/>
        <v>#N/A</v>
      </c>
      <c r="N897" t="e">
        <f t="shared" si="105"/>
        <v>#N/A</v>
      </c>
      <c r="O897" t="e">
        <f t="shared" si="106"/>
        <v>#N/A</v>
      </c>
      <c r="P897" t="e">
        <f t="shared" si="107"/>
        <v>#N/A</v>
      </c>
      <c r="Q897" t="e">
        <f t="shared" ca="1" si="108"/>
        <v>#N/A</v>
      </c>
      <c r="R897" t="e">
        <f ca="1">IF(scrapedData!Q897&gt;0.5,ROUND(scrapedData!R897*100,0),RANDBETWEEN(50,70))</f>
        <v>#N/A</v>
      </c>
      <c r="S897">
        <f>INDEX(teamdata!$B$2:'teamdata'!$B$80,MATCH(scrapedData!B897,teamdata!$A$2:'teamdata'!$A$80,0))</f>
        <v>57</v>
      </c>
      <c r="T897">
        <f t="shared" si="109"/>
        <v>5</v>
      </c>
    </row>
    <row r="898" spans="1:20" x14ac:dyDescent="0.3">
      <c r="A898" t="s">
        <v>3139</v>
      </c>
      <c r="B898" t="e">
        <f>ROUND(((99-40)*(scrapedData!AA898-0)/(25-0)+40),0)</f>
        <v>#N/A</v>
      </c>
      <c r="C898" t="e">
        <f>ROUND(((99-40)*(scrapedData!F898-0)/(37.2-0)+40),0)</f>
        <v>#N/A</v>
      </c>
      <c r="D898" t="e">
        <f>ROUND(((99-40)*(scrapedData!I898-0)/(0.7-0)+40),0)</f>
        <v>#N/A</v>
      </c>
      <c r="E898" t="e">
        <f>ROUND(((99-40)*(scrapedData!O898-0)/(0.5-0)+40),0)</f>
        <v>#N/A</v>
      </c>
      <c r="F898" t="e">
        <f ca="1">IF(scrapedData!K898&lt;1,RANDBETWEEN(40,50),D898)</f>
        <v>#N/A</v>
      </c>
      <c r="G898" t="e">
        <f ca="1">IF(scrapedData!N898&lt;1,RANDBETWEEN(40,50),E898)</f>
        <v>#N/A</v>
      </c>
      <c r="H898" t="e">
        <f>ROUND(((99-40)*(scrapedData!V898-0)/(7-0)+40),0)</f>
        <v>#N/A</v>
      </c>
      <c r="I898" t="e">
        <f t="shared" si="103"/>
        <v>#N/A</v>
      </c>
      <c r="J898" t="e">
        <f>ROUND(((99-40)*(scrapedData!W898-0)/(3-0)+40),0)</f>
        <v>#N/A</v>
      </c>
      <c r="K898" t="e">
        <f>ROUND(((99-40)*(scrapedData!X898-0)/(3-0)+40),0)</f>
        <v>#N/A</v>
      </c>
      <c r="L898" t="e">
        <f>ROUND(((99-40)*(scrapedData!U898-0)/(11-0)+40),0)</f>
        <v>#N/A</v>
      </c>
      <c r="M898" t="e">
        <f t="shared" si="104"/>
        <v>#N/A</v>
      </c>
      <c r="N898" t="e">
        <f t="shared" si="105"/>
        <v>#N/A</v>
      </c>
      <c r="O898" t="e">
        <f t="shared" si="106"/>
        <v>#N/A</v>
      </c>
      <c r="P898" t="e">
        <f t="shared" si="107"/>
        <v>#N/A</v>
      </c>
      <c r="Q898" t="e">
        <f t="shared" ca="1" si="108"/>
        <v>#N/A</v>
      </c>
      <c r="R898" t="e">
        <f ca="1">IF(scrapedData!Q898&gt;0.5,ROUND(scrapedData!R898*100,0),RANDBETWEEN(50,70))</f>
        <v>#N/A</v>
      </c>
      <c r="S898">
        <f>INDEX(teamdata!$B$2:'teamdata'!$B$80,MATCH(scrapedData!B898,teamdata!$A$2:'teamdata'!$A$80,0))</f>
        <v>57</v>
      </c>
      <c r="T898">
        <f t="shared" si="109"/>
        <v>5</v>
      </c>
    </row>
    <row r="899" spans="1:20" x14ac:dyDescent="0.3">
      <c r="A899" t="s">
        <v>3141</v>
      </c>
      <c r="B899">
        <f>ROUND(((99-40)*(scrapedData!AA899-0)/(25-0)+40),0)</f>
        <v>76</v>
      </c>
      <c r="C899">
        <f>ROUND(((99-40)*(scrapedData!F899-0)/(37.2-0)+40),0)</f>
        <v>87</v>
      </c>
      <c r="D899">
        <f>ROUND(((99-40)*(scrapedData!I899-0)/(0.7-0)+40),0)</f>
        <v>91</v>
      </c>
      <c r="E899">
        <f>ROUND(((99-40)*(scrapedData!O899-0)/(0.5-0)+40),0)</f>
        <v>95</v>
      </c>
      <c r="F899">
        <f ca="1">IF(scrapedData!K899&lt;1,RANDBETWEEN(40,50),D899)</f>
        <v>91</v>
      </c>
      <c r="G899">
        <f ca="1">IF(scrapedData!N899&lt;1,RANDBETWEEN(40,50),E899)</f>
        <v>95</v>
      </c>
      <c r="H899">
        <f>ROUND(((99-40)*(scrapedData!V899-0)/(7-0)+40),0)</f>
        <v>59</v>
      </c>
      <c r="I899">
        <f t="shared" ref="I899:I962" ca="1" si="110">SUM(B899,D899,G899,H899)</f>
        <v>321</v>
      </c>
      <c r="J899">
        <f>ROUND(((99-40)*(scrapedData!W899-0)/(3-0)+40),0)</f>
        <v>66</v>
      </c>
      <c r="K899">
        <f>ROUND(((99-40)*(scrapedData!X899-0)/(3-0)+40),0)</f>
        <v>50</v>
      </c>
      <c r="L899">
        <f>ROUND(((99-40)*(scrapedData!U899-0)/(11-0)+40),0)</f>
        <v>66</v>
      </c>
      <c r="M899">
        <f t="shared" ref="M899:M962" si="111">SUM(C899,K899,L899,J899)</f>
        <v>269</v>
      </c>
      <c r="N899">
        <f t="shared" ref="N899:N962" ca="1" si="112">ROUND(((99-40)*(I899-50)/(380-50)+40),0)</f>
        <v>88</v>
      </c>
      <c r="O899">
        <f t="shared" ref="O899:O962" si="113">ROUND(((99-40)*(M899-50)/(360-50)+40),0)</f>
        <v>82</v>
      </c>
      <c r="P899">
        <f t="shared" ref="P899:P962" si="114">ROUNDUP(((L899/C899*100) + L899)/2,0)</f>
        <v>71</v>
      </c>
      <c r="Q899">
        <f t="shared" ref="Q899:Q962" ca="1" si="115">G899</f>
        <v>95</v>
      </c>
      <c r="R899">
        <f ca="1">IF(scrapedData!Q899&gt;0.5,ROUND(scrapedData!R899*100,0),RANDBETWEEN(50,70))</f>
        <v>57</v>
      </c>
      <c r="S899">
        <f>INDEX(teamdata!$B$2:'teamdata'!$B$80,MATCH(scrapedData!B899,teamdata!$A$2:'teamdata'!$A$80,0))</f>
        <v>58</v>
      </c>
      <c r="T899">
        <f t="shared" ref="T899:T962" si="116">ROUND(S899/12,0)</f>
        <v>5</v>
      </c>
    </row>
    <row r="900" spans="1:20" x14ac:dyDescent="0.3">
      <c r="A900" t="s">
        <v>3143</v>
      </c>
      <c r="B900">
        <f>ROUND(((99-40)*(scrapedData!AA900-0)/(25-0)+40),0)</f>
        <v>75</v>
      </c>
      <c r="C900">
        <f>ROUND(((99-40)*(scrapedData!F900-0)/(37.2-0)+40),0)</f>
        <v>95</v>
      </c>
      <c r="D900">
        <f>ROUND(((99-40)*(scrapedData!I900-0)/(0.7-0)+40),0)</f>
        <v>79</v>
      </c>
      <c r="E900">
        <f>ROUND(((99-40)*(scrapedData!O900-0)/(0.5-0)+40),0)</f>
        <v>82</v>
      </c>
      <c r="F900">
        <f ca="1">IF(scrapedData!K900&lt;1,RANDBETWEEN(40,50),D900)</f>
        <v>79</v>
      </c>
      <c r="G900">
        <f ca="1">IF(scrapedData!N900&lt;1,RANDBETWEEN(40,50),E900)</f>
        <v>82</v>
      </c>
      <c r="H900">
        <f>ROUND(((99-40)*(scrapedData!V900-0)/(7-0)+40),0)</f>
        <v>75</v>
      </c>
      <c r="I900">
        <f t="shared" ca="1" si="110"/>
        <v>311</v>
      </c>
      <c r="J900">
        <f>ROUND(((99-40)*(scrapedData!W900-0)/(3-0)+40),0)</f>
        <v>58</v>
      </c>
      <c r="K900">
        <f>ROUND(((99-40)*(scrapedData!X900-0)/(3-0)+40),0)</f>
        <v>42</v>
      </c>
      <c r="L900">
        <f>ROUND(((99-40)*(scrapedData!U900-0)/(11-0)+40),0)</f>
        <v>62</v>
      </c>
      <c r="M900">
        <f t="shared" si="111"/>
        <v>257</v>
      </c>
      <c r="N900">
        <f t="shared" ca="1" si="112"/>
        <v>87</v>
      </c>
      <c r="O900">
        <f t="shared" si="113"/>
        <v>79</v>
      </c>
      <c r="P900">
        <f t="shared" si="114"/>
        <v>64</v>
      </c>
      <c r="Q900">
        <f t="shared" ca="1" si="115"/>
        <v>82</v>
      </c>
      <c r="R900">
        <f ca="1">IF(scrapedData!Q900&gt;0.5,ROUND(scrapedData!R900*100,0),RANDBETWEEN(50,70))</f>
        <v>81</v>
      </c>
      <c r="S900">
        <f>INDEX(teamdata!$B$2:'teamdata'!$B$80,MATCH(scrapedData!B900,teamdata!$A$2:'teamdata'!$A$80,0))</f>
        <v>58</v>
      </c>
      <c r="T900">
        <f t="shared" si="116"/>
        <v>5</v>
      </c>
    </row>
    <row r="901" spans="1:20" x14ac:dyDescent="0.3">
      <c r="A901" t="s">
        <v>3144</v>
      </c>
      <c r="B901">
        <f>ROUND(((99-40)*(scrapedData!AA901-0)/(25-0)+40),0)</f>
        <v>70</v>
      </c>
      <c r="C901">
        <f>ROUND(((99-40)*(scrapedData!F901-0)/(37.2-0)+40),0)</f>
        <v>88</v>
      </c>
      <c r="D901">
        <f>ROUND(((99-40)*(scrapedData!I901-0)/(0.7-0)+40),0)</f>
        <v>82</v>
      </c>
      <c r="E901">
        <f>ROUND(((99-40)*(scrapedData!O901-0)/(0.5-0)+40),0)</f>
        <v>81</v>
      </c>
      <c r="F901">
        <f ca="1">IF(scrapedData!K901&lt;1,RANDBETWEEN(40,50),D901)</f>
        <v>82</v>
      </c>
      <c r="G901">
        <f ca="1">IF(scrapedData!N901&lt;1,RANDBETWEEN(40,50),E901)</f>
        <v>81</v>
      </c>
      <c r="H901">
        <f>ROUND(((99-40)*(scrapedData!V901-0)/(7-0)+40),0)</f>
        <v>56</v>
      </c>
      <c r="I901">
        <f t="shared" ca="1" si="110"/>
        <v>289</v>
      </c>
      <c r="J901">
        <f>ROUND(((99-40)*(scrapedData!W901-0)/(3-0)+40),0)</f>
        <v>64</v>
      </c>
      <c r="K901">
        <f>ROUND(((99-40)*(scrapedData!X901-0)/(3-0)+40),0)</f>
        <v>54</v>
      </c>
      <c r="L901">
        <f>ROUND(((99-40)*(scrapedData!U901-0)/(11-0)+40),0)</f>
        <v>69</v>
      </c>
      <c r="M901">
        <f t="shared" si="111"/>
        <v>275</v>
      </c>
      <c r="N901">
        <f t="shared" ca="1" si="112"/>
        <v>83</v>
      </c>
      <c r="O901">
        <f t="shared" si="113"/>
        <v>83</v>
      </c>
      <c r="P901">
        <f t="shared" si="114"/>
        <v>74</v>
      </c>
      <c r="Q901">
        <f t="shared" ca="1" si="115"/>
        <v>81</v>
      </c>
      <c r="R901">
        <f ca="1">IF(scrapedData!Q901&gt;0.5,ROUND(scrapedData!R901*100,0),RANDBETWEEN(50,70))</f>
        <v>72</v>
      </c>
      <c r="S901">
        <f>INDEX(teamdata!$B$2:'teamdata'!$B$80,MATCH(scrapedData!B901,teamdata!$A$2:'teamdata'!$A$80,0))</f>
        <v>58</v>
      </c>
      <c r="T901">
        <f t="shared" si="116"/>
        <v>5</v>
      </c>
    </row>
    <row r="902" spans="1:20" x14ac:dyDescent="0.3">
      <c r="A902" t="s">
        <v>3146</v>
      </c>
      <c r="B902">
        <f>ROUND(((99-40)*(scrapedData!AA902-0)/(25-0)+40),0)</f>
        <v>61</v>
      </c>
      <c r="C902">
        <f>ROUND(((99-40)*(scrapedData!F902-0)/(37.2-0)+40),0)</f>
        <v>71</v>
      </c>
      <c r="D902">
        <f>ROUND(((99-40)*(scrapedData!I902-0)/(0.7-0)+40),0)</f>
        <v>76</v>
      </c>
      <c r="E902">
        <f>ROUND(((99-40)*(scrapedData!O902-0)/(0.5-0)+40),0)</f>
        <v>90</v>
      </c>
      <c r="F902">
        <f ca="1">IF(scrapedData!K902&lt;1,RANDBETWEEN(40,50),D902)</f>
        <v>76</v>
      </c>
      <c r="G902">
        <f ca="1">IF(scrapedData!N902&lt;1,RANDBETWEEN(40,50),E902)</f>
        <v>90</v>
      </c>
      <c r="H902">
        <f>ROUND(((99-40)*(scrapedData!V902-0)/(7-0)+40),0)</f>
        <v>51</v>
      </c>
      <c r="I902">
        <f t="shared" ca="1" si="110"/>
        <v>278</v>
      </c>
      <c r="J902">
        <f>ROUND(((99-40)*(scrapedData!W902-0)/(3-0)+40),0)</f>
        <v>50</v>
      </c>
      <c r="K902">
        <f>ROUND(((99-40)*(scrapedData!X902-0)/(3-0)+40),0)</f>
        <v>42</v>
      </c>
      <c r="L902">
        <f>ROUND(((99-40)*(scrapedData!U902-0)/(11-0)+40),0)</f>
        <v>51</v>
      </c>
      <c r="M902">
        <f t="shared" si="111"/>
        <v>214</v>
      </c>
      <c r="N902">
        <f t="shared" ca="1" si="112"/>
        <v>81</v>
      </c>
      <c r="O902">
        <f t="shared" si="113"/>
        <v>71</v>
      </c>
      <c r="P902">
        <f t="shared" si="114"/>
        <v>62</v>
      </c>
      <c r="Q902">
        <f t="shared" ca="1" si="115"/>
        <v>90</v>
      </c>
      <c r="R902">
        <f ca="1">IF(scrapedData!Q902&gt;0.5,ROUND(scrapedData!R902*100,0),RANDBETWEEN(50,70))</f>
        <v>86</v>
      </c>
      <c r="S902">
        <f>INDEX(teamdata!$B$2:'teamdata'!$B$80,MATCH(scrapedData!B902,teamdata!$A$2:'teamdata'!$A$80,0))</f>
        <v>58</v>
      </c>
      <c r="T902">
        <f t="shared" si="116"/>
        <v>5</v>
      </c>
    </row>
    <row r="903" spans="1:20" x14ac:dyDescent="0.3">
      <c r="A903" t="s">
        <v>3148</v>
      </c>
      <c r="B903">
        <f>ROUND(((99-40)*(scrapedData!AA903-0)/(25-0)+40),0)</f>
        <v>77</v>
      </c>
      <c r="C903">
        <f>ROUND(((99-40)*(scrapedData!F903-0)/(37.2-0)+40),0)</f>
        <v>85</v>
      </c>
      <c r="D903">
        <f>ROUND(((99-40)*(scrapedData!I903-0)/(0.7-0)+40),0)</f>
        <v>89</v>
      </c>
      <c r="E903">
        <f>ROUND(((99-40)*(scrapedData!O903-0)/(0.5-0)+40),0)</f>
        <v>40</v>
      </c>
      <c r="F903">
        <f ca="1">IF(scrapedData!K903&lt;1,RANDBETWEEN(40,50),D903)</f>
        <v>89</v>
      </c>
      <c r="G903">
        <f ca="1">IF(scrapedData!N903&lt;1,RANDBETWEEN(40,50),E903)</f>
        <v>48</v>
      </c>
      <c r="H903">
        <f>ROUND(((99-40)*(scrapedData!V903-0)/(7-0)+40),0)</f>
        <v>54</v>
      </c>
      <c r="I903">
        <f t="shared" ca="1" si="110"/>
        <v>268</v>
      </c>
      <c r="J903">
        <f>ROUND(((99-40)*(scrapedData!W903-0)/(3-0)+40),0)</f>
        <v>79</v>
      </c>
      <c r="K903">
        <f>ROUND(((99-40)*(scrapedData!X903-0)/(3-0)+40),0)</f>
        <v>46</v>
      </c>
      <c r="L903">
        <f>ROUND(((99-40)*(scrapedData!U903-0)/(11-0)+40),0)</f>
        <v>87</v>
      </c>
      <c r="M903">
        <f t="shared" si="111"/>
        <v>297</v>
      </c>
      <c r="N903">
        <f t="shared" ca="1" si="112"/>
        <v>79</v>
      </c>
      <c r="O903">
        <f t="shared" si="113"/>
        <v>87</v>
      </c>
      <c r="P903">
        <f t="shared" si="114"/>
        <v>95</v>
      </c>
      <c r="Q903">
        <f t="shared" ca="1" si="115"/>
        <v>48</v>
      </c>
      <c r="R903">
        <f ca="1">IF(scrapedData!Q903&gt;0.5,ROUND(scrapedData!R903*100,0),RANDBETWEEN(50,70))</f>
        <v>60</v>
      </c>
      <c r="S903">
        <f>INDEX(teamdata!$B$2:'teamdata'!$B$80,MATCH(scrapedData!B903,teamdata!$A$2:'teamdata'!$A$80,0))</f>
        <v>58</v>
      </c>
      <c r="T903">
        <f t="shared" si="116"/>
        <v>5</v>
      </c>
    </row>
    <row r="904" spans="1:20" x14ac:dyDescent="0.3">
      <c r="A904" t="s">
        <v>3150</v>
      </c>
      <c r="B904">
        <f>ROUND(((99-40)*(scrapedData!AA904-0)/(25-0)+40),0)</f>
        <v>55</v>
      </c>
      <c r="C904">
        <f>ROUND(((99-40)*(scrapedData!F904-0)/(37.2-0)+40),0)</f>
        <v>64</v>
      </c>
      <c r="D904">
        <f>ROUND(((99-40)*(scrapedData!I904-0)/(0.7-0)+40),0)</f>
        <v>82</v>
      </c>
      <c r="E904">
        <f>ROUND(((99-40)*(scrapedData!O904-0)/(0.5-0)+40),0)</f>
        <v>94</v>
      </c>
      <c r="F904">
        <f ca="1">IF(scrapedData!K904&lt;1,RANDBETWEEN(40,50),D904)</f>
        <v>82</v>
      </c>
      <c r="G904">
        <f ca="1">IF(scrapedData!N904&lt;1,RANDBETWEEN(40,50),E904)</f>
        <v>94</v>
      </c>
      <c r="H904">
        <f>ROUND(((99-40)*(scrapedData!V904-0)/(7-0)+40),0)</f>
        <v>43</v>
      </c>
      <c r="I904">
        <f t="shared" ca="1" si="110"/>
        <v>274</v>
      </c>
      <c r="J904">
        <f>ROUND(((99-40)*(scrapedData!W904-0)/(3-0)+40),0)</f>
        <v>46</v>
      </c>
      <c r="K904">
        <f>ROUND(((99-40)*(scrapedData!X904-0)/(3-0)+40),0)</f>
        <v>46</v>
      </c>
      <c r="L904">
        <f>ROUND(((99-40)*(scrapedData!U904-0)/(11-0)+40),0)</f>
        <v>49</v>
      </c>
      <c r="M904">
        <f t="shared" si="111"/>
        <v>205</v>
      </c>
      <c r="N904">
        <f t="shared" ca="1" si="112"/>
        <v>80</v>
      </c>
      <c r="O904">
        <f t="shared" si="113"/>
        <v>70</v>
      </c>
      <c r="P904">
        <f t="shared" si="114"/>
        <v>63</v>
      </c>
      <c r="Q904">
        <f t="shared" ca="1" si="115"/>
        <v>94</v>
      </c>
      <c r="R904">
        <f ca="1">IF(scrapedData!Q904&gt;0.5,ROUND(scrapedData!R904*100,0),RANDBETWEEN(50,70))</f>
        <v>66</v>
      </c>
      <c r="S904">
        <f>INDEX(teamdata!$B$2:'teamdata'!$B$80,MATCH(scrapedData!B904,teamdata!$A$2:'teamdata'!$A$80,0))</f>
        <v>58</v>
      </c>
      <c r="T904">
        <f t="shared" si="116"/>
        <v>5</v>
      </c>
    </row>
    <row r="905" spans="1:20" x14ac:dyDescent="0.3">
      <c r="A905" t="s">
        <v>3153</v>
      </c>
      <c r="B905">
        <f>ROUND(((99-40)*(scrapedData!AA905-0)/(25-0)+40),0)</f>
        <v>53</v>
      </c>
      <c r="C905">
        <f>ROUND(((99-40)*(scrapedData!F905-0)/(37.2-0)+40),0)</f>
        <v>87</v>
      </c>
      <c r="D905">
        <f>ROUND(((99-40)*(scrapedData!I905-0)/(0.7-0)+40),0)</f>
        <v>70</v>
      </c>
      <c r="E905">
        <f>ROUND(((99-40)*(scrapedData!O905-0)/(0.5-0)+40),0)</f>
        <v>76</v>
      </c>
      <c r="F905">
        <f ca="1">IF(scrapedData!K905&lt;1,RANDBETWEEN(40,50),D905)</f>
        <v>70</v>
      </c>
      <c r="G905">
        <f ca="1">IF(scrapedData!N905&lt;1,RANDBETWEEN(40,50),E905)</f>
        <v>76</v>
      </c>
      <c r="H905">
        <f>ROUND(((99-40)*(scrapedData!V905-0)/(7-0)+40),0)</f>
        <v>53</v>
      </c>
      <c r="I905">
        <f t="shared" ca="1" si="110"/>
        <v>252</v>
      </c>
      <c r="J905">
        <f>ROUND(((99-40)*(scrapedData!W905-0)/(3-0)+40),0)</f>
        <v>54</v>
      </c>
      <c r="K905">
        <f>ROUND(((99-40)*(scrapedData!X905-0)/(3-0)+40),0)</f>
        <v>56</v>
      </c>
      <c r="L905">
        <f>ROUND(((99-40)*(scrapedData!U905-0)/(11-0)+40),0)</f>
        <v>68</v>
      </c>
      <c r="M905">
        <f t="shared" si="111"/>
        <v>265</v>
      </c>
      <c r="N905">
        <f t="shared" ca="1" si="112"/>
        <v>76</v>
      </c>
      <c r="O905">
        <f t="shared" si="113"/>
        <v>81</v>
      </c>
      <c r="P905">
        <f t="shared" si="114"/>
        <v>74</v>
      </c>
      <c r="Q905">
        <f t="shared" ca="1" si="115"/>
        <v>76</v>
      </c>
      <c r="R905">
        <f ca="1">IF(scrapedData!Q905&gt;0.5,ROUND(scrapedData!R905*100,0),RANDBETWEEN(50,70))</f>
        <v>61</v>
      </c>
      <c r="S905">
        <f>INDEX(teamdata!$B$2:'teamdata'!$B$80,MATCH(scrapedData!B905,teamdata!$A$2:'teamdata'!$A$80,0))</f>
        <v>58</v>
      </c>
      <c r="T905">
        <f t="shared" si="116"/>
        <v>5</v>
      </c>
    </row>
    <row r="906" spans="1:20" x14ac:dyDescent="0.3">
      <c r="A906" t="s">
        <v>3155</v>
      </c>
      <c r="B906">
        <f>ROUND(((99-40)*(scrapedData!AA906-0)/(25-0)+40),0)</f>
        <v>51</v>
      </c>
      <c r="C906">
        <f>ROUND(((99-40)*(scrapedData!F906-0)/(37.2-0)+40),0)</f>
        <v>72</v>
      </c>
      <c r="D906">
        <f>ROUND(((99-40)*(scrapedData!I906-0)/(0.7-0)+40),0)</f>
        <v>72</v>
      </c>
      <c r="E906">
        <f>ROUND(((99-40)*(scrapedData!O906-0)/(0.5-0)+40),0)</f>
        <v>81</v>
      </c>
      <c r="F906">
        <f ca="1">IF(scrapedData!K906&lt;1,RANDBETWEEN(40,50),D906)</f>
        <v>72</v>
      </c>
      <c r="G906">
        <f ca="1">IF(scrapedData!N906&lt;1,RANDBETWEEN(40,50),E906)</f>
        <v>81</v>
      </c>
      <c r="H906">
        <f>ROUND(((99-40)*(scrapedData!V906-0)/(7-0)+40),0)</f>
        <v>59</v>
      </c>
      <c r="I906">
        <f t="shared" ca="1" si="110"/>
        <v>263</v>
      </c>
      <c r="J906">
        <f>ROUND(((99-40)*(scrapedData!W906-0)/(3-0)+40),0)</f>
        <v>56</v>
      </c>
      <c r="K906">
        <f>ROUND(((99-40)*(scrapedData!X906-0)/(3-0)+40),0)</f>
        <v>44</v>
      </c>
      <c r="L906">
        <f>ROUND(((99-40)*(scrapedData!U906-0)/(11-0)+40),0)</f>
        <v>49</v>
      </c>
      <c r="M906">
        <f t="shared" si="111"/>
        <v>221</v>
      </c>
      <c r="N906">
        <f t="shared" ca="1" si="112"/>
        <v>78</v>
      </c>
      <c r="O906">
        <f t="shared" si="113"/>
        <v>73</v>
      </c>
      <c r="P906">
        <f t="shared" si="114"/>
        <v>59</v>
      </c>
      <c r="Q906">
        <f t="shared" ca="1" si="115"/>
        <v>81</v>
      </c>
      <c r="R906">
        <f ca="1">IF(scrapedData!Q906&gt;0.5,ROUND(scrapedData!R906*100,0),RANDBETWEEN(50,70))</f>
        <v>77</v>
      </c>
      <c r="S906">
        <f>INDEX(teamdata!$B$2:'teamdata'!$B$80,MATCH(scrapedData!B906,teamdata!$A$2:'teamdata'!$A$80,0))</f>
        <v>58</v>
      </c>
      <c r="T906">
        <f t="shared" si="116"/>
        <v>5</v>
      </c>
    </row>
    <row r="907" spans="1:20" x14ac:dyDescent="0.3">
      <c r="A907" t="s">
        <v>3158</v>
      </c>
      <c r="B907">
        <f>ROUND(((99-40)*(scrapedData!AA907-0)/(25-0)+40),0)</f>
        <v>45</v>
      </c>
      <c r="C907">
        <f>ROUND(((99-40)*(scrapedData!F907-0)/(37.2-0)+40),0)</f>
        <v>53</v>
      </c>
      <c r="D907">
        <f>ROUND(((99-40)*(scrapedData!I907-0)/(0.7-0)+40),0)</f>
        <v>96</v>
      </c>
      <c r="E907">
        <f>ROUND(((99-40)*(scrapedData!O907-0)/(0.5-0)+40),0)</f>
        <v>40</v>
      </c>
      <c r="F907">
        <f ca="1">IF(scrapedData!K907&lt;1,RANDBETWEEN(40,50),D907)</f>
        <v>96</v>
      </c>
      <c r="G907">
        <f ca="1">IF(scrapedData!N907&lt;1,RANDBETWEEN(40,50),E907)</f>
        <v>50</v>
      </c>
      <c r="H907">
        <f>ROUND(((99-40)*(scrapedData!V907-0)/(7-0)+40),0)</f>
        <v>42</v>
      </c>
      <c r="I907">
        <f t="shared" ca="1" si="110"/>
        <v>233</v>
      </c>
      <c r="J907">
        <f>ROUND(((99-40)*(scrapedData!W907-0)/(3-0)+40),0)</f>
        <v>40</v>
      </c>
      <c r="K907">
        <f>ROUND(((99-40)*(scrapedData!X907-0)/(3-0)+40),0)</f>
        <v>44</v>
      </c>
      <c r="L907">
        <f>ROUND(((99-40)*(scrapedData!U907-0)/(11-0)+40),0)</f>
        <v>49</v>
      </c>
      <c r="M907">
        <f t="shared" si="111"/>
        <v>186</v>
      </c>
      <c r="N907">
        <f t="shared" ca="1" si="112"/>
        <v>73</v>
      </c>
      <c r="O907">
        <f t="shared" si="113"/>
        <v>66</v>
      </c>
      <c r="P907">
        <f t="shared" si="114"/>
        <v>71</v>
      </c>
      <c r="Q907">
        <f t="shared" ca="1" si="115"/>
        <v>50</v>
      </c>
      <c r="R907">
        <f ca="1">IF(scrapedData!Q907&gt;0.5,ROUND(scrapedData!R907*100,0),RANDBETWEEN(50,70))</f>
        <v>45</v>
      </c>
      <c r="S907">
        <f>INDEX(teamdata!$B$2:'teamdata'!$B$80,MATCH(scrapedData!B907,teamdata!$A$2:'teamdata'!$A$80,0))</f>
        <v>58</v>
      </c>
      <c r="T907">
        <f t="shared" si="116"/>
        <v>5</v>
      </c>
    </row>
    <row r="908" spans="1:20" x14ac:dyDescent="0.3">
      <c r="A908" t="s">
        <v>3161</v>
      </c>
      <c r="B908">
        <f>ROUND(((99-40)*(scrapedData!AA908-0)/(25-0)+40),0)</f>
        <v>42</v>
      </c>
      <c r="C908">
        <f>ROUND(((99-40)*(scrapedData!F908-0)/(37.2-0)+40),0)</f>
        <v>50</v>
      </c>
      <c r="D908">
        <f>ROUND(((99-40)*(scrapedData!I908-0)/(0.7-0)+40),0)</f>
        <v>92</v>
      </c>
      <c r="E908">
        <f>ROUND(((99-40)*(scrapedData!O908-0)/(0.5-0)+40),0)</f>
        <v>40</v>
      </c>
      <c r="F908">
        <f ca="1">IF(scrapedData!K908&lt;1,RANDBETWEEN(40,50),D908)</f>
        <v>43</v>
      </c>
      <c r="G908">
        <f ca="1">IF(scrapedData!N908&lt;1,RANDBETWEEN(40,50),E908)</f>
        <v>50</v>
      </c>
      <c r="H908">
        <f>ROUND(((99-40)*(scrapedData!V908-0)/(7-0)+40),0)</f>
        <v>42</v>
      </c>
      <c r="I908">
        <f t="shared" ca="1" si="110"/>
        <v>226</v>
      </c>
      <c r="J908">
        <f>ROUND(((99-40)*(scrapedData!W908-0)/(3-0)+40),0)</f>
        <v>42</v>
      </c>
      <c r="K908">
        <f>ROUND(((99-40)*(scrapedData!X908-0)/(3-0)+40),0)</f>
        <v>46</v>
      </c>
      <c r="L908">
        <f>ROUND(((99-40)*(scrapedData!U908-0)/(11-0)+40),0)</f>
        <v>45</v>
      </c>
      <c r="M908">
        <f t="shared" si="111"/>
        <v>183</v>
      </c>
      <c r="N908">
        <f t="shared" ca="1" si="112"/>
        <v>71</v>
      </c>
      <c r="O908">
        <f t="shared" si="113"/>
        <v>65</v>
      </c>
      <c r="P908">
        <f t="shared" si="114"/>
        <v>68</v>
      </c>
      <c r="Q908">
        <f t="shared" ca="1" si="115"/>
        <v>50</v>
      </c>
      <c r="R908">
        <f ca="1">IF(scrapedData!Q908&gt;0.5,ROUND(scrapedData!R908*100,0),RANDBETWEEN(50,70))</f>
        <v>50</v>
      </c>
      <c r="S908">
        <f>INDEX(teamdata!$B$2:'teamdata'!$B$80,MATCH(scrapedData!B908,teamdata!$A$2:'teamdata'!$A$80,0))</f>
        <v>58</v>
      </c>
      <c r="T908">
        <f t="shared" si="116"/>
        <v>5</v>
      </c>
    </row>
    <row r="909" spans="1:20" x14ac:dyDescent="0.3">
      <c r="A909" t="s">
        <v>3164</v>
      </c>
      <c r="B909">
        <f>ROUND(((99-40)*(scrapedData!AA909-0)/(25-0)+40),0)</f>
        <v>43</v>
      </c>
      <c r="C909">
        <f>ROUND(((99-40)*(scrapedData!F909-0)/(37.2-0)+40),0)</f>
        <v>43</v>
      </c>
      <c r="D909">
        <f>ROUND(((99-40)*(scrapedData!I909-0)/(0.7-0)+40),0)</f>
        <v>72</v>
      </c>
      <c r="E909">
        <f>ROUND(((99-40)*(scrapedData!O909-0)/(0.5-0)+40),0)</f>
        <v>99</v>
      </c>
      <c r="F909">
        <f ca="1">IF(scrapedData!K909&lt;1,RANDBETWEEN(40,50),D909)</f>
        <v>50</v>
      </c>
      <c r="G909">
        <f ca="1">IF(scrapedData!N909&lt;1,RANDBETWEEN(40,50),E909)</f>
        <v>43</v>
      </c>
      <c r="H909">
        <f>ROUND(((99-40)*(scrapedData!V909-0)/(7-0)+40),0)</f>
        <v>41</v>
      </c>
      <c r="I909">
        <f t="shared" ca="1" si="110"/>
        <v>199</v>
      </c>
      <c r="J909">
        <f>ROUND(((99-40)*(scrapedData!W909-0)/(3-0)+40),0)</f>
        <v>40</v>
      </c>
      <c r="K909">
        <f>ROUND(((99-40)*(scrapedData!X909-0)/(3-0)+40),0)</f>
        <v>40</v>
      </c>
      <c r="L909">
        <f>ROUND(((99-40)*(scrapedData!U909-0)/(11-0)+40),0)</f>
        <v>42</v>
      </c>
      <c r="M909">
        <f t="shared" si="111"/>
        <v>165</v>
      </c>
      <c r="N909">
        <f t="shared" ca="1" si="112"/>
        <v>67</v>
      </c>
      <c r="O909">
        <f t="shared" si="113"/>
        <v>62</v>
      </c>
      <c r="P909">
        <f t="shared" si="114"/>
        <v>70</v>
      </c>
      <c r="Q909">
        <f t="shared" ca="1" si="115"/>
        <v>43</v>
      </c>
      <c r="R909">
        <f ca="1">IF(scrapedData!Q909&gt;0.5,ROUND(scrapedData!R909*100,0),RANDBETWEEN(50,70))</f>
        <v>60</v>
      </c>
      <c r="S909">
        <f>INDEX(teamdata!$B$2:'teamdata'!$B$80,MATCH(scrapedData!B909,teamdata!$A$2:'teamdata'!$A$80,0))</f>
        <v>58</v>
      </c>
      <c r="T909">
        <f t="shared" si="116"/>
        <v>5</v>
      </c>
    </row>
    <row r="910" spans="1:20" x14ac:dyDescent="0.3">
      <c r="A910" t="s">
        <v>560</v>
      </c>
      <c r="B910">
        <f>ROUND(((99-40)*(scrapedData!AA910-0)/(25-0)+40),0)</f>
        <v>41</v>
      </c>
      <c r="C910">
        <f>ROUND(((99-40)*(scrapedData!F910-0)/(37.2-0)+40),0)</f>
        <v>47</v>
      </c>
      <c r="D910">
        <f>ROUND(((99-40)*(scrapedData!I910-0)/(0.7-0)+40),0)</f>
        <v>61</v>
      </c>
      <c r="E910">
        <f>ROUND(((99-40)*(scrapedData!O910-0)/(0.5-0)+40),0)</f>
        <v>40</v>
      </c>
      <c r="F910">
        <f ca="1">IF(scrapedData!K910&lt;1,RANDBETWEEN(40,50),D910)</f>
        <v>50</v>
      </c>
      <c r="G910">
        <f ca="1">IF(scrapedData!N910&lt;1,RANDBETWEEN(40,50),E910)</f>
        <v>42</v>
      </c>
      <c r="H910">
        <f>ROUND(((99-40)*(scrapedData!V910-0)/(7-0)+40),0)</f>
        <v>42</v>
      </c>
      <c r="I910">
        <f t="shared" ca="1" si="110"/>
        <v>186</v>
      </c>
      <c r="J910">
        <f>ROUND(((99-40)*(scrapedData!W910-0)/(3-0)+40),0)</f>
        <v>42</v>
      </c>
      <c r="K910">
        <f>ROUND(((99-40)*(scrapedData!X910-0)/(3-0)+40),0)</f>
        <v>40</v>
      </c>
      <c r="L910">
        <f>ROUND(((99-40)*(scrapedData!U910-0)/(11-0)+40),0)</f>
        <v>44</v>
      </c>
      <c r="M910">
        <f t="shared" si="111"/>
        <v>173</v>
      </c>
      <c r="N910">
        <f t="shared" ca="1" si="112"/>
        <v>64</v>
      </c>
      <c r="O910">
        <f t="shared" si="113"/>
        <v>63</v>
      </c>
      <c r="P910">
        <f t="shared" si="114"/>
        <v>69</v>
      </c>
      <c r="Q910">
        <f t="shared" ca="1" si="115"/>
        <v>42</v>
      </c>
      <c r="R910">
        <f ca="1">IF(scrapedData!Q910&gt;0.5,ROUND(scrapedData!R910*100,0),RANDBETWEEN(50,70))</f>
        <v>54</v>
      </c>
      <c r="S910">
        <f>INDEX(teamdata!$B$2:'teamdata'!$B$80,MATCH(scrapedData!B910,teamdata!$A$2:'teamdata'!$A$80,0))</f>
        <v>58</v>
      </c>
      <c r="T910">
        <f t="shared" si="116"/>
        <v>5</v>
      </c>
    </row>
    <row r="911" spans="1:20" x14ac:dyDescent="0.3">
      <c r="A911" t="s">
        <v>3166</v>
      </c>
      <c r="B911">
        <f>ROUND(((99-40)*(scrapedData!AA911-0)/(25-0)+40),0)</f>
        <v>40</v>
      </c>
      <c r="C911">
        <f>ROUND(((99-40)*(scrapedData!F911-0)/(37.2-0)+40),0)</f>
        <v>42</v>
      </c>
      <c r="D911">
        <f>ROUND(((99-40)*(scrapedData!I911-0)/(0.7-0)+40),0)</f>
        <v>40</v>
      </c>
      <c r="E911">
        <f>ROUND(((99-40)*(scrapedData!O911-0)/(0.5-0)+40),0)</f>
        <v>40</v>
      </c>
      <c r="F911">
        <f ca="1">IF(scrapedData!K911&lt;1,RANDBETWEEN(40,50),D911)</f>
        <v>50</v>
      </c>
      <c r="G911">
        <f ca="1">IF(scrapedData!N911&lt;1,RANDBETWEEN(40,50),E911)</f>
        <v>45</v>
      </c>
      <c r="H911">
        <f>ROUND(((99-40)*(scrapedData!V911-0)/(7-0)+40),0)</f>
        <v>40</v>
      </c>
      <c r="I911">
        <f t="shared" ca="1" si="110"/>
        <v>165</v>
      </c>
      <c r="J911">
        <f>ROUND(((99-40)*(scrapedData!W911-0)/(3-0)+40),0)</f>
        <v>40</v>
      </c>
      <c r="K911">
        <f>ROUND(((99-40)*(scrapedData!X911-0)/(3-0)+40),0)</f>
        <v>40</v>
      </c>
      <c r="L911">
        <f>ROUND(((99-40)*(scrapedData!U911-0)/(11-0)+40),0)</f>
        <v>43</v>
      </c>
      <c r="M911">
        <f t="shared" si="111"/>
        <v>165</v>
      </c>
      <c r="N911">
        <f t="shared" ca="1" si="112"/>
        <v>61</v>
      </c>
      <c r="O911">
        <f t="shared" si="113"/>
        <v>62</v>
      </c>
      <c r="P911">
        <f t="shared" si="114"/>
        <v>73</v>
      </c>
      <c r="Q911">
        <f t="shared" ca="1" si="115"/>
        <v>45</v>
      </c>
      <c r="R911">
        <f ca="1">IF(scrapedData!Q911&gt;0.5,ROUND(scrapedData!R911*100,0),RANDBETWEEN(50,70))</f>
        <v>66</v>
      </c>
      <c r="S911">
        <f>INDEX(teamdata!$B$2:'teamdata'!$B$80,MATCH(scrapedData!B911,teamdata!$A$2:'teamdata'!$A$80,0))</f>
        <v>58</v>
      </c>
      <c r="T911">
        <f t="shared" si="116"/>
        <v>5</v>
      </c>
    </row>
    <row r="912" spans="1:20" x14ac:dyDescent="0.3">
      <c r="A912" t="s">
        <v>3167</v>
      </c>
      <c r="B912" t="e">
        <f>ROUND(((99-40)*(scrapedData!AA912-0)/(25-0)+40),0)</f>
        <v>#N/A</v>
      </c>
      <c r="C912" t="e">
        <f>ROUND(((99-40)*(scrapedData!F912-0)/(37.2-0)+40),0)</f>
        <v>#N/A</v>
      </c>
      <c r="D912" t="e">
        <f>ROUND(((99-40)*(scrapedData!I912-0)/(0.7-0)+40),0)</f>
        <v>#N/A</v>
      </c>
      <c r="E912" t="e">
        <f>ROUND(((99-40)*(scrapedData!O912-0)/(0.5-0)+40),0)</f>
        <v>#N/A</v>
      </c>
      <c r="F912" t="e">
        <f ca="1">IF(scrapedData!K912&lt;1,RANDBETWEEN(40,50),D912)</f>
        <v>#N/A</v>
      </c>
      <c r="G912" t="e">
        <f ca="1">IF(scrapedData!N912&lt;1,RANDBETWEEN(40,50),E912)</f>
        <v>#N/A</v>
      </c>
      <c r="H912" t="e">
        <f>ROUND(((99-40)*(scrapedData!V912-0)/(7-0)+40),0)</f>
        <v>#N/A</v>
      </c>
      <c r="I912" t="e">
        <f t="shared" si="110"/>
        <v>#N/A</v>
      </c>
      <c r="J912" t="e">
        <f>ROUND(((99-40)*(scrapedData!W912-0)/(3-0)+40),0)</f>
        <v>#N/A</v>
      </c>
      <c r="K912" t="e">
        <f>ROUND(((99-40)*(scrapedData!X912-0)/(3-0)+40),0)</f>
        <v>#N/A</v>
      </c>
      <c r="L912" t="e">
        <f>ROUND(((99-40)*(scrapedData!U912-0)/(11-0)+40),0)</f>
        <v>#N/A</v>
      </c>
      <c r="M912" t="e">
        <f t="shared" si="111"/>
        <v>#N/A</v>
      </c>
      <c r="N912" t="e">
        <f t="shared" si="112"/>
        <v>#N/A</v>
      </c>
      <c r="O912" t="e">
        <f t="shared" si="113"/>
        <v>#N/A</v>
      </c>
      <c r="P912" t="e">
        <f t="shared" si="114"/>
        <v>#N/A</v>
      </c>
      <c r="Q912" t="e">
        <f t="shared" ca="1" si="115"/>
        <v>#N/A</v>
      </c>
      <c r="R912" t="e">
        <f ca="1">IF(scrapedData!Q912&gt;0.5,ROUND(scrapedData!R912*100,0),RANDBETWEEN(50,70))</f>
        <v>#N/A</v>
      </c>
      <c r="S912">
        <f>INDEX(teamdata!$B$2:'teamdata'!$B$80,MATCH(scrapedData!B912,teamdata!$A$2:'teamdata'!$A$80,0))</f>
        <v>58</v>
      </c>
      <c r="T912">
        <f t="shared" si="116"/>
        <v>5</v>
      </c>
    </row>
    <row r="913" spans="1:20" x14ac:dyDescent="0.3">
      <c r="A913" t="s">
        <v>3169</v>
      </c>
      <c r="B913" t="e">
        <f>ROUND(((99-40)*(scrapedData!AA913-0)/(25-0)+40),0)</f>
        <v>#N/A</v>
      </c>
      <c r="C913" t="e">
        <f>ROUND(((99-40)*(scrapedData!F913-0)/(37.2-0)+40),0)</f>
        <v>#N/A</v>
      </c>
      <c r="D913" t="e">
        <f>ROUND(((99-40)*(scrapedData!I913-0)/(0.7-0)+40),0)</f>
        <v>#N/A</v>
      </c>
      <c r="E913" t="e">
        <f>ROUND(((99-40)*(scrapedData!O913-0)/(0.5-0)+40),0)</f>
        <v>#N/A</v>
      </c>
      <c r="F913" t="e">
        <f ca="1">IF(scrapedData!K913&lt;1,RANDBETWEEN(40,50),D913)</f>
        <v>#N/A</v>
      </c>
      <c r="G913" t="e">
        <f ca="1">IF(scrapedData!N913&lt;1,RANDBETWEEN(40,50),E913)</f>
        <v>#N/A</v>
      </c>
      <c r="H913" t="e">
        <f>ROUND(((99-40)*(scrapedData!V913-0)/(7-0)+40),0)</f>
        <v>#N/A</v>
      </c>
      <c r="I913" t="e">
        <f t="shared" si="110"/>
        <v>#N/A</v>
      </c>
      <c r="J913" t="e">
        <f>ROUND(((99-40)*(scrapedData!W913-0)/(3-0)+40),0)</f>
        <v>#N/A</v>
      </c>
      <c r="K913" t="e">
        <f>ROUND(((99-40)*(scrapedData!X913-0)/(3-0)+40),0)</f>
        <v>#N/A</v>
      </c>
      <c r="L913" t="e">
        <f>ROUND(((99-40)*(scrapedData!U913-0)/(11-0)+40),0)</f>
        <v>#N/A</v>
      </c>
      <c r="M913" t="e">
        <f t="shared" si="111"/>
        <v>#N/A</v>
      </c>
      <c r="N913" t="e">
        <f t="shared" si="112"/>
        <v>#N/A</v>
      </c>
      <c r="O913" t="e">
        <f t="shared" si="113"/>
        <v>#N/A</v>
      </c>
      <c r="P913" t="e">
        <f t="shared" si="114"/>
        <v>#N/A</v>
      </c>
      <c r="Q913" t="e">
        <f t="shared" ca="1" si="115"/>
        <v>#N/A</v>
      </c>
      <c r="R913" t="e">
        <f ca="1">IF(scrapedData!Q913&gt;0.5,ROUND(scrapedData!R913*100,0),RANDBETWEEN(50,70))</f>
        <v>#N/A</v>
      </c>
      <c r="S913">
        <f>INDEX(teamdata!$B$2:'teamdata'!$B$80,MATCH(scrapedData!B913,teamdata!$A$2:'teamdata'!$A$80,0))</f>
        <v>58</v>
      </c>
      <c r="T913">
        <f t="shared" si="116"/>
        <v>5</v>
      </c>
    </row>
    <row r="914" spans="1:20" x14ac:dyDescent="0.3">
      <c r="A914" t="s">
        <v>3173</v>
      </c>
      <c r="B914">
        <f>ROUND(((99-40)*(scrapedData!AA914-0)/(25-0)+40),0)</f>
        <v>78</v>
      </c>
      <c r="C914">
        <f>ROUND(((99-40)*(scrapedData!F914-0)/(37.2-0)+40),0)</f>
        <v>88</v>
      </c>
      <c r="D914">
        <f>ROUND(((99-40)*(scrapedData!I914-0)/(0.7-0)+40),0)</f>
        <v>84</v>
      </c>
      <c r="E914">
        <f>ROUND(((99-40)*(scrapedData!O914-0)/(0.5-0)+40),0)</f>
        <v>91</v>
      </c>
      <c r="F914">
        <f ca="1">IF(scrapedData!K914&lt;1,RANDBETWEEN(40,50),D914)</f>
        <v>84</v>
      </c>
      <c r="G914">
        <f ca="1">IF(scrapedData!N914&lt;1,RANDBETWEEN(40,50),E914)</f>
        <v>91</v>
      </c>
      <c r="H914">
        <f>ROUND(((99-40)*(scrapedData!V914-0)/(7-0)+40),0)</f>
        <v>53</v>
      </c>
      <c r="I914">
        <f t="shared" ca="1" si="110"/>
        <v>306</v>
      </c>
      <c r="J914">
        <f>ROUND(((99-40)*(scrapedData!W914-0)/(3-0)+40),0)</f>
        <v>50</v>
      </c>
      <c r="K914">
        <f>ROUND(((99-40)*(scrapedData!X914-0)/(3-0)+40),0)</f>
        <v>52</v>
      </c>
      <c r="L914">
        <f>ROUND(((99-40)*(scrapedData!U914-0)/(11-0)+40),0)</f>
        <v>82</v>
      </c>
      <c r="M914">
        <f t="shared" si="111"/>
        <v>272</v>
      </c>
      <c r="N914">
        <f t="shared" ca="1" si="112"/>
        <v>86</v>
      </c>
      <c r="O914">
        <f t="shared" si="113"/>
        <v>82</v>
      </c>
      <c r="P914">
        <f t="shared" si="114"/>
        <v>88</v>
      </c>
      <c r="Q914">
        <f t="shared" ca="1" si="115"/>
        <v>91</v>
      </c>
      <c r="R914">
        <f ca="1">IF(scrapedData!Q914&gt;0.5,ROUND(scrapedData!R914*100,0),RANDBETWEEN(50,70))</f>
        <v>78</v>
      </c>
      <c r="S914">
        <f>INDEX(teamdata!$B$2:'teamdata'!$B$80,MATCH(scrapedData!B914,teamdata!$A$2:'teamdata'!$A$80,0))</f>
        <v>59</v>
      </c>
      <c r="T914">
        <f t="shared" si="116"/>
        <v>5</v>
      </c>
    </row>
    <row r="915" spans="1:20" x14ac:dyDescent="0.3">
      <c r="A915" t="s">
        <v>3176</v>
      </c>
      <c r="B915">
        <f>ROUND(((99-40)*(scrapedData!AA915-0)/(25-0)+40),0)</f>
        <v>78</v>
      </c>
      <c r="C915">
        <f>ROUND(((99-40)*(scrapedData!F915-0)/(37.2-0)+40),0)</f>
        <v>92</v>
      </c>
      <c r="D915">
        <f>ROUND(((99-40)*(scrapedData!I915-0)/(0.7-0)+40),0)</f>
        <v>77</v>
      </c>
      <c r="E915">
        <f>ROUND(((99-40)*(scrapedData!O915-0)/(0.5-0)+40),0)</f>
        <v>86</v>
      </c>
      <c r="F915">
        <f ca="1">IF(scrapedData!K915&lt;1,RANDBETWEEN(40,50),D915)</f>
        <v>77</v>
      </c>
      <c r="G915">
        <f ca="1">IF(scrapedData!N915&lt;1,RANDBETWEEN(40,50),E915)</f>
        <v>86</v>
      </c>
      <c r="H915">
        <f>ROUND(((99-40)*(scrapedData!V915-0)/(7-0)+40),0)</f>
        <v>88</v>
      </c>
      <c r="I915">
        <f t="shared" ca="1" si="110"/>
        <v>329</v>
      </c>
      <c r="J915">
        <f>ROUND(((99-40)*(scrapedData!W915-0)/(3-0)+40),0)</f>
        <v>64</v>
      </c>
      <c r="K915">
        <f>ROUND(((99-40)*(scrapedData!X915-0)/(3-0)+40),0)</f>
        <v>42</v>
      </c>
      <c r="L915">
        <f>ROUND(((99-40)*(scrapedData!U915-0)/(11-0)+40),0)</f>
        <v>56</v>
      </c>
      <c r="M915">
        <f t="shared" si="111"/>
        <v>254</v>
      </c>
      <c r="N915">
        <f t="shared" ca="1" si="112"/>
        <v>90</v>
      </c>
      <c r="O915">
        <f t="shared" si="113"/>
        <v>79</v>
      </c>
      <c r="P915">
        <f t="shared" si="114"/>
        <v>59</v>
      </c>
      <c r="Q915">
        <f t="shared" ca="1" si="115"/>
        <v>86</v>
      </c>
      <c r="R915">
        <f ca="1">IF(scrapedData!Q915&gt;0.5,ROUND(scrapedData!R915*100,0),RANDBETWEEN(50,70))</f>
        <v>82</v>
      </c>
      <c r="S915">
        <f>INDEX(teamdata!$B$2:'teamdata'!$B$80,MATCH(scrapedData!B915,teamdata!$A$2:'teamdata'!$A$80,0))</f>
        <v>59</v>
      </c>
      <c r="T915">
        <f t="shared" si="116"/>
        <v>5</v>
      </c>
    </row>
    <row r="916" spans="1:20" x14ac:dyDescent="0.3">
      <c r="A916" t="s">
        <v>3177</v>
      </c>
      <c r="B916">
        <f>ROUND(((99-40)*(scrapedData!AA916-0)/(25-0)+40),0)</f>
        <v>71</v>
      </c>
      <c r="C916">
        <f>ROUND(((99-40)*(scrapedData!F916-0)/(37.2-0)+40),0)</f>
        <v>92</v>
      </c>
      <c r="D916">
        <f>ROUND(((99-40)*(scrapedData!I916-0)/(0.7-0)+40),0)</f>
        <v>76</v>
      </c>
      <c r="E916">
        <f>ROUND(((99-40)*(scrapedData!O916-0)/(0.5-0)+40),0)</f>
        <v>91</v>
      </c>
      <c r="F916">
        <f ca="1">IF(scrapedData!K916&lt;1,RANDBETWEEN(40,50),D916)</f>
        <v>76</v>
      </c>
      <c r="G916">
        <f ca="1">IF(scrapedData!N916&lt;1,RANDBETWEEN(40,50),E916)</f>
        <v>91</v>
      </c>
      <c r="H916">
        <f>ROUND(((99-40)*(scrapedData!V916-0)/(7-0)+40),0)</f>
        <v>53</v>
      </c>
      <c r="I916">
        <f t="shared" ca="1" si="110"/>
        <v>291</v>
      </c>
      <c r="J916">
        <f>ROUND(((99-40)*(scrapedData!W916-0)/(3-0)+40),0)</f>
        <v>58</v>
      </c>
      <c r="K916">
        <f>ROUND(((99-40)*(scrapedData!X916-0)/(3-0)+40),0)</f>
        <v>56</v>
      </c>
      <c r="L916">
        <f>ROUND(((99-40)*(scrapedData!U916-0)/(11-0)+40),0)</f>
        <v>75</v>
      </c>
      <c r="M916">
        <f t="shared" si="111"/>
        <v>281</v>
      </c>
      <c r="N916">
        <f t="shared" ca="1" si="112"/>
        <v>83</v>
      </c>
      <c r="O916">
        <f t="shared" si="113"/>
        <v>84</v>
      </c>
      <c r="P916">
        <f t="shared" si="114"/>
        <v>79</v>
      </c>
      <c r="Q916">
        <f t="shared" ca="1" si="115"/>
        <v>91</v>
      </c>
      <c r="R916">
        <f ca="1">IF(scrapedData!Q916&gt;0.5,ROUND(scrapedData!R916*100,0),RANDBETWEEN(50,70))</f>
        <v>68</v>
      </c>
      <c r="S916">
        <f>INDEX(teamdata!$B$2:'teamdata'!$B$80,MATCH(scrapedData!B916,teamdata!$A$2:'teamdata'!$A$80,0))</f>
        <v>59</v>
      </c>
      <c r="T916">
        <f t="shared" si="116"/>
        <v>5</v>
      </c>
    </row>
    <row r="917" spans="1:20" x14ac:dyDescent="0.3">
      <c r="A917" t="s">
        <v>3178</v>
      </c>
      <c r="B917">
        <f>ROUND(((99-40)*(scrapedData!AA917-0)/(25-0)+40),0)</f>
        <v>59</v>
      </c>
      <c r="C917">
        <f>ROUND(((99-40)*(scrapedData!F917-0)/(37.2-0)+40),0)</f>
        <v>92</v>
      </c>
      <c r="D917">
        <f>ROUND(((99-40)*(scrapedData!I917-0)/(0.7-0)+40),0)</f>
        <v>76</v>
      </c>
      <c r="E917">
        <f>ROUND(((99-40)*(scrapedData!O917-0)/(0.5-0)+40),0)</f>
        <v>83</v>
      </c>
      <c r="F917">
        <f ca="1">IF(scrapedData!K917&lt;1,RANDBETWEEN(40,50),D917)</f>
        <v>76</v>
      </c>
      <c r="G917">
        <f ca="1">IF(scrapedData!N917&lt;1,RANDBETWEEN(40,50),E917)</f>
        <v>83</v>
      </c>
      <c r="H917">
        <f>ROUND(((99-40)*(scrapedData!V917-0)/(7-0)+40),0)</f>
        <v>72</v>
      </c>
      <c r="I917">
        <f t="shared" ca="1" si="110"/>
        <v>290</v>
      </c>
      <c r="J917">
        <f>ROUND(((99-40)*(scrapedData!W917-0)/(3-0)+40),0)</f>
        <v>66</v>
      </c>
      <c r="K917">
        <f>ROUND(((99-40)*(scrapedData!X917-0)/(3-0)+40),0)</f>
        <v>46</v>
      </c>
      <c r="L917">
        <f>ROUND(((99-40)*(scrapedData!U917-0)/(11-0)+40),0)</f>
        <v>63</v>
      </c>
      <c r="M917">
        <f t="shared" si="111"/>
        <v>267</v>
      </c>
      <c r="N917">
        <f t="shared" ca="1" si="112"/>
        <v>83</v>
      </c>
      <c r="O917">
        <f t="shared" si="113"/>
        <v>81</v>
      </c>
      <c r="P917">
        <f t="shared" si="114"/>
        <v>66</v>
      </c>
      <c r="Q917">
        <f t="shared" ca="1" si="115"/>
        <v>83</v>
      </c>
      <c r="R917">
        <f ca="1">IF(scrapedData!Q917&gt;0.5,ROUND(scrapedData!R917*100,0),RANDBETWEEN(50,70))</f>
        <v>73</v>
      </c>
      <c r="S917">
        <f>INDEX(teamdata!$B$2:'teamdata'!$B$80,MATCH(scrapedData!B917,teamdata!$A$2:'teamdata'!$A$80,0))</f>
        <v>59</v>
      </c>
      <c r="T917">
        <f t="shared" si="116"/>
        <v>5</v>
      </c>
    </row>
    <row r="918" spans="1:20" x14ac:dyDescent="0.3">
      <c r="A918" t="s">
        <v>3181</v>
      </c>
      <c r="B918">
        <f>ROUND(((99-40)*(scrapedData!AA918-0)/(25-0)+40),0)</f>
        <v>57</v>
      </c>
      <c r="C918">
        <f>ROUND(((99-40)*(scrapedData!F918-0)/(37.2-0)+40),0)</f>
        <v>68</v>
      </c>
      <c r="D918">
        <f>ROUND(((99-40)*(scrapedData!I918-0)/(0.7-0)+40),0)</f>
        <v>76</v>
      </c>
      <c r="E918">
        <f>ROUND(((99-40)*(scrapedData!O918-0)/(0.5-0)+40),0)</f>
        <v>88</v>
      </c>
      <c r="F918">
        <f ca="1">IF(scrapedData!K918&lt;1,RANDBETWEEN(40,50),D918)</f>
        <v>76</v>
      </c>
      <c r="G918">
        <f ca="1">IF(scrapedData!N918&lt;1,RANDBETWEEN(40,50),E918)</f>
        <v>88</v>
      </c>
      <c r="H918">
        <f>ROUND(((99-40)*(scrapedData!V918-0)/(7-0)+40),0)</f>
        <v>48</v>
      </c>
      <c r="I918">
        <f t="shared" ca="1" si="110"/>
        <v>269</v>
      </c>
      <c r="J918">
        <f>ROUND(((99-40)*(scrapedData!W918-0)/(3-0)+40),0)</f>
        <v>54</v>
      </c>
      <c r="K918">
        <f>ROUND(((99-40)*(scrapedData!X918-0)/(3-0)+40),0)</f>
        <v>42</v>
      </c>
      <c r="L918">
        <f>ROUND(((99-40)*(scrapedData!U918-0)/(11-0)+40),0)</f>
        <v>50</v>
      </c>
      <c r="M918">
        <f t="shared" si="111"/>
        <v>214</v>
      </c>
      <c r="N918">
        <f t="shared" ca="1" si="112"/>
        <v>79</v>
      </c>
      <c r="O918">
        <f t="shared" si="113"/>
        <v>71</v>
      </c>
      <c r="P918">
        <f t="shared" si="114"/>
        <v>62</v>
      </c>
      <c r="Q918">
        <f t="shared" ca="1" si="115"/>
        <v>88</v>
      </c>
      <c r="R918">
        <f ca="1">IF(scrapedData!Q918&gt;0.5,ROUND(scrapedData!R918*100,0),RANDBETWEEN(50,70))</f>
        <v>78</v>
      </c>
      <c r="S918">
        <f>INDEX(teamdata!$B$2:'teamdata'!$B$80,MATCH(scrapedData!B918,teamdata!$A$2:'teamdata'!$A$80,0))</f>
        <v>59</v>
      </c>
      <c r="T918">
        <f t="shared" si="116"/>
        <v>5</v>
      </c>
    </row>
    <row r="919" spans="1:20" x14ac:dyDescent="0.3">
      <c r="A919" t="s">
        <v>3183</v>
      </c>
      <c r="B919">
        <f>ROUND(((99-40)*(scrapedData!AA919-0)/(25-0)+40),0)</f>
        <v>57</v>
      </c>
      <c r="C919">
        <f>ROUND(((99-40)*(scrapedData!F919-0)/(37.2-0)+40),0)</f>
        <v>71</v>
      </c>
      <c r="D919">
        <f>ROUND(((99-40)*(scrapedData!I919-0)/(0.7-0)+40),0)</f>
        <v>94</v>
      </c>
      <c r="E919">
        <f>ROUND(((99-40)*(scrapedData!O919-0)/(0.5-0)+40),0)</f>
        <v>40</v>
      </c>
      <c r="F919">
        <f ca="1">IF(scrapedData!K919&lt;1,RANDBETWEEN(40,50),D919)</f>
        <v>94</v>
      </c>
      <c r="G919">
        <f ca="1">IF(scrapedData!N919&lt;1,RANDBETWEEN(40,50),E919)</f>
        <v>42</v>
      </c>
      <c r="H919">
        <f>ROUND(((99-40)*(scrapedData!V919-0)/(7-0)+40),0)</f>
        <v>43</v>
      </c>
      <c r="I919">
        <f t="shared" ca="1" si="110"/>
        <v>236</v>
      </c>
      <c r="J919">
        <f>ROUND(((99-40)*(scrapedData!W919-0)/(3-0)+40),0)</f>
        <v>50</v>
      </c>
      <c r="K919">
        <f>ROUND(((99-40)*(scrapedData!X919-0)/(3-0)+40),0)</f>
        <v>58</v>
      </c>
      <c r="L919">
        <f>ROUND(((99-40)*(scrapedData!U919-0)/(11-0)+40),0)</f>
        <v>58</v>
      </c>
      <c r="M919">
        <f t="shared" si="111"/>
        <v>237</v>
      </c>
      <c r="N919">
        <f t="shared" ca="1" si="112"/>
        <v>73</v>
      </c>
      <c r="O919">
        <f t="shared" si="113"/>
        <v>76</v>
      </c>
      <c r="P919">
        <f t="shared" si="114"/>
        <v>70</v>
      </c>
      <c r="Q919">
        <f t="shared" ca="1" si="115"/>
        <v>42</v>
      </c>
      <c r="R919">
        <f ca="1">IF(scrapedData!Q919&gt;0.5,ROUND(scrapedData!R919*100,0),RANDBETWEEN(50,70))</f>
        <v>79</v>
      </c>
      <c r="S919">
        <f>INDEX(teamdata!$B$2:'teamdata'!$B$80,MATCH(scrapedData!B919,teamdata!$A$2:'teamdata'!$A$80,0))</f>
        <v>59</v>
      </c>
      <c r="T919">
        <f t="shared" si="116"/>
        <v>5</v>
      </c>
    </row>
    <row r="920" spans="1:20" x14ac:dyDescent="0.3">
      <c r="A920" t="s">
        <v>3184</v>
      </c>
      <c r="B920">
        <f>ROUND(((99-40)*(scrapedData!AA920-0)/(25-0)+40),0)</f>
        <v>55</v>
      </c>
      <c r="C920">
        <f>ROUND(((99-40)*(scrapedData!F920-0)/(37.2-0)+40),0)</f>
        <v>66</v>
      </c>
      <c r="D920">
        <f>ROUND(((99-40)*(scrapedData!I920-0)/(0.7-0)+40),0)</f>
        <v>97</v>
      </c>
      <c r="E920">
        <f>ROUND(((99-40)*(scrapedData!O920-0)/(0.5-0)+40),0)</f>
        <v>40</v>
      </c>
      <c r="F920">
        <f ca="1">IF(scrapedData!K920&lt;1,RANDBETWEEN(40,50),D920)</f>
        <v>97</v>
      </c>
      <c r="G920">
        <f ca="1">IF(scrapedData!N920&lt;1,RANDBETWEEN(40,50),E920)</f>
        <v>42</v>
      </c>
      <c r="H920">
        <f>ROUND(((99-40)*(scrapedData!V920-0)/(7-0)+40),0)</f>
        <v>43</v>
      </c>
      <c r="I920">
        <f t="shared" ca="1" si="110"/>
        <v>237</v>
      </c>
      <c r="J920">
        <f>ROUND(((99-40)*(scrapedData!W920-0)/(3-0)+40),0)</f>
        <v>46</v>
      </c>
      <c r="K920">
        <f>ROUND(((99-40)*(scrapedData!X920-0)/(3-0)+40),0)</f>
        <v>52</v>
      </c>
      <c r="L920">
        <f>ROUND(((99-40)*(scrapedData!U920-0)/(11-0)+40),0)</f>
        <v>59</v>
      </c>
      <c r="M920">
        <f t="shared" si="111"/>
        <v>223</v>
      </c>
      <c r="N920">
        <f t="shared" ca="1" si="112"/>
        <v>73</v>
      </c>
      <c r="O920">
        <f t="shared" si="113"/>
        <v>73</v>
      </c>
      <c r="P920">
        <f t="shared" si="114"/>
        <v>75</v>
      </c>
      <c r="Q920">
        <f t="shared" ca="1" si="115"/>
        <v>42</v>
      </c>
      <c r="R920">
        <f ca="1">IF(scrapedData!Q920&gt;0.5,ROUND(scrapedData!R920*100,0),RANDBETWEEN(50,70))</f>
        <v>56</v>
      </c>
      <c r="S920">
        <f>INDEX(teamdata!$B$2:'teamdata'!$B$80,MATCH(scrapedData!B920,teamdata!$A$2:'teamdata'!$A$80,0))</f>
        <v>59</v>
      </c>
      <c r="T920">
        <f t="shared" si="116"/>
        <v>5</v>
      </c>
    </row>
    <row r="921" spans="1:20" x14ac:dyDescent="0.3">
      <c r="A921" t="s">
        <v>3186</v>
      </c>
      <c r="B921">
        <f>ROUND(((99-40)*(scrapedData!AA921-0)/(25-0)+40),0)</f>
        <v>47</v>
      </c>
      <c r="C921">
        <f>ROUND(((99-40)*(scrapedData!F921-0)/(37.2-0)+40),0)</f>
        <v>74</v>
      </c>
      <c r="D921">
        <f>ROUND(((99-40)*(scrapedData!I921-0)/(0.7-0)+40),0)</f>
        <v>68</v>
      </c>
      <c r="E921">
        <f>ROUND(((99-40)*(scrapedData!O921-0)/(0.5-0)+40),0)</f>
        <v>76</v>
      </c>
      <c r="F921">
        <f ca="1">IF(scrapedData!K921&lt;1,RANDBETWEEN(40,50),D921)</f>
        <v>42</v>
      </c>
      <c r="G921">
        <f ca="1">IF(scrapedData!N921&lt;1,RANDBETWEEN(40,50),E921)</f>
        <v>76</v>
      </c>
      <c r="H921">
        <f>ROUND(((99-40)*(scrapedData!V921-0)/(7-0)+40),0)</f>
        <v>54</v>
      </c>
      <c r="I921">
        <f t="shared" ca="1" si="110"/>
        <v>245</v>
      </c>
      <c r="J921">
        <f>ROUND(((99-40)*(scrapedData!W921-0)/(3-0)+40),0)</f>
        <v>56</v>
      </c>
      <c r="K921">
        <f>ROUND(((99-40)*(scrapedData!X921-0)/(3-0)+40),0)</f>
        <v>40</v>
      </c>
      <c r="L921">
        <f>ROUND(((99-40)*(scrapedData!U921-0)/(11-0)+40),0)</f>
        <v>51</v>
      </c>
      <c r="M921">
        <f t="shared" si="111"/>
        <v>221</v>
      </c>
      <c r="N921">
        <f t="shared" ca="1" si="112"/>
        <v>75</v>
      </c>
      <c r="O921">
        <f t="shared" si="113"/>
        <v>73</v>
      </c>
      <c r="P921">
        <f t="shared" si="114"/>
        <v>60</v>
      </c>
      <c r="Q921">
        <f t="shared" ca="1" si="115"/>
        <v>76</v>
      </c>
      <c r="R921">
        <f ca="1">IF(scrapedData!Q921&gt;0.5,ROUND(scrapedData!R921*100,0),RANDBETWEEN(50,70))</f>
        <v>82</v>
      </c>
      <c r="S921">
        <f>INDEX(teamdata!$B$2:'teamdata'!$B$80,MATCH(scrapedData!B921,teamdata!$A$2:'teamdata'!$A$80,0))</f>
        <v>59</v>
      </c>
      <c r="T921">
        <f t="shared" si="116"/>
        <v>5</v>
      </c>
    </row>
    <row r="922" spans="1:20" x14ac:dyDescent="0.3">
      <c r="A922" t="s">
        <v>3189</v>
      </c>
      <c r="B922">
        <f>ROUND(((99-40)*(scrapedData!AA922-0)/(25-0)+40),0)</f>
        <v>43</v>
      </c>
      <c r="C922">
        <f>ROUND(((99-40)*(scrapedData!F922-0)/(37.2-0)+40),0)</f>
        <v>45</v>
      </c>
      <c r="D922">
        <f>ROUND(((99-40)*(scrapedData!I922-0)/(0.7-0)+40),0)</f>
        <v>82</v>
      </c>
      <c r="E922">
        <f>ROUND(((99-40)*(scrapedData!O922-0)/(0.5-0)+40),0)</f>
        <v>64</v>
      </c>
      <c r="F922">
        <f ca="1">IF(scrapedData!K922&lt;1,RANDBETWEEN(40,50),D922)</f>
        <v>47</v>
      </c>
      <c r="G922">
        <f ca="1">IF(scrapedData!N922&lt;1,RANDBETWEEN(40,50),E922)</f>
        <v>45</v>
      </c>
      <c r="H922">
        <f>ROUND(((99-40)*(scrapedData!V922-0)/(7-0)+40),0)</f>
        <v>42</v>
      </c>
      <c r="I922">
        <f t="shared" ca="1" si="110"/>
        <v>212</v>
      </c>
      <c r="J922">
        <f>ROUND(((99-40)*(scrapedData!W922-0)/(3-0)+40),0)</f>
        <v>42</v>
      </c>
      <c r="K922">
        <f>ROUND(((99-40)*(scrapedData!X922-0)/(3-0)+40),0)</f>
        <v>40</v>
      </c>
      <c r="L922">
        <f>ROUND(((99-40)*(scrapedData!U922-0)/(11-0)+40),0)</f>
        <v>44</v>
      </c>
      <c r="M922">
        <f t="shared" si="111"/>
        <v>171</v>
      </c>
      <c r="N922">
        <f t="shared" ca="1" si="112"/>
        <v>69</v>
      </c>
      <c r="O922">
        <f t="shared" si="113"/>
        <v>63</v>
      </c>
      <c r="P922">
        <f t="shared" si="114"/>
        <v>71</v>
      </c>
      <c r="Q922">
        <f t="shared" ca="1" si="115"/>
        <v>45</v>
      </c>
      <c r="R922">
        <f ca="1">IF(scrapedData!Q922&gt;0.5,ROUND(scrapedData!R922*100,0),RANDBETWEEN(50,70))</f>
        <v>54</v>
      </c>
      <c r="S922">
        <f>INDEX(teamdata!$B$2:'teamdata'!$B$80,MATCH(scrapedData!B922,teamdata!$A$2:'teamdata'!$A$80,0))</f>
        <v>59</v>
      </c>
      <c r="T922">
        <f t="shared" si="116"/>
        <v>5</v>
      </c>
    </row>
    <row r="923" spans="1:20" x14ac:dyDescent="0.3">
      <c r="A923" t="s">
        <v>3191</v>
      </c>
      <c r="B923">
        <f>ROUND(((99-40)*(scrapedData!AA923-0)/(25-0)+40),0)</f>
        <v>42</v>
      </c>
      <c r="C923">
        <f>ROUND(((99-40)*(scrapedData!F923-0)/(37.2-0)+40),0)</f>
        <v>46</v>
      </c>
      <c r="D923">
        <f>ROUND(((99-40)*(scrapedData!I923-0)/(0.7-0)+40),0)</f>
        <v>82</v>
      </c>
      <c r="E923">
        <f>ROUND(((99-40)*(scrapedData!O923-0)/(0.5-0)+40),0)</f>
        <v>40</v>
      </c>
      <c r="F923">
        <f ca="1">IF(scrapedData!K923&lt;1,RANDBETWEEN(40,50),D923)</f>
        <v>41</v>
      </c>
      <c r="G923">
        <f ca="1">IF(scrapedData!N923&lt;1,RANDBETWEEN(40,50),E923)</f>
        <v>44</v>
      </c>
      <c r="H923">
        <f>ROUND(((99-40)*(scrapedData!V923-0)/(7-0)+40),0)</f>
        <v>43</v>
      </c>
      <c r="I923">
        <f t="shared" ca="1" si="110"/>
        <v>211</v>
      </c>
      <c r="J923">
        <f>ROUND(((99-40)*(scrapedData!W923-0)/(3-0)+40),0)</f>
        <v>42</v>
      </c>
      <c r="K923">
        <f>ROUND(((99-40)*(scrapedData!X923-0)/(3-0)+40),0)</f>
        <v>40</v>
      </c>
      <c r="L923">
        <f>ROUND(((99-40)*(scrapedData!U923-0)/(11-0)+40),0)</f>
        <v>41</v>
      </c>
      <c r="M923">
        <f t="shared" si="111"/>
        <v>169</v>
      </c>
      <c r="N923">
        <f t="shared" ca="1" si="112"/>
        <v>69</v>
      </c>
      <c r="O923">
        <f t="shared" si="113"/>
        <v>63</v>
      </c>
      <c r="P923">
        <f t="shared" si="114"/>
        <v>66</v>
      </c>
      <c r="Q923">
        <f t="shared" ca="1" si="115"/>
        <v>44</v>
      </c>
      <c r="R923">
        <f ca="1">IF(scrapedData!Q923&gt;0.5,ROUND(scrapedData!R923*100,0),RANDBETWEEN(50,70))</f>
        <v>52</v>
      </c>
      <c r="S923">
        <f>INDEX(teamdata!$B$2:'teamdata'!$B$80,MATCH(scrapedData!B923,teamdata!$A$2:'teamdata'!$A$80,0))</f>
        <v>59</v>
      </c>
      <c r="T923">
        <f t="shared" si="116"/>
        <v>5</v>
      </c>
    </row>
    <row r="924" spans="1:20" x14ac:dyDescent="0.3">
      <c r="A924" t="s">
        <v>3194</v>
      </c>
      <c r="B924">
        <f>ROUND(((99-40)*(scrapedData!AA924-0)/(25-0)+40),0)</f>
        <v>41</v>
      </c>
      <c r="C924">
        <f>ROUND(((99-40)*(scrapedData!F924-0)/(37.2-0)+40),0)</f>
        <v>43</v>
      </c>
      <c r="D924">
        <f>ROUND(((99-40)*(scrapedData!I924-0)/(0.7-0)+40),0)</f>
        <v>74</v>
      </c>
      <c r="E924">
        <f>ROUND(((99-40)*(scrapedData!O924-0)/(0.5-0)+40),0)</f>
        <v>40</v>
      </c>
      <c r="F924">
        <f ca="1">IF(scrapedData!K924&lt;1,RANDBETWEEN(40,50),D924)</f>
        <v>47</v>
      </c>
      <c r="G924">
        <f ca="1">IF(scrapedData!N924&lt;1,RANDBETWEEN(40,50),E924)</f>
        <v>43</v>
      </c>
      <c r="H924">
        <f>ROUND(((99-40)*(scrapedData!V924-0)/(7-0)+40),0)</f>
        <v>40</v>
      </c>
      <c r="I924">
        <f t="shared" ca="1" si="110"/>
        <v>198</v>
      </c>
      <c r="J924">
        <f>ROUND(((99-40)*(scrapedData!W924-0)/(3-0)+40),0)</f>
        <v>42</v>
      </c>
      <c r="K924">
        <f>ROUND(((99-40)*(scrapedData!X924-0)/(3-0)+40),0)</f>
        <v>42</v>
      </c>
      <c r="L924">
        <f>ROUND(((99-40)*(scrapedData!U924-0)/(11-0)+40),0)</f>
        <v>42</v>
      </c>
      <c r="M924">
        <f t="shared" si="111"/>
        <v>169</v>
      </c>
      <c r="N924">
        <f t="shared" ca="1" si="112"/>
        <v>66</v>
      </c>
      <c r="O924">
        <f t="shared" si="113"/>
        <v>63</v>
      </c>
      <c r="P924">
        <f t="shared" si="114"/>
        <v>70</v>
      </c>
      <c r="Q924">
        <f t="shared" ca="1" si="115"/>
        <v>43</v>
      </c>
      <c r="R924">
        <f ca="1">IF(scrapedData!Q924&gt;0.5,ROUND(scrapedData!R924*100,0),RANDBETWEEN(50,70))</f>
        <v>65</v>
      </c>
      <c r="S924">
        <f>INDEX(teamdata!$B$2:'teamdata'!$B$80,MATCH(scrapedData!B924,teamdata!$A$2:'teamdata'!$A$80,0))</f>
        <v>59</v>
      </c>
      <c r="T924">
        <f t="shared" si="116"/>
        <v>5</v>
      </c>
    </row>
    <row r="925" spans="1:20" x14ac:dyDescent="0.3">
      <c r="A925" t="s">
        <v>3196</v>
      </c>
      <c r="B925" t="e">
        <f>ROUND(((99-40)*(scrapedData!AA925-0)/(25-0)+40),0)</f>
        <v>#N/A</v>
      </c>
      <c r="C925" t="e">
        <f>ROUND(((99-40)*(scrapedData!F925-0)/(37.2-0)+40),0)</f>
        <v>#N/A</v>
      </c>
      <c r="D925" t="e">
        <f>ROUND(((99-40)*(scrapedData!I925-0)/(0.7-0)+40),0)</f>
        <v>#N/A</v>
      </c>
      <c r="E925" t="e">
        <f>ROUND(((99-40)*(scrapedData!O925-0)/(0.5-0)+40),0)</f>
        <v>#N/A</v>
      </c>
      <c r="F925" t="e">
        <f ca="1">IF(scrapedData!K925&lt;1,RANDBETWEEN(40,50),D925)</f>
        <v>#N/A</v>
      </c>
      <c r="G925" t="e">
        <f ca="1">IF(scrapedData!N925&lt;1,RANDBETWEEN(40,50),E925)</f>
        <v>#N/A</v>
      </c>
      <c r="H925" t="e">
        <f>ROUND(((99-40)*(scrapedData!V925-0)/(7-0)+40),0)</f>
        <v>#N/A</v>
      </c>
      <c r="I925" t="e">
        <f t="shared" si="110"/>
        <v>#N/A</v>
      </c>
      <c r="J925" t="e">
        <f>ROUND(((99-40)*(scrapedData!W925-0)/(3-0)+40),0)</f>
        <v>#N/A</v>
      </c>
      <c r="K925" t="e">
        <f>ROUND(((99-40)*(scrapedData!X925-0)/(3-0)+40),0)</f>
        <v>#N/A</v>
      </c>
      <c r="L925" t="e">
        <f>ROUND(((99-40)*(scrapedData!U925-0)/(11-0)+40),0)</f>
        <v>#N/A</v>
      </c>
      <c r="M925" t="e">
        <f t="shared" si="111"/>
        <v>#N/A</v>
      </c>
      <c r="N925" t="e">
        <f t="shared" si="112"/>
        <v>#N/A</v>
      </c>
      <c r="O925" t="e">
        <f t="shared" si="113"/>
        <v>#N/A</v>
      </c>
      <c r="P925" t="e">
        <f t="shared" si="114"/>
        <v>#N/A</v>
      </c>
      <c r="Q925" t="e">
        <f t="shared" ca="1" si="115"/>
        <v>#N/A</v>
      </c>
      <c r="R925" t="e">
        <f ca="1">IF(scrapedData!Q925&gt;0.5,ROUND(scrapedData!R925*100,0),RANDBETWEEN(50,70))</f>
        <v>#N/A</v>
      </c>
      <c r="S925">
        <f>INDEX(teamdata!$B$2:'teamdata'!$B$80,MATCH(scrapedData!B925,teamdata!$A$2:'teamdata'!$A$80,0))</f>
        <v>59</v>
      </c>
      <c r="T925">
        <f t="shared" si="116"/>
        <v>5</v>
      </c>
    </row>
    <row r="926" spans="1:20" x14ac:dyDescent="0.3">
      <c r="A926" t="s">
        <v>3198</v>
      </c>
      <c r="B926" t="e">
        <f>ROUND(((99-40)*(scrapedData!AA926-0)/(25-0)+40),0)</f>
        <v>#N/A</v>
      </c>
      <c r="C926" t="e">
        <f>ROUND(((99-40)*(scrapedData!F926-0)/(37.2-0)+40),0)</f>
        <v>#N/A</v>
      </c>
      <c r="D926" t="e">
        <f>ROUND(((99-40)*(scrapedData!I926-0)/(0.7-0)+40),0)</f>
        <v>#N/A</v>
      </c>
      <c r="E926" t="e">
        <f>ROUND(((99-40)*(scrapedData!O926-0)/(0.5-0)+40),0)</f>
        <v>#N/A</v>
      </c>
      <c r="F926" t="e">
        <f ca="1">IF(scrapedData!K926&lt;1,RANDBETWEEN(40,50),D926)</f>
        <v>#N/A</v>
      </c>
      <c r="G926" t="e">
        <f ca="1">IF(scrapedData!N926&lt;1,RANDBETWEEN(40,50),E926)</f>
        <v>#N/A</v>
      </c>
      <c r="H926" t="e">
        <f>ROUND(((99-40)*(scrapedData!V926-0)/(7-0)+40),0)</f>
        <v>#N/A</v>
      </c>
      <c r="I926" t="e">
        <f t="shared" si="110"/>
        <v>#N/A</v>
      </c>
      <c r="J926" t="e">
        <f>ROUND(((99-40)*(scrapedData!W926-0)/(3-0)+40),0)</f>
        <v>#N/A</v>
      </c>
      <c r="K926" t="e">
        <f>ROUND(((99-40)*(scrapedData!X926-0)/(3-0)+40),0)</f>
        <v>#N/A</v>
      </c>
      <c r="L926" t="e">
        <f>ROUND(((99-40)*(scrapedData!U926-0)/(11-0)+40),0)</f>
        <v>#N/A</v>
      </c>
      <c r="M926" t="e">
        <f t="shared" si="111"/>
        <v>#N/A</v>
      </c>
      <c r="N926" t="e">
        <f t="shared" si="112"/>
        <v>#N/A</v>
      </c>
      <c r="O926" t="e">
        <f t="shared" si="113"/>
        <v>#N/A</v>
      </c>
      <c r="P926" t="e">
        <f t="shared" si="114"/>
        <v>#N/A</v>
      </c>
      <c r="Q926" t="e">
        <f t="shared" ca="1" si="115"/>
        <v>#N/A</v>
      </c>
      <c r="R926" t="e">
        <f ca="1">IF(scrapedData!Q926&gt;0.5,ROUND(scrapedData!R926*100,0),RANDBETWEEN(50,70))</f>
        <v>#N/A</v>
      </c>
      <c r="S926">
        <f>INDEX(teamdata!$B$2:'teamdata'!$B$80,MATCH(scrapedData!B926,teamdata!$A$2:'teamdata'!$A$80,0))</f>
        <v>59</v>
      </c>
      <c r="T926">
        <f t="shared" si="116"/>
        <v>5</v>
      </c>
    </row>
    <row r="927" spans="1:20" x14ac:dyDescent="0.3">
      <c r="A927" t="s">
        <v>3201</v>
      </c>
      <c r="B927" t="e">
        <f>ROUND(((99-40)*(scrapedData!AA927-0)/(25-0)+40),0)</f>
        <v>#N/A</v>
      </c>
      <c r="C927" t="e">
        <f>ROUND(((99-40)*(scrapedData!F927-0)/(37.2-0)+40),0)</f>
        <v>#N/A</v>
      </c>
      <c r="D927" t="e">
        <f>ROUND(((99-40)*(scrapedData!I927-0)/(0.7-0)+40),0)</f>
        <v>#N/A</v>
      </c>
      <c r="E927" t="e">
        <f>ROUND(((99-40)*(scrapedData!O927-0)/(0.5-0)+40),0)</f>
        <v>#N/A</v>
      </c>
      <c r="F927" t="e">
        <f ca="1">IF(scrapedData!K927&lt;1,RANDBETWEEN(40,50),D927)</f>
        <v>#N/A</v>
      </c>
      <c r="G927" t="e">
        <f ca="1">IF(scrapedData!N927&lt;1,RANDBETWEEN(40,50),E927)</f>
        <v>#N/A</v>
      </c>
      <c r="H927" t="e">
        <f>ROUND(((99-40)*(scrapedData!V927-0)/(7-0)+40),0)</f>
        <v>#N/A</v>
      </c>
      <c r="I927" t="e">
        <f t="shared" si="110"/>
        <v>#N/A</v>
      </c>
      <c r="J927" t="e">
        <f>ROUND(((99-40)*(scrapedData!W927-0)/(3-0)+40),0)</f>
        <v>#N/A</v>
      </c>
      <c r="K927" t="e">
        <f>ROUND(((99-40)*(scrapedData!X927-0)/(3-0)+40),0)</f>
        <v>#N/A</v>
      </c>
      <c r="L927" t="e">
        <f>ROUND(((99-40)*(scrapedData!U927-0)/(11-0)+40),0)</f>
        <v>#N/A</v>
      </c>
      <c r="M927" t="e">
        <f t="shared" si="111"/>
        <v>#N/A</v>
      </c>
      <c r="N927" t="e">
        <f t="shared" si="112"/>
        <v>#N/A</v>
      </c>
      <c r="O927" t="e">
        <f t="shared" si="113"/>
        <v>#N/A</v>
      </c>
      <c r="P927" t="e">
        <f t="shared" si="114"/>
        <v>#N/A</v>
      </c>
      <c r="Q927" t="e">
        <f t="shared" ca="1" si="115"/>
        <v>#N/A</v>
      </c>
      <c r="R927" t="e">
        <f ca="1">IF(scrapedData!Q927&gt;0.5,ROUND(scrapedData!R927*100,0),RANDBETWEEN(50,70))</f>
        <v>#N/A</v>
      </c>
      <c r="S927">
        <f>INDEX(teamdata!$B$2:'teamdata'!$B$80,MATCH(scrapedData!B927,teamdata!$A$2:'teamdata'!$A$80,0))</f>
        <v>59</v>
      </c>
      <c r="T927">
        <f t="shared" si="116"/>
        <v>5</v>
      </c>
    </row>
    <row r="928" spans="1:20" x14ac:dyDescent="0.3">
      <c r="A928" t="s">
        <v>3204</v>
      </c>
      <c r="B928">
        <f>ROUND(((99-40)*(scrapedData!AA928-0)/(25-0)+40),0)</f>
        <v>75</v>
      </c>
      <c r="C928">
        <f>ROUND(((99-40)*(scrapedData!F928-0)/(37.2-0)+40),0)</f>
        <v>93</v>
      </c>
      <c r="D928">
        <f>ROUND(((99-40)*(scrapedData!I928-0)/(0.7-0)+40),0)</f>
        <v>73</v>
      </c>
      <c r="E928">
        <f>ROUND(((99-40)*(scrapedData!O928-0)/(0.5-0)+40),0)</f>
        <v>92</v>
      </c>
      <c r="F928">
        <f ca="1">IF(scrapedData!K928&lt;1,RANDBETWEEN(40,50),D928)</f>
        <v>73</v>
      </c>
      <c r="G928">
        <f ca="1">IF(scrapedData!N928&lt;1,RANDBETWEEN(40,50),E928)</f>
        <v>92</v>
      </c>
      <c r="H928">
        <f>ROUND(((99-40)*(scrapedData!V928-0)/(7-0)+40),0)</f>
        <v>67</v>
      </c>
      <c r="I928">
        <f t="shared" ca="1" si="110"/>
        <v>307</v>
      </c>
      <c r="J928">
        <f>ROUND(((99-40)*(scrapedData!W928-0)/(3-0)+40),0)</f>
        <v>58</v>
      </c>
      <c r="K928">
        <f>ROUND(((99-40)*(scrapedData!X928-0)/(3-0)+40),0)</f>
        <v>42</v>
      </c>
      <c r="L928">
        <f>ROUND(((99-40)*(scrapedData!U928-0)/(11-0)+40),0)</f>
        <v>50</v>
      </c>
      <c r="M928">
        <f t="shared" si="111"/>
        <v>243</v>
      </c>
      <c r="N928">
        <f t="shared" ca="1" si="112"/>
        <v>86</v>
      </c>
      <c r="O928">
        <f t="shared" si="113"/>
        <v>77</v>
      </c>
      <c r="P928">
        <f t="shared" si="114"/>
        <v>52</v>
      </c>
      <c r="Q928">
        <f t="shared" ca="1" si="115"/>
        <v>92</v>
      </c>
      <c r="R928">
        <f ca="1">IF(scrapedData!Q928&gt;0.5,ROUND(scrapedData!R928*100,0),RANDBETWEEN(50,70))</f>
        <v>74</v>
      </c>
      <c r="S928">
        <f>INDEX(teamdata!$B$2:'teamdata'!$B$80,MATCH(scrapedData!B928,teamdata!$A$2:'teamdata'!$A$80,0))</f>
        <v>60</v>
      </c>
      <c r="T928">
        <f t="shared" si="116"/>
        <v>5</v>
      </c>
    </row>
    <row r="929" spans="1:20" x14ac:dyDescent="0.3">
      <c r="A929" t="s">
        <v>3206</v>
      </c>
      <c r="B929">
        <f>ROUND(((99-40)*(scrapedData!AA929-0)/(25-0)+40),0)</f>
        <v>69</v>
      </c>
      <c r="C929">
        <f>ROUND(((99-40)*(scrapedData!F929-0)/(37.2-0)+40),0)</f>
        <v>87</v>
      </c>
      <c r="D929">
        <f>ROUND(((99-40)*(scrapedData!I929-0)/(0.7-0)+40),0)</f>
        <v>80</v>
      </c>
      <c r="E929">
        <f>ROUND(((99-40)*(scrapedData!O929-0)/(0.5-0)+40),0)</f>
        <v>68</v>
      </c>
      <c r="F929">
        <f ca="1">IF(scrapedData!K929&lt;1,RANDBETWEEN(40,50),D929)</f>
        <v>80</v>
      </c>
      <c r="G929">
        <f ca="1">IF(scrapedData!N929&lt;1,RANDBETWEEN(40,50),E929)</f>
        <v>68</v>
      </c>
      <c r="H929">
        <f>ROUND(((99-40)*(scrapedData!V929-0)/(7-0)+40),0)</f>
        <v>48</v>
      </c>
      <c r="I929">
        <f t="shared" ca="1" si="110"/>
        <v>265</v>
      </c>
      <c r="J929">
        <f>ROUND(((99-40)*(scrapedData!W929-0)/(3-0)+40),0)</f>
        <v>56</v>
      </c>
      <c r="K929">
        <f>ROUND(((99-40)*(scrapedData!X929-0)/(3-0)+40),0)</f>
        <v>68</v>
      </c>
      <c r="L929">
        <f>ROUND(((99-40)*(scrapedData!U929-0)/(11-0)+40),0)</f>
        <v>82</v>
      </c>
      <c r="M929">
        <f t="shared" si="111"/>
        <v>293</v>
      </c>
      <c r="N929">
        <f t="shared" ca="1" si="112"/>
        <v>78</v>
      </c>
      <c r="O929">
        <f t="shared" si="113"/>
        <v>86</v>
      </c>
      <c r="P929">
        <f t="shared" si="114"/>
        <v>89</v>
      </c>
      <c r="Q929">
        <f t="shared" ca="1" si="115"/>
        <v>68</v>
      </c>
      <c r="R929">
        <f ca="1">IF(scrapedData!Q929&gt;0.5,ROUND(scrapedData!R929*100,0),RANDBETWEEN(50,70))</f>
        <v>66</v>
      </c>
      <c r="S929">
        <f>INDEX(teamdata!$B$2:'teamdata'!$B$80,MATCH(scrapedData!B929,teamdata!$A$2:'teamdata'!$A$80,0))</f>
        <v>60</v>
      </c>
      <c r="T929">
        <f t="shared" si="116"/>
        <v>5</v>
      </c>
    </row>
    <row r="930" spans="1:20" x14ac:dyDescent="0.3">
      <c r="A930" t="s">
        <v>3208</v>
      </c>
      <c r="B930">
        <f>ROUND(((99-40)*(scrapedData!AA930-0)/(25-0)+40),0)</f>
        <v>62</v>
      </c>
      <c r="C930">
        <f>ROUND(((99-40)*(scrapedData!F930-0)/(37.2-0)+40),0)</f>
        <v>84</v>
      </c>
      <c r="D930">
        <f>ROUND(((99-40)*(scrapedData!I930-0)/(0.7-0)+40),0)</f>
        <v>76</v>
      </c>
      <c r="E930">
        <f>ROUND(((99-40)*(scrapedData!O930-0)/(0.5-0)+40),0)</f>
        <v>87</v>
      </c>
      <c r="F930">
        <f ca="1">IF(scrapedData!K930&lt;1,RANDBETWEEN(40,50),D930)</f>
        <v>76</v>
      </c>
      <c r="G930">
        <f ca="1">IF(scrapedData!N930&lt;1,RANDBETWEEN(40,50),E930)</f>
        <v>87</v>
      </c>
      <c r="H930">
        <f>ROUND(((99-40)*(scrapedData!V930-0)/(7-0)+40),0)</f>
        <v>56</v>
      </c>
      <c r="I930">
        <f t="shared" ca="1" si="110"/>
        <v>281</v>
      </c>
      <c r="J930">
        <f>ROUND(((99-40)*(scrapedData!W930-0)/(3-0)+40),0)</f>
        <v>52</v>
      </c>
      <c r="K930">
        <f>ROUND(((99-40)*(scrapedData!X930-0)/(3-0)+40),0)</f>
        <v>44</v>
      </c>
      <c r="L930">
        <f>ROUND(((99-40)*(scrapedData!U930-0)/(11-0)+40),0)</f>
        <v>53</v>
      </c>
      <c r="M930">
        <f t="shared" si="111"/>
        <v>233</v>
      </c>
      <c r="N930">
        <f t="shared" ca="1" si="112"/>
        <v>81</v>
      </c>
      <c r="O930">
        <f t="shared" si="113"/>
        <v>75</v>
      </c>
      <c r="P930">
        <f t="shared" si="114"/>
        <v>59</v>
      </c>
      <c r="Q930">
        <f t="shared" ca="1" si="115"/>
        <v>87</v>
      </c>
      <c r="R930">
        <f ca="1">IF(scrapedData!Q930&gt;0.5,ROUND(scrapedData!R930*100,0),RANDBETWEEN(50,70))</f>
        <v>65</v>
      </c>
      <c r="S930">
        <f>INDEX(teamdata!$B$2:'teamdata'!$B$80,MATCH(scrapedData!B930,teamdata!$A$2:'teamdata'!$A$80,0))</f>
        <v>60</v>
      </c>
      <c r="T930">
        <f t="shared" si="116"/>
        <v>5</v>
      </c>
    </row>
    <row r="931" spans="1:20" x14ac:dyDescent="0.3">
      <c r="A931" t="s">
        <v>3211</v>
      </c>
      <c r="B931">
        <f>ROUND(((99-40)*(scrapedData!AA931-0)/(25-0)+40),0)</f>
        <v>61</v>
      </c>
      <c r="C931">
        <f>ROUND(((99-40)*(scrapedData!F931-0)/(37.2-0)+40),0)</f>
        <v>87</v>
      </c>
      <c r="D931">
        <f>ROUND(((99-40)*(scrapedData!I931-0)/(0.7-0)+40),0)</f>
        <v>75</v>
      </c>
      <c r="E931">
        <f>ROUND(((99-40)*(scrapedData!O931-0)/(0.5-0)+40),0)</f>
        <v>86</v>
      </c>
      <c r="F931">
        <f ca="1">IF(scrapedData!K931&lt;1,RANDBETWEEN(40,50),D931)</f>
        <v>75</v>
      </c>
      <c r="G931">
        <f ca="1">IF(scrapedData!N931&lt;1,RANDBETWEEN(40,50),E931)</f>
        <v>86</v>
      </c>
      <c r="H931">
        <f>ROUND(((99-40)*(scrapedData!V931-0)/(7-0)+40),0)</f>
        <v>59</v>
      </c>
      <c r="I931">
        <f t="shared" ca="1" si="110"/>
        <v>281</v>
      </c>
      <c r="J931">
        <f>ROUND(((99-40)*(scrapedData!W931-0)/(3-0)+40),0)</f>
        <v>54</v>
      </c>
      <c r="K931">
        <f>ROUND(((99-40)*(scrapedData!X931-0)/(3-0)+40),0)</f>
        <v>42</v>
      </c>
      <c r="L931">
        <f>ROUND(((99-40)*(scrapedData!U931-0)/(11-0)+40),0)</f>
        <v>70</v>
      </c>
      <c r="M931">
        <f t="shared" si="111"/>
        <v>253</v>
      </c>
      <c r="N931">
        <f t="shared" ca="1" si="112"/>
        <v>81</v>
      </c>
      <c r="O931">
        <f t="shared" si="113"/>
        <v>79</v>
      </c>
      <c r="P931">
        <f t="shared" si="114"/>
        <v>76</v>
      </c>
      <c r="Q931">
        <f t="shared" ca="1" si="115"/>
        <v>86</v>
      </c>
      <c r="R931">
        <f ca="1">IF(scrapedData!Q931&gt;0.5,ROUND(scrapedData!R931*100,0),RANDBETWEEN(50,70))</f>
        <v>75</v>
      </c>
      <c r="S931">
        <f>INDEX(teamdata!$B$2:'teamdata'!$B$80,MATCH(scrapedData!B931,teamdata!$A$2:'teamdata'!$A$80,0))</f>
        <v>60</v>
      </c>
      <c r="T931">
        <f t="shared" si="116"/>
        <v>5</v>
      </c>
    </row>
    <row r="932" spans="1:20" x14ac:dyDescent="0.3">
      <c r="A932" t="s">
        <v>3213</v>
      </c>
      <c r="B932">
        <f>ROUND(((99-40)*(scrapedData!AA932-0)/(25-0)+40),0)</f>
        <v>53</v>
      </c>
      <c r="C932">
        <f>ROUND(((99-40)*(scrapedData!F932-0)/(37.2-0)+40),0)</f>
        <v>68</v>
      </c>
      <c r="D932">
        <f>ROUND(((99-40)*(scrapedData!I932-0)/(0.7-0)+40),0)</f>
        <v>85</v>
      </c>
      <c r="E932">
        <f>ROUND(((99-40)*(scrapedData!O932-0)/(0.5-0)+40),0)</f>
        <v>40</v>
      </c>
      <c r="F932">
        <f ca="1">IF(scrapedData!K932&lt;1,RANDBETWEEN(40,50),D932)</f>
        <v>85</v>
      </c>
      <c r="G932">
        <f ca="1">IF(scrapedData!N932&lt;1,RANDBETWEEN(40,50),E932)</f>
        <v>50</v>
      </c>
      <c r="H932">
        <f>ROUND(((99-40)*(scrapedData!V932-0)/(7-0)+40),0)</f>
        <v>44</v>
      </c>
      <c r="I932">
        <f t="shared" ca="1" si="110"/>
        <v>232</v>
      </c>
      <c r="J932">
        <f>ROUND(((99-40)*(scrapedData!W932-0)/(3-0)+40),0)</f>
        <v>46</v>
      </c>
      <c r="K932">
        <f>ROUND(((99-40)*(scrapedData!X932-0)/(3-0)+40),0)</f>
        <v>56</v>
      </c>
      <c r="L932">
        <f>ROUND(((99-40)*(scrapedData!U932-0)/(11-0)+40),0)</f>
        <v>63</v>
      </c>
      <c r="M932">
        <f t="shared" si="111"/>
        <v>233</v>
      </c>
      <c r="N932">
        <f t="shared" ca="1" si="112"/>
        <v>73</v>
      </c>
      <c r="O932">
        <f t="shared" si="113"/>
        <v>75</v>
      </c>
      <c r="P932">
        <f t="shared" si="114"/>
        <v>78</v>
      </c>
      <c r="Q932">
        <f t="shared" ca="1" si="115"/>
        <v>50</v>
      </c>
      <c r="R932">
        <f ca="1">IF(scrapedData!Q932&gt;0.5,ROUND(scrapedData!R932*100,0),RANDBETWEEN(50,70))</f>
        <v>74</v>
      </c>
      <c r="S932">
        <f>INDEX(teamdata!$B$2:'teamdata'!$B$80,MATCH(scrapedData!B932,teamdata!$A$2:'teamdata'!$A$80,0))</f>
        <v>60</v>
      </c>
      <c r="T932">
        <f t="shared" si="116"/>
        <v>5</v>
      </c>
    </row>
    <row r="933" spans="1:20" x14ac:dyDescent="0.3">
      <c r="A933" t="s">
        <v>3215</v>
      </c>
      <c r="B933">
        <f>ROUND(((99-40)*(scrapedData!AA933-0)/(25-0)+40),0)</f>
        <v>53</v>
      </c>
      <c r="C933">
        <f>ROUND(((99-40)*(scrapedData!F933-0)/(37.2-0)+40),0)</f>
        <v>69</v>
      </c>
      <c r="D933">
        <f>ROUND(((99-40)*(scrapedData!I933-0)/(0.7-0)+40),0)</f>
        <v>75</v>
      </c>
      <c r="E933">
        <f>ROUND(((99-40)*(scrapedData!O933-0)/(0.5-0)+40),0)</f>
        <v>82</v>
      </c>
      <c r="F933">
        <f ca="1">IF(scrapedData!K933&lt;1,RANDBETWEEN(40,50),D933)</f>
        <v>75</v>
      </c>
      <c r="G933">
        <f ca="1">IF(scrapedData!N933&lt;1,RANDBETWEEN(40,50),E933)</f>
        <v>82</v>
      </c>
      <c r="H933">
        <f>ROUND(((99-40)*(scrapedData!V933-0)/(7-0)+40),0)</f>
        <v>44</v>
      </c>
      <c r="I933">
        <f t="shared" ca="1" si="110"/>
        <v>254</v>
      </c>
      <c r="J933">
        <f>ROUND(((99-40)*(scrapedData!W933-0)/(3-0)+40),0)</f>
        <v>46</v>
      </c>
      <c r="K933">
        <f>ROUND(((99-40)*(scrapedData!X933-0)/(3-0)+40),0)</f>
        <v>48</v>
      </c>
      <c r="L933">
        <f>ROUND(((99-40)*(scrapedData!U933-0)/(11-0)+40),0)</f>
        <v>61</v>
      </c>
      <c r="M933">
        <f t="shared" si="111"/>
        <v>224</v>
      </c>
      <c r="N933">
        <f t="shared" ca="1" si="112"/>
        <v>76</v>
      </c>
      <c r="O933">
        <f t="shared" si="113"/>
        <v>73</v>
      </c>
      <c r="P933">
        <f t="shared" si="114"/>
        <v>75</v>
      </c>
      <c r="Q933">
        <f t="shared" ca="1" si="115"/>
        <v>82</v>
      </c>
      <c r="R933">
        <f ca="1">IF(scrapedData!Q933&gt;0.5,ROUND(scrapedData!R933*100,0),RANDBETWEEN(50,70))</f>
        <v>78</v>
      </c>
      <c r="S933">
        <f>INDEX(teamdata!$B$2:'teamdata'!$B$80,MATCH(scrapedData!B933,teamdata!$A$2:'teamdata'!$A$80,0))</f>
        <v>60</v>
      </c>
      <c r="T933">
        <f t="shared" si="116"/>
        <v>5</v>
      </c>
    </row>
    <row r="934" spans="1:20" x14ac:dyDescent="0.3">
      <c r="A934" t="s">
        <v>3218</v>
      </c>
      <c r="B934">
        <f>ROUND(((99-40)*(scrapedData!AA934-0)/(25-0)+40),0)</f>
        <v>50</v>
      </c>
      <c r="C934">
        <f>ROUND(((99-40)*(scrapedData!F934-0)/(37.2-0)+40),0)</f>
        <v>59</v>
      </c>
      <c r="D934">
        <f>ROUND(((99-40)*(scrapedData!I934-0)/(0.7-0)+40),0)</f>
        <v>85</v>
      </c>
      <c r="E934">
        <f>ROUND(((99-40)*(scrapedData!O934-0)/(0.5-0)+40),0)</f>
        <v>74</v>
      </c>
      <c r="F934">
        <f ca="1">IF(scrapedData!K934&lt;1,RANDBETWEEN(40,50),D934)</f>
        <v>85</v>
      </c>
      <c r="G934">
        <f ca="1">IF(scrapedData!N934&lt;1,RANDBETWEEN(40,50),E934)</f>
        <v>40</v>
      </c>
      <c r="H934">
        <f>ROUND(((99-40)*(scrapedData!V934-0)/(7-0)+40),0)</f>
        <v>42</v>
      </c>
      <c r="I934">
        <f t="shared" ca="1" si="110"/>
        <v>217</v>
      </c>
      <c r="J934">
        <f>ROUND(((99-40)*(scrapedData!W934-0)/(3-0)+40),0)</f>
        <v>50</v>
      </c>
      <c r="K934">
        <f>ROUND(((99-40)*(scrapedData!X934-0)/(3-0)+40),0)</f>
        <v>46</v>
      </c>
      <c r="L934">
        <f>ROUND(((99-40)*(scrapedData!U934-0)/(11-0)+40),0)</f>
        <v>53</v>
      </c>
      <c r="M934">
        <f t="shared" si="111"/>
        <v>208</v>
      </c>
      <c r="N934">
        <f t="shared" ca="1" si="112"/>
        <v>70</v>
      </c>
      <c r="O934">
        <f t="shared" si="113"/>
        <v>70</v>
      </c>
      <c r="P934">
        <f t="shared" si="114"/>
        <v>72</v>
      </c>
      <c r="Q934">
        <f t="shared" ca="1" si="115"/>
        <v>40</v>
      </c>
      <c r="R934">
        <f ca="1">IF(scrapedData!Q934&gt;0.5,ROUND(scrapedData!R934*100,0),RANDBETWEEN(50,70))</f>
        <v>53</v>
      </c>
      <c r="S934">
        <f>INDEX(teamdata!$B$2:'teamdata'!$B$80,MATCH(scrapedData!B934,teamdata!$A$2:'teamdata'!$A$80,0))</f>
        <v>60</v>
      </c>
      <c r="T934">
        <f t="shared" si="116"/>
        <v>5</v>
      </c>
    </row>
    <row r="935" spans="1:20" x14ac:dyDescent="0.3">
      <c r="A935" t="s">
        <v>3220</v>
      </c>
      <c r="B935">
        <f>ROUND(((99-40)*(scrapedData!AA935-0)/(25-0)+40),0)</f>
        <v>49</v>
      </c>
      <c r="C935">
        <f>ROUND(((99-40)*(scrapedData!F935-0)/(37.2-0)+40),0)</f>
        <v>69</v>
      </c>
      <c r="D935">
        <f>ROUND(((99-40)*(scrapedData!I935-0)/(0.7-0)+40),0)</f>
        <v>82</v>
      </c>
      <c r="E935">
        <f>ROUND(((99-40)*(scrapedData!O935-0)/(0.5-0)+40),0)</f>
        <v>83</v>
      </c>
      <c r="F935">
        <f ca="1">IF(scrapedData!K935&lt;1,RANDBETWEEN(40,50),D935)</f>
        <v>82</v>
      </c>
      <c r="G935">
        <f ca="1">IF(scrapedData!N935&lt;1,RANDBETWEEN(40,50),E935)</f>
        <v>83</v>
      </c>
      <c r="H935">
        <f>ROUND(((99-40)*(scrapedData!V935-0)/(7-0)+40),0)</f>
        <v>55</v>
      </c>
      <c r="I935">
        <f t="shared" ca="1" si="110"/>
        <v>269</v>
      </c>
      <c r="J935">
        <f>ROUND(((99-40)*(scrapedData!W935-0)/(3-0)+40),0)</f>
        <v>54</v>
      </c>
      <c r="K935">
        <f>ROUND(((99-40)*(scrapedData!X935-0)/(3-0)+40),0)</f>
        <v>44</v>
      </c>
      <c r="L935">
        <f>ROUND(((99-40)*(scrapedData!U935-0)/(11-0)+40),0)</f>
        <v>50</v>
      </c>
      <c r="M935">
        <f t="shared" si="111"/>
        <v>217</v>
      </c>
      <c r="N935">
        <f t="shared" ca="1" si="112"/>
        <v>79</v>
      </c>
      <c r="O935">
        <f t="shared" si="113"/>
        <v>72</v>
      </c>
      <c r="P935">
        <f t="shared" si="114"/>
        <v>62</v>
      </c>
      <c r="Q935">
        <f t="shared" ca="1" si="115"/>
        <v>83</v>
      </c>
      <c r="R935">
        <f ca="1">IF(scrapedData!Q935&gt;0.5,ROUND(scrapedData!R935*100,0),RANDBETWEEN(50,70))</f>
        <v>68</v>
      </c>
      <c r="S935">
        <f>INDEX(teamdata!$B$2:'teamdata'!$B$80,MATCH(scrapedData!B935,teamdata!$A$2:'teamdata'!$A$80,0))</f>
        <v>60</v>
      </c>
      <c r="T935">
        <f t="shared" si="116"/>
        <v>5</v>
      </c>
    </row>
    <row r="936" spans="1:20" x14ac:dyDescent="0.3">
      <c r="A936" t="s">
        <v>3223</v>
      </c>
      <c r="B936">
        <f>ROUND(((99-40)*(scrapedData!AA936-0)/(25-0)+40),0)</f>
        <v>47</v>
      </c>
      <c r="C936">
        <f>ROUND(((99-40)*(scrapedData!F936-0)/(37.2-0)+40),0)</f>
        <v>60</v>
      </c>
      <c r="D936">
        <f>ROUND(((99-40)*(scrapedData!I936-0)/(0.7-0)+40),0)</f>
        <v>73</v>
      </c>
      <c r="E936">
        <f>ROUND(((99-40)*(scrapedData!O936-0)/(0.5-0)+40),0)</f>
        <v>64</v>
      </c>
      <c r="F936">
        <f ca="1">IF(scrapedData!K936&lt;1,RANDBETWEEN(40,50),D936)</f>
        <v>73</v>
      </c>
      <c r="G936">
        <f ca="1">IF(scrapedData!N936&lt;1,RANDBETWEEN(40,50),E936)</f>
        <v>64</v>
      </c>
      <c r="H936">
        <f>ROUND(((99-40)*(scrapedData!V936-0)/(7-0)+40),0)</f>
        <v>46</v>
      </c>
      <c r="I936">
        <f t="shared" ca="1" si="110"/>
        <v>230</v>
      </c>
      <c r="J936">
        <f>ROUND(((99-40)*(scrapedData!W936-0)/(3-0)+40),0)</f>
        <v>48</v>
      </c>
      <c r="K936">
        <f>ROUND(((99-40)*(scrapedData!X936-0)/(3-0)+40),0)</f>
        <v>42</v>
      </c>
      <c r="L936">
        <f>ROUND(((99-40)*(scrapedData!U936-0)/(11-0)+40),0)</f>
        <v>49</v>
      </c>
      <c r="M936">
        <f t="shared" si="111"/>
        <v>199</v>
      </c>
      <c r="N936">
        <f t="shared" ca="1" si="112"/>
        <v>72</v>
      </c>
      <c r="O936">
        <f t="shared" si="113"/>
        <v>68</v>
      </c>
      <c r="P936">
        <f t="shared" si="114"/>
        <v>66</v>
      </c>
      <c r="Q936">
        <f t="shared" ca="1" si="115"/>
        <v>64</v>
      </c>
      <c r="R936">
        <f ca="1">IF(scrapedData!Q936&gt;0.5,ROUND(scrapedData!R936*100,0),RANDBETWEEN(50,70))</f>
        <v>53</v>
      </c>
      <c r="S936">
        <f>INDEX(teamdata!$B$2:'teamdata'!$B$80,MATCH(scrapedData!B936,teamdata!$A$2:'teamdata'!$A$80,0))</f>
        <v>60</v>
      </c>
      <c r="T936">
        <f t="shared" si="116"/>
        <v>5</v>
      </c>
    </row>
    <row r="937" spans="1:20" x14ac:dyDescent="0.3">
      <c r="A937" t="s">
        <v>3224</v>
      </c>
      <c r="B937">
        <f>ROUND(((99-40)*(scrapedData!AA937-0)/(25-0)+40),0)</f>
        <v>44</v>
      </c>
      <c r="C937">
        <f>ROUND(((99-40)*(scrapedData!F937-0)/(37.2-0)+40),0)</f>
        <v>60</v>
      </c>
      <c r="D937">
        <f>ROUND(((99-40)*(scrapedData!I937-0)/(0.7-0)+40),0)</f>
        <v>63</v>
      </c>
      <c r="E937">
        <f>ROUND(((99-40)*(scrapedData!O937-0)/(0.5-0)+40),0)</f>
        <v>68</v>
      </c>
      <c r="F937">
        <f ca="1">IF(scrapedData!K937&lt;1,RANDBETWEEN(40,50),D937)</f>
        <v>46</v>
      </c>
      <c r="G937">
        <f ca="1">IF(scrapedData!N937&lt;1,RANDBETWEEN(40,50),E937)</f>
        <v>68</v>
      </c>
      <c r="H937">
        <f>ROUND(((99-40)*(scrapedData!V937-0)/(7-0)+40),0)</f>
        <v>48</v>
      </c>
      <c r="I937">
        <f t="shared" ca="1" si="110"/>
        <v>223</v>
      </c>
      <c r="J937">
        <f>ROUND(((99-40)*(scrapedData!W937-0)/(3-0)+40),0)</f>
        <v>46</v>
      </c>
      <c r="K937">
        <f>ROUND(((99-40)*(scrapedData!X937-0)/(3-0)+40),0)</f>
        <v>40</v>
      </c>
      <c r="L937">
        <f>ROUND(((99-40)*(scrapedData!U937-0)/(11-0)+40),0)</f>
        <v>45</v>
      </c>
      <c r="M937">
        <f t="shared" si="111"/>
        <v>191</v>
      </c>
      <c r="N937">
        <f t="shared" ca="1" si="112"/>
        <v>71</v>
      </c>
      <c r="O937">
        <f t="shared" si="113"/>
        <v>67</v>
      </c>
      <c r="P937">
        <f t="shared" si="114"/>
        <v>60</v>
      </c>
      <c r="Q937">
        <f t="shared" ca="1" si="115"/>
        <v>68</v>
      </c>
      <c r="R937">
        <f ca="1">IF(scrapedData!Q937&gt;0.5,ROUND(scrapedData!R937*100,0),RANDBETWEEN(50,70))</f>
        <v>100</v>
      </c>
      <c r="S937">
        <f>INDEX(teamdata!$B$2:'teamdata'!$B$80,MATCH(scrapedData!B937,teamdata!$A$2:'teamdata'!$A$80,0))</f>
        <v>60</v>
      </c>
      <c r="T937">
        <f t="shared" si="116"/>
        <v>5</v>
      </c>
    </row>
    <row r="938" spans="1:20" x14ac:dyDescent="0.3">
      <c r="A938" t="s">
        <v>3226</v>
      </c>
      <c r="B938">
        <f>ROUND(((99-40)*(scrapedData!AA938-0)/(25-0)+40),0)</f>
        <v>45</v>
      </c>
      <c r="C938">
        <f>ROUND(((99-40)*(scrapedData!F938-0)/(37.2-0)+40),0)</f>
        <v>51</v>
      </c>
      <c r="D938">
        <f>ROUND(((99-40)*(scrapedData!I938-0)/(0.7-0)+40),0)</f>
        <v>73</v>
      </c>
      <c r="E938">
        <f>ROUND(((99-40)*(scrapedData!O938-0)/(0.5-0)+40),0)</f>
        <v>40</v>
      </c>
      <c r="F938">
        <f ca="1">IF(scrapedData!K938&lt;1,RANDBETWEEN(40,50),D938)</f>
        <v>73</v>
      </c>
      <c r="G938">
        <f ca="1">IF(scrapedData!N938&lt;1,RANDBETWEEN(40,50),E938)</f>
        <v>45</v>
      </c>
      <c r="H938">
        <f>ROUND(((99-40)*(scrapedData!V938-0)/(7-0)+40),0)</f>
        <v>42</v>
      </c>
      <c r="I938">
        <f t="shared" ca="1" si="110"/>
        <v>205</v>
      </c>
      <c r="J938">
        <f>ROUND(((99-40)*(scrapedData!W938-0)/(3-0)+40),0)</f>
        <v>44</v>
      </c>
      <c r="K938">
        <f>ROUND(((99-40)*(scrapedData!X938-0)/(3-0)+40),0)</f>
        <v>54</v>
      </c>
      <c r="L938">
        <f>ROUND(((99-40)*(scrapedData!U938-0)/(11-0)+40),0)</f>
        <v>49</v>
      </c>
      <c r="M938">
        <f t="shared" si="111"/>
        <v>198</v>
      </c>
      <c r="N938">
        <f t="shared" ca="1" si="112"/>
        <v>68</v>
      </c>
      <c r="O938">
        <f t="shared" si="113"/>
        <v>68</v>
      </c>
      <c r="P938">
        <f t="shared" si="114"/>
        <v>73</v>
      </c>
      <c r="Q938">
        <f t="shared" ca="1" si="115"/>
        <v>45</v>
      </c>
      <c r="R938">
        <f ca="1">IF(scrapedData!Q938&gt;0.5,ROUND(scrapedData!R938*100,0),RANDBETWEEN(50,70))</f>
        <v>42</v>
      </c>
      <c r="S938">
        <f>INDEX(teamdata!$B$2:'teamdata'!$B$80,MATCH(scrapedData!B938,teamdata!$A$2:'teamdata'!$A$80,0))</f>
        <v>60</v>
      </c>
      <c r="T938">
        <f t="shared" si="116"/>
        <v>5</v>
      </c>
    </row>
    <row r="939" spans="1:20" x14ac:dyDescent="0.3">
      <c r="A939" t="s">
        <v>3229</v>
      </c>
      <c r="B939">
        <f>ROUND(((99-40)*(scrapedData!AA939-0)/(25-0)+40),0)</f>
        <v>41</v>
      </c>
      <c r="C939">
        <f>ROUND(((99-40)*(scrapedData!F939-0)/(37.2-0)+40),0)</f>
        <v>49</v>
      </c>
      <c r="D939">
        <f>ROUND(((99-40)*(scrapedData!I939-0)/(0.7-0)+40),0)</f>
        <v>54</v>
      </c>
      <c r="E939">
        <f>ROUND(((99-40)*(scrapedData!O939-0)/(0.5-0)+40),0)</f>
        <v>40</v>
      </c>
      <c r="F939">
        <f ca="1">IF(scrapedData!K939&lt;1,RANDBETWEEN(40,50),D939)</f>
        <v>47</v>
      </c>
      <c r="G939">
        <f ca="1">IF(scrapedData!N939&lt;1,RANDBETWEEN(40,50),E939)</f>
        <v>50</v>
      </c>
      <c r="H939">
        <f>ROUND(((99-40)*(scrapedData!V939-0)/(7-0)+40),0)</f>
        <v>43</v>
      </c>
      <c r="I939">
        <f t="shared" ca="1" si="110"/>
        <v>188</v>
      </c>
      <c r="J939">
        <f>ROUND(((99-40)*(scrapedData!W939-0)/(3-0)+40),0)</f>
        <v>50</v>
      </c>
      <c r="K939">
        <f>ROUND(((99-40)*(scrapedData!X939-0)/(3-0)+40),0)</f>
        <v>42</v>
      </c>
      <c r="L939">
        <f>ROUND(((99-40)*(scrapedData!U939-0)/(11-0)+40),0)</f>
        <v>44</v>
      </c>
      <c r="M939">
        <f t="shared" si="111"/>
        <v>185</v>
      </c>
      <c r="N939">
        <f t="shared" ca="1" si="112"/>
        <v>65</v>
      </c>
      <c r="O939">
        <f t="shared" si="113"/>
        <v>66</v>
      </c>
      <c r="P939">
        <f t="shared" si="114"/>
        <v>67</v>
      </c>
      <c r="Q939">
        <f t="shared" ca="1" si="115"/>
        <v>50</v>
      </c>
      <c r="R939">
        <f ca="1">IF(scrapedData!Q939&gt;0.5,ROUND(scrapedData!R939*100,0),RANDBETWEEN(50,70))</f>
        <v>50</v>
      </c>
      <c r="S939">
        <f>INDEX(teamdata!$B$2:'teamdata'!$B$80,MATCH(scrapedData!B939,teamdata!$A$2:'teamdata'!$A$80,0))</f>
        <v>60</v>
      </c>
      <c r="T939">
        <f t="shared" si="116"/>
        <v>5</v>
      </c>
    </row>
    <row r="940" spans="1:20" x14ac:dyDescent="0.3">
      <c r="A940" t="s">
        <v>3230</v>
      </c>
      <c r="B940">
        <f>ROUND(((99-40)*(scrapedData!AA940-0)/(25-0)+40),0)</f>
        <v>42</v>
      </c>
      <c r="C940">
        <f>ROUND(((99-40)*(scrapedData!F940-0)/(37.2-0)+40),0)</f>
        <v>44</v>
      </c>
      <c r="D940">
        <f>ROUND(((99-40)*(scrapedData!I940-0)/(0.7-0)+40),0)</f>
        <v>96</v>
      </c>
      <c r="E940">
        <f>ROUND(((99-40)*(scrapedData!O940-0)/(0.5-0)+40),0)</f>
        <v>40</v>
      </c>
      <c r="F940">
        <f ca="1">IF(scrapedData!K940&lt;1,RANDBETWEEN(40,50),D940)</f>
        <v>44</v>
      </c>
      <c r="G940">
        <f ca="1">IF(scrapedData!N940&lt;1,RANDBETWEEN(40,50),E940)</f>
        <v>50</v>
      </c>
      <c r="H940">
        <f>ROUND(((99-40)*(scrapedData!V940-0)/(7-0)+40),0)</f>
        <v>40</v>
      </c>
      <c r="I940">
        <f t="shared" ca="1" si="110"/>
        <v>228</v>
      </c>
      <c r="J940">
        <f>ROUND(((99-40)*(scrapedData!W940-0)/(3-0)+40),0)</f>
        <v>40</v>
      </c>
      <c r="K940">
        <f>ROUND(((99-40)*(scrapedData!X940-0)/(3-0)+40),0)</f>
        <v>40</v>
      </c>
      <c r="L940">
        <f>ROUND(((99-40)*(scrapedData!U940-0)/(11-0)+40),0)</f>
        <v>42</v>
      </c>
      <c r="M940">
        <f t="shared" si="111"/>
        <v>166</v>
      </c>
      <c r="N940">
        <f t="shared" ca="1" si="112"/>
        <v>72</v>
      </c>
      <c r="O940">
        <f t="shared" si="113"/>
        <v>62</v>
      </c>
      <c r="P940">
        <f t="shared" si="114"/>
        <v>69</v>
      </c>
      <c r="Q940">
        <f t="shared" ca="1" si="115"/>
        <v>50</v>
      </c>
      <c r="R940">
        <f ca="1">IF(scrapedData!Q940&gt;0.5,ROUND(scrapedData!R940*100,0),RANDBETWEEN(50,70))</f>
        <v>63</v>
      </c>
      <c r="S940">
        <f>INDEX(teamdata!$B$2:'teamdata'!$B$80,MATCH(scrapedData!B940,teamdata!$A$2:'teamdata'!$A$80,0))</f>
        <v>60</v>
      </c>
      <c r="T940">
        <f t="shared" si="116"/>
        <v>5</v>
      </c>
    </row>
    <row r="941" spans="1:20" x14ac:dyDescent="0.3">
      <c r="A941" t="s">
        <v>3233</v>
      </c>
      <c r="B941">
        <f>ROUND(((99-40)*(scrapedData!AA941-0)/(25-0)+40),0)</f>
        <v>73</v>
      </c>
      <c r="C941">
        <f>ROUND(((99-40)*(scrapedData!F941-0)/(37.2-0)+40),0)</f>
        <v>89</v>
      </c>
      <c r="D941">
        <f>ROUND(((99-40)*(scrapedData!I941-0)/(0.7-0)+40),0)</f>
        <v>79</v>
      </c>
      <c r="E941">
        <f>ROUND(((99-40)*(scrapedData!O941-0)/(0.5-0)+40),0)</f>
        <v>79</v>
      </c>
      <c r="F941">
        <f ca="1">IF(scrapedData!K941&lt;1,RANDBETWEEN(40,50),D941)</f>
        <v>79</v>
      </c>
      <c r="G941">
        <f ca="1">IF(scrapedData!N941&lt;1,RANDBETWEEN(40,50),E941)</f>
        <v>79</v>
      </c>
      <c r="H941">
        <f>ROUND(((99-40)*(scrapedData!V941-0)/(7-0)+40),0)</f>
        <v>63</v>
      </c>
      <c r="I941">
        <f t="shared" ca="1" si="110"/>
        <v>294</v>
      </c>
      <c r="J941">
        <f>ROUND(((99-40)*(scrapedData!W941-0)/(3-0)+40),0)</f>
        <v>71</v>
      </c>
      <c r="K941">
        <f>ROUND(((99-40)*(scrapedData!X941-0)/(3-0)+40),0)</f>
        <v>52</v>
      </c>
      <c r="L941">
        <f>ROUND(((99-40)*(scrapedData!U941-0)/(11-0)+40),0)</f>
        <v>73</v>
      </c>
      <c r="M941">
        <f t="shared" si="111"/>
        <v>285</v>
      </c>
      <c r="N941">
        <f t="shared" ca="1" si="112"/>
        <v>84</v>
      </c>
      <c r="O941">
        <f t="shared" si="113"/>
        <v>85</v>
      </c>
      <c r="P941">
        <f t="shared" si="114"/>
        <v>78</v>
      </c>
      <c r="Q941">
        <f t="shared" ca="1" si="115"/>
        <v>79</v>
      </c>
      <c r="R941">
        <f ca="1">IF(scrapedData!Q941&gt;0.5,ROUND(scrapedData!R941*100,0),RANDBETWEEN(50,70))</f>
        <v>73</v>
      </c>
      <c r="S941">
        <f>INDEX(teamdata!$B$2:'teamdata'!$B$80,MATCH(scrapedData!B941,teamdata!$A$2:'teamdata'!$A$80,0))</f>
        <v>61</v>
      </c>
      <c r="T941">
        <f t="shared" si="116"/>
        <v>5</v>
      </c>
    </row>
    <row r="942" spans="1:20" x14ac:dyDescent="0.3">
      <c r="A942" t="s">
        <v>3235</v>
      </c>
      <c r="B942">
        <f>ROUND(((99-40)*(scrapedData!AA942-0)/(25-0)+40),0)</f>
        <v>67</v>
      </c>
      <c r="C942">
        <f>ROUND(((99-40)*(scrapedData!F942-0)/(37.2-0)+40),0)</f>
        <v>91</v>
      </c>
      <c r="D942">
        <f>ROUND(((99-40)*(scrapedData!I942-0)/(0.7-0)+40),0)</f>
        <v>75</v>
      </c>
      <c r="E942">
        <f>ROUND(((99-40)*(scrapedData!O942-0)/(0.5-0)+40),0)</f>
        <v>87</v>
      </c>
      <c r="F942">
        <f ca="1">IF(scrapedData!K942&lt;1,RANDBETWEEN(40,50),D942)</f>
        <v>75</v>
      </c>
      <c r="G942">
        <f ca="1">IF(scrapedData!N942&lt;1,RANDBETWEEN(40,50),E942)</f>
        <v>87</v>
      </c>
      <c r="H942">
        <f>ROUND(((99-40)*(scrapedData!V942-0)/(7-0)+40),0)</f>
        <v>56</v>
      </c>
      <c r="I942">
        <f t="shared" ca="1" si="110"/>
        <v>285</v>
      </c>
      <c r="J942">
        <f>ROUND(((99-40)*(scrapedData!W942-0)/(3-0)+40),0)</f>
        <v>73</v>
      </c>
      <c r="K942">
        <f>ROUND(((99-40)*(scrapedData!X942-0)/(3-0)+40),0)</f>
        <v>40</v>
      </c>
      <c r="L942">
        <f>ROUND(((99-40)*(scrapedData!U942-0)/(11-0)+40),0)</f>
        <v>55</v>
      </c>
      <c r="M942">
        <f t="shared" si="111"/>
        <v>259</v>
      </c>
      <c r="N942">
        <f t="shared" ca="1" si="112"/>
        <v>82</v>
      </c>
      <c r="O942">
        <f t="shared" si="113"/>
        <v>80</v>
      </c>
      <c r="P942">
        <f t="shared" si="114"/>
        <v>58</v>
      </c>
      <c r="Q942">
        <f t="shared" ca="1" si="115"/>
        <v>87</v>
      </c>
      <c r="R942">
        <f ca="1">IF(scrapedData!Q942&gt;0.5,ROUND(scrapedData!R942*100,0),RANDBETWEEN(50,70))</f>
        <v>84</v>
      </c>
      <c r="S942">
        <f>INDEX(teamdata!$B$2:'teamdata'!$B$80,MATCH(scrapedData!B942,teamdata!$A$2:'teamdata'!$A$80,0))</f>
        <v>61</v>
      </c>
      <c r="T942">
        <f t="shared" si="116"/>
        <v>5</v>
      </c>
    </row>
    <row r="943" spans="1:20" x14ac:dyDescent="0.3">
      <c r="A943" t="s">
        <v>3237</v>
      </c>
      <c r="B943">
        <f>ROUND(((99-40)*(scrapedData!AA943-0)/(25-0)+40),0)</f>
        <v>64</v>
      </c>
      <c r="C943">
        <f>ROUND(((99-40)*(scrapedData!F943-0)/(37.2-0)+40),0)</f>
        <v>91</v>
      </c>
      <c r="D943">
        <f>ROUND(((99-40)*(scrapedData!I943-0)/(0.7-0)+40),0)</f>
        <v>85</v>
      </c>
      <c r="E943">
        <f>ROUND(((99-40)*(scrapedData!O943-0)/(0.5-0)+40),0)</f>
        <v>93</v>
      </c>
      <c r="F943">
        <f ca="1">IF(scrapedData!K943&lt;1,RANDBETWEEN(40,50),D943)</f>
        <v>85</v>
      </c>
      <c r="G943">
        <f ca="1">IF(scrapedData!N943&lt;1,RANDBETWEEN(40,50),E943)</f>
        <v>42</v>
      </c>
      <c r="H943">
        <f>ROUND(((99-40)*(scrapedData!V943-0)/(7-0)+40),0)</f>
        <v>81</v>
      </c>
      <c r="I943">
        <f t="shared" ca="1" si="110"/>
        <v>272</v>
      </c>
      <c r="J943">
        <f>ROUND(((99-40)*(scrapedData!W943-0)/(3-0)+40),0)</f>
        <v>75</v>
      </c>
      <c r="K943">
        <f>ROUND(((99-40)*(scrapedData!X943-0)/(3-0)+40),0)</f>
        <v>44</v>
      </c>
      <c r="L943">
        <f>ROUND(((99-40)*(scrapedData!U943-0)/(11-0)+40),0)</f>
        <v>60</v>
      </c>
      <c r="M943">
        <f t="shared" si="111"/>
        <v>270</v>
      </c>
      <c r="N943">
        <f t="shared" ca="1" si="112"/>
        <v>80</v>
      </c>
      <c r="O943">
        <f t="shared" si="113"/>
        <v>82</v>
      </c>
      <c r="P943">
        <f t="shared" si="114"/>
        <v>63</v>
      </c>
      <c r="Q943">
        <f t="shared" ca="1" si="115"/>
        <v>42</v>
      </c>
      <c r="R943">
        <f ca="1">IF(scrapedData!Q943&gt;0.5,ROUND(scrapedData!R943*100,0),RANDBETWEEN(50,70))</f>
        <v>59</v>
      </c>
      <c r="S943">
        <f>INDEX(teamdata!$B$2:'teamdata'!$B$80,MATCH(scrapedData!B943,teamdata!$A$2:'teamdata'!$A$80,0))</f>
        <v>61</v>
      </c>
      <c r="T943">
        <f t="shared" si="116"/>
        <v>5</v>
      </c>
    </row>
    <row r="944" spans="1:20" x14ac:dyDescent="0.3">
      <c r="A944" t="s">
        <v>3239</v>
      </c>
      <c r="B944">
        <f>ROUND(((99-40)*(scrapedData!AA944-0)/(25-0)+40),0)</f>
        <v>71</v>
      </c>
      <c r="C944">
        <f>ROUND(((99-40)*(scrapedData!F944-0)/(37.2-0)+40),0)</f>
        <v>75</v>
      </c>
      <c r="D944">
        <f>ROUND(((99-40)*(scrapedData!I944-0)/(0.7-0)+40),0)</f>
        <v>80</v>
      </c>
      <c r="E944">
        <f>ROUND(((99-40)*(scrapedData!O944-0)/(0.5-0)+40),0)</f>
        <v>84</v>
      </c>
      <c r="F944">
        <f ca="1">IF(scrapedData!K944&lt;1,RANDBETWEEN(40,50),D944)</f>
        <v>80</v>
      </c>
      <c r="G944">
        <f ca="1">IF(scrapedData!N944&lt;1,RANDBETWEEN(40,50),E944)</f>
        <v>84</v>
      </c>
      <c r="H944">
        <f>ROUND(((99-40)*(scrapedData!V944-0)/(7-0)+40),0)</f>
        <v>48</v>
      </c>
      <c r="I944">
        <f t="shared" ca="1" si="110"/>
        <v>283</v>
      </c>
      <c r="J944">
        <f>ROUND(((99-40)*(scrapedData!W944-0)/(3-0)+40),0)</f>
        <v>54</v>
      </c>
      <c r="K944">
        <f>ROUND(((99-40)*(scrapedData!X944-0)/(3-0)+40),0)</f>
        <v>60</v>
      </c>
      <c r="L944">
        <f>ROUND(((99-40)*(scrapedData!U944-0)/(11-0)+40),0)</f>
        <v>65</v>
      </c>
      <c r="M944">
        <f t="shared" si="111"/>
        <v>254</v>
      </c>
      <c r="N944">
        <f t="shared" ca="1" si="112"/>
        <v>82</v>
      </c>
      <c r="O944">
        <f t="shared" si="113"/>
        <v>79</v>
      </c>
      <c r="P944">
        <f t="shared" si="114"/>
        <v>76</v>
      </c>
      <c r="Q944">
        <f t="shared" ca="1" si="115"/>
        <v>84</v>
      </c>
      <c r="R944">
        <f ca="1">IF(scrapedData!Q944&gt;0.5,ROUND(scrapedData!R944*100,0),RANDBETWEEN(50,70))</f>
        <v>78</v>
      </c>
      <c r="S944">
        <f>INDEX(teamdata!$B$2:'teamdata'!$B$80,MATCH(scrapedData!B944,teamdata!$A$2:'teamdata'!$A$80,0))</f>
        <v>61</v>
      </c>
      <c r="T944">
        <f t="shared" si="116"/>
        <v>5</v>
      </c>
    </row>
    <row r="945" spans="1:20" x14ac:dyDescent="0.3">
      <c r="A945" t="s">
        <v>3241</v>
      </c>
      <c r="B945">
        <f>ROUND(((99-40)*(scrapedData!AA945-0)/(25-0)+40),0)</f>
        <v>56</v>
      </c>
      <c r="C945">
        <f>ROUND(((99-40)*(scrapedData!F945-0)/(37.2-0)+40),0)</f>
        <v>62</v>
      </c>
      <c r="D945">
        <f>ROUND(((99-40)*(scrapedData!I945-0)/(0.7-0)+40),0)</f>
        <v>82</v>
      </c>
      <c r="E945">
        <f>ROUND(((99-40)*(scrapedData!O945-0)/(0.5-0)+40),0)</f>
        <v>86</v>
      </c>
      <c r="F945">
        <f ca="1">IF(scrapedData!K945&lt;1,RANDBETWEEN(40,50),D945)</f>
        <v>82</v>
      </c>
      <c r="G945">
        <f ca="1">IF(scrapedData!N945&lt;1,RANDBETWEEN(40,50),E945)</f>
        <v>86</v>
      </c>
      <c r="H945">
        <f>ROUND(((99-40)*(scrapedData!V945-0)/(7-0)+40),0)</f>
        <v>47</v>
      </c>
      <c r="I945">
        <f t="shared" ca="1" si="110"/>
        <v>271</v>
      </c>
      <c r="J945">
        <f>ROUND(((99-40)*(scrapedData!W945-0)/(3-0)+40),0)</f>
        <v>52</v>
      </c>
      <c r="K945">
        <f>ROUND(((99-40)*(scrapedData!X945-0)/(3-0)+40),0)</f>
        <v>44</v>
      </c>
      <c r="L945">
        <f>ROUND(((99-40)*(scrapedData!U945-0)/(11-0)+40),0)</f>
        <v>54</v>
      </c>
      <c r="M945">
        <f t="shared" si="111"/>
        <v>212</v>
      </c>
      <c r="N945">
        <f t="shared" ca="1" si="112"/>
        <v>80</v>
      </c>
      <c r="O945">
        <f t="shared" si="113"/>
        <v>71</v>
      </c>
      <c r="P945">
        <f t="shared" si="114"/>
        <v>71</v>
      </c>
      <c r="Q945">
        <f t="shared" ca="1" si="115"/>
        <v>86</v>
      </c>
      <c r="R945">
        <f ca="1">IF(scrapedData!Q945&gt;0.5,ROUND(scrapedData!R945*100,0),RANDBETWEEN(50,70))</f>
        <v>65</v>
      </c>
      <c r="S945">
        <f>INDEX(teamdata!$B$2:'teamdata'!$B$80,MATCH(scrapedData!B945,teamdata!$A$2:'teamdata'!$A$80,0))</f>
        <v>61</v>
      </c>
      <c r="T945">
        <f t="shared" si="116"/>
        <v>5</v>
      </c>
    </row>
    <row r="946" spans="1:20" x14ac:dyDescent="0.3">
      <c r="A946" t="s">
        <v>3244</v>
      </c>
      <c r="B946">
        <f>ROUND(((99-40)*(scrapedData!AA946-0)/(25-0)+40),0)</f>
        <v>62</v>
      </c>
      <c r="C946">
        <f>ROUND(((99-40)*(scrapedData!F946-0)/(37.2-0)+40),0)</f>
        <v>83</v>
      </c>
      <c r="D946">
        <f>ROUND(((99-40)*(scrapedData!I946-0)/(0.7-0)+40),0)</f>
        <v>81</v>
      </c>
      <c r="E946">
        <f>ROUND(((99-40)*(scrapedData!O946-0)/(0.5-0)+40),0)</f>
        <v>88</v>
      </c>
      <c r="F946">
        <f ca="1">IF(scrapedData!K946&lt;1,RANDBETWEEN(40,50),D946)</f>
        <v>81</v>
      </c>
      <c r="G946">
        <f ca="1">IF(scrapedData!N946&lt;1,RANDBETWEEN(40,50),E946)</f>
        <v>88</v>
      </c>
      <c r="H946">
        <f>ROUND(((99-40)*(scrapedData!V946-0)/(7-0)+40),0)</f>
        <v>54</v>
      </c>
      <c r="I946">
        <f t="shared" ca="1" si="110"/>
        <v>285</v>
      </c>
      <c r="J946">
        <f>ROUND(((99-40)*(scrapedData!W946-0)/(3-0)+40),0)</f>
        <v>62</v>
      </c>
      <c r="K946">
        <f>ROUND(((99-40)*(scrapedData!X946-0)/(3-0)+40),0)</f>
        <v>48</v>
      </c>
      <c r="L946">
        <f>ROUND(((99-40)*(scrapedData!U946-0)/(11-0)+40),0)</f>
        <v>65</v>
      </c>
      <c r="M946">
        <f t="shared" si="111"/>
        <v>258</v>
      </c>
      <c r="N946">
        <f t="shared" ca="1" si="112"/>
        <v>82</v>
      </c>
      <c r="O946">
        <f t="shared" si="113"/>
        <v>80</v>
      </c>
      <c r="P946">
        <f t="shared" si="114"/>
        <v>72</v>
      </c>
      <c r="Q946">
        <f t="shared" ca="1" si="115"/>
        <v>88</v>
      </c>
      <c r="R946">
        <f ca="1">IF(scrapedData!Q946&gt;0.5,ROUND(scrapedData!R946*100,0),RANDBETWEEN(50,70))</f>
        <v>85</v>
      </c>
      <c r="S946">
        <f>INDEX(teamdata!$B$2:'teamdata'!$B$80,MATCH(scrapedData!B946,teamdata!$A$2:'teamdata'!$A$80,0))</f>
        <v>61</v>
      </c>
      <c r="T946">
        <f t="shared" si="116"/>
        <v>5</v>
      </c>
    </row>
    <row r="947" spans="1:20" x14ac:dyDescent="0.3">
      <c r="A947" t="s">
        <v>3246</v>
      </c>
      <c r="B947">
        <f>ROUND(((99-40)*(scrapedData!AA947-0)/(25-0)+40),0)</f>
        <v>53</v>
      </c>
      <c r="C947">
        <f>ROUND(((99-40)*(scrapedData!F947-0)/(37.2-0)+40),0)</f>
        <v>63</v>
      </c>
      <c r="D947">
        <f>ROUND(((99-40)*(scrapedData!I947-0)/(0.7-0)+40),0)</f>
        <v>86</v>
      </c>
      <c r="E947">
        <f>ROUND(((99-40)*(scrapedData!O947-0)/(0.5-0)+40),0)</f>
        <v>74</v>
      </c>
      <c r="F947">
        <f ca="1">IF(scrapedData!K947&lt;1,RANDBETWEEN(40,50),D947)</f>
        <v>86</v>
      </c>
      <c r="G947">
        <f ca="1">IF(scrapedData!N947&lt;1,RANDBETWEEN(40,50),E947)</f>
        <v>47</v>
      </c>
      <c r="H947">
        <f>ROUND(((99-40)*(scrapedData!V947-0)/(7-0)+40),0)</f>
        <v>43</v>
      </c>
      <c r="I947">
        <f t="shared" ca="1" si="110"/>
        <v>229</v>
      </c>
      <c r="J947">
        <f>ROUND(((99-40)*(scrapedData!W947-0)/(3-0)+40),0)</f>
        <v>46</v>
      </c>
      <c r="K947">
        <f>ROUND(((99-40)*(scrapedData!X947-0)/(3-0)+40),0)</f>
        <v>42</v>
      </c>
      <c r="L947">
        <f>ROUND(((99-40)*(scrapedData!U947-0)/(11-0)+40),0)</f>
        <v>54</v>
      </c>
      <c r="M947">
        <f t="shared" si="111"/>
        <v>205</v>
      </c>
      <c r="N947">
        <f t="shared" ca="1" si="112"/>
        <v>72</v>
      </c>
      <c r="O947">
        <f t="shared" si="113"/>
        <v>70</v>
      </c>
      <c r="P947">
        <f t="shared" si="114"/>
        <v>70</v>
      </c>
      <c r="Q947">
        <f t="shared" ca="1" si="115"/>
        <v>47</v>
      </c>
      <c r="R947">
        <f ca="1">IF(scrapedData!Q947&gt;0.5,ROUND(scrapedData!R947*100,0),RANDBETWEEN(50,70))</f>
        <v>65</v>
      </c>
      <c r="S947">
        <f>INDEX(teamdata!$B$2:'teamdata'!$B$80,MATCH(scrapedData!B947,teamdata!$A$2:'teamdata'!$A$80,0))</f>
        <v>61</v>
      </c>
      <c r="T947">
        <f t="shared" si="116"/>
        <v>5</v>
      </c>
    </row>
    <row r="948" spans="1:20" x14ac:dyDescent="0.3">
      <c r="A948" t="s">
        <v>3248</v>
      </c>
      <c r="B948">
        <f>ROUND(((99-40)*(scrapedData!AA948-0)/(25-0)+40),0)</f>
        <v>48</v>
      </c>
      <c r="C948">
        <f>ROUND(((99-40)*(scrapedData!F948-0)/(37.2-0)+40),0)</f>
        <v>64</v>
      </c>
      <c r="D948">
        <f>ROUND(((99-40)*(scrapedData!I948-0)/(0.7-0)+40),0)</f>
        <v>70</v>
      </c>
      <c r="E948">
        <f>ROUND(((99-40)*(scrapedData!O948-0)/(0.5-0)+40),0)</f>
        <v>73</v>
      </c>
      <c r="F948">
        <f ca="1">IF(scrapedData!K948&lt;1,RANDBETWEEN(40,50),D948)</f>
        <v>70</v>
      </c>
      <c r="G948">
        <f ca="1">IF(scrapedData!N948&lt;1,RANDBETWEEN(40,50),E948)</f>
        <v>73</v>
      </c>
      <c r="H948">
        <f>ROUND(((99-40)*(scrapedData!V948-0)/(7-0)+40),0)</f>
        <v>55</v>
      </c>
      <c r="I948">
        <f t="shared" ca="1" si="110"/>
        <v>246</v>
      </c>
      <c r="J948">
        <f>ROUND(((99-40)*(scrapedData!W948-0)/(3-0)+40),0)</f>
        <v>52</v>
      </c>
      <c r="K948">
        <f>ROUND(((99-40)*(scrapedData!X948-0)/(3-0)+40),0)</f>
        <v>40</v>
      </c>
      <c r="L948">
        <f>ROUND(((99-40)*(scrapedData!U948-0)/(11-0)+40),0)</f>
        <v>49</v>
      </c>
      <c r="M948">
        <f t="shared" si="111"/>
        <v>205</v>
      </c>
      <c r="N948">
        <f t="shared" ca="1" si="112"/>
        <v>75</v>
      </c>
      <c r="O948">
        <f t="shared" si="113"/>
        <v>70</v>
      </c>
      <c r="P948">
        <f t="shared" si="114"/>
        <v>63</v>
      </c>
      <c r="Q948">
        <f t="shared" ca="1" si="115"/>
        <v>73</v>
      </c>
      <c r="R948">
        <f ca="1">IF(scrapedData!Q948&gt;0.5,ROUND(scrapedData!R948*100,0),RANDBETWEEN(50,70))</f>
        <v>81</v>
      </c>
      <c r="S948">
        <f>INDEX(teamdata!$B$2:'teamdata'!$B$80,MATCH(scrapedData!B948,teamdata!$A$2:'teamdata'!$A$80,0))</f>
        <v>61</v>
      </c>
      <c r="T948">
        <f t="shared" si="116"/>
        <v>5</v>
      </c>
    </row>
    <row r="949" spans="1:20" x14ac:dyDescent="0.3">
      <c r="A949" t="s">
        <v>3250</v>
      </c>
      <c r="B949">
        <f>ROUND(((99-40)*(scrapedData!AA949-0)/(25-0)+40),0)</f>
        <v>45</v>
      </c>
      <c r="C949">
        <f>ROUND(((99-40)*(scrapedData!F949-0)/(37.2-0)+40),0)</f>
        <v>64</v>
      </c>
      <c r="D949">
        <f>ROUND(((99-40)*(scrapedData!I949-0)/(0.7-0)+40),0)</f>
        <v>74</v>
      </c>
      <c r="E949">
        <f>ROUND(((99-40)*(scrapedData!O949-0)/(0.5-0)+40),0)</f>
        <v>91</v>
      </c>
      <c r="F949">
        <f ca="1">IF(scrapedData!K949&lt;1,RANDBETWEEN(40,50),D949)</f>
        <v>50</v>
      </c>
      <c r="G949">
        <f ca="1">IF(scrapedData!N949&lt;1,RANDBETWEEN(40,50),E949)</f>
        <v>91</v>
      </c>
      <c r="H949">
        <f>ROUND(((99-40)*(scrapedData!V949-0)/(7-0)+40),0)</f>
        <v>45</v>
      </c>
      <c r="I949">
        <f t="shared" ca="1" si="110"/>
        <v>255</v>
      </c>
      <c r="J949">
        <f>ROUND(((99-40)*(scrapedData!W949-0)/(3-0)+40),0)</f>
        <v>48</v>
      </c>
      <c r="K949">
        <f>ROUND(((99-40)*(scrapedData!X949-0)/(3-0)+40),0)</f>
        <v>40</v>
      </c>
      <c r="L949">
        <f>ROUND(((99-40)*(scrapedData!U949-0)/(11-0)+40),0)</f>
        <v>46</v>
      </c>
      <c r="M949">
        <f t="shared" si="111"/>
        <v>198</v>
      </c>
      <c r="N949">
        <f t="shared" ca="1" si="112"/>
        <v>77</v>
      </c>
      <c r="O949">
        <f t="shared" si="113"/>
        <v>68</v>
      </c>
      <c r="P949">
        <f t="shared" si="114"/>
        <v>59</v>
      </c>
      <c r="Q949">
        <f t="shared" ca="1" si="115"/>
        <v>91</v>
      </c>
      <c r="R949">
        <f ca="1">IF(scrapedData!Q949&gt;0.5,ROUND(scrapedData!R949*100,0),RANDBETWEEN(50,70))</f>
        <v>58</v>
      </c>
      <c r="S949">
        <f>INDEX(teamdata!$B$2:'teamdata'!$B$80,MATCH(scrapedData!B949,teamdata!$A$2:'teamdata'!$A$80,0))</f>
        <v>61</v>
      </c>
      <c r="T949">
        <f t="shared" si="116"/>
        <v>5</v>
      </c>
    </row>
    <row r="950" spans="1:20" x14ac:dyDescent="0.3">
      <c r="A950" t="s">
        <v>3253</v>
      </c>
      <c r="B950">
        <f>ROUND(((99-40)*(scrapedData!AA950-0)/(25-0)+40),0)</f>
        <v>45</v>
      </c>
      <c r="C950">
        <f>ROUND(((99-40)*(scrapedData!F950-0)/(37.2-0)+40),0)</f>
        <v>48</v>
      </c>
      <c r="D950">
        <f>ROUND(((99-40)*(scrapedData!I950-0)/(0.7-0)+40),0)</f>
        <v>79</v>
      </c>
      <c r="E950">
        <f>ROUND(((99-40)*(scrapedData!O950-0)/(0.5-0)+40),0)</f>
        <v>90</v>
      </c>
      <c r="F950">
        <f ca="1">IF(scrapedData!K950&lt;1,RANDBETWEEN(40,50),D950)</f>
        <v>49</v>
      </c>
      <c r="G950">
        <f ca="1">IF(scrapedData!N950&lt;1,RANDBETWEEN(40,50),E950)</f>
        <v>48</v>
      </c>
      <c r="H950">
        <f>ROUND(((99-40)*(scrapedData!V950-0)/(7-0)+40),0)</f>
        <v>43</v>
      </c>
      <c r="I950">
        <f t="shared" ca="1" si="110"/>
        <v>215</v>
      </c>
      <c r="J950">
        <f>ROUND(((99-40)*(scrapedData!W950-0)/(3-0)+40),0)</f>
        <v>44</v>
      </c>
      <c r="K950">
        <f>ROUND(((99-40)*(scrapedData!X950-0)/(3-0)+40),0)</f>
        <v>42</v>
      </c>
      <c r="L950">
        <f>ROUND(((99-40)*(scrapedData!U950-0)/(11-0)+40),0)</f>
        <v>45</v>
      </c>
      <c r="M950">
        <f t="shared" si="111"/>
        <v>179</v>
      </c>
      <c r="N950">
        <f t="shared" ca="1" si="112"/>
        <v>70</v>
      </c>
      <c r="O950">
        <f t="shared" si="113"/>
        <v>65</v>
      </c>
      <c r="P950">
        <f t="shared" si="114"/>
        <v>70</v>
      </c>
      <c r="Q950">
        <f t="shared" ca="1" si="115"/>
        <v>48</v>
      </c>
      <c r="R950">
        <f ca="1">IF(scrapedData!Q950&gt;0.5,ROUND(scrapedData!R950*100,0),RANDBETWEEN(50,70))</f>
        <v>61</v>
      </c>
      <c r="S950">
        <f>INDEX(teamdata!$B$2:'teamdata'!$B$80,MATCH(scrapedData!B950,teamdata!$A$2:'teamdata'!$A$80,0))</f>
        <v>61</v>
      </c>
      <c r="T950">
        <f t="shared" si="116"/>
        <v>5</v>
      </c>
    </row>
    <row r="951" spans="1:20" x14ac:dyDescent="0.3">
      <c r="A951" t="s">
        <v>3255</v>
      </c>
      <c r="B951">
        <f>ROUND(((99-40)*(scrapedData!AA951-0)/(25-0)+40),0)</f>
        <v>44</v>
      </c>
      <c r="C951">
        <f>ROUND(((99-40)*(scrapedData!F951-0)/(37.2-0)+40),0)</f>
        <v>47</v>
      </c>
      <c r="D951">
        <f>ROUND(((99-40)*(scrapedData!I951-0)/(0.7-0)+40),0)</f>
        <v>79</v>
      </c>
      <c r="E951">
        <f>ROUND(((99-40)*(scrapedData!O951-0)/(0.5-0)+40),0)</f>
        <v>40</v>
      </c>
      <c r="F951">
        <f ca="1">IF(scrapedData!K951&lt;1,RANDBETWEEN(40,50),D951)</f>
        <v>79</v>
      </c>
      <c r="G951">
        <f ca="1">IF(scrapedData!N951&lt;1,RANDBETWEEN(40,50),E951)</f>
        <v>49</v>
      </c>
      <c r="H951">
        <f>ROUND(((99-40)*(scrapedData!V951-0)/(7-0)+40),0)</f>
        <v>42</v>
      </c>
      <c r="I951">
        <f t="shared" ca="1" si="110"/>
        <v>214</v>
      </c>
      <c r="J951">
        <f>ROUND(((99-40)*(scrapedData!W951-0)/(3-0)+40),0)</f>
        <v>44</v>
      </c>
      <c r="K951">
        <f>ROUND(((99-40)*(scrapedData!X951-0)/(3-0)+40),0)</f>
        <v>48</v>
      </c>
      <c r="L951">
        <f>ROUND(((99-40)*(scrapedData!U951-0)/(11-0)+40),0)</f>
        <v>49</v>
      </c>
      <c r="M951">
        <f t="shared" si="111"/>
        <v>188</v>
      </c>
      <c r="N951">
        <f t="shared" ca="1" si="112"/>
        <v>69</v>
      </c>
      <c r="O951">
        <f t="shared" si="113"/>
        <v>66</v>
      </c>
      <c r="P951">
        <f t="shared" si="114"/>
        <v>77</v>
      </c>
      <c r="Q951">
        <f t="shared" ca="1" si="115"/>
        <v>49</v>
      </c>
      <c r="R951">
        <f ca="1">IF(scrapedData!Q951&gt;0.5,ROUND(scrapedData!R951*100,0),RANDBETWEEN(50,70))</f>
        <v>66</v>
      </c>
      <c r="S951">
        <f>INDEX(teamdata!$B$2:'teamdata'!$B$80,MATCH(scrapedData!B951,teamdata!$A$2:'teamdata'!$A$80,0))</f>
        <v>61</v>
      </c>
      <c r="T951">
        <f t="shared" si="116"/>
        <v>5</v>
      </c>
    </row>
    <row r="952" spans="1:20" x14ac:dyDescent="0.3">
      <c r="A952" t="s">
        <v>3258</v>
      </c>
      <c r="B952">
        <f>ROUND(((99-40)*(scrapedData!AA952-0)/(25-0)+40),0)</f>
        <v>42</v>
      </c>
      <c r="C952">
        <f>ROUND(((99-40)*(scrapedData!F952-0)/(37.2-0)+40),0)</f>
        <v>46</v>
      </c>
      <c r="D952">
        <f>ROUND(((99-40)*(scrapedData!I952-0)/(0.7-0)+40),0)</f>
        <v>75</v>
      </c>
      <c r="E952">
        <f>ROUND(((99-40)*(scrapedData!O952-0)/(0.5-0)+40),0)</f>
        <v>72</v>
      </c>
      <c r="F952">
        <f ca="1">IF(scrapedData!K952&lt;1,RANDBETWEEN(40,50),D952)</f>
        <v>43</v>
      </c>
      <c r="G952">
        <f ca="1">IF(scrapedData!N952&lt;1,RANDBETWEEN(40,50),E952)</f>
        <v>42</v>
      </c>
      <c r="H952">
        <f>ROUND(((99-40)*(scrapedData!V952-0)/(7-0)+40),0)</f>
        <v>42</v>
      </c>
      <c r="I952">
        <f t="shared" ca="1" si="110"/>
        <v>201</v>
      </c>
      <c r="J952">
        <f>ROUND(((99-40)*(scrapedData!W952-0)/(3-0)+40),0)</f>
        <v>42</v>
      </c>
      <c r="K952">
        <f>ROUND(((99-40)*(scrapedData!X952-0)/(3-0)+40),0)</f>
        <v>40</v>
      </c>
      <c r="L952">
        <f>ROUND(((99-40)*(scrapedData!U952-0)/(11-0)+40),0)</f>
        <v>44</v>
      </c>
      <c r="M952">
        <f t="shared" si="111"/>
        <v>172</v>
      </c>
      <c r="N952">
        <f t="shared" ca="1" si="112"/>
        <v>67</v>
      </c>
      <c r="O952">
        <f t="shared" si="113"/>
        <v>63</v>
      </c>
      <c r="P952">
        <f t="shared" si="114"/>
        <v>70</v>
      </c>
      <c r="Q952">
        <f t="shared" ca="1" si="115"/>
        <v>42</v>
      </c>
      <c r="R952">
        <f ca="1">IF(scrapedData!Q952&gt;0.5,ROUND(scrapedData!R952*100,0),RANDBETWEEN(50,70))</f>
        <v>52</v>
      </c>
      <c r="S952">
        <f>INDEX(teamdata!$B$2:'teamdata'!$B$80,MATCH(scrapedData!B952,teamdata!$A$2:'teamdata'!$A$80,0))</f>
        <v>61</v>
      </c>
      <c r="T952">
        <f t="shared" si="116"/>
        <v>5</v>
      </c>
    </row>
    <row r="953" spans="1:20" x14ac:dyDescent="0.3">
      <c r="A953" t="s">
        <v>3261</v>
      </c>
      <c r="B953">
        <f>ROUND(((99-40)*(scrapedData!AA953-0)/(25-0)+40),0)</f>
        <v>42</v>
      </c>
      <c r="C953">
        <f>ROUND(((99-40)*(scrapedData!F953-0)/(37.2-0)+40),0)</f>
        <v>44</v>
      </c>
      <c r="D953">
        <f>ROUND(((99-40)*(scrapedData!I953-0)/(0.7-0)+40),0)</f>
        <v>93</v>
      </c>
      <c r="E953">
        <f>ROUND(((99-40)*(scrapedData!O953-0)/(0.5-0)+40),0)</f>
        <v>99</v>
      </c>
      <c r="F953">
        <f ca="1">IF(scrapedData!K953&lt;1,RANDBETWEEN(40,50),D953)</f>
        <v>44</v>
      </c>
      <c r="G953">
        <f ca="1">IF(scrapedData!N953&lt;1,RANDBETWEEN(40,50),E953)</f>
        <v>45</v>
      </c>
      <c r="H953">
        <f>ROUND(((99-40)*(scrapedData!V953-0)/(7-0)+40),0)</f>
        <v>40</v>
      </c>
      <c r="I953">
        <f t="shared" ca="1" si="110"/>
        <v>220</v>
      </c>
      <c r="J953">
        <f>ROUND(((99-40)*(scrapedData!W953-0)/(3-0)+40),0)</f>
        <v>42</v>
      </c>
      <c r="K953">
        <f>ROUND(((99-40)*(scrapedData!X953-0)/(3-0)+40),0)</f>
        <v>40</v>
      </c>
      <c r="L953">
        <f>ROUND(((99-40)*(scrapedData!U953-0)/(11-0)+40),0)</f>
        <v>41</v>
      </c>
      <c r="M953">
        <f t="shared" si="111"/>
        <v>167</v>
      </c>
      <c r="N953">
        <f t="shared" ca="1" si="112"/>
        <v>70</v>
      </c>
      <c r="O953">
        <f t="shared" si="113"/>
        <v>62</v>
      </c>
      <c r="P953">
        <f t="shared" si="114"/>
        <v>68</v>
      </c>
      <c r="Q953">
        <f t="shared" ca="1" si="115"/>
        <v>45</v>
      </c>
      <c r="R953">
        <f ca="1">IF(scrapedData!Q953&gt;0.5,ROUND(scrapedData!R953*100,0),RANDBETWEEN(50,70))</f>
        <v>57</v>
      </c>
      <c r="S953">
        <f>INDEX(teamdata!$B$2:'teamdata'!$B$80,MATCH(scrapedData!B953,teamdata!$A$2:'teamdata'!$A$80,0))</f>
        <v>61</v>
      </c>
      <c r="T953">
        <f t="shared" si="116"/>
        <v>5</v>
      </c>
    </row>
    <row r="954" spans="1:20" x14ac:dyDescent="0.3">
      <c r="A954" t="s">
        <v>3263</v>
      </c>
      <c r="B954">
        <f>ROUND(((99-40)*(scrapedData!AA954-0)/(25-0)+40),0)</f>
        <v>41</v>
      </c>
      <c r="C954">
        <f>ROUND(((99-40)*(scrapedData!F954-0)/(37.2-0)+40),0)</f>
        <v>43</v>
      </c>
      <c r="D954">
        <f>ROUND(((99-40)*(scrapedData!I954-0)/(0.7-0)+40),0)</f>
        <v>68</v>
      </c>
      <c r="E954">
        <f>ROUND(((99-40)*(scrapedData!O954-0)/(0.5-0)+40),0)</f>
        <v>70</v>
      </c>
      <c r="F954">
        <f ca="1">IF(scrapedData!K954&lt;1,RANDBETWEEN(40,50),D954)</f>
        <v>49</v>
      </c>
      <c r="G954">
        <f ca="1">IF(scrapedData!N954&lt;1,RANDBETWEEN(40,50),E954)</f>
        <v>40</v>
      </c>
      <c r="H954">
        <f>ROUND(((99-40)*(scrapedData!V954-0)/(7-0)+40),0)</f>
        <v>41</v>
      </c>
      <c r="I954">
        <f t="shared" ca="1" si="110"/>
        <v>190</v>
      </c>
      <c r="J954">
        <f>ROUND(((99-40)*(scrapedData!W954-0)/(3-0)+40),0)</f>
        <v>42</v>
      </c>
      <c r="K954">
        <f>ROUND(((99-40)*(scrapedData!X954-0)/(3-0)+40),0)</f>
        <v>40</v>
      </c>
      <c r="L954">
        <f>ROUND(((99-40)*(scrapedData!U954-0)/(11-0)+40),0)</f>
        <v>41</v>
      </c>
      <c r="M954">
        <f t="shared" si="111"/>
        <v>166</v>
      </c>
      <c r="N954">
        <f t="shared" ca="1" si="112"/>
        <v>65</v>
      </c>
      <c r="O954">
        <f t="shared" si="113"/>
        <v>62</v>
      </c>
      <c r="P954">
        <f t="shared" si="114"/>
        <v>69</v>
      </c>
      <c r="Q954">
        <f t="shared" ca="1" si="115"/>
        <v>40</v>
      </c>
      <c r="R954">
        <f ca="1">IF(scrapedData!Q954&gt;0.5,ROUND(scrapedData!R954*100,0),RANDBETWEEN(50,70))</f>
        <v>61</v>
      </c>
      <c r="S954">
        <f>INDEX(teamdata!$B$2:'teamdata'!$B$80,MATCH(scrapedData!B954,teamdata!$A$2:'teamdata'!$A$80,0))</f>
        <v>61</v>
      </c>
      <c r="T954">
        <f t="shared" si="116"/>
        <v>5</v>
      </c>
    </row>
    <row r="955" spans="1:20" x14ac:dyDescent="0.3">
      <c r="A955" t="s">
        <v>3266</v>
      </c>
      <c r="B955" t="e">
        <f>ROUND(((99-40)*(scrapedData!AA955-0)/(25-0)+40),0)</f>
        <v>#N/A</v>
      </c>
      <c r="C955" t="e">
        <f>ROUND(((99-40)*(scrapedData!F955-0)/(37.2-0)+40),0)</f>
        <v>#N/A</v>
      </c>
      <c r="D955" t="e">
        <f>ROUND(((99-40)*(scrapedData!I955-0)/(0.7-0)+40),0)</f>
        <v>#N/A</v>
      </c>
      <c r="E955" t="e">
        <f>ROUND(((99-40)*(scrapedData!O955-0)/(0.5-0)+40),0)</f>
        <v>#N/A</v>
      </c>
      <c r="F955" t="e">
        <f ca="1">IF(scrapedData!K955&lt;1,RANDBETWEEN(40,50),D955)</f>
        <v>#N/A</v>
      </c>
      <c r="G955" t="e">
        <f ca="1">IF(scrapedData!N955&lt;1,RANDBETWEEN(40,50),E955)</f>
        <v>#N/A</v>
      </c>
      <c r="H955" t="e">
        <f>ROUND(((99-40)*(scrapedData!V955-0)/(7-0)+40),0)</f>
        <v>#N/A</v>
      </c>
      <c r="I955" t="e">
        <f t="shared" si="110"/>
        <v>#N/A</v>
      </c>
      <c r="J955" t="e">
        <f>ROUND(((99-40)*(scrapedData!W955-0)/(3-0)+40),0)</f>
        <v>#N/A</v>
      </c>
      <c r="K955" t="e">
        <f>ROUND(((99-40)*(scrapedData!X955-0)/(3-0)+40),0)</f>
        <v>#N/A</v>
      </c>
      <c r="L955" t="e">
        <f>ROUND(((99-40)*(scrapedData!U955-0)/(11-0)+40),0)</f>
        <v>#N/A</v>
      </c>
      <c r="M955" t="e">
        <f t="shared" si="111"/>
        <v>#N/A</v>
      </c>
      <c r="N955" t="e">
        <f t="shared" si="112"/>
        <v>#N/A</v>
      </c>
      <c r="O955" t="e">
        <f t="shared" si="113"/>
        <v>#N/A</v>
      </c>
      <c r="P955" t="e">
        <f t="shared" si="114"/>
        <v>#N/A</v>
      </c>
      <c r="Q955" t="e">
        <f t="shared" ca="1" si="115"/>
        <v>#N/A</v>
      </c>
      <c r="R955" t="e">
        <f ca="1">IF(scrapedData!Q955&gt;0.5,ROUND(scrapedData!R955*100,0),RANDBETWEEN(50,70))</f>
        <v>#N/A</v>
      </c>
      <c r="S955">
        <f>INDEX(teamdata!$B$2:'teamdata'!$B$80,MATCH(scrapedData!B955,teamdata!$A$2:'teamdata'!$A$80,0))</f>
        <v>61</v>
      </c>
      <c r="T955">
        <f t="shared" si="116"/>
        <v>5</v>
      </c>
    </row>
    <row r="956" spans="1:20" x14ac:dyDescent="0.3">
      <c r="A956" t="s">
        <v>3270</v>
      </c>
      <c r="B956">
        <f>ROUND(((99-40)*(scrapedData!AA956-0)/(25-0)+40),0)</f>
        <v>83</v>
      </c>
      <c r="C956">
        <f>ROUND(((99-40)*(scrapedData!F956-0)/(37.2-0)+40),0)</f>
        <v>93</v>
      </c>
      <c r="D956">
        <f>ROUND(((99-40)*(scrapedData!I956-0)/(0.7-0)+40),0)</f>
        <v>81</v>
      </c>
      <c r="E956">
        <f>ROUND(((99-40)*(scrapedData!O956-0)/(0.5-0)+40),0)</f>
        <v>90</v>
      </c>
      <c r="F956">
        <f ca="1">IF(scrapedData!K956&lt;1,RANDBETWEEN(40,50),D956)</f>
        <v>81</v>
      </c>
      <c r="G956">
        <f ca="1">IF(scrapedData!N956&lt;1,RANDBETWEEN(40,50),E956)</f>
        <v>90</v>
      </c>
      <c r="H956">
        <f>ROUND(((99-40)*(scrapedData!V956-0)/(7-0)+40),0)</f>
        <v>64</v>
      </c>
      <c r="I956">
        <f t="shared" ca="1" si="110"/>
        <v>318</v>
      </c>
      <c r="J956">
        <f>ROUND(((99-40)*(scrapedData!W956-0)/(3-0)+40),0)</f>
        <v>62</v>
      </c>
      <c r="K956">
        <f>ROUND(((99-40)*(scrapedData!X956-0)/(3-0)+40),0)</f>
        <v>54</v>
      </c>
      <c r="L956">
        <f>ROUND(((99-40)*(scrapedData!U956-0)/(11-0)+40),0)</f>
        <v>60</v>
      </c>
      <c r="M956">
        <f t="shared" si="111"/>
        <v>269</v>
      </c>
      <c r="N956">
        <f t="shared" ca="1" si="112"/>
        <v>88</v>
      </c>
      <c r="O956">
        <f t="shared" si="113"/>
        <v>82</v>
      </c>
      <c r="P956">
        <f t="shared" si="114"/>
        <v>63</v>
      </c>
      <c r="Q956">
        <f t="shared" ca="1" si="115"/>
        <v>90</v>
      </c>
      <c r="R956">
        <f ca="1">IF(scrapedData!Q956&gt;0.5,ROUND(scrapedData!R956*100,0),RANDBETWEEN(50,70))</f>
        <v>74</v>
      </c>
      <c r="S956">
        <f>INDEX(teamdata!$B$2:'teamdata'!$B$80,MATCH(scrapedData!B956,teamdata!$A$2:'teamdata'!$A$80,0))</f>
        <v>62</v>
      </c>
      <c r="T956">
        <f t="shared" si="116"/>
        <v>5</v>
      </c>
    </row>
    <row r="957" spans="1:20" x14ac:dyDescent="0.3">
      <c r="A957" t="s">
        <v>3272</v>
      </c>
      <c r="B957">
        <f>ROUND(((99-40)*(scrapedData!AA957-0)/(25-0)+40),0)</f>
        <v>76</v>
      </c>
      <c r="C957">
        <f>ROUND(((99-40)*(scrapedData!F957-0)/(37.2-0)+40),0)</f>
        <v>90</v>
      </c>
      <c r="D957">
        <f>ROUND(((99-40)*(scrapedData!I957-0)/(0.7-0)+40),0)</f>
        <v>78</v>
      </c>
      <c r="E957">
        <f>ROUND(((99-40)*(scrapedData!O957-0)/(0.5-0)+40),0)</f>
        <v>85</v>
      </c>
      <c r="F957">
        <f ca="1">IF(scrapedData!K957&lt;1,RANDBETWEEN(40,50),D957)</f>
        <v>78</v>
      </c>
      <c r="G957">
        <f ca="1">IF(scrapedData!N957&lt;1,RANDBETWEEN(40,50),E957)</f>
        <v>85</v>
      </c>
      <c r="H957">
        <f>ROUND(((99-40)*(scrapedData!V957-0)/(7-0)+40),0)</f>
        <v>65</v>
      </c>
      <c r="I957">
        <f t="shared" ca="1" si="110"/>
        <v>304</v>
      </c>
      <c r="J957">
        <f>ROUND(((99-40)*(scrapedData!W957-0)/(3-0)+40),0)</f>
        <v>56</v>
      </c>
      <c r="K957">
        <f>ROUND(((99-40)*(scrapedData!X957-0)/(3-0)+40),0)</f>
        <v>44</v>
      </c>
      <c r="L957">
        <f>ROUND(((99-40)*(scrapedData!U957-0)/(11-0)+40),0)</f>
        <v>71</v>
      </c>
      <c r="M957">
        <f t="shared" si="111"/>
        <v>261</v>
      </c>
      <c r="N957">
        <f t="shared" ca="1" si="112"/>
        <v>85</v>
      </c>
      <c r="O957">
        <f t="shared" si="113"/>
        <v>80</v>
      </c>
      <c r="P957">
        <f t="shared" si="114"/>
        <v>75</v>
      </c>
      <c r="Q957">
        <f t="shared" ca="1" si="115"/>
        <v>85</v>
      </c>
      <c r="R957">
        <f ca="1">IF(scrapedData!Q957&gt;0.5,ROUND(scrapedData!R957*100,0),RANDBETWEEN(50,70))</f>
        <v>70</v>
      </c>
      <c r="S957">
        <f>INDEX(teamdata!$B$2:'teamdata'!$B$80,MATCH(scrapedData!B957,teamdata!$A$2:'teamdata'!$A$80,0))</f>
        <v>62</v>
      </c>
      <c r="T957">
        <f t="shared" si="116"/>
        <v>5</v>
      </c>
    </row>
    <row r="958" spans="1:20" x14ac:dyDescent="0.3">
      <c r="A958" t="s">
        <v>3273</v>
      </c>
      <c r="B958">
        <f>ROUND(((99-40)*(scrapedData!AA958-0)/(25-0)+40),0)</f>
        <v>72</v>
      </c>
      <c r="C958">
        <f>ROUND(((99-40)*(scrapedData!F958-0)/(37.2-0)+40),0)</f>
        <v>82</v>
      </c>
      <c r="D958">
        <f>ROUND(((99-40)*(scrapedData!I958-0)/(0.7-0)+40),0)</f>
        <v>87</v>
      </c>
      <c r="E958">
        <f>ROUND(((99-40)*(scrapedData!O958-0)/(0.5-0)+40),0)</f>
        <v>88</v>
      </c>
      <c r="F958">
        <f ca="1">IF(scrapedData!K958&lt;1,RANDBETWEEN(40,50),D958)</f>
        <v>87</v>
      </c>
      <c r="G958">
        <f ca="1">IF(scrapedData!N958&lt;1,RANDBETWEEN(40,50),E958)</f>
        <v>88</v>
      </c>
      <c r="H958">
        <f>ROUND(((99-40)*(scrapedData!V958-0)/(7-0)+40),0)</f>
        <v>43</v>
      </c>
      <c r="I958">
        <f t="shared" ca="1" si="110"/>
        <v>290</v>
      </c>
      <c r="J958">
        <f>ROUND(((99-40)*(scrapedData!W958-0)/(3-0)+40),0)</f>
        <v>48</v>
      </c>
      <c r="K958">
        <f>ROUND(((99-40)*(scrapedData!X958-0)/(3-0)+40),0)</f>
        <v>52</v>
      </c>
      <c r="L958">
        <f>ROUND(((99-40)*(scrapedData!U958-0)/(11-0)+40),0)</f>
        <v>69</v>
      </c>
      <c r="M958">
        <f t="shared" si="111"/>
        <v>251</v>
      </c>
      <c r="N958">
        <f t="shared" ca="1" si="112"/>
        <v>83</v>
      </c>
      <c r="O958">
        <f t="shared" si="113"/>
        <v>78</v>
      </c>
      <c r="P958">
        <f t="shared" si="114"/>
        <v>77</v>
      </c>
      <c r="Q958">
        <f t="shared" ca="1" si="115"/>
        <v>88</v>
      </c>
      <c r="R958">
        <f ca="1">IF(scrapedData!Q958&gt;0.5,ROUND(scrapedData!R958*100,0),RANDBETWEEN(50,70))</f>
        <v>66</v>
      </c>
      <c r="S958">
        <f>INDEX(teamdata!$B$2:'teamdata'!$B$80,MATCH(scrapedData!B958,teamdata!$A$2:'teamdata'!$A$80,0))</f>
        <v>62</v>
      </c>
      <c r="T958">
        <f t="shared" si="116"/>
        <v>5</v>
      </c>
    </row>
    <row r="959" spans="1:20" x14ac:dyDescent="0.3">
      <c r="A959" t="s">
        <v>3276</v>
      </c>
      <c r="B959">
        <f>ROUND(((99-40)*(scrapedData!AA959-0)/(25-0)+40),0)</f>
        <v>63</v>
      </c>
      <c r="C959">
        <f>ROUND(((99-40)*(scrapedData!F959-0)/(37.2-0)+40),0)</f>
        <v>89</v>
      </c>
      <c r="D959">
        <f>ROUND(((99-40)*(scrapedData!I959-0)/(0.7-0)+40),0)</f>
        <v>79</v>
      </c>
      <c r="E959">
        <f>ROUND(((99-40)*(scrapedData!O959-0)/(0.5-0)+40),0)</f>
        <v>86</v>
      </c>
      <c r="F959">
        <f ca="1">IF(scrapedData!K959&lt;1,RANDBETWEEN(40,50),D959)</f>
        <v>79</v>
      </c>
      <c r="G959">
        <f ca="1">IF(scrapedData!N959&lt;1,RANDBETWEEN(40,50),E959)</f>
        <v>86</v>
      </c>
      <c r="H959">
        <f>ROUND(((99-40)*(scrapedData!V959-0)/(7-0)+40),0)</f>
        <v>54</v>
      </c>
      <c r="I959">
        <f t="shared" ca="1" si="110"/>
        <v>282</v>
      </c>
      <c r="J959">
        <f>ROUND(((99-40)*(scrapedData!W959-0)/(3-0)+40),0)</f>
        <v>70</v>
      </c>
      <c r="K959">
        <f>ROUND(((99-40)*(scrapedData!X959-0)/(3-0)+40),0)</f>
        <v>50</v>
      </c>
      <c r="L959">
        <f>ROUND(((99-40)*(scrapedData!U959-0)/(11-0)+40),0)</f>
        <v>61</v>
      </c>
      <c r="M959">
        <f t="shared" si="111"/>
        <v>270</v>
      </c>
      <c r="N959">
        <f t="shared" ca="1" si="112"/>
        <v>81</v>
      </c>
      <c r="O959">
        <f t="shared" si="113"/>
        <v>82</v>
      </c>
      <c r="P959">
        <f t="shared" si="114"/>
        <v>65</v>
      </c>
      <c r="Q959">
        <f t="shared" ca="1" si="115"/>
        <v>86</v>
      </c>
      <c r="R959">
        <f ca="1">IF(scrapedData!Q959&gt;0.5,ROUND(scrapedData!R959*100,0),RANDBETWEEN(50,70))</f>
        <v>77</v>
      </c>
      <c r="S959">
        <f>INDEX(teamdata!$B$2:'teamdata'!$B$80,MATCH(scrapedData!B959,teamdata!$A$2:'teamdata'!$A$80,0))</f>
        <v>62</v>
      </c>
      <c r="T959">
        <f t="shared" si="116"/>
        <v>5</v>
      </c>
    </row>
    <row r="960" spans="1:20" x14ac:dyDescent="0.3">
      <c r="A960" t="s">
        <v>3278</v>
      </c>
      <c r="B960">
        <f>ROUND(((99-40)*(scrapedData!AA960-0)/(25-0)+40),0)</f>
        <v>57</v>
      </c>
      <c r="C960">
        <f>ROUND(((99-40)*(scrapedData!F960-0)/(37.2-0)+40),0)</f>
        <v>73</v>
      </c>
      <c r="D960">
        <f>ROUND(((99-40)*(scrapedData!I960-0)/(0.7-0)+40),0)</f>
        <v>90</v>
      </c>
      <c r="E960">
        <f>ROUND(((99-40)*(scrapedData!O960-0)/(0.5-0)+40),0)</f>
        <v>79</v>
      </c>
      <c r="F960">
        <f ca="1">IF(scrapedData!K960&lt;1,RANDBETWEEN(40,50),D960)</f>
        <v>90</v>
      </c>
      <c r="G960">
        <f ca="1">IF(scrapedData!N960&lt;1,RANDBETWEEN(40,50),E960)</f>
        <v>47</v>
      </c>
      <c r="H960">
        <f>ROUND(((99-40)*(scrapedData!V960-0)/(7-0)+40),0)</f>
        <v>46</v>
      </c>
      <c r="I960">
        <f t="shared" ca="1" si="110"/>
        <v>240</v>
      </c>
      <c r="J960">
        <f>ROUND(((99-40)*(scrapedData!W960-0)/(3-0)+40),0)</f>
        <v>52</v>
      </c>
      <c r="K960">
        <f>ROUND(((99-40)*(scrapedData!X960-0)/(3-0)+40),0)</f>
        <v>44</v>
      </c>
      <c r="L960">
        <f>ROUND(((99-40)*(scrapedData!U960-0)/(11-0)+40),0)</f>
        <v>63</v>
      </c>
      <c r="M960">
        <f t="shared" si="111"/>
        <v>232</v>
      </c>
      <c r="N960">
        <f t="shared" ca="1" si="112"/>
        <v>74</v>
      </c>
      <c r="O960">
        <f t="shared" si="113"/>
        <v>75</v>
      </c>
      <c r="P960">
        <f t="shared" si="114"/>
        <v>75</v>
      </c>
      <c r="Q960">
        <f t="shared" ca="1" si="115"/>
        <v>47</v>
      </c>
      <c r="R960">
        <f ca="1">IF(scrapedData!Q960&gt;0.5,ROUND(scrapedData!R960*100,0),RANDBETWEEN(50,70))</f>
        <v>74</v>
      </c>
      <c r="S960">
        <f>INDEX(teamdata!$B$2:'teamdata'!$B$80,MATCH(scrapedData!B960,teamdata!$A$2:'teamdata'!$A$80,0))</f>
        <v>62</v>
      </c>
      <c r="T960">
        <f t="shared" si="116"/>
        <v>5</v>
      </c>
    </row>
    <row r="961" spans="1:20" x14ac:dyDescent="0.3">
      <c r="A961" t="s">
        <v>3281</v>
      </c>
      <c r="B961">
        <f>ROUND(((99-40)*(scrapedData!AA961-0)/(25-0)+40),0)</f>
        <v>55</v>
      </c>
      <c r="C961">
        <f>ROUND(((99-40)*(scrapedData!F961-0)/(37.2-0)+40),0)</f>
        <v>77</v>
      </c>
      <c r="D961">
        <f>ROUND(((99-40)*(scrapedData!I961-0)/(0.7-0)+40),0)</f>
        <v>77</v>
      </c>
      <c r="E961">
        <f>ROUND(((99-40)*(scrapedData!O961-0)/(0.5-0)+40),0)</f>
        <v>86</v>
      </c>
      <c r="F961">
        <f ca="1">IF(scrapedData!K961&lt;1,RANDBETWEEN(40,50),D961)</f>
        <v>77</v>
      </c>
      <c r="G961">
        <f ca="1">IF(scrapedData!N961&lt;1,RANDBETWEEN(40,50),E961)</f>
        <v>86</v>
      </c>
      <c r="H961">
        <f>ROUND(((99-40)*(scrapedData!V961-0)/(7-0)+40),0)</f>
        <v>64</v>
      </c>
      <c r="I961">
        <f t="shared" ca="1" si="110"/>
        <v>282</v>
      </c>
      <c r="J961">
        <f>ROUND(((99-40)*(scrapedData!W961-0)/(3-0)+40),0)</f>
        <v>58</v>
      </c>
      <c r="K961">
        <f>ROUND(((99-40)*(scrapedData!X961-0)/(3-0)+40),0)</f>
        <v>40</v>
      </c>
      <c r="L961">
        <f>ROUND(((99-40)*(scrapedData!U961-0)/(11-0)+40),0)</f>
        <v>53</v>
      </c>
      <c r="M961">
        <f t="shared" si="111"/>
        <v>228</v>
      </c>
      <c r="N961">
        <f t="shared" ca="1" si="112"/>
        <v>81</v>
      </c>
      <c r="O961">
        <f t="shared" si="113"/>
        <v>74</v>
      </c>
      <c r="P961">
        <f t="shared" si="114"/>
        <v>61</v>
      </c>
      <c r="Q961">
        <f t="shared" ca="1" si="115"/>
        <v>86</v>
      </c>
      <c r="R961">
        <f ca="1">IF(scrapedData!Q961&gt;0.5,ROUND(scrapedData!R961*100,0),RANDBETWEEN(50,70))</f>
        <v>69</v>
      </c>
      <c r="S961">
        <f>INDEX(teamdata!$B$2:'teamdata'!$B$80,MATCH(scrapedData!B961,teamdata!$A$2:'teamdata'!$A$80,0))</f>
        <v>62</v>
      </c>
      <c r="T961">
        <f t="shared" si="116"/>
        <v>5</v>
      </c>
    </row>
    <row r="962" spans="1:20" x14ac:dyDescent="0.3">
      <c r="A962" t="s">
        <v>3282</v>
      </c>
      <c r="B962">
        <f>ROUND(((99-40)*(scrapedData!AA962-0)/(25-0)+40),0)</f>
        <v>47</v>
      </c>
      <c r="C962">
        <f>ROUND(((99-40)*(scrapedData!F962-0)/(37.2-0)+40),0)</f>
        <v>71</v>
      </c>
      <c r="D962">
        <f>ROUND(((99-40)*(scrapedData!I962-0)/(0.7-0)+40),0)</f>
        <v>80</v>
      </c>
      <c r="E962">
        <f>ROUND(((99-40)*(scrapedData!O962-0)/(0.5-0)+40),0)</f>
        <v>93</v>
      </c>
      <c r="F962">
        <f ca="1">IF(scrapedData!K962&lt;1,RANDBETWEEN(40,50),D962)</f>
        <v>41</v>
      </c>
      <c r="G962">
        <f ca="1">IF(scrapedData!N962&lt;1,RANDBETWEEN(40,50),E962)</f>
        <v>43</v>
      </c>
      <c r="H962">
        <f>ROUND(((99-40)*(scrapedData!V962-0)/(7-0)+40),0)</f>
        <v>59</v>
      </c>
      <c r="I962">
        <f t="shared" ca="1" si="110"/>
        <v>229</v>
      </c>
      <c r="J962">
        <f>ROUND(((99-40)*(scrapedData!W962-0)/(3-0)+40),0)</f>
        <v>56</v>
      </c>
      <c r="K962">
        <f>ROUND(((99-40)*(scrapedData!X962-0)/(3-0)+40),0)</f>
        <v>40</v>
      </c>
      <c r="L962">
        <f>ROUND(((99-40)*(scrapedData!U962-0)/(11-0)+40),0)</f>
        <v>48</v>
      </c>
      <c r="M962">
        <f t="shared" si="111"/>
        <v>215</v>
      </c>
      <c r="N962">
        <f t="shared" ca="1" si="112"/>
        <v>72</v>
      </c>
      <c r="O962">
        <f t="shared" si="113"/>
        <v>71</v>
      </c>
      <c r="P962">
        <f t="shared" si="114"/>
        <v>58</v>
      </c>
      <c r="Q962">
        <f t="shared" ca="1" si="115"/>
        <v>43</v>
      </c>
      <c r="R962">
        <f ca="1">IF(scrapedData!Q962&gt;0.5,ROUND(scrapedData!R962*100,0),RANDBETWEEN(50,70))</f>
        <v>85</v>
      </c>
      <c r="S962">
        <f>INDEX(teamdata!$B$2:'teamdata'!$B$80,MATCH(scrapedData!B962,teamdata!$A$2:'teamdata'!$A$80,0))</f>
        <v>62</v>
      </c>
      <c r="T962">
        <f t="shared" si="116"/>
        <v>5</v>
      </c>
    </row>
    <row r="963" spans="1:20" x14ac:dyDescent="0.3">
      <c r="A963" t="s">
        <v>3284</v>
      </c>
      <c r="B963">
        <f>ROUND(((99-40)*(scrapedData!AA963-0)/(25-0)+40),0)</f>
        <v>45</v>
      </c>
      <c r="C963">
        <f>ROUND(((99-40)*(scrapedData!F963-0)/(37.2-0)+40),0)</f>
        <v>54</v>
      </c>
      <c r="D963">
        <f>ROUND(((99-40)*(scrapedData!I963-0)/(0.7-0)+40),0)</f>
        <v>68</v>
      </c>
      <c r="E963">
        <f>ROUND(((99-40)*(scrapedData!O963-0)/(0.5-0)+40),0)</f>
        <v>75</v>
      </c>
      <c r="F963">
        <f ca="1">IF(scrapedData!K963&lt;1,RANDBETWEEN(40,50),D963)</f>
        <v>49</v>
      </c>
      <c r="G963">
        <f ca="1">IF(scrapedData!N963&lt;1,RANDBETWEEN(40,50),E963)</f>
        <v>75</v>
      </c>
      <c r="H963">
        <f>ROUND(((99-40)*(scrapedData!V963-0)/(7-0)+40),0)</f>
        <v>44</v>
      </c>
      <c r="I963">
        <f t="shared" ref="I963:I1026" ca="1" si="117">SUM(B963,D963,G963,H963)</f>
        <v>232</v>
      </c>
      <c r="J963">
        <f>ROUND(((99-40)*(scrapedData!W963-0)/(3-0)+40),0)</f>
        <v>46</v>
      </c>
      <c r="K963">
        <f>ROUND(((99-40)*(scrapedData!X963-0)/(3-0)+40),0)</f>
        <v>42</v>
      </c>
      <c r="L963">
        <f>ROUND(((99-40)*(scrapedData!U963-0)/(11-0)+40),0)</f>
        <v>46</v>
      </c>
      <c r="M963">
        <f t="shared" ref="M963:M1026" si="118">SUM(C963,K963,L963,J963)</f>
        <v>188</v>
      </c>
      <c r="N963">
        <f t="shared" ref="N963:N1026" ca="1" si="119">ROUND(((99-40)*(I963-50)/(380-50)+40),0)</f>
        <v>73</v>
      </c>
      <c r="O963">
        <f t="shared" ref="O963:O1026" si="120">ROUND(((99-40)*(M963-50)/(360-50)+40),0)</f>
        <v>66</v>
      </c>
      <c r="P963">
        <f t="shared" ref="P963:P1026" si="121">ROUNDUP(((L963/C963*100) + L963)/2,0)</f>
        <v>66</v>
      </c>
      <c r="Q963">
        <f t="shared" ref="Q963:Q1026" ca="1" si="122">G963</f>
        <v>75</v>
      </c>
      <c r="R963">
        <f ca="1">IF(scrapedData!Q963&gt;0.5,ROUND(scrapedData!R963*100,0),RANDBETWEEN(50,70))</f>
        <v>64</v>
      </c>
      <c r="S963">
        <f>INDEX(teamdata!$B$2:'teamdata'!$B$80,MATCH(scrapedData!B963,teamdata!$A$2:'teamdata'!$A$80,0))</f>
        <v>62</v>
      </c>
      <c r="T963">
        <f t="shared" ref="T963:T1026" si="123">ROUND(S963/12,0)</f>
        <v>5</v>
      </c>
    </row>
    <row r="964" spans="1:20" x14ac:dyDescent="0.3">
      <c r="A964" t="s">
        <v>3286</v>
      </c>
      <c r="B964">
        <f>ROUND(((99-40)*(scrapedData!AA964-0)/(25-0)+40),0)</f>
        <v>45</v>
      </c>
      <c r="C964">
        <f>ROUND(((99-40)*(scrapedData!F964-0)/(37.2-0)+40),0)</f>
        <v>52</v>
      </c>
      <c r="D964">
        <f>ROUND(((99-40)*(scrapedData!I964-0)/(0.7-0)+40),0)</f>
        <v>85</v>
      </c>
      <c r="E964">
        <f>ROUND(((99-40)*(scrapedData!O964-0)/(0.5-0)+40),0)</f>
        <v>119</v>
      </c>
      <c r="F964">
        <f ca="1">IF(scrapedData!K964&lt;1,RANDBETWEEN(40,50),D964)</f>
        <v>85</v>
      </c>
      <c r="G964">
        <f ca="1">IF(scrapedData!N964&lt;1,RANDBETWEEN(40,50),E964)</f>
        <v>45</v>
      </c>
      <c r="H964">
        <f>ROUND(((99-40)*(scrapedData!V964-0)/(7-0)+40),0)</f>
        <v>40</v>
      </c>
      <c r="I964">
        <f t="shared" ca="1" si="117"/>
        <v>215</v>
      </c>
      <c r="J964">
        <f>ROUND(((99-40)*(scrapedData!W964-0)/(3-0)+40),0)</f>
        <v>46</v>
      </c>
      <c r="K964">
        <f>ROUND(((99-40)*(scrapedData!X964-0)/(3-0)+40),0)</f>
        <v>42</v>
      </c>
      <c r="L964">
        <f>ROUND(((99-40)*(scrapedData!U964-0)/(11-0)+40),0)</f>
        <v>50</v>
      </c>
      <c r="M964">
        <f t="shared" si="118"/>
        <v>190</v>
      </c>
      <c r="N964">
        <f t="shared" ca="1" si="119"/>
        <v>70</v>
      </c>
      <c r="O964">
        <f t="shared" si="120"/>
        <v>67</v>
      </c>
      <c r="P964">
        <f t="shared" si="121"/>
        <v>74</v>
      </c>
      <c r="Q964">
        <f t="shared" ca="1" si="122"/>
        <v>45</v>
      </c>
      <c r="R964">
        <f ca="1">IF(scrapedData!Q964&gt;0.5,ROUND(scrapedData!R964*100,0),RANDBETWEEN(50,70))</f>
        <v>48</v>
      </c>
      <c r="S964">
        <f>INDEX(teamdata!$B$2:'teamdata'!$B$80,MATCH(scrapedData!B964,teamdata!$A$2:'teamdata'!$A$80,0))</f>
        <v>62</v>
      </c>
      <c r="T964">
        <f t="shared" si="123"/>
        <v>5</v>
      </c>
    </row>
    <row r="965" spans="1:20" x14ac:dyDescent="0.3">
      <c r="A965" t="s">
        <v>3288</v>
      </c>
      <c r="B965">
        <f>ROUND(((99-40)*(scrapedData!AA965-0)/(25-0)+40),0)</f>
        <v>46</v>
      </c>
      <c r="C965">
        <f>ROUND(((99-40)*(scrapedData!F965-0)/(37.2-0)+40),0)</f>
        <v>54</v>
      </c>
      <c r="D965">
        <f>ROUND(((99-40)*(scrapedData!I965-0)/(0.7-0)+40),0)</f>
        <v>86</v>
      </c>
      <c r="E965">
        <f>ROUND(((99-40)*(scrapedData!O965-0)/(0.5-0)+40),0)</f>
        <v>70</v>
      </c>
      <c r="F965">
        <f ca="1">IF(scrapedData!K965&lt;1,RANDBETWEEN(40,50),D965)</f>
        <v>86</v>
      </c>
      <c r="G965">
        <f ca="1">IF(scrapedData!N965&lt;1,RANDBETWEEN(40,50),E965)</f>
        <v>50</v>
      </c>
      <c r="H965">
        <f>ROUND(((99-40)*(scrapedData!V965-0)/(7-0)+40),0)</f>
        <v>42</v>
      </c>
      <c r="I965">
        <f t="shared" ca="1" si="117"/>
        <v>224</v>
      </c>
      <c r="J965">
        <f>ROUND(((99-40)*(scrapedData!W965-0)/(3-0)+40),0)</f>
        <v>46</v>
      </c>
      <c r="K965">
        <f>ROUND(((99-40)*(scrapedData!X965-0)/(3-0)+40),0)</f>
        <v>56</v>
      </c>
      <c r="L965">
        <f>ROUND(((99-40)*(scrapedData!U965-0)/(11-0)+40),0)</f>
        <v>52</v>
      </c>
      <c r="M965">
        <f t="shared" si="118"/>
        <v>208</v>
      </c>
      <c r="N965">
        <f t="shared" ca="1" si="119"/>
        <v>71</v>
      </c>
      <c r="O965">
        <f t="shared" si="120"/>
        <v>70</v>
      </c>
      <c r="P965">
        <f t="shared" si="121"/>
        <v>75</v>
      </c>
      <c r="Q965">
        <f t="shared" ca="1" si="122"/>
        <v>50</v>
      </c>
      <c r="R965">
        <f ca="1">IF(scrapedData!Q965&gt;0.5,ROUND(scrapedData!R965*100,0),RANDBETWEEN(50,70))</f>
        <v>54</v>
      </c>
      <c r="S965">
        <f>INDEX(teamdata!$B$2:'teamdata'!$B$80,MATCH(scrapedData!B965,teamdata!$A$2:'teamdata'!$A$80,0))</f>
        <v>62</v>
      </c>
      <c r="T965">
        <f t="shared" si="123"/>
        <v>5</v>
      </c>
    </row>
    <row r="966" spans="1:20" x14ac:dyDescent="0.3">
      <c r="A966" t="s">
        <v>3292</v>
      </c>
      <c r="B966">
        <f>ROUND(((99-40)*(scrapedData!AA966-0)/(25-0)+40),0)</f>
        <v>47</v>
      </c>
      <c r="C966">
        <f>ROUND(((99-40)*(scrapedData!F966-0)/(37.2-0)+40),0)</f>
        <v>51</v>
      </c>
      <c r="D966">
        <f>ROUND(((99-40)*(scrapedData!I966-0)/(0.7-0)+40),0)</f>
        <v>77</v>
      </c>
      <c r="E966">
        <f>ROUND(((99-40)*(scrapedData!O966-0)/(0.5-0)+40),0)</f>
        <v>99</v>
      </c>
      <c r="F966">
        <f ca="1">IF(scrapedData!K966&lt;1,RANDBETWEEN(40,50),D966)</f>
        <v>77</v>
      </c>
      <c r="G966">
        <f ca="1">IF(scrapedData!N966&lt;1,RANDBETWEEN(40,50),E966)</f>
        <v>40</v>
      </c>
      <c r="H966">
        <f>ROUND(((99-40)*(scrapedData!V966-0)/(7-0)+40),0)</f>
        <v>45</v>
      </c>
      <c r="I966">
        <f t="shared" ca="1" si="117"/>
        <v>209</v>
      </c>
      <c r="J966">
        <f>ROUND(((99-40)*(scrapedData!W966-0)/(3-0)+40),0)</f>
        <v>48</v>
      </c>
      <c r="K966">
        <f>ROUND(((99-40)*(scrapedData!X966-0)/(3-0)+40),0)</f>
        <v>42</v>
      </c>
      <c r="L966">
        <f>ROUND(((99-40)*(scrapedData!U966-0)/(11-0)+40),0)</f>
        <v>55</v>
      </c>
      <c r="M966">
        <f t="shared" si="118"/>
        <v>196</v>
      </c>
      <c r="N966">
        <f t="shared" ca="1" si="119"/>
        <v>68</v>
      </c>
      <c r="O966">
        <f t="shared" si="120"/>
        <v>68</v>
      </c>
      <c r="P966">
        <f t="shared" si="121"/>
        <v>82</v>
      </c>
      <c r="Q966">
        <f t="shared" ca="1" si="122"/>
        <v>40</v>
      </c>
      <c r="R966">
        <f ca="1">IF(scrapedData!Q966&gt;0.5,ROUND(scrapedData!R966*100,0),RANDBETWEEN(50,70))</f>
        <v>75</v>
      </c>
      <c r="S966">
        <f>INDEX(teamdata!$B$2:'teamdata'!$B$80,MATCH(scrapedData!B966,teamdata!$A$2:'teamdata'!$A$80,0))</f>
        <v>62</v>
      </c>
      <c r="T966">
        <f t="shared" si="123"/>
        <v>5</v>
      </c>
    </row>
    <row r="967" spans="1:20" x14ac:dyDescent="0.3">
      <c r="A967" t="s">
        <v>3294</v>
      </c>
      <c r="B967">
        <f>ROUND(((99-40)*(scrapedData!AA967-0)/(25-0)+40),0)</f>
        <v>43</v>
      </c>
      <c r="C967">
        <f>ROUND(((99-40)*(scrapedData!F967-0)/(37.2-0)+40),0)</f>
        <v>45</v>
      </c>
      <c r="D967">
        <f>ROUND(((99-40)*(scrapedData!I967-0)/(0.7-0)+40),0)</f>
        <v>61</v>
      </c>
      <c r="E967">
        <f>ROUND(((99-40)*(scrapedData!O967-0)/(0.5-0)+40),0)</f>
        <v>64</v>
      </c>
      <c r="F967">
        <f ca="1">IF(scrapedData!K967&lt;1,RANDBETWEEN(40,50),D967)</f>
        <v>43</v>
      </c>
      <c r="G967">
        <f ca="1">IF(scrapedData!N967&lt;1,RANDBETWEEN(40,50),E967)</f>
        <v>64</v>
      </c>
      <c r="H967">
        <f>ROUND(((99-40)*(scrapedData!V967-0)/(7-0)+40),0)</f>
        <v>44</v>
      </c>
      <c r="I967">
        <f t="shared" ca="1" si="117"/>
        <v>212</v>
      </c>
      <c r="J967">
        <f>ROUND(((99-40)*(scrapedData!W967-0)/(3-0)+40),0)</f>
        <v>40</v>
      </c>
      <c r="K967">
        <f>ROUND(((99-40)*(scrapedData!X967-0)/(3-0)+40),0)</f>
        <v>40</v>
      </c>
      <c r="L967">
        <f>ROUND(((99-40)*(scrapedData!U967-0)/(11-0)+40),0)</f>
        <v>42</v>
      </c>
      <c r="M967">
        <f t="shared" si="118"/>
        <v>167</v>
      </c>
      <c r="N967">
        <f t="shared" ca="1" si="119"/>
        <v>69</v>
      </c>
      <c r="O967">
        <f t="shared" si="120"/>
        <v>62</v>
      </c>
      <c r="P967">
        <f t="shared" si="121"/>
        <v>68</v>
      </c>
      <c r="Q967">
        <f t="shared" ca="1" si="122"/>
        <v>64</v>
      </c>
      <c r="R967">
        <f ca="1">IF(scrapedData!Q967&gt;0.5,ROUND(scrapedData!R967*100,0),RANDBETWEEN(50,70))</f>
        <v>57</v>
      </c>
      <c r="S967">
        <f>INDEX(teamdata!$B$2:'teamdata'!$B$80,MATCH(scrapedData!B967,teamdata!$A$2:'teamdata'!$A$80,0))</f>
        <v>62</v>
      </c>
      <c r="T967">
        <f t="shared" si="123"/>
        <v>5</v>
      </c>
    </row>
    <row r="968" spans="1:20" x14ac:dyDescent="0.3">
      <c r="A968" t="s">
        <v>3295</v>
      </c>
      <c r="B968" t="e">
        <f>ROUND(((99-40)*(scrapedData!AA968-0)/(25-0)+40),0)</f>
        <v>#N/A</v>
      </c>
      <c r="C968" t="e">
        <f>ROUND(((99-40)*(scrapedData!F968-0)/(37.2-0)+40),0)</f>
        <v>#N/A</v>
      </c>
      <c r="D968" t="e">
        <f>ROUND(((99-40)*(scrapedData!I968-0)/(0.7-0)+40),0)</f>
        <v>#N/A</v>
      </c>
      <c r="E968" t="e">
        <f>ROUND(((99-40)*(scrapedData!O968-0)/(0.5-0)+40),0)</f>
        <v>#N/A</v>
      </c>
      <c r="F968" t="e">
        <f ca="1">IF(scrapedData!K968&lt;1,RANDBETWEEN(40,50),D968)</f>
        <v>#N/A</v>
      </c>
      <c r="G968" t="e">
        <f ca="1">IF(scrapedData!N968&lt;1,RANDBETWEEN(40,50),E968)</f>
        <v>#N/A</v>
      </c>
      <c r="H968" t="e">
        <f>ROUND(((99-40)*(scrapedData!V968-0)/(7-0)+40),0)</f>
        <v>#N/A</v>
      </c>
      <c r="I968" t="e">
        <f t="shared" si="117"/>
        <v>#N/A</v>
      </c>
      <c r="J968" t="e">
        <f>ROUND(((99-40)*(scrapedData!W968-0)/(3-0)+40),0)</f>
        <v>#N/A</v>
      </c>
      <c r="K968" t="e">
        <f>ROUND(((99-40)*(scrapedData!X968-0)/(3-0)+40),0)</f>
        <v>#N/A</v>
      </c>
      <c r="L968" t="e">
        <f>ROUND(((99-40)*(scrapedData!U968-0)/(11-0)+40),0)</f>
        <v>#N/A</v>
      </c>
      <c r="M968" t="e">
        <f t="shared" si="118"/>
        <v>#N/A</v>
      </c>
      <c r="N968" t="e">
        <f t="shared" si="119"/>
        <v>#N/A</v>
      </c>
      <c r="O968" t="e">
        <f t="shared" si="120"/>
        <v>#N/A</v>
      </c>
      <c r="P968" t="e">
        <f t="shared" si="121"/>
        <v>#N/A</v>
      </c>
      <c r="Q968" t="e">
        <f t="shared" ca="1" si="122"/>
        <v>#N/A</v>
      </c>
      <c r="R968" t="e">
        <f ca="1">IF(scrapedData!Q968&gt;0.5,ROUND(scrapedData!R968*100,0),RANDBETWEEN(50,70))</f>
        <v>#N/A</v>
      </c>
      <c r="S968">
        <f>INDEX(teamdata!$B$2:'teamdata'!$B$80,MATCH(scrapedData!B968,teamdata!$A$2:'teamdata'!$A$80,0))</f>
        <v>62</v>
      </c>
      <c r="T968">
        <f t="shared" si="123"/>
        <v>5</v>
      </c>
    </row>
    <row r="969" spans="1:20" x14ac:dyDescent="0.3">
      <c r="A969" t="s">
        <v>3297</v>
      </c>
      <c r="B969" t="e">
        <f>ROUND(((99-40)*(scrapedData!AA969-0)/(25-0)+40),0)</f>
        <v>#N/A</v>
      </c>
      <c r="C969" t="e">
        <f>ROUND(((99-40)*(scrapedData!F969-0)/(37.2-0)+40),0)</f>
        <v>#N/A</v>
      </c>
      <c r="D969" t="e">
        <f>ROUND(((99-40)*(scrapedData!I969-0)/(0.7-0)+40),0)</f>
        <v>#N/A</v>
      </c>
      <c r="E969" t="e">
        <f>ROUND(((99-40)*(scrapedData!O969-0)/(0.5-0)+40),0)</f>
        <v>#N/A</v>
      </c>
      <c r="F969" t="e">
        <f ca="1">IF(scrapedData!K969&lt;1,RANDBETWEEN(40,50),D969)</f>
        <v>#N/A</v>
      </c>
      <c r="G969" t="e">
        <f ca="1">IF(scrapedData!N969&lt;1,RANDBETWEEN(40,50),E969)</f>
        <v>#N/A</v>
      </c>
      <c r="H969" t="e">
        <f>ROUND(((99-40)*(scrapedData!V969-0)/(7-0)+40),0)</f>
        <v>#N/A</v>
      </c>
      <c r="I969" t="e">
        <f t="shared" si="117"/>
        <v>#N/A</v>
      </c>
      <c r="J969" t="e">
        <f>ROUND(((99-40)*(scrapedData!W969-0)/(3-0)+40),0)</f>
        <v>#N/A</v>
      </c>
      <c r="K969" t="e">
        <f>ROUND(((99-40)*(scrapedData!X969-0)/(3-0)+40),0)</f>
        <v>#N/A</v>
      </c>
      <c r="L969" t="e">
        <f>ROUND(((99-40)*(scrapedData!U969-0)/(11-0)+40),0)</f>
        <v>#N/A</v>
      </c>
      <c r="M969" t="e">
        <f t="shared" si="118"/>
        <v>#N/A</v>
      </c>
      <c r="N969" t="e">
        <f t="shared" si="119"/>
        <v>#N/A</v>
      </c>
      <c r="O969" t="e">
        <f t="shared" si="120"/>
        <v>#N/A</v>
      </c>
      <c r="P969" t="e">
        <f t="shared" si="121"/>
        <v>#N/A</v>
      </c>
      <c r="Q969" t="e">
        <f t="shared" ca="1" si="122"/>
        <v>#N/A</v>
      </c>
      <c r="R969" t="e">
        <f ca="1">IF(scrapedData!Q969&gt;0.5,ROUND(scrapedData!R969*100,0),RANDBETWEEN(50,70))</f>
        <v>#N/A</v>
      </c>
      <c r="S969">
        <f>INDEX(teamdata!$B$2:'teamdata'!$B$80,MATCH(scrapedData!B969,teamdata!$A$2:'teamdata'!$A$80,0))</f>
        <v>62</v>
      </c>
      <c r="T969">
        <f t="shared" si="123"/>
        <v>5</v>
      </c>
    </row>
    <row r="970" spans="1:20" x14ac:dyDescent="0.3">
      <c r="A970" t="s">
        <v>3299</v>
      </c>
      <c r="B970">
        <f>ROUND(((99-40)*(scrapedData!AA970-0)/(25-0)+40),0)</f>
        <v>82</v>
      </c>
      <c r="C970">
        <f>ROUND(((99-40)*(scrapedData!F970-0)/(37.2-0)+40),0)</f>
        <v>96</v>
      </c>
      <c r="D970">
        <f>ROUND(((99-40)*(scrapedData!I970-0)/(0.7-0)+40),0)</f>
        <v>82</v>
      </c>
      <c r="E970">
        <f>ROUND(((99-40)*(scrapedData!O970-0)/(0.5-0)+40),0)</f>
        <v>85</v>
      </c>
      <c r="F970">
        <f ca="1">IF(scrapedData!K970&lt;1,RANDBETWEEN(40,50),D970)</f>
        <v>82</v>
      </c>
      <c r="G970">
        <f ca="1">IF(scrapedData!N970&lt;1,RANDBETWEEN(40,50),E970)</f>
        <v>85</v>
      </c>
      <c r="H970">
        <f>ROUND(((99-40)*(scrapedData!V970-0)/(7-0)+40),0)</f>
        <v>55</v>
      </c>
      <c r="I970">
        <f t="shared" ca="1" si="117"/>
        <v>304</v>
      </c>
      <c r="J970">
        <f>ROUND(((99-40)*(scrapedData!W970-0)/(3-0)+40),0)</f>
        <v>54</v>
      </c>
      <c r="K970">
        <f>ROUND(((99-40)*(scrapedData!X970-0)/(3-0)+40),0)</f>
        <v>44</v>
      </c>
      <c r="L970">
        <f>ROUND(((99-40)*(scrapedData!U970-0)/(11-0)+40),0)</f>
        <v>67</v>
      </c>
      <c r="M970">
        <f t="shared" si="118"/>
        <v>261</v>
      </c>
      <c r="N970">
        <f t="shared" ca="1" si="119"/>
        <v>85</v>
      </c>
      <c r="O970">
        <f t="shared" si="120"/>
        <v>80</v>
      </c>
      <c r="P970">
        <f t="shared" si="121"/>
        <v>69</v>
      </c>
      <c r="Q970">
        <f t="shared" ca="1" si="122"/>
        <v>85</v>
      </c>
      <c r="R970">
        <f ca="1">IF(scrapedData!Q970&gt;0.5,ROUND(scrapedData!R970*100,0),RANDBETWEEN(50,70))</f>
        <v>82</v>
      </c>
      <c r="S970">
        <f>INDEX(teamdata!$B$2:'teamdata'!$B$80,MATCH(scrapedData!B970,teamdata!$A$2:'teamdata'!$A$80,0))</f>
        <v>63</v>
      </c>
      <c r="T970">
        <f t="shared" si="123"/>
        <v>5</v>
      </c>
    </row>
    <row r="971" spans="1:20" x14ac:dyDescent="0.3">
      <c r="A971" t="s">
        <v>3300</v>
      </c>
      <c r="B971">
        <f>ROUND(((99-40)*(scrapedData!AA971-0)/(25-0)+40),0)</f>
        <v>77</v>
      </c>
      <c r="C971">
        <f>ROUND(((99-40)*(scrapedData!F971-0)/(37.2-0)+40),0)</f>
        <v>99</v>
      </c>
      <c r="D971">
        <f>ROUND(((99-40)*(scrapedData!I971-0)/(0.7-0)+40),0)</f>
        <v>80</v>
      </c>
      <c r="E971">
        <f>ROUND(((99-40)*(scrapedData!O971-0)/(0.5-0)+40),0)</f>
        <v>81</v>
      </c>
      <c r="F971">
        <f ca="1">IF(scrapedData!K971&lt;1,RANDBETWEEN(40,50),D971)</f>
        <v>80</v>
      </c>
      <c r="G971">
        <f ca="1">IF(scrapedData!N971&lt;1,RANDBETWEEN(40,50),E971)</f>
        <v>81</v>
      </c>
      <c r="H971">
        <f>ROUND(((99-40)*(scrapedData!V971-0)/(7-0)+40),0)</f>
        <v>80</v>
      </c>
      <c r="I971">
        <f t="shared" ca="1" si="117"/>
        <v>318</v>
      </c>
      <c r="J971">
        <f>ROUND(((99-40)*(scrapedData!W971-0)/(3-0)+40),0)</f>
        <v>87</v>
      </c>
      <c r="K971">
        <f>ROUND(((99-40)*(scrapedData!X971-0)/(3-0)+40),0)</f>
        <v>46</v>
      </c>
      <c r="L971">
        <f>ROUND(((99-40)*(scrapedData!U971-0)/(11-0)+40),0)</f>
        <v>64</v>
      </c>
      <c r="M971">
        <f t="shared" si="118"/>
        <v>296</v>
      </c>
      <c r="N971">
        <f t="shared" ca="1" si="119"/>
        <v>88</v>
      </c>
      <c r="O971">
        <f t="shared" si="120"/>
        <v>87</v>
      </c>
      <c r="P971">
        <f t="shared" si="121"/>
        <v>65</v>
      </c>
      <c r="Q971">
        <f t="shared" ca="1" si="122"/>
        <v>81</v>
      </c>
      <c r="R971">
        <f ca="1">IF(scrapedData!Q971&gt;0.5,ROUND(scrapedData!R971*100,0),RANDBETWEEN(50,70))</f>
        <v>76</v>
      </c>
      <c r="S971">
        <f>INDEX(teamdata!$B$2:'teamdata'!$B$80,MATCH(scrapedData!B971,teamdata!$A$2:'teamdata'!$A$80,0))</f>
        <v>63</v>
      </c>
      <c r="T971">
        <f t="shared" si="123"/>
        <v>5</v>
      </c>
    </row>
    <row r="972" spans="1:20" x14ac:dyDescent="0.3">
      <c r="A972" t="s">
        <v>3303</v>
      </c>
      <c r="B972">
        <f>ROUND(((99-40)*(scrapedData!AA972-0)/(25-0)+40),0)</f>
        <v>71</v>
      </c>
      <c r="C972">
        <f>ROUND(((99-40)*(scrapedData!F972-0)/(37.2-0)+40),0)</f>
        <v>84</v>
      </c>
      <c r="D972">
        <f>ROUND(((99-40)*(scrapedData!I972-0)/(0.7-0)+40),0)</f>
        <v>79</v>
      </c>
      <c r="E972">
        <f>ROUND(((99-40)*(scrapedData!O972-0)/(0.5-0)+40),0)</f>
        <v>82</v>
      </c>
      <c r="F972">
        <f ca="1">IF(scrapedData!K972&lt;1,RANDBETWEEN(40,50),D972)</f>
        <v>79</v>
      </c>
      <c r="G972">
        <f ca="1">IF(scrapedData!N972&lt;1,RANDBETWEEN(40,50),E972)</f>
        <v>82</v>
      </c>
      <c r="H972">
        <f>ROUND(((99-40)*(scrapedData!V972-0)/(7-0)+40),0)</f>
        <v>50</v>
      </c>
      <c r="I972">
        <f t="shared" ca="1" si="117"/>
        <v>282</v>
      </c>
      <c r="J972">
        <f>ROUND(((99-40)*(scrapedData!W972-0)/(3-0)+40),0)</f>
        <v>60</v>
      </c>
      <c r="K972">
        <f>ROUND(((99-40)*(scrapedData!X972-0)/(3-0)+40),0)</f>
        <v>54</v>
      </c>
      <c r="L972">
        <f>ROUND(((99-40)*(scrapedData!U972-0)/(11-0)+40),0)</f>
        <v>83</v>
      </c>
      <c r="M972">
        <f t="shared" si="118"/>
        <v>281</v>
      </c>
      <c r="N972">
        <f t="shared" ca="1" si="119"/>
        <v>81</v>
      </c>
      <c r="O972">
        <f t="shared" si="120"/>
        <v>84</v>
      </c>
      <c r="P972">
        <f t="shared" si="121"/>
        <v>91</v>
      </c>
      <c r="Q972">
        <f t="shared" ca="1" si="122"/>
        <v>82</v>
      </c>
      <c r="R972">
        <f ca="1">IF(scrapedData!Q972&gt;0.5,ROUND(scrapedData!R972*100,0),RANDBETWEEN(50,70))</f>
        <v>73</v>
      </c>
      <c r="S972">
        <f>INDEX(teamdata!$B$2:'teamdata'!$B$80,MATCH(scrapedData!B972,teamdata!$A$2:'teamdata'!$A$80,0))</f>
        <v>63</v>
      </c>
      <c r="T972">
        <f t="shared" si="123"/>
        <v>5</v>
      </c>
    </row>
    <row r="973" spans="1:20" x14ac:dyDescent="0.3">
      <c r="A973" t="s">
        <v>3305</v>
      </c>
      <c r="B973">
        <f>ROUND(((99-40)*(scrapedData!AA973-0)/(25-0)+40),0)</f>
        <v>70</v>
      </c>
      <c r="C973">
        <f>ROUND(((99-40)*(scrapedData!F973-0)/(37.2-0)+40),0)</f>
        <v>87</v>
      </c>
      <c r="D973">
        <f>ROUND(((99-40)*(scrapedData!I973-0)/(0.7-0)+40),0)</f>
        <v>74</v>
      </c>
      <c r="E973">
        <f>ROUND(((99-40)*(scrapedData!O973-0)/(0.5-0)+40),0)</f>
        <v>82</v>
      </c>
      <c r="F973">
        <f ca="1">IF(scrapedData!K973&lt;1,RANDBETWEEN(40,50),D973)</f>
        <v>74</v>
      </c>
      <c r="G973">
        <f ca="1">IF(scrapedData!N973&lt;1,RANDBETWEEN(40,50),E973)</f>
        <v>82</v>
      </c>
      <c r="H973">
        <f>ROUND(((99-40)*(scrapedData!V973-0)/(7-0)+40),0)</f>
        <v>59</v>
      </c>
      <c r="I973">
        <f t="shared" ca="1" si="117"/>
        <v>285</v>
      </c>
      <c r="J973">
        <f>ROUND(((99-40)*(scrapedData!W973-0)/(3-0)+40),0)</f>
        <v>52</v>
      </c>
      <c r="K973">
        <f>ROUND(((99-40)*(scrapedData!X973-0)/(3-0)+40),0)</f>
        <v>40</v>
      </c>
      <c r="L973">
        <f>ROUND(((99-40)*(scrapedData!U973-0)/(11-0)+40),0)</f>
        <v>53</v>
      </c>
      <c r="M973">
        <f t="shared" si="118"/>
        <v>232</v>
      </c>
      <c r="N973">
        <f t="shared" ca="1" si="119"/>
        <v>82</v>
      </c>
      <c r="O973">
        <f t="shared" si="120"/>
        <v>75</v>
      </c>
      <c r="P973">
        <f t="shared" si="121"/>
        <v>57</v>
      </c>
      <c r="Q973">
        <f t="shared" ca="1" si="122"/>
        <v>82</v>
      </c>
      <c r="R973">
        <f ca="1">IF(scrapedData!Q973&gt;0.5,ROUND(scrapedData!R973*100,0),RANDBETWEEN(50,70))</f>
        <v>78</v>
      </c>
      <c r="S973">
        <f>INDEX(teamdata!$B$2:'teamdata'!$B$80,MATCH(scrapedData!B973,teamdata!$A$2:'teamdata'!$A$80,0))</f>
        <v>63</v>
      </c>
      <c r="T973">
        <f t="shared" si="123"/>
        <v>5</v>
      </c>
    </row>
    <row r="974" spans="1:20" x14ac:dyDescent="0.3">
      <c r="A974" t="s">
        <v>3307</v>
      </c>
      <c r="B974">
        <f>ROUND(((99-40)*(scrapedData!AA974-0)/(25-0)+40),0)</f>
        <v>59</v>
      </c>
      <c r="C974">
        <f>ROUND(((99-40)*(scrapedData!F974-0)/(37.2-0)+40),0)</f>
        <v>85</v>
      </c>
      <c r="D974">
        <f>ROUND(((99-40)*(scrapedData!I974-0)/(0.7-0)+40),0)</f>
        <v>77</v>
      </c>
      <c r="E974">
        <f>ROUND(((99-40)*(scrapedData!O974-0)/(0.5-0)+40),0)</f>
        <v>86</v>
      </c>
      <c r="F974">
        <f ca="1">IF(scrapedData!K974&lt;1,RANDBETWEEN(40,50),D974)</f>
        <v>77</v>
      </c>
      <c r="G974">
        <f ca="1">IF(scrapedData!N974&lt;1,RANDBETWEEN(40,50),E974)</f>
        <v>86</v>
      </c>
      <c r="H974">
        <f>ROUND(((99-40)*(scrapedData!V974-0)/(7-0)+40),0)</f>
        <v>49</v>
      </c>
      <c r="I974">
        <f t="shared" ca="1" si="117"/>
        <v>271</v>
      </c>
      <c r="J974">
        <f>ROUND(((99-40)*(scrapedData!W974-0)/(3-0)+40),0)</f>
        <v>60</v>
      </c>
      <c r="K974">
        <f>ROUND(((99-40)*(scrapedData!X974-0)/(3-0)+40),0)</f>
        <v>42</v>
      </c>
      <c r="L974">
        <f>ROUND(((99-40)*(scrapedData!U974-0)/(11-0)+40),0)</f>
        <v>59</v>
      </c>
      <c r="M974">
        <f t="shared" si="118"/>
        <v>246</v>
      </c>
      <c r="N974">
        <f t="shared" ca="1" si="119"/>
        <v>80</v>
      </c>
      <c r="O974">
        <f t="shared" si="120"/>
        <v>77</v>
      </c>
      <c r="P974">
        <f t="shared" si="121"/>
        <v>65</v>
      </c>
      <c r="Q974">
        <f t="shared" ca="1" si="122"/>
        <v>86</v>
      </c>
      <c r="R974">
        <f ca="1">IF(scrapedData!Q974&gt;0.5,ROUND(scrapedData!R974*100,0),RANDBETWEEN(50,70))</f>
        <v>77</v>
      </c>
      <c r="S974">
        <f>INDEX(teamdata!$B$2:'teamdata'!$B$80,MATCH(scrapedData!B974,teamdata!$A$2:'teamdata'!$A$80,0))</f>
        <v>63</v>
      </c>
      <c r="T974">
        <f t="shared" si="123"/>
        <v>5</v>
      </c>
    </row>
    <row r="975" spans="1:20" x14ac:dyDescent="0.3">
      <c r="A975" t="s">
        <v>3310</v>
      </c>
      <c r="B975">
        <f>ROUND(((99-40)*(scrapedData!AA975-0)/(25-0)+40),0)</f>
        <v>48</v>
      </c>
      <c r="C975">
        <f>ROUND(((99-40)*(scrapedData!F975-0)/(37.2-0)+40),0)</f>
        <v>64</v>
      </c>
      <c r="D975">
        <f>ROUND(((99-40)*(scrapedData!I975-0)/(0.7-0)+40),0)</f>
        <v>71</v>
      </c>
      <c r="E975">
        <f>ROUND(((99-40)*(scrapedData!O975-0)/(0.5-0)+40),0)</f>
        <v>80</v>
      </c>
      <c r="F975">
        <f ca="1">IF(scrapedData!K975&lt;1,RANDBETWEEN(40,50),D975)</f>
        <v>43</v>
      </c>
      <c r="G975">
        <f ca="1">IF(scrapedData!N975&lt;1,RANDBETWEEN(40,50),E975)</f>
        <v>80</v>
      </c>
      <c r="H975">
        <f>ROUND(((99-40)*(scrapedData!V975-0)/(7-0)+40),0)</f>
        <v>43</v>
      </c>
      <c r="I975">
        <f t="shared" ca="1" si="117"/>
        <v>242</v>
      </c>
      <c r="J975">
        <f>ROUND(((99-40)*(scrapedData!W975-0)/(3-0)+40),0)</f>
        <v>44</v>
      </c>
      <c r="K975">
        <f>ROUND(((99-40)*(scrapedData!X975-0)/(3-0)+40),0)</f>
        <v>52</v>
      </c>
      <c r="L975">
        <f>ROUND(((99-40)*(scrapedData!U975-0)/(11-0)+40),0)</f>
        <v>57</v>
      </c>
      <c r="M975">
        <f t="shared" si="118"/>
        <v>217</v>
      </c>
      <c r="N975">
        <f t="shared" ca="1" si="119"/>
        <v>74</v>
      </c>
      <c r="O975">
        <f t="shared" si="120"/>
        <v>72</v>
      </c>
      <c r="P975">
        <f t="shared" si="121"/>
        <v>74</v>
      </c>
      <c r="Q975">
        <f t="shared" ca="1" si="122"/>
        <v>80</v>
      </c>
      <c r="R975">
        <f ca="1">IF(scrapedData!Q975&gt;0.5,ROUND(scrapedData!R975*100,0),RANDBETWEEN(50,70))</f>
        <v>81</v>
      </c>
      <c r="S975">
        <f>INDEX(teamdata!$B$2:'teamdata'!$B$80,MATCH(scrapedData!B975,teamdata!$A$2:'teamdata'!$A$80,0))</f>
        <v>63</v>
      </c>
      <c r="T975">
        <f t="shared" si="123"/>
        <v>5</v>
      </c>
    </row>
    <row r="976" spans="1:20" x14ac:dyDescent="0.3">
      <c r="A976" t="s">
        <v>3312</v>
      </c>
      <c r="B976">
        <f>ROUND(((99-40)*(scrapedData!AA976-0)/(25-0)+40),0)</f>
        <v>58</v>
      </c>
      <c r="C976">
        <f>ROUND(((99-40)*(scrapedData!F976-0)/(37.2-0)+40),0)</f>
        <v>79</v>
      </c>
      <c r="D976">
        <f>ROUND(((99-40)*(scrapedData!I976-0)/(0.7-0)+40),0)</f>
        <v>72</v>
      </c>
      <c r="E976">
        <f>ROUND(((99-40)*(scrapedData!O976-0)/(0.5-0)+40),0)</f>
        <v>70</v>
      </c>
      <c r="F976">
        <f ca="1">IF(scrapedData!K976&lt;1,RANDBETWEEN(40,50),D976)</f>
        <v>72</v>
      </c>
      <c r="G976">
        <f ca="1">IF(scrapedData!N976&lt;1,RANDBETWEEN(40,50),E976)</f>
        <v>70</v>
      </c>
      <c r="H976">
        <f>ROUND(((99-40)*(scrapedData!V976-0)/(7-0)+40),0)</f>
        <v>52</v>
      </c>
      <c r="I976">
        <f t="shared" ca="1" si="117"/>
        <v>252</v>
      </c>
      <c r="J976">
        <f>ROUND(((99-40)*(scrapedData!W976-0)/(3-0)+40),0)</f>
        <v>60</v>
      </c>
      <c r="K976">
        <f>ROUND(((99-40)*(scrapedData!X976-0)/(3-0)+40),0)</f>
        <v>48</v>
      </c>
      <c r="L976">
        <f>ROUND(((99-40)*(scrapedData!U976-0)/(11-0)+40),0)</f>
        <v>57</v>
      </c>
      <c r="M976">
        <f t="shared" si="118"/>
        <v>244</v>
      </c>
      <c r="N976">
        <f t="shared" ca="1" si="119"/>
        <v>76</v>
      </c>
      <c r="O976">
        <f t="shared" si="120"/>
        <v>77</v>
      </c>
      <c r="P976">
        <f t="shared" si="121"/>
        <v>65</v>
      </c>
      <c r="Q976">
        <f t="shared" ca="1" si="122"/>
        <v>70</v>
      </c>
      <c r="R976">
        <f ca="1">IF(scrapedData!Q976&gt;0.5,ROUND(scrapedData!R976*100,0),RANDBETWEEN(50,70))</f>
        <v>58</v>
      </c>
      <c r="S976">
        <f>INDEX(teamdata!$B$2:'teamdata'!$B$80,MATCH(scrapedData!B976,teamdata!$A$2:'teamdata'!$A$80,0))</f>
        <v>63</v>
      </c>
      <c r="T976">
        <f t="shared" si="123"/>
        <v>5</v>
      </c>
    </row>
    <row r="977" spans="1:20" x14ac:dyDescent="0.3">
      <c r="A977" t="s">
        <v>3314</v>
      </c>
      <c r="B977">
        <f>ROUND(((99-40)*(scrapedData!AA977-0)/(25-0)+40),0)</f>
        <v>46</v>
      </c>
      <c r="C977">
        <f>ROUND(((99-40)*(scrapedData!F977-0)/(37.2-0)+40),0)</f>
        <v>56</v>
      </c>
      <c r="D977">
        <f>ROUND(((99-40)*(scrapedData!I977-0)/(0.7-0)+40),0)</f>
        <v>72</v>
      </c>
      <c r="E977">
        <f>ROUND(((99-40)*(scrapedData!O977-0)/(0.5-0)+40),0)</f>
        <v>68</v>
      </c>
      <c r="F977">
        <f ca="1">IF(scrapedData!K977&lt;1,RANDBETWEEN(40,50),D977)</f>
        <v>50</v>
      </c>
      <c r="G977">
        <f ca="1">IF(scrapedData!N977&lt;1,RANDBETWEEN(40,50),E977)</f>
        <v>68</v>
      </c>
      <c r="H977">
        <f>ROUND(((99-40)*(scrapedData!V977-0)/(7-0)+40),0)</f>
        <v>44</v>
      </c>
      <c r="I977">
        <f t="shared" ca="1" si="117"/>
        <v>230</v>
      </c>
      <c r="J977">
        <f>ROUND(((99-40)*(scrapedData!W977-0)/(3-0)+40),0)</f>
        <v>46</v>
      </c>
      <c r="K977">
        <f>ROUND(((99-40)*(scrapedData!X977-0)/(3-0)+40),0)</f>
        <v>42</v>
      </c>
      <c r="L977">
        <f>ROUND(((99-40)*(scrapedData!U977-0)/(11-0)+40),0)</f>
        <v>50</v>
      </c>
      <c r="M977">
        <f t="shared" si="118"/>
        <v>194</v>
      </c>
      <c r="N977">
        <f t="shared" ca="1" si="119"/>
        <v>72</v>
      </c>
      <c r="O977">
        <f t="shared" si="120"/>
        <v>67</v>
      </c>
      <c r="P977">
        <f t="shared" si="121"/>
        <v>70</v>
      </c>
      <c r="Q977">
        <f t="shared" ca="1" si="122"/>
        <v>68</v>
      </c>
      <c r="R977">
        <f ca="1">IF(scrapedData!Q977&gt;0.5,ROUND(scrapedData!R977*100,0),RANDBETWEEN(50,70))</f>
        <v>65</v>
      </c>
      <c r="S977">
        <f>INDEX(teamdata!$B$2:'teamdata'!$B$80,MATCH(scrapedData!B977,teamdata!$A$2:'teamdata'!$A$80,0))</f>
        <v>63</v>
      </c>
      <c r="T977">
        <f t="shared" si="123"/>
        <v>5</v>
      </c>
    </row>
    <row r="978" spans="1:20" x14ac:dyDescent="0.3">
      <c r="A978" t="s">
        <v>3317</v>
      </c>
      <c r="B978">
        <f>ROUND(((99-40)*(scrapedData!AA978-0)/(25-0)+40),0)</f>
        <v>47</v>
      </c>
      <c r="C978">
        <f>ROUND(((99-40)*(scrapedData!F978-0)/(37.2-0)+40),0)</f>
        <v>60</v>
      </c>
      <c r="D978">
        <f>ROUND(((99-40)*(scrapedData!I978-0)/(0.7-0)+40),0)</f>
        <v>91</v>
      </c>
      <c r="E978">
        <f>ROUND(((99-40)*(scrapedData!O978-0)/(0.5-0)+40),0)</f>
        <v>40</v>
      </c>
      <c r="F978">
        <f ca="1">IF(scrapedData!K978&lt;1,RANDBETWEEN(40,50),D978)</f>
        <v>91</v>
      </c>
      <c r="G978">
        <f ca="1">IF(scrapedData!N978&lt;1,RANDBETWEEN(40,50),E978)</f>
        <v>40</v>
      </c>
      <c r="H978">
        <f>ROUND(((99-40)*(scrapedData!V978-0)/(7-0)+40),0)</f>
        <v>43</v>
      </c>
      <c r="I978">
        <f t="shared" ca="1" si="117"/>
        <v>221</v>
      </c>
      <c r="J978">
        <f>ROUND(((99-40)*(scrapedData!W978-0)/(3-0)+40),0)</f>
        <v>46</v>
      </c>
      <c r="K978">
        <f>ROUND(((99-40)*(scrapedData!X978-0)/(3-0)+40),0)</f>
        <v>58</v>
      </c>
      <c r="L978">
        <f>ROUND(((99-40)*(scrapedData!U978-0)/(11-0)+40),0)</f>
        <v>53</v>
      </c>
      <c r="M978">
        <f t="shared" si="118"/>
        <v>217</v>
      </c>
      <c r="N978">
        <f t="shared" ca="1" si="119"/>
        <v>71</v>
      </c>
      <c r="O978">
        <f t="shared" si="120"/>
        <v>72</v>
      </c>
      <c r="P978">
        <f t="shared" si="121"/>
        <v>71</v>
      </c>
      <c r="Q978">
        <f t="shared" ca="1" si="122"/>
        <v>40</v>
      </c>
      <c r="R978">
        <f ca="1">IF(scrapedData!Q978&gt;0.5,ROUND(scrapedData!R978*100,0),RANDBETWEEN(50,70))</f>
        <v>44</v>
      </c>
      <c r="S978">
        <f>INDEX(teamdata!$B$2:'teamdata'!$B$80,MATCH(scrapedData!B978,teamdata!$A$2:'teamdata'!$A$80,0))</f>
        <v>63</v>
      </c>
      <c r="T978">
        <f t="shared" si="123"/>
        <v>5</v>
      </c>
    </row>
    <row r="979" spans="1:20" x14ac:dyDescent="0.3">
      <c r="A979" t="s">
        <v>3319</v>
      </c>
      <c r="B979">
        <f>ROUND(((99-40)*(scrapedData!AA979-0)/(25-0)+40),0)</f>
        <v>40</v>
      </c>
      <c r="C979">
        <f>ROUND(((99-40)*(scrapedData!F979-0)/(37.2-0)+40),0)</f>
        <v>50</v>
      </c>
      <c r="D979">
        <f>ROUND(((99-40)*(scrapedData!I979-0)/(0.7-0)+40),0)</f>
        <v>59</v>
      </c>
      <c r="E979">
        <f>ROUND(((99-40)*(scrapedData!O979-0)/(0.5-0)+40),0)</f>
        <v>57</v>
      </c>
      <c r="F979">
        <f ca="1">IF(scrapedData!K979&lt;1,RANDBETWEEN(40,50),D979)</f>
        <v>43</v>
      </c>
      <c r="G979">
        <f ca="1">IF(scrapedData!N979&lt;1,RANDBETWEEN(40,50),E979)</f>
        <v>50</v>
      </c>
      <c r="H979">
        <f>ROUND(((99-40)*(scrapedData!V979-0)/(7-0)+40),0)</f>
        <v>43</v>
      </c>
      <c r="I979">
        <f t="shared" ca="1" si="117"/>
        <v>192</v>
      </c>
      <c r="J979">
        <f>ROUND(((99-40)*(scrapedData!W979-0)/(3-0)+40),0)</f>
        <v>46</v>
      </c>
      <c r="K979">
        <f>ROUND(((99-40)*(scrapedData!X979-0)/(3-0)+40),0)</f>
        <v>40</v>
      </c>
      <c r="L979">
        <f>ROUND(((99-40)*(scrapedData!U979-0)/(11-0)+40),0)</f>
        <v>42</v>
      </c>
      <c r="M979">
        <f t="shared" si="118"/>
        <v>178</v>
      </c>
      <c r="N979">
        <f t="shared" ca="1" si="119"/>
        <v>65</v>
      </c>
      <c r="O979">
        <f t="shared" si="120"/>
        <v>64</v>
      </c>
      <c r="P979">
        <f t="shared" si="121"/>
        <v>63</v>
      </c>
      <c r="Q979">
        <f t="shared" ca="1" si="122"/>
        <v>50</v>
      </c>
      <c r="R979">
        <f ca="1">IF(scrapedData!Q979&gt;0.5,ROUND(scrapedData!R979*100,0),RANDBETWEEN(50,70))</f>
        <v>52</v>
      </c>
      <c r="S979">
        <f>INDEX(teamdata!$B$2:'teamdata'!$B$80,MATCH(scrapedData!B979,teamdata!$A$2:'teamdata'!$A$80,0))</f>
        <v>63</v>
      </c>
      <c r="T979">
        <f t="shared" si="123"/>
        <v>5</v>
      </c>
    </row>
    <row r="980" spans="1:20" x14ac:dyDescent="0.3">
      <c r="A980" t="s">
        <v>3321</v>
      </c>
      <c r="B980">
        <f>ROUND(((99-40)*(scrapedData!AA980-0)/(25-0)+40),0)</f>
        <v>40</v>
      </c>
      <c r="C980">
        <f>ROUND(((99-40)*(scrapedData!F980-0)/(37.2-0)+40),0)</f>
        <v>42</v>
      </c>
      <c r="D980">
        <f>ROUND(((99-40)*(scrapedData!I980-0)/(0.7-0)+40),0)</f>
        <v>40</v>
      </c>
      <c r="E980">
        <f>ROUND(((99-40)*(scrapedData!O980-0)/(0.5-0)+40),0)</f>
        <v>40</v>
      </c>
      <c r="F980">
        <f ca="1">IF(scrapedData!K980&lt;1,RANDBETWEEN(40,50),D980)</f>
        <v>47</v>
      </c>
      <c r="G980">
        <f ca="1">IF(scrapedData!N980&lt;1,RANDBETWEEN(40,50),E980)</f>
        <v>45</v>
      </c>
      <c r="H980">
        <f>ROUND(((99-40)*(scrapedData!V980-0)/(7-0)+40),0)</f>
        <v>40</v>
      </c>
      <c r="I980">
        <f t="shared" ca="1" si="117"/>
        <v>165</v>
      </c>
      <c r="J980">
        <f>ROUND(((99-40)*(scrapedData!W980-0)/(3-0)+40),0)</f>
        <v>40</v>
      </c>
      <c r="K980">
        <f>ROUND(((99-40)*(scrapedData!X980-0)/(3-0)+40),0)</f>
        <v>40</v>
      </c>
      <c r="L980">
        <f>ROUND(((99-40)*(scrapedData!U980-0)/(11-0)+40),0)</f>
        <v>40</v>
      </c>
      <c r="M980">
        <f t="shared" si="118"/>
        <v>162</v>
      </c>
      <c r="N980">
        <f t="shared" ca="1" si="119"/>
        <v>61</v>
      </c>
      <c r="O980">
        <f t="shared" si="120"/>
        <v>61</v>
      </c>
      <c r="P980">
        <f t="shared" si="121"/>
        <v>68</v>
      </c>
      <c r="Q980">
        <f t="shared" ca="1" si="122"/>
        <v>45</v>
      </c>
      <c r="R980">
        <f ca="1">IF(scrapedData!Q980&gt;0.5,ROUND(scrapedData!R980*100,0),RANDBETWEEN(50,70))</f>
        <v>61</v>
      </c>
      <c r="S980">
        <f>INDEX(teamdata!$B$2:'teamdata'!$B$80,MATCH(scrapedData!B980,teamdata!$A$2:'teamdata'!$A$80,0))</f>
        <v>63</v>
      </c>
      <c r="T980">
        <f t="shared" si="123"/>
        <v>5</v>
      </c>
    </row>
    <row r="981" spans="1:20" x14ac:dyDescent="0.3">
      <c r="A981" t="s">
        <v>3323</v>
      </c>
      <c r="B981" t="e">
        <f>ROUND(((99-40)*(scrapedData!AA981-0)/(25-0)+40),0)</f>
        <v>#N/A</v>
      </c>
      <c r="C981" t="e">
        <f>ROUND(((99-40)*(scrapedData!F981-0)/(37.2-0)+40),0)</f>
        <v>#N/A</v>
      </c>
      <c r="D981" t="e">
        <f>ROUND(((99-40)*(scrapedData!I981-0)/(0.7-0)+40),0)</f>
        <v>#N/A</v>
      </c>
      <c r="E981" t="e">
        <f>ROUND(((99-40)*(scrapedData!O981-0)/(0.5-0)+40),0)</f>
        <v>#N/A</v>
      </c>
      <c r="F981" t="e">
        <f ca="1">IF(scrapedData!K981&lt;1,RANDBETWEEN(40,50),D981)</f>
        <v>#N/A</v>
      </c>
      <c r="G981" t="e">
        <f ca="1">IF(scrapedData!N981&lt;1,RANDBETWEEN(40,50),E981)</f>
        <v>#N/A</v>
      </c>
      <c r="H981" t="e">
        <f>ROUND(((99-40)*(scrapedData!V981-0)/(7-0)+40),0)</f>
        <v>#N/A</v>
      </c>
      <c r="I981" t="e">
        <f t="shared" si="117"/>
        <v>#N/A</v>
      </c>
      <c r="J981" t="e">
        <f>ROUND(((99-40)*(scrapedData!W981-0)/(3-0)+40),0)</f>
        <v>#N/A</v>
      </c>
      <c r="K981" t="e">
        <f>ROUND(((99-40)*(scrapedData!X981-0)/(3-0)+40),0)</f>
        <v>#N/A</v>
      </c>
      <c r="L981" t="e">
        <f>ROUND(((99-40)*(scrapedData!U981-0)/(11-0)+40),0)</f>
        <v>#N/A</v>
      </c>
      <c r="M981" t="e">
        <f t="shared" si="118"/>
        <v>#N/A</v>
      </c>
      <c r="N981" t="e">
        <f t="shared" si="119"/>
        <v>#N/A</v>
      </c>
      <c r="O981" t="e">
        <f t="shared" si="120"/>
        <v>#N/A</v>
      </c>
      <c r="P981" t="e">
        <f t="shared" si="121"/>
        <v>#N/A</v>
      </c>
      <c r="Q981" t="e">
        <f t="shared" ca="1" si="122"/>
        <v>#N/A</v>
      </c>
      <c r="R981" t="e">
        <f ca="1">IF(scrapedData!Q981&gt;0.5,ROUND(scrapedData!R981*100,0),RANDBETWEEN(50,70))</f>
        <v>#N/A</v>
      </c>
      <c r="S981">
        <f>INDEX(teamdata!$B$2:'teamdata'!$B$80,MATCH(scrapedData!B981,teamdata!$A$2:'teamdata'!$A$80,0))</f>
        <v>63</v>
      </c>
      <c r="T981">
        <f t="shared" si="123"/>
        <v>5</v>
      </c>
    </row>
    <row r="982" spans="1:20" x14ac:dyDescent="0.3">
      <c r="A982" t="s">
        <v>3327</v>
      </c>
      <c r="B982">
        <f>ROUND(((99-40)*(scrapedData!AA982-0)/(25-0)+40),0)</f>
        <v>77</v>
      </c>
      <c r="C982">
        <f>ROUND(((99-40)*(scrapedData!F982-0)/(37.2-0)+40),0)</f>
        <v>89</v>
      </c>
      <c r="D982">
        <f>ROUND(((99-40)*(scrapedData!I982-0)/(0.7-0)+40),0)</f>
        <v>76</v>
      </c>
      <c r="E982">
        <f>ROUND(((99-40)*(scrapedData!O982-0)/(0.5-0)+40),0)</f>
        <v>80</v>
      </c>
      <c r="F982">
        <f ca="1">IF(scrapedData!K982&lt;1,RANDBETWEEN(40,50),D982)</f>
        <v>76</v>
      </c>
      <c r="G982">
        <f ca="1">IF(scrapedData!N982&lt;1,RANDBETWEEN(40,50),E982)</f>
        <v>80</v>
      </c>
      <c r="H982">
        <f>ROUND(((99-40)*(scrapedData!V982-0)/(7-0)+40),0)</f>
        <v>56</v>
      </c>
      <c r="I982">
        <f t="shared" ca="1" si="117"/>
        <v>289</v>
      </c>
      <c r="J982">
        <f>ROUND(((99-40)*(scrapedData!W982-0)/(3-0)+40),0)</f>
        <v>73</v>
      </c>
      <c r="K982">
        <f>ROUND(((99-40)*(scrapedData!X982-0)/(3-0)+40),0)</f>
        <v>44</v>
      </c>
      <c r="L982">
        <f>ROUND(((99-40)*(scrapedData!U982-0)/(11-0)+40),0)</f>
        <v>78</v>
      </c>
      <c r="M982">
        <f t="shared" si="118"/>
        <v>284</v>
      </c>
      <c r="N982">
        <f t="shared" ca="1" si="119"/>
        <v>83</v>
      </c>
      <c r="O982">
        <f t="shared" si="120"/>
        <v>85</v>
      </c>
      <c r="P982">
        <f t="shared" si="121"/>
        <v>83</v>
      </c>
      <c r="Q982">
        <f t="shared" ca="1" si="122"/>
        <v>80</v>
      </c>
      <c r="R982">
        <f ca="1">IF(scrapedData!Q982&gt;0.5,ROUND(scrapedData!R982*100,0),RANDBETWEEN(50,70))</f>
        <v>66</v>
      </c>
      <c r="S982">
        <f>INDEX(teamdata!$B$2:'teamdata'!$B$80,MATCH(scrapedData!B982,teamdata!$A$2:'teamdata'!$A$80,0))</f>
        <v>64</v>
      </c>
      <c r="T982">
        <f t="shared" si="123"/>
        <v>5</v>
      </c>
    </row>
    <row r="983" spans="1:20" x14ac:dyDescent="0.3">
      <c r="A983" t="s">
        <v>3329</v>
      </c>
      <c r="B983">
        <f>ROUND(((99-40)*(scrapedData!AA983-0)/(25-0)+40),0)</f>
        <v>72</v>
      </c>
      <c r="C983">
        <f>ROUND(((99-40)*(scrapedData!F983-0)/(37.2-0)+40),0)</f>
        <v>84</v>
      </c>
      <c r="D983">
        <f>ROUND(((99-40)*(scrapedData!I983-0)/(0.7-0)+40),0)</f>
        <v>82</v>
      </c>
      <c r="E983">
        <f>ROUND(((99-40)*(scrapedData!O983-0)/(0.5-0)+40),0)</f>
        <v>64</v>
      </c>
      <c r="F983">
        <f ca="1">IF(scrapedData!K983&lt;1,RANDBETWEEN(40,50),D983)</f>
        <v>82</v>
      </c>
      <c r="G983">
        <f ca="1">IF(scrapedData!N983&lt;1,RANDBETWEEN(40,50),E983)</f>
        <v>64</v>
      </c>
      <c r="H983">
        <f>ROUND(((99-40)*(scrapedData!V983-0)/(7-0)+40),0)</f>
        <v>50</v>
      </c>
      <c r="I983">
        <f t="shared" ca="1" si="117"/>
        <v>268</v>
      </c>
      <c r="J983">
        <f>ROUND(((99-40)*(scrapedData!W983-0)/(3-0)+40),0)</f>
        <v>66</v>
      </c>
      <c r="K983">
        <f>ROUND(((99-40)*(scrapedData!X983-0)/(3-0)+40),0)</f>
        <v>44</v>
      </c>
      <c r="L983">
        <f>ROUND(((99-40)*(scrapedData!U983-0)/(11-0)+40),0)</f>
        <v>67</v>
      </c>
      <c r="M983">
        <f t="shared" si="118"/>
        <v>261</v>
      </c>
      <c r="N983">
        <f t="shared" ca="1" si="119"/>
        <v>79</v>
      </c>
      <c r="O983">
        <f t="shared" si="120"/>
        <v>80</v>
      </c>
      <c r="P983">
        <f t="shared" si="121"/>
        <v>74</v>
      </c>
      <c r="Q983">
        <f t="shared" ca="1" si="122"/>
        <v>64</v>
      </c>
      <c r="R983">
        <f ca="1">IF(scrapedData!Q983&gt;0.5,ROUND(scrapedData!R983*100,0),RANDBETWEEN(50,70))</f>
        <v>72</v>
      </c>
      <c r="S983">
        <f>INDEX(teamdata!$B$2:'teamdata'!$B$80,MATCH(scrapedData!B983,teamdata!$A$2:'teamdata'!$A$80,0))</f>
        <v>64</v>
      </c>
      <c r="T983">
        <f t="shared" si="123"/>
        <v>5</v>
      </c>
    </row>
    <row r="984" spans="1:20" x14ac:dyDescent="0.3">
      <c r="A984" t="s">
        <v>3330</v>
      </c>
      <c r="B984">
        <f>ROUND(((99-40)*(scrapedData!AA984-0)/(25-0)+40),0)</f>
        <v>64</v>
      </c>
      <c r="C984">
        <f>ROUND(((99-40)*(scrapedData!F984-0)/(37.2-0)+40),0)</f>
        <v>86</v>
      </c>
      <c r="D984">
        <f>ROUND(((99-40)*(scrapedData!I984-0)/(0.7-0)+40),0)</f>
        <v>80</v>
      </c>
      <c r="E984">
        <f>ROUND(((99-40)*(scrapedData!O984-0)/(0.5-0)+40),0)</f>
        <v>83</v>
      </c>
      <c r="F984">
        <f ca="1">IF(scrapedData!K984&lt;1,RANDBETWEEN(40,50),D984)</f>
        <v>80</v>
      </c>
      <c r="G984">
        <f ca="1">IF(scrapedData!N984&lt;1,RANDBETWEEN(40,50),E984)</f>
        <v>48</v>
      </c>
      <c r="H984">
        <f>ROUND(((99-40)*(scrapedData!V984-0)/(7-0)+40),0)</f>
        <v>48</v>
      </c>
      <c r="I984">
        <f t="shared" ca="1" si="117"/>
        <v>240</v>
      </c>
      <c r="J984">
        <f>ROUND(((99-40)*(scrapedData!W984-0)/(3-0)+40),0)</f>
        <v>62</v>
      </c>
      <c r="K984">
        <f>ROUND(((99-40)*(scrapedData!X984-0)/(3-0)+40),0)</f>
        <v>50</v>
      </c>
      <c r="L984">
        <f>ROUND(((99-40)*(scrapedData!U984-0)/(11-0)+40),0)</f>
        <v>71</v>
      </c>
      <c r="M984">
        <f t="shared" si="118"/>
        <v>269</v>
      </c>
      <c r="N984">
        <f t="shared" ca="1" si="119"/>
        <v>74</v>
      </c>
      <c r="O984">
        <f t="shared" si="120"/>
        <v>82</v>
      </c>
      <c r="P984">
        <f t="shared" si="121"/>
        <v>77</v>
      </c>
      <c r="Q984">
        <f t="shared" ca="1" si="122"/>
        <v>48</v>
      </c>
      <c r="R984">
        <f ca="1">IF(scrapedData!Q984&gt;0.5,ROUND(scrapedData!R984*100,0),RANDBETWEEN(50,70))</f>
        <v>71</v>
      </c>
      <c r="S984">
        <f>INDEX(teamdata!$B$2:'teamdata'!$B$80,MATCH(scrapedData!B984,teamdata!$A$2:'teamdata'!$A$80,0))</f>
        <v>64</v>
      </c>
      <c r="T984">
        <f t="shared" si="123"/>
        <v>5</v>
      </c>
    </row>
    <row r="985" spans="1:20" x14ac:dyDescent="0.3">
      <c r="A985" t="s">
        <v>3331</v>
      </c>
      <c r="B985">
        <f>ROUND(((99-40)*(scrapedData!AA985-0)/(25-0)+40),0)</f>
        <v>60</v>
      </c>
      <c r="C985">
        <f>ROUND(((99-40)*(scrapedData!F985-0)/(37.2-0)+40),0)</f>
        <v>69</v>
      </c>
      <c r="D985">
        <f>ROUND(((99-40)*(scrapedData!I985-0)/(0.7-0)+40),0)</f>
        <v>72</v>
      </c>
      <c r="E985">
        <f>ROUND(((99-40)*(scrapedData!O985-0)/(0.5-0)+40),0)</f>
        <v>78</v>
      </c>
      <c r="F985">
        <f ca="1">IF(scrapedData!K985&lt;1,RANDBETWEEN(40,50),D985)</f>
        <v>72</v>
      </c>
      <c r="G985">
        <f ca="1">IF(scrapedData!N985&lt;1,RANDBETWEEN(40,50),E985)</f>
        <v>78</v>
      </c>
      <c r="H985">
        <f>ROUND(((99-40)*(scrapedData!V985-0)/(7-0)+40),0)</f>
        <v>45</v>
      </c>
      <c r="I985">
        <f t="shared" ca="1" si="117"/>
        <v>255</v>
      </c>
      <c r="J985">
        <f>ROUND(((99-40)*(scrapedData!W985-0)/(3-0)+40),0)</f>
        <v>62</v>
      </c>
      <c r="K985">
        <f>ROUND(((99-40)*(scrapedData!X985-0)/(3-0)+40),0)</f>
        <v>42</v>
      </c>
      <c r="L985">
        <f>ROUND(((99-40)*(scrapedData!U985-0)/(11-0)+40),0)</f>
        <v>52</v>
      </c>
      <c r="M985">
        <f t="shared" si="118"/>
        <v>225</v>
      </c>
      <c r="N985">
        <f t="shared" ca="1" si="119"/>
        <v>77</v>
      </c>
      <c r="O985">
        <f t="shared" si="120"/>
        <v>73</v>
      </c>
      <c r="P985">
        <f t="shared" si="121"/>
        <v>64</v>
      </c>
      <c r="Q985">
        <f t="shared" ca="1" si="122"/>
        <v>78</v>
      </c>
      <c r="R985">
        <f ca="1">IF(scrapedData!Q985&gt;0.5,ROUND(scrapedData!R985*100,0),RANDBETWEEN(50,70))</f>
        <v>79</v>
      </c>
      <c r="S985">
        <f>INDEX(teamdata!$B$2:'teamdata'!$B$80,MATCH(scrapedData!B985,teamdata!$A$2:'teamdata'!$A$80,0))</f>
        <v>64</v>
      </c>
      <c r="T985">
        <f t="shared" si="123"/>
        <v>5</v>
      </c>
    </row>
    <row r="986" spans="1:20" x14ac:dyDescent="0.3">
      <c r="A986" t="s">
        <v>3332</v>
      </c>
      <c r="B986">
        <f>ROUND(((99-40)*(scrapedData!AA986-0)/(25-0)+40),0)</f>
        <v>61</v>
      </c>
      <c r="C986">
        <f>ROUND(((99-40)*(scrapedData!F986-0)/(37.2-0)+40),0)</f>
        <v>83</v>
      </c>
      <c r="D986">
        <f>ROUND(((99-40)*(scrapedData!I986-0)/(0.7-0)+40),0)</f>
        <v>73</v>
      </c>
      <c r="E986">
        <f>ROUND(((99-40)*(scrapedData!O986-0)/(0.5-0)+40),0)</f>
        <v>73</v>
      </c>
      <c r="F986">
        <f ca="1">IF(scrapedData!K986&lt;1,RANDBETWEEN(40,50),D986)</f>
        <v>73</v>
      </c>
      <c r="G986">
        <f ca="1">IF(scrapedData!N986&lt;1,RANDBETWEEN(40,50),E986)</f>
        <v>73</v>
      </c>
      <c r="H986">
        <f>ROUND(((99-40)*(scrapedData!V986-0)/(7-0)+40),0)</f>
        <v>79</v>
      </c>
      <c r="I986">
        <f t="shared" ca="1" si="117"/>
        <v>286</v>
      </c>
      <c r="J986">
        <f>ROUND(((99-40)*(scrapedData!W986-0)/(3-0)+40),0)</f>
        <v>81</v>
      </c>
      <c r="K986">
        <f>ROUND(((99-40)*(scrapedData!X986-0)/(3-0)+40),0)</f>
        <v>42</v>
      </c>
      <c r="L986">
        <f>ROUND(((99-40)*(scrapedData!U986-0)/(11-0)+40),0)</f>
        <v>51</v>
      </c>
      <c r="M986">
        <f t="shared" si="118"/>
        <v>257</v>
      </c>
      <c r="N986">
        <f t="shared" ca="1" si="119"/>
        <v>82</v>
      </c>
      <c r="O986">
        <f t="shared" si="120"/>
        <v>79</v>
      </c>
      <c r="P986">
        <f t="shared" si="121"/>
        <v>57</v>
      </c>
      <c r="Q986">
        <f t="shared" ca="1" si="122"/>
        <v>73</v>
      </c>
      <c r="R986">
        <f ca="1">IF(scrapedData!Q986&gt;0.5,ROUND(scrapedData!R986*100,0),RANDBETWEEN(50,70))</f>
        <v>53</v>
      </c>
      <c r="S986">
        <f>INDEX(teamdata!$B$2:'teamdata'!$B$80,MATCH(scrapedData!B986,teamdata!$A$2:'teamdata'!$A$80,0))</f>
        <v>64</v>
      </c>
      <c r="T986">
        <f t="shared" si="123"/>
        <v>5</v>
      </c>
    </row>
    <row r="987" spans="1:20" x14ac:dyDescent="0.3">
      <c r="A987" t="s">
        <v>3334</v>
      </c>
      <c r="B987">
        <f>ROUND(((99-40)*(scrapedData!AA987-0)/(25-0)+40),0)</f>
        <v>57</v>
      </c>
      <c r="C987">
        <f>ROUND(((99-40)*(scrapedData!F987-0)/(37.2-0)+40),0)</f>
        <v>73</v>
      </c>
      <c r="D987">
        <f>ROUND(((99-40)*(scrapedData!I987-0)/(0.7-0)+40),0)</f>
        <v>71</v>
      </c>
      <c r="E987">
        <f>ROUND(((99-40)*(scrapedData!O987-0)/(0.5-0)+40),0)</f>
        <v>68</v>
      </c>
      <c r="F987">
        <f ca="1">IF(scrapedData!K987&lt;1,RANDBETWEEN(40,50),D987)</f>
        <v>71</v>
      </c>
      <c r="G987">
        <f ca="1">IF(scrapedData!N987&lt;1,RANDBETWEEN(40,50),E987)</f>
        <v>68</v>
      </c>
      <c r="H987">
        <f>ROUND(((99-40)*(scrapedData!V987-0)/(7-0)+40),0)</f>
        <v>60</v>
      </c>
      <c r="I987">
        <f t="shared" ca="1" si="117"/>
        <v>256</v>
      </c>
      <c r="J987">
        <f>ROUND(((99-40)*(scrapedData!W987-0)/(3-0)+40),0)</f>
        <v>58</v>
      </c>
      <c r="K987">
        <f>ROUND(((99-40)*(scrapedData!X987-0)/(3-0)+40),0)</f>
        <v>40</v>
      </c>
      <c r="L987">
        <f>ROUND(((99-40)*(scrapedData!U987-0)/(11-0)+40),0)</f>
        <v>52</v>
      </c>
      <c r="M987">
        <f t="shared" si="118"/>
        <v>223</v>
      </c>
      <c r="N987">
        <f t="shared" ca="1" si="119"/>
        <v>77</v>
      </c>
      <c r="O987">
        <f t="shared" si="120"/>
        <v>73</v>
      </c>
      <c r="P987">
        <f t="shared" si="121"/>
        <v>62</v>
      </c>
      <c r="Q987">
        <f t="shared" ca="1" si="122"/>
        <v>68</v>
      </c>
      <c r="R987">
        <f ca="1">IF(scrapedData!Q987&gt;0.5,ROUND(scrapedData!R987*100,0),RANDBETWEEN(50,70))</f>
        <v>77</v>
      </c>
      <c r="S987">
        <f>INDEX(teamdata!$B$2:'teamdata'!$B$80,MATCH(scrapedData!B987,teamdata!$A$2:'teamdata'!$A$80,0))</f>
        <v>64</v>
      </c>
      <c r="T987">
        <f t="shared" si="123"/>
        <v>5</v>
      </c>
    </row>
    <row r="988" spans="1:20" x14ac:dyDescent="0.3">
      <c r="A988" t="s">
        <v>3336</v>
      </c>
      <c r="B988">
        <f>ROUND(((99-40)*(scrapedData!AA988-0)/(25-0)+40),0)</f>
        <v>53</v>
      </c>
      <c r="C988">
        <f>ROUND(((99-40)*(scrapedData!F988-0)/(37.2-0)+40),0)</f>
        <v>59</v>
      </c>
      <c r="D988">
        <f>ROUND(((99-40)*(scrapedData!I988-0)/(0.7-0)+40),0)</f>
        <v>71</v>
      </c>
      <c r="E988">
        <f>ROUND(((99-40)*(scrapedData!O988-0)/(0.5-0)+40),0)</f>
        <v>85</v>
      </c>
      <c r="F988">
        <f ca="1">IF(scrapedData!K988&lt;1,RANDBETWEEN(40,50),D988)</f>
        <v>43</v>
      </c>
      <c r="G988">
        <f ca="1">IF(scrapedData!N988&lt;1,RANDBETWEEN(40,50),E988)</f>
        <v>85</v>
      </c>
      <c r="H988">
        <f>ROUND(((99-40)*(scrapedData!V988-0)/(7-0)+40),0)</f>
        <v>43</v>
      </c>
      <c r="I988">
        <f t="shared" ca="1" si="117"/>
        <v>252</v>
      </c>
      <c r="J988">
        <f>ROUND(((99-40)*(scrapedData!W988-0)/(3-0)+40),0)</f>
        <v>42</v>
      </c>
      <c r="K988">
        <f>ROUND(((99-40)*(scrapedData!X988-0)/(3-0)+40),0)</f>
        <v>40</v>
      </c>
      <c r="L988">
        <f>ROUND(((99-40)*(scrapedData!U988-0)/(11-0)+40),0)</f>
        <v>45</v>
      </c>
      <c r="M988">
        <f t="shared" si="118"/>
        <v>186</v>
      </c>
      <c r="N988">
        <f t="shared" ca="1" si="119"/>
        <v>76</v>
      </c>
      <c r="O988">
        <f t="shared" si="120"/>
        <v>66</v>
      </c>
      <c r="P988">
        <f t="shared" si="121"/>
        <v>61</v>
      </c>
      <c r="Q988">
        <f t="shared" ca="1" si="122"/>
        <v>85</v>
      </c>
      <c r="R988">
        <f ca="1">IF(scrapedData!Q988&gt;0.5,ROUND(scrapedData!R988*100,0),RANDBETWEEN(50,70))</f>
        <v>58</v>
      </c>
      <c r="S988">
        <f>INDEX(teamdata!$B$2:'teamdata'!$B$80,MATCH(scrapedData!B988,teamdata!$A$2:'teamdata'!$A$80,0))</f>
        <v>64</v>
      </c>
      <c r="T988">
        <f t="shared" si="123"/>
        <v>5</v>
      </c>
    </row>
    <row r="989" spans="1:20" x14ac:dyDescent="0.3">
      <c r="A989" t="s">
        <v>3338</v>
      </c>
      <c r="B989">
        <f>ROUND(((99-40)*(scrapedData!AA989-0)/(25-0)+40),0)</f>
        <v>51</v>
      </c>
      <c r="C989">
        <f>ROUND(((99-40)*(scrapedData!F989-0)/(37.2-0)+40),0)</f>
        <v>62</v>
      </c>
      <c r="D989">
        <f>ROUND(((99-40)*(scrapedData!I989-0)/(0.7-0)+40),0)</f>
        <v>85</v>
      </c>
      <c r="E989">
        <f>ROUND(((99-40)*(scrapedData!O989-0)/(0.5-0)+40),0)</f>
        <v>89</v>
      </c>
      <c r="F989">
        <f ca="1">IF(scrapedData!K989&lt;1,RANDBETWEEN(40,50),D989)</f>
        <v>85</v>
      </c>
      <c r="G989">
        <f ca="1">IF(scrapedData!N989&lt;1,RANDBETWEEN(40,50),E989)</f>
        <v>89</v>
      </c>
      <c r="H989">
        <f>ROUND(((99-40)*(scrapedData!V989-0)/(7-0)+40),0)</f>
        <v>43</v>
      </c>
      <c r="I989">
        <f t="shared" ca="1" si="117"/>
        <v>268</v>
      </c>
      <c r="J989">
        <f>ROUND(((99-40)*(scrapedData!W989-0)/(3-0)+40),0)</f>
        <v>46</v>
      </c>
      <c r="K989">
        <f>ROUND(((99-40)*(scrapedData!X989-0)/(3-0)+40),0)</f>
        <v>44</v>
      </c>
      <c r="L989">
        <f>ROUND(((99-40)*(scrapedData!U989-0)/(11-0)+40),0)</f>
        <v>46</v>
      </c>
      <c r="M989">
        <f t="shared" si="118"/>
        <v>198</v>
      </c>
      <c r="N989">
        <f t="shared" ca="1" si="119"/>
        <v>79</v>
      </c>
      <c r="O989">
        <f t="shared" si="120"/>
        <v>68</v>
      </c>
      <c r="P989">
        <f t="shared" si="121"/>
        <v>61</v>
      </c>
      <c r="Q989">
        <f t="shared" ca="1" si="122"/>
        <v>89</v>
      </c>
      <c r="R989">
        <f ca="1">IF(scrapedData!Q989&gt;0.5,ROUND(scrapedData!R989*100,0),RANDBETWEEN(50,70))</f>
        <v>80</v>
      </c>
      <c r="S989">
        <f>INDEX(teamdata!$B$2:'teamdata'!$B$80,MATCH(scrapedData!B989,teamdata!$A$2:'teamdata'!$A$80,0))</f>
        <v>64</v>
      </c>
      <c r="T989">
        <f t="shared" si="123"/>
        <v>5</v>
      </c>
    </row>
    <row r="990" spans="1:20" x14ac:dyDescent="0.3">
      <c r="A990" t="s">
        <v>3340</v>
      </c>
      <c r="B990">
        <f>ROUND(((99-40)*(scrapedData!AA990-0)/(25-0)+40),0)</f>
        <v>47</v>
      </c>
      <c r="C990">
        <f>ROUND(((99-40)*(scrapedData!F990-0)/(37.2-0)+40),0)</f>
        <v>66</v>
      </c>
      <c r="D990">
        <f>ROUND(((99-40)*(scrapedData!I990-0)/(0.7-0)+40),0)</f>
        <v>100</v>
      </c>
      <c r="E990">
        <f>ROUND(((99-40)*(scrapedData!O990-0)/(0.5-0)+40),0)</f>
        <v>40</v>
      </c>
      <c r="F990">
        <f ca="1">IF(scrapedData!K990&lt;1,RANDBETWEEN(40,50),D990)</f>
        <v>100</v>
      </c>
      <c r="G990">
        <f ca="1">IF(scrapedData!N990&lt;1,RANDBETWEEN(40,50),E990)</f>
        <v>40</v>
      </c>
      <c r="H990">
        <f>ROUND(((99-40)*(scrapedData!V990-0)/(7-0)+40),0)</f>
        <v>43</v>
      </c>
      <c r="I990">
        <f t="shared" ca="1" si="117"/>
        <v>230</v>
      </c>
      <c r="J990">
        <f>ROUND(((99-40)*(scrapedData!W990-0)/(3-0)+40),0)</f>
        <v>46</v>
      </c>
      <c r="K990">
        <f>ROUND(((99-40)*(scrapedData!X990-0)/(3-0)+40),0)</f>
        <v>46</v>
      </c>
      <c r="L990">
        <f>ROUND(((99-40)*(scrapedData!U990-0)/(11-0)+40),0)</f>
        <v>57</v>
      </c>
      <c r="M990">
        <f t="shared" si="118"/>
        <v>215</v>
      </c>
      <c r="N990">
        <f t="shared" ca="1" si="119"/>
        <v>72</v>
      </c>
      <c r="O990">
        <f t="shared" si="120"/>
        <v>71</v>
      </c>
      <c r="P990">
        <f t="shared" si="121"/>
        <v>72</v>
      </c>
      <c r="Q990">
        <f t="shared" ca="1" si="122"/>
        <v>40</v>
      </c>
      <c r="R990">
        <f ca="1">IF(scrapedData!Q990&gt;0.5,ROUND(scrapedData!R990*100,0),RANDBETWEEN(50,70))</f>
        <v>43</v>
      </c>
      <c r="S990">
        <f>INDEX(teamdata!$B$2:'teamdata'!$B$80,MATCH(scrapedData!B990,teamdata!$A$2:'teamdata'!$A$80,0))</f>
        <v>64</v>
      </c>
      <c r="T990">
        <f t="shared" si="123"/>
        <v>5</v>
      </c>
    </row>
    <row r="991" spans="1:20" x14ac:dyDescent="0.3">
      <c r="A991" t="s">
        <v>3342</v>
      </c>
      <c r="B991">
        <f>ROUND(((99-40)*(scrapedData!AA991-0)/(25-0)+40),0)</f>
        <v>43</v>
      </c>
      <c r="C991">
        <f>ROUND(((99-40)*(scrapedData!F991-0)/(37.2-0)+40),0)</f>
        <v>54</v>
      </c>
      <c r="D991">
        <f>ROUND(((99-40)*(scrapedData!I991-0)/(0.7-0)+40),0)</f>
        <v>76</v>
      </c>
      <c r="E991">
        <f>ROUND(((99-40)*(scrapedData!O991-0)/(0.5-0)+40),0)</f>
        <v>40</v>
      </c>
      <c r="F991">
        <f ca="1">IF(scrapedData!K991&lt;1,RANDBETWEEN(40,50),D991)</f>
        <v>48</v>
      </c>
      <c r="G991">
        <f ca="1">IF(scrapedData!N991&lt;1,RANDBETWEEN(40,50),E991)</f>
        <v>47</v>
      </c>
      <c r="H991">
        <f>ROUND(((99-40)*(scrapedData!V991-0)/(7-0)+40),0)</f>
        <v>49</v>
      </c>
      <c r="I991">
        <f t="shared" ca="1" si="117"/>
        <v>215</v>
      </c>
      <c r="J991">
        <f>ROUND(((99-40)*(scrapedData!W991-0)/(3-0)+40),0)</f>
        <v>52</v>
      </c>
      <c r="K991">
        <f>ROUND(((99-40)*(scrapedData!X991-0)/(3-0)+40),0)</f>
        <v>40</v>
      </c>
      <c r="L991">
        <f>ROUND(((99-40)*(scrapedData!U991-0)/(11-0)+40),0)</f>
        <v>43</v>
      </c>
      <c r="M991">
        <f t="shared" si="118"/>
        <v>189</v>
      </c>
      <c r="N991">
        <f t="shared" ca="1" si="119"/>
        <v>70</v>
      </c>
      <c r="O991">
        <f t="shared" si="120"/>
        <v>66</v>
      </c>
      <c r="P991">
        <f t="shared" si="121"/>
        <v>62</v>
      </c>
      <c r="Q991">
        <f t="shared" ca="1" si="122"/>
        <v>47</v>
      </c>
      <c r="R991">
        <f ca="1">IF(scrapedData!Q991&gt;0.5,ROUND(scrapedData!R991*100,0),RANDBETWEEN(50,70))</f>
        <v>60</v>
      </c>
      <c r="S991">
        <f>INDEX(teamdata!$B$2:'teamdata'!$B$80,MATCH(scrapedData!B991,teamdata!$A$2:'teamdata'!$A$80,0))</f>
        <v>64</v>
      </c>
      <c r="T991">
        <f t="shared" si="123"/>
        <v>5</v>
      </c>
    </row>
    <row r="992" spans="1:20" x14ac:dyDescent="0.3">
      <c r="A992" t="s">
        <v>3343</v>
      </c>
      <c r="B992">
        <f>ROUND(((99-40)*(scrapedData!AA992-0)/(25-0)+40),0)</f>
        <v>42</v>
      </c>
      <c r="C992">
        <f>ROUND(((99-40)*(scrapedData!F992-0)/(37.2-0)+40),0)</f>
        <v>49</v>
      </c>
      <c r="D992">
        <f>ROUND(((99-40)*(scrapedData!I992-0)/(0.7-0)+40),0)</f>
        <v>91</v>
      </c>
      <c r="E992">
        <f>ROUND(((99-40)*(scrapedData!O992-0)/(0.5-0)+40),0)</f>
        <v>158</v>
      </c>
      <c r="F992">
        <f ca="1">IF(scrapedData!K992&lt;1,RANDBETWEEN(40,50),D992)</f>
        <v>45</v>
      </c>
      <c r="G992">
        <f ca="1">IF(scrapedData!N992&lt;1,RANDBETWEEN(40,50),E992)</f>
        <v>41</v>
      </c>
      <c r="H992">
        <f>ROUND(((99-40)*(scrapedData!V992-0)/(7-0)+40),0)</f>
        <v>42</v>
      </c>
      <c r="I992">
        <f t="shared" ca="1" si="117"/>
        <v>216</v>
      </c>
      <c r="J992">
        <f>ROUND(((99-40)*(scrapedData!W992-0)/(3-0)+40),0)</f>
        <v>40</v>
      </c>
      <c r="K992">
        <f>ROUND(((99-40)*(scrapedData!X992-0)/(3-0)+40),0)</f>
        <v>40</v>
      </c>
      <c r="L992">
        <f>ROUND(((99-40)*(scrapedData!U992-0)/(11-0)+40),0)</f>
        <v>43</v>
      </c>
      <c r="M992">
        <f t="shared" si="118"/>
        <v>172</v>
      </c>
      <c r="N992">
        <f t="shared" ca="1" si="119"/>
        <v>70</v>
      </c>
      <c r="O992">
        <f t="shared" si="120"/>
        <v>63</v>
      </c>
      <c r="P992">
        <f t="shared" si="121"/>
        <v>66</v>
      </c>
      <c r="Q992">
        <f t="shared" ca="1" si="122"/>
        <v>41</v>
      </c>
      <c r="R992">
        <f ca="1">IF(scrapedData!Q992&gt;0.5,ROUND(scrapedData!R992*100,0),RANDBETWEEN(50,70))</f>
        <v>59</v>
      </c>
      <c r="S992">
        <f>INDEX(teamdata!$B$2:'teamdata'!$B$80,MATCH(scrapedData!B992,teamdata!$A$2:'teamdata'!$A$80,0))</f>
        <v>64</v>
      </c>
      <c r="T992">
        <f t="shared" si="123"/>
        <v>5</v>
      </c>
    </row>
    <row r="993" spans="1:20" x14ac:dyDescent="0.3">
      <c r="A993" t="s">
        <v>3345</v>
      </c>
      <c r="B993">
        <f>ROUND(((99-40)*(scrapedData!AA993-0)/(25-0)+40),0)</f>
        <v>41</v>
      </c>
      <c r="C993">
        <f>ROUND(((99-40)*(scrapedData!F993-0)/(37.2-0)+40),0)</f>
        <v>44</v>
      </c>
      <c r="D993">
        <f>ROUND(((99-40)*(scrapedData!I993-0)/(0.7-0)+40),0)</f>
        <v>63</v>
      </c>
      <c r="E993">
        <f>ROUND(((99-40)*(scrapedData!O993-0)/(0.5-0)+40),0)</f>
        <v>40</v>
      </c>
      <c r="F993">
        <f ca="1">IF(scrapedData!K993&lt;1,RANDBETWEEN(40,50),D993)</f>
        <v>48</v>
      </c>
      <c r="G993">
        <f ca="1">IF(scrapedData!N993&lt;1,RANDBETWEEN(40,50),E993)</f>
        <v>43</v>
      </c>
      <c r="H993">
        <f>ROUND(((99-40)*(scrapedData!V993-0)/(7-0)+40),0)</f>
        <v>41</v>
      </c>
      <c r="I993">
        <f t="shared" ca="1" si="117"/>
        <v>188</v>
      </c>
      <c r="J993">
        <f>ROUND(((99-40)*(scrapedData!W993-0)/(3-0)+40),0)</f>
        <v>40</v>
      </c>
      <c r="K993">
        <f>ROUND(((99-40)*(scrapedData!X993-0)/(3-0)+40),0)</f>
        <v>40</v>
      </c>
      <c r="L993">
        <f>ROUND(((99-40)*(scrapedData!U993-0)/(11-0)+40),0)</f>
        <v>42</v>
      </c>
      <c r="M993">
        <f t="shared" si="118"/>
        <v>166</v>
      </c>
      <c r="N993">
        <f t="shared" ca="1" si="119"/>
        <v>65</v>
      </c>
      <c r="O993">
        <f t="shared" si="120"/>
        <v>62</v>
      </c>
      <c r="P993">
        <f t="shared" si="121"/>
        <v>69</v>
      </c>
      <c r="Q993">
        <f t="shared" ca="1" si="122"/>
        <v>43</v>
      </c>
      <c r="R993">
        <f ca="1">IF(scrapedData!Q993&gt;0.5,ROUND(scrapedData!R993*100,0),RANDBETWEEN(50,70))</f>
        <v>68</v>
      </c>
      <c r="S993">
        <f>INDEX(teamdata!$B$2:'teamdata'!$B$80,MATCH(scrapedData!B993,teamdata!$A$2:'teamdata'!$A$80,0))</f>
        <v>64</v>
      </c>
      <c r="T993">
        <f t="shared" si="123"/>
        <v>5</v>
      </c>
    </row>
    <row r="994" spans="1:20" x14ac:dyDescent="0.3">
      <c r="A994" t="s">
        <v>3346</v>
      </c>
      <c r="B994">
        <f>ROUND(((99-40)*(scrapedData!AA994-0)/(25-0)+40),0)</f>
        <v>41</v>
      </c>
      <c r="C994">
        <f>ROUND(((99-40)*(scrapedData!F994-0)/(37.2-0)+40),0)</f>
        <v>44</v>
      </c>
      <c r="D994">
        <f>ROUND(((99-40)*(scrapedData!I994-0)/(0.7-0)+40),0)</f>
        <v>57</v>
      </c>
      <c r="E994">
        <f>ROUND(((99-40)*(scrapedData!O994-0)/(0.5-0)+40),0)</f>
        <v>64</v>
      </c>
      <c r="F994">
        <f ca="1">IF(scrapedData!K994&lt;1,RANDBETWEEN(40,50),D994)</f>
        <v>46</v>
      </c>
      <c r="G994">
        <f ca="1">IF(scrapedData!N994&lt;1,RANDBETWEEN(40,50),E994)</f>
        <v>45</v>
      </c>
      <c r="H994">
        <f>ROUND(((99-40)*(scrapedData!V994-0)/(7-0)+40),0)</f>
        <v>43</v>
      </c>
      <c r="I994">
        <f t="shared" ca="1" si="117"/>
        <v>186</v>
      </c>
      <c r="J994">
        <f>ROUND(((99-40)*(scrapedData!W994-0)/(3-0)+40),0)</f>
        <v>40</v>
      </c>
      <c r="K994">
        <f>ROUND(((99-40)*(scrapedData!X994-0)/(3-0)+40),0)</f>
        <v>40</v>
      </c>
      <c r="L994">
        <f>ROUND(((99-40)*(scrapedData!U994-0)/(11-0)+40),0)</f>
        <v>42</v>
      </c>
      <c r="M994">
        <f t="shared" si="118"/>
        <v>166</v>
      </c>
      <c r="N994">
        <f t="shared" ca="1" si="119"/>
        <v>64</v>
      </c>
      <c r="O994">
        <f t="shared" si="120"/>
        <v>62</v>
      </c>
      <c r="P994">
        <f t="shared" si="121"/>
        <v>69</v>
      </c>
      <c r="Q994">
        <f t="shared" ca="1" si="122"/>
        <v>45</v>
      </c>
      <c r="R994">
        <f ca="1">IF(scrapedData!Q994&gt;0.5,ROUND(scrapedData!R994*100,0),RANDBETWEEN(50,70))</f>
        <v>54</v>
      </c>
      <c r="S994">
        <f>INDEX(teamdata!$B$2:'teamdata'!$B$80,MATCH(scrapedData!B994,teamdata!$A$2:'teamdata'!$A$80,0))</f>
        <v>64</v>
      </c>
      <c r="T994">
        <f t="shared" si="123"/>
        <v>5</v>
      </c>
    </row>
    <row r="995" spans="1:20" x14ac:dyDescent="0.3">
      <c r="A995" t="s">
        <v>3347</v>
      </c>
      <c r="B995">
        <f>ROUND(((99-40)*(scrapedData!AA995-0)/(25-0)+40),0)</f>
        <v>40</v>
      </c>
      <c r="C995">
        <f>ROUND(((99-40)*(scrapedData!F995-0)/(37.2-0)+40),0)</f>
        <v>43</v>
      </c>
      <c r="D995">
        <f>ROUND(((99-40)*(scrapedData!I995-0)/(0.7-0)+40),0)</f>
        <v>61</v>
      </c>
      <c r="E995">
        <f>ROUND(((99-40)*(scrapedData!O995-0)/(0.5-0)+40),0)</f>
        <v>40</v>
      </c>
      <c r="F995">
        <f ca="1">IF(scrapedData!K995&lt;1,RANDBETWEEN(40,50),D995)</f>
        <v>41</v>
      </c>
      <c r="G995">
        <f ca="1">IF(scrapedData!N995&lt;1,RANDBETWEEN(40,50),E995)</f>
        <v>48</v>
      </c>
      <c r="H995">
        <f>ROUND(((99-40)*(scrapedData!V995-0)/(7-0)+40),0)</f>
        <v>40</v>
      </c>
      <c r="I995">
        <f t="shared" ca="1" si="117"/>
        <v>189</v>
      </c>
      <c r="J995">
        <f>ROUND(((99-40)*(scrapedData!W995-0)/(3-0)+40),0)</f>
        <v>42</v>
      </c>
      <c r="K995">
        <f>ROUND(((99-40)*(scrapedData!X995-0)/(3-0)+40),0)</f>
        <v>40</v>
      </c>
      <c r="L995">
        <f>ROUND(((99-40)*(scrapedData!U995-0)/(11-0)+40),0)</f>
        <v>41</v>
      </c>
      <c r="M995">
        <f t="shared" si="118"/>
        <v>166</v>
      </c>
      <c r="N995">
        <f t="shared" ca="1" si="119"/>
        <v>65</v>
      </c>
      <c r="O995">
        <f t="shared" si="120"/>
        <v>62</v>
      </c>
      <c r="P995">
        <f t="shared" si="121"/>
        <v>69</v>
      </c>
      <c r="Q995">
        <f t="shared" ca="1" si="122"/>
        <v>48</v>
      </c>
      <c r="R995">
        <f ca="1">IF(scrapedData!Q995&gt;0.5,ROUND(scrapedData!R995*100,0),RANDBETWEEN(50,70))</f>
        <v>55</v>
      </c>
      <c r="S995">
        <f>INDEX(teamdata!$B$2:'teamdata'!$B$80,MATCH(scrapedData!B995,teamdata!$A$2:'teamdata'!$A$80,0))</f>
        <v>64</v>
      </c>
      <c r="T995">
        <f t="shared" si="123"/>
        <v>5</v>
      </c>
    </row>
    <row r="996" spans="1:20" x14ac:dyDescent="0.3">
      <c r="A996" t="s">
        <v>3349</v>
      </c>
      <c r="B996">
        <f>ROUND(((99-40)*(scrapedData!AA996-0)/(25-0)+40),0)</f>
        <v>40</v>
      </c>
      <c r="C996">
        <f>ROUND(((99-40)*(scrapedData!F996-0)/(37.2-0)+40),0)</f>
        <v>44</v>
      </c>
      <c r="D996">
        <f>ROUND(((99-40)*(scrapedData!I996-0)/(0.7-0)+40),0)</f>
        <v>40</v>
      </c>
      <c r="E996">
        <f>ROUND(((99-40)*(scrapedData!O996-0)/(0.5-0)+40),0)</f>
        <v>40</v>
      </c>
      <c r="F996">
        <f ca="1">IF(scrapedData!K996&lt;1,RANDBETWEEN(40,50),D996)</f>
        <v>48</v>
      </c>
      <c r="G996">
        <f ca="1">IF(scrapedData!N996&lt;1,RANDBETWEEN(40,50),E996)</f>
        <v>50</v>
      </c>
      <c r="H996">
        <f>ROUND(((99-40)*(scrapedData!V996-0)/(7-0)+40),0)</f>
        <v>40</v>
      </c>
      <c r="I996">
        <f t="shared" ca="1" si="117"/>
        <v>170</v>
      </c>
      <c r="J996">
        <f>ROUND(((99-40)*(scrapedData!W996-0)/(3-0)+40),0)</f>
        <v>46</v>
      </c>
      <c r="K996">
        <f>ROUND(((99-40)*(scrapedData!X996-0)/(3-0)+40),0)</f>
        <v>46</v>
      </c>
      <c r="L996">
        <f>ROUND(((99-40)*(scrapedData!U996-0)/(11-0)+40),0)</f>
        <v>40</v>
      </c>
      <c r="M996">
        <f t="shared" si="118"/>
        <v>176</v>
      </c>
      <c r="N996">
        <f t="shared" ca="1" si="119"/>
        <v>61</v>
      </c>
      <c r="O996">
        <f t="shared" si="120"/>
        <v>64</v>
      </c>
      <c r="P996">
        <f t="shared" si="121"/>
        <v>66</v>
      </c>
      <c r="Q996">
        <f t="shared" ca="1" si="122"/>
        <v>50</v>
      </c>
      <c r="R996">
        <f ca="1">IF(scrapedData!Q996&gt;0.5,ROUND(scrapedData!R996*100,0),RANDBETWEEN(50,70))</f>
        <v>61</v>
      </c>
      <c r="S996">
        <f>INDEX(teamdata!$B$2:'teamdata'!$B$80,MATCH(scrapedData!B996,teamdata!$A$2:'teamdata'!$A$80,0))</f>
        <v>64</v>
      </c>
      <c r="T996">
        <f t="shared" si="123"/>
        <v>5</v>
      </c>
    </row>
    <row r="997" spans="1:20" x14ac:dyDescent="0.3">
      <c r="A997" t="s">
        <v>3350</v>
      </c>
      <c r="B997" t="e">
        <f>ROUND(((99-40)*(scrapedData!AA997-0)/(25-0)+40),0)</f>
        <v>#N/A</v>
      </c>
      <c r="C997" t="e">
        <f>ROUND(((99-40)*(scrapedData!F997-0)/(37.2-0)+40),0)</f>
        <v>#N/A</v>
      </c>
      <c r="D997" t="e">
        <f>ROUND(((99-40)*(scrapedData!I997-0)/(0.7-0)+40),0)</f>
        <v>#N/A</v>
      </c>
      <c r="E997" t="e">
        <f>ROUND(((99-40)*(scrapedData!O997-0)/(0.5-0)+40),0)</f>
        <v>#N/A</v>
      </c>
      <c r="F997" t="e">
        <f ca="1">IF(scrapedData!K997&lt;1,RANDBETWEEN(40,50),D997)</f>
        <v>#N/A</v>
      </c>
      <c r="G997" t="e">
        <f ca="1">IF(scrapedData!N997&lt;1,RANDBETWEEN(40,50),E997)</f>
        <v>#N/A</v>
      </c>
      <c r="H997" t="e">
        <f>ROUND(((99-40)*(scrapedData!V997-0)/(7-0)+40),0)</f>
        <v>#N/A</v>
      </c>
      <c r="I997" t="e">
        <f t="shared" si="117"/>
        <v>#N/A</v>
      </c>
      <c r="J997" t="e">
        <f>ROUND(((99-40)*(scrapedData!W997-0)/(3-0)+40),0)</f>
        <v>#N/A</v>
      </c>
      <c r="K997" t="e">
        <f>ROUND(((99-40)*(scrapedData!X997-0)/(3-0)+40),0)</f>
        <v>#N/A</v>
      </c>
      <c r="L997" t="e">
        <f>ROUND(((99-40)*(scrapedData!U997-0)/(11-0)+40),0)</f>
        <v>#N/A</v>
      </c>
      <c r="M997" t="e">
        <f t="shared" si="118"/>
        <v>#N/A</v>
      </c>
      <c r="N997" t="e">
        <f t="shared" si="119"/>
        <v>#N/A</v>
      </c>
      <c r="O997" t="e">
        <f t="shared" si="120"/>
        <v>#N/A</v>
      </c>
      <c r="P997" t="e">
        <f t="shared" si="121"/>
        <v>#N/A</v>
      </c>
      <c r="Q997" t="e">
        <f t="shared" ca="1" si="122"/>
        <v>#N/A</v>
      </c>
      <c r="R997" t="e">
        <f ca="1">IF(scrapedData!Q997&gt;0.5,ROUND(scrapedData!R997*100,0),RANDBETWEEN(50,70))</f>
        <v>#N/A</v>
      </c>
      <c r="S997">
        <f>INDEX(teamdata!$B$2:'teamdata'!$B$80,MATCH(scrapedData!B997,teamdata!$A$2:'teamdata'!$A$80,0))</f>
        <v>64</v>
      </c>
      <c r="T997">
        <f t="shared" si="123"/>
        <v>5</v>
      </c>
    </row>
    <row r="998" spans="1:20" x14ac:dyDescent="0.3">
      <c r="A998" t="s">
        <v>3352</v>
      </c>
      <c r="B998" t="e">
        <f>ROUND(((99-40)*(scrapedData!AA998-0)/(25-0)+40),0)</f>
        <v>#N/A</v>
      </c>
      <c r="C998" t="e">
        <f>ROUND(((99-40)*(scrapedData!F998-0)/(37.2-0)+40),0)</f>
        <v>#N/A</v>
      </c>
      <c r="D998" t="e">
        <f>ROUND(((99-40)*(scrapedData!I998-0)/(0.7-0)+40),0)</f>
        <v>#N/A</v>
      </c>
      <c r="E998" t="e">
        <f>ROUND(((99-40)*(scrapedData!O998-0)/(0.5-0)+40),0)</f>
        <v>#N/A</v>
      </c>
      <c r="F998" t="e">
        <f ca="1">IF(scrapedData!K998&lt;1,RANDBETWEEN(40,50),D998)</f>
        <v>#N/A</v>
      </c>
      <c r="G998" t="e">
        <f ca="1">IF(scrapedData!N998&lt;1,RANDBETWEEN(40,50),E998)</f>
        <v>#N/A</v>
      </c>
      <c r="H998" t="e">
        <f>ROUND(((99-40)*(scrapedData!V998-0)/(7-0)+40),0)</f>
        <v>#N/A</v>
      </c>
      <c r="I998" t="e">
        <f t="shared" si="117"/>
        <v>#N/A</v>
      </c>
      <c r="J998" t="e">
        <f>ROUND(((99-40)*(scrapedData!W998-0)/(3-0)+40),0)</f>
        <v>#N/A</v>
      </c>
      <c r="K998" t="e">
        <f>ROUND(((99-40)*(scrapedData!X998-0)/(3-0)+40),0)</f>
        <v>#N/A</v>
      </c>
      <c r="L998" t="e">
        <f>ROUND(((99-40)*(scrapedData!U998-0)/(11-0)+40),0)</f>
        <v>#N/A</v>
      </c>
      <c r="M998" t="e">
        <f t="shared" si="118"/>
        <v>#N/A</v>
      </c>
      <c r="N998" t="e">
        <f t="shared" si="119"/>
        <v>#N/A</v>
      </c>
      <c r="O998" t="e">
        <f t="shared" si="120"/>
        <v>#N/A</v>
      </c>
      <c r="P998" t="e">
        <f t="shared" si="121"/>
        <v>#N/A</v>
      </c>
      <c r="Q998" t="e">
        <f t="shared" ca="1" si="122"/>
        <v>#N/A</v>
      </c>
      <c r="R998" t="e">
        <f ca="1">IF(scrapedData!Q998&gt;0.5,ROUND(scrapedData!R998*100,0),RANDBETWEEN(50,70))</f>
        <v>#N/A</v>
      </c>
      <c r="S998">
        <f>INDEX(teamdata!$B$2:'teamdata'!$B$80,MATCH(scrapedData!B998,teamdata!$A$2:'teamdata'!$A$80,0))</f>
        <v>64</v>
      </c>
      <c r="T998">
        <f t="shared" si="123"/>
        <v>5</v>
      </c>
    </row>
    <row r="999" spans="1:20" x14ac:dyDescent="0.3">
      <c r="A999" t="s">
        <v>3355</v>
      </c>
      <c r="B999">
        <f>ROUND(((99-40)*(scrapedData!AA999-0)/(25-0)+40),0)</f>
        <v>79</v>
      </c>
      <c r="C999">
        <f>ROUND(((99-40)*(scrapedData!F999-0)/(37.2-0)+40),0)</f>
        <v>99</v>
      </c>
      <c r="D999">
        <f>ROUND(((99-40)*(scrapedData!I999-0)/(0.7-0)+40),0)</f>
        <v>80</v>
      </c>
      <c r="E999">
        <f>ROUND(((99-40)*(scrapedData!O999-0)/(0.5-0)+40),0)</f>
        <v>96</v>
      </c>
      <c r="F999">
        <f ca="1">IF(scrapedData!K999&lt;1,RANDBETWEEN(40,50),D999)</f>
        <v>80</v>
      </c>
      <c r="G999">
        <f ca="1">IF(scrapedData!N999&lt;1,RANDBETWEEN(40,50),E999)</f>
        <v>96</v>
      </c>
      <c r="H999">
        <f>ROUND(((99-40)*(scrapedData!V999-0)/(7-0)+40),0)</f>
        <v>60</v>
      </c>
      <c r="I999">
        <f t="shared" ca="1" si="117"/>
        <v>315</v>
      </c>
      <c r="J999">
        <f>ROUND(((99-40)*(scrapedData!W999-0)/(3-0)+40),0)</f>
        <v>66</v>
      </c>
      <c r="K999">
        <f>ROUND(((99-40)*(scrapedData!X999-0)/(3-0)+40),0)</f>
        <v>40</v>
      </c>
      <c r="L999">
        <f>ROUND(((99-40)*(scrapedData!U999-0)/(11-0)+40),0)</f>
        <v>59</v>
      </c>
      <c r="M999">
        <f t="shared" si="118"/>
        <v>264</v>
      </c>
      <c r="N999">
        <f t="shared" ca="1" si="119"/>
        <v>87</v>
      </c>
      <c r="O999">
        <f t="shared" si="120"/>
        <v>81</v>
      </c>
      <c r="P999">
        <f t="shared" si="121"/>
        <v>60</v>
      </c>
      <c r="Q999">
        <f t="shared" ca="1" si="122"/>
        <v>96</v>
      </c>
      <c r="R999">
        <f ca="1">IF(scrapedData!Q999&gt;0.5,ROUND(scrapedData!R999*100,0),RANDBETWEEN(50,70))</f>
        <v>89</v>
      </c>
      <c r="S999">
        <f>INDEX(teamdata!$B$2:'teamdata'!$B$80,MATCH(scrapedData!B999,teamdata!$A$2:'teamdata'!$A$80,0))</f>
        <v>65</v>
      </c>
      <c r="T999">
        <f t="shared" si="123"/>
        <v>5</v>
      </c>
    </row>
    <row r="1000" spans="1:20" x14ac:dyDescent="0.3">
      <c r="A1000" t="s">
        <v>3358</v>
      </c>
      <c r="B1000">
        <f>ROUND(((99-40)*(scrapedData!AA1000-0)/(25-0)+40),0)</f>
        <v>72</v>
      </c>
      <c r="C1000">
        <f>ROUND(((99-40)*(scrapedData!F1000-0)/(37.2-0)+40),0)</f>
        <v>99</v>
      </c>
      <c r="D1000">
        <f>ROUND(((99-40)*(scrapedData!I1000-0)/(0.7-0)+40),0)</f>
        <v>76</v>
      </c>
      <c r="E1000">
        <f>ROUND(((99-40)*(scrapedData!O1000-0)/(0.5-0)+40),0)</f>
        <v>79</v>
      </c>
      <c r="F1000">
        <f ca="1">IF(scrapedData!K1000&lt;1,RANDBETWEEN(40,50),D1000)</f>
        <v>76</v>
      </c>
      <c r="G1000">
        <f ca="1">IF(scrapedData!N1000&lt;1,RANDBETWEEN(40,50),E1000)</f>
        <v>79</v>
      </c>
      <c r="H1000">
        <f>ROUND(((99-40)*(scrapedData!V1000-0)/(7-0)+40),0)</f>
        <v>78</v>
      </c>
      <c r="I1000">
        <f t="shared" ca="1" si="117"/>
        <v>305</v>
      </c>
      <c r="J1000">
        <f>ROUND(((99-40)*(scrapedData!W1000-0)/(3-0)+40),0)</f>
        <v>71</v>
      </c>
      <c r="K1000">
        <f>ROUND(((99-40)*(scrapedData!X1000-0)/(3-0)+40),0)</f>
        <v>42</v>
      </c>
      <c r="L1000">
        <f>ROUND(((99-40)*(scrapedData!U1000-0)/(11-0)+40),0)</f>
        <v>57</v>
      </c>
      <c r="M1000">
        <f t="shared" si="118"/>
        <v>269</v>
      </c>
      <c r="N1000">
        <f t="shared" ca="1" si="119"/>
        <v>86</v>
      </c>
      <c r="O1000">
        <f t="shared" si="120"/>
        <v>82</v>
      </c>
      <c r="P1000">
        <f t="shared" si="121"/>
        <v>58</v>
      </c>
      <c r="Q1000">
        <f t="shared" ca="1" si="122"/>
        <v>79</v>
      </c>
      <c r="R1000">
        <f ca="1">IF(scrapedData!Q1000&gt;0.5,ROUND(scrapedData!R1000*100,0),RANDBETWEEN(50,70))</f>
        <v>88</v>
      </c>
      <c r="S1000">
        <f>INDEX(teamdata!$B$2:'teamdata'!$B$80,MATCH(scrapedData!B1000,teamdata!$A$2:'teamdata'!$A$80,0))</f>
        <v>65</v>
      </c>
      <c r="T1000">
        <f t="shared" si="123"/>
        <v>5</v>
      </c>
    </row>
    <row r="1001" spans="1:20" x14ac:dyDescent="0.3">
      <c r="A1001" t="s">
        <v>3361</v>
      </c>
      <c r="B1001">
        <f>ROUND(((99-40)*(scrapedData!AA1001-0)/(25-0)+40),0)</f>
        <v>69</v>
      </c>
      <c r="C1001">
        <f>ROUND(((99-40)*(scrapedData!F1001-0)/(37.2-0)+40),0)</f>
        <v>85</v>
      </c>
      <c r="D1001">
        <f>ROUND(((99-40)*(scrapedData!I1001-0)/(0.7-0)+40),0)</f>
        <v>83</v>
      </c>
      <c r="E1001">
        <f>ROUND(((99-40)*(scrapedData!O1001-0)/(0.5-0)+40),0)</f>
        <v>81</v>
      </c>
      <c r="F1001">
        <f ca="1">IF(scrapedData!K1001&lt;1,RANDBETWEEN(40,50),D1001)</f>
        <v>83</v>
      </c>
      <c r="G1001">
        <f ca="1">IF(scrapedData!N1001&lt;1,RANDBETWEEN(40,50),E1001)</f>
        <v>42</v>
      </c>
      <c r="H1001">
        <f>ROUND(((99-40)*(scrapedData!V1001-0)/(7-0)+40),0)</f>
        <v>52</v>
      </c>
      <c r="I1001">
        <f t="shared" ca="1" si="117"/>
        <v>246</v>
      </c>
      <c r="J1001">
        <f>ROUND(((99-40)*(scrapedData!W1001-0)/(3-0)+40),0)</f>
        <v>58</v>
      </c>
      <c r="K1001">
        <f>ROUND(((99-40)*(scrapedData!X1001-0)/(3-0)+40),0)</f>
        <v>62</v>
      </c>
      <c r="L1001">
        <f>ROUND(((99-40)*(scrapedData!U1001-0)/(11-0)+40),0)</f>
        <v>71</v>
      </c>
      <c r="M1001">
        <f t="shared" si="118"/>
        <v>276</v>
      </c>
      <c r="N1001">
        <f t="shared" ca="1" si="119"/>
        <v>75</v>
      </c>
      <c r="O1001">
        <f t="shared" si="120"/>
        <v>83</v>
      </c>
      <c r="P1001">
        <f t="shared" si="121"/>
        <v>78</v>
      </c>
      <c r="Q1001">
        <f t="shared" ca="1" si="122"/>
        <v>42</v>
      </c>
      <c r="R1001">
        <f ca="1">IF(scrapedData!Q1001&gt;0.5,ROUND(scrapedData!R1001*100,0),RANDBETWEEN(50,70))</f>
        <v>64</v>
      </c>
      <c r="S1001">
        <f>INDEX(teamdata!$B$2:'teamdata'!$B$80,MATCH(scrapedData!B1001,teamdata!$A$2:'teamdata'!$A$80,0))</f>
        <v>65</v>
      </c>
      <c r="T1001">
        <f t="shared" si="123"/>
        <v>5</v>
      </c>
    </row>
    <row r="1002" spans="1:20" x14ac:dyDescent="0.3">
      <c r="A1002" t="s">
        <v>3364</v>
      </c>
      <c r="B1002">
        <f>ROUND(((99-40)*(scrapedData!AA1002-0)/(25-0)+40),0)</f>
        <v>64</v>
      </c>
      <c r="C1002">
        <f>ROUND(((99-40)*(scrapedData!F1002-0)/(37.2-0)+40),0)</f>
        <v>83</v>
      </c>
      <c r="D1002">
        <f>ROUND(((99-40)*(scrapedData!I1002-0)/(0.7-0)+40),0)</f>
        <v>82</v>
      </c>
      <c r="E1002">
        <f>ROUND(((99-40)*(scrapedData!O1002-0)/(0.5-0)+40),0)</f>
        <v>90</v>
      </c>
      <c r="F1002">
        <f ca="1">IF(scrapedData!K1002&lt;1,RANDBETWEEN(40,50),D1002)</f>
        <v>82</v>
      </c>
      <c r="G1002">
        <f ca="1">IF(scrapedData!N1002&lt;1,RANDBETWEEN(40,50),E1002)</f>
        <v>90</v>
      </c>
      <c r="H1002">
        <f>ROUND(((99-40)*(scrapedData!V1002-0)/(7-0)+40),0)</f>
        <v>45</v>
      </c>
      <c r="I1002">
        <f t="shared" ca="1" si="117"/>
        <v>281</v>
      </c>
      <c r="J1002">
        <f>ROUND(((99-40)*(scrapedData!W1002-0)/(3-0)+40),0)</f>
        <v>52</v>
      </c>
      <c r="K1002">
        <f>ROUND(((99-40)*(scrapedData!X1002-0)/(3-0)+40),0)</f>
        <v>62</v>
      </c>
      <c r="L1002">
        <f>ROUND(((99-40)*(scrapedData!U1002-0)/(11-0)+40),0)</f>
        <v>74</v>
      </c>
      <c r="M1002">
        <f t="shared" si="118"/>
        <v>271</v>
      </c>
      <c r="N1002">
        <f t="shared" ca="1" si="119"/>
        <v>81</v>
      </c>
      <c r="O1002">
        <f t="shared" si="120"/>
        <v>82</v>
      </c>
      <c r="P1002">
        <f t="shared" si="121"/>
        <v>82</v>
      </c>
      <c r="Q1002">
        <f t="shared" ca="1" si="122"/>
        <v>90</v>
      </c>
      <c r="R1002">
        <f ca="1">IF(scrapedData!Q1002&gt;0.5,ROUND(scrapedData!R1002*100,0),RANDBETWEEN(50,70))</f>
        <v>70</v>
      </c>
      <c r="S1002">
        <f>INDEX(teamdata!$B$2:'teamdata'!$B$80,MATCH(scrapedData!B1002,teamdata!$A$2:'teamdata'!$A$80,0))</f>
        <v>65</v>
      </c>
      <c r="T1002">
        <f t="shared" si="123"/>
        <v>5</v>
      </c>
    </row>
    <row r="1003" spans="1:20" x14ac:dyDescent="0.3">
      <c r="A1003" t="s">
        <v>3365</v>
      </c>
      <c r="B1003">
        <f>ROUND(((99-40)*(scrapedData!AA1003-0)/(25-0)+40),0)</f>
        <v>67</v>
      </c>
      <c r="C1003">
        <f>ROUND(((99-40)*(scrapedData!F1003-0)/(37.2-0)+40),0)</f>
        <v>89</v>
      </c>
      <c r="D1003">
        <f>ROUND(((99-40)*(scrapedData!I1003-0)/(0.7-0)+40),0)</f>
        <v>78</v>
      </c>
      <c r="E1003">
        <f>ROUND(((99-40)*(scrapedData!O1003-0)/(0.5-0)+40),0)</f>
        <v>82</v>
      </c>
      <c r="F1003">
        <f ca="1">IF(scrapedData!K1003&lt;1,RANDBETWEEN(40,50),D1003)</f>
        <v>78</v>
      </c>
      <c r="G1003">
        <f ca="1">IF(scrapedData!N1003&lt;1,RANDBETWEEN(40,50),E1003)</f>
        <v>82</v>
      </c>
      <c r="H1003">
        <f>ROUND(((99-40)*(scrapedData!V1003-0)/(7-0)+40),0)</f>
        <v>56</v>
      </c>
      <c r="I1003">
        <f t="shared" ca="1" si="117"/>
        <v>283</v>
      </c>
      <c r="J1003">
        <f>ROUND(((99-40)*(scrapedData!W1003-0)/(3-0)+40),0)</f>
        <v>62</v>
      </c>
      <c r="K1003">
        <f>ROUND(((99-40)*(scrapedData!X1003-0)/(3-0)+40),0)</f>
        <v>48</v>
      </c>
      <c r="L1003">
        <f>ROUND(((99-40)*(scrapedData!U1003-0)/(11-0)+40),0)</f>
        <v>61</v>
      </c>
      <c r="M1003">
        <f t="shared" si="118"/>
        <v>260</v>
      </c>
      <c r="N1003">
        <f t="shared" ca="1" si="119"/>
        <v>82</v>
      </c>
      <c r="O1003">
        <f t="shared" si="120"/>
        <v>80</v>
      </c>
      <c r="P1003">
        <f t="shared" si="121"/>
        <v>65</v>
      </c>
      <c r="Q1003">
        <f t="shared" ca="1" si="122"/>
        <v>82</v>
      </c>
      <c r="R1003">
        <f ca="1">IF(scrapedData!Q1003&gt;0.5,ROUND(scrapedData!R1003*100,0),RANDBETWEEN(50,70))</f>
        <v>64</v>
      </c>
      <c r="S1003">
        <f>INDEX(teamdata!$B$2:'teamdata'!$B$80,MATCH(scrapedData!B1003,teamdata!$A$2:'teamdata'!$A$80,0))</f>
        <v>65</v>
      </c>
      <c r="T1003">
        <f t="shared" si="123"/>
        <v>5</v>
      </c>
    </row>
    <row r="1004" spans="1:20" x14ac:dyDescent="0.3">
      <c r="A1004" t="s">
        <v>3367</v>
      </c>
      <c r="B1004">
        <f>ROUND(((99-40)*(scrapedData!AA1004-0)/(25-0)+40),0)</f>
        <v>59</v>
      </c>
      <c r="C1004">
        <f>ROUND(((99-40)*(scrapedData!F1004-0)/(37.2-0)+40),0)</f>
        <v>81</v>
      </c>
      <c r="D1004">
        <f>ROUND(((99-40)*(scrapedData!I1004-0)/(0.7-0)+40),0)</f>
        <v>91</v>
      </c>
      <c r="E1004">
        <f>ROUND(((99-40)*(scrapedData!O1004-0)/(0.5-0)+40),0)</f>
        <v>96</v>
      </c>
      <c r="F1004">
        <f ca="1">IF(scrapedData!K1004&lt;1,RANDBETWEEN(40,50),D1004)</f>
        <v>91</v>
      </c>
      <c r="G1004">
        <f ca="1">IF(scrapedData!N1004&lt;1,RANDBETWEEN(40,50),E1004)</f>
        <v>46</v>
      </c>
      <c r="H1004">
        <f>ROUND(((99-40)*(scrapedData!V1004-0)/(7-0)+40),0)</f>
        <v>57</v>
      </c>
      <c r="I1004">
        <f t="shared" ca="1" si="117"/>
        <v>253</v>
      </c>
      <c r="J1004">
        <f>ROUND(((99-40)*(scrapedData!W1004-0)/(3-0)+40),0)</f>
        <v>60</v>
      </c>
      <c r="K1004">
        <f>ROUND(((99-40)*(scrapedData!X1004-0)/(3-0)+40),0)</f>
        <v>60</v>
      </c>
      <c r="L1004">
        <f>ROUND(((99-40)*(scrapedData!U1004-0)/(11-0)+40),0)</f>
        <v>70</v>
      </c>
      <c r="M1004">
        <f t="shared" si="118"/>
        <v>271</v>
      </c>
      <c r="N1004">
        <f t="shared" ca="1" si="119"/>
        <v>76</v>
      </c>
      <c r="O1004">
        <f t="shared" si="120"/>
        <v>82</v>
      </c>
      <c r="P1004">
        <f t="shared" si="121"/>
        <v>79</v>
      </c>
      <c r="Q1004">
        <f t="shared" ca="1" si="122"/>
        <v>46</v>
      </c>
      <c r="R1004">
        <f ca="1">IF(scrapedData!Q1004&gt;0.5,ROUND(scrapedData!R1004*100,0),RANDBETWEEN(50,70))</f>
        <v>59</v>
      </c>
      <c r="S1004">
        <f>INDEX(teamdata!$B$2:'teamdata'!$B$80,MATCH(scrapedData!B1004,teamdata!$A$2:'teamdata'!$A$80,0))</f>
        <v>65</v>
      </c>
      <c r="T1004">
        <f t="shared" si="123"/>
        <v>5</v>
      </c>
    </row>
    <row r="1005" spans="1:20" x14ac:dyDescent="0.3">
      <c r="A1005" t="s">
        <v>3368</v>
      </c>
      <c r="B1005">
        <f>ROUND(((99-40)*(scrapedData!AA1005-0)/(25-0)+40),0)</f>
        <v>45</v>
      </c>
      <c r="C1005">
        <f>ROUND(((99-40)*(scrapedData!F1005-0)/(37.2-0)+40),0)</f>
        <v>55</v>
      </c>
      <c r="D1005">
        <f>ROUND(((99-40)*(scrapedData!I1005-0)/(0.7-0)+40),0)</f>
        <v>67</v>
      </c>
      <c r="E1005">
        <f>ROUND(((99-40)*(scrapedData!O1005-0)/(0.5-0)+40),0)</f>
        <v>79</v>
      </c>
      <c r="F1005">
        <f ca="1">IF(scrapedData!K1005&lt;1,RANDBETWEEN(40,50),D1005)</f>
        <v>43</v>
      </c>
      <c r="G1005">
        <f ca="1">IF(scrapedData!N1005&lt;1,RANDBETWEEN(40,50),E1005)</f>
        <v>79</v>
      </c>
      <c r="H1005">
        <f>ROUND(((99-40)*(scrapedData!V1005-0)/(7-0)+40),0)</f>
        <v>46</v>
      </c>
      <c r="I1005">
        <f t="shared" ca="1" si="117"/>
        <v>237</v>
      </c>
      <c r="J1005">
        <f>ROUND(((99-40)*(scrapedData!W1005-0)/(3-0)+40),0)</f>
        <v>50</v>
      </c>
      <c r="K1005">
        <f>ROUND(((99-40)*(scrapedData!X1005-0)/(3-0)+40),0)</f>
        <v>40</v>
      </c>
      <c r="L1005">
        <f>ROUND(((99-40)*(scrapedData!U1005-0)/(11-0)+40),0)</f>
        <v>45</v>
      </c>
      <c r="M1005">
        <f t="shared" si="118"/>
        <v>190</v>
      </c>
      <c r="N1005">
        <f t="shared" ca="1" si="119"/>
        <v>73</v>
      </c>
      <c r="O1005">
        <f t="shared" si="120"/>
        <v>67</v>
      </c>
      <c r="P1005">
        <f t="shared" si="121"/>
        <v>64</v>
      </c>
      <c r="Q1005">
        <f t="shared" ca="1" si="122"/>
        <v>79</v>
      </c>
      <c r="R1005">
        <f ca="1">IF(scrapedData!Q1005&gt;0.5,ROUND(scrapedData!R1005*100,0),RANDBETWEEN(50,70))</f>
        <v>71</v>
      </c>
      <c r="S1005">
        <f>INDEX(teamdata!$B$2:'teamdata'!$B$80,MATCH(scrapedData!B1005,teamdata!$A$2:'teamdata'!$A$80,0))</f>
        <v>65</v>
      </c>
      <c r="T1005">
        <f t="shared" si="123"/>
        <v>5</v>
      </c>
    </row>
    <row r="1006" spans="1:20" x14ac:dyDescent="0.3">
      <c r="A1006" t="s">
        <v>3370</v>
      </c>
      <c r="B1006">
        <f>ROUND(((99-40)*(scrapedData!AA1006-0)/(25-0)+40),0)</f>
        <v>44</v>
      </c>
      <c r="C1006">
        <f>ROUND(((99-40)*(scrapedData!F1006-0)/(37.2-0)+40),0)</f>
        <v>51</v>
      </c>
      <c r="D1006">
        <f>ROUND(((99-40)*(scrapedData!I1006-0)/(0.7-0)+40),0)</f>
        <v>78</v>
      </c>
      <c r="E1006">
        <f>ROUND(((99-40)*(scrapedData!O1006-0)/(0.5-0)+40),0)</f>
        <v>106</v>
      </c>
      <c r="F1006">
        <f ca="1">IF(scrapedData!K1006&lt;1,RANDBETWEEN(40,50),D1006)</f>
        <v>50</v>
      </c>
      <c r="G1006">
        <f ca="1">IF(scrapedData!N1006&lt;1,RANDBETWEEN(40,50),E1006)</f>
        <v>45</v>
      </c>
      <c r="H1006">
        <f>ROUND(((99-40)*(scrapedData!V1006-0)/(7-0)+40),0)</f>
        <v>46</v>
      </c>
      <c r="I1006">
        <f t="shared" ca="1" si="117"/>
        <v>213</v>
      </c>
      <c r="J1006">
        <f>ROUND(((99-40)*(scrapedData!W1006-0)/(3-0)+40),0)</f>
        <v>50</v>
      </c>
      <c r="K1006">
        <f>ROUND(((99-40)*(scrapedData!X1006-0)/(3-0)+40),0)</f>
        <v>40</v>
      </c>
      <c r="L1006">
        <f>ROUND(((99-40)*(scrapedData!U1006-0)/(11-0)+40),0)</f>
        <v>43</v>
      </c>
      <c r="M1006">
        <f t="shared" si="118"/>
        <v>184</v>
      </c>
      <c r="N1006">
        <f t="shared" ca="1" si="119"/>
        <v>69</v>
      </c>
      <c r="O1006">
        <f t="shared" si="120"/>
        <v>66</v>
      </c>
      <c r="P1006">
        <f t="shared" si="121"/>
        <v>64</v>
      </c>
      <c r="Q1006">
        <f t="shared" ca="1" si="122"/>
        <v>45</v>
      </c>
      <c r="R1006">
        <f ca="1">IF(scrapedData!Q1006&gt;0.5,ROUND(scrapedData!R1006*100,0),RANDBETWEEN(50,70))</f>
        <v>61</v>
      </c>
      <c r="S1006">
        <f>INDEX(teamdata!$B$2:'teamdata'!$B$80,MATCH(scrapedData!B1006,teamdata!$A$2:'teamdata'!$A$80,0))</f>
        <v>65</v>
      </c>
      <c r="T1006">
        <f t="shared" si="123"/>
        <v>5</v>
      </c>
    </row>
    <row r="1007" spans="1:20" x14ac:dyDescent="0.3">
      <c r="A1007" t="s">
        <v>3372</v>
      </c>
      <c r="B1007">
        <f>ROUND(((99-40)*(scrapedData!AA1007-0)/(25-0)+40),0)</f>
        <v>42</v>
      </c>
      <c r="C1007">
        <f>ROUND(((99-40)*(scrapedData!F1007-0)/(37.2-0)+40),0)</f>
        <v>48</v>
      </c>
      <c r="D1007">
        <f>ROUND(((99-40)*(scrapedData!I1007-0)/(0.7-0)+40),0)</f>
        <v>69</v>
      </c>
      <c r="E1007">
        <f>ROUND(((99-40)*(scrapedData!O1007-0)/(0.5-0)+40),0)</f>
        <v>87</v>
      </c>
      <c r="F1007">
        <f ca="1">IF(scrapedData!K1007&lt;1,RANDBETWEEN(40,50),D1007)</f>
        <v>47</v>
      </c>
      <c r="G1007">
        <f ca="1">IF(scrapedData!N1007&lt;1,RANDBETWEEN(40,50),E1007)</f>
        <v>50</v>
      </c>
      <c r="H1007">
        <f>ROUND(((99-40)*(scrapedData!V1007-0)/(7-0)+40),0)</f>
        <v>43</v>
      </c>
      <c r="I1007">
        <f t="shared" ca="1" si="117"/>
        <v>204</v>
      </c>
      <c r="J1007">
        <f>ROUND(((99-40)*(scrapedData!W1007-0)/(3-0)+40),0)</f>
        <v>44</v>
      </c>
      <c r="K1007">
        <f>ROUND(((99-40)*(scrapedData!X1007-0)/(3-0)+40),0)</f>
        <v>40</v>
      </c>
      <c r="L1007">
        <f>ROUND(((99-40)*(scrapedData!U1007-0)/(11-0)+40),0)</f>
        <v>43</v>
      </c>
      <c r="M1007">
        <f t="shared" si="118"/>
        <v>175</v>
      </c>
      <c r="N1007">
        <f t="shared" ca="1" si="119"/>
        <v>68</v>
      </c>
      <c r="O1007">
        <f t="shared" si="120"/>
        <v>64</v>
      </c>
      <c r="P1007">
        <f t="shared" si="121"/>
        <v>67</v>
      </c>
      <c r="Q1007">
        <f t="shared" ca="1" si="122"/>
        <v>50</v>
      </c>
      <c r="R1007">
        <f ca="1">IF(scrapedData!Q1007&gt;0.5,ROUND(scrapedData!R1007*100,0),RANDBETWEEN(50,70))</f>
        <v>68</v>
      </c>
      <c r="S1007">
        <f>INDEX(teamdata!$B$2:'teamdata'!$B$80,MATCH(scrapedData!B1007,teamdata!$A$2:'teamdata'!$A$80,0))</f>
        <v>65</v>
      </c>
      <c r="T1007">
        <f t="shared" si="123"/>
        <v>5</v>
      </c>
    </row>
    <row r="1008" spans="1:20" x14ac:dyDescent="0.3">
      <c r="A1008" t="s">
        <v>3374</v>
      </c>
      <c r="B1008">
        <f>ROUND(((99-40)*(scrapedData!AA1008-0)/(25-0)+40),0)</f>
        <v>41</v>
      </c>
      <c r="C1008">
        <f>ROUND(((99-40)*(scrapedData!F1008-0)/(37.2-0)+40),0)</f>
        <v>46</v>
      </c>
      <c r="D1008">
        <f>ROUND(((99-40)*(scrapedData!I1008-0)/(0.7-0)+40),0)</f>
        <v>85</v>
      </c>
      <c r="E1008">
        <f>ROUND(((99-40)*(scrapedData!O1008-0)/(0.5-0)+40),0)</f>
        <v>40</v>
      </c>
      <c r="F1008">
        <f ca="1">IF(scrapedData!K1008&lt;1,RANDBETWEEN(40,50),D1008)</f>
        <v>45</v>
      </c>
      <c r="G1008">
        <f ca="1">IF(scrapedData!N1008&lt;1,RANDBETWEEN(40,50),E1008)</f>
        <v>49</v>
      </c>
      <c r="H1008">
        <f>ROUND(((99-40)*(scrapedData!V1008-0)/(7-0)+40),0)</f>
        <v>40</v>
      </c>
      <c r="I1008">
        <f t="shared" ca="1" si="117"/>
        <v>215</v>
      </c>
      <c r="J1008">
        <f>ROUND(((99-40)*(scrapedData!W1008-0)/(3-0)+40),0)</f>
        <v>42</v>
      </c>
      <c r="K1008">
        <f>ROUND(((99-40)*(scrapedData!X1008-0)/(3-0)+40),0)</f>
        <v>44</v>
      </c>
      <c r="L1008">
        <f>ROUND(((99-40)*(scrapedData!U1008-0)/(11-0)+40),0)</f>
        <v>43</v>
      </c>
      <c r="M1008">
        <f t="shared" si="118"/>
        <v>175</v>
      </c>
      <c r="N1008">
        <f t="shared" ca="1" si="119"/>
        <v>70</v>
      </c>
      <c r="O1008">
        <f t="shared" si="120"/>
        <v>64</v>
      </c>
      <c r="P1008">
        <f t="shared" si="121"/>
        <v>69</v>
      </c>
      <c r="Q1008">
        <f t="shared" ca="1" si="122"/>
        <v>49</v>
      </c>
      <c r="R1008">
        <f ca="1">IF(scrapedData!Q1008&gt;0.5,ROUND(scrapedData!R1008*100,0),RANDBETWEEN(50,70))</f>
        <v>59</v>
      </c>
      <c r="S1008">
        <f>INDEX(teamdata!$B$2:'teamdata'!$B$80,MATCH(scrapedData!B1008,teamdata!$A$2:'teamdata'!$A$80,0))</f>
        <v>65</v>
      </c>
      <c r="T1008">
        <f t="shared" si="123"/>
        <v>5</v>
      </c>
    </row>
    <row r="1009" spans="1:20" x14ac:dyDescent="0.3">
      <c r="A1009" t="s">
        <v>3376</v>
      </c>
      <c r="B1009">
        <f>ROUND(((99-40)*(scrapedData!AA1009-0)/(25-0)+40),0)</f>
        <v>42</v>
      </c>
      <c r="C1009">
        <f>ROUND(((99-40)*(scrapedData!F1009-0)/(37.2-0)+40),0)</f>
        <v>47</v>
      </c>
      <c r="D1009">
        <f>ROUND(((99-40)*(scrapedData!I1009-0)/(0.7-0)+40),0)</f>
        <v>72</v>
      </c>
      <c r="E1009">
        <f>ROUND(((99-40)*(scrapedData!O1009-0)/(0.5-0)+40),0)</f>
        <v>76</v>
      </c>
      <c r="F1009">
        <f ca="1">IF(scrapedData!K1009&lt;1,RANDBETWEEN(40,50),D1009)</f>
        <v>45</v>
      </c>
      <c r="G1009">
        <f ca="1">IF(scrapedData!N1009&lt;1,RANDBETWEEN(40,50),E1009)</f>
        <v>49</v>
      </c>
      <c r="H1009">
        <f>ROUND(((99-40)*(scrapedData!V1009-0)/(7-0)+40),0)</f>
        <v>42</v>
      </c>
      <c r="I1009">
        <f t="shared" ca="1" si="117"/>
        <v>205</v>
      </c>
      <c r="J1009">
        <f>ROUND(((99-40)*(scrapedData!W1009-0)/(3-0)+40),0)</f>
        <v>42</v>
      </c>
      <c r="K1009">
        <f>ROUND(((99-40)*(scrapedData!X1009-0)/(3-0)+40),0)</f>
        <v>40</v>
      </c>
      <c r="L1009">
        <f>ROUND(((99-40)*(scrapedData!U1009-0)/(11-0)+40),0)</f>
        <v>43</v>
      </c>
      <c r="M1009">
        <f t="shared" si="118"/>
        <v>172</v>
      </c>
      <c r="N1009">
        <f t="shared" ca="1" si="119"/>
        <v>68</v>
      </c>
      <c r="O1009">
        <f t="shared" si="120"/>
        <v>63</v>
      </c>
      <c r="P1009">
        <f t="shared" si="121"/>
        <v>68</v>
      </c>
      <c r="Q1009">
        <f t="shared" ca="1" si="122"/>
        <v>49</v>
      </c>
      <c r="R1009">
        <f ca="1">IF(scrapedData!Q1009&gt;0.5,ROUND(scrapedData!R1009*100,0),RANDBETWEEN(50,70))</f>
        <v>53</v>
      </c>
      <c r="S1009">
        <f>INDEX(teamdata!$B$2:'teamdata'!$B$80,MATCH(scrapedData!B1009,teamdata!$A$2:'teamdata'!$A$80,0))</f>
        <v>65</v>
      </c>
      <c r="T1009">
        <f t="shared" si="123"/>
        <v>5</v>
      </c>
    </row>
    <row r="1010" spans="1:20" x14ac:dyDescent="0.3">
      <c r="A1010" t="s">
        <v>3378</v>
      </c>
      <c r="B1010">
        <f>ROUND(((99-40)*(scrapedData!AA1010-0)/(25-0)+40),0)</f>
        <v>49</v>
      </c>
      <c r="C1010">
        <f>ROUND(((99-40)*(scrapedData!F1010-0)/(37.2-0)+40),0)</f>
        <v>51</v>
      </c>
      <c r="D1010">
        <f>ROUND(((99-40)*(scrapedData!I1010-0)/(0.7-0)+40),0)</f>
        <v>82</v>
      </c>
      <c r="E1010">
        <f>ROUND(((99-40)*(scrapedData!O1010-0)/(0.5-0)+40),0)</f>
        <v>79</v>
      </c>
      <c r="F1010">
        <f ca="1">IF(scrapedData!K1010&lt;1,RANDBETWEEN(40,50),D1010)</f>
        <v>82</v>
      </c>
      <c r="G1010">
        <f ca="1">IF(scrapedData!N1010&lt;1,RANDBETWEEN(40,50),E1010)</f>
        <v>79</v>
      </c>
      <c r="H1010">
        <f>ROUND(((99-40)*(scrapedData!V1010-0)/(7-0)+40),0)</f>
        <v>40</v>
      </c>
      <c r="I1010">
        <f t="shared" ca="1" si="117"/>
        <v>250</v>
      </c>
      <c r="J1010">
        <f>ROUND(((99-40)*(scrapedData!W1010-0)/(3-0)+40),0)</f>
        <v>54</v>
      </c>
      <c r="K1010">
        <f>ROUND(((99-40)*(scrapedData!X1010-0)/(3-0)+40),0)</f>
        <v>40</v>
      </c>
      <c r="L1010">
        <f>ROUND(((99-40)*(scrapedData!U1010-0)/(11-0)+40),0)</f>
        <v>49</v>
      </c>
      <c r="M1010">
        <f t="shared" si="118"/>
        <v>194</v>
      </c>
      <c r="N1010">
        <f t="shared" ca="1" si="119"/>
        <v>76</v>
      </c>
      <c r="O1010">
        <f t="shared" si="120"/>
        <v>67</v>
      </c>
      <c r="P1010">
        <f t="shared" si="121"/>
        <v>73</v>
      </c>
      <c r="Q1010">
        <f t="shared" ca="1" si="122"/>
        <v>79</v>
      </c>
      <c r="R1010">
        <f ca="1">IF(scrapedData!Q1010&gt;0.5,ROUND(scrapedData!R1010*100,0),RANDBETWEEN(50,70))</f>
        <v>50</v>
      </c>
      <c r="S1010">
        <f>INDEX(teamdata!$B$2:'teamdata'!$B$80,MATCH(scrapedData!B1010,teamdata!$A$2:'teamdata'!$A$80,0))</f>
        <v>65</v>
      </c>
      <c r="T1010">
        <f t="shared" si="123"/>
        <v>5</v>
      </c>
    </row>
    <row r="1011" spans="1:20" x14ac:dyDescent="0.3">
      <c r="A1011" t="s">
        <v>3380</v>
      </c>
      <c r="B1011" t="e">
        <f>ROUND(((99-40)*(scrapedData!AA1011-0)/(25-0)+40),0)</f>
        <v>#N/A</v>
      </c>
      <c r="C1011" t="e">
        <f>ROUND(((99-40)*(scrapedData!F1011-0)/(37.2-0)+40),0)</f>
        <v>#N/A</v>
      </c>
      <c r="D1011" t="e">
        <f>ROUND(((99-40)*(scrapedData!I1011-0)/(0.7-0)+40),0)</f>
        <v>#N/A</v>
      </c>
      <c r="E1011" t="e">
        <f>ROUND(((99-40)*(scrapedData!O1011-0)/(0.5-0)+40),0)</f>
        <v>#N/A</v>
      </c>
      <c r="F1011" t="e">
        <f ca="1">IF(scrapedData!K1011&lt;1,RANDBETWEEN(40,50),D1011)</f>
        <v>#N/A</v>
      </c>
      <c r="G1011" t="e">
        <f ca="1">IF(scrapedData!N1011&lt;1,RANDBETWEEN(40,50),E1011)</f>
        <v>#N/A</v>
      </c>
      <c r="H1011" t="e">
        <f>ROUND(((99-40)*(scrapedData!V1011-0)/(7-0)+40),0)</f>
        <v>#N/A</v>
      </c>
      <c r="I1011" t="e">
        <f t="shared" si="117"/>
        <v>#N/A</v>
      </c>
      <c r="J1011" t="e">
        <f>ROUND(((99-40)*(scrapedData!W1011-0)/(3-0)+40),0)</f>
        <v>#N/A</v>
      </c>
      <c r="K1011" t="e">
        <f>ROUND(((99-40)*(scrapedData!X1011-0)/(3-0)+40),0)</f>
        <v>#N/A</v>
      </c>
      <c r="L1011" t="e">
        <f>ROUND(((99-40)*(scrapedData!U1011-0)/(11-0)+40),0)</f>
        <v>#N/A</v>
      </c>
      <c r="M1011" t="e">
        <f t="shared" si="118"/>
        <v>#N/A</v>
      </c>
      <c r="N1011" t="e">
        <f t="shared" si="119"/>
        <v>#N/A</v>
      </c>
      <c r="O1011" t="e">
        <f t="shared" si="120"/>
        <v>#N/A</v>
      </c>
      <c r="P1011" t="e">
        <f t="shared" si="121"/>
        <v>#N/A</v>
      </c>
      <c r="Q1011" t="e">
        <f t="shared" ca="1" si="122"/>
        <v>#N/A</v>
      </c>
      <c r="R1011" t="e">
        <f ca="1">IF(scrapedData!Q1011&gt;0.5,ROUND(scrapedData!R1011*100,0),RANDBETWEEN(50,70))</f>
        <v>#N/A</v>
      </c>
      <c r="S1011">
        <f>INDEX(teamdata!$B$2:'teamdata'!$B$80,MATCH(scrapedData!B1011,teamdata!$A$2:'teamdata'!$A$80,0))</f>
        <v>65</v>
      </c>
      <c r="T1011">
        <f t="shared" si="123"/>
        <v>5</v>
      </c>
    </row>
    <row r="1012" spans="1:20" x14ac:dyDescent="0.3">
      <c r="A1012" t="s">
        <v>3384</v>
      </c>
      <c r="B1012">
        <f>ROUND(((99-40)*(scrapedData!AA1012-0)/(25-0)+40),0)</f>
        <v>71</v>
      </c>
      <c r="C1012">
        <f>ROUND(((99-40)*(scrapedData!F1012-0)/(37.2-0)+40),0)</f>
        <v>87</v>
      </c>
      <c r="D1012">
        <f>ROUND(((99-40)*(scrapedData!I1012-0)/(0.7-0)+40),0)</f>
        <v>77</v>
      </c>
      <c r="E1012">
        <f>ROUND(((99-40)*(scrapedData!O1012-0)/(0.5-0)+40),0)</f>
        <v>83</v>
      </c>
      <c r="F1012">
        <f ca="1">IF(scrapedData!K1012&lt;1,RANDBETWEEN(40,50),D1012)</f>
        <v>77</v>
      </c>
      <c r="G1012">
        <f ca="1">IF(scrapedData!N1012&lt;1,RANDBETWEEN(40,50),E1012)</f>
        <v>83</v>
      </c>
      <c r="H1012">
        <f>ROUND(((99-40)*(scrapedData!V1012-0)/(7-0)+40),0)</f>
        <v>62</v>
      </c>
      <c r="I1012">
        <f t="shared" ca="1" si="117"/>
        <v>293</v>
      </c>
      <c r="J1012">
        <f>ROUND(((99-40)*(scrapedData!W1012-0)/(3-0)+40),0)</f>
        <v>54</v>
      </c>
      <c r="K1012">
        <f>ROUND(((99-40)*(scrapedData!X1012-0)/(3-0)+40),0)</f>
        <v>40</v>
      </c>
      <c r="L1012">
        <f>ROUND(((99-40)*(scrapedData!U1012-0)/(11-0)+40),0)</f>
        <v>56</v>
      </c>
      <c r="M1012">
        <f t="shared" si="118"/>
        <v>237</v>
      </c>
      <c r="N1012">
        <f t="shared" ca="1" si="119"/>
        <v>83</v>
      </c>
      <c r="O1012">
        <f t="shared" si="120"/>
        <v>76</v>
      </c>
      <c r="P1012">
        <f t="shared" si="121"/>
        <v>61</v>
      </c>
      <c r="Q1012">
        <f t="shared" ca="1" si="122"/>
        <v>83</v>
      </c>
      <c r="R1012">
        <f ca="1">IF(scrapedData!Q1012&gt;0.5,ROUND(scrapedData!R1012*100,0),RANDBETWEEN(50,70))</f>
        <v>85</v>
      </c>
      <c r="S1012">
        <f>INDEX(teamdata!$B$2:'teamdata'!$B$80,MATCH(scrapedData!B1012,teamdata!$A$2:'teamdata'!$A$80,0))</f>
        <v>66</v>
      </c>
      <c r="T1012">
        <f t="shared" si="123"/>
        <v>6</v>
      </c>
    </row>
    <row r="1013" spans="1:20" x14ac:dyDescent="0.3">
      <c r="A1013" t="s">
        <v>3385</v>
      </c>
      <c r="B1013">
        <f>ROUND(((99-40)*(scrapedData!AA1013-0)/(25-0)+40),0)</f>
        <v>69</v>
      </c>
      <c r="C1013">
        <f>ROUND(((99-40)*(scrapedData!F1013-0)/(37.2-0)+40),0)</f>
        <v>84</v>
      </c>
      <c r="D1013">
        <f>ROUND(((99-40)*(scrapedData!I1013-0)/(0.7-0)+40),0)</f>
        <v>81</v>
      </c>
      <c r="E1013">
        <f>ROUND(((99-40)*(scrapedData!O1013-0)/(0.5-0)+40),0)</f>
        <v>78</v>
      </c>
      <c r="F1013">
        <f ca="1">IF(scrapedData!K1013&lt;1,RANDBETWEEN(40,50),D1013)</f>
        <v>81</v>
      </c>
      <c r="G1013">
        <f ca="1">IF(scrapedData!N1013&lt;1,RANDBETWEEN(40,50),E1013)</f>
        <v>78</v>
      </c>
      <c r="H1013">
        <f>ROUND(((99-40)*(scrapedData!V1013-0)/(7-0)+40),0)</f>
        <v>59</v>
      </c>
      <c r="I1013">
        <f t="shared" ca="1" si="117"/>
        <v>287</v>
      </c>
      <c r="J1013">
        <f>ROUND(((99-40)*(scrapedData!W1013-0)/(3-0)+40),0)</f>
        <v>56</v>
      </c>
      <c r="K1013">
        <f>ROUND(((99-40)*(scrapedData!X1013-0)/(3-0)+40),0)</f>
        <v>42</v>
      </c>
      <c r="L1013">
        <f>ROUND(((99-40)*(scrapedData!U1013-0)/(11-0)+40),0)</f>
        <v>73</v>
      </c>
      <c r="M1013">
        <f t="shared" si="118"/>
        <v>255</v>
      </c>
      <c r="N1013">
        <f t="shared" ca="1" si="119"/>
        <v>82</v>
      </c>
      <c r="O1013">
        <f t="shared" si="120"/>
        <v>79</v>
      </c>
      <c r="P1013">
        <f t="shared" si="121"/>
        <v>80</v>
      </c>
      <c r="Q1013">
        <f t="shared" ca="1" si="122"/>
        <v>78</v>
      </c>
      <c r="R1013">
        <f ca="1">IF(scrapedData!Q1013&gt;0.5,ROUND(scrapedData!R1013*100,0),RANDBETWEEN(50,70))</f>
        <v>75</v>
      </c>
      <c r="S1013">
        <f>INDEX(teamdata!$B$2:'teamdata'!$B$80,MATCH(scrapedData!B1013,teamdata!$A$2:'teamdata'!$A$80,0))</f>
        <v>66</v>
      </c>
      <c r="T1013">
        <f t="shared" si="123"/>
        <v>6</v>
      </c>
    </row>
    <row r="1014" spans="1:20" x14ac:dyDescent="0.3">
      <c r="A1014" t="s">
        <v>3387</v>
      </c>
      <c r="B1014">
        <f>ROUND(((99-40)*(scrapedData!AA1014-0)/(25-0)+40),0)</f>
        <v>63</v>
      </c>
      <c r="C1014">
        <f>ROUND(((99-40)*(scrapedData!F1014-0)/(37.2-0)+40),0)</f>
        <v>69</v>
      </c>
      <c r="D1014">
        <f>ROUND(((99-40)*(scrapedData!I1014-0)/(0.7-0)+40),0)</f>
        <v>84</v>
      </c>
      <c r="E1014">
        <f>ROUND(((99-40)*(scrapedData!O1014-0)/(0.5-0)+40),0)</f>
        <v>80</v>
      </c>
      <c r="F1014">
        <f ca="1">IF(scrapedData!K1014&lt;1,RANDBETWEEN(40,50),D1014)</f>
        <v>84</v>
      </c>
      <c r="G1014">
        <f ca="1">IF(scrapedData!N1014&lt;1,RANDBETWEEN(40,50),E1014)</f>
        <v>80</v>
      </c>
      <c r="H1014">
        <f>ROUND(((99-40)*(scrapedData!V1014-0)/(7-0)+40),0)</f>
        <v>45</v>
      </c>
      <c r="I1014">
        <f t="shared" ca="1" si="117"/>
        <v>272</v>
      </c>
      <c r="J1014">
        <f>ROUND(((99-40)*(scrapedData!W1014-0)/(3-0)+40),0)</f>
        <v>46</v>
      </c>
      <c r="K1014">
        <f>ROUND(((99-40)*(scrapedData!X1014-0)/(3-0)+40),0)</f>
        <v>54</v>
      </c>
      <c r="L1014">
        <f>ROUND(((99-40)*(scrapedData!U1014-0)/(11-0)+40),0)</f>
        <v>66</v>
      </c>
      <c r="M1014">
        <f t="shared" si="118"/>
        <v>235</v>
      </c>
      <c r="N1014">
        <f t="shared" ca="1" si="119"/>
        <v>80</v>
      </c>
      <c r="O1014">
        <f t="shared" si="120"/>
        <v>75</v>
      </c>
      <c r="P1014">
        <f t="shared" si="121"/>
        <v>81</v>
      </c>
      <c r="Q1014">
        <f t="shared" ca="1" si="122"/>
        <v>80</v>
      </c>
      <c r="R1014">
        <f ca="1">IF(scrapedData!Q1014&gt;0.5,ROUND(scrapedData!R1014*100,0),RANDBETWEEN(50,70))</f>
        <v>76</v>
      </c>
      <c r="S1014">
        <f>INDEX(teamdata!$B$2:'teamdata'!$B$80,MATCH(scrapedData!B1014,teamdata!$A$2:'teamdata'!$A$80,0))</f>
        <v>66</v>
      </c>
      <c r="T1014">
        <f t="shared" si="123"/>
        <v>6</v>
      </c>
    </row>
    <row r="1015" spans="1:20" x14ac:dyDescent="0.3">
      <c r="A1015" t="s">
        <v>3390</v>
      </c>
      <c r="B1015">
        <f>ROUND(((99-40)*(scrapedData!AA1015-0)/(25-0)+40),0)</f>
        <v>61</v>
      </c>
      <c r="C1015">
        <f>ROUND(((99-40)*(scrapedData!F1015-0)/(37.2-0)+40),0)</f>
        <v>74</v>
      </c>
      <c r="D1015">
        <f>ROUND(((99-40)*(scrapedData!I1015-0)/(0.7-0)+40),0)</f>
        <v>77</v>
      </c>
      <c r="E1015">
        <f>ROUND(((99-40)*(scrapedData!O1015-0)/(0.5-0)+40),0)</f>
        <v>81</v>
      </c>
      <c r="F1015">
        <f ca="1">IF(scrapedData!K1015&lt;1,RANDBETWEEN(40,50),D1015)</f>
        <v>77</v>
      </c>
      <c r="G1015">
        <f ca="1">IF(scrapedData!N1015&lt;1,RANDBETWEEN(40,50),E1015)</f>
        <v>81</v>
      </c>
      <c r="H1015">
        <f>ROUND(((99-40)*(scrapedData!V1015-0)/(7-0)+40),0)</f>
        <v>47</v>
      </c>
      <c r="I1015">
        <f t="shared" ca="1" si="117"/>
        <v>266</v>
      </c>
      <c r="J1015">
        <f>ROUND(((99-40)*(scrapedData!W1015-0)/(3-0)+40),0)</f>
        <v>48</v>
      </c>
      <c r="K1015">
        <f>ROUND(((99-40)*(scrapedData!X1015-0)/(3-0)+40),0)</f>
        <v>62</v>
      </c>
      <c r="L1015">
        <f>ROUND(((99-40)*(scrapedData!U1015-0)/(11-0)+40),0)</f>
        <v>61</v>
      </c>
      <c r="M1015">
        <f t="shared" si="118"/>
        <v>245</v>
      </c>
      <c r="N1015">
        <f t="shared" ca="1" si="119"/>
        <v>79</v>
      </c>
      <c r="O1015">
        <f t="shared" si="120"/>
        <v>77</v>
      </c>
      <c r="P1015">
        <f t="shared" si="121"/>
        <v>72</v>
      </c>
      <c r="Q1015">
        <f t="shared" ca="1" si="122"/>
        <v>81</v>
      </c>
      <c r="R1015">
        <f ca="1">IF(scrapedData!Q1015&gt;0.5,ROUND(scrapedData!R1015*100,0),RANDBETWEEN(50,70))</f>
        <v>83</v>
      </c>
      <c r="S1015">
        <f>INDEX(teamdata!$B$2:'teamdata'!$B$80,MATCH(scrapedData!B1015,teamdata!$A$2:'teamdata'!$A$80,0))</f>
        <v>66</v>
      </c>
      <c r="T1015">
        <f t="shared" si="123"/>
        <v>6</v>
      </c>
    </row>
    <row r="1016" spans="1:20" x14ac:dyDescent="0.3">
      <c r="A1016" t="s">
        <v>3393</v>
      </c>
      <c r="B1016">
        <f>ROUND(((99-40)*(scrapedData!AA1016-0)/(25-0)+40),0)</f>
        <v>57</v>
      </c>
      <c r="C1016">
        <f>ROUND(((99-40)*(scrapedData!F1016-0)/(37.2-0)+40),0)</f>
        <v>83</v>
      </c>
      <c r="D1016">
        <f>ROUND(((99-40)*(scrapedData!I1016-0)/(0.7-0)+40),0)</f>
        <v>78</v>
      </c>
      <c r="E1016">
        <f>ROUND(((99-40)*(scrapedData!O1016-0)/(0.5-0)+40),0)</f>
        <v>95</v>
      </c>
      <c r="F1016">
        <f ca="1">IF(scrapedData!K1016&lt;1,RANDBETWEEN(40,50),D1016)</f>
        <v>47</v>
      </c>
      <c r="G1016">
        <f ca="1">IF(scrapedData!N1016&lt;1,RANDBETWEEN(40,50),E1016)</f>
        <v>95</v>
      </c>
      <c r="H1016">
        <f>ROUND(((99-40)*(scrapedData!V1016-0)/(7-0)+40),0)</f>
        <v>49</v>
      </c>
      <c r="I1016">
        <f t="shared" ca="1" si="117"/>
        <v>279</v>
      </c>
      <c r="J1016">
        <f>ROUND(((99-40)*(scrapedData!W1016-0)/(3-0)+40),0)</f>
        <v>48</v>
      </c>
      <c r="K1016">
        <f>ROUND(((99-40)*(scrapedData!X1016-0)/(3-0)+40),0)</f>
        <v>42</v>
      </c>
      <c r="L1016">
        <f>ROUND(((99-40)*(scrapedData!U1016-0)/(11-0)+40),0)</f>
        <v>53</v>
      </c>
      <c r="M1016">
        <f t="shared" si="118"/>
        <v>226</v>
      </c>
      <c r="N1016">
        <f t="shared" ca="1" si="119"/>
        <v>81</v>
      </c>
      <c r="O1016">
        <f t="shared" si="120"/>
        <v>73</v>
      </c>
      <c r="P1016">
        <f t="shared" si="121"/>
        <v>59</v>
      </c>
      <c r="Q1016">
        <f t="shared" ca="1" si="122"/>
        <v>95</v>
      </c>
      <c r="R1016">
        <f ca="1">IF(scrapedData!Q1016&gt;0.5,ROUND(scrapedData!R1016*100,0),RANDBETWEEN(50,70))</f>
        <v>88</v>
      </c>
      <c r="S1016">
        <f>INDEX(teamdata!$B$2:'teamdata'!$B$80,MATCH(scrapedData!B1016,teamdata!$A$2:'teamdata'!$A$80,0))</f>
        <v>66</v>
      </c>
      <c r="T1016">
        <f t="shared" si="123"/>
        <v>6</v>
      </c>
    </row>
    <row r="1017" spans="1:20" x14ac:dyDescent="0.3">
      <c r="A1017" t="s">
        <v>3396</v>
      </c>
      <c r="B1017">
        <f>ROUND(((99-40)*(scrapedData!AA1017-0)/(25-0)+40),0)</f>
        <v>55</v>
      </c>
      <c r="C1017">
        <f>ROUND(((99-40)*(scrapedData!F1017-0)/(37.2-0)+40),0)</f>
        <v>72</v>
      </c>
      <c r="D1017">
        <f>ROUND(((99-40)*(scrapedData!I1017-0)/(0.7-0)+40),0)</f>
        <v>81</v>
      </c>
      <c r="E1017">
        <f>ROUND(((99-40)*(scrapedData!O1017-0)/(0.5-0)+40),0)</f>
        <v>89</v>
      </c>
      <c r="F1017">
        <f ca="1">IF(scrapedData!K1017&lt;1,RANDBETWEEN(40,50),D1017)</f>
        <v>81</v>
      </c>
      <c r="G1017">
        <f ca="1">IF(scrapedData!N1017&lt;1,RANDBETWEEN(40,50),E1017)</f>
        <v>89</v>
      </c>
      <c r="H1017">
        <f>ROUND(((99-40)*(scrapedData!V1017-0)/(7-0)+40),0)</f>
        <v>47</v>
      </c>
      <c r="I1017">
        <f t="shared" ca="1" si="117"/>
        <v>272</v>
      </c>
      <c r="J1017">
        <f>ROUND(((99-40)*(scrapedData!W1017-0)/(3-0)+40),0)</f>
        <v>50</v>
      </c>
      <c r="K1017">
        <f>ROUND(((99-40)*(scrapedData!X1017-0)/(3-0)+40),0)</f>
        <v>42</v>
      </c>
      <c r="L1017">
        <f>ROUND(((99-40)*(scrapedData!U1017-0)/(11-0)+40),0)</f>
        <v>52</v>
      </c>
      <c r="M1017">
        <f t="shared" si="118"/>
        <v>216</v>
      </c>
      <c r="N1017">
        <f t="shared" ca="1" si="119"/>
        <v>80</v>
      </c>
      <c r="O1017">
        <f t="shared" si="120"/>
        <v>72</v>
      </c>
      <c r="P1017">
        <f t="shared" si="121"/>
        <v>63</v>
      </c>
      <c r="Q1017">
        <f t="shared" ca="1" si="122"/>
        <v>89</v>
      </c>
      <c r="R1017">
        <f ca="1">IF(scrapedData!Q1017&gt;0.5,ROUND(scrapedData!R1017*100,0),RANDBETWEEN(50,70))</f>
        <v>91</v>
      </c>
      <c r="S1017">
        <f>INDEX(teamdata!$B$2:'teamdata'!$B$80,MATCH(scrapedData!B1017,teamdata!$A$2:'teamdata'!$A$80,0))</f>
        <v>66</v>
      </c>
      <c r="T1017">
        <f t="shared" si="123"/>
        <v>6</v>
      </c>
    </row>
    <row r="1018" spans="1:20" x14ac:dyDescent="0.3">
      <c r="A1018" t="s">
        <v>3398</v>
      </c>
      <c r="B1018">
        <f>ROUND(((99-40)*(scrapedData!AA1018-0)/(25-0)+40),0)</f>
        <v>56</v>
      </c>
      <c r="C1018">
        <f>ROUND(((99-40)*(scrapedData!F1018-0)/(37.2-0)+40),0)</f>
        <v>69</v>
      </c>
      <c r="D1018">
        <f>ROUND(((99-40)*(scrapedData!I1018-0)/(0.7-0)+40),0)</f>
        <v>74</v>
      </c>
      <c r="E1018">
        <f>ROUND(((99-40)*(scrapedData!O1018-0)/(0.5-0)+40),0)</f>
        <v>87</v>
      </c>
      <c r="F1018">
        <f ca="1">IF(scrapedData!K1018&lt;1,RANDBETWEEN(40,50),D1018)</f>
        <v>74</v>
      </c>
      <c r="G1018">
        <f ca="1">IF(scrapedData!N1018&lt;1,RANDBETWEEN(40,50),E1018)</f>
        <v>87</v>
      </c>
      <c r="H1018">
        <f>ROUND(((99-40)*(scrapedData!V1018-0)/(7-0)+40),0)</f>
        <v>49</v>
      </c>
      <c r="I1018">
        <f t="shared" ca="1" si="117"/>
        <v>266</v>
      </c>
      <c r="J1018">
        <f>ROUND(((99-40)*(scrapedData!W1018-0)/(3-0)+40),0)</f>
        <v>48</v>
      </c>
      <c r="K1018">
        <f>ROUND(((99-40)*(scrapedData!X1018-0)/(3-0)+40),0)</f>
        <v>44</v>
      </c>
      <c r="L1018">
        <f>ROUND(((99-40)*(scrapedData!U1018-0)/(11-0)+40),0)</f>
        <v>49</v>
      </c>
      <c r="M1018">
        <f t="shared" si="118"/>
        <v>210</v>
      </c>
      <c r="N1018">
        <f t="shared" ca="1" si="119"/>
        <v>79</v>
      </c>
      <c r="O1018">
        <f t="shared" si="120"/>
        <v>70</v>
      </c>
      <c r="P1018">
        <f t="shared" si="121"/>
        <v>61</v>
      </c>
      <c r="Q1018">
        <f t="shared" ca="1" si="122"/>
        <v>87</v>
      </c>
      <c r="R1018">
        <f ca="1">IF(scrapedData!Q1018&gt;0.5,ROUND(scrapedData!R1018*100,0),RANDBETWEEN(50,70))</f>
        <v>74</v>
      </c>
      <c r="S1018">
        <f>INDEX(teamdata!$B$2:'teamdata'!$B$80,MATCH(scrapedData!B1018,teamdata!$A$2:'teamdata'!$A$80,0))</f>
        <v>66</v>
      </c>
      <c r="T1018">
        <f t="shared" si="123"/>
        <v>6</v>
      </c>
    </row>
    <row r="1019" spans="1:20" x14ac:dyDescent="0.3">
      <c r="A1019" t="s">
        <v>3400</v>
      </c>
      <c r="B1019">
        <f>ROUND(((99-40)*(scrapedData!AA1019-0)/(25-0)+40),0)</f>
        <v>54</v>
      </c>
      <c r="C1019">
        <f>ROUND(((99-40)*(scrapedData!F1019-0)/(37.2-0)+40),0)</f>
        <v>80</v>
      </c>
      <c r="D1019">
        <f>ROUND(((99-40)*(scrapedData!I1019-0)/(0.7-0)+40),0)</f>
        <v>79</v>
      </c>
      <c r="E1019">
        <f>ROUND(((99-40)*(scrapedData!O1019-0)/(0.5-0)+40),0)</f>
        <v>70</v>
      </c>
      <c r="F1019">
        <f ca="1">IF(scrapedData!K1019&lt;1,RANDBETWEEN(40,50),D1019)</f>
        <v>79</v>
      </c>
      <c r="G1019">
        <f ca="1">IF(scrapedData!N1019&lt;1,RANDBETWEEN(40,50),E1019)</f>
        <v>70</v>
      </c>
      <c r="H1019">
        <f>ROUND(((99-40)*(scrapedData!V1019-0)/(7-0)+40),0)</f>
        <v>53</v>
      </c>
      <c r="I1019">
        <f t="shared" ca="1" si="117"/>
        <v>256</v>
      </c>
      <c r="J1019">
        <f>ROUND(((99-40)*(scrapedData!W1019-0)/(3-0)+40),0)</f>
        <v>50</v>
      </c>
      <c r="K1019">
        <f>ROUND(((99-40)*(scrapedData!X1019-0)/(3-0)+40),0)</f>
        <v>42</v>
      </c>
      <c r="L1019">
        <f>ROUND(((99-40)*(scrapedData!U1019-0)/(11-0)+40),0)</f>
        <v>60</v>
      </c>
      <c r="M1019">
        <f t="shared" si="118"/>
        <v>232</v>
      </c>
      <c r="N1019">
        <f t="shared" ca="1" si="119"/>
        <v>77</v>
      </c>
      <c r="O1019">
        <f t="shared" si="120"/>
        <v>75</v>
      </c>
      <c r="P1019">
        <f t="shared" si="121"/>
        <v>68</v>
      </c>
      <c r="Q1019">
        <f t="shared" ca="1" si="122"/>
        <v>70</v>
      </c>
      <c r="R1019">
        <f ca="1">IF(scrapedData!Q1019&gt;0.5,ROUND(scrapedData!R1019*100,0),RANDBETWEEN(50,70))</f>
        <v>58</v>
      </c>
      <c r="S1019">
        <f>INDEX(teamdata!$B$2:'teamdata'!$B$80,MATCH(scrapedData!B1019,teamdata!$A$2:'teamdata'!$A$80,0))</f>
        <v>66</v>
      </c>
      <c r="T1019">
        <f t="shared" si="123"/>
        <v>6</v>
      </c>
    </row>
    <row r="1020" spans="1:20" x14ac:dyDescent="0.3">
      <c r="A1020" t="s">
        <v>3402</v>
      </c>
      <c r="B1020">
        <f>ROUND(((99-40)*(scrapedData!AA1020-0)/(25-0)+40),0)</f>
        <v>50</v>
      </c>
      <c r="C1020">
        <f>ROUND(((99-40)*(scrapedData!F1020-0)/(37.2-0)+40),0)</f>
        <v>59</v>
      </c>
      <c r="D1020">
        <f>ROUND(((99-40)*(scrapedData!I1020-0)/(0.7-0)+40),0)</f>
        <v>73</v>
      </c>
      <c r="E1020">
        <f>ROUND(((99-40)*(scrapedData!O1020-0)/(0.5-0)+40),0)</f>
        <v>74</v>
      </c>
      <c r="F1020">
        <f ca="1">IF(scrapedData!K1020&lt;1,RANDBETWEEN(40,50),D1020)</f>
        <v>73</v>
      </c>
      <c r="G1020">
        <f ca="1">IF(scrapedData!N1020&lt;1,RANDBETWEEN(40,50),E1020)</f>
        <v>74</v>
      </c>
      <c r="H1020">
        <f>ROUND(((99-40)*(scrapedData!V1020-0)/(7-0)+40),0)</f>
        <v>46</v>
      </c>
      <c r="I1020">
        <f t="shared" ca="1" si="117"/>
        <v>243</v>
      </c>
      <c r="J1020">
        <f>ROUND(((99-40)*(scrapedData!W1020-0)/(3-0)+40),0)</f>
        <v>52</v>
      </c>
      <c r="K1020">
        <f>ROUND(((99-40)*(scrapedData!X1020-0)/(3-0)+40),0)</f>
        <v>40</v>
      </c>
      <c r="L1020">
        <f>ROUND(((99-40)*(scrapedData!U1020-0)/(11-0)+40),0)</f>
        <v>48</v>
      </c>
      <c r="M1020">
        <f t="shared" si="118"/>
        <v>199</v>
      </c>
      <c r="N1020">
        <f t="shared" ca="1" si="119"/>
        <v>75</v>
      </c>
      <c r="O1020">
        <f t="shared" si="120"/>
        <v>68</v>
      </c>
      <c r="P1020">
        <f t="shared" si="121"/>
        <v>65</v>
      </c>
      <c r="Q1020">
        <f t="shared" ca="1" si="122"/>
        <v>74</v>
      </c>
      <c r="R1020">
        <f ca="1">IF(scrapedData!Q1020&gt;0.5,ROUND(scrapedData!R1020*100,0),RANDBETWEEN(50,70))</f>
        <v>62</v>
      </c>
      <c r="S1020">
        <f>INDEX(teamdata!$B$2:'teamdata'!$B$80,MATCH(scrapedData!B1020,teamdata!$A$2:'teamdata'!$A$80,0))</f>
        <v>66</v>
      </c>
      <c r="T1020">
        <f t="shared" si="123"/>
        <v>6</v>
      </c>
    </row>
    <row r="1021" spans="1:20" x14ac:dyDescent="0.3">
      <c r="A1021" t="s">
        <v>3404</v>
      </c>
      <c r="B1021">
        <f>ROUND(((99-40)*(scrapedData!AA1021-0)/(25-0)+40),0)</f>
        <v>45</v>
      </c>
      <c r="C1021">
        <f>ROUND(((99-40)*(scrapedData!F1021-0)/(37.2-0)+40),0)</f>
        <v>61</v>
      </c>
      <c r="D1021">
        <f>ROUND(((99-40)*(scrapedData!I1021-0)/(0.7-0)+40),0)</f>
        <v>74</v>
      </c>
      <c r="E1021">
        <f>ROUND(((99-40)*(scrapedData!O1021-0)/(0.5-0)+40),0)</f>
        <v>79</v>
      </c>
      <c r="F1021">
        <f ca="1">IF(scrapedData!K1021&lt;1,RANDBETWEEN(40,50),D1021)</f>
        <v>42</v>
      </c>
      <c r="G1021">
        <f ca="1">IF(scrapedData!N1021&lt;1,RANDBETWEEN(40,50),E1021)</f>
        <v>79</v>
      </c>
      <c r="H1021">
        <f>ROUND(((99-40)*(scrapedData!V1021-0)/(7-0)+40),0)</f>
        <v>48</v>
      </c>
      <c r="I1021">
        <f t="shared" ca="1" si="117"/>
        <v>246</v>
      </c>
      <c r="J1021">
        <f>ROUND(((99-40)*(scrapedData!W1021-0)/(3-0)+40),0)</f>
        <v>44</v>
      </c>
      <c r="K1021">
        <f>ROUND(((99-40)*(scrapedData!X1021-0)/(3-0)+40),0)</f>
        <v>42</v>
      </c>
      <c r="L1021">
        <f>ROUND(((99-40)*(scrapedData!U1021-0)/(11-0)+40),0)</f>
        <v>50</v>
      </c>
      <c r="M1021">
        <f t="shared" si="118"/>
        <v>197</v>
      </c>
      <c r="N1021">
        <f t="shared" ca="1" si="119"/>
        <v>75</v>
      </c>
      <c r="O1021">
        <f t="shared" si="120"/>
        <v>68</v>
      </c>
      <c r="P1021">
        <f t="shared" si="121"/>
        <v>66</v>
      </c>
      <c r="Q1021">
        <f t="shared" ca="1" si="122"/>
        <v>79</v>
      </c>
      <c r="R1021">
        <f ca="1">IF(scrapedData!Q1021&gt;0.5,ROUND(scrapedData!R1021*100,0),RANDBETWEEN(50,70))</f>
        <v>57</v>
      </c>
      <c r="S1021">
        <f>INDEX(teamdata!$B$2:'teamdata'!$B$80,MATCH(scrapedData!B1021,teamdata!$A$2:'teamdata'!$A$80,0))</f>
        <v>66</v>
      </c>
      <c r="T1021">
        <f t="shared" si="123"/>
        <v>6</v>
      </c>
    </row>
    <row r="1022" spans="1:20" x14ac:dyDescent="0.3">
      <c r="A1022" t="s">
        <v>3407</v>
      </c>
      <c r="B1022">
        <f>ROUND(((99-40)*(scrapedData!AA1022-0)/(25-0)+40),0)</f>
        <v>48</v>
      </c>
      <c r="C1022">
        <f>ROUND(((99-40)*(scrapedData!F1022-0)/(37.2-0)+40),0)</f>
        <v>56</v>
      </c>
      <c r="D1022">
        <f>ROUND(((99-40)*(scrapedData!I1022-0)/(0.7-0)+40),0)</f>
        <v>69</v>
      </c>
      <c r="E1022">
        <f>ROUND(((99-40)*(scrapedData!O1022-0)/(0.5-0)+40),0)</f>
        <v>74</v>
      </c>
      <c r="F1022">
        <f ca="1">IF(scrapedData!K1022&lt;1,RANDBETWEEN(40,50),D1022)</f>
        <v>69</v>
      </c>
      <c r="G1022">
        <f ca="1">IF(scrapedData!N1022&lt;1,RANDBETWEEN(40,50),E1022)</f>
        <v>74</v>
      </c>
      <c r="H1022">
        <f>ROUND(((99-40)*(scrapedData!V1022-0)/(7-0)+40),0)</f>
        <v>43</v>
      </c>
      <c r="I1022">
        <f t="shared" ca="1" si="117"/>
        <v>234</v>
      </c>
      <c r="J1022">
        <f>ROUND(((99-40)*(scrapedData!W1022-0)/(3-0)+40),0)</f>
        <v>48</v>
      </c>
      <c r="K1022">
        <f>ROUND(((99-40)*(scrapedData!X1022-0)/(3-0)+40),0)</f>
        <v>42</v>
      </c>
      <c r="L1022">
        <f>ROUND(((99-40)*(scrapedData!U1022-0)/(11-0)+40),0)</f>
        <v>46</v>
      </c>
      <c r="M1022">
        <f t="shared" si="118"/>
        <v>192</v>
      </c>
      <c r="N1022">
        <f t="shared" ca="1" si="119"/>
        <v>73</v>
      </c>
      <c r="O1022">
        <f t="shared" si="120"/>
        <v>67</v>
      </c>
      <c r="P1022">
        <f t="shared" si="121"/>
        <v>65</v>
      </c>
      <c r="Q1022">
        <f t="shared" ca="1" si="122"/>
        <v>74</v>
      </c>
      <c r="R1022">
        <f ca="1">IF(scrapedData!Q1022&gt;0.5,ROUND(scrapedData!R1022*100,0),RANDBETWEEN(50,70))</f>
        <v>53</v>
      </c>
      <c r="S1022">
        <f>INDEX(teamdata!$B$2:'teamdata'!$B$80,MATCH(scrapedData!B1022,teamdata!$A$2:'teamdata'!$A$80,0))</f>
        <v>66</v>
      </c>
      <c r="T1022">
        <f t="shared" si="123"/>
        <v>6</v>
      </c>
    </row>
    <row r="1023" spans="1:20" x14ac:dyDescent="0.3">
      <c r="A1023" t="s">
        <v>3409</v>
      </c>
      <c r="B1023">
        <f>ROUND(((99-40)*(scrapedData!AA1023-0)/(25-0)+40),0)</f>
        <v>44</v>
      </c>
      <c r="C1023">
        <f>ROUND(((99-40)*(scrapedData!F1023-0)/(37.2-0)+40),0)</f>
        <v>52</v>
      </c>
      <c r="D1023">
        <f>ROUND(((99-40)*(scrapedData!I1023-0)/(0.7-0)+40),0)</f>
        <v>61</v>
      </c>
      <c r="E1023">
        <f>ROUND(((99-40)*(scrapedData!O1023-0)/(0.5-0)+40),0)</f>
        <v>70</v>
      </c>
      <c r="F1023">
        <f ca="1">IF(scrapedData!K1023&lt;1,RANDBETWEEN(40,50),D1023)</f>
        <v>42</v>
      </c>
      <c r="G1023">
        <f ca="1">IF(scrapedData!N1023&lt;1,RANDBETWEEN(40,50),E1023)</f>
        <v>70</v>
      </c>
      <c r="H1023">
        <f>ROUND(((99-40)*(scrapedData!V1023-0)/(7-0)+40),0)</f>
        <v>43</v>
      </c>
      <c r="I1023">
        <f t="shared" ca="1" si="117"/>
        <v>218</v>
      </c>
      <c r="J1023">
        <f>ROUND(((99-40)*(scrapedData!W1023-0)/(3-0)+40),0)</f>
        <v>40</v>
      </c>
      <c r="K1023">
        <f>ROUND(((99-40)*(scrapedData!X1023-0)/(3-0)+40),0)</f>
        <v>44</v>
      </c>
      <c r="L1023">
        <f>ROUND(((99-40)*(scrapedData!U1023-0)/(11-0)+40),0)</f>
        <v>44</v>
      </c>
      <c r="M1023">
        <f t="shared" si="118"/>
        <v>180</v>
      </c>
      <c r="N1023">
        <f t="shared" ca="1" si="119"/>
        <v>70</v>
      </c>
      <c r="O1023">
        <f t="shared" si="120"/>
        <v>65</v>
      </c>
      <c r="P1023">
        <f t="shared" si="121"/>
        <v>65</v>
      </c>
      <c r="Q1023">
        <f t="shared" ca="1" si="122"/>
        <v>70</v>
      </c>
      <c r="R1023">
        <f ca="1">IF(scrapedData!Q1023&gt;0.5,ROUND(scrapedData!R1023*100,0),RANDBETWEEN(50,70))</f>
        <v>66</v>
      </c>
      <c r="S1023">
        <f>INDEX(teamdata!$B$2:'teamdata'!$B$80,MATCH(scrapedData!B1023,teamdata!$A$2:'teamdata'!$A$80,0))</f>
        <v>66</v>
      </c>
      <c r="T1023">
        <f t="shared" si="123"/>
        <v>6</v>
      </c>
    </row>
    <row r="1024" spans="1:20" x14ac:dyDescent="0.3">
      <c r="A1024" t="s">
        <v>3412</v>
      </c>
      <c r="B1024" t="e">
        <f>ROUND(((99-40)*(scrapedData!AA1024-0)/(25-0)+40),0)</f>
        <v>#N/A</v>
      </c>
      <c r="C1024" t="e">
        <f>ROUND(((99-40)*(scrapedData!F1024-0)/(37.2-0)+40),0)</f>
        <v>#N/A</v>
      </c>
      <c r="D1024" t="e">
        <f>ROUND(((99-40)*(scrapedData!I1024-0)/(0.7-0)+40),0)</f>
        <v>#N/A</v>
      </c>
      <c r="E1024" t="e">
        <f>ROUND(((99-40)*(scrapedData!O1024-0)/(0.5-0)+40),0)</f>
        <v>#N/A</v>
      </c>
      <c r="F1024" t="e">
        <f ca="1">IF(scrapedData!K1024&lt;1,RANDBETWEEN(40,50),D1024)</f>
        <v>#N/A</v>
      </c>
      <c r="G1024" t="e">
        <f ca="1">IF(scrapedData!N1024&lt;1,RANDBETWEEN(40,50),E1024)</f>
        <v>#N/A</v>
      </c>
      <c r="H1024" t="e">
        <f>ROUND(((99-40)*(scrapedData!V1024-0)/(7-0)+40),0)</f>
        <v>#N/A</v>
      </c>
      <c r="I1024" t="e">
        <f t="shared" si="117"/>
        <v>#N/A</v>
      </c>
      <c r="J1024" t="e">
        <f>ROUND(((99-40)*(scrapedData!W1024-0)/(3-0)+40),0)</f>
        <v>#N/A</v>
      </c>
      <c r="K1024" t="e">
        <f>ROUND(((99-40)*(scrapedData!X1024-0)/(3-0)+40),0)</f>
        <v>#N/A</v>
      </c>
      <c r="L1024" t="e">
        <f>ROUND(((99-40)*(scrapedData!U1024-0)/(11-0)+40),0)</f>
        <v>#N/A</v>
      </c>
      <c r="M1024" t="e">
        <f t="shared" si="118"/>
        <v>#N/A</v>
      </c>
      <c r="N1024" t="e">
        <f t="shared" si="119"/>
        <v>#N/A</v>
      </c>
      <c r="O1024" t="e">
        <f t="shared" si="120"/>
        <v>#N/A</v>
      </c>
      <c r="P1024" t="e">
        <f t="shared" si="121"/>
        <v>#N/A</v>
      </c>
      <c r="Q1024" t="e">
        <f t="shared" ca="1" si="122"/>
        <v>#N/A</v>
      </c>
      <c r="R1024" t="e">
        <f ca="1">IF(scrapedData!Q1024&gt;0.5,ROUND(scrapedData!R1024*100,0),RANDBETWEEN(50,70))</f>
        <v>#N/A</v>
      </c>
      <c r="S1024">
        <f>INDEX(teamdata!$B$2:'teamdata'!$B$80,MATCH(scrapedData!B1024,teamdata!$A$2:'teamdata'!$A$80,0))</f>
        <v>66</v>
      </c>
      <c r="T1024">
        <f t="shared" si="123"/>
        <v>6</v>
      </c>
    </row>
    <row r="1025" spans="1:20" x14ac:dyDescent="0.3">
      <c r="A1025" t="s">
        <v>3414</v>
      </c>
      <c r="B1025" t="e">
        <f>ROUND(((99-40)*(scrapedData!AA1025-0)/(25-0)+40),0)</f>
        <v>#N/A</v>
      </c>
      <c r="C1025" t="e">
        <f>ROUND(((99-40)*(scrapedData!F1025-0)/(37.2-0)+40),0)</f>
        <v>#N/A</v>
      </c>
      <c r="D1025" t="e">
        <f>ROUND(((99-40)*(scrapedData!I1025-0)/(0.7-0)+40),0)</f>
        <v>#N/A</v>
      </c>
      <c r="E1025" t="e">
        <f>ROUND(((99-40)*(scrapedData!O1025-0)/(0.5-0)+40),0)</f>
        <v>#N/A</v>
      </c>
      <c r="F1025" t="e">
        <f ca="1">IF(scrapedData!K1025&lt;1,RANDBETWEEN(40,50),D1025)</f>
        <v>#N/A</v>
      </c>
      <c r="G1025" t="e">
        <f ca="1">IF(scrapedData!N1025&lt;1,RANDBETWEEN(40,50),E1025)</f>
        <v>#N/A</v>
      </c>
      <c r="H1025" t="e">
        <f>ROUND(((99-40)*(scrapedData!V1025-0)/(7-0)+40),0)</f>
        <v>#N/A</v>
      </c>
      <c r="I1025" t="e">
        <f t="shared" si="117"/>
        <v>#N/A</v>
      </c>
      <c r="J1025" t="e">
        <f>ROUND(((99-40)*(scrapedData!W1025-0)/(3-0)+40),0)</f>
        <v>#N/A</v>
      </c>
      <c r="K1025" t="e">
        <f>ROUND(((99-40)*(scrapedData!X1025-0)/(3-0)+40),0)</f>
        <v>#N/A</v>
      </c>
      <c r="L1025" t="e">
        <f>ROUND(((99-40)*(scrapedData!U1025-0)/(11-0)+40),0)</f>
        <v>#N/A</v>
      </c>
      <c r="M1025" t="e">
        <f t="shared" si="118"/>
        <v>#N/A</v>
      </c>
      <c r="N1025" t="e">
        <f t="shared" si="119"/>
        <v>#N/A</v>
      </c>
      <c r="O1025" t="e">
        <f t="shared" si="120"/>
        <v>#N/A</v>
      </c>
      <c r="P1025" t="e">
        <f t="shared" si="121"/>
        <v>#N/A</v>
      </c>
      <c r="Q1025" t="e">
        <f t="shared" ca="1" si="122"/>
        <v>#N/A</v>
      </c>
      <c r="R1025" t="e">
        <f ca="1">IF(scrapedData!Q1025&gt;0.5,ROUND(scrapedData!R1025*100,0),RANDBETWEEN(50,70))</f>
        <v>#N/A</v>
      </c>
      <c r="S1025">
        <f>INDEX(teamdata!$B$2:'teamdata'!$B$80,MATCH(scrapedData!B1025,teamdata!$A$2:'teamdata'!$A$80,0))</f>
        <v>66</v>
      </c>
      <c r="T1025">
        <f t="shared" si="123"/>
        <v>6</v>
      </c>
    </row>
    <row r="1026" spans="1:20" x14ac:dyDescent="0.3">
      <c r="A1026" t="s">
        <v>3417</v>
      </c>
      <c r="B1026">
        <f>ROUND(((99-40)*(scrapedData!AA1026-0)/(25-0)+40),0)</f>
        <v>75</v>
      </c>
      <c r="C1026">
        <f>ROUND(((99-40)*(scrapedData!F1026-0)/(37.2-0)+40),0)</f>
        <v>87</v>
      </c>
      <c r="D1026">
        <f>ROUND(((99-40)*(scrapedData!I1026-0)/(0.7-0)+40),0)</f>
        <v>94</v>
      </c>
      <c r="E1026">
        <f>ROUND(((99-40)*(scrapedData!O1026-0)/(0.5-0)+40),0)</f>
        <v>40</v>
      </c>
      <c r="F1026">
        <f ca="1">IF(scrapedData!K1026&lt;1,RANDBETWEEN(40,50),D1026)</f>
        <v>94</v>
      </c>
      <c r="G1026">
        <f ca="1">IF(scrapedData!N1026&lt;1,RANDBETWEEN(40,50),E1026)</f>
        <v>46</v>
      </c>
      <c r="H1026">
        <f>ROUND(((99-40)*(scrapedData!V1026-0)/(7-0)+40),0)</f>
        <v>44</v>
      </c>
      <c r="I1026">
        <f t="shared" ca="1" si="117"/>
        <v>259</v>
      </c>
      <c r="J1026">
        <f>ROUND(((99-40)*(scrapedData!W1026-0)/(3-0)+40),0)</f>
        <v>58</v>
      </c>
      <c r="K1026">
        <f>ROUND(((99-40)*(scrapedData!X1026-0)/(3-0)+40),0)</f>
        <v>64</v>
      </c>
      <c r="L1026">
        <f>ROUND(((99-40)*(scrapedData!U1026-0)/(11-0)+40),0)</f>
        <v>89</v>
      </c>
      <c r="M1026">
        <f t="shared" si="118"/>
        <v>298</v>
      </c>
      <c r="N1026">
        <f t="shared" ca="1" si="119"/>
        <v>77</v>
      </c>
      <c r="O1026">
        <f t="shared" si="120"/>
        <v>87</v>
      </c>
      <c r="P1026">
        <f t="shared" si="121"/>
        <v>96</v>
      </c>
      <c r="Q1026">
        <f t="shared" ca="1" si="122"/>
        <v>46</v>
      </c>
      <c r="R1026">
        <f ca="1">IF(scrapedData!Q1026&gt;0.5,ROUND(scrapedData!R1026*100,0),RANDBETWEEN(50,70))</f>
        <v>70</v>
      </c>
      <c r="S1026">
        <f>INDEX(teamdata!$B$2:'teamdata'!$B$80,MATCH(scrapedData!B1026,teamdata!$A$2:'teamdata'!$A$80,0))</f>
        <v>67</v>
      </c>
      <c r="T1026">
        <f t="shared" si="123"/>
        <v>6</v>
      </c>
    </row>
    <row r="1027" spans="1:20" x14ac:dyDescent="0.3">
      <c r="A1027" t="s">
        <v>3420</v>
      </c>
      <c r="B1027">
        <f>ROUND(((99-40)*(scrapedData!AA1027-0)/(25-0)+40),0)</f>
        <v>71</v>
      </c>
      <c r="C1027">
        <f>ROUND(((99-40)*(scrapedData!F1027-0)/(37.2-0)+40),0)</f>
        <v>85</v>
      </c>
      <c r="D1027">
        <f>ROUND(((99-40)*(scrapedData!I1027-0)/(0.7-0)+40),0)</f>
        <v>75</v>
      </c>
      <c r="E1027">
        <f>ROUND(((99-40)*(scrapedData!O1027-0)/(0.5-0)+40),0)</f>
        <v>84</v>
      </c>
      <c r="F1027">
        <f ca="1">IF(scrapedData!K1027&lt;1,RANDBETWEEN(40,50),D1027)</f>
        <v>75</v>
      </c>
      <c r="G1027">
        <f ca="1">IF(scrapedData!N1027&lt;1,RANDBETWEEN(40,50),E1027)</f>
        <v>84</v>
      </c>
      <c r="H1027">
        <f>ROUND(((99-40)*(scrapedData!V1027-0)/(7-0)+40),0)</f>
        <v>56</v>
      </c>
      <c r="I1027">
        <f t="shared" ref="I1027:I1037" ca="1" si="124">SUM(B1027,D1027,G1027,H1027)</f>
        <v>286</v>
      </c>
      <c r="J1027">
        <f>ROUND(((99-40)*(scrapedData!W1027-0)/(3-0)+40),0)</f>
        <v>58</v>
      </c>
      <c r="K1027">
        <f>ROUND(((99-40)*(scrapedData!X1027-0)/(3-0)+40),0)</f>
        <v>40</v>
      </c>
      <c r="L1027">
        <f>ROUND(((99-40)*(scrapedData!U1027-0)/(11-0)+40),0)</f>
        <v>53</v>
      </c>
      <c r="M1027">
        <f t="shared" ref="M1027:M1037" si="125">SUM(C1027,K1027,L1027,J1027)</f>
        <v>236</v>
      </c>
      <c r="N1027">
        <f t="shared" ref="N1027:N1037" ca="1" si="126">ROUND(((99-40)*(I1027-50)/(380-50)+40),0)</f>
        <v>82</v>
      </c>
      <c r="O1027">
        <f t="shared" ref="O1027:O1037" si="127">ROUND(((99-40)*(M1027-50)/(360-50)+40),0)</f>
        <v>75</v>
      </c>
      <c r="P1027">
        <f t="shared" ref="P1027:P1037" si="128">ROUNDUP(((L1027/C1027*100) + L1027)/2,0)</f>
        <v>58</v>
      </c>
      <c r="Q1027">
        <f t="shared" ref="Q1027:Q1037" ca="1" si="129">G1027</f>
        <v>84</v>
      </c>
      <c r="R1027">
        <f ca="1">IF(scrapedData!Q1027&gt;0.5,ROUND(scrapedData!R1027*100,0),RANDBETWEEN(50,70))</f>
        <v>81</v>
      </c>
      <c r="S1027">
        <f>INDEX(teamdata!$B$2:'teamdata'!$B$80,MATCH(scrapedData!B1027,teamdata!$A$2:'teamdata'!$A$80,0))</f>
        <v>67</v>
      </c>
      <c r="T1027">
        <f t="shared" ref="T1027:T1037" si="130">ROUND(S1027/12,0)</f>
        <v>6</v>
      </c>
    </row>
    <row r="1028" spans="1:20" x14ac:dyDescent="0.3">
      <c r="A1028" t="s">
        <v>3421</v>
      </c>
      <c r="B1028">
        <f>ROUND(((99-40)*(scrapedData!AA1028-0)/(25-0)+40),0)</f>
        <v>63</v>
      </c>
      <c r="C1028">
        <f>ROUND(((99-40)*(scrapedData!F1028-0)/(37.2-0)+40),0)</f>
        <v>84</v>
      </c>
      <c r="D1028">
        <f>ROUND(((99-40)*(scrapedData!I1028-0)/(0.7-0)+40),0)</f>
        <v>77</v>
      </c>
      <c r="E1028">
        <f>ROUND(((99-40)*(scrapedData!O1028-0)/(0.5-0)+40),0)</f>
        <v>76</v>
      </c>
      <c r="F1028">
        <f ca="1">IF(scrapedData!K1028&lt;1,RANDBETWEEN(40,50),D1028)</f>
        <v>77</v>
      </c>
      <c r="G1028">
        <f ca="1">IF(scrapedData!N1028&lt;1,RANDBETWEEN(40,50),E1028)</f>
        <v>76</v>
      </c>
      <c r="H1028">
        <f>ROUND(((99-40)*(scrapedData!V1028-0)/(7-0)+40),0)</f>
        <v>48</v>
      </c>
      <c r="I1028">
        <f t="shared" ca="1" si="124"/>
        <v>264</v>
      </c>
      <c r="J1028">
        <f>ROUND(((99-40)*(scrapedData!W1028-0)/(3-0)+40),0)</f>
        <v>50</v>
      </c>
      <c r="K1028">
        <f>ROUND(((99-40)*(scrapedData!X1028-0)/(3-0)+40),0)</f>
        <v>42</v>
      </c>
      <c r="L1028">
        <f>ROUND(((99-40)*(scrapedData!U1028-0)/(11-0)+40),0)</f>
        <v>58</v>
      </c>
      <c r="M1028">
        <f t="shared" si="125"/>
        <v>234</v>
      </c>
      <c r="N1028">
        <f t="shared" ca="1" si="126"/>
        <v>78</v>
      </c>
      <c r="O1028">
        <f t="shared" si="127"/>
        <v>75</v>
      </c>
      <c r="P1028">
        <f t="shared" si="128"/>
        <v>64</v>
      </c>
      <c r="Q1028">
        <f t="shared" ca="1" si="129"/>
        <v>76</v>
      </c>
      <c r="R1028">
        <f ca="1">IF(scrapedData!Q1028&gt;0.5,ROUND(scrapedData!R1028*100,0),RANDBETWEEN(50,70))</f>
        <v>72</v>
      </c>
      <c r="S1028">
        <f>INDEX(teamdata!$B$2:'teamdata'!$B$80,MATCH(scrapedData!B1028,teamdata!$A$2:'teamdata'!$A$80,0))</f>
        <v>67</v>
      </c>
      <c r="T1028">
        <f t="shared" si="130"/>
        <v>6</v>
      </c>
    </row>
    <row r="1029" spans="1:20" x14ac:dyDescent="0.3">
      <c r="A1029" t="s">
        <v>3423</v>
      </c>
      <c r="B1029">
        <f>ROUND(((99-40)*(scrapedData!AA1029-0)/(25-0)+40),0)</f>
        <v>61</v>
      </c>
      <c r="C1029">
        <f>ROUND(((99-40)*(scrapedData!F1029-0)/(37.2-0)+40),0)</f>
        <v>83</v>
      </c>
      <c r="D1029">
        <f>ROUND(((99-40)*(scrapedData!I1029-0)/(0.7-0)+40),0)</f>
        <v>76</v>
      </c>
      <c r="E1029">
        <f>ROUND(((99-40)*(scrapedData!O1029-0)/(0.5-0)+40),0)</f>
        <v>77</v>
      </c>
      <c r="F1029">
        <f ca="1">IF(scrapedData!K1029&lt;1,RANDBETWEEN(40,50),D1029)</f>
        <v>76</v>
      </c>
      <c r="G1029">
        <f ca="1">IF(scrapedData!N1029&lt;1,RANDBETWEEN(40,50),E1029)</f>
        <v>77</v>
      </c>
      <c r="H1029">
        <f>ROUND(((99-40)*(scrapedData!V1029-0)/(7-0)+40),0)</f>
        <v>51</v>
      </c>
      <c r="I1029">
        <f t="shared" ca="1" si="124"/>
        <v>265</v>
      </c>
      <c r="J1029">
        <f>ROUND(((99-40)*(scrapedData!W1029-0)/(3-0)+40),0)</f>
        <v>56</v>
      </c>
      <c r="K1029">
        <f>ROUND(((99-40)*(scrapedData!X1029-0)/(3-0)+40),0)</f>
        <v>52</v>
      </c>
      <c r="L1029">
        <f>ROUND(((99-40)*(scrapedData!U1029-0)/(11-0)+40),0)</f>
        <v>82</v>
      </c>
      <c r="M1029">
        <f t="shared" si="125"/>
        <v>273</v>
      </c>
      <c r="N1029">
        <f t="shared" ca="1" si="126"/>
        <v>78</v>
      </c>
      <c r="O1029">
        <f t="shared" si="127"/>
        <v>82</v>
      </c>
      <c r="P1029">
        <f t="shared" si="128"/>
        <v>91</v>
      </c>
      <c r="Q1029">
        <f t="shared" ca="1" si="129"/>
        <v>77</v>
      </c>
      <c r="R1029">
        <f ca="1">IF(scrapedData!Q1029&gt;0.5,ROUND(scrapedData!R1029*100,0),RANDBETWEEN(50,70))</f>
        <v>70</v>
      </c>
      <c r="S1029">
        <f>INDEX(teamdata!$B$2:'teamdata'!$B$80,MATCH(scrapedData!B1029,teamdata!$A$2:'teamdata'!$A$80,0))</f>
        <v>67</v>
      </c>
      <c r="T1029">
        <f t="shared" si="130"/>
        <v>6</v>
      </c>
    </row>
    <row r="1030" spans="1:20" x14ac:dyDescent="0.3">
      <c r="A1030" t="s">
        <v>3425</v>
      </c>
      <c r="B1030">
        <f>ROUND(((99-40)*(scrapedData!AA1030-0)/(25-0)+40),0)</f>
        <v>64</v>
      </c>
      <c r="C1030">
        <f>ROUND(((99-40)*(scrapedData!F1030-0)/(37.2-0)+40),0)</f>
        <v>75</v>
      </c>
      <c r="D1030">
        <f>ROUND(((99-40)*(scrapedData!I1030-0)/(0.7-0)+40),0)</f>
        <v>81</v>
      </c>
      <c r="E1030">
        <f>ROUND(((99-40)*(scrapedData!O1030-0)/(0.5-0)+40),0)</f>
        <v>74</v>
      </c>
      <c r="F1030">
        <f ca="1">IF(scrapedData!K1030&lt;1,RANDBETWEEN(40,50),D1030)</f>
        <v>81</v>
      </c>
      <c r="G1030">
        <f ca="1">IF(scrapedData!N1030&lt;1,RANDBETWEEN(40,50),E1030)</f>
        <v>74</v>
      </c>
      <c r="H1030">
        <f>ROUND(((99-40)*(scrapedData!V1030-0)/(7-0)+40),0)</f>
        <v>53</v>
      </c>
      <c r="I1030">
        <f t="shared" ca="1" si="124"/>
        <v>272</v>
      </c>
      <c r="J1030">
        <f>ROUND(((99-40)*(scrapedData!W1030-0)/(3-0)+40),0)</f>
        <v>60</v>
      </c>
      <c r="K1030">
        <f>ROUND(((99-40)*(scrapedData!X1030-0)/(3-0)+40),0)</f>
        <v>48</v>
      </c>
      <c r="L1030">
        <f>ROUND(((99-40)*(scrapedData!U1030-0)/(11-0)+40),0)</f>
        <v>64</v>
      </c>
      <c r="M1030">
        <f t="shared" si="125"/>
        <v>247</v>
      </c>
      <c r="N1030">
        <f t="shared" ca="1" si="126"/>
        <v>80</v>
      </c>
      <c r="O1030">
        <f t="shared" si="127"/>
        <v>77</v>
      </c>
      <c r="P1030">
        <f t="shared" si="128"/>
        <v>75</v>
      </c>
      <c r="Q1030">
        <f t="shared" ca="1" si="129"/>
        <v>74</v>
      </c>
      <c r="R1030">
        <f ca="1">IF(scrapedData!Q1030&gt;0.5,ROUND(scrapedData!R1030*100,0),RANDBETWEEN(50,70))</f>
        <v>74</v>
      </c>
      <c r="S1030">
        <f>INDEX(teamdata!$B$2:'teamdata'!$B$80,MATCH(scrapedData!B1030,teamdata!$A$2:'teamdata'!$A$80,0))</f>
        <v>67</v>
      </c>
      <c r="T1030">
        <f t="shared" si="130"/>
        <v>6</v>
      </c>
    </row>
    <row r="1031" spans="1:20" x14ac:dyDescent="0.3">
      <c r="A1031" t="s">
        <v>3426</v>
      </c>
      <c r="B1031">
        <f>ROUND(((99-40)*(scrapedData!AA1031-0)/(25-0)+40),0)</f>
        <v>54</v>
      </c>
      <c r="C1031">
        <f>ROUND(((99-40)*(scrapedData!F1031-0)/(37.2-0)+40),0)</f>
        <v>67</v>
      </c>
      <c r="D1031">
        <f>ROUND(((99-40)*(scrapedData!I1031-0)/(0.7-0)+40),0)</f>
        <v>69</v>
      </c>
      <c r="E1031">
        <f>ROUND(((99-40)*(scrapedData!O1031-0)/(0.5-0)+40),0)</f>
        <v>77</v>
      </c>
      <c r="F1031">
        <f ca="1">IF(scrapedData!K1031&lt;1,RANDBETWEEN(40,50),D1031)</f>
        <v>69</v>
      </c>
      <c r="G1031">
        <f ca="1">IF(scrapedData!N1031&lt;1,RANDBETWEEN(40,50),E1031)</f>
        <v>77</v>
      </c>
      <c r="H1031">
        <f>ROUND(((99-40)*(scrapedData!V1031-0)/(7-0)+40),0)</f>
        <v>52</v>
      </c>
      <c r="I1031">
        <f t="shared" ca="1" si="124"/>
        <v>252</v>
      </c>
      <c r="J1031">
        <f>ROUND(((99-40)*(scrapedData!W1031-0)/(3-0)+40),0)</f>
        <v>46</v>
      </c>
      <c r="K1031">
        <f>ROUND(((99-40)*(scrapedData!X1031-0)/(3-0)+40),0)</f>
        <v>42</v>
      </c>
      <c r="L1031">
        <f>ROUND(((99-40)*(scrapedData!U1031-0)/(11-0)+40),0)</f>
        <v>45</v>
      </c>
      <c r="M1031">
        <f t="shared" si="125"/>
        <v>200</v>
      </c>
      <c r="N1031">
        <f t="shared" ca="1" si="126"/>
        <v>76</v>
      </c>
      <c r="O1031">
        <f t="shared" si="127"/>
        <v>69</v>
      </c>
      <c r="P1031">
        <f t="shared" si="128"/>
        <v>57</v>
      </c>
      <c r="Q1031">
        <f t="shared" ca="1" si="129"/>
        <v>77</v>
      </c>
      <c r="R1031">
        <f ca="1">IF(scrapedData!Q1031&gt;0.5,ROUND(scrapedData!R1031*100,0),RANDBETWEEN(50,70))</f>
        <v>68</v>
      </c>
      <c r="S1031">
        <f>INDEX(teamdata!$B$2:'teamdata'!$B$80,MATCH(scrapedData!B1031,teamdata!$A$2:'teamdata'!$A$80,0))</f>
        <v>67</v>
      </c>
      <c r="T1031">
        <f t="shared" si="130"/>
        <v>6</v>
      </c>
    </row>
    <row r="1032" spans="1:20" x14ac:dyDescent="0.3">
      <c r="A1032" t="s">
        <v>3427</v>
      </c>
      <c r="B1032">
        <f>ROUND(((99-40)*(scrapedData!AA1032-0)/(25-0)+40),0)</f>
        <v>48</v>
      </c>
      <c r="C1032">
        <f>ROUND(((99-40)*(scrapedData!F1032-0)/(37.2-0)+40),0)</f>
        <v>60</v>
      </c>
      <c r="D1032">
        <f>ROUND(((99-40)*(scrapedData!I1032-0)/(0.7-0)+40),0)</f>
        <v>70</v>
      </c>
      <c r="E1032">
        <f>ROUND(((99-40)*(scrapedData!O1032-0)/(0.5-0)+40),0)</f>
        <v>77</v>
      </c>
      <c r="F1032">
        <f ca="1">IF(scrapedData!K1032&lt;1,RANDBETWEEN(40,50),D1032)</f>
        <v>70</v>
      </c>
      <c r="G1032">
        <f ca="1">IF(scrapedData!N1032&lt;1,RANDBETWEEN(40,50),E1032)</f>
        <v>77</v>
      </c>
      <c r="H1032">
        <f>ROUND(((99-40)*(scrapedData!V1032-0)/(7-0)+40),0)</f>
        <v>60</v>
      </c>
      <c r="I1032">
        <f t="shared" ca="1" si="124"/>
        <v>255</v>
      </c>
      <c r="J1032">
        <f>ROUND(((99-40)*(scrapedData!W1032-0)/(3-0)+40),0)</f>
        <v>50</v>
      </c>
      <c r="K1032">
        <f>ROUND(((99-40)*(scrapedData!X1032-0)/(3-0)+40),0)</f>
        <v>40</v>
      </c>
      <c r="L1032">
        <f>ROUND(((99-40)*(scrapedData!U1032-0)/(11-0)+40),0)</f>
        <v>52</v>
      </c>
      <c r="M1032">
        <f t="shared" si="125"/>
        <v>202</v>
      </c>
      <c r="N1032">
        <f t="shared" ca="1" si="126"/>
        <v>77</v>
      </c>
      <c r="O1032">
        <f t="shared" si="127"/>
        <v>69</v>
      </c>
      <c r="P1032">
        <f t="shared" si="128"/>
        <v>70</v>
      </c>
      <c r="Q1032">
        <f t="shared" ca="1" si="129"/>
        <v>77</v>
      </c>
      <c r="R1032">
        <f ca="1">IF(scrapedData!Q1032&gt;0.5,ROUND(scrapedData!R1032*100,0),RANDBETWEEN(50,70))</f>
        <v>86</v>
      </c>
      <c r="S1032">
        <f>INDEX(teamdata!$B$2:'teamdata'!$B$80,MATCH(scrapedData!B1032,teamdata!$A$2:'teamdata'!$A$80,0))</f>
        <v>67</v>
      </c>
      <c r="T1032">
        <f t="shared" si="130"/>
        <v>6</v>
      </c>
    </row>
    <row r="1033" spans="1:20" x14ac:dyDescent="0.3">
      <c r="A1033" t="s">
        <v>3429</v>
      </c>
      <c r="B1033">
        <f>ROUND(((99-40)*(scrapedData!AA1033-0)/(25-0)+40),0)</f>
        <v>49</v>
      </c>
      <c r="C1033">
        <f>ROUND(((99-40)*(scrapedData!F1033-0)/(37.2-0)+40),0)</f>
        <v>73</v>
      </c>
      <c r="D1033">
        <f>ROUND(((99-40)*(scrapedData!I1033-0)/(0.7-0)+40),0)</f>
        <v>67</v>
      </c>
      <c r="E1033">
        <f>ROUND(((99-40)*(scrapedData!O1033-0)/(0.5-0)+40),0)</f>
        <v>68</v>
      </c>
      <c r="F1033">
        <f ca="1">IF(scrapedData!K1033&lt;1,RANDBETWEEN(40,50),D1033)</f>
        <v>67</v>
      </c>
      <c r="G1033">
        <f ca="1">IF(scrapedData!N1033&lt;1,RANDBETWEEN(40,50),E1033)</f>
        <v>68</v>
      </c>
      <c r="H1033">
        <f>ROUND(((99-40)*(scrapedData!V1033-0)/(7-0)+40),0)</f>
        <v>76</v>
      </c>
      <c r="I1033">
        <f t="shared" ca="1" si="124"/>
        <v>260</v>
      </c>
      <c r="J1033">
        <f>ROUND(((99-40)*(scrapedData!W1033-0)/(3-0)+40),0)</f>
        <v>58</v>
      </c>
      <c r="K1033">
        <f>ROUND(((99-40)*(scrapedData!X1033-0)/(3-0)+40),0)</f>
        <v>44</v>
      </c>
      <c r="L1033">
        <f>ROUND(((99-40)*(scrapedData!U1033-0)/(11-0)+40),0)</f>
        <v>53</v>
      </c>
      <c r="M1033">
        <f t="shared" si="125"/>
        <v>228</v>
      </c>
      <c r="N1033">
        <f t="shared" ca="1" si="126"/>
        <v>78</v>
      </c>
      <c r="O1033">
        <f t="shared" si="127"/>
        <v>74</v>
      </c>
      <c r="P1033">
        <f t="shared" si="128"/>
        <v>63</v>
      </c>
      <c r="Q1033">
        <f t="shared" ca="1" si="129"/>
        <v>68</v>
      </c>
      <c r="R1033">
        <f ca="1">IF(scrapedData!Q1033&gt;0.5,ROUND(scrapedData!R1033*100,0),RANDBETWEEN(50,70))</f>
        <v>69</v>
      </c>
      <c r="S1033">
        <f>INDEX(teamdata!$B$2:'teamdata'!$B$80,MATCH(scrapedData!B1033,teamdata!$A$2:'teamdata'!$A$80,0))</f>
        <v>67</v>
      </c>
      <c r="T1033">
        <f t="shared" si="130"/>
        <v>6</v>
      </c>
    </row>
    <row r="1034" spans="1:20" x14ac:dyDescent="0.3">
      <c r="A1034" t="s">
        <v>3430</v>
      </c>
      <c r="B1034">
        <f>ROUND(((99-40)*(scrapedData!AA1034-0)/(25-0)+40),0)</f>
        <v>49</v>
      </c>
      <c r="C1034">
        <f>ROUND(((99-40)*(scrapedData!F1034-0)/(37.2-0)+40),0)</f>
        <v>69</v>
      </c>
      <c r="D1034">
        <f>ROUND(((99-40)*(scrapedData!I1034-0)/(0.7-0)+40),0)</f>
        <v>74</v>
      </c>
      <c r="E1034">
        <f>ROUND(((99-40)*(scrapedData!O1034-0)/(0.5-0)+40),0)</f>
        <v>57</v>
      </c>
      <c r="F1034">
        <f ca="1">IF(scrapedData!K1034&lt;1,RANDBETWEEN(40,50),D1034)</f>
        <v>74</v>
      </c>
      <c r="G1034">
        <f ca="1">IF(scrapedData!N1034&lt;1,RANDBETWEEN(40,50),E1034)</f>
        <v>49</v>
      </c>
      <c r="H1034">
        <f>ROUND(((99-40)*(scrapedData!V1034-0)/(7-0)+40),0)</f>
        <v>62</v>
      </c>
      <c r="I1034">
        <f t="shared" ca="1" si="124"/>
        <v>234</v>
      </c>
      <c r="J1034">
        <f>ROUND(((99-40)*(scrapedData!W1034-0)/(3-0)+40),0)</f>
        <v>44</v>
      </c>
      <c r="K1034">
        <f>ROUND(((99-40)*(scrapedData!X1034-0)/(3-0)+40),0)</f>
        <v>40</v>
      </c>
      <c r="L1034">
        <f>ROUND(((99-40)*(scrapedData!U1034-0)/(11-0)+40),0)</f>
        <v>50</v>
      </c>
      <c r="M1034">
        <f t="shared" si="125"/>
        <v>203</v>
      </c>
      <c r="N1034">
        <f t="shared" ca="1" si="126"/>
        <v>73</v>
      </c>
      <c r="O1034">
        <f t="shared" si="127"/>
        <v>69</v>
      </c>
      <c r="P1034">
        <f t="shared" si="128"/>
        <v>62</v>
      </c>
      <c r="Q1034">
        <f t="shared" ca="1" si="129"/>
        <v>49</v>
      </c>
      <c r="R1034">
        <f ca="1">IF(scrapedData!Q1034&gt;0.5,ROUND(scrapedData!R1034*100,0),RANDBETWEEN(50,70))</f>
        <v>59</v>
      </c>
      <c r="S1034">
        <f>INDEX(teamdata!$B$2:'teamdata'!$B$80,MATCH(scrapedData!B1034,teamdata!$A$2:'teamdata'!$A$80,0))</f>
        <v>67</v>
      </c>
      <c r="T1034">
        <f t="shared" si="130"/>
        <v>6</v>
      </c>
    </row>
    <row r="1035" spans="1:20" x14ac:dyDescent="0.3">
      <c r="A1035" t="s">
        <v>3432</v>
      </c>
      <c r="B1035">
        <f>ROUND(((99-40)*(scrapedData!AA1035-0)/(25-0)+40),0)</f>
        <v>46</v>
      </c>
      <c r="C1035">
        <f>ROUND(((99-40)*(scrapedData!F1035-0)/(37.2-0)+40),0)</f>
        <v>53</v>
      </c>
      <c r="D1035">
        <f>ROUND(((99-40)*(scrapedData!I1035-0)/(0.7-0)+40),0)</f>
        <v>94</v>
      </c>
      <c r="E1035">
        <f>ROUND(((99-40)*(scrapedData!O1035-0)/(0.5-0)+40),0)</f>
        <v>89</v>
      </c>
      <c r="F1035">
        <f ca="1">IF(scrapedData!K1035&lt;1,RANDBETWEEN(40,50),D1035)</f>
        <v>47</v>
      </c>
      <c r="G1035">
        <f ca="1">IF(scrapedData!N1035&lt;1,RANDBETWEEN(40,50),E1035)</f>
        <v>49</v>
      </c>
      <c r="H1035">
        <f>ROUND(((99-40)*(scrapedData!V1035-0)/(7-0)+40),0)</f>
        <v>45</v>
      </c>
      <c r="I1035">
        <f t="shared" ca="1" si="124"/>
        <v>234</v>
      </c>
      <c r="J1035">
        <f>ROUND(((99-40)*(scrapedData!W1035-0)/(3-0)+40),0)</f>
        <v>54</v>
      </c>
      <c r="K1035">
        <f>ROUND(((99-40)*(scrapedData!X1035-0)/(3-0)+40),0)</f>
        <v>42</v>
      </c>
      <c r="L1035">
        <f>ROUND(((99-40)*(scrapedData!U1035-0)/(11-0)+40),0)</f>
        <v>48</v>
      </c>
      <c r="M1035">
        <f t="shared" si="125"/>
        <v>197</v>
      </c>
      <c r="N1035">
        <f t="shared" ca="1" si="126"/>
        <v>73</v>
      </c>
      <c r="O1035">
        <f t="shared" si="127"/>
        <v>68</v>
      </c>
      <c r="P1035">
        <f t="shared" si="128"/>
        <v>70</v>
      </c>
      <c r="Q1035">
        <f t="shared" ca="1" si="129"/>
        <v>49</v>
      </c>
      <c r="R1035">
        <f ca="1">IF(scrapedData!Q1035&gt;0.5,ROUND(scrapedData!R1035*100,0),RANDBETWEEN(50,70))</f>
        <v>55</v>
      </c>
      <c r="S1035">
        <f>INDEX(teamdata!$B$2:'teamdata'!$B$80,MATCH(scrapedData!B1035,teamdata!$A$2:'teamdata'!$A$80,0))</f>
        <v>67</v>
      </c>
      <c r="T1035">
        <f t="shared" si="130"/>
        <v>6</v>
      </c>
    </row>
    <row r="1036" spans="1:20" x14ac:dyDescent="0.3">
      <c r="A1036" t="s">
        <v>3433</v>
      </c>
      <c r="B1036">
        <f>ROUND(((99-40)*(scrapedData!AA1036-0)/(25-0)+40),0)</f>
        <v>43</v>
      </c>
      <c r="C1036">
        <f>ROUND(((99-40)*(scrapedData!F1036-0)/(37.2-0)+40),0)</f>
        <v>50</v>
      </c>
      <c r="D1036">
        <f>ROUND(((99-40)*(scrapedData!I1036-0)/(0.7-0)+40),0)</f>
        <v>66</v>
      </c>
      <c r="E1036">
        <f>ROUND(((99-40)*(scrapedData!O1036-0)/(0.5-0)+40),0)</f>
        <v>66</v>
      </c>
      <c r="F1036">
        <f ca="1">IF(scrapedData!K1036&lt;1,RANDBETWEEN(40,50),D1036)</f>
        <v>47</v>
      </c>
      <c r="G1036">
        <f ca="1">IF(scrapedData!N1036&lt;1,RANDBETWEEN(40,50),E1036)</f>
        <v>42</v>
      </c>
      <c r="H1036">
        <f>ROUND(((99-40)*(scrapedData!V1036-0)/(7-0)+40),0)</f>
        <v>44</v>
      </c>
      <c r="I1036">
        <f t="shared" ca="1" si="124"/>
        <v>195</v>
      </c>
      <c r="J1036">
        <f>ROUND(((99-40)*(scrapedData!W1036-0)/(3-0)+40),0)</f>
        <v>44</v>
      </c>
      <c r="K1036">
        <f>ROUND(((99-40)*(scrapedData!X1036-0)/(3-0)+40),0)</f>
        <v>40</v>
      </c>
      <c r="L1036">
        <f>ROUND(((99-40)*(scrapedData!U1036-0)/(11-0)+40),0)</f>
        <v>43</v>
      </c>
      <c r="M1036">
        <f t="shared" si="125"/>
        <v>177</v>
      </c>
      <c r="N1036">
        <f t="shared" ca="1" si="126"/>
        <v>66</v>
      </c>
      <c r="O1036">
        <f t="shared" si="127"/>
        <v>64</v>
      </c>
      <c r="P1036">
        <f t="shared" si="128"/>
        <v>65</v>
      </c>
      <c r="Q1036">
        <f t="shared" ca="1" si="129"/>
        <v>42</v>
      </c>
      <c r="R1036">
        <f ca="1">IF(scrapedData!Q1036&gt;0.5,ROUND(scrapedData!R1036*100,0),RANDBETWEEN(50,70))</f>
        <v>53</v>
      </c>
      <c r="S1036">
        <f>INDEX(teamdata!$B$2:'teamdata'!$B$80,MATCH(scrapedData!B1036,teamdata!$A$2:'teamdata'!$A$80,0))</f>
        <v>67</v>
      </c>
      <c r="T1036">
        <f t="shared" si="130"/>
        <v>6</v>
      </c>
    </row>
    <row r="1037" spans="1:20" x14ac:dyDescent="0.3">
      <c r="A1037" t="s">
        <v>3435</v>
      </c>
      <c r="B1037">
        <f>ROUND(((99-40)*(scrapedData!AA1037-0)/(25-0)+40),0)</f>
        <v>42</v>
      </c>
      <c r="C1037">
        <f>ROUND(((99-40)*(scrapedData!F1037-0)/(37.2-0)+40),0)</f>
        <v>49</v>
      </c>
      <c r="D1037">
        <f>ROUND(((99-40)*(scrapedData!I1037-0)/(0.7-0)+40),0)</f>
        <v>96</v>
      </c>
      <c r="E1037">
        <f>ROUND(((99-40)*(scrapedData!O1037-0)/(0.5-0)+40),0)</f>
        <v>40</v>
      </c>
      <c r="F1037">
        <f ca="1">IF(scrapedData!K1037&lt;1,RANDBETWEEN(40,50),D1037)</f>
        <v>44</v>
      </c>
      <c r="G1037">
        <f ca="1">IF(scrapedData!N1037&lt;1,RANDBETWEEN(40,50),E1037)</f>
        <v>46</v>
      </c>
      <c r="H1037">
        <f>ROUND(((99-40)*(scrapedData!V1037-0)/(7-0)+40),0)</f>
        <v>40</v>
      </c>
      <c r="I1037">
        <f t="shared" ca="1" si="124"/>
        <v>224</v>
      </c>
      <c r="J1037">
        <f>ROUND(((99-40)*(scrapedData!W1037-0)/(3-0)+40),0)</f>
        <v>46</v>
      </c>
      <c r="K1037">
        <f>ROUND(((99-40)*(scrapedData!X1037-0)/(3-0)+40),0)</f>
        <v>44</v>
      </c>
      <c r="L1037">
        <f>ROUND(((99-40)*(scrapedData!U1037-0)/(11-0)+40),0)</f>
        <v>46</v>
      </c>
      <c r="M1037">
        <f t="shared" si="125"/>
        <v>185</v>
      </c>
      <c r="N1037">
        <f t="shared" ca="1" si="126"/>
        <v>71</v>
      </c>
      <c r="O1037">
        <f t="shared" si="127"/>
        <v>66</v>
      </c>
      <c r="P1037">
        <f t="shared" si="128"/>
        <v>70</v>
      </c>
      <c r="Q1037">
        <f t="shared" ca="1" si="129"/>
        <v>46</v>
      </c>
      <c r="R1037">
        <f ca="1">IF(scrapedData!Q1037&gt;0.5,ROUND(scrapedData!R1037*100,0),RANDBETWEEN(50,70))</f>
        <v>69</v>
      </c>
      <c r="S1037">
        <f>INDEX(teamdata!$B$2:'teamdata'!$B$80,MATCH(scrapedData!B1037,teamdata!$A$2:'teamdata'!$A$80,0))</f>
        <v>67</v>
      </c>
      <c r="T1037">
        <f t="shared" si="130"/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B5D64-A88D-4193-B7A1-81CF8DEBF233}">
  <dimension ref="A1:N1037"/>
  <sheetViews>
    <sheetView tabSelected="1" workbookViewId="0">
      <selection activeCell="C7" sqref="C7"/>
    </sheetView>
  </sheetViews>
  <sheetFormatPr defaultRowHeight="14.4" x14ac:dyDescent="0.3"/>
  <sheetData>
    <row r="1" spans="1:14" x14ac:dyDescent="0.3">
      <c r="A1" t="s">
        <v>574</v>
      </c>
      <c r="B1" t="s">
        <v>584</v>
      </c>
      <c r="C1" t="s">
        <v>581</v>
      </c>
      <c r="D1" t="s">
        <v>582</v>
      </c>
      <c r="E1" t="s">
        <v>575</v>
      </c>
      <c r="F1" t="s">
        <v>576</v>
      </c>
      <c r="G1" t="s">
        <v>577</v>
      </c>
      <c r="H1" t="s">
        <v>130</v>
      </c>
      <c r="I1" t="s">
        <v>578</v>
      </c>
      <c r="J1" t="s">
        <v>579</v>
      </c>
      <c r="K1" t="s">
        <v>580</v>
      </c>
      <c r="L1" t="s">
        <v>135</v>
      </c>
      <c r="M1" t="s">
        <v>115</v>
      </c>
      <c r="N1" t="s">
        <v>583</v>
      </c>
    </row>
    <row r="2" spans="1:14" x14ac:dyDescent="0.3">
      <c r="A2" t="s">
        <v>937</v>
      </c>
      <c r="B2">
        <f>scalebetweenformulas!S2</f>
        <v>0</v>
      </c>
      <c r="C2">
        <f>IF(scrapedData!AC2="FR",4,IF(scrapedData!AC2="SO", 3, IF(scrapedData!AC2="JR",2,1)))</f>
        <v>4</v>
      </c>
      <c r="D2">
        <v>1200000</v>
      </c>
      <c r="E2">
        <f ca="1">IF(scrapedData!AD2="F",RANDBETWEEN(2,3),IF(scrapedData!AD2="G",RANDBETWEEN(0,1),4))</f>
        <v>2</v>
      </c>
      <c r="F2" s="1" t="s">
        <v>585</v>
      </c>
      <c r="G2">
        <f>scrapedData!AB2</f>
        <v>5</v>
      </c>
      <c r="H2" t="str">
        <f>MONTH(scrapedData!AE2)&amp;""""&amp;DAY(scrapedData!AE2)&amp;"'"</f>
        <v>6"7'</v>
      </c>
      <c r="I2">
        <f ca="1">_xlfn.IFNA(scalebetweenformulas!N2-scalebetweenformulas!T2,40)</f>
        <v>89</v>
      </c>
      <c r="J2">
        <f>_xlfn.IFNA(scalebetweenformulas!O2-scalebetweenformulas!T2,40)</f>
        <v>84</v>
      </c>
      <c r="K2">
        <f ca="1">_xlfn.IFNA(scalebetweenformulas!Q2,40)</f>
        <v>76</v>
      </c>
      <c r="L2">
        <f>_xlfn.IFNA(scalebetweenformulas!P2,40)</f>
        <v>83</v>
      </c>
      <c r="M2">
        <f ca="1">_xlfn.IFNA(scalebetweenformulas!R2,40)</f>
        <v>67</v>
      </c>
      <c r="N2">
        <f>22-C2</f>
        <v>18</v>
      </c>
    </row>
    <row r="3" spans="1:14" x14ac:dyDescent="0.3">
      <c r="A3" t="s">
        <v>940</v>
      </c>
      <c r="B3">
        <f>scalebetweenformulas!S3</f>
        <v>0</v>
      </c>
      <c r="C3">
        <f>IF(scrapedData!AC3="FR",4,IF(scrapedData!AC3="SO", 3, IF(scrapedData!AC3="JR",2,1)))</f>
        <v>4</v>
      </c>
      <c r="D3">
        <v>1200000</v>
      </c>
      <c r="E3">
        <f ca="1">IF(scrapedData!AD3="F",RANDBETWEEN(2,3),IF(scrapedData!AD3="G",RANDBETWEEN(0,1),4))</f>
        <v>2</v>
      </c>
      <c r="F3" s="1" t="s">
        <v>585</v>
      </c>
      <c r="G3">
        <f>scrapedData!AB3</f>
        <v>1</v>
      </c>
      <c r="H3" t="str">
        <f>MONTH(scrapedData!AE3)&amp;""""&amp;DAY(scrapedData!AE3)&amp;"'"</f>
        <v>6"7'</v>
      </c>
      <c r="I3">
        <f ca="1">_xlfn.IFNA(scalebetweenformulas!N3-scalebetweenformulas!T3,40)</f>
        <v>90</v>
      </c>
      <c r="J3">
        <f>_xlfn.IFNA(scalebetweenformulas!O3-scalebetweenformulas!T3,40)</f>
        <v>94</v>
      </c>
      <c r="K3">
        <f ca="1">_xlfn.IFNA(scalebetweenformulas!Q3,40)</f>
        <v>80</v>
      </c>
      <c r="L3">
        <f>_xlfn.IFNA(scalebetweenformulas!P3,40)</f>
        <v>94</v>
      </c>
      <c r="M3">
        <f ca="1">_xlfn.IFNA(scalebetweenformulas!R3,40)</f>
        <v>64</v>
      </c>
      <c r="N3">
        <f t="shared" ref="N3:N66" si="0">22-C3</f>
        <v>18</v>
      </c>
    </row>
    <row r="4" spans="1:14" x14ac:dyDescent="0.3">
      <c r="A4" t="s">
        <v>944</v>
      </c>
      <c r="B4">
        <f>scalebetweenformulas!S4</f>
        <v>0</v>
      </c>
      <c r="C4">
        <f>IF(scrapedData!AC4="FR",4,IF(scrapedData!AC4="SO", 3, IF(scrapedData!AC4="JR",2,1)))</f>
        <v>4</v>
      </c>
      <c r="D4">
        <v>1200000</v>
      </c>
      <c r="E4">
        <f ca="1">IF(scrapedData!AD4="F",RANDBETWEEN(2,3),IF(scrapedData!AD4="G",RANDBETWEEN(0,1),4))</f>
        <v>3</v>
      </c>
      <c r="F4" s="1" t="s">
        <v>585</v>
      </c>
      <c r="G4">
        <f>scrapedData!AB4</f>
        <v>2</v>
      </c>
      <c r="H4" t="str">
        <f>MONTH(scrapedData!AE4)&amp;""""&amp;DAY(scrapedData!AE4)&amp;"'"</f>
        <v>6"8'</v>
      </c>
      <c r="I4">
        <f ca="1">_xlfn.IFNA(scalebetweenformulas!N4-scalebetweenformulas!T4,40)</f>
        <v>81</v>
      </c>
      <c r="J4">
        <f>_xlfn.IFNA(scalebetweenformulas!O4-scalebetweenformulas!T4,40)</f>
        <v>82</v>
      </c>
      <c r="K4">
        <f ca="1">_xlfn.IFNA(scalebetweenformulas!Q4,40)</f>
        <v>79</v>
      </c>
      <c r="L4">
        <f>_xlfn.IFNA(scalebetweenformulas!P4,40)</f>
        <v>65</v>
      </c>
      <c r="M4">
        <f ca="1">_xlfn.IFNA(scalebetweenformulas!R4,40)</f>
        <v>77</v>
      </c>
      <c r="N4">
        <f t="shared" si="0"/>
        <v>18</v>
      </c>
    </row>
    <row r="5" spans="1:14" x14ac:dyDescent="0.3">
      <c r="A5" t="s">
        <v>947</v>
      </c>
      <c r="B5">
        <f>scalebetweenformulas!S5</f>
        <v>0</v>
      </c>
      <c r="C5">
        <f>IF(scrapedData!AC5="FR",4,IF(scrapedData!AC5="SO", 3, IF(scrapedData!AC5="JR",2,1)))</f>
        <v>4</v>
      </c>
      <c r="D5">
        <v>1200000</v>
      </c>
      <c r="E5">
        <f ca="1">IF(scrapedData!AD5="F",RANDBETWEEN(2,3),IF(scrapedData!AD5="G",RANDBETWEEN(0,1),4))</f>
        <v>1</v>
      </c>
      <c r="F5" s="1" t="s">
        <v>585</v>
      </c>
      <c r="G5">
        <f>scrapedData!AB5</f>
        <v>3</v>
      </c>
      <c r="H5" t="str">
        <f>MONTH(scrapedData!AE5)&amp;""""&amp;DAY(scrapedData!AE5)&amp;"'"</f>
        <v>6"2'</v>
      </c>
      <c r="I5">
        <f ca="1">_xlfn.IFNA(scalebetweenformulas!N5-scalebetweenformulas!T5,40)</f>
        <v>83</v>
      </c>
      <c r="J5">
        <f>_xlfn.IFNA(scalebetweenformulas!O5-scalebetweenformulas!T5,40)</f>
        <v>83</v>
      </c>
      <c r="K5">
        <f ca="1">_xlfn.IFNA(scalebetweenformulas!Q5,40)</f>
        <v>71</v>
      </c>
      <c r="L5">
        <f>_xlfn.IFNA(scalebetweenformulas!P5,40)</f>
        <v>62</v>
      </c>
      <c r="M5">
        <f ca="1">_xlfn.IFNA(scalebetweenformulas!R5,40)</f>
        <v>76</v>
      </c>
      <c r="N5">
        <f t="shared" si="0"/>
        <v>18</v>
      </c>
    </row>
    <row r="6" spans="1:14" x14ac:dyDescent="0.3">
      <c r="A6" t="s">
        <v>951</v>
      </c>
      <c r="B6">
        <f>scalebetweenformulas!S6</f>
        <v>0</v>
      </c>
      <c r="C6">
        <f>IF(scrapedData!AC6="FR",4,IF(scrapedData!AC6="SO", 3, IF(scrapedData!AC6="JR",2,1)))</f>
        <v>2</v>
      </c>
      <c r="D6">
        <v>1200000</v>
      </c>
      <c r="E6">
        <f ca="1">IF(scrapedData!AD6="F",RANDBETWEEN(2,3),IF(scrapedData!AD6="G",RANDBETWEEN(0,1),4))</f>
        <v>4</v>
      </c>
      <c r="F6" s="1" t="s">
        <v>585</v>
      </c>
      <c r="G6">
        <f>scrapedData!AB6</f>
        <v>20</v>
      </c>
      <c r="H6" t="str">
        <f>MONTH(scrapedData!AE6)&amp;""""&amp;DAY(scrapedData!AE6)&amp;"'"</f>
        <v>6"11'</v>
      </c>
      <c r="I6">
        <f ca="1">_xlfn.IFNA(scalebetweenformulas!N6-scalebetweenformulas!T6,40)</f>
        <v>73</v>
      </c>
      <c r="J6">
        <f>_xlfn.IFNA(scalebetweenformulas!O6-scalebetweenformulas!T6,40)</f>
        <v>79</v>
      </c>
      <c r="K6">
        <f ca="1">_xlfn.IFNA(scalebetweenformulas!Q6,40)</f>
        <v>49</v>
      </c>
      <c r="L6">
        <f>_xlfn.IFNA(scalebetweenformulas!P6,40)</f>
        <v>78</v>
      </c>
      <c r="M6">
        <f ca="1">_xlfn.IFNA(scalebetweenformulas!R6,40)</f>
        <v>73</v>
      </c>
      <c r="N6">
        <f t="shared" si="0"/>
        <v>20</v>
      </c>
    </row>
    <row r="7" spans="1:14" x14ac:dyDescent="0.3">
      <c r="A7" t="s">
        <v>955</v>
      </c>
      <c r="B7">
        <f>scalebetweenformulas!S7</f>
        <v>0</v>
      </c>
      <c r="C7">
        <f>IF(scrapedData!AC7="FR",4,IF(scrapedData!AC7="SO", 3, IF(scrapedData!AC7="JR",2,1)))</f>
        <v>3</v>
      </c>
      <c r="D7">
        <v>1200000</v>
      </c>
      <c r="E7">
        <f ca="1">IF(scrapedData!AD7="F",RANDBETWEEN(2,3),IF(scrapedData!AD7="G",RANDBETWEEN(0,1),4))</f>
        <v>1</v>
      </c>
      <c r="F7" s="1" t="s">
        <v>585</v>
      </c>
      <c r="G7">
        <f>scrapedData!AB7</f>
        <v>15</v>
      </c>
      <c r="H7" t="str">
        <f>MONTH(scrapedData!AE7)&amp;""""&amp;DAY(scrapedData!AE7)&amp;"'"</f>
        <v>6"6'</v>
      </c>
      <c r="I7">
        <f ca="1">_xlfn.IFNA(scalebetweenformulas!N7-scalebetweenformulas!T7,40)</f>
        <v>77</v>
      </c>
      <c r="J7">
        <f>_xlfn.IFNA(scalebetweenformulas!O7-scalebetweenformulas!T7,40)</f>
        <v>69</v>
      </c>
      <c r="K7">
        <f ca="1">_xlfn.IFNA(scalebetweenformulas!Q7,40)</f>
        <v>84</v>
      </c>
      <c r="L7">
        <f>_xlfn.IFNA(scalebetweenformulas!P7,40)</f>
        <v>66</v>
      </c>
      <c r="M7">
        <f ca="1">_xlfn.IFNA(scalebetweenformulas!R7,40)</f>
        <v>76</v>
      </c>
      <c r="N7">
        <f t="shared" si="0"/>
        <v>19</v>
      </c>
    </row>
    <row r="8" spans="1:14" x14ac:dyDescent="0.3">
      <c r="A8" t="s">
        <v>958</v>
      </c>
      <c r="B8">
        <f>scalebetweenformulas!S8</f>
        <v>0</v>
      </c>
      <c r="C8">
        <f>IF(scrapedData!AC8="FR",4,IF(scrapedData!AC8="SO", 3, IF(scrapedData!AC8="JR",2,1)))</f>
        <v>2</v>
      </c>
      <c r="D8">
        <v>1200000</v>
      </c>
      <c r="E8">
        <f ca="1">IF(scrapedData!AD8="F",RANDBETWEEN(2,3),IF(scrapedData!AD8="G",RANDBETWEEN(0,1),4))</f>
        <v>3</v>
      </c>
      <c r="F8" s="1" t="s">
        <v>585</v>
      </c>
      <c r="G8">
        <f>scrapedData!AB8</f>
        <v>12</v>
      </c>
      <c r="H8" t="str">
        <f>MONTH(scrapedData!AE8)&amp;""""&amp;DAY(scrapedData!AE8)&amp;"'"</f>
        <v>6"10'</v>
      </c>
      <c r="I8">
        <f ca="1">_xlfn.IFNA(scalebetweenformulas!N8-scalebetweenformulas!T8,40)</f>
        <v>74</v>
      </c>
      <c r="J8">
        <f>_xlfn.IFNA(scalebetweenformulas!O8-scalebetweenformulas!T8,40)</f>
        <v>79</v>
      </c>
      <c r="K8">
        <f ca="1">_xlfn.IFNA(scalebetweenformulas!Q8,40)</f>
        <v>45</v>
      </c>
      <c r="L8">
        <f>_xlfn.IFNA(scalebetweenformulas!P8,40)</f>
        <v>81</v>
      </c>
      <c r="M8">
        <f ca="1">_xlfn.IFNA(scalebetweenformulas!R8,40)</f>
        <v>56</v>
      </c>
      <c r="N8">
        <f t="shared" si="0"/>
        <v>20</v>
      </c>
    </row>
    <row r="9" spans="1:14" x14ac:dyDescent="0.3">
      <c r="A9" t="s">
        <v>962</v>
      </c>
      <c r="B9">
        <f>scalebetweenformulas!S9</f>
        <v>0</v>
      </c>
      <c r="C9">
        <f>IF(scrapedData!AC9="FR",4,IF(scrapedData!AC9="SO", 3, IF(scrapedData!AC9="JR",2,1)))</f>
        <v>2</v>
      </c>
      <c r="D9">
        <v>1200000</v>
      </c>
      <c r="E9">
        <f ca="1">IF(scrapedData!AD9="F",RANDBETWEEN(2,3),IF(scrapedData!AD9="G",RANDBETWEEN(0,1),4))</f>
        <v>3</v>
      </c>
      <c r="F9" s="1" t="s">
        <v>585</v>
      </c>
      <c r="G9">
        <f>scrapedData!AB9</f>
        <v>41</v>
      </c>
      <c r="H9" t="str">
        <f>MONTH(scrapedData!AE9)&amp;""""&amp;DAY(scrapedData!AE9)&amp;"'"</f>
        <v>6"7'</v>
      </c>
      <c r="I9">
        <f ca="1">_xlfn.IFNA(scalebetweenformulas!N9-scalebetweenformulas!T9,40)</f>
        <v>74</v>
      </c>
      <c r="J9">
        <f>_xlfn.IFNA(scalebetweenformulas!O9-scalebetweenformulas!T9,40)</f>
        <v>78</v>
      </c>
      <c r="K9">
        <f ca="1">_xlfn.IFNA(scalebetweenformulas!Q9,40)</f>
        <v>73</v>
      </c>
      <c r="L9">
        <f>_xlfn.IFNA(scalebetweenformulas!P9,40)</f>
        <v>78</v>
      </c>
      <c r="M9">
        <f ca="1">_xlfn.IFNA(scalebetweenformulas!R9,40)</f>
        <v>85</v>
      </c>
      <c r="N9">
        <f t="shared" si="0"/>
        <v>20</v>
      </c>
    </row>
    <row r="10" spans="1:14" x14ac:dyDescent="0.3">
      <c r="A10" t="s">
        <v>965</v>
      </c>
      <c r="B10">
        <f>scalebetweenformulas!S10</f>
        <v>0</v>
      </c>
      <c r="C10">
        <f>IF(scrapedData!AC10="FR",4,IF(scrapedData!AC10="SO", 3, IF(scrapedData!AC10="JR",2,1)))</f>
        <v>3</v>
      </c>
      <c r="D10">
        <v>1200000</v>
      </c>
      <c r="E10">
        <f ca="1">IF(scrapedData!AD10="F",RANDBETWEEN(2,3),IF(scrapedData!AD10="G",RANDBETWEEN(0,1),4))</f>
        <v>0</v>
      </c>
      <c r="F10" s="1" t="s">
        <v>585</v>
      </c>
      <c r="G10">
        <f>scrapedData!AB10</f>
        <v>14</v>
      </c>
      <c r="H10" t="str">
        <f>MONTH(scrapedData!AE10)&amp;""""&amp;DAY(scrapedData!AE10)&amp;"'"</f>
        <v>6"2'</v>
      </c>
      <c r="I10">
        <f ca="1">_xlfn.IFNA(scalebetweenformulas!N10-scalebetweenformulas!T10,40)</f>
        <v>66</v>
      </c>
      <c r="J10">
        <f>_xlfn.IFNA(scalebetweenformulas!O10-scalebetweenformulas!T10,40)</f>
        <v>67</v>
      </c>
      <c r="K10">
        <f ca="1">_xlfn.IFNA(scalebetweenformulas!Q10,40)</f>
        <v>47</v>
      </c>
      <c r="L10">
        <f>_xlfn.IFNA(scalebetweenformulas!P10,40)</f>
        <v>63</v>
      </c>
      <c r="M10">
        <f ca="1">_xlfn.IFNA(scalebetweenformulas!R10,40)</f>
        <v>54</v>
      </c>
      <c r="N10">
        <f t="shared" si="0"/>
        <v>19</v>
      </c>
    </row>
    <row r="11" spans="1:14" x14ac:dyDescent="0.3">
      <c r="A11" t="s">
        <v>968</v>
      </c>
      <c r="B11">
        <f>scalebetweenformulas!S11</f>
        <v>0</v>
      </c>
      <c r="C11">
        <f>IF(scrapedData!AC11="FR",4,IF(scrapedData!AC11="SO", 3, IF(scrapedData!AC11="JR",2,1)))</f>
        <v>1</v>
      </c>
      <c r="D11">
        <v>1200000</v>
      </c>
      <c r="E11">
        <f ca="1">IF(scrapedData!AD11="F",RANDBETWEEN(2,3),IF(scrapedData!AD11="G",RANDBETWEEN(0,1),4))</f>
        <v>4</v>
      </c>
      <c r="F11" s="1" t="s">
        <v>585</v>
      </c>
      <c r="G11">
        <f>scrapedData!AB11</f>
        <v>30</v>
      </c>
      <c r="H11" t="str">
        <f>MONTH(scrapedData!AE11)&amp;""""&amp;DAY(scrapedData!AE11)&amp;"'"</f>
        <v>7"1'</v>
      </c>
      <c r="I11">
        <f ca="1">_xlfn.IFNA(scalebetweenformulas!N11-scalebetweenformulas!T11,40)</f>
        <v>69</v>
      </c>
      <c r="J11">
        <f>_xlfn.IFNA(scalebetweenformulas!O11-scalebetweenformulas!T11,40)</f>
        <v>65</v>
      </c>
      <c r="K11">
        <f ca="1">_xlfn.IFNA(scalebetweenformulas!Q11,40)</f>
        <v>46</v>
      </c>
      <c r="L11">
        <f>_xlfn.IFNA(scalebetweenformulas!P11,40)</f>
        <v>73</v>
      </c>
      <c r="M11">
        <f ca="1">_xlfn.IFNA(scalebetweenformulas!R11,40)</f>
        <v>56</v>
      </c>
      <c r="N11">
        <f t="shared" si="0"/>
        <v>21</v>
      </c>
    </row>
    <row r="12" spans="1:14" x14ac:dyDescent="0.3">
      <c r="A12" t="s">
        <v>970</v>
      </c>
      <c r="B12">
        <f>scalebetweenformulas!S12</f>
        <v>0</v>
      </c>
      <c r="C12">
        <f>IF(scrapedData!AC12="FR",4,IF(scrapedData!AC12="SO", 3, IF(scrapedData!AC12="JR",2,1)))</f>
        <v>2</v>
      </c>
      <c r="D12">
        <v>1200000</v>
      </c>
      <c r="E12">
        <f ca="1">IF(scrapedData!AD12="F",RANDBETWEEN(2,3),IF(scrapedData!AD12="G",RANDBETWEEN(0,1),4))</f>
        <v>3</v>
      </c>
      <c r="F12" s="1" t="s">
        <v>585</v>
      </c>
      <c r="G12">
        <f>scrapedData!AB12</f>
        <v>50</v>
      </c>
      <c r="H12" t="str">
        <f>MONTH(scrapedData!AE12)&amp;""""&amp;DAY(scrapedData!AE12)&amp;"'"</f>
        <v>6"10'</v>
      </c>
      <c r="I12">
        <f ca="1">_xlfn.IFNA(scalebetweenformulas!N12-scalebetweenformulas!T12,40)</f>
        <v>71</v>
      </c>
      <c r="J12">
        <f>_xlfn.IFNA(scalebetweenformulas!O12-scalebetweenformulas!T12,40)</f>
        <v>64</v>
      </c>
      <c r="K12">
        <f ca="1">_xlfn.IFNA(scalebetweenformulas!Q12,40)</f>
        <v>47</v>
      </c>
      <c r="L12">
        <f>_xlfn.IFNA(scalebetweenformulas!P12,40)</f>
        <v>70</v>
      </c>
      <c r="M12">
        <f ca="1">_xlfn.IFNA(scalebetweenformulas!R12,40)</f>
        <v>61</v>
      </c>
      <c r="N12">
        <f t="shared" si="0"/>
        <v>20</v>
      </c>
    </row>
    <row r="13" spans="1:14" x14ac:dyDescent="0.3">
      <c r="A13" t="s">
        <v>972</v>
      </c>
      <c r="B13">
        <f>scalebetweenformulas!S13</f>
        <v>0</v>
      </c>
      <c r="C13">
        <f>IF(scrapedData!AC13="FR",4,IF(scrapedData!AC13="SO", 3, IF(scrapedData!AC13="JR",2,1)))</f>
        <v>1</v>
      </c>
      <c r="D13">
        <v>1200000</v>
      </c>
      <c r="E13">
        <f ca="1">IF(scrapedData!AD13="F",RANDBETWEEN(2,3),IF(scrapedData!AD13="G",RANDBETWEEN(0,1),4))</f>
        <v>0</v>
      </c>
      <c r="F13" s="1" t="s">
        <v>585</v>
      </c>
      <c r="G13">
        <f>scrapedData!AB13</f>
        <v>53</v>
      </c>
      <c r="H13" t="str">
        <f>MONTH(scrapedData!AE13)&amp;""""&amp;DAY(scrapedData!AE13)&amp;"'"</f>
        <v>6"5'</v>
      </c>
      <c r="I13">
        <f ca="1">_xlfn.IFNA(scalebetweenformulas!N13-scalebetweenformulas!T13,40)</f>
        <v>63</v>
      </c>
      <c r="J13">
        <f>_xlfn.IFNA(scalebetweenformulas!O13-scalebetweenformulas!T13,40)</f>
        <v>63</v>
      </c>
      <c r="K13">
        <f ca="1">_xlfn.IFNA(scalebetweenformulas!Q13,40)</f>
        <v>40</v>
      </c>
      <c r="L13">
        <f>_xlfn.IFNA(scalebetweenformulas!P13,40)</f>
        <v>71</v>
      </c>
      <c r="M13">
        <f ca="1">_xlfn.IFNA(scalebetweenformulas!R13,40)</f>
        <v>69</v>
      </c>
      <c r="N13">
        <f t="shared" si="0"/>
        <v>21</v>
      </c>
    </row>
    <row r="14" spans="1:14" x14ac:dyDescent="0.3">
      <c r="A14" t="s">
        <v>974</v>
      </c>
      <c r="B14">
        <f>scalebetweenformulas!S14</f>
        <v>0</v>
      </c>
      <c r="C14">
        <f>IF(scrapedData!AC14="FR",4,IF(scrapedData!AC14="SO", 3, IF(scrapedData!AC14="JR",2,1)))</f>
        <v>4</v>
      </c>
      <c r="D14">
        <v>1200000</v>
      </c>
      <c r="E14">
        <f ca="1">IF(scrapedData!AD14="F",RANDBETWEEN(2,3),IF(scrapedData!AD14="G",RANDBETWEEN(0,1),4))</f>
        <v>3</v>
      </c>
      <c r="F14" s="1" t="s">
        <v>585</v>
      </c>
      <c r="G14">
        <f>scrapedData!AB14</f>
        <v>13</v>
      </c>
      <c r="H14" t="str">
        <f>MONTH(scrapedData!AE14)&amp;""""&amp;DAY(scrapedData!AE14)&amp;"'"</f>
        <v>6"7'</v>
      </c>
      <c r="I14">
        <f ca="1">_xlfn.IFNA(scalebetweenformulas!N14-scalebetweenformulas!T14,40)</f>
        <v>64</v>
      </c>
      <c r="J14">
        <f>_xlfn.IFNA(scalebetweenformulas!O14-scalebetweenformulas!T14,40)</f>
        <v>64</v>
      </c>
      <c r="K14">
        <f ca="1">_xlfn.IFNA(scalebetweenformulas!Q14,40)</f>
        <v>44</v>
      </c>
      <c r="L14">
        <f>_xlfn.IFNA(scalebetweenformulas!P14,40)</f>
        <v>71</v>
      </c>
      <c r="M14">
        <f ca="1">_xlfn.IFNA(scalebetweenformulas!R14,40)</f>
        <v>56</v>
      </c>
      <c r="N14">
        <f t="shared" si="0"/>
        <v>18</v>
      </c>
    </row>
    <row r="15" spans="1:14" x14ac:dyDescent="0.3">
      <c r="A15" t="s">
        <v>977</v>
      </c>
      <c r="B15">
        <f>scalebetweenformulas!S15</f>
        <v>0</v>
      </c>
      <c r="C15">
        <f>IF(scrapedData!AC15="FR",4,IF(scrapedData!AC15="SO", 3, IF(scrapedData!AC15="JR",2,1)))</f>
        <v>3</v>
      </c>
      <c r="D15">
        <v>1200000</v>
      </c>
      <c r="E15">
        <f ca="1">IF(scrapedData!AD15="F",RANDBETWEEN(2,3),IF(scrapedData!AD15="G",RANDBETWEEN(0,1),4))</f>
        <v>1</v>
      </c>
      <c r="F15" s="1" t="s">
        <v>585</v>
      </c>
      <c r="G15">
        <f>scrapedData!AB15</f>
        <v>51</v>
      </c>
      <c r="H15" t="str">
        <f>MONTH(scrapedData!AE15)&amp;""""&amp;DAY(scrapedData!AE15)&amp;"'"</f>
        <v>6"2'</v>
      </c>
      <c r="I15">
        <f ca="1">_xlfn.IFNA(scalebetweenformulas!N15-scalebetweenformulas!T15,40)</f>
        <v>60</v>
      </c>
      <c r="J15">
        <f>_xlfn.IFNA(scalebetweenformulas!O15-scalebetweenformulas!T15,40)</f>
        <v>63</v>
      </c>
      <c r="K15">
        <f ca="1">_xlfn.IFNA(scalebetweenformulas!Q15,40)</f>
        <v>41</v>
      </c>
      <c r="L15">
        <f>_xlfn.IFNA(scalebetweenformulas!P15,40)</f>
        <v>73</v>
      </c>
      <c r="M15">
        <f ca="1">_xlfn.IFNA(scalebetweenformulas!R15,40)</f>
        <v>66</v>
      </c>
      <c r="N15">
        <f t="shared" si="0"/>
        <v>19</v>
      </c>
    </row>
    <row r="16" spans="1:14" x14ac:dyDescent="0.3">
      <c r="A16" t="s">
        <v>980</v>
      </c>
      <c r="B16">
        <f>scalebetweenformulas!S16</f>
        <v>1</v>
      </c>
      <c r="C16">
        <f>IF(scrapedData!AC16="FR",4,IF(scrapedData!AC16="SO", 3, IF(scrapedData!AC16="JR",2,1)))</f>
        <v>2</v>
      </c>
      <c r="D16">
        <v>1200000</v>
      </c>
      <c r="E16">
        <f ca="1">IF(scrapedData!AD16="F",RANDBETWEEN(2,3),IF(scrapedData!AD16="G",RANDBETWEEN(0,1),4))</f>
        <v>1</v>
      </c>
      <c r="F16" s="1" t="s">
        <v>585</v>
      </c>
      <c r="G16">
        <f>scrapedData!AB16</f>
        <v>5</v>
      </c>
      <c r="H16" t="str">
        <f>MONTH(scrapedData!AE16)&amp;""""&amp;DAY(scrapedData!AE16)&amp;"'"</f>
        <v>6"2'</v>
      </c>
      <c r="I16">
        <f ca="1">_xlfn.IFNA(scalebetweenformulas!N16-scalebetweenformulas!T16,40)</f>
        <v>85</v>
      </c>
      <c r="J16">
        <f>_xlfn.IFNA(scalebetweenformulas!O16-scalebetweenformulas!T16,40)</f>
        <v>79</v>
      </c>
      <c r="K16">
        <f ca="1">_xlfn.IFNA(scalebetweenformulas!Q16,40)</f>
        <v>90</v>
      </c>
      <c r="L16">
        <f>_xlfn.IFNA(scalebetweenformulas!P16,40)</f>
        <v>66</v>
      </c>
      <c r="M16">
        <f ca="1">_xlfn.IFNA(scalebetweenformulas!R16,40)</f>
        <v>83</v>
      </c>
      <c r="N16">
        <f t="shared" si="0"/>
        <v>20</v>
      </c>
    </row>
    <row r="17" spans="1:14" x14ac:dyDescent="0.3">
      <c r="A17" t="s">
        <v>983</v>
      </c>
      <c r="B17">
        <f>scalebetweenformulas!S17</f>
        <v>1</v>
      </c>
      <c r="C17">
        <f>IF(scrapedData!AC17="FR",4,IF(scrapedData!AC17="SO", 3, IF(scrapedData!AC17="JR",2,1)))</f>
        <v>3</v>
      </c>
      <c r="D17">
        <v>1200000</v>
      </c>
      <c r="E17">
        <f ca="1">IF(scrapedData!AD17="F",RANDBETWEEN(2,3),IF(scrapedData!AD17="G",RANDBETWEEN(0,1),4))</f>
        <v>0</v>
      </c>
      <c r="F17" s="1" t="s">
        <v>585</v>
      </c>
      <c r="G17">
        <f>scrapedData!AB17</f>
        <v>12</v>
      </c>
      <c r="H17" t="str">
        <f>MONTH(scrapedData!AE17)&amp;""""&amp;DAY(scrapedData!AE17)&amp;"'"</f>
        <v>6"7'</v>
      </c>
      <c r="I17">
        <f ca="1">_xlfn.IFNA(scalebetweenformulas!N17-scalebetweenformulas!T17,40)</f>
        <v>86</v>
      </c>
      <c r="J17">
        <f>_xlfn.IFNA(scalebetweenformulas!O17-scalebetweenformulas!T17,40)</f>
        <v>81</v>
      </c>
      <c r="K17">
        <f ca="1">_xlfn.IFNA(scalebetweenformulas!Q17,40)</f>
        <v>92</v>
      </c>
      <c r="L17">
        <f>_xlfn.IFNA(scalebetweenformulas!P17,40)</f>
        <v>70</v>
      </c>
      <c r="M17">
        <f ca="1">_xlfn.IFNA(scalebetweenformulas!R17,40)</f>
        <v>78</v>
      </c>
      <c r="N17">
        <f t="shared" si="0"/>
        <v>19</v>
      </c>
    </row>
    <row r="18" spans="1:14" x14ac:dyDescent="0.3">
      <c r="A18" t="s">
        <v>987</v>
      </c>
      <c r="B18">
        <f>scalebetweenformulas!S18</f>
        <v>1</v>
      </c>
      <c r="C18">
        <f>IF(scrapedData!AC18="FR",4,IF(scrapedData!AC18="SO", 3, IF(scrapedData!AC18="JR",2,1)))</f>
        <v>2</v>
      </c>
      <c r="D18">
        <v>1200000</v>
      </c>
      <c r="E18">
        <f ca="1">IF(scrapedData!AD18="F",RANDBETWEEN(2,3),IF(scrapedData!AD18="G",RANDBETWEEN(0,1),4))</f>
        <v>1</v>
      </c>
      <c r="F18" s="1" t="s">
        <v>585</v>
      </c>
      <c r="G18">
        <f>scrapedData!AB18</f>
        <v>11</v>
      </c>
      <c r="H18" t="str">
        <f>MONTH(scrapedData!AE18)&amp;""""&amp;DAY(scrapedData!AE18)&amp;"'"</f>
        <v>6"5'</v>
      </c>
      <c r="I18">
        <f ca="1">_xlfn.IFNA(scalebetweenformulas!N18-scalebetweenformulas!T18,40)</f>
        <v>89</v>
      </c>
      <c r="J18">
        <f>_xlfn.IFNA(scalebetweenformulas!O18-scalebetweenformulas!T18,40)</f>
        <v>81</v>
      </c>
      <c r="K18">
        <f ca="1">_xlfn.IFNA(scalebetweenformulas!Q18,40)</f>
        <v>87</v>
      </c>
      <c r="L18">
        <f>_xlfn.IFNA(scalebetweenformulas!P18,40)</f>
        <v>66</v>
      </c>
      <c r="M18">
        <f ca="1">_xlfn.IFNA(scalebetweenformulas!R18,40)</f>
        <v>74</v>
      </c>
      <c r="N18">
        <f t="shared" si="0"/>
        <v>20</v>
      </c>
    </row>
    <row r="19" spans="1:14" x14ac:dyDescent="0.3">
      <c r="A19" t="s">
        <v>991</v>
      </c>
      <c r="B19">
        <f>scalebetweenformulas!S19</f>
        <v>1</v>
      </c>
      <c r="C19">
        <f>IF(scrapedData!AC19="FR",4,IF(scrapedData!AC19="SO", 3, IF(scrapedData!AC19="JR",2,1)))</f>
        <v>2</v>
      </c>
      <c r="D19">
        <v>1200000</v>
      </c>
      <c r="E19">
        <f ca="1">IF(scrapedData!AD19="F",RANDBETWEEN(2,3),IF(scrapedData!AD19="G",RANDBETWEEN(0,1),4))</f>
        <v>3</v>
      </c>
      <c r="F19" s="1" t="s">
        <v>585</v>
      </c>
      <c r="G19">
        <f>scrapedData!AB19</f>
        <v>25</v>
      </c>
      <c r="H19" t="str">
        <f>MONTH(scrapedData!AE19)&amp;""""&amp;DAY(scrapedData!AE19)&amp;"'"</f>
        <v>6"9'</v>
      </c>
      <c r="I19">
        <f ca="1">_xlfn.IFNA(scalebetweenformulas!N19-scalebetweenformulas!T19,40)</f>
        <v>73</v>
      </c>
      <c r="J19">
        <f>_xlfn.IFNA(scalebetweenformulas!O19-scalebetweenformulas!T19,40)</f>
        <v>80</v>
      </c>
      <c r="K19">
        <f ca="1">_xlfn.IFNA(scalebetweenformulas!Q19,40)</f>
        <v>50</v>
      </c>
      <c r="L19">
        <f>_xlfn.IFNA(scalebetweenformulas!P19,40)</f>
        <v>75</v>
      </c>
      <c r="M19">
        <f ca="1">_xlfn.IFNA(scalebetweenformulas!R19,40)</f>
        <v>70</v>
      </c>
      <c r="N19">
        <f t="shared" si="0"/>
        <v>20</v>
      </c>
    </row>
    <row r="20" spans="1:14" x14ac:dyDescent="0.3">
      <c r="A20" t="s">
        <v>995</v>
      </c>
      <c r="B20">
        <f>scalebetweenformulas!S20</f>
        <v>1</v>
      </c>
      <c r="C20">
        <f>IF(scrapedData!AC20="FR",4,IF(scrapedData!AC20="SO", 3, IF(scrapedData!AC20="JR",2,1)))</f>
        <v>2</v>
      </c>
      <c r="D20">
        <v>1200000</v>
      </c>
      <c r="E20">
        <f ca="1">IF(scrapedData!AD20="F",RANDBETWEEN(2,3),IF(scrapedData!AD20="G",RANDBETWEEN(0,1),4))</f>
        <v>1</v>
      </c>
      <c r="F20" s="1" t="s">
        <v>585</v>
      </c>
      <c r="G20">
        <f>scrapedData!AB20</f>
        <v>2</v>
      </c>
      <c r="H20" t="str">
        <f>MONTH(scrapedData!AE20)&amp;""""&amp;DAY(scrapedData!AE20)&amp;"'"</f>
        <v>6"8'</v>
      </c>
      <c r="I20">
        <f ca="1">_xlfn.IFNA(scalebetweenformulas!N20-scalebetweenformulas!T20,40)</f>
        <v>76</v>
      </c>
      <c r="J20">
        <f>_xlfn.IFNA(scalebetweenformulas!O20-scalebetweenformulas!T20,40)</f>
        <v>78</v>
      </c>
      <c r="K20">
        <f ca="1">_xlfn.IFNA(scalebetweenformulas!Q20,40)</f>
        <v>76</v>
      </c>
      <c r="L20">
        <f>_xlfn.IFNA(scalebetweenformulas!P20,40)</f>
        <v>82</v>
      </c>
      <c r="M20">
        <f ca="1">_xlfn.IFNA(scalebetweenformulas!R20,40)</f>
        <v>73</v>
      </c>
      <c r="N20">
        <f t="shared" si="0"/>
        <v>20</v>
      </c>
    </row>
    <row r="21" spans="1:14" x14ac:dyDescent="0.3">
      <c r="A21" t="s">
        <v>997</v>
      </c>
      <c r="B21">
        <f>scalebetweenformulas!S21</f>
        <v>1</v>
      </c>
      <c r="C21">
        <f>IF(scrapedData!AC21="FR",4,IF(scrapedData!AC21="SO", 3, IF(scrapedData!AC21="JR",2,1)))</f>
        <v>4</v>
      </c>
      <c r="D21">
        <v>1200000</v>
      </c>
      <c r="E21">
        <f ca="1">IF(scrapedData!AD21="F",RANDBETWEEN(2,3),IF(scrapedData!AD21="G",RANDBETWEEN(0,1),4))</f>
        <v>0</v>
      </c>
      <c r="F21" s="1" t="s">
        <v>585</v>
      </c>
      <c r="G21">
        <f>scrapedData!AB21</f>
        <v>0</v>
      </c>
      <c r="H21" t="str">
        <f>MONTH(scrapedData!AE21)&amp;""""&amp;DAY(scrapedData!AE21)&amp;"'"</f>
        <v>5"9'</v>
      </c>
      <c r="I21">
        <f ca="1">_xlfn.IFNA(scalebetweenformulas!N21-scalebetweenformulas!T21,40)</f>
        <v>78</v>
      </c>
      <c r="J21">
        <f>_xlfn.IFNA(scalebetweenformulas!O21-scalebetweenformulas!T21,40)</f>
        <v>74</v>
      </c>
      <c r="K21">
        <f ca="1">_xlfn.IFNA(scalebetweenformulas!Q21,40)</f>
        <v>80</v>
      </c>
      <c r="L21">
        <f>_xlfn.IFNA(scalebetweenformulas!P21,40)</f>
        <v>58</v>
      </c>
      <c r="M21">
        <f ca="1">_xlfn.IFNA(scalebetweenformulas!R21,40)</f>
        <v>83</v>
      </c>
      <c r="N21">
        <f t="shared" si="0"/>
        <v>18</v>
      </c>
    </row>
    <row r="22" spans="1:14" x14ac:dyDescent="0.3">
      <c r="A22" t="s">
        <v>999</v>
      </c>
      <c r="B22">
        <f>scalebetweenformulas!S22</f>
        <v>1</v>
      </c>
      <c r="C22">
        <f>IF(scrapedData!AC22="FR",4,IF(scrapedData!AC22="SO", 3, IF(scrapedData!AC22="JR",2,1)))</f>
        <v>3</v>
      </c>
      <c r="D22">
        <v>1200000</v>
      </c>
      <c r="E22">
        <f ca="1">IF(scrapedData!AD22="F",RANDBETWEEN(2,3),IF(scrapedData!AD22="G",RANDBETWEEN(0,1),4))</f>
        <v>2</v>
      </c>
      <c r="F22" s="1" t="s">
        <v>585</v>
      </c>
      <c r="G22">
        <f>scrapedData!AB22</f>
        <v>30</v>
      </c>
      <c r="H22" t="str">
        <f>MONTH(scrapedData!AE22)&amp;""""&amp;DAY(scrapedData!AE22)&amp;"'"</f>
        <v>7"1'</v>
      </c>
      <c r="I22">
        <f ca="1">_xlfn.IFNA(scalebetweenformulas!N22-scalebetweenformulas!T22,40)</f>
        <v>72</v>
      </c>
      <c r="J22">
        <f>_xlfn.IFNA(scalebetweenformulas!O22-scalebetweenformulas!T22,40)</f>
        <v>69</v>
      </c>
      <c r="K22">
        <f ca="1">_xlfn.IFNA(scalebetweenformulas!Q22,40)</f>
        <v>47</v>
      </c>
      <c r="L22">
        <f>_xlfn.IFNA(scalebetweenformulas!P22,40)</f>
        <v>72</v>
      </c>
      <c r="M22">
        <f ca="1">_xlfn.IFNA(scalebetweenformulas!R22,40)</f>
        <v>67</v>
      </c>
      <c r="N22">
        <f t="shared" si="0"/>
        <v>19</v>
      </c>
    </row>
    <row r="23" spans="1:14" x14ac:dyDescent="0.3">
      <c r="A23" t="s">
        <v>1002</v>
      </c>
      <c r="B23">
        <f>scalebetweenformulas!S23</f>
        <v>1</v>
      </c>
      <c r="C23">
        <f>IF(scrapedData!AC23="FR",4,IF(scrapedData!AC23="SO", 3, IF(scrapedData!AC23="JR",2,1)))</f>
        <v>1</v>
      </c>
      <c r="D23">
        <v>1200000</v>
      </c>
      <c r="E23">
        <f ca="1">IF(scrapedData!AD23="F",RANDBETWEEN(2,3),IF(scrapedData!AD23="G",RANDBETWEEN(0,1),4))</f>
        <v>4</v>
      </c>
      <c r="F23" s="1" t="s">
        <v>585</v>
      </c>
      <c r="G23">
        <f>scrapedData!AB23</f>
        <v>33</v>
      </c>
      <c r="H23" t="str">
        <f>MONTH(scrapedData!AE23)&amp;""""&amp;DAY(scrapedData!AE23)&amp;"'"</f>
        <v>6"10'</v>
      </c>
      <c r="I23">
        <f ca="1">_xlfn.IFNA(scalebetweenformulas!N23-scalebetweenformulas!T23,40)</f>
        <v>73</v>
      </c>
      <c r="J23">
        <f>_xlfn.IFNA(scalebetweenformulas!O23-scalebetweenformulas!T23,40)</f>
        <v>72</v>
      </c>
      <c r="K23">
        <f ca="1">_xlfn.IFNA(scalebetweenformulas!Q23,40)</f>
        <v>49</v>
      </c>
      <c r="L23">
        <f>_xlfn.IFNA(scalebetweenformulas!P23,40)</f>
        <v>76</v>
      </c>
      <c r="M23">
        <f ca="1">_xlfn.IFNA(scalebetweenformulas!R23,40)</f>
        <v>51</v>
      </c>
      <c r="N23">
        <f t="shared" si="0"/>
        <v>21</v>
      </c>
    </row>
    <row r="24" spans="1:14" x14ac:dyDescent="0.3">
      <c r="A24" t="s">
        <v>1006</v>
      </c>
      <c r="B24">
        <f>scalebetweenformulas!S24</f>
        <v>1</v>
      </c>
      <c r="C24">
        <f>IF(scrapedData!AC24="FR",4,IF(scrapedData!AC24="SO", 3, IF(scrapedData!AC24="JR",2,1)))</f>
        <v>4</v>
      </c>
      <c r="D24">
        <v>1200000</v>
      </c>
      <c r="E24">
        <f ca="1">IF(scrapedData!AD24="F",RANDBETWEEN(2,3),IF(scrapedData!AD24="G",RANDBETWEEN(0,1),4))</f>
        <v>0</v>
      </c>
      <c r="F24" s="1" t="s">
        <v>585</v>
      </c>
      <c r="G24">
        <f>scrapedData!AB24</f>
        <v>23</v>
      </c>
      <c r="H24" t="str">
        <f>MONTH(scrapedData!AE24)&amp;""""&amp;DAY(scrapedData!AE24)&amp;"'"</f>
        <v>6"7'</v>
      </c>
      <c r="I24">
        <f ca="1">_xlfn.IFNA(scalebetweenformulas!N24-scalebetweenformulas!T24,40)</f>
        <v>67</v>
      </c>
      <c r="J24">
        <f>_xlfn.IFNA(scalebetweenformulas!O24-scalebetweenformulas!T24,40)</f>
        <v>63</v>
      </c>
      <c r="K24">
        <f ca="1">_xlfn.IFNA(scalebetweenformulas!Q24,40)</f>
        <v>41</v>
      </c>
      <c r="L24">
        <f>_xlfn.IFNA(scalebetweenformulas!P24,40)</f>
        <v>68</v>
      </c>
      <c r="M24">
        <f ca="1">_xlfn.IFNA(scalebetweenformulas!R24,40)</f>
        <v>61</v>
      </c>
      <c r="N24">
        <f t="shared" si="0"/>
        <v>18</v>
      </c>
    </row>
    <row r="25" spans="1:14" x14ac:dyDescent="0.3">
      <c r="A25" t="s">
        <v>1008</v>
      </c>
      <c r="B25">
        <f>scalebetweenformulas!S25</f>
        <v>1</v>
      </c>
      <c r="C25">
        <f>IF(scrapedData!AC25="FR",4,IF(scrapedData!AC25="SO", 3, IF(scrapedData!AC25="JR",2,1)))</f>
        <v>3</v>
      </c>
      <c r="D25">
        <v>1200000</v>
      </c>
      <c r="E25">
        <f ca="1">IF(scrapedData!AD25="F",RANDBETWEEN(2,3),IF(scrapedData!AD25="G",RANDBETWEEN(0,1),4))</f>
        <v>0</v>
      </c>
      <c r="F25" s="1" t="s">
        <v>585</v>
      </c>
      <c r="G25">
        <f>scrapedData!AB25</f>
        <v>24</v>
      </c>
      <c r="H25" t="str">
        <f>MONTH(scrapedData!AE25)&amp;""""&amp;DAY(scrapedData!AE25)&amp;"'"</f>
        <v>6"4'</v>
      </c>
      <c r="I25">
        <f ca="1">_xlfn.IFNA(scalebetweenformulas!N25-scalebetweenformulas!T25,40)</f>
        <v>67</v>
      </c>
      <c r="J25">
        <f>_xlfn.IFNA(scalebetweenformulas!O25-scalebetweenformulas!T25,40)</f>
        <v>63</v>
      </c>
      <c r="K25">
        <f ca="1">_xlfn.IFNA(scalebetweenformulas!Q25,40)</f>
        <v>47</v>
      </c>
      <c r="L25">
        <f>_xlfn.IFNA(scalebetweenformulas!P25,40)</f>
        <v>66</v>
      </c>
      <c r="M25">
        <f ca="1">_xlfn.IFNA(scalebetweenformulas!R25,40)</f>
        <v>62</v>
      </c>
      <c r="N25">
        <f t="shared" si="0"/>
        <v>19</v>
      </c>
    </row>
    <row r="26" spans="1:14" x14ac:dyDescent="0.3">
      <c r="A26" t="s">
        <v>1010</v>
      </c>
      <c r="B26">
        <f>scalebetweenformulas!S26</f>
        <v>1</v>
      </c>
      <c r="C26">
        <f>IF(scrapedData!AC26="FR",4,IF(scrapedData!AC26="SO", 3, IF(scrapedData!AC26="JR",2,1)))</f>
        <v>4</v>
      </c>
      <c r="D26">
        <v>1200000</v>
      </c>
      <c r="E26">
        <f ca="1">IF(scrapedData!AD26="F",RANDBETWEEN(2,3),IF(scrapedData!AD26="G",RANDBETWEEN(0,1),4))</f>
        <v>1</v>
      </c>
      <c r="F26" s="1" t="s">
        <v>585</v>
      </c>
      <c r="G26">
        <f>scrapedData!AB26</f>
        <v>1</v>
      </c>
      <c r="H26" t="str">
        <f>MONTH(scrapedData!AE26)&amp;""""&amp;DAY(scrapedData!AE26)&amp;"'"</f>
        <v>1"0'</v>
      </c>
      <c r="I26">
        <f ca="1">_xlfn.IFNA(scalebetweenformulas!N26-scalebetweenformulas!T26,40)</f>
        <v>77</v>
      </c>
      <c r="J26">
        <f>_xlfn.IFNA(scalebetweenformulas!O26-scalebetweenformulas!T26,40)</f>
        <v>62</v>
      </c>
      <c r="K26">
        <f ca="1">_xlfn.IFNA(scalebetweenformulas!Q26,40)</f>
        <v>48</v>
      </c>
      <c r="L26">
        <f>_xlfn.IFNA(scalebetweenformulas!P26,40)</f>
        <v>69</v>
      </c>
      <c r="M26">
        <f ca="1">_xlfn.IFNA(scalebetweenformulas!R26,40)</f>
        <v>58</v>
      </c>
      <c r="N26">
        <f t="shared" si="0"/>
        <v>18</v>
      </c>
    </row>
    <row r="27" spans="1:14" x14ac:dyDescent="0.3">
      <c r="A27" t="s">
        <v>1012</v>
      </c>
      <c r="B27">
        <f>scalebetweenformulas!S27</f>
        <v>1</v>
      </c>
      <c r="C27">
        <f>IF(scrapedData!AC27="FR",4,IF(scrapedData!AC27="SO", 3, IF(scrapedData!AC27="JR",2,1)))</f>
        <v>3</v>
      </c>
      <c r="D27">
        <v>1200000</v>
      </c>
      <c r="E27">
        <f ca="1">IF(scrapedData!AD27="F",RANDBETWEEN(2,3),IF(scrapedData!AD27="G",RANDBETWEEN(0,1),4))</f>
        <v>3</v>
      </c>
      <c r="F27" s="1" t="s">
        <v>585</v>
      </c>
      <c r="G27">
        <f>scrapedData!AB27</f>
        <v>45</v>
      </c>
      <c r="H27" t="str">
        <f>MONTH(scrapedData!AE27)&amp;""""&amp;DAY(scrapedData!AE27)&amp;"'"</f>
        <v>6"6'</v>
      </c>
      <c r="I27">
        <f ca="1">_xlfn.IFNA(scalebetweenformulas!N27-scalebetweenformulas!T27,40)</f>
        <v>67</v>
      </c>
      <c r="J27">
        <f>_xlfn.IFNA(scalebetweenformulas!O27-scalebetweenformulas!T27,40)</f>
        <v>63</v>
      </c>
      <c r="K27">
        <f ca="1">_xlfn.IFNA(scalebetweenformulas!Q27,40)</f>
        <v>41</v>
      </c>
      <c r="L27">
        <f>_xlfn.IFNA(scalebetweenformulas!P27,40)</f>
        <v>71</v>
      </c>
      <c r="M27">
        <f ca="1">_xlfn.IFNA(scalebetweenformulas!R27,40)</f>
        <v>53</v>
      </c>
      <c r="N27">
        <f t="shared" si="0"/>
        <v>19</v>
      </c>
    </row>
    <row r="28" spans="1:14" x14ac:dyDescent="0.3">
      <c r="A28" t="s">
        <v>1014</v>
      </c>
      <c r="B28">
        <f>scalebetweenformulas!S28</f>
        <v>1</v>
      </c>
      <c r="C28">
        <f>IF(scrapedData!AC28="FR",4,IF(scrapedData!AC28="SO", 3, IF(scrapedData!AC28="JR",2,1)))</f>
        <v>4</v>
      </c>
      <c r="D28">
        <v>1200000</v>
      </c>
      <c r="E28">
        <f ca="1">IF(scrapedData!AD28="F",RANDBETWEEN(2,3),IF(scrapedData!AD28="G",RANDBETWEEN(0,1),4))</f>
        <v>1</v>
      </c>
      <c r="F28" s="1" t="s">
        <v>585</v>
      </c>
      <c r="G28">
        <f>scrapedData!AB28</f>
        <v>10</v>
      </c>
      <c r="H28" t="str">
        <f>MONTH(scrapedData!AE28)&amp;""""&amp;DAY(scrapedData!AE28)&amp;"'"</f>
        <v>6"3'</v>
      </c>
      <c r="I28">
        <f ca="1">_xlfn.IFNA(scalebetweenformulas!N28-scalebetweenformulas!T28,40)</f>
        <v>66</v>
      </c>
      <c r="J28">
        <f>_xlfn.IFNA(scalebetweenformulas!O28-scalebetweenformulas!T28,40)</f>
        <v>63</v>
      </c>
      <c r="K28">
        <f ca="1">_xlfn.IFNA(scalebetweenformulas!Q28,40)</f>
        <v>50</v>
      </c>
      <c r="L28">
        <f>_xlfn.IFNA(scalebetweenformulas!P28,40)</f>
        <v>70</v>
      </c>
      <c r="M28">
        <f ca="1">_xlfn.IFNA(scalebetweenformulas!R28,40)</f>
        <v>69</v>
      </c>
      <c r="N28">
        <f t="shared" si="0"/>
        <v>18</v>
      </c>
    </row>
    <row r="29" spans="1:14" x14ac:dyDescent="0.3">
      <c r="A29" t="s">
        <v>1016</v>
      </c>
      <c r="B29">
        <f>scalebetweenformulas!S29</f>
        <v>1</v>
      </c>
      <c r="C29">
        <f>IF(scrapedData!AC29="FR",4,IF(scrapedData!AC29="SO", 3, IF(scrapedData!AC29="JR",2,1)))</f>
        <v>4</v>
      </c>
      <c r="D29">
        <v>1200000</v>
      </c>
      <c r="E29">
        <f ca="1">IF(scrapedData!AD29="F",RANDBETWEEN(2,3),IF(scrapedData!AD29="G",RANDBETWEEN(0,1),4))</f>
        <v>3</v>
      </c>
      <c r="F29" s="1" t="s">
        <v>585</v>
      </c>
      <c r="G29">
        <f>scrapedData!AB29</f>
        <v>1</v>
      </c>
      <c r="H29" t="str">
        <f>MONTH(scrapedData!AE29)&amp;""""&amp;DAY(scrapedData!AE29)&amp;"'"</f>
        <v>6"7'</v>
      </c>
      <c r="I29">
        <f ca="1">_xlfn.IFNA(scalebetweenformulas!N29-scalebetweenformulas!T29,40)</f>
        <v>68</v>
      </c>
      <c r="J29">
        <f>_xlfn.IFNA(scalebetweenformulas!O29-scalebetweenformulas!T29,40)</f>
        <v>62</v>
      </c>
      <c r="K29">
        <f ca="1">_xlfn.IFNA(scalebetweenformulas!Q29,40)</f>
        <v>44</v>
      </c>
      <c r="L29">
        <f>_xlfn.IFNA(scalebetweenformulas!P29,40)</f>
        <v>71</v>
      </c>
      <c r="M29">
        <f ca="1">_xlfn.IFNA(scalebetweenformulas!R29,40)</f>
        <v>57</v>
      </c>
      <c r="N29">
        <f t="shared" si="0"/>
        <v>18</v>
      </c>
    </row>
    <row r="30" spans="1:14" x14ac:dyDescent="0.3">
      <c r="A30" t="s">
        <v>1019</v>
      </c>
      <c r="B30">
        <f>scalebetweenformulas!S30</f>
        <v>1</v>
      </c>
      <c r="C30">
        <f>IF(scrapedData!AC30="FR",4,IF(scrapedData!AC30="SO", 3, IF(scrapedData!AC30="JR",2,1)))</f>
        <v>4</v>
      </c>
      <c r="D30">
        <v>1200000</v>
      </c>
      <c r="E30">
        <f ca="1">IF(scrapedData!AD30="F",RANDBETWEEN(2,3),IF(scrapedData!AD30="G",RANDBETWEEN(0,1),4))</f>
        <v>4</v>
      </c>
      <c r="F30" s="1" t="s">
        <v>585</v>
      </c>
      <c r="G30">
        <f>scrapedData!AB30</f>
        <v>22</v>
      </c>
      <c r="H30" t="str">
        <f>MONTH(scrapedData!AE30)&amp;""""&amp;DAY(scrapedData!AE30)&amp;"'"</f>
        <v>7"1'</v>
      </c>
      <c r="I30">
        <f>_xlfn.IFNA(scalebetweenformulas!N30-scalebetweenformulas!T30,40)</f>
        <v>40</v>
      </c>
      <c r="J30">
        <f>_xlfn.IFNA(scalebetweenformulas!O30-scalebetweenformulas!T30,40)</f>
        <v>40</v>
      </c>
      <c r="K30">
        <f ca="1">_xlfn.IFNA(scalebetweenformulas!Q30,40)</f>
        <v>40</v>
      </c>
      <c r="L30">
        <f>_xlfn.IFNA(scalebetweenformulas!P30,40)</f>
        <v>40</v>
      </c>
      <c r="M30">
        <f ca="1">_xlfn.IFNA(scalebetweenformulas!R30,40)</f>
        <v>40</v>
      </c>
      <c r="N30">
        <f t="shared" si="0"/>
        <v>18</v>
      </c>
    </row>
    <row r="31" spans="1:14" x14ac:dyDescent="0.3">
      <c r="A31" t="s">
        <v>1023</v>
      </c>
      <c r="B31">
        <f>scalebetweenformulas!S31</f>
        <v>2</v>
      </c>
      <c r="C31">
        <f>IF(scrapedData!AC31="FR",4,IF(scrapedData!AC31="SO", 3, IF(scrapedData!AC31="JR",2,1)))</f>
        <v>1</v>
      </c>
      <c r="D31">
        <v>1200000</v>
      </c>
      <c r="E31">
        <f ca="1">IF(scrapedData!AD31="F",RANDBETWEEN(2,3),IF(scrapedData!AD31="G",RANDBETWEEN(0,1),4))</f>
        <v>0</v>
      </c>
      <c r="F31" s="1" t="s">
        <v>585</v>
      </c>
      <c r="G31">
        <f>scrapedData!AB31</f>
        <v>13</v>
      </c>
      <c r="H31" t="str">
        <f>MONTH(scrapedData!AE31)&amp;""""&amp;DAY(scrapedData!AE31)&amp;"'"</f>
        <v>6"9'</v>
      </c>
      <c r="I31">
        <f ca="1">_xlfn.IFNA(scalebetweenformulas!N31-scalebetweenformulas!T31,40)</f>
        <v>88</v>
      </c>
      <c r="J31">
        <f>_xlfn.IFNA(scalebetweenformulas!O31-scalebetweenformulas!T31,40)</f>
        <v>81</v>
      </c>
      <c r="K31">
        <f ca="1">_xlfn.IFNA(scalebetweenformulas!Q31,40)</f>
        <v>94</v>
      </c>
      <c r="L31">
        <f>_xlfn.IFNA(scalebetweenformulas!P31,40)</f>
        <v>77</v>
      </c>
      <c r="M31">
        <f ca="1">_xlfn.IFNA(scalebetweenformulas!R31,40)</f>
        <v>82</v>
      </c>
      <c r="N31">
        <f t="shared" si="0"/>
        <v>21</v>
      </c>
    </row>
    <row r="32" spans="1:14" x14ac:dyDescent="0.3">
      <c r="A32" t="s">
        <v>1026</v>
      </c>
      <c r="B32">
        <f>scalebetweenformulas!S32</f>
        <v>2</v>
      </c>
      <c r="C32">
        <f>IF(scrapedData!AC32="FR",4,IF(scrapedData!AC32="SO", 3, IF(scrapedData!AC32="JR",2,1)))</f>
        <v>4</v>
      </c>
      <c r="D32">
        <v>1200000</v>
      </c>
      <c r="E32">
        <f ca="1">IF(scrapedData!AD32="F",RANDBETWEEN(2,3),IF(scrapedData!AD32="G",RANDBETWEEN(0,1),4))</f>
        <v>0</v>
      </c>
      <c r="F32" s="1" t="s">
        <v>585</v>
      </c>
      <c r="G32">
        <f>scrapedData!AB32</f>
        <v>2</v>
      </c>
      <c r="H32" t="str">
        <f>MONTH(scrapedData!AE32)&amp;""""&amp;DAY(scrapedData!AE32)&amp;"'"</f>
        <v>6"5'</v>
      </c>
      <c r="I32">
        <f ca="1">_xlfn.IFNA(scalebetweenformulas!N32-scalebetweenformulas!T32,40)</f>
        <v>87</v>
      </c>
      <c r="J32">
        <f>_xlfn.IFNA(scalebetweenformulas!O32-scalebetweenformulas!T32,40)</f>
        <v>78</v>
      </c>
      <c r="K32">
        <f ca="1">_xlfn.IFNA(scalebetweenformulas!Q32,40)</f>
        <v>82</v>
      </c>
      <c r="L32">
        <f>_xlfn.IFNA(scalebetweenformulas!P32,40)</f>
        <v>65</v>
      </c>
      <c r="M32">
        <f ca="1">_xlfn.IFNA(scalebetweenformulas!R32,40)</f>
        <v>80</v>
      </c>
      <c r="N32">
        <f t="shared" si="0"/>
        <v>18</v>
      </c>
    </row>
    <row r="33" spans="1:14" x14ac:dyDescent="0.3">
      <c r="A33" t="s">
        <v>1030</v>
      </c>
      <c r="B33">
        <f>scalebetweenformulas!S33</f>
        <v>2</v>
      </c>
      <c r="C33">
        <f>IF(scrapedData!AC33="FR",4,IF(scrapedData!AC33="SO", 3, IF(scrapedData!AC33="JR",2,1)))</f>
        <v>1</v>
      </c>
      <c r="D33">
        <v>1200000</v>
      </c>
      <c r="E33">
        <f ca="1">IF(scrapedData!AD33="F",RANDBETWEEN(2,3),IF(scrapedData!AD33="G",RANDBETWEEN(0,1),4))</f>
        <v>3</v>
      </c>
      <c r="F33" s="1" t="s">
        <v>585</v>
      </c>
      <c r="G33">
        <f>scrapedData!AB33</f>
        <v>32</v>
      </c>
      <c r="H33" t="str">
        <f>MONTH(scrapedData!AE33)&amp;""""&amp;DAY(scrapedData!AE33)&amp;"'"</f>
        <v>6"8'</v>
      </c>
      <c r="I33">
        <f ca="1">_xlfn.IFNA(scalebetweenformulas!N33-scalebetweenformulas!T33,40)</f>
        <v>82</v>
      </c>
      <c r="J33">
        <f>_xlfn.IFNA(scalebetweenformulas!O33-scalebetweenformulas!T33,40)</f>
        <v>85</v>
      </c>
      <c r="K33">
        <f ca="1">_xlfn.IFNA(scalebetweenformulas!Q33,40)</f>
        <v>74</v>
      </c>
      <c r="L33">
        <f>_xlfn.IFNA(scalebetweenformulas!P33,40)</f>
        <v>102</v>
      </c>
      <c r="M33">
        <f ca="1">_xlfn.IFNA(scalebetweenformulas!R33,40)</f>
        <v>77</v>
      </c>
      <c r="N33">
        <f t="shared" si="0"/>
        <v>21</v>
      </c>
    </row>
    <row r="34" spans="1:14" x14ac:dyDescent="0.3">
      <c r="A34" t="s">
        <v>1034</v>
      </c>
      <c r="B34">
        <f>scalebetweenformulas!S34</f>
        <v>2</v>
      </c>
      <c r="C34">
        <f>IF(scrapedData!AC34="FR",4,IF(scrapedData!AC34="SO", 3, IF(scrapedData!AC34="JR",2,1)))</f>
        <v>4</v>
      </c>
      <c r="D34">
        <v>1200000</v>
      </c>
      <c r="E34">
        <f ca="1">IF(scrapedData!AD34="F",RANDBETWEEN(2,3),IF(scrapedData!AD34="G",RANDBETWEEN(0,1),4))</f>
        <v>2</v>
      </c>
      <c r="F34" s="1" t="s">
        <v>585</v>
      </c>
      <c r="G34">
        <f>scrapedData!AB34</f>
        <v>5</v>
      </c>
      <c r="H34" t="str">
        <f>MONTH(scrapedData!AE34)&amp;""""&amp;DAY(scrapedData!AE34)&amp;"'"</f>
        <v>6"6'</v>
      </c>
      <c r="I34">
        <f ca="1">_xlfn.IFNA(scalebetweenformulas!N34-scalebetweenformulas!T34,40)</f>
        <v>78</v>
      </c>
      <c r="J34">
        <f>_xlfn.IFNA(scalebetweenformulas!O34-scalebetweenformulas!T34,40)</f>
        <v>75</v>
      </c>
      <c r="K34">
        <f ca="1">_xlfn.IFNA(scalebetweenformulas!Q34,40)</f>
        <v>72</v>
      </c>
      <c r="L34">
        <f>_xlfn.IFNA(scalebetweenformulas!P34,40)</f>
        <v>80</v>
      </c>
      <c r="M34">
        <f ca="1">_xlfn.IFNA(scalebetweenformulas!R34,40)</f>
        <v>77</v>
      </c>
      <c r="N34">
        <f t="shared" si="0"/>
        <v>18</v>
      </c>
    </row>
    <row r="35" spans="1:14" x14ac:dyDescent="0.3">
      <c r="A35" t="s">
        <v>1038</v>
      </c>
      <c r="B35">
        <f>scalebetweenformulas!S35</f>
        <v>2</v>
      </c>
      <c r="C35">
        <f>IF(scrapedData!AC35="FR",4,IF(scrapedData!AC35="SO", 3, IF(scrapedData!AC35="JR",2,1)))</f>
        <v>1</v>
      </c>
      <c r="D35">
        <v>1200000</v>
      </c>
      <c r="E35">
        <f ca="1">IF(scrapedData!AD35="F",RANDBETWEEN(2,3),IF(scrapedData!AD35="G",RANDBETWEEN(0,1),4))</f>
        <v>1</v>
      </c>
      <c r="F35" s="1" t="s">
        <v>585</v>
      </c>
      <c r="G35">
        <f>scrapedData!AB35</f>
        <v>24</v>
      </c>
      <c r="H35" t="str">
        <f>MONTH(scrapedData!AE35)&amp;""""&amp;DAY(scrapedData!AE35)&amp;"'"</f>
        <v>6"4'</v>
      </c>
      <c r="I35">
        <f ca="1">_xlfn.IFNA(scalebetweenformulas!N35-scalebetweenformulas!T35,40)</f>
        <v>81</v>
      </c>
      <c r="J35">
        <f>_xlfn.IFNA(scalebetweenformulas!O35-scalebetweenformulas!T35,40)</f>
        <v>79</v>
      </c>
      <c r="K35">
        <f ca="1">_xlfn.IFNA(scalebetweenformulas!Q35,40)</f>
        <v>75</v>
      </c>
      <c r="L35">
        <f>_xlfn.IFNA(scalebetweenformulas!P35,40)</f>
        <v>66</v>
      </c>
      <c r="M35">
        <f ca="1">_xlfn.IFNA(scalebetweenformulas!R35,40)</f>
        <v>80</v>
      </c>
      <c r="N35">
        <f t="shared" si="0"/>
        <v>21</v>
      </c>
    </row>
    <row r="36" spans="1:14" x14ac:dyDescent="0.3">
      <c r="A36" t="s">
        <v>1042</v>
      </c>
      <c r="B36">
        <f>scalebetweenformulas!S36</f>
        <v>2</v>
      </c>
      <c r="C36">
        <f>IF(scrapedData!AC36="FR",4,IF(scrapedData!AC36="SO", 3, IF(scrapedData!AC36="JR",2,1)))</f>
        <v>3</v>
      </c>
      <c r="D36">
        <v>1200000</v>
      </c>
      <c r="E36">
        <f ca="1">IF(scrapedData!AD36="F",RANDBETWEEN(2,3),IF(scrapedData!AD36="G",RANDBETWEEN(0,1),4))</f>
        <v>2</v>
      </c>
      <c r="F36" s="1" t="s">
        <v>585</v>
      </c>
      <c r="G36">
        <f>scrapedData!AB36</f>
        <v>15</v>
      </c>
      <c r="H36" t="str">
        <f>MONTH(scrapedData!AE36)&amp;""""&amp;DAY(scrapedData!AE36)&amp;"'"</f>
        <v>6"9'</v>
      </c>
      <c r="I36">
        <f ca="1">_xlfn.IFNA(scalebetweenformulas!N36-scalebetweenformulas!T36,40)</f>
        <v>74</v>
      </c>
      <c r="J36">
        <f>_xlfn.IFNA(scalebetweenformulas!O36-scalebetweenformulas!T36,40)</f>
        <v>78</v>
      </c>
      <c r="K36">
        <f ca="1">_xlfn.IFNA(scalebetweenformulas!Q36,40)</f>
        <v>41</v>
      </c>
      <c r="L36">
        <f>_xlfn.IFNA(scalebetweenformulas!P36,40)</f>
        <v>82</v>
      </c>
      <c r="M36">
        <f ca="1">_xlfn.IFNA(scalebetweenformulas!R36,40)</f>
        <v>64</v>
      </c>
      <c r="N36">
        <f t="shared" si="0"/>
        <v>19</v>
      </c>
    </row>
    <row r="37" spans="1:14" x14ac:dyDescent="0.3">
      <c r="A37" t="s">
        <v>1043</v>
      </c>
      <c r="B37">
        <f>scalebetweenformulas!S37</f>
        <v>2</v>
      </c>
      <c r="C37">
        <f>IF(scrapedData!AC37="FR",4,IF(scrapedData!AC37="SO", 3, IF(scrapedData!AC37="JR",2,1)))</f>
        <v>2</v>
      </c>
      <c r="D37">
        <v>1200000</v>
      </c>
      <c r="E37">
        <f ca="1">IF(scrapedData!AD37="F",RANDBETWEEN(2,3),IF(scrapedData!AD37="G",RANDBETWEEN(0,1),4))</f>
        <v>0</v>
      </c>
      <c r="F37" s="1" t="s">
        <v>585</v>
      </c>
      <c r="G37">
        <f>scrapedData!AB37</f>
        <v>4</v>
      </c>
      <c r="H37" t="str">
        <f>MONTH(scrapedData!AE37)&amp;""""&amp;DAY(scrapedData!AE37)&amp;"'"</f>
        <v>6"4'</v>
      </c>
      <c r="I37">
        <f ca="1">_xlfn.IFNA(scalebetweenformulas!N37-scalebetweenformulas!T37,40)</f>
        <v>80</v>
      </c>
      <c r="J37">
        <f>_xlfn.IFNA(scalebetweenformulas!O37-scalebetweenformulas!T37,40)</f>
        <v>68</v>
      </c>
      <c r="K37">
        <f ca="1">_xlfn.IFNA(scalebetweenformulas!Q37,40)</f>
        <v>94</v>
      </c>
      <c r="L37">
        <f>_xlfn.IFNA(scalebetweenformulas!P37,40)</f>
        <v>67</v>
      </c>
      <c r="M37">
        <f ca="1">_xlfn.IFNA(scalebetweenformulas!R37,40)</f>
        <v>67</v>
      </c>
      <c r="N37">
        <f t="shared" si="0"/>
        <v>20</v>
      </c>
    </row>
    <row r="38" spans="1:14" x14ac:dyDescent="0.3">
      <c r="A38" t="s">
        <v>1047</v>
      </c>
      <c r="B38">
        <f>scalebetweenformulas!S38</f>
        <v>2</v>
      </c>
      <c r="C38">
        <f>IF(scrapedData!AC38="FR",4,IF(scrapedData!AC38="SO", 3, IF(scrapedData!AC38="JR",2,1)))</f>
        <v>2</v>
      </c>
      <c r="D38">
        <v>1200000</v>
      </c>
      <c r="E38">
        <f ca="1">IF(scrapedData!AD38="F",RANDBETWEEN(2,3),IF(scrapedData!AD38="G",RANDBETWEEN(0,1),4))</f>
        <v>0</v>
      </c>
      <c r="F38" s="1" t="s">
        <v>585</v>
      </c>
      <c r="G38">
        <f>scrapedData!AB38</f>
        <v>0</v>
      </c>
      <c r="H38" t="str">
        <f>MONTH(scrapedData!AE38)&amp;""""&amp;DAY(scrapedData!AE38)&amp;"'"</f>
        <v>6"2'</v>
      </c>
      <c r="I38">
        <f ca="1">_xlfn.IFNA(scalebetweenformulas!N38-scalebetweenformulas!T38,40)</f>
        <v>72</v>
      </c>
      <c r="J38">
        <f>_xlfn.IFNA(scalebetweenformulas!O38-scalebetweenformulas!T38,40)</f>
        <v>69</v>
      </c>
      <c r="K38">
        <f ca="1">_xlfn.IFNA(scalebetweenformulas!Q38,40)</f>
        <v>49</v>
      </c>
      <c r="L38">
        <f>_xlfn.IFNA(scalebetweenformulas!P38,40)</f>
        <v>62</v>
      </c>
      <c r="M38">
        <f ca="1">_xlfn.IFNA(scalebetweenformulas!R38,40)</f>
        <v>64</v>
      </c>
      <c r="N38">
        <f t="shared" si="0"/>
        <v>20</v>
      </c>
    </row>
    <row r="39" spans="1:14" x14ac:dyDescent="0.3">
      <c r="A39" t="s">
        <v>1050</v>
      </c>
      <c r="B39">
        <f>scalebetweenformulas!S39</f>
        <v>2</v>
      </c>
      <c r="C39">
        <f>IF(scrapedData!AC39="FR",4,IF(scrapedData!AC39="SO", 3, IF(scrapedData!AC39="JR",2,1)))</f>
        <v>3</v>
      </c>
      <c r="D39">
        <v>1200000</v>
      </c>
      <c r="E39">
        <f ca="1">IF(scrapedData!AD39="F",RANDBETWEEN(2,3),IF(scrapedData!AD39="G",RANDBETWEEN(0,1),4))</f>
        <v>3</v>
      </c>
      <c r="F39" s="1" t="s">
        <v>585</v>
      </c>
      <c r="G39">
        <f>scrapedData!AB39</f>
        <v>21</v>
      </c>
      <c r="H39" t="str">
        <f>MONTH(scrapedData!AE39)&amp;""""&amp;DAY(scrapedData!AE39)&amp;"'"</f>
        <v>6"11'</v>
      </c>
      <c r="I39">
        <f ca="1">_xlfn.IFNA(scalebetweenformulas!N39-scalebetweenformulas!T39,40)</f>
        <v>71</v>
      </c>
      <c r="J39">
        <f>_xlfn.IFNA(scalebetweenformulas!O39-scalebetweenformulas!T39,40)</f>
        <v>69</v>
      </c>
      <c r="K39">
        <f ca="1">_xlfn.IFNA(scalebetweenformulas!Q39,40)</f>
        <v>47</v>
      </c>
      <c r="L39">
        <f>_xlfn.IFNA(scalebetweenformulas!P39,40)</f>
        <v>81</v>
      </c>
      <c r="M39">
        <f ca="1">_xlfn.IFNA(scalebetweenformulas!R39,40)</f>
        <v>55</v>
      </c>
      <c r="N39">
        <f t="shared" si="0"/>
        <v>19</v>
      </c>
    </row>
    <row r="40" spans="1:14" x14ac:dyDescent="0.3">
      <c r="A40" t="s">
        <v>1052</v>
      </c>
      <c r="B40">
        <f>scalebetweenformulas!S40</f>
        <v>2</v>
      </c>
      <c r="C40">
        <f>IF(scrapedData!AC40="FR",4,IF(scrapedData!AC40="SO", 3, IF(scrapedData!AC40="JR",2,1)))</f>
        <v>4</v>
      </c>
      <c r="D40">
        <v>1200000</v>
      </c>
      <c r="E40">
        <f ca="1">IF(scrapedData!AD40="F",RANDBETWEEN(2,3),IF(scrapedData!AD40="G",RANDBETWEEN(0,1),4))</f>
        <v>1</v>
      </c>
      <c r="F40" s="1" t="s">
        <v>585</v>
      </c>
      <c r="G40">
        <f>scrapedData!AB40</f>
        <v>1</v>
      </c>
      <c r="H40" t="str">
        <f>MONTH(scrapedData!AE40)&amp;""""&amp;DAY(scrapedData!AE40)&amp;"'"</f>
        <v>6"7'</v>
      </c>
      <c r="I40">
        <f ca="1">_xlfn.IFNA(scalebetweenformulas!N40-scalebetweenformulas!T40,40)</f>
        <v>71</v>
      </c>
      <c r="J40">
        <f>_xlfn.IFNA(scalebetweenformulas!O40-scalebetweenformulas!T40,40)</f>
        <v>69</v>
      </c>
      <c r="K40">
        <f ca="1">_xlfn.IFNA(scalebetweenformulas!Q40,40)</f>
        <v>49</v>
      </c>
      <c r="L40">
        <f>_xlfn.IFNA(scalebetweenformulas!P40,40)</f>
        <v>72</v>
      </c>
      <c r="M40">
        <f ca="1">_xlfn.IFNA(scalebetweenformulas!R40,40)</f>
        <v>59</v>
      </c>
      <c r="N40">
        <f t="shared" si="0"/>
        <v>18</v>
      </c>
    </row>
    <row r="41" spans="1:14" x14ac:dyDescent="0.3">
      <c r="A41" t="s">
        <v>1056</v>
      </c>
      <c r="B41">
        <f>scalebetweenformulas!S41</f>
        <v>2</v>
      </c>
      <c r="C41">
        <f>IF(scrapedData!AC41="FR",4,IF(scrapedData!AC41="SO", 3, IF(scrapedData!AC41="JR",2,1)))</f>
        <v>3</v>
      </c>
      <c r="D41">
        <v>1200000</v>
      </c>
      <c r="E41">
        <f ca="1">IF(scrapedData!AD41="F",RANDBETWEEN(2,3),IF(scrapedData!AD41="G",RANDBETWEEN(0,1),4))</f>
        <v>1</v>
      </c>
      <c r="F41" s="1" t="s">
        <v>585</v>
      </c>
      <c r="G41">
        <f>scrapedData!AB41</f>
        <v>3</v>
      </c>
      <c r="H41" t="str">
        <f>MONTH(scrapedData!AE41)&amp;""""&amp;DAY(scrapedData!AE41)&amp;"'"</f>
        <v>6"3'</v>
      </c>
      <c r="I41">
        <f ca="1">_xlfn.IFNA(scalebetweenformulas!N41-scalebetweenformulas!T41,40)</f>
        <v>69</v>
      </c>
      <c r="J41">
        <f>_xlfn.IFNA(scalebetweenformulas!O41-scalebetweenformulas!T41,40)</f>
        <v>64</v>
      </c>
      <c r="K41">
        <f ca="1">_xlfn.IFNA(scalebetweenformulas!Q41,40)</f>
        <v>50</v>
      </c>
      <c r="L41">
        <f>_xlfn.IFNA(scalebetweenformulas!P41,40)</f>
        <v>67</v>
      </c>
      <c r="M41">
        <f ca="1">_xlfn.IFNA(scalebetweenformulas!R41,40)</f>
        <v>68</v>
      </c>
      <c r="N41">
        <f t="shared" si="0"/>
        <v>19</v>
      </c>
    </row>
    <row r="42" spans="1:14" x14ac:dyDescent="0.3">
      <c r="A42" t="s">
        <v>1059</v>
      </c>
      <c r="B42">
        <f>scalebetweenformulas!S42</f>
        <v>2</v>
      </c>
      <c r="C42">
        <f>IF(scrapedData!AC42="FR",4,IF(scrapedData!AC42="SO", 3, IF(scrapedData!AC42="JR",2,1)))</f>
        <v>3</v>
      </c>
      <c r="D42">
        <v>1200000</v>
      </c>
      <c r="E42">
        <f ca="1">IF(scrapedData!AD42="F",RANDBETWEEN(2,3),IF(scrapedData!AD42="G",RANDBETWEEN(0,1),4))</f>
        <v>3</v>
      </c>
      <c r="F42" s="1" t="s">
        <v>585</v>
      </c>
      <c r="G42">
        <f>scrapedData!AB42</f>
        <v>42</v>
      </c>
      <c r="H42" t="str">
        <f>MONTH(scrapedData!AE42)&amp;""""&amp;DAY(scrapedData!AE42)&amp;"'"</f>
        <v>6"10'</v>
      </c>
      <c r="I42">
        <f ca="1">_xlfn.IFNA(scalebetweenformulas!N42-scalebetweenformulas!T42,40)</f>
        <v>70</v>
      </c>
      <c r="J42">
        <f>_xlfn.IFNA(scalebetweenformulas!O42-scalebetweenformulas!T42,40)</f>
        <v>63</v>
      </c>
      <c r="K42">
        <f ca="1">_xlfn.IFNA(scalebetweenformulas!Q42,40)</f>
        <v>45</v>
      </c>
      <c r="L42">
        <f>_xlfn.IFNA(scalebetweenformulas!P42,40)</f>
        <v>74</v>
      </c>
      <c r="M42">
        <f ca="1">_xlfn.IFNA(scalebetweenformulas!R42,40)</f>
        <v>60</v>
      </c>
      <c r="N42">
        <f t="shared" si="0"/>
        <v>19</v>
      </c>
    </row>
    <row r="43" spans="1:14" x14ac:dyDescent="0.3">
      <c r="A43" t="s">
        <v>1061</v>
      </c>
      <c r="B43">
        <f>scalebetweenformulas!S43</f>
        <v>2</v>
      </c>
      <c r="C43">
        <f>IF(scrapedData!AC43="FR",4,IF(scrapedData!AC43="SO", 3, IF(scrapedData!AC43="JR",2,1)))</f>
        <v>3</v>
      </c>
      <c r="D43">
        <v>1200000</v>
      </c>
      <c r="E43">
        <f ca="1">IF(scrapedData!AD43="F",RANDBETWEEN(2,3),IF(scrapedData!AD43="G",RANDBETWEEN(0,1),4))</f>
        <v>1</v>
      </c>
      <c r="F43" s="1" t="s">
        <v>585</v>
      </c>
      <c r="G43">
        <f>scrapedData!AB43</f>
        <v>30</v>
      </c>
      <c r="H43" t="str">
        <f>MONTH(scrapedData!AE43)&amp;""""&amp;DAY(scrapedData!AE43)&amp;"'"</f>
        <v>6"2'</v>
      </c>
      <c r="I43">
        <f ca="1">_xlfn.IFNA(scalebetweenformulas!N43-scalebetweenformulas!T43,40)</f>
        <v>68</v>
      </c>
      <c r="J43">
        <f>_xlfn.IFNA(scalebetweenformulas!O43-scalebetweenformulas!T43,40)</f>
        <v>62</v>
      </c>
      <c r="K43">
        <f ca="1">_xlfn.IFNA(scalebetweenformulas!Q43,40)</f>
        <v>45</v>
      </c>
      <c r="L43">
        <f>_xlfn.IFNA(scalebetweenformulas!P43,40)</f>
        <v>69</v>
      </c>
      <c r="M43">
        <f ca="1">_xlfn.IFNA(scalebetweenformulas!R43,40)</f>
        <v>57</v>
      </c>
      <c r="N43">
        <f t="shared" si="0"/>
        <v>19</v>
      </c>
    </row>
    <row r="44" spans="1:14" x14ac:dyDescent="0.3">
      <c r="A44" t="s">
        <v>1062</v>
      </c>
      <c r="B44">
        <f>scalebetweenformulas!S44</f>
        <v>2</v>
      </c>
      <c r="C44">
        <f>IF(scrapedData!AC44="FR",4,IF(scrapedData!AC44="SO", 3, IF(scrapedData!AC44="JR",2,1)))</f>
        <v>3</v>
      </c>
      <c r="D44">
        <v>1200000</v>
      </c>
      <c r="E44">
        <f ca="1">IF(scrapedData!AD44="F",RANDBETWEEN(2,3),IF(scrapedData!AD44="G",RANDBETWEEN(0,1),4))</f>
        <v>2</v>
      </c>
      <c r="F44" s="1" t="s">
        <v>585</v>
      </c>
      <c r="G44">
        <f>scrapedData!AB44</f>
        <v>22</v>
      </c>
      <c r="H44" t="str">
        <f>MONTH(scrapedData!AE44)&amp;""""&amp;DAY(scrapedData!AE44)&amp;"'"</f>
        <v>6"10'</v>
      </c>
      <c r="I44">
        <f ca="1">_xlfn.IFNA(scalebetweenformulas!N44-scalebetweenformulas!T44,40)</f>
        <v>69</v>
      </c>
      <c r="J44">
        <f>_xlfn.IFNA(scalebetweenformulas!O44-scalebetweenformulas!T44,40)</f>
        <v>63</v>
      </c>
      <c r="K44">
        <f ca="1">_xlfn.IFNA(scalebetweenformulas!Q44,40)</f>
        <v>42</v>
      </c>
      <c r="L44">
        <f>_xlfn.IFNA(scalebetweenformulas!P44,40)</f>
        <v>70</v>
      </c>
      <c r="M44">
        <f ca="1">_xlfn.IFNA(scalebetweenformulas!R44,40)</f>
        <v>60</v>
      </c>
      <c r="N44">
        <f t="shared" si="0"/>
        <v>19</v>
      </c>
    </row>
    <row r="45" spans="1:14" x14ac:dyDescent="0.3">
      <c r="A45" t="s">
        <v>1063</v>
      </c>
      <c r="B45">
        <f>scalebetweenformulas!S45</f>
        <v>2</v>
      </c>
      <c r="C45">
        <f>IF(scrapedData!AC45="FR",4,IF(scrapedData!AC45="SO", 3, IF(scrapedData!AC45="JR",2,1)))</f>
        <v>2</v>
      </c>
      <c r="D45">
        <v>1200000</v>
      </c>
      <c r="E45">
        <f ca="1">IF(scrapedData!AD45="F",RANDBETWEEN(2,3),IF(scrapedData!AD45="G",RANDBETWEEN(0,1),4))</f>
        <v>1</v>
      </c>
      <c r="F45" s="1" t="s">
        <v>585</v>
      </c>
      <c r="G45">
        <f>scrapedData!AB45</f>
        <v>25</v>
      </c>
      <c r="H45" t="str">
        <f>MONTH(scrapedData!AE45)&amp;""""&amp;DAY(scrapedData!AE45)&amp;"'"</f>
        <v>6"4'</v>
      </c>
      <c r="I45">
        <f ca="1">_xlfn.IFNA(scalebetweenformulas!N45-scalebetweenformulas!T45,40)</f>
        <v>71</v>
      </c>
      <c r="J45">
        <f>_xlfn.IFNA(scalebetweenformulas!O45-scalebetweenformulas!T45,40)</f>
        <v>63</v>
      </c>
      <c r="K45">
        <f ca="1">_xlfn.IFNA(scalebetweenformulas!Q45,40)</f>
        <v>43</v>
      </c>
      <c r="L45">
        <f>_xlfn.IFNA(scalebetweenformulas!P45,40)</f>
        <v>70</v>
      </c>
      <c r="M45">
        <f ca="1">_xlfn.IFNA(scalebetweenformulas!R45,40)</f>
        <v>57</v>
      </c>
      <c r="N45">
        <f t="shared" si="0"/>
        <v>20</v>
      </c>
    </row>
    <row r="46" spans="1:14" x14ac:dyDescent="0.3">
      <c r="A46" t="s">
        <v>1066</v>
      </c>
      <c r="B46">
        <f>scalebetweenformulas!S46</f>
        <v>2</v>
      </c>
      <c r="C46">
        <f>IF(scrapedData!AC46="FR",4,IF(scrapedData!AC46="SO", 3, IF(scrapedData!AC46="JR",2,1)))</f>
        <v>2</v>
      </c>
      <c r="D46">
        <v>1200000</v>
      </c>
      <c r="E46">
        <f ca="1">IF(scrapedData!AD46="F",RANDBETWEEN(2,3),IF(scrapedData!AD46="G",RANDBETWEEN(0,1),4))</f>
        <v>3</v>
      </c>
      <c r="F46" s="1" t="s">
        <v>585</v>
      </c>
      <c r="G46">
        <f>scrapedData!AB46</f>
        <v>11</v>
      </c>
      <c r="H46" t="str">
        <f>MONTH(scrapedData!AE46)&amp;""""&amp;DAY(scrapedData!AE46)&amp;"'"</f>
        <v>6"5'</v>
      </c>
      <c r="I46">
        <f ca="1">_xlfn.IFNA(scalebetweenformulas!N46-scalebetweenformulas!T46,40)</f>
        <v>60</v>
      </c>
      <c r="J46">
        <f>_xlfn.IFNA(scalebetweenformulas!O46-scalebetweenformulas!T46,40)</f>
        <v>62</v>
      </c>
      <c r="K46">
        <f ca="1">_xlfn.IFNA(scalebetweenformulas!Q46,40)</f>
        <v>43</v>
      </c>
      <c r="L46">
        <f>_xlfn.IFNA(scalebetweenformulas!P46,40)</f>
        <v>71</v>
      </c>
      <c r="M46">
        <f ca="1">_xlfn.IFNA(scalebetweenformulas!R46,40)</f>
        <v>65</v>
      </c>
      <c r="N46">
        <f t="shared" si="0"/>
        <v>20</v>
      </c>
    </row>
    <row r="47" spans="1:14" x14ac:dyDescent="0.3">
      <c r="A47" t="s">
        <v>1069</v>
      </c>
      <c r="B47">
        <f>scalebetweenformulas!S47</f>
        <v>2</v>
      </c>
      <c r="C47">
        <f>IF(scrapedData!AC47="FR",4,IF(scrapedData!AC47="SO", 3, IF(scrapedData!AC47="JR",2,1)))</f>
        <v>3</v>
      </c>
      <c r="D47">
        <v>1200000</v>
      </c>
      <c r="E47">
        <f ca="1">IF(scrapedData!AD47="F",RANDBETWEEN(2,3),IF(scrapedData!AD47="G",RANDBETWEEN(0,1),4))</f>
        <v>2</v>
      </c>
      <c r="F47" s="1" t="s">
        <v>585</v>
      </c>
      <c r="G47">
        <f>scrapedData!AB47</f>
        <v>35</v>
      </c>
      <c r="H47" t="str">
        <f>MONTH(scrapedData!AE47)&amp;""""&amp;DAY(scrapedData!AE47)&amp;"'"</f>
        <v>6"5'</v>
      </c>
      <c r="I47">
        <f>_xlfn.IFNA(scalebetweenformulas!N47-scalebetweenformulas!T47,40)</f>
        <v>40</v>
      </c>
      <c r="J47">
        <f>_xlfn.IFNA(scalebetweenformulas!O47-scalebetweenformulas!T47,40)</f>
        <v>40</v>
      </c>
      <c r="K47">
        <f ca="1">_xlfn.IFNA(scalebetweenformulas!Q47,40)</f>
        <v>40</v>
      </c>
      <c r="L47">
        <f>_xlfn.IFNA(scalebetweenformulas!P47,40)</f>
        <v>40</v>
      </c>
      <c r="M47">
        <f ca="1">_xlfn.IFNA(scalebetweenformulas!R47,40)</f>
        <v>40</v>
      </c>
      <c r="N47">
        <f t="shared" si="0"/>
        <v>19</v>
      </c>
    </row>
    <row r="48" spans="1:14" x14ac:dyDescent="0.3">
      <c r="A48" t="s">
        <v>1071</v>
      </c>
      <c r="B48">
        <f>scalebetweenformulas!S48</f>
        <v>3</v>
      </c>
      <c r="C48">
        <f>IF(scrapedData!AC48="FR",4,IF(scrapedData!AC48="SO", 3, IF(scrapedData!AC48="JR",2,1)))</f>
        <v>2</v>
      </c>
      <c r="D48">
        <v>1200000</v>
      </c>
      <c r="E48">
        <f ca="1">IF(scrapedData!AD48="F",RANDBETWEEN(2,3),IF(scrapedData!AD48="G",RANDBETWEEN(0,1),4))</f>
        <v>3</v>
      </c>
      <c r="F48" s="1" t="s">
        <v>585</v>
      </c>
      <c r="G48">
        <f>scrapedData!AB48</f>
        <v>21</v>
      </c>
      <c r="H48" t="str">
        <f>MONTH(scrapedData!AE48)&amp;""""&amp;DAY(scrapedData!AE48)&amp;"'"</f>
        <v>6"8'</v>
      </c>
      <c r="I48">
        <f ca="1">_xlfn.IFNA(scalebetweenformulas!N48-scalebetweenformulas!T48,40)</f>
        <v>88</v>
      </c>
      <c r="J48">
        <f>_xlfn.IFNA(scalebetweenformulas!O48-scalebetweenformulas!T48,40)</f>
        <v>83</v>
      </c>
      <c r="K48">
        <f ca="1">_xlfn.IFNA(scalebetweenformulas!Q48,40)</f>
        <v>89</v>
      </c>
      <c r="L48">
        <f>_xlfn.IFNA(scalebetweenformulas!P48,40)</f>
        <v>81</v>
      </c>
      <c r="M48">
        <f ca="1">_xlfn.IFNA(scalebetweenformulas!R48,40)</f>
        <v>74</v>
      </c>
      <c r="N48">
        <f t="shared" si="0"/>
        <v>20</v>
      </c>
    </row>
    <row r="49" spans="1:14" x14ac:dyDescent="0.3">
      <c r="A49" t="s">
        <v>1076</v>
      </c>
      <c r="B49">
        <f>scalebetweenformulas!S49</f>
        <v>3</v>
      </c>
      <c r="C49">
        <f>IF(scrapedData!AC49="FR",4,IF(scrapedData!AC49="SO", 3, IF(scrapedData!AC49="JR",2,1)))</f>
        <v>2</v>
      </c>
      <c r="D49">
        <v>1200000</v>
      </c>
      <c r="E49">
        <f ca="1">IF(scrapedData!AD49="F",RANDBETWEEN(2,3),IF(scrapedData!AD49="G",RANDBETWEEN(0,1),4))</f>
        <v>2</v>
      </c>
      <c r="F49" s="1" t="s">
        <v>585</v>
      </c>
      <c r="G49">
        <f>scrapedData!AB49</f>
        <v>15</v>
      </c>
      <c r="H49" t="str">
        <f>MONTH(scrapedData!AE49)&amp;""""&amp;DAY(scrapedData!AE49)&amp;"'"</f>
        <v>6"8'</v>
      </c>
      <c r="I49">
        <f ca="1">_xlfn.IFNA(scalebetweenformulas!N49-scalebetweenformulas!T49,40)</f>
        <v>81</v>
      </c>
      <c r="J49">
        <f>_xlfn.IFNA(scalebetweenformulas!O49-scalebetweenformulas!T49,40)</f>
        <v>95</v>
      </c>
      <c r="K49">
        <f ca="1">_xlfn.IFNA(scalebetweenformulas!Q49,40)</f>
        <v>45</v>
      </c>
      <c r="L49">
        <f>_xlfn.IFNA(scalebetweenformulas!P49,40)</f>
        <v>94</v>
      </c>
      <c r="M49">
        <f ca="1">_xlfn.IFNA(scalebetweenformulas!R49,40)</f>
        <v>69</v>
      </c>
      <c r="N49">
        <f t="shared" si="0"/>
        <v>20</v>
      </c>
    </row>
    <row r="50" spans="1:14" x14ac:dyDescent="0.3">
      <c r="A50" t="s">
        <v>1078</v>
      </c>
      <c r="B50">
        <f>scalebetweenformulas!S50</f>
        <v>3</v>
      </c>
      <c r="C50">
        <f>IF(scrapedData!AC50="FR",4,IF(scrapedData!AC50="SO", 3, IF(scrapedData!AC50="JR",2,1)))</f>
        <v>3</v>
      </c>
      <c r="D50">
        <v>1200000</v>
      </c>
      <c r="E50">
        <f ca="1">IF(scrapedData!AD50="F",RANDBETWEEN(2,3),IF(scrapedData!AD50="G",RANDBETWEEN(0,1),4))</f>
        <v>0</v>
      </c>
      <c r="F50" s="1" t="s">
        <v>585</v>
      </c>
      <c r="G50">
        <f>scrapedData!AB50</f>
        <v>23</v>
      </c>
      <c r="H50" t="str">
        <f>MONTH(scrapedData!AE50)&amp;""""&amp;DAY(scrapedData!AE50)&amp;"'"</f>
        <v>6"5'</v>
      </c>
      <c r="I50">
        <f ca="1">_xlfn.IFNA(scalebetweenformulas!N50-scalebetweenformulas!T50,40)</f>
        <v>85</v>
      </c>
      <c r="J50">
        <f>_xlfn.IFNA(scalebetweenformulas!O50-scalebetweenformulas!T50,40)</f>
        <v>80</v>
      </c>
      <c r="K50">
        <f ca="1">_xlfn.IFNA(scalebetweenformulas!Q50,40)</f>
        <v>84</v>
      </c>
      <c r="L50">
        <f>_xlfn.IFNA(scalebetweenformulas!P50,40)</f>
        <v>67</v>
      </c>
      <c r="M50">
        <f ca="1">_xlfn.IFNA(scalebetweenformulas!R50,40)</f>
        <v>87</v>
      </c>
      <c r="N50">
        <f t="shared" si="0"/>
        <v>19</v>
      </c>
    </row>
    <row r="51" spans="1:14" x14ac:dyDescent="0.3">
      <c r="A51" t="s">
        <v>1080</v>
      </c>
      <c r="B51">
        <f>scalebetweenformulas!S51</f>
        <v>3</v>
      </c>
      <c r="C51">
        <f>IF(scrapedData!AC51="FR",4,IF(scrapedData!AC51="SO", 3, IF(scrapedData!AC51="JR",2,1)))</f>
        <v>1</v>
      </c>
      <c r="D51">
        <v>1200000</v>
      </c>
      <c r="E51">
        <f ca="1">IF(scrapedData!AD51="F",RANDBETWEEN(2,3),IF(scrapedData!AD51="G",RANDBETWEEN(0,1),4))</f>
        <v>1</v>
      </c>
      <c r="F51" s="1" t="s">
        <v>585</v>
      </c>
      <c r="G51">
        <f>scrapedData!AB51</f>
        <v>13</v>
      </c>
      <c r="H51" t="str">
        <f>MONTH(scrapedData!AE51)&amp;""""&amp;DAY(scrapedData!AE51)&amp;"'"</f>
        <v>6"3'</v>
      </c>
      <c r="I51">
        <f ca="1">_xlfn.IFNA(scalebetweenformulas!N51-scalebetweenformulas!T51,40)</f>
        <v>88</v>
      </c>
      <c r="J51">
        <f>_xlfn.IFNA(scalebetweenformulas!O51-scalebetweenformulas!T51,40)</f>
        <v>79</v>
      </c>
      <c r="K51">
        <f ca="1">_xlfn.IFNA(scalebetweenformulas!Q51,40)</f>
        <v>83</v>
      </c>
      <c r="L51">
        <f>_xlfn.IFNA(scalebetweenformulas!P51,40)</f>
        <v>57</v>
      </c>
      <c r="M51">
        <f ca="1">_xlfn.IFNA(scalebetweenformulas!R51,40)</f>
        <v>82</v>
      </c>
      <c r="N51">
        <f t="shared" si="0"/>
        <v>21</v>
      </c>
    </row>
    <row r="52" spans="1:14" x14ac:dyDescent="0.3">
      <c r="A52" t="s">
        <v>1085</v>
      </c>
      <c r="B52">
        <f>scalebetweenformulas!S52</f>
        <v>3</v>
      </c>
      <c r="C52">
        <f>IF(scrapedData!AC52="FR",4,IF(scrapedData!AC52="SO", 3, IF(scrapedData!AC52="JR",2,1)))</f>
        <v>3</v>
      </c>
      <c r="D52">
        <v>1200000</v>
      </c>
      <c r="E52">
        <f ca="1">IF(scrapedData!AD52="F",RANDBETWEEN(2,3),IF(scrapedData!AD52="G",RANDBETWEEN(0,1),4))</f>
        <v>3</v>
      </c>
      <c r="F52" s="1" t="s">
        <v>585</v>
      </c>
      <c r="G52">
        <f>scrapedData!AB52</f>
        <v>24</v>
      </c>
      <c r="H52" t="str">
        <f>MONTH(scrapedData!AE52)&amp;""""&amp;DAY(scrapedData!AE52)&amp;"'"</f>
        <v>6"6'</v>
      </c>
      <c r="I52">
        <f ca="1">_xlfn.IFNA(scalebetweenformulas!N52-scalebetweenformulas!T52,40)</f>
        <v>79</v>
      </c>
      <c r="J52">
        <f>_xlfn.IFNA(scalebetweenformulas!O52-scalebetweenformulas!T52,40)</f>
        <v>77</v>
      </c>
      <c r="K52">
        <f ca="1">_xlfn.IFNA(scalebetweenformulas!Q52,40)</f>
        <v>84</v>
      </c>
      <c r="L52">
        <f>_xlfn.IFNA(scalebetweenformulas!P52,40)</f>
        <v>70</v>
      </c>
      <c r="M52">
        <f ca="1">_xlfn.IFNA(scalebetweenformulas!R52,40)</f>
        <v>88</v>
      </c>
      <c r="N52">
        <f t="shared" si="0"/>
        <v>19</v>
      </c>
    </row>
    <row r="53" spans="1:14" x14ac:dyDescent="0.3">
      <c r="A53" t="s">
        <v>1088</v>
      </c>
      <c r="B53">
        <f>scalebetweenformulas!S53</f>
        <v>3</v>
      </c>
      <c r="C53">
        <f>IF(scrapedData!AC53="FR",4,IF(scrapedData!AC53="SO", 3, IF(scrapedData!AC53="JR",2,1)))</f>
        <v>4</v>
      </c>
      <c r="D53">
        <v>1200000</v>
      </c>
      <c r="E53">
        <f ca="1">IF(scrapedData!AD53="F",RANDBETWEEN(2,3),IF(scrapedData!AD53="G",RANDBETWEEN(0,1),4))</f>
        <v>3</v>
      </c>
      <c r="F53" s="1" t="s">
        <v>585</v>
      </c>
      <c r="G53">
        <f>scrapedData!AB53</f>
        <v>3</v>
      </c>
      <c r="H53" t="str">
        <f>MONTH(scrapedData!AE53)&amp;""""&amp;DAY(scrapedData!AE53)&amp;"'"</f>
        <v>6"11'</v>
      </c>
      <c r="I53">
        <f ca="1">_xlfn.IFNA(scalebetweenformulas!N53-scalebetweenformulas!T53,40)</f>
        <v>72</v>
      </c>
      <c r="J53">
        <f>_xlfn.IFNA(scalebetweenformulas!O53-scalebetweenformulas!T53,40)</f>
        <v>70</v>
      </c>
      <c r="K53">
        <f ca="1">_xlfn.IFNA(scalebetweenformulas!Q53,40)</f>
        <v>46</v>
      </c>
      <c r="L53">
        <f>_xlfn.IFNA(scalebetweenformulas!P53,40)</f>
        <v>74</v>
      </c>
      <c r="M53">
        <f ca="1">_xlfn.IFNA(scalebetweenformulas!R53,40)</f>
        <v>85</v>
      </c>
      <c r="N53">
        <f t="shared" si="0"/>
        <v>18</v>
      </c>
    </row>
    <row r="54" spans="1:14" x14ac:dyDescent="0.3">
      <c r="A54" t="s">
        <v>1092</v>
      </c>
      <c r="B54">
        <f>scalebetweenformulas!S54</f>
        <v>3</v>
      </c>
      <c r="C54">
        <f>IF(scrapedData!AC54="FR",4,IF(scrapedData!AC54="SO", 3, IF(scrapedData!AC54="JR",2,1)))</f>
        <v>1</v>
      </c>
      <c r="D54">
        <v>1200000</v>
      </c>
      <c r="E54">
        <f ca="1">IF(scrapedData!AD54="F",RANDBETWEEN(2,3),IF(scrapedData!AD54="G",RANDBETWEEN(0,1),4))</f>
        <v>0</v>
      </c>
      <c r="F54" s="1" t="s">
        <v>585</v>
      </c>
      <c r="G54">
        <f>scrapedData!AB54</f>
        <v>0</v>
      </c>
      <c r="H54" t="str">
        <f>MONTH(scrapedData!AE54)&amp;""""&amp;DAY(scrapedData!AE54)&amp;"'"</f>
        <v>6"3'</v>
      </c>
      <c r="I54">
        <f ca="1">_xlfn.IFNA(scalebetweenformulas!N54-scalebetweenformulas!T54,40)</f>
        <v>78</v>
      </c>
      <c r="J54">
        <f>_xlfn.IFNA(scalebetweenformulas!O54-scalebetweenformulas!T54,40)</f>
        <v>73</v>
      </c>
      <c r="K54">
        <f ca="1">_xlfn.IFNA(scalebetweenformulas!Q54,40)</f>
        <v>75</v>
      </c>
      <c r="L54">
        <f>_xlfn.IFNA(scalebetweenformulas!P54,40)</f>
        <v>62</v>
      </c>
      <c r="M54">
        <f ca="1">_xlfn.IFNA(scalebetweenformulas!R54,40)</f>
        <v>70</v>
      </c>
      <c r="N54">
        <f t="shared" si="0"/>
        <v>21</v>
      </c>
    </row>
    <row r="55" spans="1:14" x14ac:dyDescent="0.3">
      <c r="A55" t="s">
        <v>1094</v>
      </c>
      <c r="B55">
        <f>scalebetweenformulas!S55</f>
        <v>3</v>
      </c>
      <c r="C55">
        <f>IF(scrapedData!AC55="FR",4,IF(scrapedData!AC55="SO", 3, IF(scrapedData!AC55="JR",2,1)))</f>
        <v>1</v>
      </c>
      <c r="D55">
        <v>1200000</v>
      </c>
      <c r="E55">
        <f ca="1">IF(scrapedData!AD55="F",RANDBETWEEN(2,3),IF(scrapedData!AD55="G",RANDBETWEEN(0,1),4))</f>
        <v>3</v>
      </c>
      <c r="F55" s="1" t="s">
        <v>585</v>
      </c>
      <c r="G55">
        <f>scrapedData!AB55</f>
        <v>22</v>
      </c>
      <c r="H55" t="str">
        <f>MONTH(scrapedData!AE55)&amp;""""&amp;DAY(scrapedData!AE55)&amp;"'"</f>
        <v>6"7'</v>
      </c>
      <c r="I55">
        <f ca="1">_xlfn.IFNA(scalebetweenformulas!N55-scalebetweenformulas!T55,40)</f>
        <v>73</v>
      </c>
      <c r="J55">
        <f>_xlfn.IFNA(scalebetweenformulas!O55-scalebetweenformulas!T55,40)</f>
        <v>71</v>
      </c>
      <c r="K55">
        <f ca="1">_xlfn.IFNA(scalebetweenformulas!Q55,40)</f>
        <v>50</v>
      </c>
      <c r="L55">
        <f>_xlfn.IFNA(scalebetweenformulas!P55,40)</f>
        <v>75</v>
      </c>
      <c r="M55">
        <f ca="1">_xlfn.IFNA(scalebetweenformulas!R55,40)</f>
        <v>75</v>
      </c>
      <c r="N55">
        <f t="shared" si="0"/>
        <v>21</v>
      </c>
    </row>
    <row r="56" spans="1:14" x14ac:dyDescent="0.3">
      <c r="A56" t="s">
        <v>1096</v>
      </c>
      <c r="B56">
        <f>scalebetweenformulas!S56</f>
        <v>3</v>
      </c>
      <c r="C56">
        <f>IF(scrapedData!AC56="FR",4,IF(scrapedData!AC56="SO", 3, IF(scrapedData!AC56="JR",2,1)))</f>
        <v>2</v>
      </c>
      <c r="D56">
        <v>1200000</v>
      </c>
      <c r="E56">
        <f ca="1">IF(scrapedData!AD56="F",RANDBETWEEN(2,3),IF(scrapedData!AD56="G",RANDBETWEEN(0,1),4))</f>
        <v>3</v>
      </c>
      <c r="F56" s="1" t="s">
        <v>585</v>
      </c>
      <c r="G56">
        <f>scrapedData!AB56</f>
        <v>33</v>
      </c>
      <c r="H56" t="str">
        <f>MONTH(scrapedData!AE56)&amp;""""&amp;DAY(scrapedData!AE56)&amp;"'"</f>
        <v>6"10'</v>
      </c>
      <c r="I56">
        <f ca="1">_xlfn.IFNA(scalebetweenformulas!N56-scalebetweenformulas!T56,40)</f>
        <v>81</v>
      </c>
      <c r="J56">
        <f>_xlfn.IFNA(scalebetweenformulas!O56-scalebetweenformulas!T56,40)</f>
        <v>75</v>
      </c>
      <c r="K56">
        <f ca="1">_xlfn.IFNA(scalebetweenformulas!Q56,40)</f>
        <v>92</v>
      </c>
      <c r="L56">
        <f>_xlfn.IFNA(scalebetweenformulas!P56,40)</f>
        <v>77</v>
      </c>
      <c r="M56">
        <f ca="1">_xlfn.IFNA(scalebetweenformulas!R56,40)</f>
        <v>64</v>
      </c>
      <c r="N56">
        <f t="shared" si="0"/>
        <v>20</v>
      </c>
    </row>
    <row r="57" spans="1:14" x14ac:dyDescent="0.3">
      <c r="A57" t="s">
        <v>1100</v>
      </c>
      <c r="B57">
        <f>scalebetweenformulas!S57</f>
        <v>3</v>
      </c>
      <c r="C57">
        <f>IF(scrapedData!AC57="FR",4,IF(scrapedData!AC57="SO", 3, IF(scrapedData!AC57="JR",2,1)))</f>
        <v>4</v>
      </c>
      <c r="D57">
        <v>1200000</v>
      </c>
      <c r="E57">
        <f ca="1">IF(scrapedData!AD57="F",RANDBETWEEN(2,3),IF(scrapedData!AD57="G",RANDBETWEEN(0,1),4))</f>
        <v>1</v>
      </c>
      <c r="F57" s="1" t="s">
        <v>585</v>
      </c>
      <c r="G57">
        <f>scrapedData!AB57</f>
        <v>11</v>
      </c>
      <c r="H57" t="str">
        <f>MONTH(scrapedData!AE57)&amp;""""&amp;DAY(scrapedData!AE57)&amp;"'"</f>
        <v>6"5'</v>
      </c>
      <c r="I57">
        <f ca="1">_xlfn.IFNA(scalebetweenformulas!N57-scalebetweenformulas!T57,40)</f>
        <v>70</v>
      </c>
      <c r="J57">
        <f>_xlfn.IFNA(scalebetweenformulas!O57-scalebetweenformulas!T57,40)</f>
        <v>65</v>
      </c>
      <c r="K57">
        <f ca="1">_xlfn.IFNA(scalebetweenformulas!Q57,40)</f>
        <v>44</v>
      </c>
      <c r="L57">
        <f>_xlfn.IFNA(scalebetweenformulas!P57,40)</f>
        <v>73</v>
      </c>
      <c r="M57">
        <f ca="1">_xlfn.IFNA(scalebetweenformulas!R57,40)</f>
        <v>63</v>
      </c>
      <c r="N57">
        <f t="shared" si="0"/>
        <v>18</v>
      </c>
    </row>
    <row r="58" spans="1:14" x14ac:dyDescent="0.3">
      <c r="A58" t="s">
        <v>1102</v>
      </c>
      <c r="B58">
        <f>scalebetweenformulas!S58</f>
        <v>3</v>
      </c>
      <c r="C58">
        <f>IF(scrapedData!AC58="FR",4,IF(scrapedData!AC58="SO", 3, IF(scrapedData!AC58="JR",2,1)))</f>
        <v>4</v>
      </c>
      <c r="D58">
        <v>1200000</v>
      </c>
      <c r="E58">
        <f ca="1">IF(scrapedData!AD58="F",RANDBETWEEN(2,3),IF(scrapedData!AD58="G",RANDBETWEEN(0,1),4))</f>
        <v>1</v>
      </c>
      <c r="F58" s="1" t="s">
        <v>585</v>
      </c>
      <c r="G58">
        <f>scrapedData!AB58</f>
        <v>4</v>
      </c>
      <c r="H58" t="str">
        <f>MONTH(scrapedData!AE58)&amp;""""&amp;DAY(scrapedData!AE58)&amp;"'"</f>
        <v>6"5'</v>
      </c>
      <c r="I58">
        <f ca="1">_xlfn.IFNA(scalebetweenformulas!N58-scalebetweenformulas!T58,40)</f>
        <v>66</v>
      </c>
      <c r="J58">
        <f>_xlfn.IFNA(scalebetweenformulas!O58-scalebetweenformulas!T58,40)</f>
        <v>63</v>
      </c>
      <c r="K58">
        <f ca="1">_xlfn.IFNA(scalebetweenformulas!Q58,40)</f>
        <v>44</v>
      </c>
      <c r="L58">
        <f>_xlfn.IFNA(scalebetweenformulas!P58,40)</f>
        <v>66</v>
      </c>
      <c r="M58">
        <f ca="1">_xlfn.IFNA(scalebetweenformulas!R58,40)</f>
        <v>55</v>
      </c>
      <c r="N58">
        <f t="shared" si="0"/>
        <v>18</v>
      </c>
    </row>
    <row r="59" spans="1:14" x14ac:dyDescent="0.3">
      <c r="A59" t="s">
        <v>1104</v>
      </c>
      <c r="B59">
        <f>scalebetweenformulas!S59</f>
        <v>3</v>
      </c>
      <c r="C59">
        <f>IF(scrapedData!AC59="FR",4,IF(scrapedData!AC59="SO", 3, IF(scrapedData!AC59="JR",2,1)))</f>
        <v>2</v>
      </c>
      <c r="D59">
        <v>1200000</v>
      </c>
      <c r="E59">
        <f ca="1">IF(scrapedData!AD59="F",RANDBETWEEN(2,3),IF(scrapedData!AD59="G",RANDBETWEEN(0,1),4))</f>
        <v>1</v>
      </c>
      <c r="F59" s="1" t="s">
        <v>585</v>
      </c>
      <c r="G59">
        <f>scrapedData!AB59</f>
        <v>2</v>
      </c>
      <c r="H59" t="str">
        <f>MONTH(scrapedData!AE59)&amp;""""&amp;DAY(scrapedData!AE59)&amp;"'"</f>
        <v>6"3'</v>
      </c>
      <c r="I59">
        <f ca="1">_xlfn.IFNA(scalebetweenformulas!N59-scalebetweenformulas!T59,40)</f>
        <v>67</v>
      </c>
      <c r="J59">
        <f>_xlfn.IFNA(scalebetweenformulas!O59-scalebetweenformulas!T59,40)</f>
        <v>62</v>
      </c>
      <c r="K59">
        <f ca="1">_xlfn.IFNA(scalebetweenformulas!Q59,40)</f>
        <v>46</v>
      </c>
      <c r="L59">
        <f>_xlfn.IFNA(scalebetweenformulas!P59,40)</f>
        <v>69</v>
      </c>
      <c r="M59">
        <f ca="1">_xlfn.IFNA(scalebetweenformulas!R59,40)</f>
        <v>61</v>
      </c>
      <c r="N59">
        <f t="shared" si="0"/>
        <v>20</v>
      </c>
    </row>
    <row r="60" spans="1:14" x14ac:dyDescent="0.3">
      <c r="A60" t="s">
        <v>1106</v>
      </c>
      <c r="B60">
        <f>scalebetweenformulas!S60</f>
        <v>3</v>
      </c>
      <c r="C60">
        <f>IF(scrapedData!AC60="FR",4,IF(scrapedData!AC60="SO", 3, IF(scrapedData!AC60="JR",2,1)))</f>
        <v>4</v>
      </c>
      <c r="D60">
        <v>1200000</v>
      </c>
      <c r="E60">
        <f ca="1">IF(scrapedData!AD60="F",RANDBETWEEN(2,3),IF(scrapedData!AD60="G",RANDBETWEEN(0,1),4))</f>
        <v>0</v>
      </c>
      <c r="F60" s="1" t="s">
        <v>585</v>
      </c>
      <c r="G60">
        <f>scrapedData!AB60</f>
        <v>10</v>
      </c>
      <c r="H60" t="str">
        <f>MONTH(scrapedData!AE60)&amp;""""&amp;DAY(scrapedData!AE60)&amp;"'"</f>
        <v>6"3'</v>
      </c>
      <c r="I60">
        <f ca="1">_xlfn.IFNA(scalebetweenformulas!N60-scalebetweenformulas!T60,40)</f>
        <v>69</v>
      </c>
      <c r="J60">
        <f>_xlfn.IFNA(scalebetweenformulas!O60-scalebetweenformulas!T60,40)</f>
        <v>62</v>
      </c>
      <c r="K60">
        <f ca="1">_xlfn.IFNA(scalebetweenformulas!Q60,40)</f>
        <v>40</v>
      </c>
      <c r="L60">
        <f>_xlfn.IFNA(scalebetweenformulas!P60,40)</f>
        <v>70</v>
      </c>
      <c r="M60">
        <f ca="1">_xlfn.IFNA(scalebetweenformulas!R60,40)</f>
        <v>57</v>
      </c>
      <c r="N60">
        <f t="shared" si="0"/>
        <v>18</v>
      </c>
    </row>
    <row r="61" spans="1:14" x14ac:dyDescent="0.3">
      <c r="A61" t="s">
        <v>1108</v>
      </c>
      <c r="B61">
        <f>scalebetweenformulas!S61</f>
        <v>3</v>
      </c>
      <c r="C61">
        <f>IF(scrapedData!AC61="FR",4,IF(scrapedData!AC61="SO", 3, IF(scrapedData!AC61="JR",2,1)))</f>
        <v>2</v>
      </c>
      <c r="D61">
        <v>1200000</v>
      </c>
      <c r="E61">
        <f ca="1">IF(scrapedData!AD61="F",RANDBETWEEN(2,3),IF(scrapedData!AD61="G",RANDBETWEEN(0,1),4))</f>
        <v>1</v>
      </c>
      <c r="F61" s="1" t="s">
        <v>585</v>
      </c>
      <c r="G61">
        <f>scrapedData!AB61</f>
        <v>5</v>
      </c>
      <c r="H61" t="str">
        <f>MONTH(scrapedData!AE61)&amp;""""&amp;DAY(scrapedData!AE61)&amp;"'"</f>
        <v>6"5'</v>
      </c>
      <c r="I61">
        <f ca="1">_xlfn.IFNA(scalebetweenformulas!N61-scalebetweenformulas!T61,40)</f>
        <v>61</v>
      </c>
      <c r="J61">
        <f>_xlfn.IFNA(scalebetweenformulas!O61-scalebetweenformulas!T61,40)</f>
        <v>61</v>
      </c>
      <c r="K61">
        <f ca="1">_xlfn.IFNA(scalebetweenformulas!Q61,40)</f>
        <v>46</v>
      </c>
      <c r="L61">
        <f>_xlfn.IFNA(scalebetweenformulas!P61,40)</f>
        <v>70</v>
      </c>
      <c r="M61">
        <f ca="1">_xlfn.IFNA(scalebetweenformulas!R61,40)</f>
        <v>70</v>
      </c>
      <c r="N61">
        <f t="shared" si="0"/>
        <v>20</v>
      </c>
    </row>
    <row r="62" spans="1:14" x14ac:dyDescent="0.3">
      <c r="A62" t="s">
        <v>1110</v>
      </c>
      <c r="B62">
        <f>scalebetweenformulas!S62</f>
        <v>3</v>
      </c>
      <c r="C62">
        <f>IF(scrapedData!AC62="FR",4,IF(scrapedData!AC62="SO", 3, IF(scrapedData!AC62="JR",2,1)))</f>
        <v>4</v>
      </c>
      <c r="D62">
        <v>1200000</v>
      </c>
      <c r="E62">
        <f ca="1">IF(scrapedData!AD62="F",RANDBETWEEN(2,3),IF(scrapedData!AD62="G",RANDBETWEEN(0,1),4))</f>
        <v>1</v>
      </c>
      <c r="F62" s="1" t="s">
        <v>585</v>
      </c>
      <c r="G62">
        <f>scrapedData!AB62</f>
        <v>20</v>
      </c>
      <c r="H62" t="str">
        <f>MONTH(scrapedData!AE62)&amp;""""&amp;DAY(scrapedData!AE62)&amp;"'"</f>
        <v>5"10'</v>
      </c>
      <c r="I62">
        <f>_xlfn.IFNA(scalebetweenformulas!N62-scalebetweenformulas!T62,40)</f>
        <v>40</v>
      </c>
      <c r="J62">
        <f>_xlfn.IFNA(scalebetweenformulas!O62-scalebetweenformulas!T62,40)</f>
        <v>40</v>
      </c>
      <c r="K62">
        <f ca="1">_xlfn.IFNA(scalebetweenformulas!Q62,40)</f>
        <v>40</v>
      </c>
      <c r="L62">
        <f>_xlfn.IFNA(scalebetweenformulas!P62,40)</f>
        <v>40</v>
      </c>
      <c r="M62">
        <f ca="1">_xlfn.IFNA(scalebetweenformulas!R62,40)</f>
        <v>40</v>
      </c>
      <c r="N62">
        <f t="shared" si="0"/>
        <v>18</v>
      </c>
    </row>
    <row r="63" spans="1:14" x14ac:dyDescent="0.3">
      <c r="A63" t="s">
        <v>1113</v>
      </c>
      <c r="B63">
        <f>scalebetweenformulas!S63</f>
        <v>4</v>
      </c>
      <c r="C63">
        <f>IF(scrapedData!AC63="FR",4,IF(scrapedData!AC63="SO", 3, IF(scrapedData!AC63="JR",2,1)))</f>
        <v>2</v>
      </c>
      <c r="D63">
        <v>1200000</v>
      </c>
      <c r="E63">
        <f ca="1">IF(scrapedData!AD63="F",RANDBETWEEN(2,3),IF(scrapedData!AD63="G",RANDBETWEEN(0,1),4))</f>
        <v>3</v>
      </c>
      <c r="F63" s="1" t="s">
        <v>585</v>
      </c>
      <c r="G63">
        <f>scrapedData!AB63</f>
        <v>2</v>
      </c>
      <c r="H63" t="str">
        <f>MONTH(scrapedData!AE63)&amp;""""&amp;DAY(scrapedData!AE63)&amp;"'"</f>
        <v>6"7'</v>
      </c>
      <c r="I63">
        <f ca="1">_xlfn.IFNA(scalebetweenformulas!N63-scalebetweenformulas!T63,40)</f>
        <v>88</v>
      </c>
      <c r="J63">
        <f>_xlfn.IFNA(scalebetweenformulas!O63-scalebetweenformulas!T63,40)</f>
        <v>88</v>
      </c>
      <c r="K63">
        <f ca="1">_xlfn.IFNA(scalebetweenformulas!Q63,40)</f>
        <v>78</v>
      </c>
      <c r="L63">
        <f>_xlfn.IFNA(scalebetweenformulas!P63,40)</f>
        <v>84</v>
      </c>
      <c r="M63">
        <f ca="1">_xlfn.IFNA(scalebetweenformulas!R63,40)</f>
        <v>82</v>
      </c>
      <c r="N63">
        <f t="shared" si="0"/>
        <v>20</v>
      </c>
    </row>
    <row r="64" spans="1:14" x14ac:dyDescent="0.3">
      <c r="A64" t="s">
        <v>1116</v>
      </c>
      <c r="B64">
        <f>scalebetweenformulas!S64</f>
        <v>4</v>
      </c>
      <c r="C64">
        <f>IF(scrapedData!AC64="FR",4,IF(scrapedData!AC64="SO", 3, IF(scrapedData!AC64="JR",2,1)))</f>
        <v>1</v>
      </c>
      <c r="D64">
        <v>1200000</v>
      </c>
      <c r="E64">
        <f ca="1">IF(scrapedData!AD64="F",RANDBETWEEN(2,3),IF(scrapedData!AD64="G",RANDBETWEEN(0,1),4))</f>
        <v>0</v>
      </c>
      <c r="F64" s="1" t="s">
        <v>585</v>
      </c>
      <c r="G64">
        <f>scrapedData!AB64</f>
        <v>5</v>
      </c>
      <c r="H64" t="str">
        <f>MONTH(scrapedData!AE64)&amp;""""&amp;DAY(scrapedData!AE64)&amp;"'"</f>
        <v>6"6'</v>
      </c>
      <c r="I64">
        <f ca="1">_xlfn.IFNA(scalebetweenformulas!N64-scalebetweenformulas!T64,40)</f>
        <v>86</v>
      </c>
      <c r="J64">
        <f>_xlfn.IFNA(scalebetweenformulas!O64-scalebetweenformulas!T64,40)</f>
        <v>82</v>
      </c>
      <c r="K64">
        <f ca="1">_xlfn.IFNA(scalebetweenformulas!Q64,40)</f>
        <v>89</v>
      </c>
      <c r="L64">
        <f>_xlfn.IFNA(scalebetweenformulas!P64,40)</f>
        <v>78</v>
      </c>
      <c r="M64">
        <f ca="1">_xlfn.IFNA(scalebetweenformulas!R64,40)</f>
        <v>70</v>
      </c>
      <c r="N64">
        <f t="shared" si="0"/>
        <v>21</v>
      </c>
    </row>
    <row r="65" spans="1:14" x14ac:dyDescent="0.3">
      <c r="A65" t="s">
        <v>1118</v>
      </c>
      <c r="B65">
        <f>scalebetweenformulas!S65</f>
        <v>4</v>
      </c>
      <c r="C65">
        <f>IF(scrapedData!AC65="FR",4,IF(scrapedData!AC65="SO", 3, IF(scrapedData!AC65="JR",2,1)))</f>
        <v>2</v>
      </c>
      <c r="D65">
        <v>1200000</v>
      </c>
      <c r="E65">
        <f ca="1">IF(scrapedData!AD65="F",RANDBETWEEN(2,3),IF(scrapedData!AD65="G",RANDBETWEEN(0,1),4))</f>
        <v>1</v>
      </c>
      <c r="F65" s="1" t="s">
        <v>585</v>
      </c>
      <c r="G65">
        <f>scrapedData!AB65</f>
        <v>0</v>
      </c>
      <c r="H65" t="str">
        <f>MONTH(scrapedData!AE65)&amp;""""&amp;DAY(scrapedData!AE65)&amp;"'"</f>
        <v>6"3'</v>
      </c>
      <c r="I65">
        <f ca="1">_xlfn.IFNA(scalebetweenformulas!N65-scalebetweenformulas!T65,40)</f>
        <v>89</v>
      </c>
      <c r="J65">
        <f>_xlfn.IFNA(scalebetweenformulas!O65-scalebetweenformulas!T65,40)</f>
        <v>77</v>
      </c>
      <c r="K65">
        <f ca="1">_xlfn.IFNA(scalebetweenformulas!Q65,40)</f>
        <v>82</v>
      </c>
      <c r="L65">
        <f>_xlfn.IFNA(scalebetweenformulas!P65,40)</f>
        <v>60</v>
      </c>
      <c r="M65">
        <f ca="1">_xlfn.IFNA(scalebetweenformulas!R65,40)</f>
        <v>84</v>
      </c>
      <c r="N65">
        <f t="shared" si="0"/>
        <v>20</v>
      </c>
    </row>
    <row r="66" spans="1:14" x14ac:dyDescent="0.3">
      <c r="A66" t="s">
        <v>1120</v>
      </c>
      <c r="B66">
        <f>scalebetweenformulas!S66</f>
        <v>4</v>
      </c>
      <c r="C66">
        <f>IF(scrapedData!AC66="FR",4,IF(scrapedData!AC66="SO", 3, IF(scrapedData!AC66="JR",2,1)))</f>
        <v>2</v>
      </c>
      <c r="D66">
        <v>1200000</v>
      </c>
      <c r="E66">
        <f ca="1">IF(scrapedData!AD66="F",RANDBETWEEN(2,3),IF(scrapedData!AD66="G",RANDBETWEEN(0,1),4))</f>
        <v>1</v>
      </c>
      <c r="F66" s="1" t="s">
        <v>585</v>
      </c>
      <c r="G66">
        <f>scrapedData!AB66</f>
        <v>23</v>
      </c>
      <c r="H66" t="str">
        <f>MONTH(scrapedData!AE66)&amp;""""&amp;DAY(scrapedData!AE66)&amp;"'"</f>
        <v>6"5'</v>
      </c>
      <c r="I66">
        <f ca="1">_xlfn.IFNA(scalebetweenformulas!N66-scalebetweenformulas!T66,40)</f>
        <v>82</v>
      </c>
      <c r="J66">
        <f>_xlfn.IFNA(scalebetweenformulas!O66-scalebetweenformulas!T66,40)</f>
        <v>77</v>
      </c>
      <c r="K66">
        <f ca="1">_xlfn.IFNA(scalebetweenformulas!Q66,40)</f>
        <v>85</v>
      </c>
      <c r="L66">
        <f>_xlfn.IFNA(scalebetweenformulas!P66,40)</f>
        <v>65</v>
      </c>
      <c r="M66">
        <f ca="1">_xlfn.IFNA(scalebetweenformulas!R66,40)</f>
        <v>82</v>
      </c>
      <c r="N66">
        <f t="shared" si="0"/>
        <v>20</v>
      </c>
    </row>
    <row r="67" spans="1:14" x14ac:dyDescent="0.3">
      <c r="A67" t="s">
        <v>1122</v>
      </c>
      <c r="B67">
        <f>scalebetweenformulas!S67</f>
        <v>4</v>
      </c>
      <c r="C67">
        <f>IF(scrapedData!AC67="FR",4,IF(scrapedData!AC67="SO", 3, IF(scrapedData!AC67="JR",2,1)))</f>
        <v>2</v>
      </c>
      <c r="D67">
        <v>1200000</v>
      </c>
      <c r="E67">
        <f ca="1">IF(scrapedData!AD67="F",RANDBETWEEN(2,3),IF(scrapedData!AD67="G",RANDBETWEEN(0,1),4))</f>
        <v>1</v>
      </c>
      <c r="F67" s="1" t="s">
        <v>585</v>
      </c>
      <c r="G67">
        <f>scrapedData!AB67</f>
        <v>1</v>
      </c>
      <c r="H67" t="str">
        <f>MONTH(scrapedData!AE67)&amp;""""&amp;DAY(scrapedData!AE67)&amp;"'"</f>
        <v>6"2'</v>
      </c>
      <c r="I67">
        <f ca="1">_xlfn.IFNA(scalebetweenformulas!N67-scalebetweenformulas!T67,40)</f>
        <v>83</v>
      </c>
      <c r="J67">
        <f>_xlfn.IFNA(scalebetweenformulas!O67-scalebetweenformulas!T67,40)</f>
        <v>78</v>
      </c>
      <c r="K67">
        <f ca="1">_xlfn.IFNA(scalebetweenformulas!Q67,40)</f>
        <v>78</v>
      </c>
      <c r="L67">
        <f>_xlfn.IFNA(scalebetweenformulas!P67,40)</f>
        <v>58</v>
      </c>
      <c r="M67">
        <f ca="1">_xlfn.IFNA(scalebetweenformulas!R67,40)</f>
        <v>78</v>
      </c>
      <c r="N67">
        <f t="shared" ref="N67:N130" si="1">22-C67</f>
        <v>20</v>
      </c>
    </row>
    <row r="68" spans="1:14" x14ac:dyDescent="0.3">
      <c r="A68" t="s">
        <v>1124</v>
      </c>
      <c r="B68">
        <f>scalebetweenformulas!S68</f>
        <v>4</v>
      </c>
      <c r="C68">
        <f>IF(scrapedData!AC68="FR",4,IF(scrapedData!AC68="SO", 3, IF(scrapedData!AC68="JR",2,1)))</f>
        <v>1</v>
      </c>
      <c r="D68">
        <v>1200000</v>
      </c>
      <c r="E68">
        <f ca="1">IF(scrapedData!AD68="F",RANDBETWEEN(2,3),IF(scrapedData!AD68="G",RANDBETWEEN(0,1),4))</f>
        <v>2</v>
      </c>
      <c r="F68" s="1" t="s">
        <v>585</v>
      </c>
      <c r="G68">
        <f>scrapedData!AB68</f>
        <v>11</v>
      </c>
      <c r="H68" t="str">
        <f>MONTH(scrapedData!AE68)&amp;""""&amp;DAY(scrapedData!AE68)&amp;"'"</f>
        <v>6"11'</v>
      </c>
      <c r="I68">
        <f ca="1">_xlfn.IFNA(scalebetweenformulas!N68-scalebetweenformulas!T68,40)</f>
        <v>74</v>
      </c>
      <c r="J68">
        <f>_xlfn.IFNA(scalebetweenformulas!O68-scalebetweenformulas!T68,40)</f>
        <v>83</v>
      </c>
      <c r="K68">
        <f ca="1">_xlfn.IFNA(scalebetweenformulas!Q68,40)</f>
        <v>48</v>
      </c>
      <c r="L68">
        <f>_xlfn.IFNA(scalebetweenformulas!P68,40)</f>
        <v>87</v>
      </c>
      <c r="M68">
        <f ca="1">_xlfn.IFNA(scalebetweenformulas!R68,40)</f>
        <v>66</v>
      </c>
      <c r="N68">
        <f t="shared" si="1"/>
        <v>21</v>
      </c>
    </row>
    <row r="69" spans="1:14" x14ac:dyDescent="0.3">
      <c r="A69" t="s">
        <v>1126</v>
      </c>
      <c r="B69">
        <f>scalebetweenformulas!S69</f>
        <v>4</v>
      </c>
      <c r="C69">
        <f>IF(scrapedData!AC69="FR",4,IF(scrapedData!AC69="SO", 3, IF(scrapedData!AC69="JR",2,1)))</f>
        <v>3</v>
      </c>
      <c r="D69">
        <v>1200000</v>
      </c>
      <c r="E69">
        <f ca="1">IF(scrapedData!AD69="F",RANDBETWEEN(2,3),IF(scrapedData!AD69="G",RANDBETWEEN(0,1),4))</f>
        <v>2</v>
      </c>
      <c r="F69" s="1" t="s">
        <v>585</v>
      </c>
      <c r="G69">
        <f>scrapedData!AB69</f>
        <v>10</v>
      </c>
      <c r="H69" t="str">
        <f>MONTH(scrapedData!AE69)&amp;""""&amp;DAY(scrapedData!AE69)&amp;"'"</f>
        <v>6"9'</v>
      </c>
      <c r="I69">
        <f ca="1">_xlfn.IFNA(scalebetweenformulas!N69-scalebetweenformulas!T69,40)</f>
        <v>72</v>
      </c>
      <c r="J69">
        <f>_xlfn.IFNA(scalebetweenformulas!O69-scalebetweenformulas!T69,40)</f>
        <v>72</v>
      </c>
      <c r="K69">
        <f ca="1">_xlfn.IFNA(scalebetweenformulas!Q69,40)</f>
        <v>46</v>
      </c>
      <c r="L69">
        <f>_xlfn.IFNA(scalebetweenformulas!P69,40)</f>
        <v>73</v>
      </c>
      <c r="M69">
        <f ca="1">_xlfn.IFNA(scalebetweenformulas!R69,40)</f>
        <v>64</v>
      </c>
      <c r="N69">
        <f t="shared" si="1"/>
        <v>19</v>
      </c>
    </row>
    <row r="70" spans="1:14" x14ac:dyDescent="0.3">
      <c r="A70" t="s">
        <v>1128</v>
      </c>
      <c r="B70">
        <f>scalebetweenformulas!S70</f>
        <v>4</v>
      </c>
      <c r="C70">
        <f>IF(scrapedData!AC70="FR",4,IF(scrapedData!AC70="SO", 3, IF(scrapedData!AC70="JR",2,1)))</f>
        <v>3</v>
      </c>
      <c r="D70">
        <v>1200000</v>
      </c>
      <c r="E70">
        <f ca="1">IF(scrapedData!AD70="F",RANDBETWEEN(2,3),IF(scrapedData!AD70="G",RANDBETWEEN(0,1),4))</f>
        <v>1</v>
      </c>
      <c r="F70" s="1" t="s">
        <v>585</v>
      </c>
      <c r="G70">
        <f>scrapedData!AB70</f>
        <v>35</v>
      </c>
      <c r="H70" t="str">
        <f>MONTH(scrapedData!AE70)&amp;""""&amp;DAY(scrapedData!AE70)&amp;"'"</f>
        <v>6"6'</v>
      </c>
      <c r="I70">
        <f ca="1">_xlfn.IFNA(scalebetweenformulas!N70-scalebetweenformulas!T70,40)</f>
        <v>70</v>
      </c>
      <c r="J70">
        <f>_xlfn.IFNA(scalebetweenformulas!O70-scalebetweenformulas!T70,40)</f>
        <v>69</v>
      </c>
      <c r="K70">
        <f ca="1">_xlfn.IFNA(scalebetweenformulas!Q70,40)</f>
        <v>43</v>
      </c>
      <c r="L70">
        <f>_xlfn.IFNA(scalebetweenformulas!P70,40)</f>
        <v>68</v>
      </c>
      <c r="M70">
        <f ca="1">_xlfn.IFNA(scalebetweenformulas!R70,40)</f>
        <v>61</v>
      </c>
      <c r="N70">
        <f t="shared" si="1"/>
        <v>19</v>
      </c>
    </row>
    <row r="71" spans="1:14" x14ac:dyDescent="0.3">
      <c r="A71" t="s">
        <v>1130</v>
      </c>
      <c r="B71">
        <f>scalebetweenformulas!S71</f>
        <v>4</v>
      </c>
      <c r="C71">
        <f>IF(scrapedData!AC71="FR",4,IF(scrapedData!AC71="SO", 3, IF(scrapedData!AC71="JR",2,1)))</f>
        <v>3</v>
      </c>
      <c r="D71">
        <v>1200000</v>
      </c>
      <c r="E71">
        <f ca="1">IF(scrapedData!AD71="F",RANDBETWEEN(2,3),IF(scrapedData!AD71="G",RANDBETWEEN(0,1),4))</f>
        <v>0</v>
      </c>
      <c r="F71" s="1" t="s">
        <v>585</v>
      </c>
      <c r="G71">
        <f>scrapedData!AB71</f>
        <v>13</v>
      </c>
      <c r="H71" t="str">
        <f>MONTH(scrapedData!AE71)&amp;""""&amp;DAY(scrapedData!AE71)&amp;"'"</f>
        <v>6"6'</v>
      </c>
      <c r="I71">
        <f ca="1">_xlfn.IFNA(scalebetweenformulas!N71-scalebetweenformulas!T71,40)</f>
        <v>68</v>
      </c>
      <c r="J71">
        <f>_xlfn.IFNA(scalebetweenformulas!O71-scalebetweenformulas!T71,40)</f>
        <v>64</v>
      </c>
      <c r="K71">
        <f ca="1">_xlfn.IFNA(scalebetweenformulas!Q71,40)</f>
        <v>40</v>
      </c>
      <c r="L71">
        <f>_xlfn.IFNA(scalebetweenformulas!P71,40)</f>
        <v>67</v>
      </c>
      <c r="M71">
        <f ca="1">_xlfn.IFNA(scalebetweenformulas!R71,40)</f>
        <v>68</v>
      </c>
      <c r="N71">
        <f t="shared" si="1"/>
        <v>19</v>
      </c>
    </row>
    <row r="72" spans="1:14" x14ac:dyDescent="0.3">
      <c r="A72" t="s">
        <v>1132</v>
      </c>
      <c r="B72">
        <f>scalebetweenformulas!S72</f>
        <v>4</v>
      </c>
      <c r="C72">
        <f>IF(scrapedData!AC72="FR",4,IF(scrapedData!AC72="SO", 3, IF(scrapedData!AC72="JR",2,1)))</f>
        <v>3</v>
      </c>
      <c r="D72">
        <v>1200000</v>
      </c>
      <c r="E72">
        <f ca="1">IF(scrapedData!AD72="F",RANDBETWEEN(2,3),IF(scrapedData!AD72="G",RANDBETWEEN(0,1),4))</f>
        <v>3</v>
      </c>
      <c r="F72" s="1" t="s">
        <v>585</v>
      </c>
      <c r="G72">
        <f>scrapedData!AB72</f>
        <v>15</v>
      </c>
      <c r="H72" t="str">
        <f>MONTH(scrapedData!AE72)&amp;""""&amp;DAY(scrapedData!AE72)&amp;"'"</f>
        <v>6"8'</v>
      </c>
      <c r="I72">
        <f ca="1">_xlfn.IFNA(scalebetweenformulas!N72-scalebetweenformulas!T72,40)</f>
        <v>69</v>
      </c>
      <c r="J72">
        <f>_xlfn.IFNA(scalebetweenformulas!O72-scalebetweenformulas!T72,40)</f>
        <v>65</v>
      </c>
      <c r="K72">
        <f ca="1">_xlfn.IFNA(scalebetweenformulas!Q72,40)</f>
        <v>44</v>
      </c>
      <c r="L72">
        <f>_xlfn.IFNA(scalebetweenformulas!P72,40)</f>
        <v>71</v>
      </c>
      <c r="M72">
        <f ca="1">_xlfn.IFNA(scalebetweenformulas!R72,40)</f>
        <v>26</v>
      </c>
      <c r="N72">
        <f t="shared" si="1"/>
        <v>19</v>
      </c>
    </row>
    <row r="73" spans="1:14" x14ac:dyDescent="0.3">
      <c r="A73" t="s">
        <v>1134</v>
      </c>
      <c r="B73">
        <f>scalebetweenformulas!S73</f>
        <v>4</v>
      </c>
      <c r="C73">
        <f>IF(scrapedData!AC73="FR",4,IF(scrapedData!AC73="SO", 3, IF(scrapedData!AC73="JR",2,1)))</f>
        <v>1</v>
      </c>
      <c r="D73">
        <v>1200000</v>
      </c>
      <c r="E73">
        <f ca="1">IF(scrapedData!AD73="F",RANDBETWEEN(2,3),IF(scrapedData!AD73="G",RANDBETWEEN(0,1),4))</f>
        <v>0</v>
      </c>
      <c r="F73" s="1" t="s">
        <v>585</v>
      </c>
      <c r="G73">
        <f>scrapedData!AB73</f>
        <v>12</v>
      </c>
      <c r="H73" t="str">
        <f>MONTH(scrapedData!AE73)&amp;""""&amp;DAY(scrapedData!AE73)&amp;"'"</f>
        <v>6"1'</v>
      </c>
      <c r="I73">
        <f ca="1">_xlfn.IFNA(scalebetweenformulas!N73-scalebetweenformulas!T73,40)</f>
        <v>70</v>
      </c>
      <c r="J73">
        <f>_xlfn.IFNA(scalebetweenformulas!O73-scalebetweenformulas!T73,40)</f>
        <v>63</v>
      </c>
      <c r="K73">
        <f ca="1">_xlfn.IFNA(scalebetweenformulas!Q73,40)</f>
        <v>47</v>
      </c>
      <c r="L73">
        <f>_xlfn.IFNA(scalebetweenformulas!P73,40)</f>
        <v>68</v>
      </c>
      <c r="M73">
        <f ca="1">_xlfn.IFNA(scalebetweenformulas!R73,40)</f>
        <v>63</v>
      </c>
      <c r="N73">
        <f t="shared" si="1"/>
        <v>21</v>
      </c>
    </row>
    <row r="74" spans="1:14" x14ac:dyDescent="0.3">
      <c r="A74" t="s">
        <v>1137</v>
      </c>
      <c r="B74">
        <f>scalebetweenformulas!S74</f>
        <v>4</v>
      </c>
      <c r="C74">
        <f>IF(scrapedData!AC74="FR",4,IF(scrapedData!AC74="SO", 3, IF(scrapedData!AC74="JR",2,1)))</f>
        <v>1</v>
      </c>
      <c r="D74">
        <v>1200000</v>
      </c>
      <c r="E74">
        <f ca="1">IF(scrapedData!AD74="F",RANDBETWEEN(2,3),IF(scrapedData!AD74="G",RANDBETWEEN(0,1),4))</f>
        <v>0</v>
      </c>
      <c r="F74" s="1" t="s">
        <v>585</v>
      </c>
      <c r="G74">
        <f>scrapedData!AB74</f>
        <v>24</v>
      </c>
      <c r="H74" t="str">
        <f>MONTH(scrapedData!AE74)&amp;""""&amp;DAY(scrapedData!AE74)&amp;"'"</f>
        <v>6"4'</v>
      </c>
      <c r="I74">
        <f ca="1">_xlfn.IFNA(scalebetweenformulas!N74-scalebetweenformulas!T74,40)</f>
        <v>65</v>
      </c>
      <c r="J74">
        <f>_xlfn.IFNA(scalebetweenformulas!O74-scalebetweenformulas!T74,40)</f>
        <v>62</v>
      </c>
      <c r="K74">
        <f ca="1">_xlfn.IFNA(scalebetweenformulas!Q74,40)</f>
        <v>46</v>
      </c>
      <c r="L74">
        <f>_xlfn.IFNA(scalebetweenformulas!P74,40)</f>
        <v>70</v>
      </c>
      <c r="M74">
        <f ca="1">_xlfn.IFNA(scalebetweenformulas!R74,40)</f>
        <v>55</v>
      </c>
      <c r="N74">
        <f t="shared" si="1"/>
        <v>21</v>
      </c>
    </row>
    <row r="75" spans="1:14" x14ac:dyDescent="0.3">
      <c r="A75" t="s">
        <v>1139</v>
      </c>
      <c r="B75">
        <f>scalebetweenformulas!S75</f>
        <v>4</v>
      </c>
      <c r="C75">
        <f>IF(scrapedData!AC75="FR",4,IF(scrapedData!AC75="SO", 3, IF(scrapedData!AC75="JR",2,1)))</f>
        <v>3</v>
      </c>
      <c r="D75">
        <v>1200000</v>
      </c>
      <c r="E75">
        <f ca="1">IF(scrapedData!AD75="F",RANDBETWEEN(2,3),IF(scrapedData!AD75="G",RANDBETWEEN(0,1),4))</f>
        <v>0</v>
      </c>
      <c r="F75" s="1" t="s">
        <v>585</v>
      </c>
      <c r="G75">
        <f>scrapedData!AB75</f>
        <v>4</v>
      </c>
      <c r="H75" t="str">
        <f>MONTH(scrapedData!AE75)&amp;""""&amp;DAY(scrapedData!AE75)&amp;"'"</f>
        <v>6"3'</v>
      </c>
      <c r="I75">
        <f ca="1">_xlfn.IFNA(scalebetweenformulas!N75-scalebetweenformulas!T75,40)</f>
        <v>64</v>
      </c>
      <c r="J75">
        <f>_xlfn.IFNA(scalebetweenformulas!O75-scalebetweenformulas!T75,40)</f>
        <v>62</v>
      </c>
      <c r="K75">
        <f ca="1">_xlfn.IFNA(scalebetweenformulas!Q75,40)</f>
        <v>42</v>
      </c>
      <c r="L75">
        <f>_xlfn.IFNA(scalebetweenformulas!P75,40)</f>
        <v>68</v>
      </c>
      <c r="M75">
        <f ca="1">_xlfn.IFNA(scalebetweenformulas!R75,40)</f>
        <v>58</v>
      </c>
      <c r="N75">
        <f t="shared" si="1"/>
        <v>19</v>
      </c>
    </row>
    <row r="76" spans="1:14" x14ac:dyDescent="0.3">
      <c r="A76" t="s">
        <v>1142</v>
      </c>
      <c r="B76">
        <f>scalebetweenformulas!S76</f>
        <v>4</v>
      </c>
      <c r="C76">
        <f>IF(scrapedData!AC76="FR",4,IF(scrapedData!AC76="SO", 3, IF(scrapedData!AC76="JR",2,1)))</f>
        <v>4</v>
      </c>
      <c r="D76">
        <v>1200000</v>
      </c>
      <c r="E76">
        <f ca="1">IF(scrapedData!AD76="F",RANDBETWEEN(2,3),IF(scrapedData!AD76="G",RANDBETWEEN(0,1),4))</f>
        <v>2</v>
      </c>
      <c r="F76" s="1" t="s">
        <v>585</v>
      </c>
      <c r="G76">
        <f>scrapedData!AB76</f>
        <v>34</v>
      </c>
      <c r="H76" t="str">
        <f>MONTH(scrapedData!AE76)&amp;""""&amp;DAY(scrapedData!AE76)&amp;"'"</f>
        <v>6"8'</v>
      </c>
      <c r="I76">
        <f ca="1">_xlfn.IFNA(scalebetweenformulas!N76-scalebetweenformulas!T76,40)</f>
        <v>61</v>
      </c>
      <c r="J76">
        <f>_xlfn.IFNA(scalebetweenformulas!O76-scalebetweenformulas!T76,40)</f>
        <v>62</v>
      </c>
      <c r="K76">
        <f ca="1">_xlfn.IFNA(scalebetweenformulas!Q76,40)</f>
        <v>50</v>
      </c>
      <c r="L76">
        <f>_xlfn.IFNA(scalebetweenformulas!P76,40)</f>
        <v>71</v>
      </c>
      <c r="M76">
        <f ca="1">_xlfn.IFNA(scalebetweenformulas!R76,40)</f>
        <v>64</v>
      </c>
      <c r="N76">
        <f t="shared" si="1"/>
        <v>18</v>
      </c>
    </row>
    <row r="77" spans="1:14" x14ac:dyDescent="0.3">
      <c r="A77" t="s">
        <v>1144</v>
      </c>
      <c r="B77">
        <f>scalebetweenformulas!S77</f>
        <v>4</v>
      </c>
      <c r="C77">
        <f>IF(scrapedData!AC77="FR",4,IF(scrapedData!AC77="SO", 3, IF(scrapedData!AC77="JR",2,1)))</f>
        <v>4</v>
      </c>
      <c r="D77">
        <v>1200000</v>
      </c>
      <c r="E77">
        <f ca="1">IF(scrapedData!AD77="F",RANDBETWEEN(2,3),IF(scrapedData!AD77="G",RANDBETWEEN(0,1),4))</f>
        <v>3</v>
      </c>
      <c r="F77" s="1" t="s">
        <v>585</v>
      </c>
      <c r="G77">
        <f>scrapedData!AB77</f>
        <v>32</v>
      </c>
      <c r="H77" t="str">
        <f>MONTH(scrapedData!AE77)&amp;""""&amp;DAY(scrapedData!AE77)&amp;"'"</f>
        <v>6"9'</v>
      </c>
      <c r="I77">
        <f>_xlfn.IFNA(scalebetweenformulas!N77-scalebetweenformulas!T77,40)</f>
        <v>40</v>
      </c>
      <c r="J77">
        <f>_xlfn.IFNA(scalebetweenformulas!O77-scalebetweenformulas!T77,40)</f>
        <v>40</v>
      </c>
      <c r="K77">
        <f ca="1">_xlfn.IFNA(scalebetweenformulas!Q77,40)</f>
        <v>40</v>
      </c>
      <c r="L77">
        <f>_xlfn.IFNA(scalebetweenformulas!P77,40)</f>
        <v>40</v>
      </c>
      <c r="M77">
        <f ca="1">_xlfn.IFNA(scalebetweenformulas!R77,40)</f>
        <v>40</v>
      </c>
      <c r="N77">
        <f t="shared" si="1"/>
        <v>18</v>
      </c>
    </row>
    <row r="78" spans="1:14" x14ac:dyDescent="0.3">
      <c r="A78" t="s">
        <v>1147</v>
      </c>
      <c r="B78">
        <f>scalebetweenformulas!S78</f>
        <v>4</v>
      </c>
      <c r="C78">
        <f>IF(scrapedData!AC78="FR",4,IF(scrapedData!AC78="SO", 3, IF(scrapedData!AC78="JR",2,1)))</f>
        <v>3</v>
      </c>
      <c r="D78">
        <v>1200000</v>
      </c>
      <c r="E78">
        <f ca="1">IF(scrapedData!AD78="F",RANDBETWEEN(2,3),IF(scrapedData!AD78="G",RANDBETWEEN(0,1),4))</f>
        <v>3</v>
      </c>
      <c r="F78" s="1" t="s">
        <v>585</v>
      </c>
      <c r="G78">
        <f>scrapedData!AB78</f>
        <v>33</v>
      </c>
      <c r="H78" t="str">
        <f>MONTH(scrapedData!AE78)&amp;""""&amp;DAY(scrapedData!AE78)&amp;"'"</f>
        <v>6"11'</v>
      </c>
      <c r="I78">
        <f>_xlfn.IFNA(scalebetweenformulas!N78-scalebetweenformulas!T78,40)</f>
        <v>40</v>
      </c>
      <c r="J78">
        <f>_xlfn.IFNA(scalebetweenformulas!O78-scalebetweenformulas!T78,40)</f>
        <v>40</v>
      </c>
      <c r="K78">
        <f ca="1">_xlfn.IFNA(scalebetweenformulas!Q78,40)</f>
        <v>40</v>
      </c>
      <c r="L78">
        <f>_xlfn.IFNA(scalebetweenformulas!P78,40)</f>
        <v>40</v>
      </c>
      <c r="M78">
        <f ca="1">_xlfn.IFNA(scalebetweenformulas!R78,40)</f>
        <v>40</v>
      </c>
      <c r="N78">
        <f t="shared" si="1"/>
        <v>19</v>
      </c>
    </row>
    <row r="79" spans="1:14" x14ac:dyDescent="0.3">
      <c r="A79" t="s">
        <v>1150</v>
      </c>
      <c r="B79">
        <f>scalebetweenformulas!S79</f>
        <v>5</v>
      </c>
      <c r="C79">
        <f>IF(scrapedData!AC79="FR",4,IF(scrapedData!AC79="SO", 3, IF(scrapedData!AC79="JR",2,1)))</f>
        <v>2</v>
      </c>
      <c r="D79">
        <v>1200000</v>
      </c>
      <c r="E79">
        <f ca="1">IF(scrapedData!AD79="F",RANDBETWEEN(2,3),IF(scrapedData!AD79="G",RANDBETWEEN(0,1),4))</f>
        <v>0</v>
      </c>
      <c r="F79" s="1" t="s">
        <v>585</v>
      </c>
      <c r="G79">
        <f>scrapedData!AB79</f>
        <v>5</v>
      </c>
      <c r="H79" t="str">
        <f>MONTH(scrapedData!AE79)&amp;""""&amp;DAY(scrapedData!AE79)&amp;"'"</f>
        <v>6"1'</v>
      </c>
      <c r="I79">
        <f ca="1">_xlfn.IFNA(scalebetweenformulas!N79-scalebetweenformulas!T79,40)</f>
        <v>94</v>
      </c>
      <c r="J79">
        <f>_xlfn.IFNA(scalebetweenformulas!O79-scalebetweenformulas!T79,40)</f>
        <v>78</v>
      </c>
      <c r="K79">
        <f ca="1">_xlfn.IFNA(scalebetweenformulas!Q79,40)</f>
        <v>87</v>
      </c>
      <c r="L79">
        <f>_xlfn.IFNA(scalebetweenformulas!P79,40)</f>
        <v>59</v>
      </c>
      <c r="M79">
        <f ca="1">_xlfn.IFNA(scalebetweenformulas!R79,40)</f>
        <v>84</v>
      </c>
      <c r="N79">
        <f t="shared" si="1"/>
        <v>20</v>
      </c>
    </row>
    <row r="80" spans="1:14" x14ac:dyDescent="0.3">
      <c r="A80" t="s">
        <v>1154</v>
      </c>
      <c r="B80">
        <f>scalebetweenformulas!S80</f>
        <v>5</v>
      </c>
      <c r="C80">
        <f>IF(scrapedData!AC80="FR",4,IF(scrapedData!AC80="SO", 3, IF(scrapedData!AC80="JR",2,1)))</f>
        <v>2</v>
      </c>
      <c r="D80">
        <v>1200000</v>
      </c>
      <c r="E80">
        <f ca="1">IF(scrapedData!AD80="F",RANDBETWEEN(2,3),IF(scrapedData!AD80="G",RANDBETWEEN(0,1),4))</f>
        <v>3</v>
      </c>
      <c r="F80" s="1" t="s">
        <v>585</v>
      </c>
      <c r="G80">
        <f>scrapedData!AB80</f>
        <v>44</v>
      </c>
      <c r="H80" t="str">
        <f>MONTH(scrapedData!AE80)&amp;""""&amp;DAY(scrapedData!AE80)&amp;"'"</f>
        <v>6"9'</v>
      </c>
      <c r="I80">
        <f ca="1">_xlfn.IFNA(scalebetweenformulas!N80-scalebetweenformulas!T80,40)</f>
        <v>76</v>
      </c>
      <c r="J80">
        <f>_xlfn.IFNA(scalebetweenformulas!O80-scalebetweenformulas!T80,40)</f>
        <v>79</v>
      </c>
      <c r="K80">
        <f ca="1">_xlfn.IFNA(scalebetweenformulas!Q80,40)</f>
        <v>47</v>
      </c>
      <c r="L80">
        <f>_xlfn.IFNA(scalebetweenformulas!P80,40)</f>
        <v>87</v>
      </c>
      <c r="M80">
        <f ca="1">_xlfn.IFNA(scalebetweenformulas!R80,40)</f>
        <v>65</v>
      </c>
      <c r="N80">
        <f t="shared" si="1"/>
        <v>20</v>
      </c>
    </row>
    <row r="81" spans="1:14" x14ac:dyDescent="0.3">
      <c r="A81" t="s">
        <v>1158</v>
      </c>
      <c r="B81">
        <f>scalebetweenformulas!S81</f>
        <v>5</v>
      </c>
      <c r="C81">
        <f>IF(scrapedData!AC81="FR",4,IF(scrapedData!AC81="SO", 3, IF(scrapedData!AC81="JR",2,1)))</f>
        <v>3</v>
      </c>
      <c r="D81">
        <v>1200000</v>
      </c>
      <c r="E81">
        <f ca="1">IF(scrapedData!AD81="F",RANDBETWEEN(2,3),IF(scrapedData!AD81="G",RANDBETWEEN(0,1),4))</f>
        <v>2</v>
      </c>
      <c r="F81" s="1" t="s">
        <v>585</v>
      </c>
      <c r="G81">
        <f>scrapedData!AB81</f>
        <v>23</v>
      </c>
      <c r="H81" t="str">
        <f>MONTH(scrapedData!AE81)&amp;""""&amp;DAY(scrapedData!AE81)&amp;"'"</f>
        <v>6"8'</v>
      </c>
      <c r="I81">
        <f ca="1">_xlfn.IFNA(scalebetweenformulas!N81-scalebetweenformulas!T81,40)</f>
        <v>76</v>
      </c>
      <c r="J81">
        <f>_xlfn.IFNA(scalebetweenformulas!O81-scalebetweenformulas!T81,40)</f>
        <v>85</v>
      </c>
      <c r="K81">
        <f ca="1">_xlfn.IFNA(scalebetweenformulas!Q81,40)</f>
        <v>45</v>
      </c>
      <c r="L81">
        <f>_xlfn.IFNA(scalebetweenformulas!P81,40)</f>
        <v>91</v>
      </c>
      <c r="M81">
        <f ca="1">_xlfn.IFNA(scalebetweenformulas!R81,40)</f>
        <v>73</v>
      </c>
      <c r="N81">
        <f t="shared" si="1"/>
        <v>19</v>
      </c>
    </row>
    <row r="82" spans="1:14" x14ac:dyDescent="0.3">
      <c r="A82" t="s">
        <v>1162</v>
      </c>
      <c r="B82">
        <f>scalebetweenformulas!S82</f>
        <v>5</v>
      </c>
      <c r="C82">
        <f>IF(scrapedData!AC82="FR",4,IF(scrapedData!AC82="SO", 3, IF(scrapedData!AC82="JR",2,1)))</f>
        <v>1</v>
      </c>
      <c r="D82">
        <v>1200000</v>
      </c>
      <c r="E82">
        <f ca="1">IF(scrapedData!AD82="F",RANDBETWEEN(2,3),IF(scrapedData!AD82="G",RANDBETWEEN(0,1),4))</f>
        <v>1</v>
      </c>
      <c r="F82" s="1" t="s">
        <v>585</v>
      </c>
      <c r="G82">
        <f>scrapedData!AB82</f>
        <v>20</v>
      </c>
      <c r="H82" t="str">
        <f>MONTH(scrapedData!AE82)&amp;""""&amp;DAY(scrapedData!AE82)&amp;"'"</f>
        <v>6"5'</v>
      </c>
      <c r="I82">
        <f ca="1">_xlfn.IFNA(scalebetweenformulas!N82-scalebetweenformulas!T82,40)</f>
        <v>82</v>
      </c>
      <c r="J82">
        <f>_xlfn.IFNA(scalebetweenformulas!O82-scalebetweenformulas!T82,40)</f>
        <v>76</v>
      </c>
      <c r="K82">
        <f ca="1">_xlfn.IFNA(scalebetweenformulas!Q82,40)</f>
        <v>90</v>
      </c>
      <c r="L82">
        <f>_xlfn.IFNA(scalebetweenformulas!P82,40)</f>
        <v>60</v>
      </c>
      <c r="M82">
        <f ca="1">_xlfn.IFNA(scalebetweenformulas!R82,40)</f>
        <v>81</v>
      </c>
      <c r="N82">
        <f t="shared" si="1"/>
        <v>21</v>
      </c>
    </row>
    <row r="83" spans="1:14" x14ac:dyDescent="0.3">
      <c r="A83" t="s">
        <v>1166</v>
      </c>
      <c r="B83">
        <f>scalebetweenformulas!S83</f>
        <v>5</v>
      </c>
      <c r="C83">
        <f>IF(scrapedData!AC83="FR",4,IF(scrapedData!AC83="SO", 3, IF(scrapedData!AC83="JR",2,1)))</f>
        <v>1</v>
      </c>
      <c r="D83">
        <v>1200000</v>
      </c>
      <c r="E83">
        <f ca="1">IF(scrapedData!AD83="F",RANDBETWEEN(2,3),IF(scrapedData!AD83="G",RANDBETWEEN(0,1),4))</f>
        <v>2</v>
      </c>
      <c r="F83" s="1" t="s">
        <v>585</v>
      </c>
      <c r="G83">
        <f>scrapedData!AB83</f>
        <v>25</v>
      </c>
      <c r="H83" t="str">
        <f>MONTH(scrapedData!AE83)&amp;""""&amp;DAY(scrapedData!AE83)&amp;"'"</f>
        <v>6"7'</v>
      </c>
      <c r="I83">
        <f ca="1">_xlfn.IFNA(scalebetweenformulas!N83-scalebetweenformulas!T83,40)</f>
        <v>80</v>
      </c>
      <c r="J83">
        <f>_xlfn.IFNA(scalebetweenformulas!O83-scalebetweenformulas!T83,40)</f>
        <v>87</v>
      </c>
      <c r="K83">
        <f ca="1">_xlfn.IFNA(scalebetweenformulas!Q83,40)</f>
        <v>81</v>
      </c>
      <c r="L83">
        <f>_xlfn.IFNA(scalebetweenformulas!P83,40)</f>
        <v>94</v>
      </c>
      <c r="M83">
        <f ca="1">_xlfn.IFNA(scalebetweenformulas!R83,40)</f>
        <v>73</v>
      </c>
      <c r="N83">
        <f t="shared" si="1"/>
        <v>21</v>
      </c>
    </row>
    <row r="84" spans="1:14" x14ac:dyDescent="0.3">
      <c r="A84" t="s">
        <v>1169</v>
      </c>
      <c r="B84">
        <f>scalebetweenformulas!S84</f>
        <v>5</v>
      </c>
      <c r="C84">
        <f>IF(scrapedData!AC84="FR",4,IF(scrapedData!AC84="SO", 3, IF(scrapedData!AC84="JR",2,1)))</f>
        <v>4</v>
      </c>
      <c r="D84">
        <v>1200000</v>
      </c>
      <c r="E84">
        <f ca="1">IF(scrapedData!AD84="F",RANDBETWEEN(2,3),IF(scrapedData!AD84="G",RANDBETWEEN(0,1),4))</f>
        <v>2</v>
      </c>
      <c r="F84" s="1" t="s">
        <v>585</v>
      </c>
      <c r="G84">
        <f>scrapedData!AB84</f>
        <v>11</v>
      </c>
      <c r="H84" t="str">
        <f>MONTH(scrapedData!AE84)&amp;""""&amp;DAY(scrapedData!AE84)&amp;"'"</f>
        <v>6"6'</v>
      </c>
      <c r="I84">
        <f ca="1">_xlfn.IFNA(scalebetweenformulas!N84-scalebetweenformulas!T84,40)</f>
        <v>80</v>
      </c>
      <c r="J84">
        <f>_xlfn.IFNA(scalebetweenformulas!O84-scalebetweenformulas!T84,40)</f>
        <v>76</v>
      </c>
      <c r="K84">
        <f ca="1">_xlfn.IFNA(scalebetweenformulas!Q84,40)</f>
        <v>85</v>
      </c>
      <c r="L84">
        <f>_xlfn.IFNA(scalebetweenformulas!P84,40)</f>
        <v>70</v>
      </c>
      <c r="M84">
        <f ca="1">_xlfn.IFNA(scalebetweenformulas!R84,40)</f>
        <v>69</v>
      </c>
      <c r="N84">
        <f t="shared" si="1"/>
        <v>18</v>
      </c>
    </row>
    <row r="85" spans="1:14" x14ac:dyDescent="0.3">
      <c r="A85" t="s">
        <v>1171</v>
      </c>
      <c r="B85">
        <f>scalebetweenformulas!S85</f>
        <v>5</v>
      </c>
      <c r="C85">
        <f>IF(scrapedData!AC85="FR",4,IF(scrapedData!AC85="SO", 3, IF(scrapedData!AC85="JR",2,1)))</f>
        <v>2</v>
      </c>
      <c r="D85">
        <v>1200000</v>
      </c>
      <c r="E85">
        <f ca="1">IF(scrapedData!AD85="F",RANDBETWEEN(2,3),IF(scrapedData!AD85="G",RANDBETWEEN(0,1),4))</f>
        <v>1</v>
      </c>
      <c r="F85" s="1" t="s">
        <v>585</v>
      </c>
      <c r="G85">
        <f>scrapedData!AB85</f>
        <v>1</v>
      </c>
      <c r="H85" t="str">
        <f>MONTH(scrapedData!AE85)&amp;""""&amp;DAY(scrapedData!AE85)&amp;"'"</f>
        <v>6"5'</v>
      </c>
      <c r="I85">
        <f ca="1">_xlfn.IFNA(scalebetweenformulas!N85-scalebetweenformulas!T85,40)</f>
        <v>85</v>
      </c>
      <c r="J85">
        <f>_xlfn.IFNA(scalebetweenformulas!O85-scalebetweenformulas!T85,40)</f>
        <v>77</v>
      </c>
      <c r="K85">
        <f ca="1">_xlfn.IFNA(scalebetweenformulas!Q85,40)</f>
        <v>88</v>
      </c>
      <c r="L85">
        <f>_xlfn.IFNA(scalebetweenformulas!P85,40)</f>
        <v>65</v>
      </c>
      <c r="M85">
        <f ca="1">_xlfn.IFNA(scalebetweenformulas!R85,40)</f>
        <v>84</v>
      </c>
      <c r="N85">
        <f t="shared" si="1"/>
        <v>20</v>
      </c>
    </row>
    <row r="86" spans="1:14" x14ac:dyDescent="0.3">
      <c r="A86" t="s">
        <v>1174</v>
      </c>
      <c r="B86">
        <f>scalebetweenformulas!S86</f>
        <v>5</v>
      </c>
      <c r="C86">
        <f>IF(scrapedData!AC86="FR",4,IF(scrapedData!AC86="SO", 3, IF(scrapedData!AC86="JR",2,1)))</f>
        <v>2</v>
      </c>
      <c r="D86">
        <v>1200000</v>
      </c>
      <c r="E86">
        <f ca="1">IF(scrapedData!AD86="F",RANDBETWEEN(2,3),IF(scrapedData!AD86="G",RANDBETWEEN(0,1),4))</f>
        <v>1</v>
      </c>
      <c r="F86" s="1" t="s">
        <v>585</v>
      </c>
      <c r="G86">
        <f>scrapedData!AB86</f>
        <v>0</v>
      </c>
      <c r="H86" t="str">
        <f>MONTH(scrapedData!AE86)&amp;""""&amp;DAY(scrapedData!AE86)&amp;"'"</f>
        <v>6"6'</v>
      </c>
      <c r="I86">
        <f ca="1">_xlfn.IFNA(scalebetweenformulas!N86-scalebetweenformulas!T86,40)</f>
        <v>76</v>
      </c>
      <c r="J86">
        <f>_xlfn.IFNA(scalebetweenformulas!O86-scalebetweenformulas!T86,40)</f>
        <v>72</v>
      </c>
      <c r="K86">
        <f ca="1">_xlfn.IFNA(scalebetweenformulas!Q86,40)</f>
        <v>75</v>
      </c>
      <c r="L86">
        <f>_xlfn.IFNA(scalebetweenformulas!P86,40)</f>
        <v>65</v>
      </c>
      <c r="M86">
        <f ca="1">_xlfn.IFNA(scalebetweenformulas!R86,40)</f>
        <v>83</v>
      </c>
      <c r="N86">
        <f t="shared" si="1"/>
        <v>20</v>
      </c>
    </row>
    <row r="87" spans="1:14" x14ac:dyDescent="0.3">
      <c r="A87" t="s">
        <v>1177</v>
      </c>
      <c r="B87">
        <f>scalebetweenformulas!S87</f>
        <v>5</v>
      </c>
      <c r="C87">
        <f>IF(scrapedData!AC87="FR",4,IF(scrapedData!AC87="SO", 3, IF(scrapedData!AC87="JR",2,1)))</f>
        <v>4</v>
      </c>
      <c r="D87">
        <v>1200000</v>
      </c>
      <c r="E87">
        <f ca="1">IF(scrapedData!AD87="F",RANDBETWEEN(2,3),IF(scrapedData!AD87="G",RANDBETWEEN(0,1),4))</f>
        <v>2</v>
      </c>
      <c r="F87" s="1" t="s">
        <v>585</v>
      </c>
      <c r="G87">
        <f>scrapedData!AB87</f>
        <v>13</v>
      </c>
      <c r="H87" t="str">
        <f>MONTH(scrapedData!AE87)&amp;""""&amp;DAY(scrapedData!AE87)&amp;"'"</f>
        <v>6"7'</v>
      </c>
      <c r="I87">
        <f ca="1">_xlfn.IFNA(scalebetweenformulas!N87-scalebetweenformulas!T87,40)</f>
        <v>75</v>
      </c>
      <c r="J87">
        <f>_xlfn.IFNA(scalebetweenformulas!O87-scalebetweenformulas!T87,40)</f>
        <v>65</v>
      </c>
      <c r="K87">
        <f ca="1">_xlfn.IFNA(scalebetweenformulas!Q87,40)</f>
        <v>84</v>
      </c>
      <c r="L87">
        <f>_xlfn.IFNA(scalebetweenformulas!P87,40)</f>
        <v>67</v>
      </c>
      <c r="M87">
        <f ca="1">_xlfn.IFNA(scalebetweenformulas!R87,40)</f>
        <v>55</v>
      </c>
      <c r="N87">
        <f t="shared" si="1"/>
        <v>18</v>
      </c>
    </row>
    <row r="88" spans="1:14" x14ac:dyDescent="0.3">
      <c r="A88" t="s">
        <v>1181</v>
      </c>
      <c r="B88">
        <f>scalebetweenformulas!S88</f>
        <v>5</v>
      </c>
      <c r="C88">
        <f>IF(scrapedData!AC88="FR",4,IF(scrapedData!AC88="SO", 3, IF(scrapedData!AC88="JR",2,1)))</f>
        <v>4</v>
      </c>
      <c r="D88">
        <v>1200000</v>
      </c>
      <c r="E88">
        <f ca="1">IF(scrapedData!AD88="F",RANDBETWEEN(2,3),IF(scrapedData!AD88="G",RANDBETWEEN(0,1),4))</f>
        <v>0</v>
      </c>
      <c r="F88" s="1" t="s">
        <v>585</v>
      </c>
      <c r="G88">
        <f>scrapedData!AB88</f>
        <v>3</v>
      </c>
      <c r="H88" t="str">
        <f>MONTH(scrapedData!AE88)&amp;""""&amp;DAY(scrapedData!AE88)&amp;"'"</f>
        <v>6"1'</v>
      </c>
      <c r="I88">
        <f ca="1">_xlfn.IFNA(scalebetweenformulas!N88-scalebetweenformulas!T88,40)</f>
        <v>68</v>
      </c>
      <c r="J88">
        <f>_xlfn.IFNA(scalebetweenformulas!O88-scalebetweenformulas!T88,40)</f>
        <v>63</v>
      </c>
      <c r="K88">
        <f ca="1">_xlfn.IFNA(scalebetweenformulas!Q88,40)</f>
        <v>42</v>
      </c>
      <c r="L88">
        <f>_xlfn.IFNA(scalebetweenformulas!P88,40)</f>
        <v>64</v>
      </c>
      <c r="M88">
        <f ca="1">_xlfn.IFNA(scalebetweenformulas!R88,40)</f>
        <v>53</v>
      </c>
      <c r="N88">
        <f t="shared" si="1"/>
        <v>18</v>
      </c>
    </row>
    <row r="89" spans="1:14" x14ac:dyDescent="0.3">
      <c r="A89" t="s">
        <v>1185</v>
      </c>
      <c r="B89">
        <f>scalebetweenformulas!S89</f>
        <v>5</v>
      </c>
      <c r="C89">
        <f>IF(scrapedData!AC89="FR",4,IF(scrapedData!AC89="SO", 3, IF(scrapedData!AC89="JR",2,1)))</f>
        <v>4</v>
      </c>
      <c r="D89">
        <v>1200000</v>
      </c>
      <c r="E89">
        <f ca="1">IF(scrapedData!AD89="F",RANDBETWEEN(2,3),IF(scrapedData!AD89="G",RANDBETWEEN(0,1),4))</f>
        <v>2</v>
      </c>
      <c r="F89" s="1" t="s">
        <v>585</v>
      </c>
      <c r="G89">
        <f>scrapedData!AB89</f>
        <v>15</v>
      </c>
      <c r="H89" t="str">
        <f>MONTH(scrapedData!AE89)&amp;""""&amp;DAY(scrapedData!AE89)&amp;"'"</f>
        <v>6"8'</v>
      </c>
      <c r="I89">
        <f ca="1">_xlfn.IFNA(scalebetweenformulas!N89-scalebetweenformulas!T89,40)</f>
        <v>73</v>
      </c>
      <c r="J89">
        <f>_xlfn.IFNA(scalebetweenformulas!O89-scalebetweenformulas!T89,40)</f>
        <v>65</v>
      </c>
      <c r="K89">
        <f ca="1">_xlfn.IFNA(scalebetweenformulas!Q89,40)</f>
        <v>41</v>
      </c>
      <c r="L89">
        <f>_xlfn.IFNA(scalebetweenformulas!P89,40)</f>
        <v>72</v>
      </c>
      <c r="M89">
        <f ca="1">_xlfn.IFNA(scalebetweenformulas!R89,40)</f>
        <v>68</v>
      </c>
      <c r="N89">
        <f t="shared" si="1"/>
        <v>18</v>
      </c>
    </row>
    <row r="90" spans="1:14" x14ac:dyDescent="0.3">
      <c r="A90" t="s">
        <v>1186</v>
      </c>
      <c r="B90">
        <f>scalebetweenformulas!S90</f>
        <v>5</v>
      </c>
      <c r="C90">
        <f>IF(scrapedData!AC90="FR",4,IF(scrapedData!AC90="SO", 3, IF(scrapedData!AC90="JR",2,1)))</f>
        <v>4</v>
      </c>
      <c r="D90">
        <v>1200000</v>
      </c>
      <c r="E90">
        <f ca="1">IF(scrapedData!AD90="F",RANDBETWEEN(2,3),IF(scrapedData!AD90="G",RANDBETWEEN(0,1),4))</f>
        <v>3</v>
      </c>
      <c r="F90" s="1" t="s">
        <v>585</v>
      </c>
      <c r="G90">
        <f>scrapedData!AB90</f>
        <v>30</v>
      </c>
      <c r="H90" t="str">
        <f>MONTH(scrapedData!AE90)&amp;""""&amp;DAY(scrapedData!AE90)&amp;"'"</f>
        <v>6"11'</v>
      </c>
      <c r="I90">
        <f ca="1">_xlfn.IFNA(scalebetweenformulas!N90-scalebetweenformulas!T90,40)</f>
        <v>65</v>
      </c>
      <c r="J90">
        <f>_xlfn.IFNA(scalebetweenformulas!O90-scalebetweenformulas!T90,40)</f>
        <v>65</v>
      </c>
      <c r="K90">
        <f ca="1">_xlfn.IFNA(scalebetweenformulas!Q90,40)</f>
        <v>40</v>
      </c>
      <c r="L90">
        <f>_xlfn.IFNA(scalebetweenformulas!P90,40)</f>
        <v>73</v>
      </c>
      <c r="M90">
        <f ca="1">_xlfn.IFNA(scalebetweenformulas!R90,40)</f>
        <v>59</v>
      </c>
      <c r="N90">
        <f t="shared" si="1"/>
        <v>18</v>
      </c>
    </row>
    <row r="91" spans="1:14" x14ac:dyDescent="0.3">
      <c r="A91" t="s">
        <v>1189</v>
      </c>
      <c r="B91">
        <f>scalebetweenformulas!S91</f>
        <v>5</v>
      </c>
      <c r="C91">
        <f>IF(scrapedData!AC91="FR",4,IF(scrapedData!AC91="SO", 3, IF(scrapedData!AC91="JR",2,1)))</f>
        <v>2</v>
      </c>
      <c r="D91">
        <v>1200000</v>
      </c>
      <c r="E91">
        <f ca="1">IF(scrapedData!AD91="F",RANDBETWEEN(2,3),IF(scrapedData!AD91="G",RANDBETWEEN(0,1),4))</f>
        <v>0</v>
      </c>
      <c r="F91" s="1" t="s">
        <v>585</v>
      </c>
      <c r="G91">
        <f>scrapedData!AB91</f>
        <v>41</v>
      </c>
      <c r="H91" t="str">
        <f>MONTH(scrapedData!AE91)&amp;""""&amp;DAY(scrapedData!AE91)&amp;"'"</f>
        <v>6"4'</v>
      </c>
      <c r="I91">
        <f ca="1">_xlfn.IFNA(scalebetweenformulas!N91-scalebetweenformulas!T91,40)</f>
        <v>68</v>
      </c>
      <c r="J91">
        <f>_xlfn.IFNA(scalebetweenformulas!O91-scalebetweenformulas!T91,40)</f>
        <v>62</v>
      </c>
      <c r="K91">
        <f ca="1">_xlfn.IFNA(scalebetweenformulas!Q91,40)</f>
        <v>45</v>
      </c>
      <c r="L91">
        <f>_xlfn.IFNA(scalebetweenformulas!P91,40)</f>
        <v>72</v>
      </c>
      <c r="M91">
        <f ca="1">_xlfn.IFNA(scalebetweenformulas!R91,40)</f>
        <v>65</v>
      </c>
      <c r="N91">
        <f t="shared" si="1"/>
        <v>20</v>
      </c>
    </row>
    <row r="92" spans="1:14" x14ac:dyDescent="0.3">
      <c r="A92" t="s">
        <v>1191</v>
      </c>
      <c r="B92">
        <f>scalebetweenformulas!S92</f>
        <v>5</v>
      </c>
      <c r="C92">
        <f>IF(scrapedData!AC92="FR",4,IF(scrapedData!AC92="SO", 3, IF(scrapedData!AC92="JR",2,1)))</f>
        <v>4</v>
      </c>
      <c r="D92">
        <v>1200000</v>
      </c>
      <c r="E92">
        <f ca="1">IF(scrapedData!AD92="F",RANDBETWEEN(2,3),IF(scrapedData!AD92="G",RANDBETWEEN(0,1),4))</f>
        <v>0</v>
      </c>
      <c r="F92" s="1" t="s">
        <v>585</v>
      </c>
      <c r="G92">
        <f>scrapedData!AB92</f>
        <v>10</v>
      </c>
      <c r="H92" t="str">
        <f>MONTH(scrapedData!AE92)&amp;""""&amp;DAY(scrapedData!AE92)&amp;"'"</f>
        <v>5"11'</v>
      </c>
      <c r="I92">
        <f ca="1">_xlfn.IFNA(scalebetweenformulas!N92-scalebetweenformulas!T92,40)</f>
        <v>67</v>
      </c>
      <c r="J92">
        <f>_xlfn.IFNA(scalebetweenformulas!O92-scalebetweenformulas!T92,40)</f>
        <v>62</v>
      </c>
      <c r="K92">
        <f ca="1">_xlfn.IFNA(scalebetweenformulas!Q92,40)</f>
        <v>47</v>
      </c>
      <c r="L92">
        <f>_xlfn.IFNA(scalebetweenformulas!P92,40)</f>
        <v>70</v>
      </c>
      <c r="M92">
        <f ca="1">_xlfn.IFNA(scalebetweenformulas!R92,40)</f>
        <v>69</v>
      </c>
      <c r="N92">
        <f t="shared" si="1"/>
        <v>18</v>
      </c>
    </row>
    <row r="93" spans="1:14" x14ac:dyDescent="0.3">
      <c r="A93" t="s">
        <v>1194</v>
      </c>
      <c r="B93">
        <f>scalebetweenformulas!S93</f>
        <v>5</v>
      </c>
      <c r="C93">
        <f>IF(scrapedData!AC93="FR",4,IF(scrapedData!AC93="SO", 3, IF(scrapedData!AC93="JR",2,1)))</f>
        <v>3</v>
      </c>
      <c r="D93">
        <v>1200000</v>
      </c>
      <c r="E93">
        <f ca="1">IF(scrapedData!AD93="F",RANDBETWEEN(2,3),IF(scrapedData!AD93="G",RANDBETWEEN(0,1),4))</f>
        <v>3</v>
      </c>
      <c r="F93" s="1" t="s">
        <v>585</v>
      </c>
      <c r="G93">
        <f>scrapedData!AB93</f>
        <v>40</v>
      </c>
      <c r="H93" t="str">
        <f>MONTH(scrapedData!AE93)&amp;""""&amp;DAY(scrapedData!AE93)&amp;"'"</f>
        <v>6"11'</v>
      </c>
      <c r="I93">
        <f ca="1">_xlfn.IFNA(scalebetweenformulas!N93-scalebetweenformulas!T93,40)</f>
        <v>67</v>
      </c>
      <c r="J93">
        <f>_xlfn.IFNA(scalebetweenformulas!O93-scalebetweenformulas!T93,40)</f>
        <v>62</v>
      </c>
      <c r="K93">
        <f ca="1">_xlfn.IFNA(scalebetweenformulas!Q93,40)</f>
        <v>45</v>
      </c>
      <c r="L93">
        <f>_xlfn.IFNA(scalebetweenformulas!P93,40)</f>
        <v>71</v>
      </c>
      <c r="M93">
        <f ca="1">_xlfn.IFNA(scalebetweenformulas!R93,40)</f>
        <v>56</v>
      </c>
      <c r="N93">
        <f t="shared" si="1"/>
        <v>19</v>
      </c>
    </row>
    <row r="94" spans="1:14" x14ac:dyDescent="0.3">
      <c r="A94" t="s">
        <v>1197</v>
      </c>
      <c r="B94">
        <f>scalebetweenformulas!S94</f>
        <v>5</v>
      </c>
      <c r="C94">
        <f>IF(scrapedData!AC94="FR",4,IF(scrapedData!AC94="SO", 3, IF(scrapedData!AC94="JR",2,1)))</f>
        <v>4</v>
      </c>
      <c r="D94">
        <v>1200000</v>
      </c>
      <c r="E94">
        <f ca="1">IF(scrapedData!AD94="F",RANDBETWEEN(2,3),IF(scrapedData!AD94="G",RANDBETWEEN(0,1),4))</f>
        <v>1</v>
      </c>
      <c r="F94" s="1" t="s">
        <v>585</v>
      </c>
      <c r="G94">
        <f>scrapedData!AB94</f>
        <v>14</v>
      </c>
      <c r="H94" t="str">
        <f>MONTH(scrapedData!AE94)&amp;""""&amp;DAY(scrapedData!AE94)&amp;"'"</f>
        <v>6"4'</v>
      </c>
      <c r="I94">
        <f ca="1">_xlfn.IFNA(scalebetweenformulas!N94-scalebetweenformulas!T94,40)</f>
        <v>63</v>
      </c>
      <c r="J94">
        <f>_xlfn.IFNA(scalebetweenformulas!O94-scalebetweenformulas!T94,40)</f>
        <v>62</v>
      </c>
      <c r="K94">
        <f ca="1">_xlfn.IFNA(scalebetweenformulas!Q94,40)</f>
        <v>42</v>
      </c>
      <c r="L94">
        <f>_xlfn.IFNA(scalebetweenformulas!P94,40)</f>
        <v>71</v>
      </c>
      <c r="M94">
        <f ca="1">_xlfn.IFNA(scalebetweenformulas!R94,40)</f>
        <v>67</v>
      </c>
      <c r="N94">
        <f t="shared" si="1"/>
        <v>18</v>
      </c>
    </row>
    <row r="95" spans="1:14" x14ac:dyDescent="0.3">
      <c r="A95" t="s">
        <v>1201</v>
      </c>
      <c r="B95">
        <f>scalebetweenformulas!S95</f>
        <v>6</v>
      </c>
      <c r="C95">
        <f>IF(scrapedData!AC95="FR",4,IF(scrapedData!AC95="SO", 3, IF(scrapedData!AC95="JR",2,1)))</f>
        <v>3</v>
      </c>
      <c r="D95">
        <v>1200000</v>
      </c>
      <c r="E95">
        <f ca="1">IF(scrapedData!AD95="F",RANDBETWEEN(2,3),IF(scrapedData!AD95="G",RANDBETWEEN(0,1),4))</f>
        <v>3</v>
      </c>
      <c r="F95" s="1" t="s">
        <v>585</v>
      </c>
      <c r="G95">
        <f>scrapedData!AB95</f>
        <v>25</v>
      </c>
      <c r="H95" t="str">
        <f>MONTH(scrapedData!AE95)&amp;""""&amp;DAY(scrapedData!AE95)&amp;"'"</f>
        <v>6"8'</v>
      </c>
      <c r="I95">
        <f ca="1">_xlfn.IFNA(scalebetweenformulas!N95-scalebetweenformulas!T95,40)</f>
        <v>85</v>
      </c>
      <c r="J95">
        <f>_xlfn.IFNA(scalebetweenformulas!O95-scalebetweenformulas!T95,40)</f>
        <v>84</v>
      </c>
      <c r="K95">
        <f ca="1">_xlfn.IFNA(scalebetweenformulas!Q95,40)</f>
        <v>90</v>
      </c>
      <c r="L95">
        <f>_xlfn.IFNA(scalebetweenformulas!P95,40)</f>
        <v>87</v>
      </c>
      <c r="M95">
        <f ca="1">_xlfn.IFNA(scalebetweenformulas!R95,40)</f>
        <v>66</v>
      </c>
      <c r="N95">
        <f t="shared" si="1"/>
        <v>19</v>
      </c>
    </row>
    <row r="96" spans="1:14" x14ac:dyDescent="0.3">
      <c r="A96" t="s">
        <v>1203</v>
      </c>
      <c r="B96">
        <f>scalebetweenformulas!S96</f>
        <v>6</v>
      </c>
      <c r="C96">
        <f>IF(scrapedData!AC96="FR",4,IF(scrapedData!AC96="SO", 3, IF(scrapedData!AC96="JR",2,1)))</f>
        <v>4</v>
      </c>
      <c r="D96">
        <v>1200000</v>
      </c>
      <c r="E96">
        <f ca="1">IF(scrapedData!AD96="F",RANDBETWEEN(2,3),IF(scrapedData!AD96="G",RANDBETWEEN(0,1),4))</f>
        <v>1</v>
      </c>
      <c r="F96" s="1" t="s">
        <v>585</v>
      </c>
      <c r="G96">
        <f>scrapedData!AB96</f>
        <v>14</v>
      </c>
      <c r="H96" t="str">
        <f>MONTH(scrapedData!AE96)&amp;""""&amp;DAY(scrapedData!AE96)&amp;"'"</f>
        <v>6"5'</v>
      </c>
      <c r="I96">
        <f ca="1">_xlfn.IFNA(scalebetweenformulas!N96-scalebetweenformulas!T96,40)</f>
        <v>83</v>
      </c>
      <c r="J96">
        <f>_xlfn.IFNA(scalebetweenformulas!O96-scalebetweenformulas!T96,40)</f>
        <v>80</v>
      </c>
      <c r="K96">
        <f ca="1">_xlfn.IFNA(scalebetweenformulas!Q96,40)</f>
        <v>82</v>
      </c>
      <c r="L96">
        <f>_xlfn.IFNA(scalebetweenformulas!P96,40)</f>
        <v>67</v>
      </c>
      <c r="M96">
        <f ca="1">_xlfn.IFNA(scalebetweenformulas!R96,40)</f>
        <v>94</v>
      </c>
      <c r="N96">
        <f t="shared" si="1"/>
        <v>18</v>
      </c>
    </row>
    <row r="97" spans="1:14" x14ac:dyDescent="0.3">
      <c r="A97" t="s">
        <v>1206</v>
      </c>
      <c r="B97">
        <f>scalebetweenformulas!S97</f>
        <v>6</v>
      </c>
      <c r="C97">
        <f>IF(scrapedData!AC97="FR",4,IF(scrapedData!AC97="SO", 3, IF(scrapedData!AC97="JR",2,1)))</f>
        <v>4</v>
      </c>
      <c r="D97">
        <v>1200000</v>
      </c>
      <c r="E97">
        <f ca="1">IF(scrapedData!AD97="F",RANDBETWEEN(2,3),IF(scrapedData!AD97="G",RANDBETWEEN(0,1),4))</f>
        <v>1</v>
      </c>
      <c r="F97" s="1" t="s">
        <v>585</v>
      </c>
      <c r="G97">
        <f>scrapedData!AB97</f>
        <v>3</v>
      </c>
      <c r="H97" t="str">
        <f>MONTH(scrapedData!AE97)&amp;""""&amp;DAY(scrapedData!AE97)&amp;"'"</f>
        <v>6"6'</v>
      </c>
      <c r="I97">
        <f ca="1">_xlfn.IFNA(scalebetweenformulas!N97-scalebetweenformulas!T97,40)</f>
        <v>82</v>
      </c>
      <c r="J97">
        <f>_xlfn.IFNA(scalebetweenformulas!O97-scalebetweenformulas!T97,40)</f>
        <v>79</v>
      </c>
      <c r="K97">
        <f ca="1">_xlfn.IFNA(scalebetweenformulas!Q97,40)</f>
        <v>85</v>
      </c>
      <c r="L97">
        <f>_xlfn.IFNA(scalebetweenformulas!P97,40)</f>
        <v>77</v>
      </c>
      <c r="M97">
        <f ca="1">_xlfn.IFNA(scalebetweenformulas!R97,40)</f>
        <v>70</v>
      </c>
      <c r="N97">
        <f t="shared" si="1"/>
        <v>18</v>
      </c>
    </row>
    <row r="98" spans="1:14" x14ac:dyDescent="0.3">
      <c r="A98" t="s">
        <v>1209</v>
      </c>
      <c r="B98">
        <f>scalebetweenformulas!S98</f>
        <v>6</v>
      </c>
      <c r="C98">
        <f>IF(scrapedData!AC98="FR",4,IF(scrapedData!AC98="SO", 3, IF(scrapedData!AC98="JR",2,1)))</f>
        <v>1</v>
      </c>
      <c r="D98">
        <v>1200000</v>
      </c>
      <c r="E98">
        <f ca="1">IF(scrapedData!AD98="F",RANDBETWEEN(2,3),IF(scrapedData!AD98="G",RANDBETWEEN(0,1),4))</f>
        <v>3</v>
      </c>
      <c r="F98" s="1" t="s">
        <v>585</v>
      </c>
      <c r="G98">
        <f>scrapedData!AB98</f>
        <v>22</v>
      </c>
      <c r="H98" t="str">
        <f>MONTH(scrapedData!AE98)&amp;""""&amp;DAY(scrapedData!AE98)&amp;"'"</f>
        <v>6"8'</v>
      </c>
      <c r="I98">
        <f ca="1">_xlfn.IFNA(scalebetweenformulas!N98-scalebetweenformulas!T98,40)</f>
        <v>74</v>
      </c>
      <c r="J98">
        <f>_xlfn.IFNA(scalebetweenformulas!O98-scalebetweenformulas!T98,40)</f>
        <v>80</v>
      </c>
      <c r="K98">
        <f ca="1">_xlfn.IFNA(scalebetweenformulas!Q98,40)</f>
        <v>46</v>
      </c>
      <c r="L98">
        <f>_xlfn.IFNA(scalebetweenformulas!P98,40)</f>
        <v>86</v>
      </c>
      <c r="M98">
        <f ca="1">_xlfn.IFNA(scalebetweenformulas!R98,40)</f>
        <v>73</v>
      </c>
      <c r="N98">
        <f t="shared" si="1"/>
        <v>21</v>
      </c>
    </row>
    <row r="99" spans="1:14" x14ac:dyDescent="0.3">
      <c r="A99" t="s">
        <v>1212</v>
      </c>
      <c r="B99">
        <f>scalebetweenformulas!S99</f>
        <v>6</v>
      </c>
      <c r="C99">
        <f>IF(scrapedData!AC99="FR",4,IF(scrapedData!AC99="SO", 3, IF(scrapedData!AC99="JR",2,1)))</f>
        <v>4</v>
      </c>
      <c r="D99">
        <v>1200000</v>
      </c>
      <c r="E99">
        <f ca="1">IF(scrapedData!AD99="F",RANDBETWEEN(2,3),IF(scrapedData!AD99="G",RANDBETWEEN(0,1),4))</f>
        <v>0</v>
      </c>
      <c r="F99" s="1" t="s">
        <v>585</v>
      </c>
      <c r="G99">
        <f>scrapedData!AB99</f>
        <v>2</v>
      </c>
      <c r="H99" t="str">
        <f>MONTH(scrapedData!AE99)&amp;""""&amp;DAY(scrapedData!AE99)&amp;"'"</f>
        <v>6"3'</v>
      </c>
      <c r="I99">
        <f ca="1">_xlfn.IFNA(scalebetweenformulas!N99-scalebetweenformulas!T99,40)</f>
        <v>81</v>
      </c>
      <c r="J99">
        <f>_xlfn.IFNA(scalebetweenformulas!O99-scalebetweenformulas!T99,40)</f>
        <v>77</v>
      </c>
      <c r="K99">
        <f ca="1">_xlfn.IFNA(scalebetweenformulas!Q99,40)</f>
        <v>72</v>
      </c>
      <c r="L99">
        <f>_xlfn.IFNA(scalebetweenformulas!P99,40)</f>
        <v>59</v>
      </c>
      <c r="M99">
        <f ca="1">_xlfn.IFNA(scalebetweenformulas!R99,40)</f>
        <v>76</v>
      </c>
      <c r="N99">
        <f t="shared" si="1"/>
        <v>18</v>
      </c>
    </row>
    <row r="100" spans="1:14" x14ac:dyDescent="0.3">
      <c r="A100" t="s">
        <v>1216</v>
      </c>
      <c r="B100">
        <f>scalebetweenformulas!S100</f>
        <v>6</v>
      </c>
      <c r="C100">
        <f>IF(scrapedData!AC100="FR",4,IF(scrapedData!AC100="SO", 3, IF(scrapedData!AC100="JR",2,1)))</f>
        <v>4</v>
      </c>
      <c r="D100">
        <v>1200000</v>
      </c>
      <c r="E100">
        <f ca="1">IF(scrapedData!AD100="F",RANDBETWEEN(2,3),IF(scrapedData!AD100="G",RANDBETWEEN(0,1),4))</f>
        <v>0</v>
      </c>
      <c r="F100" s="1" t="s">
        <v>585</v>
      </c>
      <c r="G100">
        <f>scrapedData!AB100</f>
        <v>5</v>
      </c>
      <c r="H100" t="str">
        <f>MONTH(scrapedData!AE100)&amp;""""&amp;DAY(scrapedData!AE100)&amp;"'"</f>
        <v>6"3'</v>
      </c>
      <c r="I100">
        <f ca="1">_xlfn.IFNA(scalebetweenformulas!N100-scalebetweenformulas!T100,40)</f>
        <v>75</v>
      </c>
      <c r="J100">
        <f>_xlfn.IFNA(scalebetweenformulas!O100-scalebetweenformulas!T100,40)</f>
        <v>69</v>
      </c>
      <c r="K100">
        <f ca="1">_xlfn.IFNA(scalebetweenformulas!Q100,40)</f>
        <v>81</v>
      </c>
      <c r="L100">
        <f>_xlfn.IFNA(scalebetweenformulas!P100,40)</f>
        <v>62</v>
      </c>
      <c r="M100">
        <f ca="1">_xlfn.IFNA(scalebetweenformulas!R100,40)</f>
        <v>83</v>
      </c>
      <c r="N100">
        <f t="shared" si="1"/>
        <v>18</v>
      </c>
    </row>
    <row r="101" spans="1:14" x14ac:dyDescent="0.3">
      <c r="A101" t="s">
        <v>1220</v>
      </c>
      <c r="B101">
        <f>scalebetweenformulas!S101</f>
        <v>6</v>
      </c>
      <c r="C101">
        <f>IF(scrapedData!AC101="FR",4,IF(scrapedData!AC101="SO", 3, IF(scrapedData!AC101="JR",2,1)))</f>
        <v>3</v>
      </c>
      <c r="D101">
        <v>1200000</v>
      </c>
      <c r="E101">
        <f ca="1">IF(scrapedData!AD101="F",RANDBETWEEN(2,3),IF(scrapedData!AD101="G",RANDBETWEEN(0,1),4))</f>
        <v>2</v>
      </c>
      <c r="F101" s="1" t="s">
        <v>585</v>
      </c>
      <c r="G101">
        <f>scrapedData!AB101</f>
        <v>4</v>
      </c>
      <c r="H101" t="str">
        <f>MONTH(scrapedData!AE101)&amp;""""&amp;DAY(scrapedData!AE101)&amp;"'"</f>
        <v>6"11'</v>
      </c>
      <c r="I101">
        <f ca="1">_xlfn.IFNA(scalebetweenformulas!N101-scalebetweenformulas!T101,40)</f>
        <v>70</v>
      </c>
      <c r="J101">
        <f>_xlfn.IFNA(scalebetweenformulas!O101-scalebetweenformulas!T101,40)</f>
        <v>72</v>
      </c>
      <c r="K101">
        <f ca="1">_xlfn.IFNA(scalebetweenformulas!Q101,40)</f>
        <v>41</v>
      </c>
      <c r="L101">
        <f>_xlfn.IFNA(scalebetweenformulas!P101,40)</f>
        <v>79</v>
      </c>
      <c r="M101">
        <f ca="1">_xlfn.IFNA(scalebetweenformulas!R101,40)</f>
        <v>69</v>
      </c>
      <c r="N101">
        <f t="shared" si="1"/>
        <v>19</v>
      </c>
    </row>
    <row r="102" spans="1:14" x14ac:dyDescent="0.3">
      <c r="A102" t="s">
        <v>1223</v>
      </c>
      <c r="B102">
        <f>scalebetweenformulas!S102</f>
        <v>6</v>
      </c>
      <c r="C102">
        <f>IF(scrapedData!AC102="FR",4,IF(scrapedData!AC102="SO", 3, IF(scrapedData!AC102="JR",2,1)))</f>
        <v>4</v>
      </c>
      <c r="D102">
        <v>1200000</v>
      </c>
      <c r="E102">
        <f ca="1">IF(scrapedData!AD102="F",RANDBETWEEN(2,3),IF(scrapedData!AD102="G",RANDBETWEEN(0,1),4))</f>
        <v>2</v>
      </c>
      <c r="F102" s="1" t="s">
        <v>585</v>
      </c>
      <c r="G102">
        <f>scrapedData!AB102</f>
        <v>23</v>
      </c>
      <c r="H102" t="str">
        <f>MONTH(scrapedData!AE102)&amp;""""&amp;DAY(scrapedData!AE102)&amp;"'"</f>
        <v>6"10'</v>
      </c>
      <c r="I102">
        <f ca="1">_xlfn.IFNA(scalebetweenformulas!N102-scalebetweenformulas!T102,40)</f>
        <v>68</v>
      </c>
      <c r="J102">
        <f>_xlfn.IFNA(scalebetweenformulas!O102-scalebetweenformulas!T102,40)</f>
        <v>74</v>
      </c>
      <c r="K102">
        <f ca="1">_xlfn.IFNA(scalebetweenformulas!Q102,40)</f>
        <v>41</v>
      </c>
      <c r="L102">
        <f>_xlfn.IFNA(scalebetweenformulas!P102,40)</f>
        <v>80</v>
      </c>
      <c r="M102">
        <f ca="1">_xlfn.IFNA(scalebetweenformulas!R102,40)</f>
        <v>57</v>
      </c>
      <c r="N102">
        <f t="shared" si="1"/>
        <v>18</v>
      </c>
    </row>
    <row r="103" spans="1:14" x14ac:dyDescent="0.3">
      <c r="A103" t="s">
        <v>1227</v>
      </c>
      <c r="B103">
        <f>scalebetweenformulas!S103</f>
        <v>6</v>
      </c>
      <c r="C103">
        <f>IF(scrapedData!AC103="FR",4,IF(scrapedData!AC103="SO", 3, IF(scrapedData!AC103="JR",2,1)))</f>
        <v>3</v>
      </c>
      <c r="D103">
        <v>1200000</v>
      </c>
      <c r="E103">
        <f ca="1">IF(scrapedData!AD103="F",RANDBETWEEN(2,3),IF(scrapedData!AD103="G",RANDBETWEEN(0,1),4))</f>
        <v>0</v>
      </c>
      <c r="F103" s="1" t="s">
        <v>585</v>
      </c>
      <c r="G103">
        <f>scrapedData!AB103</f>
        <v>0</v>
      </c>
      <c r="H103" t="str">
        <f>MONTH(scrapedData!AE103)&amp;""""&amp;DAY(scrapedData!AE103)&amp;"'"</f>
        <v>6"1'</v>
      </c>
      <c r="I103">
        <f ca="1">_xlfn.IFNA(scalebetweenformulas!N103-scalebetweenformulas!T103,40)</f>
        <v>81</v>
      </c>
      <c r="J103">
        <f>_xlfn.IFNA(scalebetweenformulas!O103-scalebetweenformulas!T103,40)</f>
        <v>70</v>
      </c>
      <c r="K103">
        <f ca="1">_xlfn.IFNA(scalebetweenformulas!Q103,40)</f>
        <v>90</v>
      </c>
      <c r="L103">
        <f>_xlfn.IFNA(scalebetweenformulas!P103,40)</f>
        <v>59</v>
      </c>
      <c r="M103">
        <f ca="1">_xlfn.IFNA(scalebetweenformulas!R103,40)</f>
        <v>90</v>
      </c>
      <c r="N103">
        <f t="shared" si="1"/>
        <v>19</v>
      </c>
    </row>
    <row r="104" spans="1:14" x14ac:dyDescent="0.3">
      <c r="A104" t="s">
        <v>1230</v>
      </c>
      <c r="B104">
        <f>scalebetweenformulas!S104</f>
        <v>6</v>
      </c>
      <c r="C104">
        <f>IF(scrapedData!AC104="FR",4,IF(scrapedData!AC104="SO", 3, IF(scrapedData!AC104="JR",2,1)))</f>
        <v>4</v>
      </c>
      <c r="D104">
        <v>1200000</v>
      </c>
      <c r="E104">
        <f ca="1">IF(scrapedData!AD104="F",RANDBETWEEN(2,3),IF(scrapedData!AD104="G",RANDBETWEEN(0,1),4))</f>
        <v>1</v>
      </c>
      <c r="F104" s="1" t="s">
        <v>585</v>
      </c>
      <c r="G104">
        <f>scrapedData!AB104</f>
        <v>13</v>
      </c>
      <c r="H104" t="str">
        <f>MONTH(scrapedData!AE104)&amp;""""&amp;DAY(scrapedData!AE104)&amp;"'"</f>
        <v>6"4'</v>
      </c>
      <c r="I104">
        <f ca="1">_xlfn.IFNA(scalebetweenformulas!N104-scalebetweenformulas!T104,40)</f>
        <v>72</v>
      </c>
      <c r="J104">
        <f>_xlfn.IFNA(scalebetweenformulas!O104-scalebetweenformulas!T104,40)</f>
        <v>64</v>
      </c>
      <c r="K104">
        <f ca="1">_xlfn.IFNA(scalebetweenformulas!Q104,40)</f>
        <v>77</v>
      </c>
      <c r="L104">
        <f>_xlfn.IFNA(scalebetweenformulas!P104,40)</f>
        <v>62</v>
      </c>
      <c r="M104">
        <f ca="1">_xlfn.IFNA(scalebetweenformulas!R104,40)</f>
        <v>50</v>
      </c>
      <c r="N104">
        <f t="shared" si="1"/>
        <v>18</v>
      </c>
    </row>
    <row r="105" spans="1:14" x14ac:dyDescent="0.3">
      <c r="A105" t="s">
        <v>1234</v>
      </c>
      <c r="B105">
        <f>scalebetweenformulas!S105</f>
        <v>6</v>
      </c>
      <c r="C105">
        <f>IF(scrapedData!AC105="FR",4,IF(scrapedData!AC105="SO", 3, IF(scrapedData!AC105="JR",2,1)))</f>
        <v>1</v>
      </c>
      <c r="D105">
        <v>1200000</v>
      </c>
      <c r="E105">
        <f ca="1">IF(scrapedData!AD105="F",RANDBETWEEN(2,3),IF(scrapedData!AD105="G",RANDBETWEEN(0,1),4))</f>
        <v>0</v>
      </c>
      <c r="F105" s="1" t="s">
        <v>585</v>
      </c>
      <c r="G105">
        <f>scrapedData!AB105</f>
        <v>10</v>
      </c>
      <c r="H105" t="str">
        <f>MONTH(scrapedData!AE105)&amp;""""&amp;DAY(scrapedData!AE105)&amp;"'"</f>
        <v>6"2'</v>
      </c>
      <c r="I105">
        <f ca="1">_xlfn.IFNA(scalebetweenformulas!N105-scalebetweenformulas!T105,40)</f>
        <v>59</v>
      </c>
      <c r="J105">
        <f>_xlfn.IFNA(scalebetweenformulas!O105-scalebetweenformulas!T105,40)</f>
        <v>61</v>
      </c>
      <c r="K105">
        <f ca="1">_xlfn.IFNA(scalebetweenformulas!Q105,40)</f>
        <v>44</v>
      </c>
      <c r="L105">
        <f>_xlfn.IFNA(scalebetweenformulas!P105,40)</f>
        <v>70</v>
      </c>
      <c r="M105">
        <f ca="1">_xlfn.IFNA(scalebetweenformulas!R105,40)</f>
        <v>57</v>
      </c>
      <c r="N105">
        <f t="shared" si="1"/>
        <v>21</v>
      </c>
    </row>
    <row r="106" spans="1:14" x14ac:dyDescent="0.3">
      <c r="A106" t="s">
        <v>1236</v>
      </c>
      <c r="B106">
        <f>scalebetweenformulas!S106</f>
        <v>6</v>
      </c>
      <c r="C106">
        <f>IF(scrapedData!AC106="FR",4,IF(scrapedData!AC106="SO", 3, IF(scrapedData!AC106="JR",2,1)))</f>
        <v>2</v>
      </c>
      <c r="D106">
        <v>1200000</v>
      </c>
      <c r="E106">
        <f ca="1">IF(scrapedData!AD106="F",RANDBETWEEN(2,3),IF(scrapedData!AD106="G",RANDBETWEEN(0,1),4))</f>
        <v>0</v>
      </c>
      <c r="F106" s="1" t="s">
        <v>585</v>
      </c>
      <c r="G106">
        <f>scrapedData!AB106</f>
        <v>12</v>
      </c>
      <c r="H106" t="str">
        <f>MONTH(scrapedData!AE106)&amp;""""&amp;DAY(scrapedData!AE106)&amp;"'"</f>
        <v>6"1'</v>
      </c>
      <c r="I106">
        <f>_xlfn.IFNA(scalebetweenformulas!N106-scalebetweenformulas!T106,40)</f>
        <v>40</v>
      </c>
      <c r="J106">
        <f>_xlfn.IFNA(scalebetweenformulas!O106-scalebetweenformulas!T106,40)</f>
        <v>40</v>
      </c>
      <c r="K106">
        <f ca="1">_xlfn.IFNA(scalebetweenformulas!Q106,40)</f>
        <v>40</v>
      </c>
      <c r="L106">
        <f>_xlfn.IFNA(scalebetweenformulas!P106,40)</f>
        <v>40</v>
      </c>
      <c r="M106">
        <f ca="1">_xlfn.IFNA(scalebetweenformulas!R106,40)</f>
        <v>40</v>
      </c>
      <c r="N106">
        <f t="shared" si="1"/>
        <v>20</v>
      </c>
    </row>
    <row r="107" spans="1:14" x14ac:dyDescent="0.3">
      <c r="A107" t="s">
        <v>1239</v>
      </c>
      <c r="B107">
        <f>scalebetweenformulas!S107</f>
        <v>6</v>
      </c>
      <c r="C107">
        <f>IF(scrapedData!AC107="FR",4,IF(scrapedData!AC107="SO", 3, IF(scrapedData!AC107="JR",2,1)))</f>
        <v>4</v>
      </c>
      <c r="D107">
        <v>1200000</v>
      </c>
      <c r="E107">
        <f ca="1">IF(scrapedData!AD107="F",RANDBETWEEN(2,3),IF(scrapedData!AD107="G",RANDBETWEEN(0,1),4))</f>
        <v>1</v>
      </c>
      <c r="F107" s="1" t="s">
        <v>585</v>
      </c>
      <c r="G107">
        <f>scrapedData!AB107</f>
        <v>21</v>
      </c>
      <c r="H107" t="str">
        <f>MONTH(scrapedData!AE107)&amp;""""&amp;DAY(scrapedData!AE107)&amp;"'"</f>
        <v>6"4'</v>
      </c>
      <c r="I107">
        <f>_xlfn.IFNA(scalebetweenformulas!N107-scalebetweenformulas!T107,40)</f>
        <v>40</v>
      </c>
      <c r="J107">
        <f>_xlfn.IFNA(scalebetweenformulas!O107-scalebetweenformulas!T107,40)</f>
        <v>40</v>
      </c>
      <c r="K107">
        <f ca="1">_xlfn.IFNA(scalebetweenformulas!Q107,40)</f>
        <v>40</v>
      </c>
      <c r="L107">
        <f>_xlfn.IFNA(scalebetweenformulas!P107,40)</f>
        <v>40</v>
      </c>
      <c r="M107">
        <f ca="1">_xlfn.IFNA(scalebetweenformulas!R107,40)</f>
        <v>40</v>
      </c>
      <c r="N107">
        <f t="shared" si="1"/>
        <v>18</v>
      </c>
    </row>
    <row r="108" spans="1:14" x14ac:dyDescent="0.3">
      <c r="A108" t="s">
        <v>1241</v>
      </c>
      <c r="B108">
        <f>scalebetweenformulas!S108</f>
        <v>7</v>
      </c>
      <c r="C108">
        <f>IF(scrapedData!AC108="FR",4,IF(scrapedData!AC108="SO", 3, IF(scrapedData!AC108="JR",2,1)))</f>
        <v>4</v>
      </c>
      <c r="D108">
        <v>1200000</v>
      </c>
      <c r="E108">
        <f ca="1">IF(scrapedData!AD108="F",RANDBETWEEN(2,3),IF(scrapedData!AD108="G",RANDBETWEEN(0,1),4))</f>
        <v>3</v>
      </c>
      <c r="F108" s="1" t="s">
        <v>585</v>
      </c>
      <c r="G108">
        <f>scrapedData!AB108</f>
        <v>13</v>
      </c>
      <c r="H108" t="str">
        <f>MONTH(scrapedData!AE108)&amp;""""&amp;DAY(scrapedData!AE108)&amp;"'"</f>
        <v>6"7'</v>
      </c>
      <c r="I108">
        <f ca="1">_xlfn.IFNA(scalebetweenformulas!N108-scalebetweenformulas!T108,40)</f>
        <v>81</v>
      </c>
      <c r="J108">
        <f>_xlfn.IFNA(scalebetweenformulas!O108-scalebetweenformulas!T108,40)</f>
        <v>79</v>
      </c>
      <c r="K108">
        <f ca="1">_xlfn.IFNA(scalebetweenformulas!Q108,40)</f>
        <v>86</v>
      </c>
      <c r="L108">
        <f>_xlfn.IFNA(scalebetweenformulas!P108,40)</f>
        <v>75</v>
      </c>
      <c r="M108">
        <f ca="1">_xlfn.IFNA(scalebetweenformulas!R108,40)</f>
        <v>77</v>
      </c>
      <c r="N108">
        <f t="shared" si="1"/>
        <v>18</v>
      </c>
    </row>
    <row r="109" spans="1:14" x14ac:dyDescent="0.3">
      <c r="A109" t="s">
        <v>1245</v>
      </c>
      <c r="B109">
        <f>scalebetweenformulas!S109</f>
        <v>7</v>
      </c>
      <c r="C109">
        <f>IF(scrapedData!AC109="FR",4,IF(scrapedData!AC109="SO", 3, IF(scrapedData!AC109="JR",2,1)))</f>
        <v>3</v>
      </c>
      <c r="D109">
        <v>1200000</v>
      </c>
      <c r="E109">
        <f ca="1">IF(scrapedData!AD109="F",RANDBETWEEN(2,3),IF(scrapedData!AD109="G",RANDBETWEEN(0,1),4))</f>
        <v>1</v>
      </c>
      <c r="F109" s="1" t="s">
        <v>585</v>
      </c>
      <c r="G109">
        <f>scrapedData!AB109</f>
        <v>2</v>
      </c>
      <c r="H109" t="str">
        <f>MONTH(scrapedData!AE109)&amp;""""&amp;DAY(scrapedData!AE109)&amp;"'"</f>
        <v>6"5'</v>
      </c>
      <c r="I109">
        <f ca="1">_xlfn.IFNA(scalebetweenformulas!N109-scalebetweenformulas!T109,40)</f>
        <v>82</v>
      </c>
      <c r="J109">
        <f>_xlfn.IFNA(scalebetweenformulas!O109-scalebetweenformulas!T109,40)</f>
        <v>78</v>
      </c>
      <c r="K109">
        <f ca="1">_xlfn.IFNA(scalebetweenformulas!Q109,40)</f>
        <v>84</v>
      </c>
      <c r="L109">
        <f>_xlfn.IFNA(scalebetweenformulas!P109,40)</f>
        <v>59</v>
      </c>
      <c r="M109">
        <f ca="1">_xlfn.IFNA(scalebetweenformulas!R109,40)</f>
        <v>83</v>
      </c>
      <c r="N109">
        <f t="shared" si="1"/>
        <v>19</v>
      </c>
    </row>
    <row r="110" spans="1:14" x14ac:dyDescent="0.3">
      <c r="A110" t="s">
        <v>1247</v>
      </c>
      <c r="B110">
        <f>scalebetweenformulas!S110</f>
        <v>7</v>
      </c>
      <c r="C110">
        <f>IF(scrapedData!AC110="FR",4,IF(scrapedData!AC110="SO", 3, IF(scrapedData!AC110="JR",2,1)))</f>
        <v>1</v>
      </c>
      <c r="D110">
        <v>1200000</v>
      </c>
      <c r="E110">
        <f ca="1">IF(scrapedData!AD110="F",RANDBETWEEN(2,3),IF(scrapedData!AD110="G",RANDBETWEEN(0,1),4))</f>
        <v>0</v>
      </c>
      <c r="F110" s="1" t="s">
        <v>585</v>
      </c>
      <c r="G110">
        <f>scrapedData!AB110</f>
        <v>1</v>
      </c>
      <c r="H110" t="str">
        <f>MONTH(scrapedData!AE110)&amp;""""&amp;DAY(scrapedData!AE110)&amp;"'"</f>
        <v>6"6'</v>
      </c>
      <c r="I110">
        <f ca="1">_xlfn.IFNA(scalebetweenformulas!N110-scalebetweenformulas!T110,40)</f>
        <v>79</v>
      </c>
      <c r="J110">
        <f>_xlfn.IFNA(scalebetweenformulas!O110-scalebetweenformulas!T110,40)</f>
        <v>81</v>
      </c>
      <c r="K110">
        <f ca="1">_xlfn.IFNA(scalebetweenformulas!Q110,40)</f>
        <v>75</v>
      </c>
      <c r="L110">
        <f>_xlfn.IFNA(scalebetweenformulas!P110,40)</f>
        <v>71</v>
      </c>
      <c r="M110">
        <f ca="1">_xlfn.IFNA(scalebetweenformulas!R110,40)</f>
        <v>65</v>
      </c>
      <c r="N110">
        <f t="shared" si="1"/>
        <v>21</v>
      </c>
    </row>
    <row r="111" spans="1:14" x14ac:dyDescent="0.3">
      <c r="A111" t="s">
        <v>1250</v>
      </c>
      <c r="B111">
        <f>scalebetweenformulas!S111</f>
        <v>7</v>
      </c>
      <c r="C111">
        <f>IF(scrapedData!AC111="FR",4,IF(scrapedData!AC111="SO", 3, IF(scrapedData!AC111="JR",2,1)))</f>
        <v>2</v>
      </c>
      <c r="D111">
        <v>1200000</v>
      </c>
      <c r="E111">
        <f ca="1">IF(scrapedData!AD111="F",RANDBETWEEN(2,3),IF(scrapedData!AD111="G",RANDBETWEEN(0,1),4))</f>
        <v>4</v>
      </c>
      <c r="F111" s="1" t="s">
        <v>585</v>
      </c>
      <c r="G111">
        <f>scrapedData!AB111</f>
        <v>15</v>
      </c>
      <c r="H111" t="str">
        <f>MONTH(scrapedData!AE111)&amp;""""&amp;DAY(scrapedData!AE111)&amp;"'"</f>
        <v>7"1'</v>
      </c>
      <c r="I111">
        <f ca="1">_xlfn.IFNA(scalebetweenformulas!N111-scalebetweenformulas!T111,40)</f>
        <v>78</v>
      </c>
      <c r="J111">
        <f>_xlfn.IFNA(scalebetweenformulas!O111-scalebetweenformulas!T111,40)</f>
        <v>86</v>
      </c>
      <c r="K111">
        <f ca="1">_xlfn.IFNA(scalebetweenformulas!Q111,40)</f>
        <v>75</v>
      </c>
      <c r="L111">
        <f>_xlfn.IFNA(scalebetweenformulas!P111,40)</f>
        <v>86</v>
      </c>
      <c r="M111">
        <f ca="1">_xlfn.IFNA(scalebetweenformulas!R111,40)</f>
        <v>59</v>
      </c>
      <c r="N111">
        <f t="shared" si="1"/>
        <v>20</v>
      </c>
    </row>
    <row r="112" spans="1:14" x14ac:dyDescent="0.3">
      <c r="A112" t="s">
        <v>1253</v>
      </c>
      <c r="B112">
        <f>scalebetweenformulas!S112</f>
        <v>7</v>
      </c>
      <c r="C112">
        <f>IF(scrapedData!AC112="FR",4,IF(scrapedData!AC112="SO", 3, IF(scrapedData!AC112="JR",2,1)))</f>
        <v>2</v>
      </c>
      <c r="D112">
        <v>1200000</v>
      </c>
      <c r="E112">
        <f ca="1">IF(scrapedData!AD112="F",RANDBETWEEN(2,3),IF(scrapedData!AD112="G",RANDBETWEEN(0,1),4))</f>
        <v>0</v>
      </c>
      <c r="F112" s="1" t="s">
        <v>585</v>
      </c>
      <c r="G112">
        <f>scrapedData!AB112</f>
        <v>3</v>
      </c>
      <c r="H112" t="str">
        <f>MONTH(scrapedData!AE112)&amp;""""&amp;DAY(scrapedData!AE112)&amp;"'"</f>
        <v>6"1'</v>
      </c>
      <c r="I112">
        <f ca="1">_xlfn.IFNA(scalebetweenformulas!N112-scalebetweenformulas!T112,40)</f>
        <v>85</v>
      </c>
      <c r="J112">
        <f>_xlfn.IFNA(scalebetweenformulas!O112-scalebetweenformulas!T112,40)</f>
        <v>81</v>
      </c>
      <c r="K112">
        <f ca="1">_xlfn.IFNA(scalebetweenformulas!Q112,40)</f>
        <v>76</v>
      </c>
      <c r="L112">
        <f>_xlfn.IFNA(scalebetweenformulas!P112,40)</f>
        <v>70</v>
      </c>
      <c r="M112">
        <f ca="1">_xlfn.IFNA(scalebetweenformulas!R112,40)</f>
        <v>67</v>
      </c>
      <c r="N112">
        <f t="shared" si="1"/>
        <v>20</v>
      </c>
    </row>
    <row r="113" spans="1:14" x14ac:dyDescent="0.3">
      <c r="A113" t="s">
        <v>1258</v>
      </c>
      <c r="B113">
        <f>scalebetweenformulas!S113</f>
        <v>7</v>
      </c>
      <c r="C113">
        <f>IF(scrapedData!AC113="FR",4,IF(scrapedData!AC113="SO", 3, IF(scrapedData!AC113="JR",2,1)))</f>
        <v>3</v>
      </c>
      <c r="D113">
        <v>1200000</v>
      </c>
      <c r="E113">
        <f ca="1">IF(scrapedData!AD113="F",RANDBETWEEN(2,3),IF(scrapedData!AD113="G",RANDBETWEEN(0,1),4))</f>
        <v>2</v>
      </c>
      <c r="F113" s="1" t="s">
        <v>585</v>
      </c>
      <c r="G113">
        <f>scrapedData!AB113</f>
        <v>4</v>
      </c>
      <c r="H113" t="str">
        <f>MONTH(scrapedData!AE113)&amp;""""&amp;DAY(scrapedData!AE113)&amp;"'"</f>
        <v>6"7'</v>
      </c>
      <c r="I113">
        <f ca="1">_xlfn.IFNA(scalebetweenformulas!N113-scalebetweenformulas!T113,40)</f>
        <v>79</v>
      </c>
      <c r="J113">
        <f>_xlfn.IFNA(scalebetweenformulas!O113-scalebetweenformulas!T113,40)</f>
        <v>75</v>
      </c>
      <c r="K113">
        <f ca="1">_xlfn.IFNA(scalebetweenformulas!Q113,40)</f>
        <v>90</v>
      </c>
      <c r="L113">
        <f>_xlfn.IFNA(scalebetweenformulas!P113,40)</f>
        <v>71</v>
      </c>
      <c r="M113">
        <f ca="1">_xlfn.IFNA(scalebetweenformulas!R113,40)</f>
        <v>78</v>
      </c>
      <c r="N113">
        <f t="shared" si="1"/>
        <v>19</v>
      </c>
    </row>
    <row r="114" spans="1:14" x14ac:dyDescent="0.3">
      <c r="A114" t="s">
        <v>1260</v>
      </c>
      <c r="B114">
        <f>scalebetweenformulas!S114</f>
        <v>7</v>
      </c>
      <c r="C114">
        <f>IF(scrapedData!AC114="FR",4,IF(scrapedData!AC114="SO", 3, IF(scrapedData!AC114="JR",2,1)))</f>
        <v>3</v>
      </c>
      <c r="D114">
        <v>1200000</v>
      </c>
      <c r="E114">
        <f ca="1">IF(scrapedData!AD114="F",RANDBETWEEN(2,3),IF(scrapedData!AD114="G",RANDBETWEEN(0,1),4))</f>
        <v>0</v>
      </c>
      <c r="F114" s="1" t="s">
        <v>585</v>
      </c>
      <c r="G114">
        <f>scrapedData!AB114</f>
        <v>55</v>
      </c>
      <c r="H114" t="str">
        <f>MONTH(scrapedData!AE114)&amp;""""&amp;DAY(scrapedData!AE114)&amp;"'"</f>
        <v>6"1'</v>
      </c>
      <c r="I114">
        <f ca="1">_xlfn.IFNA(scalebetweenformulas!N114-scalebetweenformulas!T114,40)</f>
        <v>73</v>
      </c>
      <c r="J114">
        <f>_xlfn.IFNA(scalebetweenformulas!O114-scalebetweenformulas!T114,40)</f>
        <v>66</v>
      </c>
      <c r="K114">
        <f ca="1">_xlfn.IFNA(scalebetweenformulas!Q114,40)</f>
        <v>74</v>
      </c>
      <c r="L114">
        <f>_xlfn.IFNA(scalebetweenformulas!P114,40)</f>
        <v>62</v>
      </c>
      <c r="M114">
        <f ca="1">_xlfn.IFNA(scalebetweenformulas!R114,40)</f>
        <v>57</v>
      </c>
      <c r="N114">
        <f t="shared" si="1"/>
        <v>19</v>
      </c>
    </row>
    <row r="115" spans="1:14" x14ac:dyDescent="0.3">
      <c r="A115" t="s">
        <v>1263</v>
      </c>
      <c r="B115">
        <f>scalebetweenformulas!S115</f>
        <v>7</v>
      </c>
      <c r="C115">
        <f>IF(scrapedData!AC115="FR",4,IF(scrapedData!AC115="SO", 3, IF(scrapedData!AC115="JR",2,1)))</f>
        <v>2</v>
      </c>
      <c r="D115">
        <v>1200000</v>
      </c>
      <c r="E115">
        <f ca="1">IF(scrapedData!AD115="F",RANDBETWEEN(2,3),IF(scrapedData!AD115="G",RANDBETWEEN(0,1),4))</f>
        <v>2</v>
      </c>
      <c r="F115" s="1" t="s">
        <v>585</v>
      </c>
      <c r="G115">
        <f>scrapedData!AB115</f>
        <v>51</v>
      </c>
      <c r="H115" t="str">
        <f>MONTH(scrapedData!AE115)&amp;""""&amp;DAY(scrapedData!AE115)&amp;"'"</f>
        <v>6"10'</v>
      </c>
      <c r="I115">
        <f ca="1">_xlfn.IFNA(scalebetweenformulas!N115-scalebetweenformulas!T115,40)</f>
        <v>69</v>
      </c>
      <c r="J115">
        <f>_xlfn.IFNA(scalebetweenformulas!O115-scalebetweenformulas!T115,40)</f>
        <v>62</v>
      </c>
      <c r="K115">
        <f ca="1">_xlfn.IFNA(scalebetweenformulas!Q115,40)</f>
        <v>44</v>
      </c>
      <c r="L115">
        <f>_xlfn.IFNA(scalebetweenformulas!P115,40)</f>
        <v>70</v>
      </c>
      <c r="M115">
        <f ca="1">_xlfn.IFNA(scalebetweenformulas!R115,40)</f>
        <v>56</v>
      </c>
      <c r="N115">
        <f t="shared" si="1"/>
        <v>20</v>
      </c>
    </row>
    <row r="116" spans="1:14" x14ac:dyDescent="0.3">
      <c r="A116" t="s">
        <v>1266</v>
      </c>
      <c r="B116">
        <f>scalebetweenformulas!S116</f>
        <v>7</v>
      </c>
      <c r="C116">
        <f>IF(scrapedData!AC116="FR",4,IF(scrapedData!AC116="SO", 3, IF(scrapedData!AC116="JR",2,1)))</f>
        <v>4</v>
      </c>
      <c r="D116">
        <v>1200000</v>
      </c>
      <c r="E116">
        <f ca="1">IF(scrapedData!AD116="F",RANDBETWEEN(2,3),IF(scrapedData!AD116="G",RANDBETWEEN(0,1),4))</f>
        <v>3</v>
      </c>
      <c r="F116" s="1" t="s">
        <v>585</v>
      </c>
      <c r="G116">
        <f>scrapedData!AB116</f>
        <v>23</v>
      </c>
      <c r="H116" t="str">
        <f>MONTH(scrapedData!AE116)&amp;""""&amp;DAY(scrapedData!AE116)&amp;"'"</f>
        <v>6"8'</v>
      </c>
      <c r="I116">
        <f ca="1">_xlfn.IFNA(scalebetweenformulas!N116-scalebetweenformulas!T116,40)</f>
        <v>67</v>
      </c>
      <c r="J116">
        <f>_xlfn.IFNA(scalebetweenformulas!O116-scalebetweenformulas!T116,40)</f>
        <v>63</v>
      </c>
      <c r="K116">
        <f ca="1">_xlfn.IFNA(scalebetweenformulas!Q116,40)</f>
        <v>42</v>
      </c>
      <c r="L116">
        <f>_xlfn.IFNA(scalebetweenformulas!P116,40)</f>
        <v>71</v>
      </c>
      <c r="M116">
        <f ca="1">_xlfn.IFNA(scalebetweenformulas!R116,40)</f>
        <v>70</v>
      </c>
      <c r="N116">
        <f t="shared" si="1"/>
        <v>18</v>
      </c>
    </row>
    <row r="117" spans="1:14" x14ac:dyDescent="0.3">
      <c r="A117" t="s">
        <v>1270</v>
      </c>
      <c r="B117">
        <f>scalebetweenformulas!S117</f>
        <v>7</v>
      </c>
      <c r="C117">
        <f>IF(scrapedData!AC117="FR",4,IF(scrapedData!AC117="SO", 3, IF(scrapedData!AC117="JR",2,1)))</f>
        <v>4</v>
      </c>
      <c r="D117">
        <v>1200000</v>
      </c>
      <c r="E117">
        <f ca="1">IF(scrapedData!AD117="F",RANDBETWEEN(2,3),IF(scrapedData!AD117="G",RANDBETWEEN(0,1),4))</f>
        <v>2</v>
      </c>
      <c r="F117" s="1" t="s">
        <v>585</v>
      </c>
      <c r="G117">
        <f>scrapedData!AB117</f>
        <v>11</v>
      </c>
      <c r="H117" t="str">
        <f>MONTH(scrapedData!AE117)&amp;""""&amp;DAY(scrapedData!AE117)&amp;"'"</f>
        <v>6"11'</v>
      </c>
      <c r="I117">
        <f ca="1">_xlfn.IFNA(scalebetweenformulas!N117-scalebetweenformulas!T117,40)</f>
        <v>66</v>
      </c>
      <c r="J117">
        <f>_xlfn.IFNA(scalebetweenformulas!O117-scalebetweenformulas!T117,40)</f>
        <v>63</v>
      </c>
      <c r="K117">
        <f ca="1">_xlfn.IFNA(scalebetweenformulas!Q117,40)</f>
        <v>44</v>
      </c>
      <c r="L117">
        <f>_xlfn.IFNA(scalebetweenformulas!P117,40)</f>
        <v>73</v>
      </c>
      <c r="M117">
        <f ca="1">_xlfn.IFNA(scalebetweenformulas!R117,40)</f>
        <v>53</v>
      </c>
      <c r="N117">
        <f t="shared" si="1"/>
        <v>18</v>
      </c>
    </row>
    <row r="118" spans="1:14" x14ac:dyDescent="0.3">
      <c r="A118" t="s">
        <v>1273</v>
      </c>
      <c r="B118">
        <f>scalebetweenformulas!S118</f>
        <v>7</v>
      </c>
      <c r="C118">
        <f>IF(scrapedData!AC118="FR",4,IF(scrapedData!AC118="SO", 3, IF(scrapedData!AC118="JR",2,1)))</f>
        <v>4</v>
      </c>
      <c r="D118">
        <v>1200000</v>
      </c>
      <c r="E118">
        <f ca="1">IF(scrapedData!AD118="F",RANDBETWEEN(2,3),IF(scrapedData!AD118="G",RANDBETWEEN(0,1),4))</f>
        <v>0</v>
      </c>
      <c r="F118" s="1" t="s">
        <v>585</v>
      </c>
      <c r="G118">
        <f>scrapedData!AB118</f>
        <v>0</v>
      </c>
      <c r="H118" t="str">
        <f>MONTH(scrapedData!AE118)&amp;""""&amp;DAY(scrapedData!AE118)&amp;"'"</f>
        <v>6"1'</v>
      </c>
      <c r="I118">
        <f ca="1">_xlfn.IFNA(scalebetweenformulas!N118-scalebetweenformulas!T118,40)</f>
        <v>63</v>
      </c>
      <c r="J118">
        <f>_xlfn.IFNA(scalebetweenformulas!O118-scalebetweenformulas!T118,40)</f>
        <v>62</v>
      </c>
      <c r="K118">
        <f ca="1">_xlfn.IFNA(scalebetweenformulas!Q118,40)</f>
        <v>47</v>
      </c>
      <c r="L118">
        <f>_xlfn.IFNA(scalebetweenformulas!P118,40)</f>
        <v>69</v>
      </c>
      <c r="M118">
        <f ca="1">_xlfn.IFNA(scalebetweenformulas!R118,40)</f>
        <v>66</v>
      </c>
      <c r="N118">
        <f t="shared" si="1"/>
        <v>18</v>
      </c>
    </row>
    <row r="119" spans="1:14" x14ac:dyDescent="0.3">
      <c r="A119" t="s">
        <v>1275</v>
      </c>
      <c r="B119">
        <f>scalebetweenformulas!S119</f>
        <v>7</v>
      </c>
      <c r="C119">
        <f>IF(scrapedData!AC119="FR",4,IF(scrapedData!AC119="SO", 3, IF(scrapedData!AC119="JR",2,1)))</f>
        <v>3</v>
      </c>
      <c r="D119">
        <v>1200000</v>
      </c>
      <c r="E119">
        <f ca="1">IF(scrapedData!AD119="F",RANDBETWEEN(2,3),IF(scrapedData!AD119="G",RANDBETWEEN(0,1),4))</f>
        <v>2</v>
      </c>
      <c r="F119" s="1" t="s">
        <v>585</v>
      </c>
      <c r="G119">
        <f>scrapedData!AB119</f>
        <v>24</v>
      </c>
      <c r="H119" t="str">
        <f>MONTH(scrapedData!AE119)&amp;""""&amp;DAY(scrapedData!AE119)&amp;"'"</f>
        <v>6"5'</v>
      </c>
      <c r="I119">
        <f ca="1">_xlfn.IFNA(scalebetweenformulas!N119-scalebetweenformulas!T119,40)</f>
        <v>64</v>
      </c>
      <c r="J119">
        <f>_xlfn.IFNA(scalebetweenformulas!O119-scalebetweenformulas!T119,40)</f>
        <v>61</v>
      </c>
      <c r="K119">
        <f ca="1">_xlfn.IFNA(scalebetweenformulas!Q119,40)</f>
        <v>43</v>
      </c>
      <c r="L119">
        <f>_xlfn.IFNA(scalebetweenformulas!P119,40)</f>
        <v>69</v>
      </c>
      <c r="M119">
        <f ca="1">_xlfn.IFNA(scalebetweenformulas!R119,40)</f>
        <v>51</v>
      </c>
      <c r="N119">
        <f t="shared" si="1"/>
        <v>19</v>
      </c>
    </row>
    <row r="120" spans="1:14" x14ac:dyDescent="0.3">
      <c r="A120" t="s">
        <v>1278</v>
      </c>
      <c r="B120">
        <f>scalebetweenformulas!S120</f>
        <v>7</v>
      </c>
      <c r="C120">
        <f>IF(scrapedData!AC120="FR",4,IF(scrapedData!AC120="SO", 3, IF(scrapedData!AC120="JR",2,1)))</f>
        <v>4</v>
      </c>
      <c r="D120">
        <v>1200000</v>
      </c>
      <c r="E120">
        <f ca="1">IF(scrapedData!AD120="F",RANDBETWEEN(2,3),IF(scrapedData!AD120="G",RANDBETWEEN(0,1),4))</f>
        <v>0</v>
      </c>
      <c r="F120" s="1" t="s">
        <v>585</v>
      </c>
      <c r="G120">
        <f>scrapedData!AB120</f>
        <v>5</v>
      </c>
      <c r="H120" t="str">
        <f>MONTH(scrapedData!AE120)&amp;""""&amp;DAY(scrapedData!AE120)&amp;"'"</f>
        <v>6"6'</v>
      </c>
      <c r="I120">
        <f ca="1">_xlfn.IFNA(scalebetweenformulas!N120-scalebetweenformulas!T120,40)</f>
        <v>60</v>
      </c>
      <c r="J120">
        <f>_xlfn.IFNA(scalebetweenformulas!O120-scalebetweenformulas!T120,40)</f>
        <v>61</v>
      </c>
      <c r="K120">
        <f ca="1">_xlfn.IFNA(scalebetweenformulas!Q120,40)</f>
        <v>44</v>
      </c>
      <c r="L120">
        <f>_xlfn.IFNA(scalebetweenformulas!P120,40)</f>
        <v>70</v>
      </c>
      <c r="M120">
        <f ca="1">_xlfn.IFNA(scalebetweenformulas!R120,40)</f>
        <v>70</v>
      </c>
      <c r="N120">
        <f t="shared" si="1"/>
        <v>18</v>
      </c>
    </row>
    <row r="121" spans="1:14" x14ac:dyDescent="0.3">
      <c r="A121" t="s">
        <v>1280</v>
      </c>
      <c r="B121">
        <f>scalebetweenformulas!S121</f>
        <v>7</v>
      </c>
      <c r="C121">
        <f>IF(scrapedData!AC121="FR",4,IF(scrapedData!AC121="SO", 3, IF(scrapedData!AC121="JR",2,1)))</f>
        <v>3</v>
      </c>
      <c r="D121">
        <v>1200000</v>
      </c>
      <c r="E121">
        <f ca="1">IF(scrapedData!AD121="F",RANDBETWEEN(2,3),IF(scrapedData!AD121="G",RANDBETWEEN(0,1),4))</f>
        <v>0</v>
      </c>
      <c r="F121" s="1" t="s">
        <v>585</v>
      </c>
      <c r="G121">
        <f>scrapedData!AB121</f>
        <v>14</v>
      </c>
      <c r="H121" t="str">
        <f>MONTH(scrapedData!AE121)&amp;""""&amp;DAY(scrapedData!AE121)&amp;"'"</f>
        <v>5"11'</v>
      </c>
      <c r="I121">
        <f ca="1">_xlfn.IFNA(scalebetweenformulas!N121-scalebetweenformulas!T121,40)</f>
        <v>60</v>
      </c>
      <c r="J121">
        <f>_xlfn.IFNA(scalebetweenformulas!O121-scalebetweenformulas!T121,40)</f>
        <v>60</v>
      </c>
      <c r="K121">
        <f ca="1">_xlfn.IFNA(scalebetweenformulas!Q121,40)</f>
        <v>47</v>
      </c>
      <c r="L121">
        <f>_xlfn.IFNA(scalebetweenformulas!P121,40)</f>
        <v>68</v>
      </c>
      <c r="M121">
        <f ca="1">_xlfn.IFNA(scalebetweenformulas!R121,40)</f>
        <v>65</v>
      </c>
      <c r="N121">
        <f t="shared" si="1"/>
        <v>19</v>
      </c>
    </row>
    <row r="122" spans="1:14" x14ac:dyDescent="0.3">
      <c r="A122" t="s">
        <v>1282</v>
      </c>
      <c r="B122">
        <f>scalebetweenformulas!S122</f>
        <v>7</v>
      </c>
      <c r="C122">
        <f>IF(scrapedData!AC122="FR",4,IF(scrapedData!AC122="SO", 3, IF(scrapedData!AC122="JR",2,1)))</f>
        <v>3</v>
      </c>
      <c r="D122">
        <v>1200000</v>
      </c>
      <c r="E122">
        <f ca="1">IF(scrapedData!AD122="F",RANDBETWEEN(2,3),IF(scrapedData!AD122="G",RANDBETWEEN(0,1),4))</f>
        <v>0</v>
      </c>
      <c r="F122" s="1" t="s">
        <v>585</v>
      </c>
      <c r="G122">
        <f>scrapedData!AB122</f>
        <v>32</v>
      </c>
      <c r="H122" t="str">
        <f>MONTH(scrapedData!AE122)&amp;""""&amp;DAY(scrapedData!AE122)&amp;"'"</f>
        <v>6"1'</v>
      </c>
      <c r="I122">
        <f ca="1">_xlfn.IFNA(scalebetweenformulas!N122-scalebetweenformulas!T122,40)</f>
        <v>59</v>
      </c>
      <c r="J122">
        <f>_xlfn.IFNA(scalebetweenformulas!O122-scalebetweenformulas!T122,40)</f>
        <v>61</v>
      </c>
      <c r="K122">
        <f ca="1">_xlfn.IFNA(scalebetweenformulas!Q122,40)</f>
        <v>44</v>
      </c>
      <c r="L122">
        <f>_xlfn.IFNA(scalebetweenformulas!P122,40)</f>
        <v>69</v>
      </c>
      <c r="M122">
        <f ca="1">_xlfn.IFNA(scalebetweenformulas!R122,40)</f>
        <v>53</v>
      </c>
      <c r="N122">
        <f t="shared" si="1"/>
        <v>19</v>
      </c>
    </row>
    <row r="123" spans="1:14" x14ac:dyDescent="0.3">
      <c r="A123" t="s">
        <v>1284</v>
      </c>
      <c r="B123">
        <f>scalebetweenformulas!S123</f>
        <v>7</v>
      </c>
      <c r="C123">
        <f>IF(scrapedData!AC123="FR",4,IF(scrapedData!AC123="SO", 3, IF(scrapedData!AC123="JR",2,1)))</f>
        <v>3</v>
      </c>
      <c r="D123">
        <v>1200000</v>
      </c>
      <c r="E123">
        <f ca="1">IF(scrapedData!AD123="F",RANDBETWEEN(2,3),IF(scrapedData!AD123="G",RANDBETWEEN(0,1),4))</f>
        <v>3</v>
      </c>
      <c r="F123" s="1" t="s">
        <v>585</v>
      </c>
      <c r="G123">
        <f>scrapedData!AB123</f>
        <v>44</v>
      </c>
      <c r="H123" t="str">
        <f>MONTH(scrapedData!AE123)&amp;""""&amp;DAY(scrapedData!AE123)&amp;"'"</f>
        <v>6"10'</v>
      </c>
      <c r="I123">
        <f>_xlfn.IFNA(scalebetweenformulas!N123-scalebetweenformulas!T123,40)</f>
        <v>40</v>
      </c>
      <c r="J123">
        <f>_xlfn.IFNA(scalebetweenformulas!O123-scalebetweenformulas!T123,40)</f>
        <v>40</v>
      </c>
      <c r="K123">
        <f ca="1">_xlfn.IFNA(scalebetweenformulas!Q123,40)</f>
        <v>40</v>
      </c>
      <c r="L123">
        <f>_xlfn.IFNA(scalebetweenformulas!P123,40)</f>
        <v>40</v>
      </c>
      <c r="M123">
        <f ca="1">_xlfn.IFNA(scalebetweenformulas!R123,40)</f>
        <v>40</v>
      </c>
      <c r="N123">
        <f t="shared" si="1"/>
        <v>19</v>
      </c>
    </row>
    <row r="124" spans="1:14" x14ac:dyDescent="0.3">
      <c r="A124" t="s">
        <v>1288</v>
      </c>
      <c r="B124">
        <f>scalebetweenformulas!S124</f>
        <v>8</v>
      </c>
      <c r="C124">
        <f>IF(scrapedData!AC124="FR",4,IF(scrapedData!AC124="SO", 3, IF(scrapedData!AC124="JR",2,1)))</f>
        <v>1</v>
      </c>
      <c r="D124">
        <v>1200000</v>
      </c>
      <c r="E124">
        <f ca="1">IF(scrapedData!AD124="F",RANDBETWEEN(2,3),IF(scrapedData!AD124="G",RANDBETWEEN(0,1),4))</f>
        <v>0</v>
      </c>
      <c r="F124" s="1" t="s">
        <v>585</v>
      </c>
      <c r="G124">
        <f>scrapedData!AB124</f>
        <v>5</v>
      </c>
      <c r="H124" t="str">
        <f>MONTH(scrapedData!AE124)&amp;""""&amp;DAY(scrapedData!AE124)&amp;"'"</f>
        <v>6"1'</v>
      </c>
      <c r="I124">
        <f ca="1">_xlfn.IFNA(scalebetweenformulas!N124-scalebetweenformulas!T124,40)</f>
        <v>84</v>
      </c>
      <c r="J124">
        <f>_xlfn.IFNA(scalebetweenformulas!O124-scalebetweenformulas!T124,40)</f>
        <v>77</v>
      </c>
      <c r="K124">
        <f ca="1">_xlfn.IFNA(scalebetweenformulas!Q124,40)</f>
        <v>84</v>
      </c>
      <c r="L124">
        <f>_xlfn.IFNA(scalebetweenformulas!P124,40)</f>
        <v>61</v>
      </c>
      <c r="M124">
        <f ca="1">_xlfn.IFNA(scalebetweenformulas!R124,40)</f>
        <v>87</v>
      </c>
      <c r="N124">
        <f t="shared" si="1"/>
        <v>21</v>
      </c>
    </row>
    <row r="125" spans="1:14" x14ac:dyDescent="0.3">
      <c r="A125" t="s">
        <v>1290</v>
      </c>
      <c r="B125">
        <f>scalebetweenformulas!S125</f>
        <v>8</v>
      </c>
      <c r="C125">
        <f>IF(scrapedData!AC125="FR",4,IF(scrapedData!AC125="SO", 3, IF(scrapedData!AC125="JR",2,1)))</f>
        <v>2</v>
      </c>
      <c r="D125">
        <v>1200000</v>
      </c>
      <c r="E125">
        <f ca="1">IF(scrapedData!AD125="F",RANDBETWEEN(2,3),IF(scrapedData!AD125="G",RANDBETWEEN(0,1),4))</f>
        <v>1</v>
      </c>
      <c r="F125" s="1" t="s">
        <v>585</v>
      </c>
      <c r="G125">
        <f>scrapedData!AB125</f>
        <v>3</v>
      </c>
      <c r="H125" t="str">
        <f>MONTH(scrapedData!AE125)&amp;""""&amp;DAY(scrapedData!AE125)&amp;"'"</f>
        <v>6"3'</v>
      </c>
      <c r="I125">
        <f ca="1">_xlfn.IFNA(scalebetweenformulas!N125-scalebetweenformulas!T125,40)</f>
        <v>80</v>
      </c>
      <c r="J125">
        <f>_xlfn.IFNA(scalebetweenformulas!O125-scalebetweenformulas!T125,40)</f>
        <v>80</v>
      </c>
      <c r="K125">
        <f ca="1">_xlfn.IFNA(scalebetweenformulas!Q125,40)</f>
        <v>86</v>
      </c>
      <c r="L125">
        <f>_xlfn.IFNA(scalebetweenformulas!P125,40)</f>
        <v>79</v>
      </c>
      <c r="M125">
        <f ca="1">_xlfn.IFNA(scalebetweenformulas!R125,40)</f>
        <v>63</v>
      </c>
      <c r="N125">
        <f t="shared" si="1"/>
        <v>20</v>
      </c>
    </row>
    <row r="126" spans="1:14" x14ac:dyDescent="0.3">
      <c r="A126" t="s">
        <v>1293</v>
      </c>
      <c r="B126">
        <f>scalebetweenformulas!S126</f>
        <v>8</v>
      </c>
      <c r="C126">
        <f>IF(scrapedData!AC126="FR",4,IF(scrapedData!AC126="SO", 3, IF(scrapedData!AC126="JR",2,1)))</f>
        <v>1</v>
      </c>
      <c r="D126">
        <v>1200000</v>
      </c>
      <c r="E126">
        <f ca="1">IF(scrapedData!AD126="F",RANDBETWEEN(2,3),IF(scrapedData!AD126="G",RANDBETWEEN(0,1),4))</f>
        <v>1</v>
      </c>
      <c r="F126" s="1" t="s">
        <v>585</v>
      </c>
      <c r="G126">
        <f>scrapedData!AB126</f>
        <v>25</v>
      </c>
      <c r="H126" t="str">
        <f>MONTH(scrapedData!AE126)&amp;""""&amp;DAY(scrapedData!AE126)&amp;"'"</f>
        <v>6"1'</v>
      </c>
      <c r="I126">
        <f ca="1">_xlfn.IFNA(scalebetweenformulas!N126-scalebetweenformulas!T126,40)</f>
        <v>84</v>
      </c>
      <c r="J126">
        <f>_xlfn.IFNA(scalebetweenformulas!O126-scalebetweenformulas!T126,40)</f>
        <v>77</v>
      </c>
      <c r="K126">
        <f ca="1">_xlfn.IFNA(scalebetweenformulas!Q126,40)</f>
        <v>81</v>
      </c>
      <c r="L126">
        <f>_xlfn.IFNA(scalebetweenformulas!P126,40)</f>
        <v>62</v>
      </c>
      <c r="M126">
        <f ca="1">_xlfn.IFNA(scalebetweenformulas!R126,40)</f>
        <v>67</v>
      </c>
      <c r="N126">
        <f t="shared" si="1"/>
        <v>21</v>
      </c>
    </row>
    <row r="127" spans="1:14" x14ac:dyDescent="0.3">
      <c r="A127" t="s">
        <v>1295</v>
      </c>
      <c r="B127">
        <f>scalebetweenformulas!S127</f>
        <v>8</v>
      </c>
      <c r="C127">
        <f>IF(scrapedData!AC127="FR",4,IF(scrapedData!AC127="SO", 3, IF(scrapedData!AC127="JR",2,1)))</f>
        <v>4</v>
      </c>
      <c r="D127">
        <v>1200000</v>
      </c>
      <c r="E127">
        <f ca="1">IF(scrapedData!AD127="F",RANDBETWEEN(2,3),IF(scrapedData!AD127="G",RANDBETWEEN(0,1),4))</f>
        <v>1</v>
      </c>
      <c r="F127" s="1" t="s">
        <v>585</v>
      </c>
      <c r="G127">
        <f>scrapedData!AB127</f>
        <v>11</v>
      </c>
      <c r="H127" t="str">
        <f>MONTH(scrapedData!AE127)&amp;""""&amp;DAY(scrapedData!AE127)&amp;"'"</f>
        <v>6"5'</v>
      </c>
      <c r="I127">
        <f ca="1">_xlfn.IFNA(scalebetweenformulas!N127-scalebetweenformulas!T127,40)</f>
        <v>77</v>
      </c>
      <c r="J127">
        <f>_xlfn.IFNA(scalebetweenformulas!O127-scalebetweenformulas!T127,40)</f>
        <v>74</v>
      </c>
      <c r="K127">
        <f ca="1">_xlfn.IFNA(scalebetweenformulas!Q127,40)</f>
        <v>80</v>
      </c>
      <c r="L127">
        <f>_xlfn.IFNA(scalebetweenformulas!P127,40)</f>
        <v>78</v>
      </c>
      <c r="M127">
        <f ca="1">_xlfn.IFNA(scalebetweenformulas!R127,40)</f>
        <v>86</v>
      </c>
      <c r="N127">
        <f t="shared" si="1"/>
        <v>18</v>
      </c>
    </row>
    <row r="128" spans="1:14" x14ac:dyDescent="0.3">
      <c r="A128" t="s">
        <v>1298</v>
      </c>
      <c r="B128">
        <f>scalebetweenformulas!S128</f>
        <v>8</v>
      </c>
      <c r="C128">
        <f>IF(scrapedData!AC128="FR",4,IF(scrapedData!AC128="SO", 3, IF(scrapedData!AC128="JR",2,1)))</f>
        <v>3</v>
      </c>
      <c r="D128">
        <v>1200000</v>
      </c>
      <c r="E128">
        <f ca="1">IF(scrapedData!AD128="F",RANDBETWEEN(2,3),IF(scrapedData!AD128="G",RANDBETWEEN(0,1),4))</f>
        <v>0</v>
      </c>
      <c r="F128" s="1" t="s">
        <v>585</v>
      </c>
      <c r="G128">
        <f>scrapedData!AB128</f>
        <v>13</v>
      </c>
      <c r="H128" t="str">
        <f>MONTH(scrapedData!AE128)&amp;""""&amp;DAY(scrapedData!AE128)&amp;"'"</f>
        <v>6"5'</v>
      </c>
      <c r="I128">
        <f ca="1">_xlfn.IFNA(scalebetweenformulas!N128-scalebetweenformulas!T128,40)</f>
        <v>82</v>
      </c>
      <c r="J128">
        <f>_xlfn.IFNA(scalebetweenformulas!O128-scalebetweenformulas!T128,40)</f>
        <v>73</v>
      </c>
      <c r="K128">
        <f ca="1">_xlfn.IFNA(scalebetweenformulas!Q128,40)</f>
        <v>83</v>
      </c>
      <c r="L128">
        <f>_xlfn.IFNA(scalebetweenformulas!P128,40)</f>
        <v>74</v>
      </c>
      <c r="M128">
        <f ca="1">_xlfn.IFNA(scalebetweenformulas!R128,40)</f>
        <v>69</v>
      </c>
      <c r="N128">
        <f t="shared" si="1"/>
        <v>19</v>
      </c>
    </row>
    <row r="129" spans="1:14" x14ac:dyDescent="0.3">
      <c r="A129" t="s">
        <v>1301</v>
      </c>
      <c r="B129">
        <f>scalebetweenformulas!S129</f>
        <v>8</v>
      </c>
      <c r="C129">
        <f>IF(scrapedData!AC129="FR",4,IF(scrapedData!AC129="SO", 3, IF(scrapedData!AC129="JR",2,1)))</f>
        <v>1</v>
      </c>
      <c r="D129">
        <v>1200000</v>
      </c>
      <c r="E129">
        <f ca="1">IF(scrapedData!AD129="F",RANDBETWEEN(2,3),IF(scrapedData!AD129="G",RANDBETWEEN(0,1),4))</f>
        <v>3</v>
      </c>
      <c r="F129" s="1" t="s">
        <v>585</v>
      </c>
      <c r="G129">
        <f>scrapedData!AB129</f>
        <v>24</v>
      </c>
      <c r="H129" t="str">
        <f>MONTH(scrapedData!AE129)&amp;""""&amp;DAY(scrapedData!AE129)&amp;"'"</f>
        <v>6"8'</v>
      </c>
      <c r="I129">
        <f ca="1">_xlfn.IFNA(scalebetweenformulas!N129-scalebetweenformulas!T129,40)</f>
        <v>72</v>
      </c>
      <c r="J129">
        <f>_xlfn.IFNA(scalebetweenformulas!O129-scalebetweenformulas!T129,40)</f>
        <v>72</v>
      </c>
      <c r="K129">
        <f ca="1">_xlfn.IFNA(scalebetweenformulas!Q129,40)</f>
        <v>49</v>
      </c>
      <c r="L129">
        <f>_xlfn.IFNA(scalebetweenformulas!P129,40)</f>
        <v>80</v>
      </c>
      <c r="M129">
        <f ca="1">_xlfn.IFNA(scalebetweenformulas!R129,40)</f>
        <v>63</v>
      </c>
      <c r="N129">
        <f t="shared" si="1"/>
        <v>21</v>
      </c>
    </row>
    <row r="130" spans="1:14" x14ac:dyDescent="0.3">
      <c r="A130" t="s">
        <v>1303</v>
      </c>
      <c r="B130">
        <f>scalebetweenformulas!S130</f>
        <v>8</v>
      </c>
      <c r="C130">
        <f>IF(scrapedData!AC130="FR",4,IF(scrapedData!AC130="SO", 3, IF(scrapedData!AC130="JR",2,1)))</f>
        <v>3</v>
      </c>
      <c r="D130">
        <v>1200000</v>
      </c>
      <c r="E130">
        <f ca="1">IF(scrapedData!AD130="F",RANDBETWEEN(2,3),IF(scrapedData!AD130="G",RANDBETWEEN(0,1),4))</f>
        <v>2</v>
      </c>
      <c r="F130" s="1" t="s">
        <v>585</v>
      </c>
      <c r="G130">
        <f>scrapedData!AB130</f>
        <v>35</v>
      </c>
      <c r="H130" t="str">
        <f>MONTH(scrapedData!AE130)&amp;""""&amp;DAY(scrapedData!AE130)&amp;"'"</f>
        <v>6"7'</v>
      </c>
      <c r="I130">
        <f ca="1">_xlfn.IFNA(scalebetweenformulas!N130-scalebetweenformulas!T130,40)</f>
        <v>70</v>
      </c>
      <c r="J130">
        <f>_xlfn.IFNA(scalebetweenformulas!O130-scalebetweenformulas!T130,40)</f>
        <v>73</v>
      </c>
      <c r="K130">
        <f ca="1">_xlfn.IFNA(scalebetweenformulas!Q130,40)</f>
        <v>43</v>
      </c>
      <c r="L130">
        <f>_xlfn.IFNA(scalebetweenformulas!P130,40)</f>
        <v>75</v>
      </c>
      <c r="M130">
        <f ca="1">_xlfn.IFNA(scalebetweenformulas!R130,40)</f>
        <v>67</v>
      </c>
      <c r="N130">
        <f t="shared" si="1"/>
        <v>19</v>
      </c>
    </row>
    <row r="131" spans="1:14" x14ac:dyDescent="0.3">
      <c r="A131" t="s">
        <v>1306</v>
      </c>
      <c r="B131">
        <f>scalebetweenformulas!S131</f>
        <v>8</v>
      </c>
      <c r="C131">
        <f>IF(scrapedData!AC131="FR",4,IF(scrapedData!AC131="SO", 3, IF(scrapedData!AC131="JR",2,1)))</f>
        <v>4</v>
      </c>
      <c r="D131">
        <v>1200000</v>
      </c>
      <c r="E131">
        <f ca="1">IF(scrapedData!AD131="F",RANDBETWEEN(2,3),IF(scrapedData!AD131="G",RANDBETWEEN(0,1),4))</f>
        <v>3</v>
      </c>
      <c r="F131" s="1" t="s">
        <v>585</v>
      </c>
      <c r="G131">
        <f>scrapedData!AB131</f>
        <v>23</v>
      </c>
      <c r="H131" t="str">
        <f>MONTH(scrapedData!AE131)&amp;""""&amp;DAY(scrapedData!AE131)&amp;"'"</f>
        <v>6"5'</v>
      </c>
      <c r="I131">
        <f ca="1">_xlfn.IFNA(scalebetweenformulas!N131-scalebetweenformulas!T131,40)</f>
        <v>73</v>
      </c>
      <c r="J131">
        <f>_xlfn.IFNA(scalebetweenformulas!O131-scalebetweenformulas!T131,40)</f>
        <v>71</v>
      </c>
      <c r="K131">
        <f ca="1">_xlfn.IFNA(scalebetweenformulas!Q131,40)</f>
        <v>72</v>
      </c>
      <c r="L131">
        <f>_xlfn.IFNA(scalebetweenformulas!P131,40)</f>
        <v>69</v>
      </c>
      <c r="M131">
        <f ca="1">_xlfn.IFNA(scalebetweenformulas!R131,40)</f>
        <v>76</v>
      </c>
      <c r="N131">
        <f t="shared" ref="N131:N194" si="2">22-C131</f>
        <v>18</v>
      </c>
    </row>
    <row r="132" spans="1:14" x14ac:dyDescent="0.3">
      <c r="A132" t="s">
        <v>1308</v>
      </c>
      <c r="B132">
        <f>scalebetweenformulas!S132</f>
        <v>8</v>
      </c>
      <c r="C132">
        <f>IF(scrapedData!AC132="FR",4,IF(scrapedData!AC132="SO", 3, IF(scrapedData!AC132="JR",2,1)))</f>
        <v>3</v>
      </c>
      <c r="D132">
        <v>1200000</v>
      </c>
      <c r="E132">
        <f ca="1">IF(scrapedData!AD132="F",RANDBETWEEN(2,3),IF(scrapedData!AD132="G",RANDBETWEEN(0,1),4))</f>
        <v>3</v>
      </c>
      <c r="F132" s="1" t="s">
        <v>585</v>
      </c>
      <c r="G132">
        <f>scrapedData!AB132</f>
        <v>55</v>
      </c>
      <c r="H132" t="str">
        <f>MONTH(scrapedData!AE132)&amp;""""&amp;DAY(scrapedData!AE132)&amp;"'"</f>
        <v>6"8'</v>
      </c>
      <c r="I132">
        <f ca="1">_xlfn.IFNA(scalebetweenformulas!N132-scalebetweenformulas!T132,40)</f>
        <v>73</v>
      </c>
      <c r="J132">
        <f>_xlfn.IFNA(scalebetweenformulas!O132-scalebetweenformulas!T132,40)</f>
        <v>74</v>
      </c>
      <c r="K132">
        <f ca="1">_xlfn.IFNA(scalebetweenformulas!Q132,40)</f>
        <v>49</v>
      </c>
      <c r="L132">
        <f>_xlfn.IFNA(scalebetweenformulas!P132,40)</f>
        <v>78</v>
      </c>
      <c r="M132">
        <f ca="1">_xlfn.IFNA(scalebetweenformulas!R132,40)</f>
        <v>51</v>
      </c>
      <c r="N132">
        <f t="shared" si="2"/>
        <v>19</v>
      </c>
    </row>
    <row r="133" spans="1:14" x14ac:dyDescent="0.3">
      <c r="A133" t="s">
        <v>1309</v>
      </c>
      <c r="B133">
        <f>scalebetweenformulas!S133</f>
        <v>8</v>
      </c>
      <c r="C133">
        <f>IF(scrapedData!AC133="FR",4,IF(scrapedData!AC133="SO", 3, IF(scrapedData!AC133="JR",2,1)))</f>
        <v>2</v>
      </c>
      <c r="D133">
        <v>1200000</v>
      </c>
      <c r="E133">
        <f ca="1">IF(scrapedData!AD133="F",RANDBETWEEN(2,3),IF(scrapedData!AD133="G",RANDBETWEEN(0,1),4))</f>
        <v>4</v>
      </c>
      <c r="F133" s="1" t="s">
        <v>585</v>
      </c>
      <c r="G133">
        <f>scrapedData!AB133</f>
        <v>1</v>
      </c>
      <c r="H133" t="str">
        <f>MONTH(scrapedData!AE133)&amp;""""&amp;DAY(scrapedData!AE133)&amp;"'"</f>
        <v>6"10'</v>
      </c>
      <c r="I133">
        <f ca="1">_xlfn.IFNA(scalebetweenformulas!N133-scalebetweenformulas!T133,40)</f>
        <v>72</v>
      </c>
      <c r="J133">
        <f>_xlfn.IFNA(scalebetweenformulas!O133-scalebetweenformulas!T133,40)</f>
        <v>72</v>
      </c>
      <c r="K133">
        <f ca="1">_xlfn.IFNA(scalebetweenformulas!Q133,40)</f>
        <v>44</v>
      </c>
      <c r="L133">
        <f>_xlfn.IFNA(scalebetweenformulas!P133,40)</f>
        <v>79</v>
      </c>
      <c r="M133">
        <f ca="1">_xlfn.IFNA(scalebetweenformulas!R133,40)</f>
        <v>21</v>
      </c>
      <c r="N133">
        <f t="shared" si="2"/>
        <v>20</v>
      </c>
    </row>
    <row r="134" spans="1:14" x14ac:dyDescent="0.3">
      <c r="A134" t="s">
        <v>1311</v>
      </c>
      <c r="B134">
        <f>scalebetweenformulas!S134</f>
        <v>8</v>
      </c>
      <c r="C134">
        <f>IF(scrapedData!AC134="FR",4,IF(scrapedData!AC134="SO", 3, IF(scrapedData!AC134="JR",2,1)))</f>
        <v>1</v>
      </c>
      <c r="D134">
        <v>1200000</v>
      </c>
      <c r="E134">
        <f ca="1">IF(scrapedData!AD134="F",RANDBETWEEN(2,3),IF(scrapedData!AD134="G",RANDBETWEEN(0,1),4))</f>
        <v>1</v>
      </c>
      <c r="F134" s="1" t="s">
        <v>585</v>
      </c>
      <c r="G134">
        <f>scrapedData!AB134</f>
        <v>2</v>
      </c>
      <c r="H134" t="str">
        <f>MONTH(scrapedData!AE134)&amp;""""&amp;DAY(scrapedData!AE134)&amp;"'"</f>
        <v>6"1'</v>
      </c>
      <c r="I134">
        <f ca="1">_xlfn.IFNA(scalebetweenformulas!N134-scalebetweenformulas!T134,40)</f>
        <v>66</v>
      </c>
      <c r="J134">
        <f>_xlfn.IFNA(scalebetweenformulas!O134-scalebetweenformulas!T134,40)</f>
        <v>63</v>
      </c>
      <c r="K134">
        <f ca="1">_xlfn.IFNA(scalebetweenformulas!Q134,40)</f>
        <v>52</v>
      </c>
      <c r="L134">
        <f>_xlfn.IFNA(scalebetweenformulas!P134,40)</f>
        <v>65</v>
      </c>
      <c r="M134">
        <f ca="1">_xlfn.IFNA(scalebetweenformulas!R134,40)</f>
        <v>70</v>
      </c>
      <c r="N134">
        <f t="shared" si="2"/>
        <v>21</v>
      </c>
    </row>
    <row r="135" spans="1:14" x14ac:dyDescent="0.3">
      <c r="A135" t="s">
        <v>1313</v>
      </c>
      <c r="B135">
        <f>scalebetweenformulas!S135</f>
        <v>8</v>
      </c>
      <c r="C135">
        <f>IF(scrapedData!AC135="FR",4,IF(scrapedData!AC135="SO", 3, IF(scrapedData!AC135="JR",2,1)))</f>
        <v>4</v>
      </c>
      <c r="D135">
        <v>1200000</v>
      </c>
      <c r="E135">
        <f ca="1">IF(scrapedData!AD135="F",RANDBETWEEN(2,3),IF(scrapedData!AD135="G",RANDBETWEEN(0,1),4))</f>
        <v>4</v>
      </c>
      <c r="F135" s="1" t="s">
        <v>585</v>
      </c>
      <c r="G135">
        <f>scrapedData!AB135</f>
        <v>30</v>
      </c>
      <c r="H135" t="str">
        <f>MONTH(scrapedData!AE135)&amp;""""&amp;DAY(scrapedData!AE135)&amp;"'"</f>
        <v>6"7'</v>
      </c>
      <c r="I135">
        <f ca="1">_xlfn.IFNA(scalebetweenformulas!N135-scalebetweenformulas!T135,40)</f>
        <v>67</v>
      </c>
      <c r="J135">
        <f>_xlfn.IFNA(scalebetweenformulas!O135-scalebetweenformulas!T135,40)</f>
        <v>61</v>
      </c>
      <c r="K135">
        <f ca="1">_xlfn.IFNA(scalebetweenformulas!Q135,40)</f>
        <v>42</v>
      </c>
      <c r="L135">
        <f>_xlfn.IFNA(scalebetweenformulas!P135,40)</f>
        <v>77</v>
      </c>
      <c r="M135">
        <f ca="1">_xlfn.IFNA(scalebetweenformulas!R135,40)</f>
        <v>58</v>
      </c>
      <c r="N135">
        <f t="shared" si="2"/>
        <v>18</v>
      </c>
    </row>
    <row r="136" spans="1:14" x14ac:dyDescent="0.3">
      <c r="A136" t="s">
        <v>1316</v>
      </c>
      <c r="B136">
        <f>scalebetweenformulas!S136</f>
        <v>8</v>
      </c>
      <c r="C136">
        <f>IF(scrapedData!AC136="FR",4,IF(scrapedData!AC136="SO", 3, IF(scrapedData!AC136="JR",2,1)))</f>
        <v>2</v>
      </c>
      <c r="D136">
        <v>1200000</v>
      </c>
      <c r="E136">
        <f ca="1">IF(scrapedData!AD136="F",RANDBETWEEN(2,3),IF(scrapedData!AD136="G",RANDBETWEEN(0,1),4))</f>
        <v>3</v>
      </c>
      <c r="F136" s="1" t="s">
        <v>585</v>
      </c>
      <c r="G136">
        <f>scrapedData!AB136</f>
        <v>4</v>
      </c>
      <c r="H136" t="str">
        <f>MONTH(scrapedData!AE136)&amp;""""&amp;DAY(scrapedData!AE136)&amp;"'"</f>
        <v>6"7'</v>
      </c>
      <c r="I136">
        <f>_xlfn.IFNA(scalebetweenformulas!N136-scalebetweenformulas!T136,40)</f>
        <v>40</v>
      </c>
      <c r="J136">
        <f>_xlfn.IFNA(scalebetweenformulas!O136-scalebetweenformulas!T136,40)</f>
        <v>40</v>
      </c>
      <c r="K136">
        <f ca="1">_xlfn.IFNA(scalebetweenformulas!Q136,40)</f>
        <v>40</v>
      </c>
      <c r="L136">
        <f>_xlfn.IFNA(scalebetweenformulas!P136,40)</f>
        <v>40</v>
      </c>
      <c r="M136">
        <f ca="1">_xlfn.IFNA(scalebetweenformulas!R136,40)</f>
        <v>40</v>
      </c>
      <c r="N136">
        <f t="shared" si="2"/>
        <v>20</v>
      </c>
    </row>
    <row r="137" spans="1:14" x14ac:dyDescent="0.3">
      <c r="A137" t="s">
        <v>1318</v>
      </c>
      <c r="B137">
        <f>scalebetweenformulas!S137</f>
        <v>8</v>
      </c>
      <c r="C137">
        <f>IF(scrapedData!AC137="FR",4,IF(scrapedData!AC137="SO", 3, IF(scrapedData!AC137="JR",2,1)))</f>
        <v>1</v>
      </c>
      <c r="D137">
        <v>1200000</v>
      </c>
      <c r="E137">
        <f ca="1">IF(scrapedData!AD137="F",RANDBETWEEN(2,3),IF(scrapedData!AD137="G",RANDBETWEEN(0,1),4))</f>
        <v>1</v>
      </c>
      <c r="F137" s="1" t="s">
        <v>585</v>
      </c>
      <c r="G137">
        <f>scrapedData!AB137</f>
        <v>20</v>
      </c>
      <c r="H137" t="str">
        <f>MONTH(scrapedData!AE137)&amp;""""&amp;DAY(scrapedData!AE137)&amp;"'"</f>
        <v>6"3'</v>
      </c>
      <c r="I137">
        <f>_xlfn.IFNA(scalebetweenformulas!N137-scalebetweenformulas!T137,40)</f>
        <v>40</v>
      </c>
      <c r="J137">
        <f>_xlfn.IFNA(scalebetweenformulas!O137-scalebetweenformulas!T137,40)</f>
        <v>40</v>
      </c>
      <c r="K137">
        <f ca="1">_xlfn.IFNA(scalebetweenformulas!Q137,40)</f>
        <v>40</v>
      </c>
      <c r="L137">
        <f>_xlfn.IFNA(scalebetweenformulas!P137,40)</f>
        <v>40</v>
      </c>
      <c r="M137">
        <f ca="1">_xlfn.IFNA(scalebetweenformulas!R137,40)</f>
        <v>40</v>
      </c>
      <c r="N137">
        <f t="shared" si="2"/>
        <v>21</v>
      </c>
    </row>
    <row r="138" spans="1:14" x14ac:dyDescent="0.3">
      <c r="A138" t="s">
        <v>1321</v>
      </c>
      <c r="B138">
        <f>scalebetweenformulas!S138</f>
        <v>8</v>
      </c>
      <c r="C138">
        <f>IF(scrapedData!AC138="FR",4,IF(scrapedData!AC138="SO", 3, IF(scrapedData!AC138="JR",2,1)))</f>
        <v>4</v>
      </c>
      <c r="D138">
        <v>1200000</v>
      </c>
      <c r="E138">
        <f ca="1">IF(scrapedData!AD138="F",RANDBETWEEN(2,3),IF(scrapedData!AD138="G",RANDBETWEEN(0,1),4))</f>
        <v>1</v>
      </c>
      <c r="F138" s="1" t="s">
        <v>585</v>
      </c>
      <c r="G138">
        <f>scrapedData!AB138</f>
        <v>15</v>
      </c>
      <c r="H138" t="str">
        <f>MONTH(scrapedData!AE138)&amp;""""&amp;DAY(scrapedData!AE138)&amp;"'"</f>
        <v>6"4'</v>
      </c>
      <c r="I138">
        <f>_xlfn.IFNA(scalebetweenformulas!N138-scalebetweenformulas!T138,40)</f>
        <v>40</v>
      </c>
      <c r="J138">
        <f>_xlfn.IFNA(scalebetweenformulas!O138-scalebetweenformulas!T138,40)</f>
        <v>40</v>
      </c>
      <c r="K138">
        <f ca="1">_xlfn.IFNA(scalebetweenformulas!Q138,40)</f>
        <v>40</v>
      </c>
      <c r="L138">
        <f>_xlfn.IFNA(scalebetweenformulas!P138,40)</f>
        <v>40</v>
      </c>
      <c r="M138">
        <f ca="1">_xlfn.IFNA(scalebetweenformulas!R138,40)</f>
        <v>40</v>
      </c>
      <c r="N138">
        <f t="shared" si="2"/>
        <v>18</v>
      </c>
    </row>
    <row r="139" spans="1:14" x14ac:dyDescent="0.3">
      <c r="A139" t="s">
        <v>1324</v>
      </c>
      <c r="B139">
        <f>scalebetweenformulas!S139</f>
        <v>9</v>
      </c>
      <c r="C139">
        <f>IF(scrapedData!AC139="FR",4,IF(scrapedData!AC139="SO", 3, IF(scrapedData!AC139="JR",2,1)))</f>
        <v>3</v>
      </c>
      <c r="D139">
        <v>1200000</v>
      </c>
      <c r="E139">
        <f ca="1">IF(scrapedData!AD139="F",RANDBETWEEN(2,3),IF(scrapedData!AD139="G",RANDBETWEEN(0,1),4))</f>
        <v>0</v>
      </c>
      <c r="F139" s="1" t="s">
        <v>585</v>
      </c>
      <c r="G139">
        <f>scrapedData!AB139</f>
        <v>23</v>
      </c>
      <c r="H139" t="str">
        <f>MONTH(scrapedData!AE139)&amp;""""&amp;DAY(scrapedData!AE139)&amp;"'"</f>
        <v>6"5'</v>
      </c>
      <c r="I139">
        <f ca="1">_xlfn.IFNA(scalebetweenformulas!N139-scalebetweenformulas!T139,40)</f>
        <v>85</v>
      </c>
      <c r="J139">
        <f>_xlfn.IFNA(scalebetweenformulas!O139-scalebetweenformulas!T139,40)</f>
        <v>84</v>
      </c>
      <c r="K139">
        <f ca="1">_xlfn.IFNA(scalebetweenformulas!Q139,40)</f>
        <v>76</v>
      </c>
      <c r="L139">
        <f>_xlfn.IFNA(scalebetweenformulas!P139,40)</f>
        <v>78</v>
      </c>
      <c r="M139">
        <f ca="1">_xlfn.IFNA(scalebetweenformulas!R139,40)</f>
        <v>71</v>
      </c>
      <c r="N139">
        <f t="shared" si="2"/>
        <v>19</v>
      </c>
    </row>
    <row r="140" spans="1:14" x14ac:dyDescent="0.3">
      <c r="A140" t="s">
        <v>1328</v>
      </c>
      <c r="B140">
        <f>scalebetweenformulas!S140</f>
        <v>9</v>
      </c>
      <c r="C140">
        <f>IF(scrapedData!AC140="FR",4,IF(scrapedData!AC140="SO", 3, IF(scrapedData!AC140="JR",2,1)))</f>
        <v>3</v>
      </c>
      <c r="D140">
        <v>1200000</v>
      </c>
      <c r="E140">
        <f ca="1">IF(scrapedData!AD140="F",RANDBETWEEN(2,3),IF(scrapedData!AD140="G",RANDBETWEEN(0,1),4))</f>
        <v>0</v>
      </c>
      <c r="F140" s="1" t="s">
        <v>585</v>
      </c>
      <c r="G140">
        <f>scrapedData!AB140</f>
        <v>25</v>
      </c>
      <c r="H140" t="str">
        <f>MONTH(scrapedData!AE140)&amp;""""&amp;DAY(scrapedData!AE140)&amp;"'"</f>
        <v>6"2'</v>
      </c>
      <c r="I140">
        <f ca="1">_xlfn.IFNA(scalebetweenformulas!N140-scalebetweenformulas!T140,40)</f>
        <v>84</v>
      </c>
      <c r="J140">
        <f>_xlfn.IFNA(scalebetweenformulas!O140-scalebetweenformulas!T140,40)</f>
        <v>76</v>
      </c>
      <c r="K140">
        <f ca="1">_xlfn.IFNA(scalebetweenformulas!Q140,40)</f>
        <v>94</v>
      </c>
      <c r="L140">
        <f>_xlfn.IFNA(scalebetweenformulas!P140,40)</f>
        <v>54</v>
      </c>
      <c r="M140">
        <f ca="1">_xlfn.IFNA(scalebetweenformulas!R140,40)</f>
        <v>92</v>
      </c>
      <c r="N140">
        <f t="shared" si="2"/>
        <v>19</v>
      </c>
    </row>
    <row r="141" spans="1:14" x14ac:dyDescent="0.3">
      <c r="A141" t="s">
        <v>1331</v>
      </c>
      <c r="B141">
        <f>scalebetweenformulas!S141</f>
        <v>9</v>
      </c>
      <c r="C141">
        <f>IF(scrapedData!AC141="FR",4,IF(scrapedData!AC141="SO", 3, IF(scrapedData!AC141="JR",2,1)))</f>
        <v>1</v>
      </c>
      <c r="D141">
        <v>1200000</v>
      </c>
      <c r="E141">
        <f ca="1">IF(scrapedData!AD141="F",RANDBETWEEN(2,3),IF(scrapedData!AD141="G",RANDBETWEEN(0,1),4))</f>
        <v>1</v>
      </c>
      <c r="F141" s="1" t="s">
        <v>585</v>
      </c>
      <c r="G141">
        <f>scrapedData!AB141</f>
        <v>13</v>
      </c>
      <c r="H141" t="str">
        <f>MONTH(scrapedData!AE141)&amp;""""&amp;DAY(scrapedData!AE141)&amp;"'"</f>
        <v>6"3'</v>
      </c>
      <c r="I141">
        <f ca="1">_xlfn.IFNA(scalebetweenformulas!N141-scalebetweenformulas!T141,40)</f>
        <v>83</v>
      </c>
      <c r="J141">
        <f>_xlfn.IFNA(scalebetweenformulas!O141-scalebetweenformulas!T141,40)</f>
        <v>80</v>
      </c>
      <c r="K141">
        <f ca="1">_xlfn.IFNA(scalebetweenformulas!Q141,40)</f>
        <v>86</v>
      </c>
      <c r="L141">
        <f>_xlfn.IFNA(scalebetweenformulas!P141,40)</f>
        <v>61</v>
      </c>
      <c r="M141">
        <f ca="1">_xlfn.IFNA(scalebetweenformulas!R141,40)</f>
        <v>78</v>
      </c>
      <c r="N141">
        <f t="shared" si="2"/>
        <v>21</v>
      </c>
    </row>
    <row r="142" spans="1:14" x14ac:dyDescent="0.3">
      <c r="A142" t="s">
        <v>1333</v>
      </c>
      <c r="B142">
        <f>scalebetweenformulas!S142</f>
        <v>9</v>
      </c>
      <c r="C142">
        <f>IF(scrapedData!AC142="FR",4,IF(scrapedData!AC142="SO", 3, IF(scrapedData!AC142="JR",2,1)))</f>
        <v>1</v>
      </c>
      <c r="D142">
        <v>1200000</v>
      </c>
      <c r="E142">
        <f ca="1">IF(scrapedData!AD142="F",RANDBETWEEN(2,3),IF(scrapedData!AD142="G",RANDBETWEEN(0,1),4))</f>
        <v>3</v>
      </c>
      <c r="F142" s="1" t="s">
        <v>585</v>
      </c>
      <c r="G142">
        <f>scrapedData!AB142</f>
        <v>11</v>
      </c>
      <c r="H142" t="str">
        <f>MONTH(scrapedData!AE142)&amp;""""&amp;DAY(scrapedData!AE142)&amp;"'"</f>
        <v>6"10'</v>
      </c>
      <c r="I142">
        <f ca="1">_xlfn.IFNA(scalebetweenformulas!N142-scalebetweenformulas!T142,40)</f>
        <v>74</v>
      </c>
      <c r="J142">
        <f>_xlfn.IFNA(scalebetweenformulas!O142-scalebetweenformulas!T142,40)</f>
        <v>84</v>
      </c>
      <c r="K142">
        <f ca="1">_xlfn.IFNA(scalebetweenformulas!Q142,40)</f>
        <v>48</v>
      </c>
      <c r="L142">
        <f>_xlfn.IFNA(scalebetweenformulas!P142,40)</f>
        <v>80</v>
      </c>
      <c r="M142">
        <f ca="1">_xlfn.IFNA(scalebetweenformulas!R142,40)</f>
        <v>78</v>
      </c>
      <c r="N142">
        <f t="shared" si="2"/>
        <v>21</v>
      </c>
    </row>
    <row r="143" spans="1:14" x14ac:dyDescent="0.3">
      <c r="A143" t="s">
        <v>1336</v>
      </c>
      <c r="B143">
        <f>scalebetweenformulas!S143</f>
        <v>9</v>
      </c>
      <c r="C143">
        <f>IF(scrapedData!AC143="FR",4,IF(scrapedData!AC143="SO", 3, IF(scrapedData!AC143="JR",2,1)))</f>
        <v>1</v>
      </c>
      <c r="D143">
        <v>1200000</v>
      </c>
      <c r="E143">
        <f ca="1">IF(scrapedData!AD143="F",RANDBETWEEN(2,3),IF(scrapedData!AD143="G",RANDBETWEEN(0,1),4))</f>
        <v>1</v>
      </c>
      <c r="F143" s="1" t="s">
        <v>585</v>
      </c>
      <c r="G143">
        <f>scrapedData!AB143</f>
        <v>1</v>
      </c>
      <c r="H143" t="str">
        <f>MONTH(scrapedData!AE143)&amp;""""&amp;DAY(scrapedData!AE143)&amp;"'"</f>
        <v>6"5'</v>
      </c>
      <c r="I143">
        <f ca="1">_xlfn.IFNA(scalebetweenformulas!N143-scalebetweenformulas!T143,40)</f>
        <v>76</v>
      </c>
      <c r="J143">
        <f>_xlfn.IFNA(scalebetweenformulas!O143-scalebetweenformulas!T143,40)</f>
        <v>73</v>
      </c>
      <c r="K143">
        <f ca="1">_xlfn.IFNA(scalebetweenformulas!Q143,40)</f>
        <v>79</v>
      </c>
      <c r="L143">
        <f>_xlfn.IFNA(scalebetweenformulas!P143,40)</f>
        <v>61</v>
      </c>
      <c r="M143">
        <f ca="1">_xlfn.IFNA(scalebetweenformulas!R143,40)</f>
        <v>67</v>
      </c>
      <c r="N143">
        <f t="shared" si="2"/>
        <v>21</v>
      </c>
    </row>
    <row r="144" spans="1:14" x14ac:dyDescent="0.3">
      <c r="A144" t="s">
        <v>1340</v>
      </c>
      <c r="B144">
        <f>scalebetweenformulas!S144</f>
        <v>9</v>
      </c>
      <c r="C144">
        <f>IF(scrapedData!AC144="FR",4,IF(scrapedData!AC144="SO", 3, IF(scrapedData!AC144="JR",2,1)))</f>
        <v>4</v>
      </c>
      <c r="D144">
        <v>1200000</v>
      </c>
      <c r="E144">
        <f ca="1">IF(scrapedData!AD144="F",RANDBETWEEN(2,3),IF(scrapedData!AD144="G",RANDBETWEEN(0,1),4))</f>
        <v>0</v>
      </c>
      <c r="F144" s="1" t="s">
        <v>585</v>
      </c>
      <c r="G144">
        <f>scrapedData!AB144</f>
        <v>0</v>
      </c>
      <c r="H144" t="str">
        <f>MONTH(scrapedData!AE144)&amp;""""&amp;DAY(scrapedData!AE144)&amp;"'"</f>
        <v>6"3'</v>
      </c>
      <c r="I144">
        <f ca="1">_xlfn.IFNA(scalebetweenformulas!N144-scalebetweenformulas!T144,40)</f>
        <v>78</v>
      </c>
      <c r="J144">
        <f>_xlfn.IFNA(scalebetweenformulas!O144-scalebetweenformulas!T144,40)</f>
        <v>71</v>
      </c>
      <c r="K144">
        <f ca="1">_xlfn.IFNA(scalebetweenformulas!Q144,40)</f>
        <v>93</v>
      </c>
      <c r="L144">
        <f>_xlfn.IFNA(scalebetweenformulas!P144,40)</f>
        <v>65</v>
      </c>
      <c r="M144">
        <f ca="1">_xlfn.IFNA(scalebetweenformulas!R144,40)</f>
        <v>66</v>
      </c>
      <c r="N144">
        <f t="shared" si="2"/>
        <v>18</v>
      </c>
    </row>
    <row r="145" spans="1:14" x14ac:dyDescent="0.3">
      <c r="A145" t="s">
        <v>1341</v>
      </c>
      <c r="B145">
        <f>scalebetweenformulas!S145</f>
        <v>9</v>
      </c>
      <c r="C145">
        <f>IF(scrapedData!AC145="FR",4,IF(scrapedData!AC145="SO", 3, IF(scrapedData!AC145="JR",2,1)))</f>
        <v>3</v>
      </c>
      <c r="D145">
        <v>1200000</v>
      </c>
      <c r="E145">
        <f ca="1">IF(scrapedData!AD145="F",RANDBETWEEN(2,3),IF(scrapedData!AD145="G",RANDBETWEEN(0,1),4))</f>
        <v>3</v>
      </c>
      <c r="F145" s="1" t="s">
        <v>585</v>
      </c>
      <c r="G145">
        <f>scrapedData!AB145</f>
        <v>3</v>
      </c>
      <c r="H145" t="str">
        <f>MONTH(scrapedData!AE145)&amp;""""&amp;DAY(scrapedData!AE145)&amp;"'"</f>
        <v>6"5'</v>
      </c>
      <c r="I145">
        <f ca="1">_xlfn.IFNA(scalebetweenformulas!N145-scalebetweenformulas!T145,40)</f>
        <v>78</v>
      </c>
      <c r="J145">
        <f>_xlfn.IFNA(scalebetweenformulas!O145-scalebetweenformulas!T145,40)</f>
        <v>70</v>
      </c>
      <c r="K145">
        <f ca="1">_xlfn.IFNA(scalebetweenformulas!Q145,40)</f>
        <v>87</v>
      </c>
      <c r="L145">
        <f>_xlfn.IFNA(scalebetweenformulas!P145,40)</f>
        <v>77</v>
      </c>
      <c r="M145">
        <f ca="1">_xlfn.IFNA(scalebetweenformulas!R145,40)</f>
        <v>67</v>
      </c>
      <c r="N145">
        <f t="shared" si="2"/>
        <v>19</v>
      </c>
    </row>
    <row r="146" spans="1:14" x14ac:dyDescent="0.3">
      <c r="A146" t="s">
        <v>1342</v>
      </c>
      <c r="B146">
        <f>scalebetweenformulas!S146</f>
        <v>9</v>
      </c>
      <c r="C146">
        <f>IF(scrapedData!AC146="FR",4,IF(scrapedData!AC146="SO", 3, IF(scrapedData!AC146="JR",2,1)))</f>
        <v>1</v>
      </c>
      <c r="D146">
        <v>1200000</v>
      </c>
      <c r="E146">
        <f ca="1">IF(scrapedData!AD146="F",RANDBETWEEN(2,3),IF(scrapedData!AD146="G",RANDBETWEEN(0,1),4))</f>
        <v>4</v>
      </c>
      <c r="F146" s="1" t="s">
        <v>585</v>
      </c>
      <c r="G146">
        <f>scrapedData!AB146</f>
        <v>32</v>
      </c>
      <c r="H146" t="str">
        <f>MONTH(scrapedData!AE146)&amp;""""&amp;DAY(scrapedData!AE146)&amp;"'"</f>
        <v>6"8'</v>
      </c>
      <c r="I146">
        <f ca="1">_xlfn.IFNA(scalebetweenformulas!N146-scalebetweenformulas!T146,40)</f>
        <v>71</v>
      </c>
      <c r="J146">
        <f>_xlfn.IFNA(scalebetweenformulas!O146-scalebetweenformulas!T146,40)</f>
        <v>76</v>
      </c>
      <c r="K146">
        <f ca="1">_xlfn.IFNA(scalebetweenformulas!Q146,40)</f>
        <v>44</v>
      </c>
      <c r="L146">
        <f>_xlfn.IFNA(scalebetweenformulas!P146,40)</f>
        <v>86</v>
      </c>
      <c r="M146">
        <f ca="1">_xlfn.IFNA(scalebetweenformulas!R146,40)</f>
        <v>64</v>
      </c>
      <c r="N146">
        <f t="shared" si="2"/>
        <v>21</v>
      </c>
    </row>
    <row r="147" spans="1:14" x14ac:dyDescent="0.3">
      <c r="A147" t="s">
        <v>1343</v>
      </c>
      <c r="B147">
        <f>scalebetweenformulas!S147</f>
        <v>9</v>
      </c>
      <c r="C147">
        <f>IF(scrapedData!AC147="FR",4,IF(scrapedData!AC147="SO", 3, IF(scrapedData!AC147="JR",2,1)))</f>
        <v>3</v>
      </c>
      <c r="D147">
        <v>1200000</v>
      </c>
      <c r="E147">
        <f ca="1">IF(scrapedData!AD147="F",RANDBETWEEN(2,3),IF(scrapedData!AD147="G",RANDBETWEEN(0,1),4))</f>
        <v>2</v>
      </c>
      <c r="F147" s="1" t="s">
        <v>585</v>
      </c>
      <c r="G147">
        <f>scrapedData!AB147</f>
        <v>10</v>
      </c>
      <c r="H147" t="str">
        <f>MONTH(scrapedData!AE147)&amp;""""&amp;DAY(scrapedData!AE147)&amp;"'"</f>
        <v>6"10'</v>
      </c>
      <c r="I147">
        <f ca="1">_xlfn.IFNA(scalebetweenformulas!N147-scalebetweenformulas!T147,40)</f>
        <v>67</v>
      </c>
      <c r="J147">
        <f>_xlfn.IFNA(scalebetweenformulas!O147-scalebetweenformulas!T147,40)</f>
        <v>64</v>
      </c>
      <c r="K147">
        <f ca="1">_xlfn.IFNA(scalebetweenformulas!Q147,40)</f>
        <v>50</v>
      </c>
      <c r="L147">
        <f>_xlfn.IFNA(scalebetweenformulas!P147,40)</f>
        <v>70</v>
      </c>
      <c r="M147">
        <f ca="1">_xlfn.IFNA(scalebetweenformulas!R147,40)</f>
        <v>67</v>
      </c>
      <c r="N147">
        <f t="shared" si="2"/>
        <v>19</v>
      </c>
    </row>
    <row r="148" spans="1:14" x14ac:dyDescent="0.3">
      <c r="A148" t="s">
        <v>1346</v>
      </c>
      <c r="B148">
        <f>scalebetweenformulas!S148</f>
        <v>9</v>
      </c>
      <c r="C148">
        <f>IF(scrapedData!AC148="FR",4,IF(scrapedData!AC148="SO", 3, IF(scrapedData!AC148="JR",2,1)))</f>
        <v>3</v>
      </c>
      <c r="D148">
        <v>1200000</v>
      </c>
      <c r="E148">
        <f ca="1">IF(scrapedData!AD148="F",RANDBETWEEN(2,3),IF(scrapedData!AD148="G",RANDBETWEEN(0,1),4))</f>
        <v>1</v>
      </c>
      <c r="F148" s="1" t="s">
        <v>585</v>
      </c>
      <c r="G148">
        <f>scrapedData!AB148</f>
        <v>20</v>
      </c>
      <c r="H148" t="str">
        <f>MONTH(scrapedData!AE148)&amp;""""&amp;DAY(scrapedData!AE148)&amp;"'"</f>
        <v>6"6'</v>
      </c>
      <c r="I148">
        <f ca="1">_xlfn.IFNA(scalebetweenformulas!N148-scalebetweenformulas!T148,40)</f>
        <v>66</v>
      </c>
      <c r="J148">
        <f>_xlfn.IFNA(scalebetweenformulas!O148-scalebetweenformulas!T148,40)</f>
        <v>62</v>
      </c>
      <c r="K148">
        <f ca="1">_xlfn.IFNA(scalebetweenformulas!Q148,40)</f>
        <v>49</v>
      </c>
      <c r="L148">
        <f>_xlfn.IFNA(scalebetweenformulas!P148,40)</f>
        <v>71</v>
      </c>
      <c r="M148">
        <f ca="1">_xlfn.IFNA(scalebetweenformulas!R148,40)</f>
        <v>52</v>
      </c>
      <c r="N148">
        <f t="shared" si="2"/>
        <v>19</v>
      </c>
    </row>
    <row r="149" spans="1:14" x14ac:dyDescent="0.3">
      <c r="A149" t="s">
        <v>1349</v>
      </c>
      <c r="B149">
        <f>scalebetweenformulas!S149</f>
        <v>9</v>
      </c>
      <c r="C149">
        <f>IF(scrapedData!AC149="FR",4,IF(scrapedData!AC149="SO", 3, IF(scrapedData!AC149="JR",2,1)))</f>
        <v>4</v>
      </c>
      <c r="D149">
        <v>1200000</v>
      </c>
      <c r="E149">
        <f ca="1">IF(scrapedData!AD149="F",RANDBETWEEN(2,3),IF(scrapedData!AD149="G",RANDBETWEEN(0,1),4))</f>
        <v>2</v>
      </c>
      <c r="F149" s="1" t="s">
        <v>585</v>
      </c>
      <c r="G149">
        <f>scrapedData!AB149</f>
        <v>35</v>
      </c>
      <c r="H149" t="str">
        <f>MONTH(scrapedData!AE149)&amp;""""&amp;DAY(scrapedData!AE149)&amp;"'"</f>
        <v>6"7'</v>
      </c>
      <c r="I149">
        <f ca="1">_xlfn.IFNA(scalebetweenformulas!N149-scalebetweenformulas!T149,40)</f>
        <v>66</v>
      </c>
      <c r="J149">
        <f>_xlfn.IFNA(scalebetweenformulas!O149-scalebetweenformulas!T149,40)</f>
        <v>62</v>
      </c>
      <c r="K149">
        <f ca="1">_xlfn.IFNA(scalebetweenformulas!Q149,40)</f>
        <v>43</v>
      </c>
      <c r="L149">
        <f>_xlfn.IFNA(scalebetweenformulas!P149,40)</f>
        <v>68</v>
      </c>
      <c r="M149">
        <f ca="1">_xlfn.IFNA(scalebetweenformulas!R149,40)</f>
        <v>36</v>
      </c>
      <c r="N149">
        <f t="shared" si="2"/>
        <v>18</v>
      </c>
    </row>
    <row r="150" spans="1:14" x14ac:dyDescent="0.3">
      <c r="A150" t="s">
        <v>1352</v>
      </c>
      <c r="B150">
        <f>scalebetweenformulas!S150</f>
        <v>9</v>
      </c>
      <c r="C150">
        <f>IF(scrapedData!AC150="FR",4,IF(scrapedData!AC150="SO", 3, IF(scrapedData!AC150="JR",2,1)))</f>
        <v>4</v>
      </c>
      <c r="D150">
        <v>1200000</v>
      </c>
      <c r="E150">
        <f ca="1">IF(scrapedData!AD150="F",RANDBETWEEN(2,3),IF(scrapedData!AD150="G",RANDBETWEEN(0,1),4))</f>
        <v>0</v>
      </c>
      <c r="F150" s="1" t="s">
        <v>585</v>
      </c>
      <c r="G150">
        <f>scrapedData!AB150</f>
        <v>24</v>
      </c>
      <c r="H150" t="str">
        <f>MONTH(scrapedData!AE150)&amp;""""&amp;DAY(scrapedData!AE150)&amp;"'"</f>
        <v>6"3'</v>
      </c>
      <c r="I150">
        <f ca="1">_xlfn.IFNA(scalebetweenformulas!N150-scalebetweenformulas!T150,40)</f>
        <v>67</v>
      </c>
      <c r="J150">
        <f>_xlfn.IFNA(scalebetweenformulas!O150-scalebetweenformulas!T150,40)</f>
        <v>64</v>
      </c>
      <c r="K150">
        <f ca="1">_xlfn.IFNA(scalebetweenformulas!Q150,40)</f>
        <v>48</v>
      </c>
      <c r="L150">
        <f>_xlfn.IFNA(scalebetweenformulas!P150,40)</f>
        <v>69</v>
      </c>
      <c r="M150">
        <f ca="1">_xlfn.IFNA(scalebetweenformulas!R150,40)</f>
        <v>54</v>
      </c>
      <c r="N150">
        <f t="shared" si="2"/>
        <v>18</v>
      </c>
    </row>
    <row r="151" spans="1:14" x14ac:dyDescent="0.3">
      <c r="A151" t="s">
        <v>1356</v>
      </c>
      <c r="B151">
        <f>scalebetweenformulas!S151</f>
        <v>9</v>
      </c>
      <c r="C151">
        <f>IF(scrapedData!AC151="FR",4,IF(scrapedData!AC151="SO", 3, IF(scrapedData!AC151="JR",2,1)))</f>
        <v>2</v>
      </c>
      <c r="D151">
        <v>1200000</v>
      </c>
      <c r="E151">
        <f ca="1">IF(scrapedData!AD151="F",RANDBETWEEN(2,3),IF(scrapedData!AD151="G",RANDBETWEEN(0,1),4))</f>
        <v>1</v>
      </c>
      <c r="F151" s="1" t="s">
        <v>585</v>
      </c>
      <c r="G151">
        <f>scrapedData!AB151</f>
        <v>30</v>
      </c>
      <c r="H151" t="str">
        <f>MONTH(scrapedData!AE151)&amp;""""&amp;DAY(scrapedData!AE151)&amp;"'"</f>
        <v>6"3'</v>
      </c>
      <c r="I151">
        <f ca="1">_xlfn.IFNA(scalebetweenformulas!N151-scalebetweenformulas!T151,40)</f>
        <v>63</v>
      </c>
      <c r="J151">
        <f>_xlfn.IFNA(scalebetweenformulas!O151-scalebetweenformulas!T151,40)</f>
        <v>61</v>
      </c>
      <c r="K151">
        <f ca="1">_xlfn.IFNA(scalebetweenformulas!Q151,40)</f>
        <v>45</v>
      </c>
      <c r="L151">
        <f>_xlfn.IFNA(scalebetweenformulas!P151,40)</f>
        <v>67</v>
      </c>
      <c r="M151">
        <f ca="1">_xlfn.IFNA(scalebetweenformulas!R151,40)</f>
        <v>64</v>
      </c>
      <c r="N151">
        <f t="shared" si="2"/>
        <v>20</v>
      </c>
    </row>
    <row r="152" spans="1:14" x14ac:dyDescent="0.3">
      <c r="A152" t="s">
        <v>1359</v>
      </c>
      <c r="B152">
        <f>scalebetweenformulas!S152</f>
        <v>9</v>
      </c>
      <c r="C152">
        <f>IF(scrapedData!AC152="FR",4,IF(scrapedData!AC152="SO", 3, IF(scrapedData!AC152="JR",2,1)))</f>
        <v>4</v>
      </c>
      <c r="D152">
        <v>1200000</v>
      </c>
      <c r="E152">
        <f ca="1">IF(scrapedData!AD152="F",RANDBETWEEN(2,3),IF(scrapedData!AD152="G",RANDBETWEEN(0,1),4))</f>
        <v>3</v>
      </c>
      <c r="F152" s="1" t="s">
        <v>585</v>
      </c>
      <c r="G152">
        <f>scrapedData!AB152</f>
        <v>21</v>
      </c>
      <c r="H152" t="str">
        <f>MONTH(scrapedData!AE152)&amp;""""&amp;DAY(scrapedData!AE152)&amp;"'"</f>
        <v>6"7'</v>
      </c>
      <c r="I152">
        <f ca="1">_xlfn.IFNA(scalebetweenformulas!N152-scalebetweenformulas!T152,40)</f>
        <v>59</v>
      </c>
      <c r="J152">
        <f>_xlfn.IFNA(scalebetweenformulas!O152-scalebetweenformulas!T152,40)</f>
        <v>61</v>
      </c>
      <c r="K152">
        <f ca="1">_xlfn.IFNA(scalebetweenformulas!Q152,40)</f>
        <v>42</v>
      </c>
      <c r="L152">
        <f>_xlfn.IFNA(scalebetweenformulas!P152,40)</f>
        <v>67</v>
      </c>
      <c r="M152">
        <f ca="1">_xlfn.IFNA(scalebetweenformulas!R152,40)</f>
        <v>52</v>
      </c>
      <c r="N152">
        <f t="shared" si="2"/>
        <v>18</v>
      </c>
    </row>
    <row r="153" spans="1:14" x14ac:dyDescent="0.3">
      <c r="A153" t="s">
        <v>1363</v>
      </c>
      <c r="B153">
        <f>scalebetweenformulas!S153</f>
        <v>10</v>
      </c>
      <c r="C153">
        <f>IF(scrapedData!AC153="FR",4,IF(scrapedData!AC153="SO", 3, IF(scrapedData!AC153="JR",2,1)))</f>
        <v>3</v>
      </c>
      <c r="D153">
        <v>1200000</v>
      </c>
      <c r="E153">
        <f ca="1">IF(scrapedData!AD153="F",RANDBETWEEN(2,3),IF(scrapedData!AD153="G",RANDBETWEEN(0,1),4))</f>
        <v>0</v>
      </c>
      <c r="F153" s="1" t="s">
        <v>585</v>
      </c>
      <c r="G153">
        <f>scrapedData!AB153</f>
        <v>3</v>
      </c>
      <c r="H153" t="str">
        <f>MONTH(scrapedData!AE153)&amp;""""&amp;DAY(scrapedData!AE153)&amp;"'"</f>
        <v>5"11'</v>
      </c>
      <c r="I153">
        <f ca="1">_xlfn.IFNA(scalebetweenformulas!N153-scalebetweenformulas!T153,40)</f>
        <v>87</v>
      </c>
      <c r="J153">
        <f>_xlfn.IFNA(scalebetweenformulas!O153-scalebetweenformulas!T153,40)</f>
        <v>84</v>
      </c>
      <c r="K153">
        <f ca="1">_xlfn.IFNA(scalebetweenformulas!Q153,40)</f>
        <v>79</v>
      </c>
      <c r="L153">
        <f>_xlfn.IFNA(scalebetweenformulas!P153,40)</f>
        <v>58</v>
      </c>
      <c r="M153">
        <f ca="1">_xlfn.IFNA(scalebetweenformulas!R153,40)</f>
        <v>81</v>
      </c>
      <c r="N153">
        <f t="shared" si="2"/>
        <v>19</v>
      </c>
    </row>
    <row r="154" spans="1:14" x14ac:dyDescent="0.3">
      <c r="A154" t="s">
        <v>1367</v>
      </c>
      <c r="B154">
        <f>scalebetweenformulas!S154</f>
        <v>10</v>
      </c>
      <c r="C154">
        <f>IF(scrapedData!AC154="FR",4,IF(scrapedData!AC154="SO", 3, IF(scrapedData!AC154="JR",2,1)))</f>
        <v>2</v>
      </c>
      <c r="D154">
        <v>1200000</v>
      </c>
      <c r="E154">
        <f ca="1">IF(scrapedData!AD154="F",RANDBETWEEN(2,3),IF(scrapedData!AD154="G",RANDBETWEEN(0,1),4))</f>
        <v>0</v>
      </c>
      <c r="F154" s="1" t="s">
        <v>585</v>
      </c>
      <c r="G154">
        <f>scrapedData!AB154</f>
        <v>4</v>
      </c>
      <c r="H154" t="str">
        <f>MONTH(scrapedData!AE154)&amp;""""&amp;DAY(scrapedData!AE154)&amp;"'"</f>
        <v>6"4'</v>
      </c>
      <c r="I154">
        <f ca="1">_xlfn.IFNA(scalebetweenformulas!N154-scalebetweenformulas!T154,40)</f>
        <v>80</v>
      </c>
      <c r="J154">
        <f>_xlfn.IFNA(scalebetweenformulas!O154-scalebetweenformulas!T154,40)</f>
        <v>81</v>
      </c>
      <c r="K154">
        <f ca="1">_xlfn.IFNA(scalebetweenformulas!Q154,40)</f>
        <v>77</v>
      </c>
      <c r="L154">
        <f>_xlfn.IFNA(scalebetweenformulas!P154,40)</f>
        <v>61</v>
      </c>
      <c r="M154">
        <f ca="1">_xlfn.IFNA(scalebetweenformulas!R154,40)</f>
        <v>86</v>
      </c>
      <c r="N154">
        <f t="shared" si="2"/>
        <v>20</v>
      </c>
    </row>
    <row r="155" spans="1:14" x14ac:dyDescent="0.3">
      <c r="A155" t="s">
        <v>1369</v>
      </c>
      <c r="B155">
        <f>scalebetweenformulas!S155</f>
        <v>10</v>
      </c>
      <c r="C155">
        <f>IF(scrapedData!AC155="FR",4,IF(scrapedData!AC155="SO", 3, IF(scrapedData!AC155="JR",2,1)))</f>
        <v>4</v>
      </c>
      <c r="D155">
        <v>1200000</v>
      </c>
      <c r="E155">
        <f ca="1">IF(scrapedData!AD155="F",RANDBETWEEN(2,3),IF(scrapedData!AD155="G",RANDBETWEEN(0,1),4))</f>
        <v>2</v>
      </c>
      <c r="F155" s="1" t="s">
        <v>585</v>
      </c>
      <c r="G155">
        <f>scrapedData!AB155</f>
        <v>0</v>
      </c>
      <c r="H155" t="str">
        <f>MONTH(scrapedData!AE155)&amp;""""&amp;DAY(scrapedData!AE155)&amp;"'"</f>
        <v>6"10'</v>
      </c>
      <c r="I155">
        <f ca="1">_xlfn.IFNA(scalebetweenformulas!N155-scalebetweenformulas!T155,40)</f>
        <v>80</v>
      </c>
      <c r="J155">
        <f>_xlfn.IFNA(scalebetweenformulas!O155-scalebetweenformulas!T155,40)</f>
        <v>81</v>
      </c>
      <c r="K155">
        <f ca="1">_xlfn.IFNA(scalebetweenformulas!Q155,40)</f>
        <v>79</v>
      </c>
      <c r="L155">
        <f>_xlfn.IFNA(scalebetweenformulas!P155,40)</f>
        <v>88</v>
      </c>
      <c r="M155">
        <f ca="1">_xlfn.IFNA(scalebetweenformulas!R155,40)</f>
        <v>73</v>
      </c>
      <c r="N155">
        <f t="shared" si="2"/>
        <v>18</v>
      </c>
    </row>
    <row r="156" spans="1:14" x14ac:dyDescent="0.3">
      <c r="A156" t="s">
        <v>1373</v>
      </c>
      <c r="B156">
        <f>scalebetweenformulas!S156</f>
        <v>10</v>
      </c>
      <c r="C156">
        <f>IF(scrapedData!AC156="FR",4,IF(scrapedData!AC156="SO", 3, IF(scrapedData!AC156="JR",2,1)))</f>
        <v>4</v>
      </c>
      <c r="D156">
        <v>1200000</v>
      </c>
      <c r="E156">
        <f ca="1">IF(scrapedData!AD156="F",RANDBETWEEN(2,3),IF(scrapedData!AD156="G",RANDBETWEEN(0,1),4))</f>
        <v>1</v>
      </c>
      <c r="F156" s="1" t="s">
        <v>585</v>
      </c>
      <c r="G156">
        <f>scrapedData!AB156</f>
        <v>1</v>
      </c>
      <c r="H156" t="str">
        <f>MONTH(scrapedData!AE156)&amp;""""&amp;DAY(scrapedData!AE156)&amp;"'"</f>
        <v>6"4'</v>
      </c>
      <c r="I156">
        <f ca="1">_xlfn.IFNA(scalebetweenformulas!N156-scalebetweenformulas!T156,40)</f>
        <v>79</v>
      </c>
      <c r="J156">
        <f>_xlfn.IFNA(scalebetweenformulas!O156-scalebetweenformulas!T156,40)</f>
        <v>78</v>
      </c>
      <c r="K156">
        <f ca="1">_xlfn.IFNA(scalebetweenformulas!Q156,40)</f>
        <v>77</v>
      </c>
      <c r="L156">
        <f>_xlfn.IFNA(scalebetweenformulas!P156,40)</f>
        <v>63</v>
      </c>
      <c r="M156">
        <f ca="1">_xlfn.IFNA(scalebetweenformulas!R156,40)</f>
        <v>84</v>
      </c>
      <c r="N156">
        <f t="shared" si="2"/>
        <v>18</v>
      </c>
    </row>
    <row r="157" spans="1:14" x14ac:dyDescent="0.3">
      <c r="A157" t="s">
        <v>1376</v>
      </c>
      <c r="B157">
        <f>scalebetweenformulas!S157</f>
        <v>10</v>
      </c>
      <c r="C157">
        <f>IF(scrapedData!AC157="FR",4,IF(scrapedData!AC157="SO", 3, IF(scrapedData!AC157="JR",2,1)))</f>
        <v>1</v>
      </c>
      <c r="D157">
        <v>1200000</v>
      </c>
      <c r="E157">
        <f ca="1">IF(scrapedData!AD157="F",RANDBETWEEN(2,3),IF(scrapedData!AD157="G",RANDBETWEEN(0,1),4))</f>
        <v>2</v>
      </c>
      <c r="F157" s="1" t="s">
        <v>585</v>
      </c>
      <c r="G157">
        <f>scrapedData!AB157</f>
        <v>11</v>
      </c>
      <c r="H157" t="str">
        <f>MONTH(scrapedData!AE157)&amp;""""&amp;DAY(scrapedData!AE157)&amp;"'"</f>
        <v>6"11'</v>
      </c>
      <c r="I157">
        <f ca="1">_xlfn.IFNA(scalebetweenformulas!N157-scalebetweenformulas!T157,40)</f>
        <v>74</v>
      </c>
      <c r="J157">
        <f>_xlfn.IFNA(scalebetweenformulas!O157-scalebetweenformulas!T157,40)</f>
        <v>81</v>
      </c>
      <c r="K157">
        <f ca="1">_xlfn.IFNA(scalebetweenformulas!Q157,40)</f>
        <v>48</v>
      </c>
      <c r="L157">
        <f>_xlfn.IFNA(scalebetweenformulas!P157,40)</f>
        <v>90</v>
      </c>
      <c r="M157">
        <f ca="1">_xlfn.IFNA(scalebetweenformulas!R157,40)</f>
        <v>58</v>
      </c>
      <c r="N157">
        <f t="shared" si="2"/>
        <v>21</v>
      </c>
    </row>
    <row r="158" spans="1:14" x14ac:dyDescent="0.3">
      <c r="A158" t="s">
        <v>1378</v>
      </c>
      <c r="B158">
        <f>scalebetweenformulas!S158</f>
        <v>10</v>
      </c>
      <c r="C158">
        <f>IF(scrapedData!AC158="FR",4,IF(scrapedData!AC158="SO", 3, IF(scrapedData!AC158="JR",2,1)))</f>
        <v>4</v>
      </c>
      <c r="D158">
        <v>1200000</v>
      </c>
      <c r="E158">
        <f ca="1">IF(scrapedData!AD158="F",RANDBETWEEN(2,3),IF(scrapedData!AD158="G",RANDBETWEEN(0,1),4))</f>
        <v>3</v>
      </c>
      <c r="F158" s="1" t="s">
        <v>585</v>
      </c>
      <c r="G158">
        <f>scrapedData!AB158</f>
        <v>24</v>
      </c>
      <c r="H158" t="str">
        <f>MONTH(scrapedData!AE158)&amp;""""&amp;DAY(scrapedData!AE158)&amp;"'"</f>
        <v>6"6'</v>
      </c>
      <c r="I158">
        <f ca="1">_xlfn.IFNA(scalebetweenformulas!N158-scalebetweenformulas!T158,40)</f>
        <v>72</v>
      </c>
      <c r="J158">
        <f>_xlfn.IFNA(scalebetweenformulas!O158-scalebetweenformulas!T158,40)</f>
        <v>75</v>
      </c>
      <c r="K158">
        <f ca="1">_xlfn.IFNA(scalebetweenformulas!Q158,40)</f>
        <v>42</v>
      </c>
      <c r="L158">
        <f>_xlfn.IFNA(scalebetweenformulas!P158,40)</f>
        <v>84</v>
      </c>
      <c r="M158">
        <f ca="1">_xlfn.IFNA(scalebetweenformulas!R158,40)</f>
        <v>69</v>
      </c>
      <c r="N158">
        <f t="shared" si="2"/>
        <v>18</v>
      </c>
    </row>
    <row r="159" spans="1:14" x14ac:dyDescent="0.3">
      <c r="A159" t="s">
        <v>1381</v>
      </c>
      <c r="B159">
        <f>scalebetweenformulas!S159</f>
        <v>10</v>
      </c>
      <c r="C159">
        <f>IF(scrapedData!AC159="FR",4,IF(scrapedData!AC159="SO", 3, IF(scrapedData!AC159="JR",2,1)))</f>
        <v>2</v>
      </c>
      <c r="D159">
        <v>1200000</v>
      </c>
      <c r="E159">
        <f ca="1">IF(scrapedData!AD159="F",RANDBETWEEN(2,3),IF(scrapedData!AD159="G",RANDBETWEEN(0,1),4))</f>
        <v>1</v>
      </c>
      <c r="F159" s="1" t="s">
        <v>585</v>
      </c>
      <c r="G159">
        <f>scrapedData!AB159</f>
        <v>14</v>
      </c>
      <c r="H159" t="str">
        <f>MONTH(scrapedData!AE159)&amp;""""&amp;DAY(scrapedData!AE159)&amp;"'"</f>
        <v>6"5'</v>
      </c>
      <c r="I159">
        <f ca="1">_xlfn.IFNA(scalebetweenformulas!N159-scalebetweenformulas!T159,40)</f>
        <v>75</v>
      </c>
      <c r="J159">
        <f>_xlfn.IFNA(scalebetweenformulas!O159-scalebetweenformulas!T159,40)</f>
        <v>74</v>
      </c>
      <c r="K159">
        <f ca="1">_xlfn.IFNA(scalebetweenformulas!Q159,40)</f>
        <v>70</v>
      </c>
      <c r="L159">
        <f>_xlfn.IFNA(scalebetweenformulas!P159,40)</f>
        <v>68</v>
      </c>
      <c r="M159">
        <f ca="1">_xlfn.IFNA(scalebetweenformulas!R159,40)</f>
        <v>68</v>
      </c>
      <c r="N159">
        <f t="shared" si="2"/>
        <v>20</v>
      </c>
    </row>
    <row r="160" spans="1:14" x14ac:dyDescent="0.3">
      <c r="A160" t="s">
        <v>1382</v>
      </c>
      <c r="B160">
        <f>scalebetweenformulas!S160</f>
        <v>10</v>
      </c>
      <c r="C160">
        <f>IF(scrapedData!AC160="FR",4,IF(scrapedData!AC160="SO", 3, IF(scrapedData!AC160="JR",2,1)))</f>
        <v>4</v>
      </c>
      <c r="D160">
        <v>1200000</v>
      </c>
      <c r="E160">
        <f ca="1">IF(scrapedData!AD160="F",RANDBETWEEN(2,3),IF(scrapedData!AD160="G",RANDBETWEEN(0,1),4))</f>
        <v>2</v>
      </c>
      <c r="F160" s="1" t="s">
        <v>585</v>
      </c>
      <c r="G160">
        <f>scrapedData!AB160</f>
        <v>22</v>
      </c>
      <c r="H160" t="str">
        <f>MONTH(scrapedData!AE160)&amp;""""&amp;DAY(scrapedData!AE160)&amp;"'"</f>
        <v>6"6'</v>
      </c>
      <c r="I160">
        <f ca="1">_xlfn.IFNA(scalebetweenformulas!N160-scalebetweenformulas!T160,40)</f>
        <v>77</v>
      </c>
      <c r="J160">
        <f>_xlfn.IFNA(scalebetweenformulas!O160-scalebetweenformulas!T160,40)</f>
        <v>72</v>
      </c>
      <c r="K160">
        <f ca="1">_xlfn.IFNA(scalebetweenformulas!Q160,40)</f>
        <v>85</v>
      </c>
      <c r="L160">
        <f>_xlfn.IFNA(scalebetweenformulas!P160,40)</f>
        <v>79</v>
      </c>
      <c r="M160">
        <f ca="1">_xlfn.IFNA(scalebetweenformulas!R160,40)</f>
        <v>74</v>
      </c>
      <c r="N160">
        <f t="shared" si="2"/>
        <v>18</v>
      </c>
    </row>
    <row r="161" spans="1:14" x14ac:dyDescent="0.3">
      <c r="A161" t="s">
        <v>1384</v>
      </c>
      <c r="B161">
        <f>scalebetweenformulas!S161</f>
        <v>10</v>
      </c>
      <c r="C161">
        <f>IF(scrapedData!AC161="FR",4,IF(scrapedData!AC161="SO", 3, IF(scrapedData!AC161="JR",2,1)))</f>
        <v>1</v>
      </c>
      <c r="D161">
        <v>1200000</v>
      </c>
      <c r="E161">
        <f ca="1">IF(scrapedData!AD161="F",RANDBETWEEN(2,3),IF(scrapedData!AD161="G",RANDBETWEEN(0,1),4))</f>
        <v>0</v>
      </c>
      <c r="F161" s="1" t="s">
        <v>585</v>
      </c>
      <c r="G161">
        <f>scrapedData!AB161</f>
        <v>5</v>
      </c>
      <c r="H161" t="str">
        <f>MONTH(scrapedData!AE161)&amp;""""&amp;DAY(scrapedData!AE161)&amp;"'"</f>
        <v>6"3'</v>
      </c>
      <c r="I161">
        <f ca="1">_xlfn.IFNA(scalebetweenformulas!N161-scalebetweenformulas!T161,40)</f>
        <v>74</v>
      </c>
      <c r="J161">
        <f>_xlfn.IFNA(scalebetweenformulas!O161-scalebetweenformulas!T161,40)</f>
        <v>68</v>
      </c>
      <c r="K161">
        <f ca="1">_xlfn.IFNA(scalebetweenformulas!Q161,40)</f>
        <v>75</v>
      </c>
      <c r="L161">
        <f>_xlfn.IFNA(scalebetweenformulas!P161,40)</f>
        <v>62</v>
      </c>
      <c r="M161">
        <f ca="1">_xlfn.IFNA(scalebetweenformulas!R161,40)</f>
        <v>73</v>
      </c>
      <c r="N161">
        <f t="shared" si="2"/>
        <v>21</v>
      </c>
    </row>
    <row r="162" spans="1:14" x14ac:dyDescent="0.3">
      <c r="A162" t="s">
        <v>1387</v>
      </c>
      <c r="B162">
        <f>scalebetweenformulas!S162</f>
        <v>10</v>
      </c>
      <c r="C162">
        <f>IF(scrapedData!AC162="FR",4,IF(scrapedData!AC162="SO", 3, IF(scrapedData!AC162="JR",2,1)))</f>
        <v>2</v>
      </c>
      <c r="D162">
        <v>1200000</v>
      </c>
      <c r="E162">
        <f ca="1">IF(scrapedData!AD162="F",RANDBETWEEN(2,3),IF(scrapedData!AD162="G",RANDBETWEEN(0,1),4))</f>
        <v>0</v>
      </c>
      <c r="F162" s="1" t="s">
        <v>585</v>
      </c>
      <c r="G162">
        <f>scrapedData!AB162</f>
        <v>12</v>
      </c>
      <c r="H162" t="str">
        <f>MONTH(scrapedData!AE162)&amp;""""&amp;DAY(scrapedData!AE162)&amp;"'"</f>
        <v>6"4'</v>
      </c>
      <c r="I162">
        <f ca="1">_xlfn.IFNA(scalebetweenformulas!N162-scalebetweenformulas!T162,40)</f>
        <v>73</v>
      </c>
      <c r="J162">
        <f>_xlfn.IFNA(scalebetweenformulas!O162-scalebetweenformulas!T162,40)</f>
        <v>64</v>
      </c>
      <c r="K162">
        <f ca="1">_xlfn.IFNA(scalebetweenformulas!Q162,40)</f>
        <v>83</v>
      </c>
      <c r="L162">
        <f>_xlfn.IFNA(scalebetweenformulas!P162,40)</f>
        <v>63</v>
      </c>
      <c r="M162">
        <f ca="1">_xlfn.IFNA(scalebetweenformulas!R162,40)</f>
        <v>70</v>
      </c>
      <c r="N162">
        <f t="shared" si="2"/>
        <v>20</v>
      </c>
    </row>
    <row r="163" spans="1:14" x14ac:dyDescent="0.3">
      <c r="A163" t="s">
        <v>1389</v>
      </c>
      <c r="B163">
        <f>scalebetweenformulas!S163</f>
        <v>10</v>
      </c>
      <c r="C163">
        <f>IF(scrapedData!AC163="FR",4,IF(scrapedData!AC163="SO", 3, IF(scrapedData!AC163="JR",2,1)))</f>
        <v>3</v>
      </c>
      <c r="D163">
        <v>1200000</v>
      </c>
      <c r="E163">
        <f ca="1">IF(scrapedData!AD163="F",RANDBETWEEN(2,3),IF(scrapedData!AD163="G",RANDBETWEEN(0,1),4))</f>
        <v>0</v>
      </c>
      <c r="F163" s="1" t="s">
        <v>585</v>
      </c>
      <c r="G163">
        <f>scrapedData!AB163</f>
        <v>13</v>
      </c>
      <c r="H163" t="str">
        <f>MONTH(scrapedData!AE163)&amp;""""&amp;DAY(scrapedData!AE163)&amp;"'"</f>
        <v>6"3'</v>
      </c>
      <c r="I163">
        <f ca="1">_xlfn.IFNA(scalebetweenformulas!N163-scalebetweenformulas!T163,40)</f>
        <v>66</v>
      </c>
      <c r="J163">
        <f>_xlfn.IFNA(scalebetweenformulas!O163-scalebetweenformulas!T163,40)</f>
        <v>61</v>
      </c>
      <c r="K163">
        <f ca="1">_xlfn.IFNA(scalebetweenformulas!Q163,40)</f>
        <v>49</v>
      </c>
      <c r="L163">
        <f>_xlfn.IFNA(scalebetweenformulas!P163,40)</f>
        <v>69</v>
      </c>
      <c r="M163">
        <f ca="1">_xlfn.IFNA(scalebetweenformulas!R163,40)</f>
        <v>53</v>
      </c>
      <c r="N163">
        <f t="shared" si="2"/>
        <v>19</v>
      </c>
    </row>
    <row r="164" spans="1:14" x14ac:dyDescent="0.3">
      <c r="A164" t="s">
        <v>1392</v>
      </c>
      <c r="B164">
        <f>scalebetweenformulas!S164</f>
        <v>10</v>
      </c>
      <c r="C164">
        <f>IF(scrapedData!AC164="FR",4,IF(scrapedData!AC164="SO", 3, IF(scrapedData!AC164="JR",2,1)))</f>
        <v>3</v>
      </c>
      <c r="D164">
        <v>1200000</v>
      </c>
      <c r="E164">
        <f ca="1">IF(scrapedData!AD164="F",RANDBETWEEN(2,3),IF(scrapedData!AD164="G",RANDBETWEEN(0,1),4))</f>
        <v>2</v>
      </c>
      <c r="F164" s="1" t="s">
        <v>585</v>
      </c>
      <c r="G164">
        <f>scrapedData!AB164</f>
        <v>21</v>
      </c>
      <c r="H164" t="str">
        <f>MONTH(scrapedData!AE164)&amp;""""&amp;DAY(scrapedData!AE164)&amp;"'"</f>
        <v>6"8'</v>
      </c>
      <c r="I164">
        <f>_xlfn.IFNA(scalebetweenformulas!N164-scalebetweenformulas!T164,40)</f>
        <v>40</v>
      </c>
      <c r="J164">
        <f>_xlfn.IFNA(scalebetweenformulas!O164-scalebetweenformulas!T164,40)</f>
        <v>40</v>
      </c>
      <c r="K164">
        <f ca="1">_xlfn.IFNA(scalebetweenformulas!Q164,40)</f>
        <v>40</v>
      </c>
      <c r="L164">
        <f>_xlfn.IFNA(scalebetweenformulas!P164,40)</f>
        <v>40</v>
      </c>
      <c r="M164">
        <f ca="1">_xlfn.IFNA(scalebetweenformulas!R164,40)</f>
        <v>40</v>
      </c>
      <c r="N164">
        <f t="shared" si="2"/>
        <v>19</v>
      </c>
    </row>
    <row r="165" spans="1:14" x14ac:dyDescent="0.3">
      <c r="A165" t="s">
        <v>1395</v>
      </c>
      <c r="B165">
        <f>scalebetweenformulas!S165</f>
        <v>10</v>
      </c>
      <c r="C165">
        <f>IF(scrapedData!AC165="FR",4,IF(scrapedData!AC165="SO", 3, IF(scrapedData!AC165="JR",2,1)))</f>
        <v>4</v>
      </c>
      <c r="D165">
        <v>1200000</v>
      </c>
      <c r="E165">
        <f ca="1">IF(scrapedData!AD165="F",RANDBETWEEN(2,3),IF(scrapedData!AD165="G",RANDBETWEEN(0,1),4))</f>
        <v>3</v>
      </c>
      <c r="F165" s="1" t="s">
        <v>585</v>
      </c>
      <c r="G165">
        <f>scrapedData!AB165</f>
        <v>15</v>
      </c>
      <c r="H165" t="str">
        <f>MONTH(scrapedData!AE165)&amp;""""&amp;DAY(scrapedData!AE165)&amp;"'"</f>
        <v>6"5'</v>
      </c>
      <c r="I165">
        <f>_xlfn.IFNA(scalebetweenformulas!N165-scalebetweenformulas!T165,40)</f>
        <v>40</v>
      </c>
      <c r="J165">
        <f>_xlfn.IFNA(scalebetweenformulas!O165-scalebetweenformulas!T165,40)</f>
        <v>40</v>
      </c>
      <c r="K165">
        <f ca="1">_xlfn.IFNA(scalebetweenformulas!Q165,40)</f>
        <v>40</v>
      </c>
      <c r="L165">
        <f>_xlfn.IFNA(scalebetweenformulas!P165,40)</f>
        <v>40</v>
      </c>
      <c r="M165">
        <f ca="1">_xlfn.IFNA(scalebetweenformulas!R165,40)</f>
        <v>40</v>
      </c>
      <c r="N165">
        <f t="shared" si="2"/>
        <v>18</v>
      </c>
    </row>
    <row r="166" spans="1:14" x14ac:dyDescent="0.3">
      <c r="A166" t="s">
        <v>1397</v>
      </c>
      <c r="B166">
        <f>scalebetweenformulas!S166</f>
        <v>10</v>
      </c>
      <c r="C166">
        <f>IF(scrapedData!AC166="FR",4,IF(scrapedData!AC166="SO", 3, IF(scrapedData!AC166="JR",2,1)))</f>
        <v>2</v>
      </c>
      <c r="D166">
        <v>1200000</v>
      </c>
      <c r="E166">
        <f ca="1">IF(scrapedData!AD166="F",RANDBETWEEN(2,3),IF(scrapedData!AD166="G",RANDBETWEEN(0,1),4))</f>
        <v>1</v>
      </c>
      <c r="F166" s="1" t="s">
        <v>585</v>
      </c>
      <c r="G166">
        <f>scrapedData!AB166</f>
        <v>20</v>
      </c>
      <c r="H166" t="str">
        <f>MONTH(scrapedData!AE166)&amp;""""&amp;DAY(scrapedData!AE166)&amp;"'"</f>
        <v>6"1'</v>
      </c>
      <c r="I166">
        <f>_xlfn.IFNA(scalebetweenformulas!N166-scalebetweenformulas!T166,40)</f>
        <v>40</v>
      </c>
      <c r="J166">
        <f>_xlfn.IFNA(scalebetweenformulas!O166-scalebetweenformulas!T166,40)</f>
        <v>40</v>
      </c>
      <c r="K166">
        <f ca="1">_xlfn.IFNA(scalebetweenformulas!Q166,40)</f>
        <v>40</v>
      </c>
      <c r="L166">
        <f>_xlfn.IFNA(scalebetweenformulas!P166,40)</f>
        <v>40</v>
      </c>
      <c r="M166">
        <f ca="1">_xlfn.IFNA(scalebetweenformulas!R166,40)</f>
        <v>40</v>
      </c>
      <c r="N166">
        <f t="shared" si="2"/>
        <v>20</v>
      </c>
    </row>
    <row r="167" spans="1:14" x14ac:dyDescent="0.3">
      <c r="A167" t="s">
        <v>1399</v>
      </c>
      <c r="B167">
        <f>scalebetweenformulas!S167</f>
        <v>10</v>
      </c>
      <c r="C167">
        <f>IF(scrapedData!AC167="FR",4,IF(scrapedData!AC167="SO", 3, IF(scrapedData!AC167="JR",2,1)))</f>
        <v>1</v>
      </c>
      <c r="D167">
        <v>1200000</v>
      </c>
      <c r="E167">
        <f ca="1">IF(scrapedData!AD167="F",RANDBETWEEN(2,3),IF(scrapedData!AD167="G",RANDBETWEEN(0,1),4))</f>
        <v>2</v>
      </c>
      <c r="F167" s="1" t="s">
        <v>585</v>
      </c>
      <c r="G167">
        <f>scrapedData!AB167</f>
        <v>44</v>
      </c>
      <c r="H167" t="str">
        <f>MONTH(scrapedData!AE167)&amp;""""&amp;DAY(scrapedData!AE167)&amp;"'"</f>
        <v>6"6'</v>
      </c>
      <c r="I167">
        <f>_xlfn.IFNA(scalebetweenformulas!N167-scalebetweenformulas!T167,40)</f>
        <v>40</v>
      </c>
      <c r="J167">
        <f>_xlfn.IFNA(scalebetweenformulas!O167-scalebetweenformulas!T167,40)</f>
        <v>40</v>
      </c>
      <c r="K167">
        <f ca="1">_xlfn.IFNA(scalebetweenformulas!Q167,40)</f>
        <v>40</v>
      </c>
      <c r="L167">
        <f>_xlfn.IFNA(scalebetweenformulas!P167,40)</f>
        <v>40</v>
      </c>
      <c r="M167">
        <f ca="1">_xlfn.IFNA(scalebetweenformulas!R167,40)</f>
        <v>40</v>
      </c>
      <c r="N167">
        <f t="shared" si="2"/>
        <v>21</v>
      </c>
    </row>
    <row r="168" spans="1:14" x14ac:dyDescent="0.3">
      <c r="A168" t="s">
        <v>1401</v>
      </c>
      <c r="B168">
        <f>scalebetweenformulas!S168</f>
        <v>11</v>
      </c>
      <c r="C168">
        <f>IF(scrapedData!AC168="FR",4,IF(scrapedData!AC168="SO", 3, IF(scrapedData!AC168="JR",2,1)))</f>
        <v>2</v>
      </c>
      <c r="D168">
        <v>1200000</v>
      </c>
      <c r="E168">
        <f ca="1">IF(scrapedData!AD168="F",RANDBETWEEN(2,3),IF(scrapedData!AD168="G",RANDBETWEEN(0,1),4))</f>
        <v>0</v>
      </c>
      <c r="F168" s="1" t="s">
        <v>585</v>
      </c>
      <c r="G168">
        <f>scrapedData!AB168</f>
        <v>3</v>
      </c>
      <c r="H168" t="str">
        <f>MONTH(scrapedData!AE168)&amp;""""&amp;DAY(scrapedData!AE168)&amp;"'"</f>
        <v>6"1'</v>
      </c>
      <c r="I168">
        <f ca="1">_xlfn.IFNA(scalebetweenformulas!N168-scalebetweenformulas!T168,40)</f>
        <v>87</v>
      </c>
      <c r="J168">
        <f>_xlfn.IFNA(scalebetweenformulas!O168-scalebetweenformulas!T168,40)</f>
        <v>80</v>
      </c>
      <c r="K168">
        <f ca="1">_xlfn.IFNA(scalebetweenformulas!Q168,40)</f>
        <v>82</v>
      </c>
      <c r="L168">
        <f>_xlfn.IFNA(scalebetweenformulas!P168,40)</f>
        <v>61</v>
      </c>
      <c r="M168">
        <f ca="1">_xlfn.IFNA(scalebetweenformulas!R168,40)</f>
        <v>84</v>
      </c>
      <c r="N168">
        <f t="shared" si="2"/>
        <v>20</v>
      </c>
    </row>
    <row r="169" spans="1:14" x14ac:dyDescent="0.3">
      <c r="A169" t="s">
        <v>1403</v>
      </c>
      <c r="B169">
        <f>scalebetweenformulas!S169</f>
        <v>11</v>
      </c>
      <c r="C169">
        <f>IF(scrapedData!AC169="FR",4,IF(scrapedData!AC169="SO", 3, IF(scrapedData!AC169="JR",2,1)))</f>
        <v>1</v>
      </c>
      <c r="D169">
        <v>1200000</v>
      </c>
      <c r="E169">
        <f ca="1">IF(scrapedData!AD169="F",RANDBETWEEN(2,3),IF(scrapedData!AD169="G",RANDBETWEEN(0,1),4))</f>
        <v>1</v>
      </c>
      <c r="F169" s="1" t="s">
        <v>585</v>
      </c>
      <c r="G169">
        <f>scrapedData!AB169</f>
        <v>14</v>
      </c>
      <c r="H169" t="str">
        <f>MONTH(scrapedData!AE169)&amp;""""&amp;DAY(scrapedData!AE169)&amp;"'"</f>
        <v>6"6'</v>
      </c>
      <c r="I169">
        <f ca="1">_xlfn.IFNA(scalebetweenformulas!N169-scalebetweenformulas!T169,40)</f>
        <v>84</v>
      </c>
      <c r="J169">
        <f>_xlfn.IFNA(scalebetweenformulas!O169-scalebetweenformulas!T169,40)</f>
        <v>76</v>
      </c>
      <c r="K169">
        <f ca="1">_xlfn.IFNA(scalebetweenformulas!Q169,40)</f>
        <v>89</v>
      </c>
      <c r="L169">
        <f>_xlfn.IFNA(scalebetweenformulas!P169,40)</f>
        <v>58</v>
      </c>
      <c r="M169">
        <f ca="1">_xlfn.IFNA(scalebetweenformulas!R169,40)</f>
        <v>70</v>
      </c>
      <c r="N169">
        <f t="shared" si="2"/>
        <v>21</v>
      </c>
    </row>
    <row r="170" spans="1:14" x14ac:dyDescent="0.3">
      <c r="A170" t="s">
        <v>1406</v>
      </c>
      <c r="B170">
        <f>scalebetweenformulas!S170</f>
        <v>11</v>
      </c>
      <c r="C170">
        <f>IF(scrapedData!AC170="FR",4,IF(scrapedData!AC170="SO", 3, IF(scrapedData!AC170="JR",2,1)))</f>
        <v>3</v>
      </c>
      <c r="D170">
        <v>1200000</v>
      </c>
      <c r="E170">
        <f ca="1">IF(scrapedData!AD170="F",RANDBETWEEN(2,3),IF(scrapedData!AD170="G",RANDBETWEEN(0,1),4))</f>
        <v>4</v>
      </c>
      <c r="F170" s="1" t="s">
        <v>585</v>
      </c>
      <c r="G170">
        <f>scrapedData!AB170</f>
        <v>32</v>
      </c>
      <c r="H170" t="str">
        <f>MONTH(scrapedData!AE170)&amp;""""&amp;DAY(scrapedData!AE170)&amp;"'"</f>
        <v>7"3'</v>
      </c>
      <c r="I170">
        <f ca="1">_xlfn.IFNA(scalebetweenformulas!N170-scalebetweenformulas!T170,40)</f>
        <v>75</v>
      </c>
      <c r="J170">
        <f>_xlfn.IFNA(scalebetweenformulas!O170-scalebetweenformulas!T170,40)</f>
        <v>81</v>
      </c>
      <c r="K170">
        <f ca="1">_xlfn.IFNA(scalebetweenformulas!Q170,40)</f>
        <v>49</v>
      </c>
      <c r="L170">
        <f>_xlfn.IFNA(scalebetweenformulas!P170,40)</f>
        <v>80</v>
      </c>
      <c r="M170">
        <f ca="1">_xlfn.IFNA(scalebetweenformulas!R170,40)</f>
        <v>70</v>
      </c>
      <c r="N170">
        <f t="shared" si="2"/>
        <v>19</v>
      </c>
    </row>
    <row r="171" spans="1:14" x14ac:dyDescent="0.3">
      <c r="A171" t="s">
        <v>1410</v>
      </c>
      <c r="B171">
        <f>scalebetweenformulas!S171</f>
        <v>11</v>
      </c>
      <c r="C171">
        <f>IF(scrapedData!AC171="FR",4,IF(scrapedData!AC171="SO", 3, IF(scrapedData!AC171="JR",2,1)))</f>
        <v>3</v>
      </c>
      <c r="D171">
        <v>1200000</v>
      </c>
      <c r="E171">
        <f ca="1">IF(scrapedData!AD171="F",RANDBETWEEN(2,3),IF(scrapedData!AD171="G",RANDBETWEEN(0,1),4))</f>
        <v>0</v>
      </c>
      <c r="F171" s="1" t="s">
        <v>585</v>
      </c>
      <c r="G171">
        <f>scrapedData!AB171</f>
        <v>20</v>
      </c>
      <c r="H171" t="str">
        <f>MONTH(scrapedData!AE171)&amp;""""&amp;DAY(scrapedData!AE171)&amp;"'"</f>
        <v>6"6'</v>
      </c>
      <c r="I171">
        <f ca="1">_xlfn.IFNA(scalebetweenformulas!N171-scalebetweenformulas!T171,40)</f>
        <v>73</v>
      </c>
      <c r="J171">
        <f>_xlfn.IFNA(scalebetweenformulas!O171-scalebetweenformulas!T171,40)</f>
        <v>80</v>
      </c>
      <c r="K171">
        <f ca="1">_xlfn.IFNA(scalebetweenformulas!Q171,40)</f>
        <v>41</v>
      </c>
      <c r="L171">
        <f>_xlfn.IFNA(scalebetweenformulas!P171,40)</f>
        <v>77</v>
      </c>
      <c r="M171">
        <f ca="1">_xlfn.IFNA(scalebetweenformulas!R171,40)</f>
        <v>65</v>
      </c>
      <c r="N171">
        <f t="shared" si="2"/>
        <v>19</v>
      </c>
    </row>
    <row r="172" spans="1:14" x14ac:dyDescent="0.3">
      <c r="A172" t="s">
        <v>1414</v>
      </c>
      <c r="B172">
        <f>scalebetweenformulas!S172</f>
        <v>11</v>
      </c>
      <c r="C172">
        <f>IF(scrapedData!AC172="FR",4,IF(scrapedData!AC172="SO", 3, IF(scrapedData!AC172="JR",2,1)))</f>
        <v>1</v>
      </c>
      <c r="D172">
        <v>1200000</v>
      </c>
      <c r="E172">
        <f ca="1">IF(scrapedData!AD172="F",RANDBETWEEN(2,3),IF(scrapedData!AD172="G",RANDBETWEEN(0,1),4))</f>
        <v>3</v>
      </c>
      <c r="F172" s="1" t="s">
        <v>585</v>
      </c>
      <c r="G172">
        <f>scrapedData!AB172</f>
        <v>24</v>
      </c>
      <c r="H172" t="str">
        <f>MONTH(scrapedData!AE172)&amp;""""&amp;DAY(scrapedData!AE172)&amp;"'"</f>
        <v>6"6'</v>
      </c>
      <c r="I172">
        <f ca="1">_xlfn.IFNA(scalebetweenformulas!N172-scalebetweenformulas!T172,40)</f>
        <v>81</v>
      </c>
      <c r="J172">
        <f>_xlfn.IFNA(scalebetweenformulas!O172-scalebetweenformulas!T172,40)</f>
        <v>77</v>
      </c>
      <c r="K172">
        <f ca="1">_xlfn.IFNA(scalebetweenformulas!Q172,40)</f>
        <v>92</v>
      </c>
      <c r="L172">
        <f>_xlfn.IFNA(scalebetweenformulas!P172,40)</f>
        <v>77</v>
      </c>
      <c r="M172">
        <f ca="1">_xlfn.IFNA(scalebetweenformulas!R172,40)</f>
        <v>70</v>
      </c>
      <c r="N172">
        <f t="shared" si="2"/>
        <v>21</v>
      </c>
    </row>
    <row r="173" spans="1:14" x14ac:dyDescent="0.3">
      <c r="A173" t="s">
        <v>1416</v>
      </c>
      <c r="B173">
        <f>scalebetweenformulas!S173</f>
        <v>11</v>
      </c>
      <c r="C173">
        <f>IF(scrapedData!AC173="FR",4,IF(scrapedData!AC173="SO", 3, IF(scrapedData!AC173="JR",2,1)))</f>
        <v>4</v>
      </c>
      <c r="D173">
        <v>1200000</v>
      </c>
      <c r="E173">
        <f ca="1">IF(scrapedData!AD173="F",RANDBETWEEN(2,3),IF(scrapedData!AD173="G",RANDBETWEEN(0,1),4))</f>
        <v>3</v>
      </c>
      <c r="F173" s="1" t="s">
        <v>585</v>
      </c>
      <c r="G173">
        <f>scrapedData!AB173</f>
        <v>50</v>
      </c>
      <c r="H173" t="str">
        <f>MONTH(scrapedData!AE173)&amp;""""&amp;DAY(scrapedData!AE173)&amp;"'"</f>
        <v>6"9'</v>
      </c>
      <c r="I173">
        <f ca="1">_xlfn.IFNA(scalebetweenformulas!N173-scalebetweenformulas!T173,40)</f>
        <v>71</v>
      </c>
      <c r="J173">
        <f>_xlfn.IFNA(scalebetweenformulas!O173-scalebetweenformulas!T173,40)</f>
        <v>70</v>
      </c>
      <c r="K173">
        <f ca="1">_xlfn.IFNA(scalebetweenformulas!Q173,40)</f>
        <v>49</v>
      </c>
      <c r="L173">
        <f>_xlfn.IFNA(scalebetweenformulas!P173,40)</f>
        <v>85</v>
      </c>
      <c r="M173">
        <f ca="1">_xlfn.IFNA(scalebetweenformulas!R173,40)</f>
        <v>51</v>
      </c>
      <c r="N173">
        <f t="shared" si="2"/>
        <v>18</v>
      </c>
    </row>
    <row r="174" spans="1:14" x14ac:dyDescent="0.3">
      <c r="A174" t="s">
        <v>1418</v>
      </c>
      <c r="B174">
        <f>scalebetweenformulas!S174</f>
        <v>11</v>
      </c>
      <c r="C174">
        <f>IF(scrapedData!AC174="FR",4,IF(scrapedData!AC174="SO", 3, IF(scrapedData!AC174="JR",2,1)))</f>
        <v>4</v>
      </c>
      <c r="D174">
        <v>1200000</v>
      </c>
      <c r="E174">
        <f ca="1">IF(scrapedData!AD174="F",RANDBETWEEN(2,3),IF(scrapedData!AD174="G",RANDBETWEEN(0,1),4))</f>
        <v>2</v>
      </c>
      <c r="F174" s="1" t="s">
        <v>585</v>
      </c>
      <c r="G174">
        <f>scrapedData!AB174</f>
        <v>1</v>
      </c>
      <c r="H174" t="str">
        <f>MONTH(scrapedData!AE174)&amp;""""&amp;DAY(scrapedData!AE174)&amp;"'"</f>
        <v>6"9'</v>
      </c>
      <c r="I174">
        <f ca="1">_xlfn.IFNA(scalebetweenformulas!N174-scalebetweenformulas!T174,40)</f>
        <v>75</v>
      </c>
      <c r="J174">
        <f>_xlfn.IFNA(scalebetweenformulas!O174-scalebetweenformulas!T174,40)</f>
        <v>71</v>
      </c>
      <c r="K174">
        <f ca="1">_xlfn.IFNA(scalebetweenformulas!Q174,40)</f>
        <v>83</v>
      </c>
      <c r="L174">
        <f>_xlfn.IFNA(scalebetweenformulas!P174,40)</f>
        <v>74</v>
      </c>
      <c r="M174">
        <f ca="1">_xlfn.IFNA(scalebetweenformulas!R174,40)</f>
        <v>61</v>
      </c>
      <c r="N174">
        <f t="shared" si="2"/>
        <v>18</v>
      </c>
    </row>
    <row r="175" spans="1:14" x14ac:dyDescent="0.3">
      <c r="A175" t="s">
        <v>1420</v>
      </c>
      <c r="B175">
        <f>scalebetweenformulas!S175</f>
        <v>11</v>
      </c>
      <c r="C175">
        <f>IF(scrapedData!AC175="FR",4,IF(scrapedData!AC175="SO", 3, IF(scrapedData!AC175="JR",2,1)))</f>
        <v>2</v>
      </c>
      <c r="D175">
        <v>1200000</v>
      </c>
      <c r="E175">
        <f ca="1">IF(scrapedData!AD175="F",RANDBETWEEN(2,3),IF(scrapedData!AD175="G",RANDBETWEEN(0,1),4))</f>
        <v>3</v>
      </c>
      <c r="F175" s="1" t="s">
        <v>585</v>
      </c>
      <c r="G175">
        <f>scrapedData!AB175</f>
        <v>12</v>
      </c>
      <c r="H175" t="str">
        <f>MONTH(scrapedData!AE175)&amp;""""&amp;DAY(scrapedData!AE175)&amp;"'"</f>
        <v>6"8'</v>
      </c>
      <c r="I175">
        <f ca="1">_xlfn.IFNA(scalebetweenformulas!N175-scalebetweenformulas!T175,40)</f>
        <v>76</v>
      </c>
      <c r="J175">
        <f>_xlfn.IFNA(scalebetweenformulas!O175-scalebetweenformulas!T175,40)</f>
        <v>68</v>
      </c>
      <c r="K175">
        <f ca="1">_xlfn.IFNA(scalebetweenformulas!Q175,40)</f>
        <v>81</v>
      </c>
      <c r="L175">
        <f>_xlfn.IFNA(scalebetweenformulas!P175,40)</f>
        <v>76</v>
      </c>
      <c r="M175">
        <f ca="1">_xlfn.IFNA(scalebetweenformulas!R175,40)</f>
        <v>74</v>
      </c>
      <c r="N175">
        <f t="shared" si="2"/>
        <v>20</v>
      </c>
    </row>
    <row r="176" spans="1:14" x14ac:dyDescent="0.3">
      <c r="A176" t="s">
        <v>1422</v>
      </c>
      <c r="B176">
        <f>scalebetweenformulas!S176</f>
        <v>11</v>
      </c>
      <c r="C176">
        <f>IF(scrapedData!AC176="FR",4,IF(scrapedData!AC176="SO", 3, IF(scrapedData!AC176="JR",2,1)))</f>
        <v>4</v>
      </c>
      <c r="D176">
        <v>1200000</v>
      </c>
      <c r="E176">
        <f ca="1">IF(scrapedData!AD176="F",RANDBETWEEN(2,3),IF(scrapedData!AD176="G",RANDBETWEEN(0,1),4))</f>
        <v>0</v>
      </c>
      <c r="F176" s="1" t="s">
        <v>585</v>
      </c>
      <c r="G176">
        <f>scrapedData!AB176</f>
        <v>55</v>
      </c>
      <c r="H176" t="str">
        <f>MONTH(scrapedData!AE176)&amp;""""&amp;DAY(scrapedData!AE176)&amp;"'"</f>
        <v>6"4'</v>
      </c>
      <c r="I176">
        <f ca="1">_xlfn.IFNA(scalebetweenformulas!N176-scalebetweenformulas!T176,40)</f>
        <v>75</v>
      </c>
      <c r="J176">
        <f>_xlfn.IFNA(scalebetweenformulas!O176-scalebetweenformulas!T176,40)</f>
        <v>67</v>
      </c>
      <c r="K176">
        <f ca="1">_xlfn.IFNA(scalebetweenformulas!Q176,40)</f>
        <v>88</v>
      </c>
      <c r="L176">
        <f>_xlfn.IFNA(scalebetweenformulas!P176,40)</f>
        <v>63</v>
      </c>
      <c r="M176">
        <f ca="1">_xlfn.IFNA(scalebetweenformulas!R176,40)</f>
        <v>52</v>
      </c>
      <c r="N176">
        <f t="shared" si="2"/>
        <v>18</v>
      </c>
    </row>
    <row r="177" spans="1:14" x14ac:dyDescent="0.3">
      <c r="A177" t="s">
        <v>1424</v>
      </c>
      <c r="B177">
        <f>scalebetweenformulas!S177</f>
        <v>11</v>
      </c>
      <c r="C177">
        <f>IF(scrapedData!AC177="FR",4,IF(scrapedData!AC177="SO", 3, IF(scrapedData!AC177="JR",2,1)))</f>
        <v>4</v>
      </c>
      <c r="D177">
        <v>1200000</v>
      </c>
      <c r="E177">
        <f ca="1">IF(scrapedData!AD177="F",RANDBETWEEN(2,3),IF(scrapedData!AD177="G",RANDBETWEEN(0,1),4))</f>
        <v>1</v>
      </c>
      <c r="F177" s="1" t="s">
        <v>585</v>
      </c>
      <c r="G177">
        <f>scrapedData!AB177</f>
        <v>2</v>
      </c>
      <c r="H177" t="str">
        <f>MONTH(scrapedData!AE177)&amp;""""&amp;DAY(scrapedData!AE177)&amp;"'"</f>
        <v>6"3'</v>
      </c>
      <c r="I177">
        <f ca="1">_xlfn.IFNA(scalebetweenformulas!N177-scalebetweenformulas!T177,40)</f>
        <v>70</v>
      </c>
      <c r="J177">
        <f>_xlfn.IFNA(scalebetweenformulas!O177-scalebetweenformulas!T177,40)</f>
        <v>67</v>
      </c>
      <c r="K177">
        <f ca="1">_xlfn.IFNA(scalebetweenformulas!Q177,40)</f>
        <v>66</v>
      </c>
      <c r="L177">
        <f>_xlfn.IFNA(scalebetweenformulas!P177,40)</f>
        <v>64</v>
      </c>
      <c r="M177">
        <f ca="1">_xlfn.IFNA(scalebetweenformulas!R177,40)</f>
        <v>71</v>
      </c>
      <c r="N177">
        <f t="shared" si="2"/>
        <v>18</v>
      </c>
    </row>
    <row r="178" spans="1:14" x14ac:dyDescent="0.3">
      <c r="A178" t="s">
        <v>1426</v>
      </c>
      <c r="B178">
        <f>scalebetweenformulas!S178</f>
        <v>11</v>
      </c>
      <c r="C178">
        <f>IF(scrapedData!AC178="FR",4,IF(scrapedData!AC178="SO", 3, IF(scrapedData!AC178="JR",2,1)))</f>
        <v>2</v>
      </c>
      <c r="D178">
        <v>1200000</v>
      </c>
      <c r="E178">
        <f ca="1">IF(scrapedData!AD178="F",RANDBETWEEN(2,3),IF(scrapedData!AD178="G",RANDBETWEEN(0,1),4))</f>
        <v>0</v>
      </c>
      <c r="F178" s="1" t="s">
        <v>585</v>
      </c>
      <c r="G178">
        <f>scrapedData!AB178</f>
        <v>15</v>
      </c>
      <c r="H178" t="str">
        <f>MONTH(scrapedData!AE178)&amp;""""&amp;DAY(scrapedData!AE178)&amp;"'"</f>
        <v>5"10'</v>
      </c>
      <c r="I178">
        <f ca="1">_xlfn.IFNA(scalebetweenformulas!N178-scalebetweenformulas!T178,40)</f>
        <v>64</v>
      </c>
      <c r="J178">
        <f>_xlfn.IFNA(scalebetweenformulas!O178-scalebetweenformulas!T178,40)</f>
        <v>61</v>
      </c>
      <c r="K178">
        <f ca="1">_xlfn.IFNA(scalebetweenformulas!Q178,40)</f>
        <v>47</v>
      </c>
      <c r="L178">
        <f>_xlfn.IFNA(scalebetweenformulas!P178,40)</f>
        <v>66</v>
      </c>
      <c r="M178">
        <f ca="1">_xlfn.IFNA(scalebetweenformulas!R178,40)</f>
        <v>59</v>
      </c>
      <c r="N178">
        <f t="shared" si="2"/>
        <v>20</v>
      </c>
    </row>
    <row r="179" spans="1:14" x14ac:dyDescent="0.3">
      <c r="A179" t="s">
        <v>1429</v>
      </c>
      <c r="B179">
        <f>scalebetweenformulas!S179</f>
        <v>11</v>
      </c>
      <c r="C179">
        <f>IF(scrapedData!AC179="FR",4,IF(scrapedData!AC179="SO", 3, IF(scrapedData!AC179="JR",2,1)))</f>
        <v>4</v>
      </c>
      <c r="D179">
        <v>1200000</v>
      </c>
      <c r="E179">
        <f ca="1">IF(scrapedData!AD179="F",RANDBETWEEN(2,3),IF(scrapedData!AD179="G",RANDBETWEEN(0,1),4))</f>
        <v>2</v>
      </c>
      <c r="F179" s="1" t="s">
        <v>585</v>
      </c>
      <c r="G179">
        <f>scrapedData!AB179</f>
        <v>23</v>
      </c>
      <c r="H179" t="str">
        <f>MONTH(scrapedData!AE179)&amp;""""&amp;DAY(scrapedData!AE179)&amp;"'"</f>
        <v>6"6'</v>
      </c>
      <c r="I179">
        <f ca="1">_xlfn.IFNA(scalebetweenformulas!N179-scalebetweenformulas!T179,40)</f>
        <v>60</v>
      </c>
      <c r="J179">
        <f>_xlfn.IFNA(scalebetweenformulas!O179-scalebetweenformulas!T179,40)</f>
        <v>61</v>
      </c>
      <c r="K179">
        <f ca="1">_xlfn.IFNA(scalebetweenformulas!Q179,40)</f>
        <v>45</v>
      </c>
      <c r="L179">
        <f>_xlfn.IFNA(scalebetweenformulas!P179,40)</f>
        <v>72</v>
      </c>
      <c r="M179">
        <f ca="1">_xlfn.IFNA(scalebetweenformulas!R179,40)</f>
        <v>70</v>
      </c>
      <c r="N179">
        <f t="shared" si="2"/>
        <v>18</v>
      </c>
    </row>
    <row r="180" spans="1:14" x14ac:dyDescent="0.3">
      <c r="A180" t="s">
        <v>1432</v>
      </c>
      <c r="B180">
        <f>scalebetweenformulas!S180</f>
        <v>11</v>
      </c>
      <c r="C180">
        <f>IF(scrapedData!AC180="FR",4,IF(scrapedData!AC180="SO", 3, IF(scrapedData!AC180="JR",2,1)))</f>
        <v>4</v>
      </c>
      <c r="D180">
        <v>1200000</v>
      </c>
      <c r="E180">
        <f ca="1">IF(scrapedData!AD180="F",RANDBETWEEN(2,3),IF(scrapedData!AD180="G",RANDBETWEEN(0,1),4))</f>
        <v>4</v>
      </c>
      <c r="F180" s="1" t="s">
        <v>585</v>
      </c>
      <c r="G180">
        <f>scrapedData!AB180</f>
        <v>4</v>
      </c>
      <c r="H180" t="str">
        <f>MONTH(scrapedData!AE180)&amp;""""&amp;DAY(scrapedData!AE180)&amp;"'"</f>
        <v>6"10'</v>
      </c>
      <c r="I180">
        <f>_xlfn.IFNA(scalebetweenformulas!N180-scalebetweenformulas!T180,40)</f>
        <v>40</v>
      </c>
      <c r="J180">
        <f>_xlfn.IFNA(scalebetweenformulas!O180-scalebetweenformulas!T180,40)</f>
        <v>40</v>
      </c>
      <c r="K180">
        <f ca="1">_xlfn.IFNA(scalebetweenformulas!Q180,40)</f>
        <v>40</v>
      </c>
      <c r="L180">
        <f>_xlfn.IFNA(scalebetweenformulas!P180,40)</f>
        <v>40</v>
      </c>
      <c r="M180">
        <f ca="1">_xlfn.IFNA(scalebetweenformulas!R180,40)</f>
        <v>40</v>
      </c>
      <c r="N180">
        <f t="shared" si="2"/>
        <v>18</v>
      </c>
    </row>
    <row r="181" spans="1:14" x14ac:dyDescent="0.3">
      <c r="A181" t="s">
        <v>1434</v>
      </c>
      <c r="B181">
        <f>scalebetweenformulas!S181</f>
        <v>12</v>
      </c>
      <c r="C181">
        <f>IF(scrapedData!AC181="FR",4,IF(scrapedData!AC181="SO", 3, IF(scrapedData!AC181="JR",2,1)))</f>
        <v>2</v>
      </c>
      <c r="D181">
        <v>1200000</v>
      </c>
      <c r="E181">
        <f ca="1">IF(scrapedData!AD181="F",RANDBETWEEN(2,3),IF(scrapedData!AD181="G",RANDBETWEEN(0,1),4))</f>
        <v>2</v>
      </c>
      <c r="F181" s="1" t="s">
        <v>585</v>
      </c>
      <c r="G181">
        <f>scrapedData!AB181</f>
        <v>1</v>
      </c>
      <c r="H181" t="str">
        <f>MONTH(scrapedData!AE181)&amp;""""&amp;DAY(scrapedData!AE181)&amp;"'"</f>
        <v>6"9'</v>
      </c>
      <c r="I181">
        <f ca="1">_xlfn.IFNA(scalebetweenformulas!N181-scalebetweenformulas!T181,40)</f>
        <v>85</v>
      </c>
      <c r="J181">
        <f>_xlfn.IFNA(scalebetweenformulas!O181-scalebetweenformulas!T181,40)</f>
        <v>89</v>
      </c>
      <c r="K181">
        <f ca="1">_xlfn.IFNA(scalebetweenformulas!Q181,40)</f>
        <v>86</v>
      </c>
      <c r="L181">
        <f>_xlfn.IFNA(scalebetweenformulas!P181,40)</f>
        <v>100</v>
      </c>
      <c r="M181">
        <f ca="1">_xlfn.IFNA(scalebetweenformulas!R181,40)</f>
        <v>82</v>
      </c>
      <c r="N181">
        <f t="shared" si="2"/>
        <v>20</v>
      </c>
    </row>
    <row r="182" spans="1:14" x14ac:dyDescent="0.3">
      <c r="A182" t="s">
        <v>1438</v>
      </c>
      <c r="B182">
        <f>scalebetweenformulas!S182</f>
        <v>12</v>
      </c>
      <c r="C182">
        <f>IF(scrapedData!AC182="FR",4,IF(scrapedData!AC182="SO", 3, IF(scrapedData!AC182="JR",2,1)))</f>
        <v>4</v>
      </c>
      <c r="D182">
        <v>1200000</v>
      </c>
      <c r="E182">
        <f ca="1">IF(scrapedData!AD182="F",RANDBETWEEN(2,3),IF(scrapedData!AD182="G",RANDBETWEEN(0,1),4))</f>
        <v>1</v>
      </c>
      <c r="F182" s="1" t="s">
        <v>585</v>
      </c>
      <c r="G182">
        <f>scrapedData!AB182</f>
        <v>11</v>
      </c>
      <c r="H182" t="str">
        <f>MONTH(scrapedData!AE182)&amp;""""&amp;DAY(scrapedData!AE182)&amp;"'"</f>
        <v>6"2'</v>
      </c>
      <c r="I182">
        <f ca="1">_xlfn.IFNA(scalebetweenformulas!N182-scalebetweenformulas!T182,40)</f>
        <v>84</v>
      </c>
      <c r="J182">
        <f>_xlfn.IFNA(scalebetweenformulas!O182-scalebetweenformulas!T182,40)</f>
        <v>79</v>
      </c>
      <c r="K182">
        <f ca="1">_xlfn.IFNA(scalebetweenformulas!Q182,40)</f>
        <v>83</v>
      </c>
      <c r="L182">
        <f>_xlfn.IFNA(scalebetweenformulas!P182,40)</f>
        <v>63</v>
      </c>
      <c r="M182">
        <f ca="1">_xlfn.IFNA(scalebetweenformulas!R182,40)</f>
        <v>78</v>
      </c>
      <c r="N182">
        <f t="shared" si="2"/>
        <v>18</v>
      </c>
    </row>
    <row r="183" spans="1:14" x14ac:dyDescent="0.3">
      <c r="A183" t="s">
        <v>1440</v>
      </c>
      <c r="B183">
        <f>scalebetweenformulas!S183</f>
        <v>12</v>
      </c>
      <c r="C183">
        <f>IF(scrapedData!AC183="FR",4,IF(scrapedData!AC183="SO", 3, IF(scrapedData!AC183="JR",2,1)))</f>
        <v>1</v>
      </c>
      <c r="D183">
        <v>1200000</v>
      </c>
      <c r="E183">
        <f ca="1">IF(scrapedData!AD183="F",RANDBETWEEN(2,3),IF(scrapedData!AD183="G",RANDBETWEEN(0,1),4))</f>
        <v>0</v>
      </c>
      <c r="F183" s="1" t="s">
        <v>585</v>
      </c>
      <c r="G183">
        <f>scrapedData!AB183</f>
        <v>24</v>
      </c>
      <c r="H183" t="str">
        <f>MONTH(scrapedData!AE183)&amp;""""&amp;DAY(scrapedData!AE183)&amp;"'"</f>
        <v>6"5'</v>
      </c>
      <c r="I183">
        <f ca="1">_xlfn.IFNA(scalebetweenformulas!N183-scalebetweenformulas!T183,40)</f>
        <v>84</v>
      </c>
      <c r="J183">
        <f>_xlfn.IFNA(scalebetweenformulas!O183-scalebetweenformulas!T183,40)</f>
        <v>79</v>
      </c>
      <c r="K183">
        <f ca="1">_xlfn.IFNA(scalebetweenformulas!Q183,40)</f>
        <v>94</v>
      </c>
      <c r="L183">
        <f>_xlfn.IFNA(scalebetweenformulas!P183,40)</f>
        <v>64</v>
      </c>
      <c r="M183">
        <f ca="1">_xlfn.IFNA(scalebetweenformulas!R183,40)</f>
        <v>77</v>
      </c>
      <c r="N183">
        <f t="shared" si="2"/>
        <v>21</v>
      </c>
    </row>
    <row r="184" spans="1:14" x14ac:dyDescent="0.3">
      <c r="A184" t="s">
        <v>1443</v>
      </c>
      <c r="B184">
        <f>scalebetweenformulas!S184</f>
        <v>12</v>
      </c>
      <c r="C184">
        <f>IF(scrapedData!AC184="FR",4,IF(scrapedData!AC184="SO", 3, IF(scrapedData!AC184="JR",2,1)))</f>
        <v>4</v>
      </c>
      <c r="D184">
        <v>1200000</v>
      </c>
      <c r="E184">
        <f ca="1">IF(scrapedData!AD184="F",RANDBETWEEN(2,3),IF(scrapedData!AD184="G",RANDBETWEEN(0,1),4))</f>
        <v>0</v>
      </c>
      <c r="F184" s="1" t="s">
        <v>585</v>
      </c>
      <c r="G184">
        <f>scrapedData!AB184</f>
        <v>5</v>
      </c>
      <c r="H184" t="str">
        <f>MONTH(scrapedData!AE184)&amp;""""&amp;DAY(scrapedData!AE184)&amp;"'"</f>
        <v>6"5'</v>
      </c>
      <c r="I184">
        <f ca="1">_xlfn.IFNA(scalebetweenformulas!N184-scalebetweenformulas!T184,40)</f>
        <v>78</v>
      </c>
      <c r="J184">
        <f>_xlfn.IFNA(scalebetweenformulas!O184-scalebetweenformulas!T184,40)</f>
        <v>74</v>
      </c>
      <c r="K184">
        <f ca="1">_xlfn.IFNA(scalebetweenformulas!Q184,40)</f>
        <v>80</v>
      </c>
      <c r="L184">
        <f>_xlfn.IFNA(scalebetweenformulas!P184,40)</f>
        <v>59</v>
      </c>
      <c r="M184">
        <f ca="1">_xlfn.IFNA(scalebetweenformulas!R184,40)</f>
        <v>60</v>
      </c>
      <c r="N184">
        <f t="shared" si="2"/>
        <v>18</v>
      </c>
    </row>
    <row r="185" spans="1:14" x14ac:dyDescent="0.3">
      <c r="A185" t="s">
        <v>1447</v>
      </c>
      <c r="B185">
        <f>scalebetweenformulas!S185</f>
        <v>12</v>
      </c>
      <c r="C185">
        <f>IF(scrapedData!AC185="FR",4,IF(scrapedData!AC185="SO", 3, IF(scrapedData!AC185="JR",2,1)))</f>
        <v>3</v>
      </c>
      <c r="D185">
        <v>1200000</v>
      </c>
      <c r="E185">
        <f ca="1">IF(scrapedData!AD185="F",RANDBETWEEN(2,3),IF(scrapedData!AD185="G",RANDBETWEEN(0,1),4))</f>
        <v>0</v>
      </c>
      <c r="F185" s="1" t="s">
        <v>585</v>
      </c>
      <c r="G185">
        <f>scrapedData!AB185</f>
        <v>0</v>
      </c>
      <c r="H185" t="str">
        <f>MONTH(scrapedData!AE185)&amp;""""&amp;DAY(scrapedData!AE185)&amp;"'"</f>
        <v>6"5'</v>
      </c>
      <c r="I185">
        <f ca="1">_xlfn.IFNA(scalebetweenformulas!N185-scalebetweenformulas!T185,40)</f>
        <v>76</v>
      </c>
      <c r="J185">
        <f>_xlfn.IFNA(scalebetweenformulas!O185-scalebetweenformulas!T185,40)</f>
        <v>79</v>
      </c>
      <c r="K185">
        <f ca="1">_xlfn.IFNA(scalebetweenformulas!Q185,40)</f>
        <v>69</v>
      </c>
      <c r="L185">
        <f>_xlfn.IFNA(scalebetweenformulas!P185,40)</f>
        <v>69</v>
      </c>
      <c r="M185">
        <f ca="1">_xlfn.IFNA(scalebetweenformulas!R185,40)</f>
        <v>59</v>
      </c>
      <c r="N185">
        <f t="shared" si="2"/>
        <v>19</v>
      </c>
    </row>
    <row r="186" spans="1:14" x14ac:dyDescent="0.3">
      <c r="A186" t="s">
        <v>1450</v>
      </c>
      <c r="B186">
        <f>scalebetweenformulas!S186</f>
        <v>12</v>
      </c>
      <c r="C186">
        <f>IF(scrapedData!AC186="FR",4,IF(scrapedData!AC186="SO", 3, IF(scrapedData!AC186="JR",2,1)))</f>
        <v>4</v>
      </c>
      <c r="D186">
        <v>1200000</v>
      </c>
      <c r="E186">
        <f ca="1">IF(scrapedData!AD186="F",RANDBETWEEN(2,3),IF(scrapedData!AD186="G",RANDBETWEEN(0,1),4))</f>
        <v>1</v>
      </c>
      <c r="F186" s="1" t="s">
        <v>585</v>
      </c>
      <c r="G186">
        <f>scrapedData!AB186</f>
        <v>30</v>
      </c>
      <c r="H186" t="str">
        <f>MONTH(scrapedData!AE186)&amp;""""&amp;DAY(scrapedData!AE186)&amp;"'"</f>
        <v>6"5'</v>
      </c>
      <c r="I186">
        <f ca="1">_xlfn.IFNA(scalebetweenformulas!N186-scalebetweenformulas!T186,40)</f>
        <v>77</v>
      </c>
      <c r="J186">
        <f>_xlfn.IFNA(scalebetweenformulas!O186-scalebetweenformulas!T186,40)</f>
        <v>76</v>
      </c>
      <c r="K186">
        <f ca="1">_xlfn.IFNA(scalebetweenformulas!Q186,40)</f>
        <v>76</v>
      </c>
      <c r="L186">
        <f>_xlfn.IFNA(scalebetweenformulas!P186,40)</f>
        <v>73</v>
      </c>
      <c r="M186">
        <f ca="1">_xlfn.IFNA(scalebetweenformulas!R186,40)</f>
        <v>69</v>
      </c>
      <c r="N186">
        <f t="shared" si="2"/>
        <v>18</v>
      </c>
    </row>
    <row r="187" spans="1:14" x14ac:dyDescent="0.3">
      <c r="A187" t="s">
        <v>1452</v>
      </c>
      <c r="B187">
        <f>scalebetweenformulas!S187</f>
        <v>12</v>
      </c>
      <c r="C187">
        <f>IF(scrapedData!AC187="FR",4,IF(scrapedData!AC187="SO", 3, IF(scrapedData!AC187="JR",2,1)))</f>
        <v>4</v>
      </c>
      <c r="D187">
        <v>1200000</v>
      </c>
      <c r="E187">
        <f ca="1">IF(scrapedData!AD187="F",RANDBETWEEN(2,3),IF(scrapedData!AD187="G",RANDBETWEEN(0,1),4))</f>
        <v>2</v>
      </c>
      <c r="F187" s="1" t="s">
        <v>585</v>
      </c>
      <c r="G187">
        <f>scrapedData!AB187</f>
        <v>33</v>
      </c>
      <c r="H187" t="str">
        <f>MONTH(scrapedData!AE187)&amp;""""&amp;DAY(scrapedData!AE187)&amp;"'"</f>
        <v>6"10'</v>
      </c>
      <c r="I187">
        <f ca="1">_xlfn.IFNA(scalebetweenformulas!N187-scalebetweenformulas!T187,40)</f>
        <v>72</v>
      </c>
      <c r="J187">
        <f>_xlfn.IFNA(scalebetweenformulas!O187-scalebetweenformulas!T187,40)</f>
        <v>69</v>
      </c>
      <c r="K187">
        <f ca="1">_xlfn.IFNA(scalebetweenformulas!Q187,40)</f>
        <v>47</v>
      </c>
      <c r="L187">
        <f>_xlfn.IFNA(scalebetweenformulas!P187,40)</f>
        <v>79</v>
      </c>
      <c r="M187">
        <f ca="1">_xlfn.IFNA(scalebetweenformulas!R187,40)</f>
        <v>60</v>
      </c>
      <c r="N187">
        <f t="shared" si="2"/>
        <v>18</v>
      </c>
    </row>
    <row r="188" spans="1:14" x14ac:dyDescent="0.3">
      <c r="A188" t="s">
        <v>1454</v>
      </c>
      <c r="B188">
        <f>scalebetweenformulas!S188</f>
        <v>12</v>
      </c>
      <c r="C188">
        <f>IF(scrapedData!AC188="FR",4,IF(scrapedData!AC188="SO", 3, IF(scrapedData!AC188="JR",2,1)))</f>
        <v>2</v>
      </c>
      <c r="D188">
        <v>1200000</v>
      </c>
      <c r="E188">
        <f ca="1">IF(scrapedData!AD188="F",RANDBETWEEN(2,3),IF(scrapedData!AD188="G",RANDBETWEEN(0,1),4))</f>
        <v>4</v>
      </c>
      <c r="F188" s="1" t="s">
        <v>585</v>
      </c>
      <c r="G188">
        <f>scrapedData!AB188</f>
        <v>35</v>
      </c>
      <c r="H188" t="str">
        <f>MONTH(scrapedData!AE188)&amp;""""&amp;DAY(scrapedData!AE188)&amp;"'"</f>
        <v>7"1'</v>
      </c>
      <c r="I188">
        <f ca="1">_xlfn.IFNA(scalebetweenformulas!N188-scalebetweenformulas!T188,40)</f>
        <v>78</v>
      </c>
      <c r="J188">
        <f>_xlfn.IFNA(scalebetweenformulas!O188-scalebetweenformulas!T188,40)</f>
        <v>80</v>
      </c>
      <c r="K188">
        <f ca="1">_xlfn.IFNA(scalebetweenformulas!Q188,40)</f>
        <v>50</v>
      </c>
      <c r="L188">
        <f>_xlfn.IFNA(scalebetweenformulas!P188,40)</f>
        <v>91</v>
      </c>
      <c r="M188">
        <f ca="1">_xlfn.IFNA(scalebetweenformulas!R188,40)</f>
        <v>34</v>
      </c>
      <c r="N188">
        <f t="shared" si="2"/>
        <v>20</v>
      </c>
    </row>
    <row r="189" spans="1:14" x14ac:dyDescent="0.3">
      <c r="A189" t="s">
        <v>1459</v>
      </c>
      <c r="B189">
        <f>scalebetweenformulas!S189</f>
        <v>12</v>
      </c>
      <c r="C189">
        <f>IF(scrapedData!AC189="FR",4,IF(scrapedData!AC189="SO", 3, IF(scrapedData!AC189="JR",2,1)))</f>
        <v>3</v>
      </c>
      <c r="D189">
        <v>1200000</v>
      </c>
      <c r="E189">
        <f ca="1">IF(scrapedData!AD189="F",RANDBETWEEN(2,3),IF(scrapedData!AD189="G",RANDBETWEEN(0,1),4))</f>
        <v>1</v>
      </c>
      <c r="F189" s="1" t="s">
        <v>585</v>
      </c>
      <c r="G189">
        <f>scrapedData!AB189</f>
        <v>13</v>
      </c>
      <c r="H189" t="str">
        <f>MONTH(scrapedData!AE189)&amp;""""&amp;DAY(scrapedData!AE189)&amp;"'"</f>
        <v>6"8'</v>
      </c>
      <c r="I189">
        <f ca="1">_xlfn.IFNA(scalebetweenformulas!N189-scalebetweenformulas!T189,40)</f>
        <v>74</v>
      </c>
      <c r="J189">
        <f>_xlfn.IFNA(scalebetweenformulas!O189-scalebetweenformulas!T189,40)</f>
        <v>66</v>
      </c>
      <c r="K189">
        <f ca="1">_xlfn.IFNA(scalebetweenformulas!Q189,40)</f>
        <v>75</v>
      </c>
      <c r="L189">
        <f>_xlfn.IFNA(scalebetweenformulas!P189,40)</f>
        <v>72</v>
      </c>
      <c r="M189">
        <f ca="1">_xlfn.IFNA(scalebetweenformulas!R189,40)</f>
        <v>75</v>
      </c>
      <c r="N189">
        <f t="shared" si="2"/>
        <v>19</v>
      </c>
    </row>
    <row r="190" spans="1:14" x14ac:dyDescent="0.3">
      <c r="A190" t="s">
        <v>1461</v>
      </c>
      <c r="B190">
        <f>scalebetweenformulas!S190</f>
        <v>12</v>
      </c>
      <c r="C190">
        <f>IF(scrapedData!AC190="FR",4,IF(scrapedData!AC190="SO", 3, IF(scrapedData!AC190="JR",2,1)))</f>
        <v>3</v>
      </c>
      <c r="D190">
        <v>1200000</v>
      </c>
      <c r="E190">
        <f ca="1">IF(scrapedData!AD190="F",RANDBETWEEN(2,3),IF(scrapedData!AD190="G",RANDBETWEEN(0,1),4))</f>
        <v>1</v>
      </c>
      <c r="F190" s="1" t="s">
        <v>585</v>
      </c>
      <c r="G190">
        <f>scrapedData!AB190</f>
        <v>2</v>
      </c>
      <c r="H190" t="str">
        <f>MONTH(scrapedData!AE190)&amp;""""&amp;DAY(scrapedData!AE190)&amp;"'"</f>
        <v>5"11'</v>
      </c>
      <c r="I190">
        <f ca="1">_xlfn.IFNA(scalebetweenformulas!N190-scalebetweenformulas!T190,40)</f>
        <v>72</v>
      </c>
      <c r="J190">
        <f>_xlfn.IFNA(scalebetweenformulas!O190-scalebetweenformulas!T190,40)</f>
        <v>68</v>
      </c>
      <c r="K190">
        <f ca="1">_xlfn.IFNA(scalebetweenformulas!Q190,40)</f>
        <v>72</v>
      </c>
      <c r="L190">
        <f>_xlfn.IFNA(scalebetweenformulas!P190,40)</f>
        <v>60</v>
      </c>
      <c r="M190">
        <f ca="1">_xlfn.IFNA(scalebetweenformulas!R190,40)</f>
        <v>66</v>
      </c>
      <c r="N190">
        <f t="shared" si="2"/>
        <v>19</v>
      </c>
    </row>
    <row r="191" spans="1:14" x14ac:dyDescent="0.3">
      <c r="A191" t="s">
        <v>1464</v>
      </c>
      <c r="B191">
        <f>scalebetweenformulas!S191</f>
        <v>12</v>
      </c>
      <c r="C191">
        <f>IF(scrapedData!AC191="FR",4,IF(scrapedData!AC191="SO", 3, IF(scrapedData!AC191="JR",2,1)))</f>
        <v>2</v>
      </c>
      <c r="D191">
        <v>1200000</v>
      </c>
      <c r="E191">
        <f ca="1">IF(scrapedData!AD191="F",RANDBETWEEN(2,3),IF(scrapedData!AD191="G",RANDBETWEEN(0,1),4))</f>
        <v>2</v>
      </c>
      <c r="F191" s="1" t="s">
        <v>585</v>
      </c>
      <c r="G191">
        <f>scrapedData!AB191</f>
        <v>44</v>
      </c>
      <c r="H191" t="str">
        <f>MONTH(scrapedData!AE191)&amp;""""&amp;DAY(scrapedData!AE191)&amp;"'"</f>
        <v>6"8'</v>
      </c>
      <c r="I191">
        <f ca="1">_xlfn.IFNA(scalebetweenformulas!N191-scalebetweenformulas!T191,40)</f>
        <v>70</v>
      </c>
      <c r="J191">
        <f>_xlfn.IFNA(scalebetweenformulas!O191-scalebetweenformulas!T191,40)</f>
        <v>71</v>
      </c>
      <c r="K191">
        <f ca="1">_xlfn.IFNA(scalebetweenformulas!Q191,40)</f>
        <v>48</v>
      </c>
      <c r="L191">
        <f>_xlfn.IFNA(scalebetweenformulas!P191,40)</f>
        <v>76</v>
      </c>
      <c r="M191">
        <f ca="1">_xlfn.IFNA(scalebetweenformulas!R191,40)</f>
        <v>51</v>
      </c>
      <c r="N191">
        <f t="shared" si="2"/>
        <v>20</v>
      </c>
    </row>
    <row r="192" spans="1:14" x14ac:dyDescent="0.3">
      <c r="A192" t="s">
        <v>1466</v>
      </c>
      <c r="B192">
        <f>scalebetweenformulas!S192</f>
        <v>12</v>
      </c>
      <c r="C192">
        <f>IF(scrapedData!AC192="FR",4,IF(scrapedData!AC192="SO", 3, IF(scrapedData!AC192="JR",2,1)))</f>
        <v>3</v>
      </c>
      <c r="D192">
        <v>1200000</v>
      </c>
      <c r="E192">
        <f ca="1">IF(scrapedData!AD192="F",RANDBETWEEN(2,3),IF(scrapedData!AD192="G",RANDBETWEEN(0,1),4))</f>
        <v>1</v>
      </c>
      <c r="F192" s="1" t="s">
        <v>585</v>
      </c>
      <c r="G192">
        <f>scrapedData!AB192</f>
        <v>12</v>
      </c>
      <c r="H192" t="str">
        <f>MONTH(scrapedData!AE192)&amp;""""&amp;DAY(scrapedData!AE192)&amp;"'"</f>
        <v>6"4'</v>
      </c>
      <c r="I192">
        <f ca="1">_xlfn.IFNA(scalebetweenformulas!N192-scalebetweenformulas!T192,40)</f>
        <v>67</v>
      </c>
      <c r="J192">
        <f>_xlfn.IFNA(scalebetweenformulas!O192-scalebetweenformulas!T192,40)</f>
        <v>61</v>
      </c>
      <c r="K192">
        <f ca="1">_xlfn.IFNA(scalebetweenformulas!Q192,40)</f>
        <v>50</v>
      </c>
      <c r="L192">
        <f>_xlfn.IFNA(scalebetweenformulas!P192,40)</f>
        <v>69</v>
      </c>
      <c r="M192">
        <f ca="1">_xlfn.IFNA(scalebetweenformulas!R192,40)</f>
        <v>63</v>
      </c>
      <c r="N192">
        <f t="shared" si="2"/>
        <v>19</v>
      </c>
    </row>
    <row r="193" spans="1:14" x14ac:dyDescent="0.3">
      <c r="A193" t="s">
        <v>1469</v>
      </c>
      <c r="B193">
        <f>scalebetweenformulas!S193</f>
        <v>12</v>
      </c>
      <c r="C193">
        <f>IF(scrapedData!AC193="FR",4,IF(scrapedData!AC193="SO", 3, IF(scrapedData!AC193="JR",2,1)))</f>
        <v>4</v>
      </c>
      <c r="D193">
        <v>1200000</v>
      </c>
      <c r="E193">
        <f ca="1">IF(scrapedData!AD193="F",RANDBETWEEN(2,3),IF(scrapedData!AD193="G",RANDBETWEEN(0,1),4))</f>
        <v>1</v>
      </c>
      <c r="F193" s="1" t="s">
        <v>585</v>
      </c>
      <c r="G193">
        <f>scrapedData!AB193</f>
        <v>20</v>
      </c>
      <c r="H193" t="str">
        <f>MONTH(scrapedData!AE193)&amp;""""&amp;DAY(scrapedData!AE193)&amp;"'"</f>
        <v>6"2'</v>
      </c>
      <c r="I193">
        <f ca="1">_xlfn.IFNA(scalebetweenformulas!N193-scalebetweenformulas!T193,40)</f>
        <v>59</v>
      </c>
      <c r="J193">
        <f>_xlfn.IFNA(scalebetweenformulas!O193-scalebetweenformulas!T193,40)</f>
        <v>61</v>
      </c>
      <c r="K193">
        <f ca="1">_xlfn.IFNA(scalebetweenformulas!Q193,40)</f>
        <v>41</v>
      </c>
      <c r="L193">
        <f>_xlfn.IFNA(scalebetweenformulas!P193,40)</f>
        <v>70</v>
      </c>
      <c r="M193">
        <f ca="1">_xlfn.IFNA(scalebetweenformulas!R193,40)</f>
        <v>51</v>
      </c>
      <c r="N193">
        <f t="shared" si="2"/>
        <v>18</v>
      </c>
    </row>
    <row r="194" spans="1:14" x14ac:dyDescent="0.3">
      <c r="A194" t="s">
        <v>1471</v>
      </c>
      <c r="B194">
        <f>scalebetweenformulas!S194</f>
        <v>12</v>
      </c>
      <c r="C194">
        <f>IF(scrapedData!AC194="FR",4,IF(scrapedData!AC194="SO", 3, IF(scrapedData!AC194="JR",2,1)))</f>
        <v>3</v>
      </c>
      <c r="D194">
        <v>1200000</v>
      </c>
      <c r="E194">
        <f ca="1">IF(scrapedData!AD194="F",RANDBETWEEN(2,3),IF(scrapedData!AD194="G",RANDBETWEEN(0,1),4))</f>
        <v>3</v>
      </c>
      <c r="F194" s="1" t="s">
        <v>585</v>
      </c>
      <c r="G194">
        <f>scrapedData!AB194</f>
        <v>22</v>
      </c>
      <c r="H194" t="str">
        <f>MONTH(scrapedData!AE194)&amp;""""&amp;DAY(scrapedData!AE194)&amp;"'"</f>
        <v>6"9'</v>
      </c>
      <c r="I194">
        <f>_xlfn.IFNA(scalebetweenformulas!N194-scalebetweenformulas!T194,40)</f>
        <v>40</v>
      </c>
      <c r="J194">
        <f>_xlfn.IFNA(scalebetweenformulas!O194-scalebetweenformulas!T194,40)</f>
        <v>40</v>
      </c>
      <c r="K194">
        <f ca="1">_xlfn.IFNA(scalebetweenformulas!Q194,40)</f>
        <v>40</v>
      </c>
      <c r="L194">
        <f>_xlfn.IFNA(scalebetweenformulas!P194,40)</f>
        <v>40</v>
      </c>
      <c r="M194">
        <f ca="1">_xlfn.IFNA(scalebetweenformulas!R194,40)</f>
        <v>40</v>
      </c>
      <c r="N194">
        <f t="shared" si="2"/>
        <v>19</v>
      </c>
    </row>
    <row r="195" spans="1:14" x14ac:dyDescent="0.3">
      <c r="A195" t="s">
        <v>1474</v>
      </c>
      <c r="B195">
        <f>scalebetweenformulas!S195</f>
        <v>12</v>
      </c>
      <c r="C195">
        <f>IF(scrapedData!AC195="FR",4,IF(scrapedData!AC195="SO", 3, IF(scrapedData!AC195="JR",2,1)))</f>
        <v>4</v>
      </c>
      <c r="D195">
        <v>1200000</v>
      </c>
      <c r="E195">
        <f ca="1">IF(scrapedData!AD195="F",RANDBETWEEN(2,3),IF(scrapedData!AD195="G",RANDBETWEEN(0,1),4))</f>
        <v>0</v>
      </c>
      <c r="F195" s="1" t="s">
        <v>585</v>
      </c>
      <c r="G195">
        <f>scrapedData!AB195</f>
        <v>10</v>
      </c>
      <c r="H195" t="str">
        <f>MONTH(scrapedData!AE195)&amp;""""&amp;DAY(scrapedData!AE195)&amp;"'"</f>
        <v>6"3'</v>
      </c>
      <c r="I195">
        <f>_xlfn.IFNA(scalebetweenformulas!N195-scalebetweenformulas!T195,40)</f>
        <v>40</v>
      </c>
      <c r="J195">
        <f>_xlfn.IFNA(scalebetweenformulas!O195-scalebetweenformulas!T195,40)</f>
        <v>40</v>
      </c>
      <c r="K195">
        <f ca="1">_xlfn.IFNA(scalebetweenformulas!Q195,40)</f>
        <v>40</v>
      </c>
      <c r="L195">
        <f>_xlfn.IFNA(scalebetweenformulas!P195,40)</f>
        <v>40</v>
      </c>
      <c r="M195">
        <f ca="1">_xlfn.IFNA(scalebetweenformulas!R195,40)</f>
        <v>40</v>
      </c>
      <c r="N195">
        <f t="shared" ref="N195:N258" si="3">22-C195</f>
        <v>18</v>
      </c>
    </row>
    <row r="196" spans="1:14" x14ac:dyDescent="0.3">
      <c r="A196" t="s">
        <v>1478</v>
      </c>
      <c r="B196">
        <f>scalebetweenformulas!S196</f>
        <v>13</v>
      </c>
      <c r="C196">
        <f>IF(scrapedData!AC196="FR",4,IF(scrapedData!AC196="SO", 3, IF(scrapedData!AC196="JR",2,1)))</f>
        <v>3</v>
      </c>
      <c r="D196">
        <v>1200000</v>
      </c>
      <c r="E196">
        <f ca="1">IF(scrapedData!AD196="F",RANDBETWEEN(2,3),IF(scrapedData!AD196="G",RANDBETWEEN(0,1),4))</f>
        <v>2</v>
      </c>
      <c r="F196" s="1" t="s">
        <v>585</v>
      </c>
      <c r="G196">
        <f>scrapedData!AB196</f>
        <v>25</v>
      </c>
      <c r="H196" t="str">
        <f>MONTH(scrapedData!AE196)&amp;""""&amp;DAY(scrapedData!AE196)&amp;"'"</f>
        <v>6"10'</v>
      </c>
      <c r="I196">
        <f ca="1">_xlfn.IFNA(scalebetweenformulas!N196-scalebetweenformulas!T196,40)</f>
        <v>80</v>
      </c>
      <c r="J196">
        <f>_xlfn.IFNA(scalebetweenformulas!O196-scalebetweenformulas!T196,40)</f>
        <v>80</v>
      </c>
      <c r="K196">
        <f ca="1">_xlfn.IFNA(scalebetweenformulas!Q196,40)</f>
        <v>84</v>
      </c>
      <c r="L196">
        <f>_xlfn.IFNA(scalebetweenformulas!P196,40)</f>
        <v>85</v>
      </c>
      <c r="M196">
        <f ca="1">_xlfn.IFNA(scalebetweenformulas!R196,40)</f>
        <v>76</v>
      </c>
      <c r="N196">
        <f t="shared" si="3"/>
        <v>19</v>
      </c>
    </row>
    <row r="197" spans="1:14" x14ac:dyDescent="0.3">
      <c r="A197" t="s">
        <v>1481</v>
      </c>
      <c r="B197">
        <f>scalebetweenformulas!S197</f>
        <v>13</v>
      </c>
      <c r="C197">
        <f>IF(scrapedData!AC197="FR",4,IF(scrapedData!AC197="SO", 3, IF(scrapedData!AC197="JR",2,1)))</f>
        <v>1</v>
      </c>
      <c r="D197">
        <v>1200000</v>
      </c>
      <c r="E197">
        <f ca="1">IF(scrapedData!AD197="F",RANDBETWEEN(2,3),IF(scrapedData!AD197="G",RANDBETWEEN(0,1),4))</f>
        <v>0</v>
      </c>
      <c r="F197" s="1" t="s">
        <v>585</v>
      </c>
      <c r="G197">
        <f>scrapedData!AB197</f>
        <v>14</v>
      </c>
      <c r="H197" t="str">
        <f>MONTH(scrapedData!AE197)&amp;""""&amp;DAY(scrapedData!AE197)&amp;"'"</f>
        <v>6"7'</v>
      </c>
      <c r="I197">
        <f ca="1">_xlfn.IFNA(scalebetweenformulas!N197-scalebetweenformulas!T197,40)</f>
        <v>83</v>
      </c>
      <c r="J197">
        <f>_xlfn.IFNA(scalebetweenformulas!O197-scalebetweenformulas!T197,40)</f>
        <v>80</v>
      </c>
      <c r="K197">
        <f ca="1">_xlfn.IFNA(scalebetweenformulas!Q197,40)</f>
        <v>86</v>
      </c>
      <c r="L197">
        <f>_xlfn.IFNA(scalebetweenformulas!P197,40)</f>
        <v>80</v>
      </c>
      <c r="M197">
        <f ca="1">_xlfn.IFNA(scalebetweenformulas!R197,40)</f>
        <v>79</v>
      </c>
      <c r="N197">
        <f t="shared" si="3"/>
        <v>21</v>
      </c>
    </row>
    <row r="198" spans="1:14" x14ac:dyDescent="0.3">
      <c r="A198" t="s">
        <v>1483</v>
      </c>
      <c r="B198">
        <f>scalebetweenformulas!S198</f>
        <v>13</v>
      </c>
      <c r="C198">
        <f>IF(scrapedData!AC198="FR",4,IF(scrapedData!AC198="SO", 3, IF(scrapedData!AC198="JR",2,1)))</f>
        <v>2</v>
      </c>
      <c r="D198">
        <v>1200000</v>
      </c>
      <c r="E198">
        <f ca="1">IF(scrapedData!AD198="F",RANDBETWEEN(2,3),IF(scrapedData!AD198="G",RANDBETWEEN(0,1),4))</f>
        <v>1</v>
      </c>
      <c r="F198" s="1" t="s">
        <v>585</v>
      </c>
      <c r="G198">
        <f>scrapedData!AB198</f>
        <v>3</v>
      </c>
      <c r="H198" t="str">
        <f>MONTH(scrapedData!AE198)&amp;""""&amp;DAY(scrapedData!AE198)&amp;"'"</f>
        <v>6"4'</v>
      </c>
      <c r="I198">
        <f ca="1">_xlfn.IFNA(scalebetweenformulas!N198-scalebetweenformulas!T198,40)</f>
        <v>75</v>
      </c>
      <c r="J198">
        <f>_xlfn.IFNA(scalebetweenformulas!O198-scalebetweenformulas!T198,40)</f>
        <v>81</v>
      </c>
      <c r="K198">
        <f ca="1">_xlfn.IFNA(scalebetweenformulas!Q198,40)</f>
        <v>42</v>
      </c>
      <c r="L198">
        <f>_xlfn.IFNA(scalebetweenformulas!P198,40)</f>
        <v>69</v>
      </c>
      <c r="M198">
        <f ca="1">_xlfn.IFNA(scalebetweenformulas!R198,40)</f>
        <v>78</v>
      </c>
      <c r="N198">
        <f t="shared" si="3"/>
        <v>20</v>
      </c>
    </row>
    <row r="199" spans="1:14" x14ac:dyDescent="0.3">
      <c r="A199" t="s">
        <v>1487</v>
      </c>
      <c r="B199">
        <f>scalebetweenformulas!S199</f>
        <v>13</v>
      </c>
      <c r="C199">
        <f>IF(scrapedData!AC199="FR",4,IF(scrapedData!AC199="SO", 3, IF(scrapedData!AC199="JR",2,1)))</f>
        <v>3</v>
      </c>
      <c r="D199">
        <v>1200000</v>
      </c>
      <c r="E199">
        <f ca="1">IF(scrapedData!AD199="F",RANDBETWEEN(2,3),IF(scrapedData!AD199="G",RANDBETWEEN(0,1),4))</f>
        <v>0</v>
      </c>
      <c r="F199" s="1" t="s">
        <v>585</v>
      </c>
      <c r="G199">
        <f>scrapedData!AB199</f>
        <v>23</v>
      </c>
      <c r="H199" t="str">
        <f>MONTH(scrapedData!AE199)&amp;""""&amp;DAY(scrapedData!AE199)&amp;"'"</f>
        <v>6"5'</v>
      </c>
      <c r="I199">
        <f ca="1">_xlfn.IFNA(scalebetweenformulas!N199-scalebetweenformulas!T199,40)</f>
        <v>76</v>
      </c>
      <c r="J199">
        <f>_xlfn.IFNA(scalebetweenformulas!O199-scalebetweenformulas!T199,40)</f>
        <v>74</v>
      </c>
      <c r="K199">
        <f ca="1">_xlfn.IFNA(scalebetweenformulas!Q199,40)</f>
        <v>79</v>
      </c>
      <c r="L199">
        <f>_xlfn.IFNA(scalebetweenformulas!P199,40)</f>
        <v>59</v>
      </c>
      <c r="M199">
        <f ca="1">_xlfn.IFNA(scalebetweenformulas!R199,40)</f>
        <v>78</v>
      </c>
      <c r="N199">
        <f t="shared" si="3"/>
        <v>19</v>
      </c>
    </row>
    <row r="200" spans="1:14" x14ac:dyDescent="0.3">
      <c r="A200" t="s">
        <v>1491</v>
      </c>
      <c r="B200">
        <f>scalebetweenformulas!S200</f>
        <v>13</v>
      </c>
      <c r="C200">
        <f>IF(scrapedData!AC200="FR",4,IF(scrapedData!AC200="SO", 3, IF(scrapedData!AC200="JR",2,1)))</f>
        <v>1</v>
      </c>
      <c r="D200">
        <v>1200000</v>
      </c>
      <c r="E200">
        <f ca="1">IF(scrapedData!AD200="F",RANDBETWEEN(2,3),IF(scrapedData!AD200="G",RANDBETWEEN(0,1),4))</f>
        <v>4</v>
      </c>
      <c r="F200" s="1" t="s">
        <v>585</v>
      </c>
      <c r="G200">
        <f>scrapedData!AB200</f>
        <v>21</v>
      </c>
      <c r="H200" t="str">
        <f>MONTH(scrapedData!AE200)&amp;""""&amp;DAY(scrapedData!AE200)&amp;"'"</f>
        <v>7"4'</v>
      </c>
      <c r="I200">
        <f ca="1">_xlfn.IFNA(scalebetweenformulas!N200-scalebetweenformulas!T200,40)</f>
        <v>72</v>
      </c>
      <c r="J200">
        <f>_xlfn.IFNA(scalebetweenformulas!O200-scalebetweenformulas!T200,40)</f>
        <v>76</v>
      </c>
      <c r="K200">
        <f ca="1">_xlfn.IFNA(scalebetweenformulas!Q200,40)</f>
        <v>44</v>
      </c>
      <c r="L200">
        <f>_xlfn.IFNA(scalebetweenformulas!P200,40)</f>
        <v>89</v>
      </c>
      <c r="M200">
        <f ca="1">_xlfn.IFNA(scalebetweenformulas!R200,40)</f>
        <v>58</v>
      </c>
      <c r="N200">
        <f t="shared" si="3"/>
        <v>21</v>
      </c>
    </row>
    <row r="201" spans="1:14" x14ac:dyDescent="0.3">
      <c r="A201" t="s">
        <v>1494</v>
      </c>
      <c r="B201">
        <f>scalebetweenformulas!S201</f>
        <v>13</v>
      </c>
      <c r="C201">
        <f>IF(scrapedData!AC201="FR",4,IF(scrapedData!AC201="SO", 3, IF(scrapedData!AC201="JR",2,1)))</f>
        <v>1</v>
      </c>
      <c r="D201">
        <v>1200000</v>
      </c>
      <c r="E201">
        <f ca="1">IF(scrapedData!AD201="F",RANDBETWEEN(2,3),IF(scrapedData!AD201="G",RANDBETWEEN(0,1),4))</f>
        <v>0</v>
      </c>
      <c r="F201" s="1" t="s">
        <v>585</v>
      </c>
      <c r="G201">
        <f>scrapedData!AB201</f>
        <v>11</v>
      </c>
      <c r="H201" t="str">
        <f>MONTH(scrapedData!AE201)&amp;""""&amp;DAY(scrapedData!AE201)&amp;"'"</f>
        <v>6"1'</v>
      </c>
      <c r="I201">
        <f ca="1">_xlfn.IFNA(scalebetweenformulas!N201-scalebetweenformulas!T201,40)</f>
        <v>77</v>
      </c>
      <c r="J201">
        <f>_xlfn.IFNA(scalebetweenformulas!O201-scalebetweenformulas!T201,40)</f>
        <v>70</v>
      </c>
      <c r="K201">
        <f ca="1">_xlfn.IFNA(scalebetweenformulas!Q201,40)</f>
        <v>78</v>
      </c>
      <c r="L201">
        <f>_xlfn.IFNA(scalebetweenformulas!P201,40)</f>
        <v>61</v>
      </c>
      <c r="M201">
        <f ca="1">_xlfn.IFNA(scalebetweenformulas!R201,40)</f>
        <v>69</v>
      </c>
      <c r="N201">
        <f t="shared" si="3"/>
        <v>21</v>
      </c>
    </row>
    <row r="202" spans="1:14" x14ac:dyDescent="0.3">
      <c r="A202" t="s">
        <v>1496</v>
      </c>
      <c r="B202">
        <f>scalebetweenformulas!S202</f>
        <v>13</v>
      </c>
      <c r="C202">
        <f>IF(scrapedData!AC202="FR",4,IF(scrapedData!AC202="SO", 3, IF(scrapedData!AC202="JR",2,1)))</f>
        <v>1</v>
      </c>
      <c r="D202">
        <v>1200000</v>
      </c>
      <c r="E202">
        <f ca="1">IF(scrapedData!AD202="F",RANDBETWEEN(2,3),IF(scrapedData!AD202="G",RANDBETWEEN(0,1),4))</f>
        <v>0</v>
      </c>
      <c r="F202" s="1" t="s">
        <v>585</v>
      </c>
      <c r="G202">
        <f>scrapedData!AB202</f>
        <v>5</v>
      </c>
      <c r="H202" t="str">
        <f>MONTH(scrapedData!AE202)&amp;""""&amp;DAY(scrapedData!AE202)&amp;"'"</f>
        <v>6"4'</v>
      </c>
      <c r="I202">
        <f ca="1">_xlfn.IFNA(scalebetweenformulas!N202-scalebetweenformulas!T202,40)</f>
        <v>74</v>
      </c>
      <c r="J202">
        <f>_xlfn.IFNA(scalebetweenformulas!O202-scalebetweenformulas!T202,40)</f>
        <v>68</v>
      </c>
      <c r="K202">
        <f ca="1">_xlfn.IFNA(scalebetweenformulas!Q202,40)</f>
        <v>79</v>
      </c>
      <c r="L202">
        <f>_xlfn.IFNA(scalebetweenformulas!P202,40)</f>
        <v>60</v>
      </c>
      <c r="M202">
        <f ca="1">_xlfn.IFNA(scalebetweenformulas!R202,40)</f>
        <v>82</v>
      </c>
      <c r="N202">
        <f t="shared" si="3"/>
        <v>21</v>
      </c>
    </row>
    <row r="203" spans="1:14" x14ac:dyDescent="0.3">
      <c r="A203" t="s">
        <v>1498</v>
      </c>
      <c r="B203">
        <f>scalebetweenformulas!S203</f>
        <v>13</v>
      </c>
      <c r="C203">
        <f>IF(scrapedData!AC203="FR",4,IF(scrapedData!AC203="SO", 3, IF(scrapedData!AC203="JR",2,1)))</f>
        <v>1</v>
      </c>
      <c r="D203">
        <v>1200000</v>
      </c>
      <c r="E203">
        <f ca="1">IF(scrapedData!AD203="F",RANDBETWEEN(2,3),IF(scrapedData!AD203="G",RANDBETWEEN(0,1),4))</f>
        <v>2</v>
      </c>
      <c r="F203" s="1" t="s">
        <v>585</v>
      </c>
      <c r="G203">
        <f>scrapedData!AB203</f>
        <v>0</v>
      </c>
      <c r="H203" t="str">
        <f>MONTH(scrapedData!AE203)&amp;""""&amp;DAY(scrapedData!AE203)&amp;"'"</f>
        <v>6"8'</v>
      </c>
      <c r="I203">
        <f ca="1">_xlfn.IFNA(scalebetweenformulas!N203-scalebetweenformulas!T203,40)</f>
        <v>76</v>
      </c>
      <c r="J203">
        <f>_xlfn.IFNA(scalebetweenformulas!O203-scalebetweenformulas!T203,40)</f>
        <v>72</v>
      </c>
      <c r="K203">
        <f ca="1">_xlfn.IFNA(scalebetweenformulas!Q203,40)</f>
        <v>81</v>
      </c>
      <c r="L203">
        <f>_xlfn.IFNA(scalebetweenformulas!P203,40)</f>
        <v>66</v>
      </c>
      <c r="M203">
        <f ca="1">_xlfn.IFNA(scalebetweenformulas!R203,40)</f>
        <v>57</v>
      </c>
      <c r="N203">
        <f t="shared" si="3"/>
        <v>21</v>
      </c>
    </row>
    <row r="204" spans="1:14" x14ac:dyDescent="0.3">
      <c r="A204" t="s">
        <v>1500</v>
      </c>
      <c r="B204">
        <f>scalebetweenformulas!S204</f>
        <v>13</v>
      </c>
      <c r="C204">
        <f>IF(scrapedData!AC204="FR",4,IF(scrapedData!AC204="SO", 3, IF(scrapedData!AC204="JR",2,1)))</f>
        <v>4</v>
      </c>
      <c r="D204">
        <v>1200000</v>
      </c>
      <c r="E204">
        <f ca="1">IF(scrapedData!AD204="F",RANDBETWEEN(2,3),IF(scrapedData!AD204="G",RANDBETWEEN(0,1),4))</f>
        <v>1</v>
      </c>
      <c r="F204" s="1" t="s">
        <v>585</v>
      </c>
      <c r="G204">
        <f>scrapedData!AB204</f>
        <v>24</v>
      </c>
      <c r="H204" t="str">
        <f>MONTH(scrapedData!AE204)&amp;""""&amp;DAY(scrapedData!AE204)&amp;"'"</f>
        <v>6"6'</v>
      </c>
      <c r="I204">
        <f ca="1">_xlfn.IFNA(scalebetweenformulas!N204-scalebetweenformulas!T204,40)</f>
        <v>77</v>
      </c>
      <c r="J204">
        <f>_xlfn.IFNA(scalebetweenformulas!O204-scalebetweenformulas!T204,40)</f>
        <v>68</v>
      </c>
      <c r="K204">
        <f ca="1">_xlfn.IFNA(scalebetweenformulas!Q204,40)</f>
        <v>89</v>
      </c>
      <c r="L204">
        <f>_xlfn.IFNA(scalebetweenformulas!P204,40)</f>
        <v>67</v>
      </c>
      <c r="M204">
        <f ca="1">_xlfn.IFNA(scalebetweenformulas!R204,40)</f>
        <v>68</v>
      </c>
      <c r="N204">
        <f t="shared" si="3"/>
        <v>18</v>
      </c>
    </row>
    <row r="205" spans="1:14" x14ac:dyDescent="0.3">
      <c r="A205" t="s">
        <v>1503</v>
      </c>
      <c r="B205">
        <f>scalebetweenformulas!S205</f>
        <v>13</v>
      </c>
      <c r="C205">
        <f>IF(scrapedData!AC205="FR",4,IF(scrapedData!AC205="SO", 3, IF(scrapedData!AC205="JR",2,1)))</f>
        <v>4</v>
      </c>
      <c r="D205">
        <v>1200000</v>
      </c>
      <c r="E205">
        <f ca="1">IF(scrapedData!AD205="F",RANDBETWEEN(2,3),IF(scrapedData!AD205="G",RANDBETWEEN(0,1),4))</f>
        <v>3</v>
      </c>
      <c r="F205" s="1" t="s">
        <v>585</v>
      </c>
      <c r="G205">
        <f>scrapedData!AB205</f>
        <v>1</v>
      </c>
      <c r="H205" t="str">
        <f>MONTH(scrapedData!AE205)&amp;""""&amp;DAY(scrapedData!AE205)&amp;"'"</f>
        <v>6"8'</v>
      </c>
      <c r="I205">
        <f ca="1">_xlfn.IFNA(scalebetweenformulas!N205-scalebetweenformulas!T205,40)</f>
        <v>70</v>
      </c>
      <c r="J205">
        <f>_xlfn.IFNA(scalebetweenformulas!O205-scalebetweenformulas!T205,40)</f>
        <v>70</v>
      </c>
      <c r="K205">
        <f ca="1">_xlfn.IFNA(scalebetweenformulas!Q205,40)</f>
        <v>48</v>
      </c>
      <c r="L205">
        <f>_xlfn.IFNA(scalebetweenformulas!P205,40)</f>
        <v>70</v>
      </c>
      <c r="M205">
        <f ca="1">_xlfn.IFNA(scalebetweenformulas!R205,40)</f>
        <v>72</v>
      </c>
      <c r="N205">
        <f t="shared" si="3"/>
        <v>18</v>
      </c>
    </row>
    <row r="206" spans="1:14" x14ac:dyDescent="0.3">
      <c r="A206" t="s">
        <v>1505</v>
      </c>
      <c r="B206">
        <f>scalebetweenformulas!S206</f>
        <v>13</v>
      </c>
      <c r="C206">
        <f>IF(scrapedData!AC206="FR",4,IF(scrapedData!AC206="SO", 3, IF(scrapedData!AC206="JR",2,1)))</f>
        <v>4</v>
      </c>
      <c r="D206">
        <v>1200000</v>
      </c>
      <c r="E206">
        <f ca="1">IF(scrapedData!AD206="F",RANDBETWEEN(2,3),IF(scrapedData!AD206="G",RANDBETWEEN(0,1),4))</f>
        <v>1</v>
      </c>
      <c r="F206" s="1" t="s">
        <v>585</v>
      </c>
      <c r="G206">
        <f>scrapedData!AB206</f>
        <v>13</v>
      </c>
      <c r="H206" t="str">
        <f>MONTH(scrapedData!AE206)&amp;""""&amp;DAY(scrapedData!AE206)&amp;"'"</f>
        <v>6"6'</v>
      </c>
      <c r="I206">
        <f ca="1">_xlfn.IFNA(scalebetweenformulas!N206-scalebetweenformulas!T206,40)</f>
        <v>71</v>
      </c>
      <c r="J206">
        <f>_xlfn.IFNA(scalebetweenformulas!O206-scalebetweenformulas!T206,40)</f>
        <v>67</v>
      </c>
      <c r="K206">
        <f ca="1">_xlfn.IFNA(scalebetweenformulas!Q206,40)</f>
        <v>68</v>
      </c>
      <c r="L206">
        <f>_xlfn.IFNA(scalebetweenformulas!P206,40)</f>
        <v>68</v>
      </c>
      <c r="M206">
        <f ca="1">_xlfn.IFNA(scalebetweenformulas!R206,40)</f>
        <v>77</v>
      </c>
      <c r="N206">
        <f t="shared" si="3"/>
        <v>18</v>
      </c>
    </row>
    <row r="207" spans="1:14" x14ac:dyDescent="0.3">
      <c r="A207" t="s">
        <v>1508</v>
      </c>
      <c r="B207">
        <f>scalebetweenformulas!S207</f>
        <v>13</v>
      </c>
      <c r="C207">
        <f>IF(scrapedData!AC207="FR",4,IF(scrapedData!AC207="SO", 3, IF(scrapedData!AC207="JR",2,1)))</f>
        <v>3</v>
      </c>
      <c r="D207">
        <v>1200000</v>
      </c>
      <c r="E207">
        <f ca="1">IF(scrapedData!AD207="F",RANDBETWEEN(2,3),IF(scrapedData!AD207="G",RANDBETWEEN(0,1),4))</f>
        <v>2</v>
      </c>
      <c r="F207" s="1" t="s">
        <v>585</v>
      </c>
      <c r="G207">
        <f>scrapedData!AB207</f>
        <v>31</v>
      </c>
      <c r="H207" t="str">
        <f>MONTH(scrapedData!AE207)&amp;""""&amp;DAY(scrapedData!AE207)&amp;"'"</f>
        <v>6"8'</v>
      </c>
      <c r="I207">
        <f ca="1">_xlfn.IFNA(scalebetweenformulas!N207-scalebetweenformulas!T207,40)</f>
        <v>71</v>
      </c>
      <c r="J207">
        <f>_xlfn.IFNA(scalebetweenformulas!O207-scalebetweenformulas!T207,40)</f>
        <v>63</v>
      </c>
      <c r="K207">
        <f ca="1">_xlfn.IFNA(scalebetweenformulas!Q207,40)</f>
        <v>72</v>
      </c>
      <c r="L207">
        <f>_xlfn.IFNA(scalebetweenformulas!P207,40)</f>
        <v>70</v>
      </c>
      <c r="M207">
        <f ca="1">_xlfn.IFNA(scalebetweenformulas!R207,40)</f>
        <v>53</v>
      </c>
      <c r="N207">
        <f t="shared" si="3"/>
        <v>19</v>
      </c>
    </row>
    <row r="208" spans="1:14" x14ac:dyDescent="0.3">
      <c r="A208" t="s">
        <v>1510</v>
      </c>
      <c r="B208">
        <f>scalebetweenformulas!S208</f>
        <v>13</v>
      </c>
      <c r="C208">
        <f>IF(scrapedData!AC208="FR",4,IF(scrapedData!AC208="SO", 3, IF(scrapedData!AC208="JR",2,1)))</f>
        <v>3</v>
      </c>
      <c r="D208">
        <v>1200000</v>
      </c>
      <c r="E208">
        <f ca="1">IF(scrapedData!AD208="F",RANDBETWEEN(2,3),IF(scrapedData!AD208="G",RANDBETWEEN(0,1),4))</f>
        <v>3</v>
      </c>
      <c r="F208" s="1" t="s">
        <v>585</v>
      </c>
      <c r="G208">
        <f>scrapedData!AB208</f>
        <v>35</v>
      </c>
      <c r="H208" t="str">
        <f>MONTH(scrapedData!AE208)&amp;""""&amp;DAY(scrapedData!AE208)&amp;"'"</f>
        <v>6"8'</v>
      </c>
      <c r="I208">
        <f ca="1">_xlfn.IFNA(scalebetweenformulas!N208-scalebetweenformulas!T208,40)</f>
        <v>69</v>
      </c>
      <c r="J208">
        <f>_xlfn.IFNA(scalebetweenformulas!O208-scalebetweenformulas!T208,40)</f>
        <v>61</v>
      </c>
      <c r="K208">
        <f ca="1">_xlfn.IFNA(scalebetweenformulas!Q208,40)</f>
        <v>40</v>
      </c>
      <c r="L208">
        <f>_xlfn.IFNA(scalebetweenformulas!P208,40)</f>
        <v>75</v>
      </c>
      <c r="M208">
        <f ca="1">_xlfn.IFNA(scalebetweenformulas!R208,40)</f>
        <v>67</v>
      </c>
      <c r="N208">
        <f t="shared" si="3"/>
        <v>19</v>
      </c>
    </row>
    <row r="209" spans="1:14" x14ac:dyDescent="0.3">
      <c r="A209" t="s">
        <v>1513</v>
      </c>
      <c r="B209">
        <f>scalebetweenformulas!S209</f>
        <v>13</v>
      </c>
      <c r="C209">
        <f>IF(scrapedData!AC209="FR",4,IF(scrapedData!AC209="SO", 3, IF(scrapedData!AC209="JR",2,1)))</f>
        <v>2</v>
      </c>
      <c r="D209">
        <v>1200000</v>
      </c>
      <c r="E209">
        <f ca="1">IF(scrapedData!AD209="F",RANDBETWEEN(2,3),IF(scrapedData!AD209="G",RANDBETWEEN(0,1),4))</f>
        <v>1</v>
      </c>
      <c r="F209" s="1" t="s">
        <v>585</v>
      </c>
      <c r="G209">
        <f>scrapedData!AB209</f>
        <v>15</v>
      </c>
      <c r="H209" t="str">
        <f>MONTH(scrapedData!AE209)&amp;""""&amp;DAY(scrapedData!AE209)&amp;"'"</f>
        <v>6"1'</v>
      </c>
      <c r="I209">
        <f ca="1">_xlfn.IFNA(scalebetweenformulas!N209-scalebetweenformulas!T209,40)</f>
        <v>60</v>
      </c>
      <c r="J209">
        <f>_xlfn.IFNA(scalebetweenformulas!O209-scalebetweenformulas!T209,40)</f>
        <v>61</v>
      </c>
      <c r="K209">
        <f ca="1">_xlfn.IFNA(scalebetweenformulas!Q209,40)</f>
        <v>42</v>
      </c>
      <c r="L209">
        <f>_xlfn.IFNA(scalebetweenformulas!P209,40)</f>
        <v>71</v>
      </c>
      <c r="M209">
        <f ca="1">_xlfn.IFNA(scalebetweenformulas!R209,40)</f>
        <v>50</v>
      </c>
      <c r="N209">
        <f t="shared" si="3"/>
        <v>20</v>
      </c>
    </row>
    <row r="210" spans="1:14" x14ac:dyDescent="0.3">
      <c r="A210" t="s">
        <v>1515</v>
      </c>
      <c r="B210">
        <f>scalebetweenformulas!S210</f>
        <v>13</v>
      </c>
      <c r="C210">
        <f>IF(scrapedData!AC210="FR",4,IF(scrapedData!AC210="SO", 3, IF(scrapedData!AC210="JR",2,1)))</f>
        <v>3</v>
      </c>
      <c r="D210">
        <v>1200000</v>
      </c>
      <c r="E210">
        <f ca="1">IF(scrapedData!AD210="F",RANDBETWEEN(2,3),IF(scrapedData!AD210="G",RANDBETWEEN(0,1),4))</f>
        <v>1</v>
      </c>
      <c r="F210" s="1" t="s">
        <v>585</v>
      </c>
      <c r="G210">
        <f>scrapedData!AB210</f>
        <v>33</v>
      </c>
      <c r="H210" t="str">
        <f>MONTH(scrapedData!AE210)&amp;""""&amp;DAY(scrapedData!AE210)&amp;"'"</f>
        <v>6"6'</v>
      </c>
      <c r="I210">
        <f ca="1">_xlfn.IFNA(scalebetweenformulas!N210-scalebetweenformulas!T210,40)</f>
        <v>60</v>
      </c>
      <c r="J210">
        <f>_xlfn.IFNA(scalebetweenformulas!O210-scalebetweenformulas!T210,40)</f>
        <v>61</v>
      </c>
      <c r="K210">
        <f ca="1">_xlfn.IFNA(scalebetweenformulas!Q210,40)</f>
        <v>45</v>
      </c>
      <c r="L210">
        <f>_xlfn.IFNA(scalebetweenformulas!P210,40)</f>
        <v>70</v>
      </c>
      <c r="M210">
        <f ca="1">_xlfn.IFNA(scalebetweenformulas!R210,40)</f>
        <v>67</v>
      </c>
      <c r="N210">
        <f t="shared" si="3"/>
        <v>19</v>
      </c>
    </row>
    <row r="211" spans="1:14" x14ac:dyDescent="0.3">
      <c r="A211" t="s">
        <v>1517</v>
      </c>
      <c r="B211">
        <f>scalebetweenformulas!S211</f>
        <v>13</v>
      </c>
      <c r="C211">
        <f>IF(scrapedData!AC211="FR",4,IF(scrapedData!AC211="SO", 3, IF(scrapedData!AC211="JR",2,1)))</f>
        <v>3</v>
      </c>
      <c r="D211">
        <v>1200000</v>
      </c>
      <c r="E211">
        <f ca="1">IF(scrapedData!AD211="F",RANDBETWEEN(2,3),IF(scrapedData!AD211="G",RANDBETWEEN(0,1),4))</f>
        <v>0</v>
      </c>
      <c r="F211" s="1" t="s">
        <v>585</v>
      </c>
      <c r="G211">
        <f>scrapedData!AB211</f>
        <v>20</v>
      </c>
      <c r="H211" t="str">
        <f>MONTH(scrapedData!AE211)&amp;""""&amp;DAY(scrapedData!AE211)&amp;"'"</f>
        <v>6"5'</v>
      </c>
      <c r="I211">
        <f ca="1">_xlfn.IFNA(scalebetweenformulas!N211-scalebetweenformulas!T211,40)</f>
        <v>59</v>
      </c>
      <c r="J211">
        <f>_xlfn.IFNA(scalebetweenformulas!O211-scalebetweenformulas!T211,40)</f>
        <v>61</v>
      </c>
      <c r="K211">
        <f ca="1">_xlfn.IFNA(scalebetweenformulas!Q211,40)</f>
        <v>43</v>
      </c>
      <c r="L211">
        <f>_xlfn.IFNA(scalebetweenformulas!P211,40)</f>
        <v>67</v>
      </c>
      <c r="M211">
        <f ca="1">_xlfn.IFNA(scalebetweenformulas!R211,40)</f>
        <v>51</v>
      </c>
      <c r="N211">
        <f t="shared" si="3"/>
        <v>19</v>
      </c>
    </row>
    <row r="212" spans="1:14" x14ac:dyDescent="0.3">
      <c r="A212" t="s">
        <v>1519</v>
      </c>
      <c r="B212">
        <f>scalebetweenformulas!S212</f>
        <v>13</v>
      </c>
      <c r="C212">
        <f>IF(scrapedData!AC212="FR",4,IF(scrapedData!AC212="SO", 3, IF(scrapedData!AC212="JR",2,1)))</f>
        <v>4</v>
      </c>
      <c r="D212">
        <v>1200000</v>
      </c>
      <c r="E212">
        <f ca="1">IF(scrapedData!AD212="F",RANDBETWEEN(2,3),IF(scrapedData!AD212="G",RANDBETWEEN(0,1),4))</f>
        <v>1</v>
      </c>
      <c r="F212" s="1" t="s">
        <v>585</v>
      </c>
      <c r="G212">
        <f>scrapedData!AB212</f>
        <v>4</v>
      </c>
      <c r="H212" t="str">
        <f>MONTH(scrapedData!AE212)&amp;""""&amp;DAY(scrapedData!AE212)&amp;"'"</f>
        <v>6"5'</v>
      </c>
      <c r="I212">
        <f>_xlfn.IFNA(scalebetweenformulas!N212-scalebetweenformulas!T212,40)</f>
        <v>40</v>
      </c>
      <c r="J212">
        <f>_xlfn.IFNA(scalebetweenformulas!O212-scalebetweenformulas!T212,40)</f>
        <v>40</v>
      </c>
      <c r="K212">
        <f ca="1">_xlfn.IFNA(scalebetweenformulas!Q212,40)</f>
        <v>40</v>
      </c>
      <c r="L212">
        <f>_xlfn.IFNA(scalebetweenformulas!P212,40)</f>
        <v>40</v>
      </c>
      <c r="M212">
        <f ca="1">_xlfn.IFNA(scalebetweenformulas!R212,40)</f>
        <v>40</v>
      </c>
      <c r="N212">
        <f t="shared" si="3"/>
        <v>18</v>
      </c>
    </row>
    <row r="213" spans="1:14" x14ac:dyDescent="0.3">
      <c r="A213" t="s">
        <v>1522</v>
      </c>
      <c r="B213">
        <f>scalebetweenformulas!S213</f>
        <v>13</v>
      </c>
      <c r="C213">
        <f>IF(scrapedData!AC213="FR",4,IF(scrapedData!AC213="SO", 3, IF(scrapedData!AC213="JR",2,1)))</f>
        <v>3</v>
      </c>
      <c r="D213">
        <v>1200000</v>
      </c>
      <c r="E213">
        <f ca="1">IF(scrapedData!AD213="F",RANDBETWEEN(2,3),IF(scrapedData!AD213="G",RANDBETWEEN(0,1),4))</f>
        <v>3</v>
      </c>
      <c r="F213" s="1" t="s">
        <v>585</v>
      </c>
      <c r="G213">
        <f>scrapedData!AB213</f>
        <v>10</v>
      </c>
      <c r="H213" t="str">
        <f>MONTH(scrapedData!AE213)&amp;""""&amp;DAY(scrapedData!AE213)&amp;"'"</f>
        <v>6"9'</v>
      </c>
      <c r="I213">
        <f>_xlfn.IFNA(scalebetweenformulas!N213-scalebetweenformulas!T213,40)</f>
        <v>40</v>
      </c>
      <c r="J213">
        <f>_xlfn.IFNA(scalebetweenformulas!O213-scalebetweenformulas!T213,40)</f>
        <v>40</v>
      </c>
      <c r="K213">
        <f ca="1">_xlfn.IFNA(scalebetweenformulas!Q213,40)</f>
        <v>40</v>
      </c>
      <c r="L213">
        <f>_xlfn.IFNA(scalebetweenformulas!P213,40)</f>
        <v>40</v>
      </c>
      <c r="M213">
        <f ca="1">_xlfn.IFNA(scalebetweenformulas!R213,40)</f>
        <v>40</v>
      </c>
      <c r="N213">
        <f t="shared" si="3"/>
        <v>19</v>
      </c>
    </row>
    <row r="214" spans="1:14" x14ac:dyDescent="0.3">
      <c r="A214" t="s">
        <v>1524</v>
      </c>
      <c r="B214">
        <f>scalebetweenformulas!S214</f>
        <v>14</v>
      </c>
      <c r="C214">
        <f>IF(scrapedData!AC214="FR",4,IF(scrapedData!AC214="SO", 3, IF(scrapedData!AC214="JR",2,1)))</f>
        <v>1</v>
      </c>
      <c r="D214">
        <v>1200000</v>
      </c>
      <c r="E214">
        <f ca="1">IF(scrapedData!AD214="F",RANDBETWEEN(2,3),IF(scrapedData!AD214="G",RANDBETWEEN(0,1),4))</f>
        <v>1</v>
      </c>
      <c r="F214" s="1" t="s">
        <v>585</v>
      </c>
      <c r="G214">
        <f>scrapedData!AB214</f>
        <v>5</v>
      </c>
      <c r="H214" t="str">
        <f>MONTH(scrapedData!AE214)&amp;""""&amp;DAY(scrapedData!AE214)&amp;"'"</f>
        <v>6"3'</v>
      </c>
      <c r="I214">
        <f ca="1">_xlfn.IFNA(scalebetweenformulas!N214-scalebetweenformulas!T214,40)</f>
        <v>82</v>
      </c>
      <c r="J214">
        <f>_xlfn.IFNA(scalebetweenformulas!O214-scalebetweenformulas!T214,40)</f>
        <v>82</v>
      </c>
      <c r="K214">
        <f ca="1">_xlfn.IFNA(scalebetweenformulas!Q214,40)</f>
        <v>75</v>
      </c>
      <c r="L214">
        <f>_xlfn.IFNA(scalebetweenformulas!P214,40)</f>
        <v>64</v>
      </c>
      <c r="M214">
        <f ca="1">_xlfn.IFNA(scalebetweenformulas!R214,40)</f>
        <v>71</v>
      </c>
      <c r="N214">
        <f t="shared" si="3"/>
        <v>21</v>
      </c>
    </row>
    <row r="215" spans="1:14" x14ac:dyDescent="0.3">
      <c r="A215" t="s">
        <v>1527</v>
      </c>
      <c r="B215">
        <f>scalebetweenformulas!S215</f>
        <v>14</v>
      </c>
      <c r="C215">
        <f>IF(scrapedData!AC215="FR",4,IF(scrapedData!AC215="SO", 3, IF(scrapedData!AC215="JR",2,1)))</f>
        <v>1</v>
      </c>
      <c r="D215">
        <v>1200000</v>
      </c>
      <c r="E215">
        <f ca="1">IF(scrapedData!AD215="F",RANDBETWEEN(2,3),IF(scrapedData!AD215="G",RANDBETWEEN(0,1),4))</f>
        <v>1</v>
      </c>
      <c r="F215" s="1" t="s">
        <v>585</v>
      </c>
      <c r="G215">
        <f>scrapedData!AB215</f>
        <v>3</v>
      </c>
      <c r="H215" t="str">
        <f>MONTH(scrapedData!AE215)&amp;""""&amp;DAY(scrapedData!AE215)&amp;"'"</f>
        <v>6"1'</v>
      </c>
      <c r="I215">
        <f ca="1">_xlfn.IFNA(scalebetweenformulas!N215-scalebetweenformulas!T215,40)</f>
        <v>82</v>
      </c>
      <c r="J215">
        <f>_xlfn.IFNA(scalebetweenformulas!O215-scalebetweenformulas!T215,40)</f>
        <v>78</v>
      </c>
      <c r="K215">
        <f ca="1">_xlfn.IFNA(scalebetweenformulas!Q215,40)</f>
        <v>82</v>
      </c>
      <c r="L215">
        <f>_xlfn.IFNA(scalebetweenformulas!P215,40)</f>
        <v>58</v>
      </c>
      <c r="M215">
        <f ca="1">_xlfn.IFNA(scalebetweenformulas!R215,40)</f>
        <v>74</v>
      </c>
      <c r="N215">
        <f t="shared" si="3"/>
        <v>21</v>
      </c>
    </row>
    <row r="216" spans="1:14" x14ac:dyDescent="0.3">
      <c r="A216" t="s">
        <v>1529</v>
      </c>
      <c r="B216">
        <f>scalebetweenformulas!S216</f>
        <v>14</v>
      </c>
      <c r="C216">
        <f>IF(scrapedData!AC216="FR",4,IF(scrapedData!AC216="SO", 3, IF(scrapedData!AC216="JR",2,1)))</f>
        <v>2</v>
      </c>
      <c r="D216">
        <v>1200000</v>
      </c>
      <c r="E216">
        <f ca="1">IF(scrapedData!AD216="F",RANDBETWEEN(2,3),IF(scrapedData!AD216="G",RANDBETWEEN(0,1),4))</f>
        <v>3</v>
      </c>
      <c r="F216" s="1" t="s">
        <v>585</v>
      </c>
      <c r="G216">
        <f>scrapedData!AB216</f>
        <v>20</v>
      </c>
      <c r="H216" t="str">
        <f>MONTH(scrapedData!AE216)&amp;""""&amp;DAY(scrapedData!AE216)&amp;"'"</f>
        <v>6"5'</v>
      </c>
      <c r="I216">
        <f ca="1">_xlfn.IFNA(scalebetweenformulas!N216-scalebetweenformulas!T216,40)</f>
        <v>79</v>
      </c>
      <c r="J216">
        <f>_xlfn.IFNA(scalebetweenformulas!O216-scalebetweenformulas!T216,40)</f>
        <v>81</v>
      </c>
      <c r="K216">
        <f ca="1">_xlfn.IFNA(scalebetweenformulas!Q216,40)</f>
        <v>81</v>
      </c>
      <c r="L216">
        <f>_xlfn.IFNA(scalebetweenformulas!P216,40)</f>
        <v>75</v>
      </c>
      <c r="M216">
        <f ca="1">_xlfn.IFNA(scalebetweenformulas!R216,40)</f>
        <v>67</v>
      </c>
      <c r="N216">
        <f t="shared" si="3"/>
        <v>20</v>
      </c>
    </row>
    <row r="217" spans="1:14" x14ac:dyDescent="0.3">
      <c r="A217" t="s">
        <v>1531</v>
      </c>
      <c r="B217">
        <f>scalebetweenformulas!S217</f>
        <v>14</v>
      </c>
      <c r="C217">
        <f>IF(scrapedData!AC217="FR",4,IF(scrapedData!AC217="SO", 3, IF(scrapedData!AC217="JR",2,1)))</f>
        <v>1</v>
      </c>
      <c r="D217">
        <v>1200000</v>
      </c>
      <c r="E217">
        <f ca="1">IF(scrapedData!AD217="F",RANDBETWEEN(2,3),IF(scrapedData!AD217="G",RANDBETWEEN(0,1),4))</f>
        <v>3</v>
      </c>
      <c r="F217" s="1" t="s">
        <v>585</v>
      </c>
      <c r="G217">
        <f>scrapedData!AB217</f>
        <v>32</v>
      </c>
      <c r="H217" t="str">
        <f>MONTH(scrapedData!AE217)&amp;""""&amp;DAY(scrapedData!AE217)&amp;"'"</f>
        <v>6"10'</v>
      </c>
      <c r="I217">
        <f ca="1">_xlfn.IFNA(scalebetweenformulas!N217-scalebetweenformulas!T217,40)</f>
        <v>84</v>
      </c>
      <c r="J217">
        <f>_xlfn.IFNA(scalebetweenformulas!O217-scalebetweenformulas!T217,40)</f>
        <v>80</v>
      </c>
      <c r="K217">
        <f ca="1">_xlfn.IFNA(scalebetweenformulas!Q217,40)</f>
        <v>89</v>
      </c>
      <c r="L217">
        <f>_xlfn.IFNA(scalebetweenformulas!P217,40)</f>
        <v>78</v>
      </c>
      <c r="M217">
        <f ca="1">_xlfn.IFNA(scalebetweenformulas!R217,40)</f>
        <v>79</v>
      </c>
      <c r="N217">
        <f t="shared" si="3"/>
        <v>21</v>
      </c>
    </row>
    <row r="218" spans="1:14" x14ac:dyDescent="0.3">
      <c r="A218" t="s">
        <v>1533</v>
      </c>
      <c r="B218">
        <f>scalebetweenformulas!S218</f>
        <v>14</v>
      </c>
      <c r="C218">
        <f>IF(scrapedData!AC218="FR",4,IF(scrapedData!AC218="SO", 3, IF(scrapedData!AC218="JR",2,1)))</f>
        <v>2</v>
      </c>
      <c r="D218">
        <v>1200000</v>
      </c>
      <c r="E218">
        <f ca="1">IF(scrapedData!AD218="F",RANDBETWEEN(2,3),IF(scrapedData!AD218="G",RANDBETWEEN(0,1),4))</f>
        <v>2</v>
      </c>
      <c r="F218" s="1" t="s">
        <v>585</v>
      </c>
      <c r="G218">
        <f>scrapedData!AB218</f>
        <v>14</v>
      </c>
      <c r="H218" t="str">
        <f>MONTH(scrapedData!AE218)&amp;""""&amp;DAY(scrapedData!AE218)&amp;"'"</f>
        <v>6"9'</v>
      </c>
      <c r="I218">
        <f ca="1">_xlfn.IFNA(scalebetweenformulas!N218-scalebetweenformulas!T218,40)</f>
        <v>72</v>
      </c>
      <c r="J218">
        <f>_xlfn.IFNA(scalebetweenformulas!O218-scalebetweenformulas!T218,40)</f>
        <v>76</v>
      </c>
      <c r="K218">
        <f ca="1">_xlfn.IFNA(scalebetweenformulas!Q218,40)</f>
        <v>50</v>
      </c>
      <c r="L218">
        <f>_xlfn.IFNA(scalebetweenformulas!P218,40)</f>
        <v>77</v>
      </c>
      <c r="M218">
        <f ca="1">_xlfn.IFNA(scalebetweenformulas!R218,40)</f>
        <v>69</v>
      </c>
      <c r="N218">
        <f t="shared" si="3"/>
        <v>20</v>
      </c>
    </row>
    <row r="219" spans="1:14" x14ac:dyDescent="0.3">
      <c r="A219" t="s">
        <v>1536</v>
      </c>
      <c r="B219">
        <f>scalebetweenformulas!S219</f>
        <v>14</v>
      </c>
      <c r="C219">
        <f>IF(scrapedData!AC219="FR",4,IF(scrapedData!AC219="SO", 3, IF(scrapedData!AC219="JR",2,1)))</f>
        <v>3</v>
      </c>
      <c r="D219">
        <v>1200000</v>
      </c>
      <c r="E219">
        <f ca="1">IF(scrapedData!AD219="F",RANDBETWEEN(2,3),IF(scrapedData!AD219="G",RANDBETWEEN(0,1),4))</f>
        <v>1</v>
      </c>
      <c r="F219" s="1" t="s">
        <v>585</v>
      </c>
      <c r="G219">
        <f>scrapedData!AB219</f>
        <v>2</v>
      </c>
      <c r="H219" t="str">
        <f>MONTH(scrapedData!AE219)&amp;""""&amp;DAY(scrapedData!AE219)&amp;"'"</f>
        <v>6"4'</v>
      </c>
      <c r="I219">
        <f ca="1">_xlfn.IFNA(scalebetweenformulas!N219-scalebetweenformulas!T219,40)</f>
        <v>78</v>
      </c>
      <c r="J219">
        <f>_xlfn.IFNA(scalebetweenformulas!O219-scalebetweenformulas!T219,40)</f>
        <v>76</v>
      </c>
      <c r="K219">
        <f ca="1">_xlfn.IFNA(scalebetweenformulas!Q219,40)</f>
        <v>83</v>
      </c>
      <c r="L219">
        <f>_xlfn.IFNA(scalebetweenformulas!P219,40)</f>
        <v>66</v>
      </c>
      <c r="M219">
        <f ca="1">_xlfn.IFNA(scalebetweenformulas!R219,40)</f>
        <v>70</v>
      </c>
      <c r="N219">
        <f t="shared" si="3"/>
        <v>19</v>
      </c>
    </row>
    <row r="220" spans="1:14" x14ac:dyDescent="0.3">
      <c r="A220" t="s">
        <v>1538</v>
      </c>
      <c r="B220">
        <f>scalebetweenformulas!S220</f>
        <v>14</v>
      </c>
      <c r="C220">
        <f>IF(scrapedData!AC220="FR",4,IF(scrapedData!AC220="SO", 3, IF(scrapedData!AC220="JR",2,1)))</f>
        <v>3</v>
      </c>
      <c r="D220">
        <v>1200000</v>
      </c>
      <c r="E220">
        <f ca="1">IF(scrapedData!AD220="F",RANDBETWEEN(2,3),IF(scrapedData!AD220="G",RANDBETWEEN(0,1),4))</f>
        <v>1</v>
      </c>
      <c r="F220" s="1" t="s">
        <v>585</v>
      </c>
      <c r="G220">
        <f>scrapedData!AB220</f>
        <v>0</v>
      </c>
      <c r="H220" t="str">
        <f>MONTH(scrapedData!AE220)&amp;""""&amp;DAY(scrapedData!AE220)&amp;"'"</f>
        <v>6"2'</v>
      </c>
      <c r="I220">
        <f ca="1">_xlfn.IFNA(scalebetweenformulas!N220-scalebetweenformulas!T220,40)</f>
        <v>73</v>
      </c>
      <c r="J220">
        <f>_xlfn.IFNA(scalebetweenformulas!O220-scalebetweenformulas!T220,40)</f>
        <v>70</v>
      </c>
      <c r="K220">
        <f ca="1">_xlfn.IFNA(scalebetweenformulas!Q220,40)</f>
        <v>73</v>
      </c>
      <c r="L220">
        <f>_xlfn.IFNA(scalebetweenformulas!P220,40)</f>
        <v>60</v>
      </c>
      <c r="M220">
        <f ca="1">_xlfn.IFNA(scalebetweenformulas!R220,40)</f>
        <v>63</v>
      </c>
      <c r="N220">
        <f t="shared" si="3"/>
        <v>19</v>
      </c>
    </row>
    <row r="221" spans="1:14" x14ac:dyDescent="0.3">
      <c r="A221" t="s">
        <v>1541</v>
      </c>
      <c r="B221">
        <f>scalebetweenformulas!S221</f>
        <v>14</v>
      </c>
      <c r="C221">
        <f>IF(scrapedData!AC221="FR",4,IF(scrapedData!AC221="SO", 3, IF(scrapedData!AC221="JR",2,1)))</f>
        <v>3</v>
      </c>
      <c r="D221">
        <v>1200000</v>
      </c>
      <c r="E221">
        <f ca="1">IF(scrapedData!AD221="F",RANDBETWEEN(2,3),IF(scrapedData!AD221="G",RANDBETWEEN(0,1),4))</f>
        <v>2</v>
      </c>
      <c r="F221" s="1" t="s">
        <v>585</v>
      </c>
      <c r="G221">
        <f>scrapedData!AB221</f>
        <v>34</v>
      </c>
      <c r="H221" t="str">
        <f>MONTH(scrapedData!AE221)&amp;""""&amp;DAY(scrapedData!AE221)&amp;"'"</f>
        <v>6"8'</v>
      </c>
      <c r="I221">
        <f ca="1">_xlfn.IFNA(scalebetweenformulas!N221-scalebetweenformulas!T221,40)</f>
        <v>69</v>
      </c>
      <c r="J221">
        <f>_xlfn.IFNA(scalebetweenformulas!O221-scalebetweenformulas!T221,40)</f>
        <v>65</v>
      </c>
      <c r="K221">
        <f ca="1">_xlfn.IFNA(scalebetweenformulas!Q221,40)</f>
        <v>45</v>
      </c>
      <c r="L221">
        <f>_xlfn.IFNA(scalebetweenformulas!P221,40)</f>
        <v>71</v>
      </c>
      <c r="M221">
        <f ca="1">_xlfn.IFNA(scalebetweenformulas!R221,40)</f>
        <v>56</v>
      </c>
      <c r="N221">
        <f t="shared" si="3"/>
        <v>19</v>
      </c>
    </row>
    <row r="222" spans="1:14" x14ac:dyDescent="0.3">
      <c r="A222" t="s">
        <v>1543</v>
      </c>
      <c r="B222">
        <f>scalebetweenformulas!S222</f>
        <v>14</v>
      </c>
      <c r="C222">
        <f>IF(scrapedData!AC222="FR",4,IF(scrapedData!AC222="SO", 3, IF(scrapedData!AC222="JR",2,1)))</f>
        <v>2</v>
      </c>
      <c r="D222">
        <v>1200000</v>
      </c>
      <c r="E222">
        <f ca="1">IF(scrapedData!AD222="F",RANDBETWEEN(2,3),IF(scrapedData!AD222="G",RANDBETWEEN(0,1),4))</f>
        <v>2</v>
      </c>
      <c r="F222" s="1" t="s">
        <v>585</v>
      </c>
      <c r="G222">
        <f>scrapedData!AB222</f>
        <v>23</v>
      </c>
      <c r="H222" t="str">
        <f>MONTH(scrapedData!AE222)&amp;""""&amp;DAY(scrapedData!AE222)&amp;"'"</f>
        <v>6"7'</v>
      </c>
      <c r="I222">
        <f ca="1">_xlfn.IFNA(scalebetweenformulas!N222-scalebetweenformulas!T222,40)</f>
        <v>70</v>
      </c>
      <c r="J222">
        <f>_xlfn.IFNA(scalebetweenformulas!O222-scalebetweenformulas!T222,40)</f>
        <v>66</v>
      </c>
      <c r="K222">
        <f ca="1">_xlfn.IFNA(scalebetweenformulas!Q222,40)</f>
        <v>49</v>
      </c>
      <c r="L222">
        <f>_xlfn.IFNA(scalebetweenformulas!P222,40)</f>
        <v>78</v>
      </c>
      <c r="M222">
        <f ca="1">_xlfn.IFNA(scalebetweenformulas!R222,40)</f>
        <v>33</v>
      </c>
      <c r="N222">
        <f t="shared" si="3"/>
        <v>20</v>
      </c>
    </row>
    <row r="223" spans="1:14" x14ac:dyDescent="0.3">
      <c r="A223" t="s">
        <v>1544</v>
      </c>
      <c r="B223">
        <f>scalebetweenformulas!S223</f>
        <v>14</v>
      </c>
      <c r="C223">
        <f>IF(scrapedData!AC223="FR",4,IF(scrapedData!AC223="SO", 3, IF(scrapedData!AC223="JR",2,1)))</f>
        <v>4</v>
      </c>
      <c r="D223">
        <v>1200000</v>
      </c>
      <c r="E223">
        <f ca="1">IF(scrapedData!AD223="F",RANDBETWEEN(2,3),IF(scrapedData!AD223="G",RANDBETWEEN(0,1),4))</f>
        <v>1</v>
      </c>
      <c r="F223" s="1" t="s">
        <v>585</v>
      </c>
      <c r="G223">
        <f>scrapedData!AB223</f>
        <v>1</v>
      </c>
      <c r="H223" t="str">
        <f>MONTH(scrapedData!AE223)&amp;""""&amp;DAY(scrapedData!AE223)&amp;"'"</f>
        <v>6"3'</v>
      </c>
      <c r="I223">
        <f ca="1">_xlfn.IFNA(scalebetweenformulas!N223-scalebetweenformulas!T223,40)</f>
        <v>69</v>
      </c>
      <c r="J223">
        <f>_xlfn.IFNA(scalebetweenformulas!O223-scalebetweenformulas!T223,40)</f>
        <v>65</v>
      </c>
      <c r="K223">
        <f ca="1">_xlfn.IFNA(scalebetweenformulas!Q223,40)</f>
        <v>67</v>
      </c>
      <c r="L223">
        <f>_xlfn.IFNA(scalebetweenformulas!P223,40)</f>
        <v>69</v>
      </c>
      <c r="M223">
        <f ca="1">_xlfn.IFNA(scalebetweenformulas!R223,40)</f>
        <v>57</v>
      </c>
      <c r="N223">
        <f t="shared" si="3"/>
        <v>18</v>
      </c>
    </row>
    <row r="224" spans="1:14" x14ac:dyDescent="0.3">
      <c r="A224" t="s">
        <v>1546</v>
      </c>
      <c r="B224">
        <f>scalebetweenformulas!S224</f>
        <v>14</v>
      </c>
      <c r="C224">
        <f>IF(scrapedData!AC224="FR",4,IF(scrapedData!AC224="SO", 3, IF(scrapedData!AC224="JR",2,1)))</f>
        <v>2</v>
      </c>
      <c r="D224">
        <v>1200000</v>
      </c>
      <c r="E224">
        <f ca="1">IF(scrapedData!AD224="F",RANDBETWEEN(2,3),IF(scrapedData!AD224="G",RANDBETWEEN(0,1),4))</f>
        <v>2</v>
      </c>
      <c r="F224" s="1" t="s">
        <v>585</v>
      </c>
      <c r="G224">
        <f>scrapedData!AB224</f>
        <v>24</v>
      </c>
      <c r="H224" t="str">
        <f>MONTH(scrapedData!AE224)&amp;""""&amp;DAY(scrapedData!AE224)&amp;"'"</f>
        <v>6"6'</v>
      </c>
      <c r="I224">
        <f ca="1">_xlfn.IFNA(scalebetweenformulas!N224-scalebetweenformulas!T224,40)</f>
        <v>68</v>
      </c>
      <c r="J224">
        <f>_xlfn.IFNA(scalebetweenformulas!O224-scalebetweenformulas!T224,40)</f>
        <v>61</v>
      </c>
      <c r="K224">
        <f ca="1">_xlfn.IFNA(scalebetweenformulas!Q224,40)</f>
        <v>41</v>
      </c>
      <c r="L224">
        <f>_xlfn.IFNA(scalebetweenformulas!P224,40)</f>
        <v>72</v>
      </c>
      <c r="M224">
        <f ca="1">_xlfn.IFNA(scalebetweenformulas!R224,40)</f>
        <v>56</v>
      </c>
      <c r="N224">
        <f t="shared" si="3"/>
        <v>20</v>
      </c>
    </row>
    <row r="225" spans="1:14" x14ac:dyDescent="0.3">
      <c r="A225" t="s">
        <v>1549</v>
      </c>
      <c r="B225">
        <f>scalebetweenformulas!S225</f>
        <v>14</v>
      </c>
      <c r="C225">
        <f>IF(scrapedData!AC225="FR",4,IF(scrapedData!AC225="SO", 3, IF(scrapedData!AC225="JR",2,1)))</f>
        <v>3</v>
      </c>
      <c r="D225">
        <v>1200000</v>
      </c>
      <c r="E225">
        <f ca="1">IF(scrapedData!AD225="F",RANDBETWEEN(2,3),IF(scrapedData!AD225="G",RANDBETWEEN(0,1),4))</f>
        <v>2</v>
      </c>
      <c r="F225" s="1" t="s">
        <v>585</v>
      </c>
      <c r="G225">
        <f>scrapedData!AB225</f>
        <v>21</v>
      </c>
      <c r="H225" t="str">
        <f>MONTH(scrapedData!AE225)&amp;""""&amp;DAY(scrapedData!AE225)&amp;"'"</f>
        <v>6"11'</v>
      </c>
      <c r="I225">
        <f ca="1">_xlfn.IFNA(scalebetweenformulas!N225-scalebetweenformulas!T225,40)</f>
        <v>69</v>
      </c>
      <c r="J225">
        <f>_xlfn.IFNA(scalebetweenformulas!O225-scalebetweenformulas!T225,40)</f>
        <v>61</v>
      </c>
      <c r="K225">
        <f ca="1">_xlfn.IFNA(scalebetweenformulas!Q225,40)</f>
        <v>46</v>
      </c>
      <c r="L225">
        <f>_xlfn.IFNA(scalebetweenformulas!P225,40)</f>
        <v>69</v>
      </c>
      <c r="M225">
        <f ca="1">_xlfn.IFNA(scalebetweenformulas!R225,40)</f>
        <v>57</v>
      </c>
      <c r="N225">
        <f t="shared" si="3"/>
        <v>19</v>
      </c>
    </row>
    <row r="226" spans="1:14" x14ac:dyDescent="0.3">
      <c r="A226" t="s">
        <v>1551</v>
      </c>
      <c r="B226">
        <f>scalebetweenformulas!S226</f>
        <v>14</v>
      </c>
      <c r="C226">
        <f>IF(scrapedData!AC226="FR",4,IF(scrapedData!AC226="SO", 3, IF(scrapedData!AC226="JR",2,1)))</f>
        <v>4</v>
      </c>
      <c r="D226">
        <v>1200000</v>
      </c>
      <c r="E226">
        <f ca="1">IF(scrapedData!AD226="F",RANDBETWEEN(2,3),IF(scrapedData!AD226="G",RANDBETWEEN(0,1),4))</f>
        <v>2</v>
      </c>
      <c r="F226" s="1" t="s">
        <v>585</v>
      </c>
      <c r="G226">
        <f>scrapedData!AB226</f>
        <v>45</v>
      </c>
      <c r="H226" t="str">
        <f>MONTH(scrapedData!AE226)&amp;""""&amp;DAY(scrapedData!AE226)&amp;"'"</f>
        <v>6"9'</v>
      </c>
      <c r="I226">
        <f ca="1">_xlfn.IFNA(scalebetweenformulas!N226-scalebetweenformulas!T226,40)</f>
        <v>65</v>
      </c>
      <c r="J226">
        <f>_xlfn.IFNA(scalebetweenformulas!O226-scalebetweenformulas!T226,40)</f>
        <v>61</v>
      </c>
      <c r="K226">
        <f ca="1">_xlfn.IFNA(scalebetweenformulas!Q226,40)</f>
        <v>48</v>
      </c>
      <c r="L226">
        <f>_xlfn.IFNA(scalebetweenformulas!P226,40)</f>
        <v>71</v>
      </c>
      <c r="M226">
        <f ca="1">_xlfn.IFNA(scalebetweenformulas!R226,40)</f>
        <v>60</v>
      </c>
      <c r="N226">
        <f t="shared" si="3"/>
        <v>18</v>
      </c>
    </row>
    <row r="227" spans="1:14" x14ac:dyDescent="0.3">
      <c r="A227" t="s">
        <v>1554</v>
      </c>
      <c r="B227">
        <f>scalebetweenformulas!S227</f>
        <v>14</v>
      </c>
      <c r="C227">
        <f>IF(scrapedData!AC227="FR",4,IF(scrapedData!AC227="SO", 3, IF(scrapedData!AC227="JR",2,1)))</f>
        <v>2</v>
      </c>
      <c r="D227">
        <v>1200000</v>
      </c>
      <c r="E227">
        <f ca="1">IF(scrapedData!AD227="F",RANDBETWEEN(2,3),IF(scrapedData!AD227="G",RANDBETWEEN(0,1),4))</f>
        <v>3</v>
      </c>
      <c r="F227" s="1" t="s">
        <v>585</v>
      </c>
      <c r="G227">
        <f>scrapedData!AB227</f>
        <v>35</v>
      </c>
      <c r="H227" t="str">
        <f>MONTH(scrapedData!AE227)&amp;""""&amp;DAY(scrapedData!AE227)&amp;"'"</f>
        <v>6"7'</v>
      </c>
      <c r="I227">
        <f ca="1">_xlfn.IFNA(scalebetweenformulas!N227-scalebetweenformulas!T227,40)</f>
        <v>60</v>
      </c>
      <c r="J227">
        <f>_xlfn.IFNA(scalebetweenformulas!O227-scalebetweenformulas!T227,40)</f>
        <v>61</v>
      </c>
      <c r="K227">
        <f ca="1">_xlfn.IFNA(scalebetweenformulas!Q227,40)</f>
        <v>49</v>
      </c>
      <c r="L227">
        <f>_xlfn.IFNA(scalebetweenformulas!P227,40)</f>
        <v>73</v>
      </c>
      <c r="M227">
        <f ca="1">_xlfn.IFNA(scalebetweenformulas!R227,40)</f>
        <v>53</v>
      </c>
      <c r="N227">
        <f t="shared" si="3"/>
        <v>20</v>
      </c>
    </row>
    <row r="228" spans="1:14" x14ac:dyDescent="0.3">
      <c r="A228" t="s">
        <v>1557</v>
      </c>
      <c r="B228">
        <f>scalebetweenformulas!S228</f>
        <v>14</v>
      </c>
      <c r="C228">
        <f>IF(scrapedData!AC228="FR",4,IF(scrapedData!AC228="SO", 3, IF(scrapedData!AC228="JR",2,1)))</f>
        <v>1</v>
      </c>
      <c r="D228">
        <v>1200000</v>
      </c>
      <c r="E228">
        <f ca="1">IF(scrapedData!AD228="F",RANDBETWEEN(2,3),IF(scrapedData!AD228="G",RANDBETWEEN(0,1),4))</f>
        <v>1</v>
      </c>
      <c r="F228" s="1" t="s">
        <v>585</v>
      </c>
      <c r="G228">
        <f>scrapedData!AB228</f>
        <v>4</v>
      </c>
      <c r="H228" t="str">
        <f>MONTH(scrapedData!AE228)&amp;""""&amp;DAY(scrapedData!AE228)&amp;"'"</f>
        <v>6"6'</v>
      </c>
      <c r="I228">
        <f>_xlfn.IFNA(scalebetweenformulas!N228-scalebetweenformulas!T228,40)</f>
        <v>40</v>
      </c>
      <c r="J228">
        <f>_xlfn.IFNA(scalebetweenformulas!O228-scalebetweenformulas!T228,40)</f>
        <v>40</v>
      </c>
      <c r="K228">
        <f ca="1">_xlfn.IFNA(scalebetweenformulas!Q228,40)</f>
        <v>40</v>
      </c>
      <c r="L228">
        <f>_xlfn.IFNA(scalebetweenformulas!P228,40)</f>
        <v>40</v>
      </c>
      <c r="M228">
        <f ca="1">_xlfn.IFNA(scalebetweenformulas!R228,40)</f>
        <v>40</v>
      </c>
      <c r="N228">
        <f t="shared" si="3"/>
        <v>21</v>
      </c>
    </row>
    <row r="229" spans="1:14" x14ac:dyDescent="0.3">
      <c r="A229" t="s">
        <v>1561</v>
      </c>
      <c r="B229">
        <f>scalebetweenformulas!S229</f>
        <v>15</v>
      </c>
      <c r="C229">
        <f>IF(scrapedData!AC229="FR",4,IF(scrapedData!AC229="SO", 3, IF(scrapedData!AC229="JR",2,1)))</f>
        <v>3</v>
      </c>
      <c r="D229">
        <v>1200000</v>
      </c>
      <c r="E229">
        <f ca="1">IF(scrapedData!AD229="F",RANDBETWEEN(2,3),IF(scrapedData!AD229="G",RANDBETWEEN(0,1),4))</f>
        <v>1</v>
      </c>
      <c r="F229" s="1" t="s">
        <v>585</v>
      </c>
      <c r="G229">
        <f>scrapedData!AB229</f>
        <v>4</v>
      </c>
      <c r="H229" t="str">
        <f>MONTH(scrapedData!AE229)&amp;""""&amp;DAY(scrapedData!AE229)&amp;"'"</f>
        <v>6"5'</v>
      </c>
      <c r="I229">
        <f ca="1">_xlfn.IFNA(scalebetweenformulas!N229-scalebetweenformulas!T229,40)</f>
        <v>87</v>
      </c>
      <c r="J229">
        <f>_xlfn.IFNA(scalebetweenformulas!O229-scalebetweenformulas!T229,40)</f>
        <v>83</v>
      </c>
      <c r="K229">
        <f ca="1">_xlfn.IFNA(scalebetweenformulas!Q229,40)</f>
        <v>84</v>
      </c>
      <c r="L229">
        <f>_xlfn.IFNA(scalebetweenformulas!P229,40)</f>
        <v>64</v>
      </c>
      <c r="M229">
        <f ca="1">_xlfn.IFNA(scalebetweenformulas!R229,40)</f>
        <v>78</v>
      </c>
      <c r="N229">
        <f t="shared" si="3"/>
        <v>19</v>
      </c>
    </row>
    <row r="230" spans="1:14" x14ac:dyDescent="0.3">
      <c r="A230" t="s">
        <v>1565</v>
      </c>
      <c r="B230">
        <f>scalebetweenformulas!S230</f>
        <v>15</v>
      </c>
      <c r="C230">
        <f>IF(scrapedData!AC230="FR",4,IF(scrapedData!AC230="SO", 3, IF(scrapedData!AC230="JR",2,1)))</f>
        <v>2</v>
      </c>
      <c r="D230">
        <v>1200000</v>
      </c>
      <c r="E230">
        <f ca="1">IF(scrapedData!AD230="F",RANDBETWEEN(2,3),IF(scrapedData!AD230="G",RANDBETWEEN(0,1),4))</f>
        <v>2</v>
      </c>
      <c r="F230" s="1" t="s">
        <v>585</v>
      </c>
      <c r="G230">
        <f>scrapedData!AB230</f>
        <v>24</v>
      </c>
      <c r="H230" t="str">
        <f>MONTH(scrapedData!AE230)&amp;""""&amp;DAY(scrapedData!AE230)&amp;"'"</f>
        <v>6"10'</v>
      </c>
      <c r="I230">
        <f ca="1">_xlfn.IFNA(scalebetweenformulas!N230-scalebetweenformulas!T230,40)</f>
        <v>83</v>
      </c>
      <c r="J230">
        <f>_xlfn.IFNA(scalebetweenformulas!O230-scalebetweenformulas!T230,40)</f>
        <v>82</v>
      </c>
      <c r="K230">
        <f ca="1">_xlfn.IFNA(scalebetweenformulas!Q230,40)</f>
        <v>79</v>
      </c>
      <c r="L230">
        <f>_xlfn.IFNA(scalebetweenformulas!P230,40)</f>
        <v>86</v>
      </c>
      <c r="M230">
        <f ca="1">_xlfn.IFNA(scalebetweenformulas!R230,40)</f>
        <v>74</v>
      </c>
      <c r="N230">
        <f t="shared" si="3"/>
        <v>20</v>
      </c>
    </row>
    <row r="231" spans="1:14" x14ac:dyDescent="0.3">
      <c r="A231" t="s">
        <v>1567</v>
      </c>
      <c r="B231">
        <f>scalebetweenformulas!S231</f>
        <v>15</v>
      </c>
      <c r="C231">
        <f>IF(scrapedData!AC231="FR",4,IF(scrapedData!AC231="SO", 3, IF(scrapedData!AC231="JR",2,1)))</f>
        <v>1</v>
      </c>
      <c r="D231">
        <v>1200000</v>
      </c>
      <c r="E231">
        <f ca="1">IF(scrapedData!AD231="F",RANDBETWEEN(2,3),IF(scrapedData!AD231="G",RANDBETWEEN(0,1),4))</f>
        <v>1</v>
      </c>
      <c r="F231" s="1" t="s">
        <v>585</v>
      </c>
      <c r="G231">
        <f>scrapedData!AB231</f>
        <v>13</v>
      </c>
      <c r="H231" t="str">
        <f>MONTH(scrapedData!AE231)&amp;""""&amp;DAY(scrapedData!AE231)&amp;"'"</f>
        <v>6"5'</v>
      </c>
      <c r="I231">
        <f ca="1">_xlfn.IFNA(scalebetweenformulas!N231-scalebetweenformulas!T231,40)</f>
        <v>81</v>
      </c>
      <c r="J231">
        <f>_xlfn.IFNA(scalebetweenformulas!O231-scalebetweenformulas!T231,40)</f>
        <v>78</v>
      </c>
      <c r="K231">
        <f ca="1">_xlfn.IFNA(scalebetweenformulas!Q231,40)</f>
        <v>86</v>
      </c>
      <c r="L231">
        <f>_xlfn.IFNA(scalebetweenformulas!P231,40)</f>
        <v>63</v>
      </c>
      <c r="M231">
        <f ca="1">_xlfn.IFNA(scalebetweenformulas!R231,40)</f>
        <v>81</v>
      </c>
      <c r="N231">
        <f t="shared" si="3"/>
        <v>21</v>
      </c>
    </row>
    <row r="232" spans="1:14" x14ac:dyDescent="0.3">
      <c r="A232" t="s">
        <v>970</v>
      </c>
      <c r="B232">
        <f>scalebetweenformulas!S232</f>
        <v>15</v>
      </c>
      <c r="C232">
        <f>IF(scrapedData!AC232="FR",4,IF(scrapedData!AC232="SO", 3, IF(scrapedData!AC232="JR",2,1)))</f>
        <v>1</v>
      </c>
      <c r="D232">
        <v>1200000</v>
      </c>
      <c r="E232">
        <f ca="1">IF(scrapedData!AD232="F",RANDBETWEEN(2,3),IF(scrapedData!AD232="G",RANDBETWEEN(0,1),4))</f>
        <v>0</v>
      </c>
      <c r="F232" s="1" t="s">
        <v>585</v>
      </c>
      <c r="G232">
        <f>scrapedData!AB232</f>
        <v>5</v>
      </c>
      <c r="H232" t="str">
        <f>MONTH(scrapedData!AE232)&amp;""""&amp;DAY(scrapedData!AE232)&amp;"'"</f>
        <v>6"2'</v>
      </c>
      <c r="I232">
        <f ca="1">_xlfn.IFNA(scalebetweenformulas!N232-scalebetweenformulas!T232,40)</f>
        <v>70</v>
      </c>
      <c r="J232">
        <f>_xlfn.IFNA(scalebetweenformulas!O232-scalebetweenformulas!T232,40)</f>
        <v>63</v>
      </c>
      <c r="K232">
        <f ca="1">_xlfn.IFNA(scalebetweenformulas!Q232,40)</f>
        <v>45</v>
      </c>
      <c r="L232">
        <f>_xlfn.IFNA(scalebetweenformulas!P232,40)</f>
        <v>70</v>
      </c>
      <c r="M232">
        <f ca="1">_xlfn.IFNA(scalebetweenformulas!R232,40)</f>
        <v>65</v>
      </c>
      <c r="N232">
        <f t="shared" si="3"/>
        <v>21</v>
      </c>
    </row>
    <row r="233" spans="1:14" x14ac:dyDescent="0.3">
      <c r="A233" t="s">
        <v>1573</v>
      </c>
      <c r="B233">
        <f>scalebetweenformulas!S233</f>
        <v>15</v>
      </c>
      <c r="C233">
        <f>IF(scrapedData!AC233="FR",4,IF(scrapedData!AC233="SO", 3, IF(scrapedData!AC233="JR",2,1)))</f>
        <v>1</v>
      </c>
      <c r="D233">
        <v>1200000</v>
      </c>
      <c r="E233">
        <f ca="1">IF(scrapedData!AD233="F",RANDBETWEEN(2,3),IF(scrapedData!AD233="G",RANDBETWEEN(0,1),4))</f>
        <v>1</v>
      </c>
      <c r="F233" s="1" t="s">
        <v>585</v>
      </c>
      <c r="G233">
        <f>scrapedData!AB233</f>
        <v>42</v>
      </c>
      <c r="H233" t="str">
        <f>MONTH(scrapedData!AE233)&amp;""""&amp;DAY(scrapedData!AE233)&amp;"'"</f>
        <v>6"6'</v>
      </c>
      <c r="I233">
        <f ca="1">_xlfn.IFNA(scalebetweenformulas!N233-scalebetweenformulas!T233,40)</f>
        <v>80</v>
      </c>
      <c r="J233">
        <f>_xlfn.IFNA(scalebetweenformulas!O233-scalebetweenformulas!T233,40)</f>
        <v>78</v>
      </c>
      <c r="K233">
        <f ca="1">_xlfn.IFNA(scalebetweenformulas!Q233,40)</f>
        <v>94</v>
      </c>
      <c r="L233">
        <f>_xlfn.IFNA(scalebetweenformulas!P233,40)</f>
        <v>74</v>
      </c>
      <c r="M233">
        <f ca="1">_xlfn.IFNA(scalebetweenformulas!R233,40)</f>
        <v>69</v>
      </c>
      <c r="N233">
        <f t="shared" si="3"/>
        <v>21</v>
      </c>
    </row>
    <row r="234" spans="1:14" x14ac:dyDescent="0.3">
      <c r="A234" t="s">
        <v>1576</v>
      </c>
      <c r="B234">
        <f>scalebetweenformulas!S234</f>
        <v>15</v>
      </c>
      <c r="C234">
        <f>IF(scrapedData!AC234="FR",4,IF(scrapedData!AC234="SO", 3, IF(scrapedData!AC234="JR",2,1)))</f>
        <v>4</v>
      </c>
      <c r="D234">
        <v>1200000</v>
      </c>
      <c r="E234">
        <f ca="1">IF(scrapedData!AD234="F",RANDBETWEEN(2,3),IF(scrapedData!AD234="G",RANDBETWEEN(0,1),4))</f>
        <v>1</v>
      </c>
      <c r="F234" s="1" t="s">
        <v>585</v>
      </c>
      <c r="G234">
        <f>scrapedData!AB234</f>
        <v>1</v>
      </c>
      <c r="H234" t="str">
        <f>MONTH(scrapedData!AE234)&amp;""""&amp;DAY(scrapedData!AE234)&amp;"'"</f>
        <v>6"3'</v>
      </c>
      <c r="I234">
        <f ca="1">_xlfn.IFNA(scalebetweenformulas!N234-scalebetweenformulas!T234,40)</f>
        <v>77</v>
      </c>
      <c r="J234">
        <f>_xlfn.IFNA(scalebetweenformulas!O234-scalebetweenformulas!T234,40)</f>
        <v>69</v>
      </c>
      <c r="K234">
        <f ca="1">_xlfn.IFNA(scalebetweenformulas!Q234,40)</f>
        <v>88</v>
      </c>
      <c r="L234">
        <f>_xlfn.IFNA(scalebetweenformulas!P234,40)</f>
        <v>68</v>
      </c>
      <c r="M234">
        <f ca="1">_xlfn.IFNA(scalebetweenformulas!R234,40)</f>
        <v>74</v>
      </c>
      <c r="N234">
        <f t="shared" si="3"/>
        <v>18</v>
      </c>
    </row>
    <row r="235" spans="1:14" x14ac:dyDescent="0.3">
      <c r="A235" t="s">
        <v>1578</v>
      </c>
      <c r="B235">
        <f>scalebetweenformulas!S235</f>
        <v>15</v>
      </c>
      <c r="C235">
        <f>IF(scrapedData!AC235="FR",4,IF(scrapedData!AC235="SO", 3, IF(scrapedData!AC235="JR",2,1)))</f>
        <v>3</v>
      </c>
      <c r="D235">
        <v>1200000</v>
      </c>
      <c r="E235">
        <f ca="1">IF(scrapedData!AD235="F",RANDBETWEEN(2,3),IF(scrapedData!AD235="G",RANDBETWEEN(0,1),4))</f>
        <v>0</v>
      </c>
      <c r="F235" s="1" t="s">
        <v>585</v>
      </c>
      <c r="G235">
        <f>scrapedData!AB235</f>
        <v>3</v>
      </c>
      <c r="H235" t="str">
        <f>MONTH(scrapedData!AE235)&amp;""""&amp;DAY(scrapedData!AE235)&amp;"'"</f>
        <v>6"1'</v>
      </c>
      <c r="I235">
        <f ca="1">_xlfn.IFNA(scalebetweenformulas!N235-scalebetweenformulas!T235,40)</f>
        <v>77</v>
      </c>
      <c r="J235">
        <f>_xlfn.IFNA(scalebetweenformulas!O235-scalebetweenformulas!T235,40)</f>
        <v>75</v>
      </c>
      <c r="K235">
        <f ca="1">_xlfn.IFNA(scalebetweenformulas!Q235,40)</f>
        <v>82</v>
      </c>
      <c r="L235">
        <f>_xlfn.IFNA(scalebetweenformulas!P235,40)</f>
        <v>60</v>
      </c>
      <c r="M235">
        <f ca="1">_xlfn.IFNA(scalebetweenformulas!R235,40)</f>
        <v>59</v>
      </c>
      <c r="N235">
        <f t="shared" si="3"/>
        <v>19</v>
      </c>
    </row>
    <row r="236" spans="1:14" x14ac:dyDescent="0.3">
      <c r="A236" t="s">
        <v>1582</v>
      </c>
      <c r="B236">
        <f>scalebetweenformulas!S236</f>
        <v>15</v>
      </c>
      <c r="C236">
        <f>IF(scrapedData!AC236="FR",4,IF(scrapedData!AC236="SO", 3, IF(scrapedData!AC236="JR",2,1)))</f>
        <v>3</v>
      </c>
      <c r="D236">
        <v>1200000</v>
      </c>
      <c r="E236">
        <f ca="1">IF(scrapedData!AD236="F",RANDBETWEEN(2,3),IF(scrapedData!AD236="G",RANDBETWEEN(0,1),4))</f>
        <v>2</v>
      </c>
      <c r="F236" s="1" t="s">
        <v>585</v>
      </c>
      <c r="G236">
        <f>scrapedData!AB236</f>
        <v>14</v>
      </c>
      <c r="H236" t="str">
        <f>MONTH(scrapedData!AE236)&amp;""""&amp;DAY(scrapedData!AE236)&amp;"'"</f>
        <v>6"5'</v>
      </c>
      <c r="I236">
        <f ca="1">_xlfn.IFNA(scalebetweenformulas!N236-scalebetweenformulas!T236,40)</f>
        <v>70</v>
      </c>
      <c r="J236">
        <f>_xlfn.IFNA(scalebetweenformulas!O236-scalebetweenformulas!T236,40)</f>
        <v>68</v>
      </c>
      <c r="K236">
        <f ca="1">_xlfn.IFNA(scalebetweenformulas!Q236,40)</f>
        <v>44</v>
      </c>
      <c r="L236">
        <f>_xlfn.IFNA(scalebetweenformulas!P236,40)</f>
        <v>69</v>
      </c>
      <c r="M236">
        <f ca="1">_xlfn.IFNA(scalebetweenformulas!R236,40)</f>
        <v>75</v>
      </c>
      <c r="N236">
        <f t="shared" si="3"/>
        <v>19</v>
      </c>
    </row>
    <row r="237" spans="1:14" x14ac:dyDescent="0.3">
      <c r="A237" t="s">
        <v>1585</v>
      </c>
      <c r="B237">
        <f>scalebetweenformulas!S237</f>
        <v>15</v>
      </c>
      <c r="C237">
        <f>IF(scrapedData!AC237="FR",4,IF(scrapedData!AC237="SO", 3, IF(scrapedData!AC237="JR",2,1)))</f>
        <v>4</v>
      </c>
      <c r="D237">
        <v>1200000</v>
      </c>
      <c r="E237">
        <f ca="1">IF(scrapedData!AD237="F",RANDBETWEEN(2,3),IF(scrapedData!AD237="G",RANDBETWEEN(0,1),4))</f>
        <v>0</v>
      </c>
      <c r="F237" s="1" t="s">
        <v>585</v>
      </c>
      <c r="G237">
        <f>scrapedData!AB237</f>
        <v>10</v>
      </c>
      <c r="H237" t="str">
        <f>MONTH(scrapedData!AE237)&amp;""""&amp;DAY(scrapedData!AE237)&amp;"'"</f>
        <v>6"4'</v>
      </c>
      <c r="I237">
        <f ca="1">_xlfn.IFNA(scalebetweenformulas!N237-scalebetweenformulas!T237,40)</f>
        <v>72</v>
      </c>
      <c r="J237">
        <f>_xlfn.IFNA(scalebetweenformulas!O237-scalebetweenformulas!T237,40)</f>
        <v>62</v>
      </c>
      <c r="K237">
        <f ca="1">_xlfn.IFNA(scalebetweenformulas!Q237,40)</f>
        <v>78</v>
      </c>
      <c r="L237">
        <f>_xlfn.IFNA(scalebetweenformulas!P237,40)</f>
        <v>67</v>
      </c>
      <c r="M237">
        <f ca="1">_xlfn.IFNA(scalebetweenformulas!R237,40)</f>
        <v>67</v>
      </c>
      <c r="N237">
        <f t="shared" si="3"/>
        <v>18</v>
      </c>
    </row>
    <row r="238" spans="1:14" x14ac:dyDescent="0.3">
      <c r="A238" t="s">
        <v>1586</v>
      </c>
      <c r="B238">
        <f>scalebetweenformulas!S238</f>
        <v>15</v>
      </c>
      <c r="C238">
        <f>IF(scrapedData!AC238="FR",4,IF(scrapedData!AC238="SO", 3, IF(scrapedData!AC238="JR",2,1)))</f>
        <v>4</v>
      </c>
      <c r="D238">
        <v>1200000</v>
      </c>
      <c r="E238">
        <f ca="1">IF(scrapedData!AD238="F",RANDBETWEEN(2,3),IF(scrapedData!AD238="G",RANDBETWEEN(0,1),4))</f>
        <v>0</v>
      </c>
      <c r="F238" s="1" t="s">
        <v>585</v>
      </c>
      <c r="G238">
        <f>scrapedData!AB238</f>
        <v>11</v>
      </c>
      <c r="H238" t="str">
        <f>MONTH(scrapedData!AE238)&amp;""""&amp;DAY(scrapedData!AE238)&amp;"'"</f>
        <v>6"3'</v>
      </c>
      <c r="I238">
        <f ca="1">_xlfn.IFNA(scalebetweenformulas!N238-scalebetweenformulas!T238,40)</f>
        <v>60</v>
      </c>
      <c r="J238">
        <f>_xlfn.IFNA(scalebetweenformulas!O238-scalebetweenformulas!T238,40)</f>
        <v>60</v>
      </c>
      <c r="K238">
        <f ca="1">_xlfn.IFNA(scalebetweenformulas!Q238,40)</f>
        <v>50</v>
      </c>
      <c r="L238">
        <f>_xlfn.IFNA(scalebetweenformulas!P238,40)</f>
        <v>69</v>
      </c>
      <c r="M238">
        <f ca="1">_xlfn.IFNA(scalebetweenformulas!R238,40)</f>
        <v>61</v>
      </c>
      <c r="N238">
        <f t="shared" si="3"/>
        <v>18</v>
      </c>
    </row>
    <row r="239" spans="1:14" x14ac:dyDescent="0.3">
      <c r="A239" t="s">
        <v>1588</v>
      </c>
      <c r="B239">
        <f>scalebetweenformulas!S239</f>
        <v>15</v>
      </c>
      <c r="C239">
        <f>IF(scrapedData!AC239="FR",4,IF(scrapedData!AC239="SO", 3, IF(scrapedData!AC239="JR",2,1)))</f>
        <v>4</v>
      </c>
      <c r="D239">
        <v>1200000</v>
      </c>
      <c r="E239">
        <f ca="1">IF(scrapedData!AD239="F",RANDBETWEEN(2,3),IF(scrapedData!AD239="G",RANDBETWEEN(0,1),4))</f>
        <v>0</v>
      </c>
      <c r="F239" s="1" t="s">
        <v>585</v>
      </c>
      <c r="G239">
        <f>scrapedData!AB239</f>
        <v>21</v>
      </c>
      <c r="H239" t="str">
        <f>MONTH(scrapedData!AE239)&amp;""""&amp;DAY(scrapedData!AE239)&amp;"'"</f>
        <v>6"7'</v>
      </c>
      <c r="I239">
        <f>_xlfn.IFNA(scalebetweenformulas!N239-scalebetweenformulas!T239,40)</f>
        <v>40</v>
      </c>
      <c r="J239">
        <f>_xlfn.IFNA(scalebetweenformulas!O239-scalebetweenformulas!T239,40)</f>
        <v>40</v>
      </c>
      <c r="K239">
        <f ca="1">_xlfn.IFNA(scalebetweenformulas!Q239,40)</f>
        <v>40</v>
      </c>
      <c r="L239">
        <f>_xlfn.IFNA(scalebetweenformulas!P239,40)</f>
        <v>40</v>
      </c>
      <c r="M239">
        <f ca="1">_xlfn.IFNA(scalebetweenformulas!R239,40)</f>
        <v>40</v>
      </c>
      <c r="N239">
        <f t="shared" si="3"/>
        <v>18</v>
      </c>
    </row>
    <row r="240" spans="1:14" x14ac:dyDescent="0.3">
      <c r="A240" t="s">
        <v>1592</v>
      </c>
      <c r="B240">
        <f>scalebetweenformulas!S240</f>
        <v>15</v>
      </c>
      <c r="C240">
        <f>IF(scrapedData!AC240="FR",4,IF(scrapedData!AC240="SO", 3, IF(scrapedData!AC240="JR",2,1)))</f>
        <v>4</v>
      </c>
      <c r="D240">
        <v>1200000</v>
      </c>
      <c r="E240">
        <f ca="1">IF(scrapedData!AD240="F",RANDBETWEEN(2,3),IF(scrapedData!AD240="G",RANDBETWEEN(0,1),4))</f>
        <v>1</v>
      </c>
      <c r="F240" s="1" t="s">
        <v>585</v>
      </c>
      <c r="G240">
        <f>scrapedData!AB240</f>
        <v>23</v>
      </c>
      <c r="H240" t="str">
        <f>MONTH(scrapedData!AE240)&amp;""""&amp;DAY(scrapedData!AE240)&amp;"'"</f>
        <v>6"2'</v>
      </c>
      <c r="I240">
        <f>_xlfn.IFNA(scalebetweenformulas!N240-scalebetweenformulas!T240,40)</f>
        <v>40</v>
      </c>
      <c r="J240">
        <f>_xlfn.IFNA(scalebetweenformulas!O240-scalebetweenformulas!T240,40)</f>
        <v>40</v>
      </c>
      <c r="K240">
        <f ca="1">_xlfn.IFNA(scalebetweenformulas!Q240,40)</f>
        <v>40</v>
      </c>
      <c r="L240">
        <f>_xlfn.IFNA(scalebetweenformulas!P240,40)</f>
        <v>40</v>
      </c>
      <c r="M240">
        <f ca="1">_xlfn.IFNA(scalebetweenformulas!R240,40)</f>
        <v>40</v>
      </c>
      <c r="N240">
        <f t="shared" si="3"/>
        <v>18</v>
      </c>
    </row>
    <row r="241" spans="1:14" x14ac:dyDescent="0.3">
      <c r="A241" t="s">
        <v>1594</v>
      </c>
      <c r="B241">
        <f>scalebetweenformulas!S241</f>
        <v>16</v>
      </c>
      <c r="C241">
        <f>IF(scrapedData!AC241="FR",4,IF(scrapedData!AC241="SO", 3, IF(scrapedData!AC241="JR",2,1)))</f>
        <v>2</v>
      </c>
      <c r="D241">
        <v>1200000</v>
      </c>
      <c r="E241">
        <f ca="1">IF(scrapedData!AD241="F",RANDBETWEEN(2,3),IF(scrapedData!AD241="G",RANDBETWEEN(0,1),4))</f>
        <v>1</v>
      </c>
      <c r="F241" s="1" t="s">
        <v>585</v>
      </c>
      <c r="G241">
        <f>scrapedData!AB241</f>
        <v>0</v>
      </c>
      <c r="H241" t="str">
        <f>MONTH(scrapedData!AE241)&amp;""""&amp;DAY(scrapedData!AE241)&amp;"'"</f>
        <v>5"11'</v>
      </c>
      <c r="I241">
        <f ca="1">_xlfn.IFNA(scalebetweenformulas!N241-scalebetweenformulas!T241,40)</f>
        <v>90</v>
      </c>
      <c r="J241">
        <f>_xlfn.IFNA(scalebetweenformulas!O241-scalebetweenformulas!T241,40)</f>
        <v>78</v>
      </c>
      <c r="K241">
        <f ca="1">_xlfn.IFNA(scalebetweenformulas!Q241,40)</f>
        <v>88</v>
      </c>
      <c r="L241">
        <f>_xlfn.IFNA(scalebetweenformulas!P241,40)</f>
        <v>64</v>
      </c>
      <c r="M241">
        <f ca="1">_xlfn.IFNA(scalebetweenformulas!R241,40)</f>
        <v>89</v>
      </c>
      <c r="N241">
        <f t="shared" si="3"/>
        <v>20</v>
      </c>
    </row>
    <row r="242" spans="1:14" x14ac:dyDescent="0.3">
      <c r="A242" t="s">
        <v>1598</v>
      </c>
      <c r="B242">
        <f>scalebetweenformulas!S242</f>
        <v>16</v>
      </c>
      <c r="C242">
        <f>IF(scrapedData!AC242="FR",4,IF(scrapedData!AC242="SO", 3, IF(scrapedData!AC242="JR",2,1)))</f>
        <v>2</v>
      </c>
      <c r="D242">
        <v>1200000</v>
      </c>
      <c r="E242">
        <f ca="1">IF(scrapedData!AD242="F",RANDBETWEEN(2,3),IF(scrapedData!AD242="G",RANDBETWEEN(0,1),4))</f>
        <v>2</v>
      </c>
      <c r="F242" s="1" t="s">
        <v>585</v>
      </c>
      <c r="G242">
        <f>scrapedData!AB242</f>
        <v>10</v>
      </c>
      <c r="H242" t="str">
        <f>MONTH(scrapedData!AE242)&amp;""""&amp;DAY(scrapedData!AE242)&amp;"'"</f>
        <v>6"8'</v>
      </c>
      <c r="I242">
        <f ca="1">_xlfn.IFNA(scalebetweenformulas!N242-scalebetweenformulas!T242,40)</f>
        <v>84</v>
      </c>
      <c r="J242">
        <f>_xlfn.IFNA(scalebetweenformulas!O242-scalebetweenformulas!T242,40)</f>
        <v>82</v>
      </c>
      <c r="K242">
        <f ca="1">_xlfn.IFNA(scalebetweenformulas!Q242,40)</f>
        <v>87</v>
      </c>
      <c r="L242">
        <f>_xlfn.IFNA(scalebetweenformulas!P242,40)</f>
        <v>82</v>
      </c>
      <c r="M242">
        <f ca="1">_xlfn.IFNA(scalebetweenformulas!R242,40)</f>
        <v>92</v>
      </c>
      <c r="N242">
        <f t="shared" si="3"/>
        <v>20</v>
      </c>
    </row>
    <row r="243" spans="1:14" x14ac:dyDescent="0.3">
      <c r="A243" t="s">
        <v>1602</v>
      </c>
      <c r="B243">
        <f>scalebetweenformulas!S243</f>
        <v>16</v>
      </c>
      <c r="C243">
        <f>IF(scrapedData!AC243="FR",4,IF(scrapedData!AC243="SO", 3, IF(scrapedData!AC243="JR",2,1)))</f>
        <v>4</v>
      </c>
      <c r="D243">
        <v>1200000</v>
      </c>
      <c r="E243">
        <f ca="1">IF(scrapedData!AD243="F",RANDBETWEEN(2,3),IF(scrapedData!AD243="G",RANDBETWEEN(0,1),4))</f>
        <v>2</v>
      </c>
      <c r="F243" s="1" t="s">
        <v>585</v>
      </c>
      <c r="G243">
        <f>scrapedData!AB243</f>
        <v>22</v>
      </c>
      <c r="H243" t="str">
        <f>MONTH(scrapedData!AE243)&amp;""""&amp;DAY(scrapedData!AE243)&amp;"'"</f>
        <v>6"9'</v>
      </c>
      <c r="I243">
        <f ca="1">_xlfn.IFNA(scalebetweenformulas!N243-scalebetweenformulas!T243,40)</f>
        <v>82</v>
      </c>
      <c r="J243">
        <f>_xlfn.IFNA(scalebetweenformulas!O243-scalebetweenformulas!T243,40)</f>
        <v>76</v>
      </c>
      <c r="K243">
        <f ca="1">_xlfn.IFNA(scalebetweenformulas!Q243,40)</f>
        <v>90</v>
      </c>
      <c r="L243">
        <f>_xlfn.IFNA(scalebetweenformulas!P243,40)</f>
        <v>74</v>
      </c>
      <c r="M243">
        <f ca="1">_xlfn.IFNA(scalebetweenformulas!R243,40)</f>
        <v>79</v>
      </c>
      <c r="N243">
        <f t="shared" si="3"/>
        <v>18</v>
      </c>
    </row>
    <row r="244" spans="1:14" x14ac:dyDescent="0.3">
      <c r="A244" t="s">
        <v>1604</v>
      </c>
      <c r="B244">
        <f>scalebetweenformulas!S244</f>
        <v>16</v>
      </c>
      <c r="C244">
        <f>IF(scrapedData!AC244="FR",4,IF(scrapedData!AC244="SO", 3, IF(scrapedData!AC244="JR",2,1)))</f>
        <v>2</v>
      </c>
      <c r="D244">
        <v>1200000</v>
      </c>
      <c r="E244">
        <f ca="1">IF(scrapedData!AD244="F",RANDBETWEEN(2,3),IF(scrapedData!AD244="G",RANDBETWEEN(0,1),4))</f>
        <v>2</v>
      </c>
      <c r="F244" s="1" t="s">
        <v>585</v>
      </c>
      <c r="G244">
        <f>scrapedData!AB244</f>
        <v>2</v>
      </c>
      <c r="H244" t="str">
        <f>MONTH(scrapedData!AE244)&amp;""""&amp;DAY(scrapedData!AE244)&amp;"'"</f>
        <v>6"5'</v>
      </c>
      <c r="I244">
        <f ca="1">_xlfn.IFNA(scalebetweenformulas!N244-scalebetweenformulas!T244,40)</f>
        <v>79</v>
      </c>
      <c r="J244">
        <f>_xlfn.IFNA(scalebetweenformulas!O244-scalebetweenformulas!T244,40)</f>
        <v>75</v>
      </c>
      <c r="K244">
        <f ca="1">_xlfn.IFNA(scalebetweenformulas!Q244,40)</f>
        <v>86</v>
      </c>
      <c r="L244">
        <f>_xlfn.IFNA(scalebetweenformulas!P244,40)</f>
        <v>61</v>
      </c>
      <c r="M244">
        <f ca="1">_xlfn.IFNA(scalebetweenformulas!R244,40)</f>
        <v>59</v>
      </c>
      <c r="N244">
        <f t="shared" si="3"/>
        <v>20</v>
      </c>
    </row>
    <row r="245" spans="1:14" x14ac:dyDescent="0.3">
      <c r="A245" t="s">
        <v>1605</v>
      </c>
      <c r="B245">
        <f>scalebetweenformulas!S245</f>
        <v>16</v>
      </c>
      <c r="C245">
        <f>IF(scrapedData!AC245="FR",4,IF(scrapedData!AC245="SO", 3, IF(scrapedData!AC245="JR",2,1)))</f>
        <v>3</v>
      </c>
      <c r="D245">
        <v>1200000</v>
      </c>
      <c r="E245">
        <f ca="1">IF(scrapedData!AD245="F",RANDBETWEEN(2,3),IF(scrapedData!AD245="G",RANDBETWEEN(0,1),4))</f>
        <v>3</v>
      </c>
      <c r="F245" s="1" t="s">
        <v>585</v>
      </c>
      <c r="G245">
        <f>scrapedData!AB245</f>
        <v>4</v>
      </c>
      <c r="H245" t="str">
        <f>MONTH(scrapedData!AE245)&amp;""""&amp;DAY(scrapedData!AE245)&amp;"'"</f>
        <v>6"9'</v>
      </c>
      <c r="I245">
        <f ca="1">_xlfn.IFNA(scalebetweenformulas!N245-scalebetweenformulas!T245,40)</f>
        <v>72</v>
      </c>
      <c r="J245">
        <f>_xlfn.IFNA(scalebetweenformulas!O245-scalebetweenformulas!T245,40)</f>
        <v>80</v>
      </c>
      <c r="K245">
        <f ca="1">_xlfn.IFNA(scalebetweenformulas!Q245,40)</f>
        <v>45</v>
      </c>
      <c r="L245">
        <f>_xlfn.IFNA(scalebetweenformulas!P245,40)</f>
        <v>80</v>
      </c>
      <c r="M245">
        <f ca="1">_xlfn.IFNA(scalebetweenformulas!R245,40)</f>
        <v>51</v>
      </c>
      <c r="N245">
        <f t="shared" si="3"/>
        <v>19</v>
      </c>
    </row>
    <row r="246" spans="1:14" x14ac:dyDescent="0.3">
      <c r="A246" t="s">
        <v>1607</v>
      </c>
      <c r="B246">
        <f>scalebetweenformulas!S246</f>
        <v>16</v>
      </c>
      <c r="C246">
        <f>IF(scrapedData!AC246="FR",4,IF(scrapedData!AC246="SO", 3, IF(scrapedData!AC246="JR",2,1)))</f>
        <v>2</v>
      </c>
      <c r="D246">
        <v>1200000</v>
      </c>
      <c r="E246">
        <f ca="1">IF(scrapedData!AD246="F",RANDBETWEEN(2,3),IF(scrapedData!AD246="G",RANDBETWEEN(0,1),4))</f>
        <v>2</v>
      </c>
      <c r="F246" s="1" t="s">
        <v>585</v>
      </c>
      <c r="G246">
        <f>scrapedData!AB246</f>
        <v>30</v>
      </c>
      <c r="H246" t="str">
        <f>MONTH(scrapedData!AE246)&amp;""""&amp;DAY(scrapedData!AE246)&amp;"'"</f>
        <v>6"7'</v>
      </c>
      <c r="I246">
        <f ca="1">_xlfn.IFNA(scalebetweenformulas!N246-scalebetweenformulas!T246,40)</f>
        <v>71</v>
      </c>
      <c r="J246">
        <f>_xlfn.IFNA(scalebetweenformulas!O246-scalebetweenformulas!T246,40)</f>
        <v>73</v>
      </c>
      <c r="K246">
        <f ca="1">_xlfn.IFNA(scalebetweenformulas!Q246,40)</f>
        <v>45</v>
      </c>
      <c r="L246">
        <f>_xlfn.IFNA(scalebetweenformulas!P246,40)</f>
        <v>82</v>
      </c>
      <c r="M246">
        <f ca="1">_xlfn.IFNA(scalebetweenformulas!R246,40)</f>
        <v>62</v>
      </c>
      <c r="N246">
        <f t="shared" si="3"/>
        <v>20</v>
      </c>
    </row>
    <row r="247" spans="1:14" x14ac:dyDescent="0.3">
      <c r="A247" t="s">
        <v>1609</v>
      </c>
      <c r="B247">
        <f>scalebetweenformulas!S247</f>
        <v>16</v>
      </c>
      <c r="C247">
        <f>IF(scrapedData!AC247="FR",4,IF(scrapedData!AC247="SO", 3, IF(scrapedData!AC247="JR",2,1)))</f>
        <v>4</v>
      </c>
      <c r="D247">
        <v>1200000</v>
      </c>
      <c r="E247">
        <f ca="1">IF(scrapedData!AD247="F",RANDBETWEEN(2,3),IF(scrapedData!AD247="G",RANDBETWEEN(0,1),4))</f>
        <v>2</v>
      </c>
      <c r="F247" s="1" t="s">
        <v>585</v>
      </c>
      <c r="G247">
        <f>scrapedData!AB247</f>
        <v>1</v>
      </c>
      <c r="H247" t="str">
        <f>MONTH(scrapedData!AE247)&amp;""""&amp;DAY(scrapedData!AE247)&amp;"'"</f>
        <v>6"8'</v>
      </c>
      <c r="I247">
        <f ca="1">_xlfn.IFNA(scalebetweenformulas!N247-scalebetweenformulas!T247,40)</f>
        <v>71</v>
      </c>
      <c r="J247">
        <f>_xlfn.IFNA(scalebetweenformulas!O247-scalebetweenformulas!T247,40)</f>
        <v>69</v>
      </c>
      <c r="K247">
        <f ca="1">_xlfn.IFNA(scalebetweenformulas!Q247,40)</f>
        <v>70</v>
      </c>
      <c r="L247">
        <f>_xlfn.IFNA(scalebetweenformulas!P247,40)</f>
        <v>66</v>
      </c>
      <c r="M247">
        <f ca="1">_xlfn.IFNA(scalebetweenformulas!R247,40)</f>
        <v>64</v>
      </c>
      <c r="N247">
        <f t="shared" si="3"/>
        <v>18</v>
      </c>
    </row>
    <row r="248" spans="1:14" x14ac:dyDescent="0.3">
      <c r="A248" t="s">
        <v>1612</v>
      </c>
      <c r="B248">
        <f>scalebetweenformulas!S248</f>
        <v>16</v>
      </c>
      <c r="C248">
        <f>IF(scrapedData!AC248="FR",4,IF(scrapedData!AC248="SO", 3, IF(scrapedData!AC248="JR",2,1)))</f>
        <v>1</v>
      </c>
      <c r="D248">
        <v>1200000</v>
      </c>
      <c r="E248">
        <f ca="1">IF(scrapedData!AD248="F",RANDBETWEEN(2,3),IF(scrapedData!AD248="G",RANDBETWEEN(0,1),4))</f>
        <v>0</v>
      </c>
      <c r="F248" s="1" t="s">
        <v>585</v>
      </c>
      <c r="G248">
        <f>scrapedData!AB248</f>
        <v>21</v>
      </c>
      <c r="H248" t="str">
        <f>MONTH(scrapedData!AE248)&amp;""""&amp;DAY(scrapedData!AE248)&amp;"'"</f>
        <v>6"3'</v>
      </c>
      <c r="I248">
        <f ca="1">_xlfn.IFNA(scalebetweenformulas!N248-scalebetweenformulas!T248,40)</f>
        <v>78</v>
      </c>
      <c r="J248">
        <f>_xlfn.IFNA(scalebetweenformulas!O248-scalebetweenformulas!T248,40)</f>
        <v>69</v>
      </c>
      <c r="K248">
        <f ca="1">_xlfn.IFNA(scalebetweenformulas!Q248,40)</f>
        <v>85</v>
      </c>
      <c r="L248">
        <f>_xlfn.IFNA(scalebetweenformulas!P248,40)</f>
        <v>67</v>
      </c>
      <c r="M248">
        <f ca="1">_xlfn.IFNA(scalebetweenformulas!R248,40)</f>
        <v>63</v>
      </c>
      <c r="N248">
        <f t="shared" si="3"/>
        <v>21</v>
      </c>
    </row>
    <row r="249" spans="1:14" x14ac:dyDescent="0.3">
      <c r="A249" t="s">
        <v>1615</v>
      </c>
      <c r="B249">
        <f>scalebetweenformulas!S249</f>
        <v>16</v>
      </c>
      <c r="C249">
        <f>IF(scrapedData!AC249="FR",4,IF(scrapedData!AC249="SO", 3, IF(scrapedData!AC249="JR",2,1)))</f>
        <v>3</v>
      </c>
      <c r="D249">
        <v>1200000</v>
      </c>
      <c r="E249">
        <f ca="1">IF(scrapedData!AD249="F",RANDBETWEEN(2,3),IF(scrapedData!AD249="G",RANDBETWEEN(0,1),4))</f>
        <v>2</v>
      </c>
      <c r="F249" s="1" t="s">
        <v>585</v>
      </c>
      <c r="G249">
        <f>scrapedData!AB249</f>
        <v>23</v>
      </c>
      <c r="H249" t="str">
        <f>MONTH(scrapedData!AE249)&amp;""""&amp;DAY(scrapedData!AE249)&amp;"'"</f>
        <v>6"7'</v>
      </c>
      <c r="I249">
        <f ca="1">_xlfn.IFNA(scalebetweenformulas!N249-scalebetweenformulas!T249,40)</f>
        <v>68</v>
      </c>
      <c r="J249">
        <f>_xlfn.IFNA(scalebetweenformulas!O249-scalebetweenformulas!T249,40)</f>
        <v>67</v>
      </c>
      <c r="K249">
        <f ca="1">_xlfn.IFNA(scalebetweenformulas!Q249,40)</f>
        <v>50</v>
      </c>
      <c r="L249">
        <f>_xlfn.IFNA(scalebetweenformulas!P249,40)</f>
        <v>73</v>
      </c>
      <c r="M249">
        <f ca="1">_xlfn.IFNA(scalebetweenformulas!R249,40)</f>
        <v>63</v>
      </c>
      <c r="N249">
        <f t="shared" si="3"/>
        <v>19</v>
      </c>
    </row>
    <row r="250" spans="1:14" x14ac:dyDescent="0.3">
      <c r="A250" t="s">
        <v>1618</v>
      </c>
      <c r="B250">
        <f>scalebetweenformulas!S250</f>
        <v>16</v>
      </c>
      <c r="C250">
        <f>IF(scrapedData!AC250="FR",4,IF(scrapedData!AC250="SO", 3, IF(scrapedData!AC250="JR",2,1)))</f>
        <v>1</v>
      </c>
      <c r="D250">
        <v>1200000</v>
      </c>
      <c r="E250">
        <f ca="1">IF(scrapedData!AD250="F",RANDBETWEEN(2,3),IF(scrapedData!AD250="G",RANDBETWEEN(0,1),4))</f>
        <v>4</v>
      </c>
      <c r="F250" s="1" t="s">
        <v>585</v>
      </c>
      <c r="G250">
        <f>scrapedData!AB250</f>
        <v>12</v>
      </c>
      <c r="H250" t="str">
        <f>MONTH(scrapedData!AE250)&amp;""""&amp;DAY(scrapedData!AE250)&amp;"'"</f>
        <v>6"10'</v>
      </c>
      <c r="I250">
        <f ca="1">_xlfn.IFNA(scalebetweenformulas!N250-scalebetweenformulas!T250,40)</f>
        <v>69</v>
      </c>
      <c r="J250">
        <f>_xlfn.IFNA(scalebetweenformulas!O250-scalebetweenformulas!T250,40)</f>
        <v>64</v>
      </c>
      <c r="K250">
        <f ca="1">_xlfn.IFNA(scalebetweenformulas!Q250,40)</f>
        <v>44</v>
      </c>
      <c r="L250">
        <f>_xlfn.IFNA(scalebetweenformulas!P250,40)</f>
        <v>68</v>
      </c>
      <c r="M250">
        <f ca="1">_xlfn.IFNA(scalebetweenformulas!R250,40)</f>
        <v>71</v>
      </c>
      <c r="N250">
        <f t="shared" si="3"/>
        <v>21</v>
      </c>
    </row>
    <row r="251" spans="1:14" x14ac:dyDescent="0.3">
      <c r="A251" t="s">
        <v>1622</v>
      </c>
      <c r="B251">
        <f>scalebetweenformulas!S251</f>
        <v>16</v>
      </c>
      <c r="C251">
        <f>IF(scrapedData!AC251="FR",4,IF(scrapedData!AC251="SO", 3, IF(scrapedData!AC251="JR",2,1)))</f>
        <v>1</v>
      </c>
      <c r="D251">
        <v>1200000</v>
      </c>
      <c r="E251">
        <f ca="1">IF(scrapedData!AD251="F",RANDBETWEEN(2,3),IF(scrapedData!AD251="G",RANDBETWEEN(0,1),4))</f>
        <v>1</v>
      </c>
      <c r="F251" s="1" t="s">
        <v>585</v>
      </c>
      <c r="G251">
        <f>scrapedData!AB251</f>
        <v>52</v>
      </c>
      <c r="H251" t="str">
        <f>MONTH(scrapedData!AE251)&amp;""""&amp;DAY(scrapedData!AE251)&amp;"'"</f>
        <v>5"10'</v>
      </c>
      <c r="I251">
        <f ca="1">_xlfn.IFNA(scalebetweenformulas!N251-scalebetweenformulas!T251,40)</f>
        <v>67</v>
      </c>
      <c r="J251">
        <f>_xlfn.IFNA(scalebetweenformulas!O251-scalebetweenformulas!T251,40)</f>
        <v>61</v>
      </c>
      <c r="K251">
        <f ca="1">_xlfn.IFNA(scalebetweenformulas!Q251,40)</f>
        <v>44</v>
      </c>
      <c r="L251">
        <f>_xlfn.IFNA(scalebetweenformulas!P251,40)</f>
        <v>67</v>
      </c>
      <c r="M251">
        <f ca="1">_xlfn.IFNA(scalebetweenformulas!R251,40)</f>
        <v>66</v>
      </c>
      <c r="N251">
        <f t="shared" si="3"/>
        <v>21</v>
      </c>
    </row>
    <row r="252" spans="1:14" x14ac:dyDescent="0.3">
      <c r="A252" t="s">
        <v>1625</v>
      </c>
      <c r="B252">
        <f>scalebetweenformulas!S252</f>
        <v>16</v>
      </c>
      <c r="C252">
        <f>IF(scrapedData!AC252="FR",4,IF(scrapedData!AC252="SO", 3, IF(scrapedData!AC252="JR",2,1)))</f>
        <v>4</v>
      </c>
      <c r="D252">
        <v>1200000</v>
      </c>
      <c r="E252">
        <f ca="1">IF(scrapedData!AD252="F",RANDBETWEEN(2,3),IF(scrapedData!AD252="G",RANDBETWEEN(0,1),4))</f>
        <v>3</v>
      </c>
      <c r="F252" s="1" t="s">
        <v>585</v>
      </c>
      <c r="G252">
        <f>scrapedData!AB252</f>
        <v>40</v>
      </c>
      <c r="H252" t="str">
        <f>MONTH(scrapedData!AE252)&amp;""""&amp;DAY(scrapedData!AE252)&amp;"'"</f>
        <v>6"7'</v>
      </c>
      <c r="I252">
        <f ca="1">_xlfn.IFNA(scalebetweenformulas!N252-scalebetweenformulas!T252,40)</f>
        <v>59</v>
      </c>
      <c r="J252">
        <f>_xlfn.IFNA(scalebetweenformulas!O252-scalebetweenformulas!T252,40)</f>
        <v>60</v>
      </c>
      <c r="K252">
        <f ca="1">_xlfn.IFNA(scalebetweenformulas!Q252,40)</f>
        <v>44</v>
      </c>
      <c r="L252">
        <f>_xlfn.IFNA(scalebetweenformulas!P252,40)</f>
        <v>69</v>
      </c>
      <c r="M252">
        <f ca="1">_xlfn.IFNA(scalebetweenformulas!R252,40)</f>
        <v>57</v>
      </c>
      <c r="N252">
        <f t="shared" si="3"/>
        <v>18</v>
      </c>
    </row>
    <row r="253" spans="1:14" x14ac:dyDescent="0.3">
      <c r="A253" t="s">
        <v>1628</v>
      </c>
      <c r="B253">
        <f>scalebetweenformulas!S253</f>
        <v>16</v>
      </c>
      <c r="C253">
        <f>IF(scrapedData!AC253="FR",4,IF(scrapedData!AC253="SO", 3, IF(scrapedData!AC253="JR",2,1)))</f>
        <v>4</v>
      </c>
      <c r="D253">
        <v>1200000</v>
      </c>
      <c r="E253">
        <f ca="1">IF(scrapedData!AD253="F",RANDBETWEEN(2,3),IF(scrapedData!AD253="G",RANDBETWEEN(0,1),4))</f>
        <v>1</v>
      </c>
      <c r="F253" s="1" t="s">
        <v>585</v>
      </c>
      <c r="G253">
        <f>scrapedData!AB253</f>
        <v>42</v>
      </c>
      <c r="H253" t="str">
        <f>MONTH(scrapedData!AE253)&amp;""""&amp;DAY(scrapedData!AE253)&amp;"'"</f>
        <v>6"3'</v>
      </c>
      <c r="I253">
        <f ca="1">_xlfn.IFNA(scalebetweenformulas!N253-scalebetweenformulas!T253,40)</f>
        <v>60</v>
      </c>
      <c r="J253">
        <f>_xlfn.IFNA(scalebetweenformulas!O253-scalebetweenformulas!T253,40)</f>
        <v>60</v>
      </c>
      <c r="K253">
        <f ca="1">_xlfn.IFNA(scalebetweenformulas!Q253,40)</f>
        <v>46</v>
      </c>
      <c r="L253">
        <f>_xlfn.IFNA(scalebetweenformulas!P253,40)</f>
        <v>69</v>
      </c>
      <c r="M253">
        <f ca="1">_xlfn.IFNA(scalebetweenformulas!R253,40)</f>
        <v>55</v>
      </c>
      <c r="N253">
        <f t="shared" si="3"/>
        <v>18</v>
      </c>
    </row>
    <row r="254" spans="1:14" x14ac:dyDescent="0.3">
      <c r="A254" t="s">
        <v>1630</v>
      </c>
      <c r="B254">
        <f>scalebetweenformulas!S254</f>
        <v>16</v>
      </c>
      <c r="C254">
        <f>IF(scrapedData!AC254="FR",4,IF(scrapedData!AC254="SO", 3, IF(scrapedData!AC254="JR",2,1)))</f>
        <v>3</v>
      </c>
      <c r="D254">
        <v>1200000</v>
      </c>
      <c r="E254">
        <f ca="1">IF(scrapedData!AD254="F",RANDBETWEEN(2,3),IF(scrapedData!AD254="G",RANDBETWEEN(0,1),4))</f>
        <v>1</v>
      </c>
      <c r="F254" s="1" t="s">
        <v>585</v>
      </c>
      <c r="G254">
        <f>scrapedData!AB254</f>
        <v>41</v>
      </c>
      <c r="H254" t="str">
        <f>MONTH(scrapedData!AE254)&amp;""""&amp;DAY(scrapedData!AE254)&amp;"'"</f>
        <v>6"5'</v>
      </c>
      <c r="I254">
        <f ca="1">_xlfn.IFNA(scalebetweenformulas!N254-scalebetweenformulas!T254,40)</f>
        <v>59</v>
      </c>
      <c r="J254">
        <f>_xlfn.IFNA(scalebetweenformulas!O254-scalebetweenformulas!T254,40)</f>
        <v>61</v>
      </c>
      <c r="K254">
        <f ca="1">_xlfn.IFNA(scalebetweenformulas!Q254,40)</f>
        <v>42</v>
      </c>
      <c r="L254">
        <f>_xlfn.IFNA(scalebetweenformulas!P254,40)</f>
        <v>71</v>
      </c>
      <c r="M254">
        <f ca="1">_xlfn.IFNA(scalebetweenformulas!R254,40)</f>
        <v>59</v>
      </c>
      <c r="N254">
        <f t="shared" si="3"/>
        <v>19</v>
      </c>
    </row>
    <row r="255" spans="1:14" x14ac:dyDescent="0.3">
      <c r="A255" t="s">
        <v>1633</v>
      </c>
      <c r="B255">
        <f>scalebetweenformulas!S255</f>
        <v>16</v>
      </c>
      <c r="C255">
        <f>IF(scrapedData!AC255="FR",4,IF(scrapedData!AC255="SO", 3, IF(scrapedData!AC255="JR",2,1)))</f>
        <v>4</v>
      </c>
      <c r="D255">
        <v>1200000</v>
      </c>
      <c r="E255">
        <f ca="1">IF(scrapedData!AD255="F",RANDBETWEEN(2,3),IF(scrapedData!AD255="G",RANDBETWEEN(0,1),4))</f>
        <v>2</v>
      </c>
      <c r="F255" s="1" t="s">
        <v>585</v>
      </c>
      <c r="G255">
        <f>scrapedData!AB255</f>
        <v>13</v>
      </c>
      <c r="H255" t="str">
        <f>MONTH(scrapedData!AE255)&amp;""""&amp;DAY(scrapedData!AE255)&amp;"'"</f>
        <v>6"9'</v>
      </c>
      <c r="I255">
        <f>_xlfn.IFNA(scalebetweenformulas!N255-scalebetweenformulas!T255,40)</f>
        <v>40</v>
      </c>
      <c r="J255">
        <f>_xlfn.IFNA(scalebetweenformulas!O255-scalebetweenformulas!T255,40)</f>
        <v>40</v>
      </c>
      <c r="K255">
        <f ca="1">_xlfn.IFNA(scalebetweenformulas!Q255,40)</f>
        <v>40</v>
      </c>
      <c r="L255">
        <f>_xlfn.IFNA(scalebetweenformulas!P255,40)</f>
        <v>40</v>
      </c>
      <c r="M255">
        <f ca="1">_xlfn.IFNA(scalebetweenformulas!R255,40)</f>
        <v>40</v>
      </c>
      <c r="N255">
        <f t="shared" si="3"/>
        <v>18</v>
      </c>
    </row>
    <row r="256" spans="1:14" x14ac:dyDescent="0.3">
      <c r="A256" t="s">
        <v>1636</v>
      </c>
      <c r="B256">
        <f>scalebetweenformulas!S256</f>
        <v>16</v>
      </c>
      <c r="C256">
        <f>IF(scrapedData!AC256="FR",4,IF(scrapedData!AC256="SO", 3, IF(scrapedData!AC256="JR",2,1)))</f>
        <v>3</v>
      </c>
      <c r="D256">
        <v>1200000</v>
      </c>
      <c r="E256">
        <f ca="1">IF(scrapedData!AD256="F",RANDBETWEEN(2,3),IF(scrapedData!AD256="G",RANDBETWEEN(0,1),4))</f>
        <v>0</v>
      </c>
      <c r="F256" s="1" t="s">
        <v>585</v>
      </c>
      <c r="G256">
        <f>scrapedData!AB256</f>
        <v>5</v>
      </c>
      <c r="H256" t="str">
        <f>MONTH(scrapedData!AE256)&amp;""""&amp;DAY(scrapedData!AE256)&amp;"'"</f>
        <v>6"3'</v>
      </c>
      <c r="I256">
        <f>_xlfn.IFNA(scalebetweenformulas!N256-scalebetweenformulas!T256,40)</f>
        <v>40</v>
      </c>
      <c r="J256">
        <f>_xlfn.IFNA(scalebetweenformulas!O256-scalebetweenformulas!T256,40)</f>
        <v>40</v>
      </c>
      <c r="K256">
        <f ca="1">_xlfn.IFNA(scalebetweenformulas!Q256,40)</f>
        <v>40</v>
      </c>
      <c r="L256">
        <f>_xlfn.IFNA(scalebetweenformulas!P256,40)</f>
        <v>40</v>
      </c>
      <c r="M256">
        <f ca="1">_xlfn.IFNA(scalebetweenformulas!R256,40)</f>
        <v>40</v>
      </c>
      <c r="N256">
        <f t="shared" si="3"/>
        <v>19</v>
      </c>
    </row>
    <row r="257" spans="1:14" x14ac:dyDescent="0.3">
      <c r="A257" t="s">
        <v>1638</v>
      </c>
      <c r="B257">
        <f>scalebetweenformulas!S257</f>
        <v>16</v>
      </c>
      <c r="C257">
        <f>IF(scrapedData!AC257="FR",4,IF(scrapedData!AC257="SO", 3, IF(scrapedData!AC257="JR",2,1)))</f>
        <v>2</v>
      </c>
      <c r="D257">
        <v>1200000</v>
      </c>
      <c r="E257">
        <f ca="1">IF(scrapedData!AD257="F",RANDBETWEEN(2,3),IF(scrapedData!AD257="G",RANDBETWEEN(0,1),4))</f>
        <v>1</v>
      </c>
      <c r="F257" s="1" t="s">
        <v>585</v>
      </c>
      <c r="G257">
        <f>scrapedData!AB257</f>
        <v>25</v>
      </c>
      <c r="H257" t="str">
        <f>MONTH(scrapedData!AE257)&amp;""""&amp;DAY(scrapedData!AE257)&amp;"'"</f>
        <v>6"4'</v>
      </c>
      <c r="I257">
        <f>_xlfn.IFNA(scalebetweenformulas!N257-scalebetweenformulas!T257,40)</f>
        <v>40</v>
      </c>
      <c r="J257">
        <f>_xlfn.IFNA(scalebetweenformulas!O257-scalebetweenformulas!T257,40)</f>
        <v>40</v>
      </c>
      <c r="K257">
        <f ca="1">_xlfn.IFNA(scalebetweenformulas!Q257,40)</f>
        <v>40</v>
      </c>
      <c r="L257">
        <f>_xlfn.IFNA(scalebetweenformulas!P257,40)</f>
        <v>40</v>
      </c>
      <c r="M257">
        <f ca="1">_xlfn.IFNA(scalebetweenformulas!R257,40)</f>
        <v>40</v>
      </c>
      <c r="N257">
        <f t="shared" si="3"/>
        <v>20</v>
      </c>
    </row>
    <row r="258" spans="1:14" x14ac:dyDescent="0.3">
      <c r="A258" t="s">
        <v>1641</v>
      </c>
      <c r="B258">
        <f>scalebetweenformulas!S258</f>
        <v>17</v>
      </c>
      <c r="C258">
        <f>IF(scrapedData!AC258="FR",4,IF(scrapedData!AC258="SO", 3, IF(scrapedData!AC258="JR",2,1)))</f>
        <v>1</v>
      </c>
      <c r="D258">
        <v>1200000</v>
      </c>
      <c r="E258">
        <f ca="1">IF(scrapedData!AD258="F",RANDBETWEEN(2,3),IF(scrapedData!AD258="G",RANDBETWEEN(0,1),4))</f>
        <v>0</v>
      </c>
      <c r="F258" s="1" t="s">
        <v>585</v>
      </c>
      <c r="G258">
        <f>scrapedData!AB258</f>
        <v>2</v>
      </c>
      <c r="H258" t="str">
        <f>MONTH(scrapedData!AE258)&amp;""""&amp;DAY(scrapedData!AE258)&amp;"'"</f>
        <v>6"3'</v>
      </c>
      <c r="I258">
        <f ca="1">_xlfn.IFNA(scalebetweenformulas!N258-scalebetweenformulas!T258,40)</f>
        <v>84</v>
      </c>
      <c r="J258">
        <f>_xlfn.IFNA(scalebetweenformulas!O258-scalebetweenformulas!T258,40)</f>
        <v>76</v>
      </c>
      <c r="K258">
        <f ca="1">_xlfn.IFNA(scalebetweenformulas!Q258,40)</f>
        <v>88</v>
      </c>
      <c r="L258">
        <f>_xlfn.IFNA(scalebetweenformulas!P258,40)</f>
        <v>54</v>
      </c>
      <c r="M258">
        <f ca="1">_xlfn.IFNA(scalebetweenformulas!R258,40)</f>
        <v>81</v>
      </c>
      <c r="N258">
        <f t="shared" si="3"/>
        <v>21</v>
      </c>
    </row>
    <row r="259" spans="1:14" x14ac:dyDescent="0.3">
      <c r="A259" t="s">
        <v>1644</v>
      </c>
      <c r="B259">
        <f>scalebetweenformulas!S259</f>
        <v>17</v>
      </c>
      <c r="C259">
        <f>IF(scrapedData!AC259="FR",4,IF(scrapedData!AC259="SO", 3, IF(scrapedData!AC259="JR",2,1)))</f>
        <v>2</v>
      </c>
      <c r="D259">
        <v>1200000</v>
      </c>
      <c r="E259">
        <f ca="1">IF(scrapedData!AD259="F",RANDBETWEEN(2,3),IF(scrapedData!AD259="G",RANDBETWEEN(0,1),4))</f>
        <v>0</v>
      </c>
      <c r="F259" s="1" t="s">
        <v>585</v>
      </c>
      <c r="G259">
        <f>scrapedData!AB259</f>
        <v>1</v>
      </c>
      <c r="H259" t="str">
        <f>MONTH(scrapedData!AE259)&amp;""""&amp;DAY(scrapedData!AE259)&amp;"'"</f>
        <v>5"11'</v>
      </c>
      <c r="I259">
        <f ca="1">_xlfn.IFNA(scalebetweenformulas!N259-scalebetweenformulas!T259,40)</f>
        <v>88</v>
      </c>
      <c r="J259">
        <f>_xlfn.IFNA(scalebetweenformulas!O259-scalebetweenformulas!T259,40)</f>
        <v>77</v>
      </c>
      <c r="K259">
        <f ca="1">_xlfn.IFNA(scalebetweenformulas!Q259,40)</f>
        <v>84</v>
      </c>
      <c r="L259">
        <f>_xlfn.IFNA(scalebetweenformulas!P259,40)</f>
        <v>56</v>
      </c>
      <c r="M259">
        <f ca="1">_xlfn.IFNA(scalebetweenformulas!R259,40)</f>
        <v>83</v>
      </c>
      <c r="N259">
        <f t="shared" ref="N259:N322" si="4">22-C259</f>
        <v>20</v>
      </c>
    </row>
    <row r="260" spans="1:14" x14ac:dyDescent="0.3">
      <c r="A260" t="s">
        <v>1648</v>
      </c>
      <c r="B260">
        <f>scalebetweenformulas!S260</f>
        <v>17</v>
      </c>
      <c r="C260">
        <f>IF(scrapedData!AC260="FR",4,IF(scrapedData!AC260="SO", 3, IF(scrapedData!AC260="JR",2,1)))</f>
        <v>3</v>
      </c>
      <c r="D260">
        <v>1200000</v>
      </c>
      <c r="E260">
        <f ca="1">IF(scrapedData!AD260="F",RANDBETWEEN(2,3),IF(scrapedData!AD260="G",RANDBETWEEN(0,1),4))</f>
        <v>2</v>
      </c>
      <c r="F260" s="1" t="s">
        <v>585</v>
      </c>
      <c r="G260">
        <f>scrapedData!AB260</f>
        <v>5</v>
      </c>
      <c r="H260" t="str">
        <f>MONTH(scrapedData!AE260)&amp;""""&amp;DAY(scrapedData!AE260)&amp;"'"</f>
        <v>6"8'</v>
      </c>
      <c r="I260">
        <f ca="1">_xlfn.IFNA(scalebetweenformulas!N260-scalebetweenformulas!T260,40)</f>
        <v>82</v>
      </c>
      <c r="J260">
        <f>_xlfn.IFNA(scalebetweenformulas!O260-scalebetweenformulas!T260,40)</f>
        <v>87</v>
      </c>
      <c r="K260">
        <f ca="1">_xlfn.IFNA(scalebetweenformulas!Q260,40)</f>
        <v>86</v>
      </c>
      <c r="L260">
        <f>_xlfn.IFNA(scalebetweenformulas!P260,40)</f>
        <v>83</v>
      </c>
      <c r="M260">
        <f ca="1">_xlfn.IFNA(scalebetweenformulas!R260,40)</f>
        <v>72</v>
      </c>
      <c r="N260">
        <f t="shared" si="4"/>
        <v>19</v>
      </c>
    </row>
    <row r="261" spans="1:14" x14ac:dyDescent="0.3">
      <c r="A261" t="s">
        <v>1650</v>
      </c>
      <c r="B261">
        <f>scalebetweenformulas!S261</f>
        <v>17</v>
      </c>
      <c r="C261">
        <f>IF(scrapedData!AC261="FR",4,IF(scrapedData!AC261="SO", 3, IF(scrapedData!AC261="JR",2,1)))</f>
        <v>2</v>
      </c>
      <c r="D261">
        <v>1200000</v>
      </c>
      <c r="E261">
        <f ca="1">IF(scrapedData!AD261="F",RANDBETWEEN(2,3),IF(scrapedData!AD261="G",RANDBETWEEN(0,1),4))</f>
        <v>0</v>
      </c>
      <c r="F261" s="1" t="s">
        <v>585</v>
      </c>
      <c r="G261">
        <f>scrapedData!AB261</f>
        <v>10</v>
      </c>
      <c r="H261" t="str">
        <f>MONTH(scrapedData!AE261)&amp;""""&amp;DAY(scrapedData!AE261)&amp;"'"</f>
        <v>6"4'</v>
      </c>
      <c r="I261">
        <f ca="1">_xlfn.IFNA(scalebetweenformulas!N261-scalebetweenformulas!T261,40)</f>
        <v>80</v>
      </c>
      <c r="J261">
        <f>_xlfn.IFNA(scalebetweenformulas!O261-scalebetweenformulas!T261,40)</f>
        <v>76</v>
      </c>
      <c r="K261">
        <f ca="1">_xlfn.IFNA(scalebetweenformulas!Q261,40)</f>
        <v>90</v>
      </c>
      <c r="L261">
        <f>_xlfn.IFNA(scalebetweenformulas!P261,40)</f>
        <v>68</v>
      </c>
      <c r="M261">
        <f ca="1">_xlfn.IFNA(scalebetweenformulas!R261,40)</f>
        <v>79</v>
      </c>
      <c r="N261">
        <f t="shared" si="4"/>
        <v>20</v>
      </c>
    </row>
    <row r="262" spans="1:14" x14ac:dyDescent="0.3">
      <c r="A262" t="s">
        <v>1652</v>
      </c>
      <c r="B262">
        <f>scalebetweenformulas!S262</f>
        <v>17</v>
      </c>
      <c r="C262">
        <f>IF(scrapedData!AC262="FR",4,IF(scrapedData!AC262="SO", 3, IF(scrapedData!AC262="JR",2,1)))</f>
        <v>2</v>
      </c>
      <c r="D262">
        <v>1200000</v>
      </c>
      <c r="E262">
        <f ca="1">IF(scrapedData!AD262="F",RANDBETWEEN(2,3),IF(scrapedData!AD262="G",RANDBETWEEN(0,1),4))</f>
        <v>3</v>
      </c>
      <c r="F262" s="1" t="s">
        <v>585</v>
      </c>
      <c r="G262">
        <f>scrapedData!AB262</f>
        <v>24</v>
      </c>
      <c r="H262" t="str">
        <f>MONTH(scrapedData!AE262)&amp;""""&amp;DAY(scrapedData!AE262)&amp;"'"</f>
        <v>6"7'</v>
      </c>
      <c r="I262">
        <f ca="1">_xlfn.IFNA(scalebetweenformulas!N262-scalebetweenformulas!T262,40)</f>
        <v>76</v>
      </c>
      <c r="J262">
        <f>_xlfn.IFNA(scalebetweenformulas!O262-scalebetweenformulas!T262,40)</f>
        <v>76</v>
      </c>
      <c r="K262">
        <f ca="1">_xlfn.IFNA(scalebetweenformulas!Q262,40)</f>
        <v>79</v>
      </c>
      <c r="L262">
        <f>_xlfn.IFNA(scalebetweenformulas!P262,40)</f>
        <v>75</v>
      </c>
      <c r="M262">
        <f ca="1">_xlfn.IFNA(scalebetweenformulas!R262,40)</f>
        <v>62</v>
      </c>
      <c r="N262">
        <f t="shared" si="4"/>
        <v>20</v>
      </c>
    </row>
    <row r="263" spans="1:14" x14ac:dyDescent="0.3">
      <c r="A263" t="s">
        <v>1655</v>
      </c>
      <c r="B263">
        <f>scalebetweenformulas!S263</f>
        <v>17</v>
      </c>
      <c r="C263">
        <f>IF(scrapedData!AC263="FR",4,IF(scrapedData!AC263="SO", 3, IF(scrapedData!AC263="JR",2,1)))</f>
        <v>1</v>
      </c>
      <c r="D263">
        <v>1200000</v>
      </c>
      <c r="E263">
        <f ca="1">IF(scrapedData!AD263="F",RANDBETWEEN(2,3),IF(scrapedData!AD263="G",RANDBETWEEN(0,1),4))</f>
        <v>1</v>
      </c>
      <c r="F263" s="1" t="s">
        <v>585</v>
      </c>
      <c r="G263">
        <f>scrapedData!AB263</f>
        <v>4</v>
      </c>
      <c r="H263" t="str">
        <f>MONTH(scrapedData!AE263)&amp;""""&amp;DAY(scrapedData!AE263)&amp;"'"</f>
        <v>6"6'</v>
      </c>
      <c r="I263">
        <f ca="1">_xlfn.IFNA(scalebetweenformulas!N263-scalebetweenformulas!T263,40)</f>
        <v>76</v>
      </c>
      <c r="J263">
        <f>_xlfn.IFNA(scalebetweenformulas!O263-scalebetweenformulas!T263,40)</f>
        <v>73</v>
      </c>
      <c r="K263">
        <f ca="1">_xlfn.IFNA(scalebetweenformulas!Q263,40)</f>
        <v>80</v>
      </c>
      <c r="L263">
        <f>_xlfn.IFNA(scalebetweenformulas!P263,40)</f>
        <v>70</v>
      </c>
      <c r="M263">
        <f ca="1">_xlfn.IFNA(scalebetweenformulas!R263,40)</f>
        <v>61</v>
      </c>
      <c r="N263">
        <f t="shared" si="4"/>
        <v>21</v>
      </c>
    </row>
    <row r="264" spans="1:14" x14ac:dyDescent="0.3">
      <c r="A264" t="s">
        <v>1658</v>
      </c>
      <c r="B264">
        <f>scalebetweenformulas!S264</f>
        <v>17</v>
      </c>
      <c r="C264">
        <f>IF(scrapedData!AC264="FR",4,IF(scrapedData!AC264="SO", 3, IF(scrapedData!AC264="JR",2,1)))</f>
        <v>2</v>
      </c>
      <c r="D264">
        <v>1200000</v>
      </c>
      <c r="E264">
        <f ca="1">IF(scrapedData!AD264="F",RANDBETWEEN(2,3),IF(scrapedData!AD264="G",RANDBETWEEN(0,1),4))</f>
        <v>4</v>
      </c>
      <c r="F264" s="1" t="s">
        <v>585</v>
      </c>
      <c r="G264">
        <f>scrapedData!AB264</f>
        <v>50</v>
      </c>
      <c r="H264" t="str">
        <f>MONTH(scrapedData!AE264)&amp;""""&amp;DAY(scrapedData!AE264)&amp;"'"</f>
        <v>6"11'</v>
      </c>
      <c r="I264">
        <f ca="1">_xlfn.IFNA(scalebetweenformulas!N264-scalebetweenformulas!T264,40)</f>
        <v>71</v>
      </c>
      <c r="J264">
        <f>_xlfn.IFNA(scalebetweenformulas!O264-scalebetweenformulas!T264,40)</f>
        <v>74</v>
      </c>
      <c r="K264">
        <f ca="1">_xlfn.IFNA(scalebetweenformulas!Q264,40)</f>
        <v>42</v>
      </c>
      <c r="L264">
        <f>_xlfn.IFNA(scalebetweenformulas!P264,40)</f>
        <v>81</v>
      </c>
      <c r="M264">
        <f ca="1">_xlfn.IFNA(scalebetweenformulas!R264,40)</f>
        <v>57</v>
      </c>
      <c r="N264">
        <f t="shared" si="4"/>
        <v>20</v>
      </c>
    </row>
    <row r="265" spans="1:14" x14ac:dyDescent="0.3">
      <c r="A265" t="s">
        <v>1660</v>
      </c>
      <c r="B265">
        <f>scalebetweenformulas!S265</f>
        <v>17</v>
      </c>
      <c r="C265">
        <f>IF(scrapedData!AC265="FR",4,IF(scrapedData!AC265="SO", 3, IF(scrapedData!AC265="JR",2,1)))</f>
        <v>1</v>
      </c>
      <c r="D265">
        <v>1200000</v>
      </c>
      <c r="E265">
        <f ca="1">IF(scrapedData!AD265="F",RANDBETWEEN(2,3),IF(scrapedData!AD265="G",RANDBETWEEN(0,1),4))</f>
        <v>2</v>
      </c>
      <c r="F265" s="1" t="s">
        <v>585</v>
      </c>
      <c r="G265">
        <f>scrapedData!AB265</f>
        <v>0</v>
      </c>
      <c r="H265" t="str">
        <f>MONTH(scrapedData!AE265)&amp;""""&amp;DAY(scrapedData!AE265)&amp;"'"</f>
        <v>6"8'</v>
      </c>
      <c r="I265">
        <f ca="1">_xlfn.IFNA(scalebetweenformulas!N265-scalebetweenformulas!T265,40)</f>
        <v>69</v>
      </c>
      <c r="J265">
        <f>_xlfn.IFNA(scalebetweenformulas!O265-scalebetweenformulas!T265,40)</f>
        <v>76</v>
      </c>
      <c r="K265">
        <f ca="1">_xlfn.IFNA(scalebetweenformulas!Q265,40)</f>
        <v>45</v>
      </c>
      <c r="L265">
        <f>_xlfn.IFNA(scalebetweenformulas!P265,40)</f>
        <v>78</v>
      </c>
      <c r="M265">
        <f ca="1">_xlfn.IFNA(scalebetweenformulas!R265,40)</f>
        <v>57</v>
      </c>
      <c r="N265">
        <f t="shared" si="4"/>
        <v>21</v>
      </c>
    </row>
    <row r="266" spans="1:14" x14ac:dyDescent="0.3">
      <c r="A266" t="s">
        <v>1662</v>
      </c>
      <c r="B266">
        <f>scalebetweenformulas!S266</f>
        <v>17</v>
      </c>
      <c r="C266">
        <f>IF(scrapedData!AC266="FR",4,IF(scrapedData!AC266="SO", 3, IF(scrapedData!AC266="JR",2,1)))</f>
        <v>2</v>
      </c>
      <c r="D266">
        <v>1200000</v>
      </c>
      <c r="E266">
        <f ca="1">IF(scrapedData!AD266="F",RANDBETWEEN(2,3),IF(scrapedData!AD266="G",RANDBETWEEN(0,1),4))</f>
        <v>1</v>
      </c>
      <c r="F266" s="1" t="s">
        <v>585</v>
      </c>
      <c r="G266">
        <f>scrapedData!AB266</f>
        <v>12</v>
      </c>
      <c r="H266" t="str">
        <f>MONTH(scrapedData!AE266)&amp;""""&amp;DAY(scrapedData!AE266)&amp;"'"</f>
        <v>6"1'</v>
      </c>
      <c r="I266">
        <f ca="1">_xlfn.IFNA(scalebetweenformulas!N266-scalebetweenformulas!T266,40)</f>
        <v>72</v>
      </c>
      <c r="J266">
        <f>_xlfn.IFNA(scalebetweenformulas!O266-scalebetweenformulas!T266,40)</f>
        <v>68</v>
      </c>
      <c r="K266">
        <f ca="1">_xlfn.IFNA(scalebetweenformulas!Q266,40)</f>
        <v>46</v>
      </c>
      <c r="L266">
        <f>_xlfn.IFNA(scalebetweenformulas!P266,40)</f>
        <v>61</v>
      </c>
      <c r="M266">
        <f ca="1">_xlfn.IFNA(scalebetweenformulas!R266,40)</f>
        <v>62</v>
      </c>
      <c r="N266">
        <f t="shared" si="4"/>
        <v>20</v>
      </c>
    </row>
    <row r="267" spans="1:14" x14ac:dyDescent="0.3">
      <c r="A267" t="s">
        <v>1663</v>
      </c>
      <c r="B267">
        <f>scalebetweenformulas!S267</f>
        <v>17</v>
      </c>
      <c r="C267">
        <f>IF(scrapedData!AC267="FR",4,IF(scrapedData!AC267="SO", 3, IF(scrapedData!AC267="JR",2,1)))</f>
        <v>2</v>
      </c>
      <c r="D267">
        <v>1200000</v>
      </c>
      <c r="E267">
        <f ca="1">IF(scrapedData!AD267="F",RANDBETWEEN(2,3),IF(scrapedData!AD267="G",RANDBETWEEN(0,1),4))</f>
        <v>3</v>
      </c>
      <c r="F267" s="1" t="s">
        <v>585</v>
      </c>
      <c r="G267">
        <f>scrapedData!AB267</f>
        <v>3</v>
      </c>
      <c r="H267" t="str">
        <f>MONTH(scrapedData!AE267)&amp;""""&amp;DAY(scrapedData!AE267)&amp;"'"</f>
        <v>6"7'</v>
      </c>
      <c r="I267">
        <f ca="1">_xlfn.IFNA(scalebetweenformulas!N267-scalebetweenformulas!T267,40)</f>
        <v>75</v>
      </c>
      <c r="J267">
        <f>_xlfn.IFNA(scalebetweenformulas!O267-scalebetweenformulas!T267,40)</f>
        <v>68</v>
      </c>
      <c r="K267">
        <f ca="1">_xlfn.IFNA(scalebetweenformulas!Q267,40)</f>
        <v>82</v>
      </c>
      <c r="L267">
        <f>_xlfn.IFNA(scalebetweenformulas!P267,40)</f>
        <v>68</v>
      </c>
      <c r="M267">
        <f ca="1">_xlfn.IFNA(scalebetweenformulas!R267,40)</f>
        <v>53</v>
      </c>
      <c r="N267">
        <f t="shared" si="4"/>
        <v>20</v>
      </c>
    </row>
    <row r="268" spans="1:14" x14ac:dyDescent="0.3">
      <c r="A268" t="s">
        <v>1666</v>
      </c>
      <c r="B268">
        <f>scalebetweenformulas!S268</f>
        <v>17</v>
      </c>
      <c r="C268">
        <f>IF(scrapedData!AC268="FR",4,IF(scrapedData!AC268="SO", 3, IF(scrapedData!AC268="JR",2,1)))</f>
        <v>4</v>
      </c>
      <c r="D268">
        <v>1200000</v>
      </c>
      <c r="E268">
        <f ca="1">IF(scrapedData!AD268="F",RANDBETWEEN(2,3),IF(scrapedData!AD268="G",RANDBETWEEN(0,1),4))</f>
        <v>3</v>
      </c>
      <c r="F268" s="1" t="s">
        <v>585</v>
      </c>
      <c r="G268">
        <f>scrapedData!AB268</f>
        <v>20</v>
      </c>
      <c r="H268" t="str">
        <f>MONTH(scrapedData!AE268)&amp;""""&amp;DAY(scrapedData!AE268)&amp;"'"</f>
        <v>6"8'</v>
      </c>
      <c r="I268">
        <f ca="1">_xlfn.IFNA(scalebetweenformulas!N268-scalebetweenformulas!T268,40)</f>
        <v>64</v>
      </c>
      <c r="J268">
        <f>_xlfn.IFNA(scalebetweenformulas!O268-scalebetweenformulas!T268,40)</f>
        <v>61</v>
      </c>
      <c r="K268">
        <f ca="1">_xlfn.IFNA(scalebetweenformulas!Q268,40)</f>
        <v>44</v>
      </c>
      <c r="L268">
        <f>_xlfn.IFNA(scalebetweenformulas!P268,40)</f>
        <v>69</v>
      </c>
      <c r="M268">
        <f ca="1">_xlfn.IFNA(scalebetweenformulas!R268,40)</f>
        <v>65</v>
      </c>
      <c r="N268">
        <f t="shared" si="4"/>
        <v>18</v>
      </c>
    </row>
    <row r="269" spans="1:14" x14ac:dyDescent="0.3">
      <c r="A269" t="s">
        <v>1667</v>
      </c>
      <c r="B269">
        <f>scalebetweenformulas!S269</f>
        <v>17</v>
      </c>
      <c r="C269">
        <f>IF(scrapedData!AC269="FR",4,IF(scrapedData!AC269="SO", 3, IF(scrapedData!AC269="JR",2,1)))</f>
        <v>2</v>
      </c>
      <c r="D269">
        <v>1200000</v>
      </c>
      <c r="E269">
        <f ca="1">IF(scrapedData!AD269="F",RANDBETWEEN(2,3),IF(scrapedData!AD269="G",RANDBETWEEN(0,1),4))</f>
        <v>1</v>
      </c>
      <c r="F269" s="1" t="s">
        <v>585</v>
      </c>
      <c r="G269">
        <f>scrapedData!AB269</f>
        <v>22</v>
      </c>
      <c r="H269" t="str">
        <f>MONTH(scrapedData!AE269)&amp;""""&amp;DAY(scrapedData!AE269)&amp;"'"</f>
        <v>6"4'</v>
      </c>
      <c r="I269">
        <f ca="1">_xlfn.IFNA(scalebetweenformulas!N269-scalebetweenformulas!T269,40)</f>
        <v>63</v>
      </c>
      <c r="J269">
        <f>_xlfn.IFNA(scalebetweenformulas!O269-scalebetweenformulas!T269,40)</f>
        <v>62</v>
      </c>
      <c r="K269">
        <f ca="1">_xlfn.IFNA(scalebetweenformulas!Q269,40)</f>
        <v>46</v>
      </c>
      <c r="L269">
        <f>_xlfn.IFNA(scalebetweenformulas!P269,40)</f>
        <v>69</v>
      </c>
      <c r="M269">
        <f ca="1">_xlfn.IFNA(scalebetweenformulas!R269,40)</f>
        <v>50</v>
      </c>
      <c r="N269">
        <f t="shared" si="4"/>
        <v>20</v>
      </c>
    </row>
    <row r="270" spans="1:14" x14ac:dyDescent="0.3">
      <c r="A270" t="s">
        <v>1669</v>
      </c>
      <c r="B270">
        <f>scalebetweenformulas!S270</f>
        <v>17</v>
      </c>
      <c r="C270">
        <f>IF(scrapedData!AC270="FR",4,IF(scrapedData!AC270="SO", 3, IF(scrapedData!AC270="JR",2,1)))</f>
        <v>1</v>
      </c>
      <c r="D270">
        <v>1200000</v>
      </c>
      <c r="E270">
        <f ca="1">IF(scrapedData!AD270="F",RANDBETWEEN(2,3),IF(scrapedData!AD270="G",RANDBETWEEN(0,1),4))</f>
        <v>3</v>
      </c>
      <c r="F270" s="1" t="s">
        <v>585</v>
      </c>
      <c r="G270">
        <f>scrapedData!AB270</f>
        <v>41</v>
      </c>
      <c r="H270" t="str">
        <f>MONTH(scrapedData!AE270)&amp;""""&amp;DAY(scrapedData!AE270)&amp;"'"</f>
        <v>6"9'</v>
      </c>
      <c r="I270">
        <f ca="1">_xlfn.IFNA(scalebetweenformulas!N270-scalebetweenformulas!T270,40)</f>
        <v>59</v>
      </c>
      <c r="J270">
        <f>_xlfn.IFNA(scalebetweenformulas!O270-scalebetweenformulas!T270,40)</f>
        <v>62</v>
      </c>
      <c r="K270">
        <f ca="1">_xlfn.IFNA(scalebetweenformulas!Q270,40)</f>
        <v>40</v>
      </c>
      <c r="L270">
        <f>_xlfn.IFNA(scalebetweenformulas!P270,40)</f>
        <v>70</v>
      </c>
      <c r="M270">
        <f ca="1">_xlfn.IFNA(scalebetweenformulas!R270,40)</f>
        <v>53</v>
      </c>
      <c r="N270">
        <f t="shared" si="4"/>
        <v>21</v>
      </c>
    </row>
    <row r="271" spans="1:14" x14ac:dyDescent="0.3">
      <c r="A271" t="s">
        <v>1672</v>
      </c>
      <c r="B271">
        <f>scalebetweenformulas!S271</f>
        <v>17</v>
      </c>
      <c r="C271">
        <f>IF(scrapedData!AC271="FR",4,IF(scrapedData!AC271="SO", 3, IF(scrapedData!AC271="JR",2,1)))</f>
        <v>4</v>
      </c>
      <c r="D271">
        <v>1200000</v>
      </c>
      <c r="E271">
        <f ca="1">IF(scrapedData!AD271="F",RANDBETWEEN(2,3),IF(scrapedData!AD271="G",RANDBETWEEN(0,1),4))</f>
        <v>1</v>
      </c>
      <c r="F271" s="1" t="s">
        <v>585</v>
      </c>
      <c r="G271">
        <f>scrapedData!AB271</f>
        <v>14</v>
      </c>
      <c r="H271" t="str">
        <f>MONTH(scrapedData!AE271)&amp;""""&amp;DAY(scrapedData!AE271)&amp;"'"</f>
        <v>6"4'</v>
      </c>
      <c r="I271">
        <f ca="1">_xlfn.IFNA(scalebetweenformulas!N271-scalebetweenformulas!T271,40)</f>
        <v>65</v>
      </c>
      <c r="J271">
        <f>_xlfn.IFNA(scalebetweenformulas!O271-scalebetweenformulas!T271,40)</f>
        <v>61</v>
      </c>
      <c r="K271">
        <f ca="1">_xlfn.IFNA(scalebetweenformulas!Q271,40)</f>
        <v>40</v>
      </c>
      <c r="L271">
        <f>_xlfn.IFNA(scalebetweenformulas!P271,40)</f>
        <v>73</v>
      </c>
      <c r="M271">
        <f ca="1">_xlfn.IFNA(scalebetweenformulas!R271,40)</f>
        <v>59</v>
      </c>
      <c r="N271">
        <f t="shared" si="4"/>
        <v>18</v>
      </c>
    </row>
    <row r="272" spans="1:14" x14ac:dyDescent="0.3">
      <c r="A272" t="s">
        <v>1673</v>
      </c>
      <c r="B272">
        <f>scalebetweenformulas!S272</f>
        <v>17</v>
      </c>
      <c r="C272">
        <f>IF(scrapedData!AC272="FR",4,IF(scrapedData!AC272="SO", 3, IF(scrapedData!AC272="JR",2,1)))</f>
        <v>4</v>
      </c>
      <c r="D272">
        <v>1200000</v>
      </c>
      <c r="E272">
        <f ca="1">IF(scrapedData!AD272="F",RANDBETWEEN(2,3),IF(scrapedData!AD272="G",RANDBETWEEN(0,1),4))</f>
        <v>0</v>
      </c>
      <c r="F272" s="1" t="s">
        <v>585</v>
      </c>
      <c r="G272">
        <f>scrapedData!AB272</f>
        <v>33</v>
      </c>
      <c r="H272" t="str">
        <f>MONTH(scrapedData!AE272)&amp;""""&amp;DAY(scrapedData!AE272)&amp;"'"</f>
        <v>6"1'</v>
      </c>
      <c r="I272">
        <f ca="1">_xlfn.IFNA(scalebetweenformulas!N272-scalebetweenformulas!T272,40)</f>
        <v>62</v>
      </c>
      <c r="J272">
        <f>_xlfn.IFNA(scalebetweenformulas!O272-scalebetweenformulas!T272,40)</f>
        <v>61</v>
      </c>
      <c r="K272">
        <f ca="1">_xlfn.IFNA(scalebetweenformulas!Q272,40)</f>
        <v>42</v>
      </c>
      <c r="L272">
        <f>_xlfn.IFNA(scalebetweenformulas!P272,40)</f>
        <v>69</v>
      </c>
      <c r="M272">
        <f ca="1">_xlfn.IFNA(scalebetweenformulas!R272,40)</f>
        <v>53</v>
      </c>
      <c r="N272">
        <f t="shared" si="4"/>
        <v>18</v>
      </c>
    </row>
    <row r="273" spans="1:14" x14ac:dyDescent="0.3">
      <c r="A273" t="s">
        <v>1676</v>
      </c>
      <c r="B273">
        <f>scalebetweenformulas!S273</f>
        <v>17</v>
      </c>
      <c r="C273">
        <f>IF(scrapedData!AC273="FR",4,IF(scrapedData!AC273="SO", 3, IF(scrapedData!AC273="JR",2,1)))</f>
        <v>2</v>
      </c>
      <c r="D273">
        <v>1200000</v>
      </c>
      <c r="E273">
        <f ca="1">IF(scrapedData!AD273="F",RANDBETWEEN(2,3),IF(scrapedData!AD273="G",RANDBETWEEN(0,1),4))</f>
        <v>1</v>
      </c>
      <c r="F273" s="1" t="s">
        <v>585</v>
      </c>
      <c r="G273">
        <f>scrapedData!AB273</f>
        <v>21</v>
      </c>
      <c r="H273" t="str">
        <f>MONTH(scrapedData!AE273)&amp;""""&amp;DAY(scrapedData!AE273)&amp;"'"</f>
        <v>6"5'</v>
      </c>
      <c r="I273">
        <f ca="1">_xlfn.IFNA(scalebetweenformulas!N273-scalebetweenformulas!T273,40)</f>
        <v>68</v>
      </c>
      <c r="J273">
        <f>_xlfn.IFNA(scalebetweenformulas!O273-scalebetweenformulas!T273,40)</f>
        <v>60</v>
      </c>
      <c r="K273">
        <f ca="1">_xlfn.IFNA(scalebetweenformulas!Q273,40)</f>
        <v>48</v>
      </c>
      <c r="L273">
        <f>_xlfn.IFNA(scalebetweenformulas!P273,40)</f>
        <v>68</v>
      </c>
      <c r="M273">
        <f ca="1">_xlfn.IFNA(scalebetweenformulas!R273,40)</f>
        <v>62</v>
      </c>
      <c r="N273">
        <f t="shared" si="4"/>
        <v>20</v>
      </c>
    </row>
    <row r="274" spans="1:14" x14ac:dyDescent="0.3">
      <c r="A274" t="s">
        <v>1678</v>
      </c>
      <c r="B274">
        <f>scalebetweenformulas!S274</f>
        <v>17</v>
      </c>
      <c r="C274">
        <f>IF(scrapedData!AC274="FR",4,IF(scrapedData!AC274="SO", 3, IF(scrapedData!AC274="JR",2,1)))</f>
        <v>2</v>
      </c>
      <c r="D274">
        <v>1200000</v>
      </c>
      <c r="E274">
        <f ca="1">IF(scrapedData!AD274="F",RANDBETWEEN(2,3),IF(scrapedData!AD274="G",RANDBETWEEN(0,1),4))</f>
        <v>3</v>
      </c>
      <c r="F274" s="1" t="s">
        <v>585</v>
      </c>
      <c r="G274">
        <f>scrapedData!AB274</f>
        <v>54</v>
      </c>
      <c r="H274" t="str">
        <f>MONTH(scrapedData!AE274)&amp;""""&amp;DAY(scrapedData!AE274)&amp;"'"</f>
        <v>6"9'</v>
      </c>
      <c r="I274">
        <f ca="1">_xlfn.IFNA(scalebetweenformulas!N274-scalebetweenformulas!T274,40)</f>
        <v>59</v>
      </c>
      <c r="J274">
        <f>_xlfn.IFNA(scalebetweenformulas!O274-scalebetweenformulas!T274,40)</f>
        <v>61</v>
      </c>
      <c r="K274">
        <f ca="1">_xlfn.IFNA(scalebetweenformulas!Q274,40)</f>
        <v>40</v>
      </c>
      <c r="L274">
        <f>_xlfn.IFNA(scalebetweenformulas!P274,40)</f>
        <v>70</v>
      </c>
      <c r="M274">
        <f ca="1">_xlfn.IFNA(scalebetweenformulas!R274,40)</f>
        <v>57</v>
      </c>
      <c r="N274">
        <f t="shared" si="4"/>
        <v>20</v>
      </c>
    </row>
    <row r="275" spans="1:14" x14ac:dyDescent="0.3">
      <c r="A275" t="s">
        <v>1680</v>
      </c>
      <c r="B275">
        <f>scalebetweenformulas!S275</f>
        <v>17</v>
      </c>
      <c r="C275">
        <f>IF(scrapedData!AC275="FR",4,IF(scrapedData!AC275="SO", 3, IF(scrapedData!AC275="JR",2,1)))</f>
        <v>3</v>
      </c>
      <c r="D275">
        <v>1200000</v>
      </c>
      <c r="E275">
        <f ca="1">IF(scrapedData!AD275="F",RANDBETWEEN(2,3),IF(scrapedData!AD275="G",RANDBETWEEN(0,1),4))</f>
        <v>1</v>
      </c>
      <c r="F275" s="1" t="s">
        <v>585</v>
      </c>
      <c r="G275">
        <f>scrapedData!AB275</f>
        <v>25</v>
      </c>
      <c r="H275" t="str">
        <f>MONTH(scrapedData!AE275)&amp;""""&amp;DAY(scrapedData!AE275)&amp;"'"</f>
        <v>6"1'</v>
      </c>
      <c r="I275">
        <f>_xlfn.IFNA(scalebetweenformulas!N275-scalebetweenformulas!T275,40)</f>
        <v>40</v>
      </c>
      <c r="J275">
        <f>_xlfn.IFNA(scalebetweenformulas!O275-scalebetweenformulas!T275,40)</f>
        <v>40</v>
      </c>
      <c r="K275">
        <f ca="1">_xlfn.IFNA(scalebetweenformulas!Q275,40)</f>
        <v>40</v>
      </c>
      <c r="L275">
        <f>_xlfn.IFNA(scalebetweenformulas!P275,40)</f>
        <v>40</v>
      </c>
      <c r="M275">
        <f ca="1">_xlfn.IFNA(scalebetweenformulas!R275,40)</f>
        <v>40</v>
      </c>
      <c r="N275">
        <f t="shared" si="4"/>
        <v>19</v>
      </c>
    </row>
    <row r="276" spans="1:14" x14ac:dyDescent="0.3">
      <c r="A276" t="s">
        <v>1683</v>
      </c>
      <c r="B276">
        <f>scalebetweenformulas!S276</f>
        <v>17</v>
      </c>
      <c r="C276">
        <f>IF(scrapedData!AC276="FR",4,IF(scrapedData!AC276="SO", 3, IF(scrapedData!AC276="JR",2,1)))</f>
        <v>3</v>
      </c>
      <c r="D276">
        <v>1200000</v>
      </c>
      <c r="E276">
        <f ca="1">IF(scrapedData!AD276="F",RANDBETWEEN(2,3),IF(scrapedData!AD276="G",RANDBETWEEN(0,1),4))</f>
        <v>0</v>
      </c>
      <c r="F276" s="1" t="s">
        <v>585</v>
      </c>
      <c r="G276">
        <f>scrapedData!AB276</f>
        <v>23</v>
      </c>
      <c r="H276" t="str">
        <f>MONTH(scrapedData!AE276)&amp;""""&amp;DAY(scrapedData!AE276)&amp;"'"</f>
        <v>6"4'</v>
      </c>
      <c r="I276">
        <f>_xlfn.IFNA(scalebetweenformulas!N276-scalebetweenformulas!T276,40)</f>
        <v>40</v>
      </c>
      <c r="J276">
        <f>_xlfn.IFNA(scalebetweenformulas!O276-scalebetweenformulas!T276,40)</f>
        <v>40</v>
      </c>
      <c r="K276">
        <f ca="1">_xlfn.IFNA(scalebetweenformulas!Q276,40)</f>
        <v>40</v>
      </c>
      <c r="L276">
        <f>_xlfn.IFNA(scalebetweenformulas!P276,40)</f>
        <v>40</v>
      </c>
      <c r="M276">
        <f ca="1">_xlfn.IFNA(scalebetweenformulas!R276,40)</f>
        <v>40</v>
      </c>
      <c r="N276">
        <f t="shared" si="4"/>
        <v>19</v>
      </c>
    </row>
    <row r="277" spans="1:14" x14ac:dyDescent="0.3">
      <c r="A277" t="s">
        <v>1684</v>
      </c>
      <c r="B277">
        <f>scalebetweenformulas!S277</f>
        <v>18</v>
      </c>
      <c r="C277">
        <f>IF(scrapedData!AC277="FR",4,IF(scrapedData!AC277="SO", 3, IF(scrapedData!AC277="JR",2,1)))</f>
        <v>1</v>
      </c>
      <c r="D277">
        <v>1200000</v>
      </c>
      <c r="E277">
        <f ca="1">IF(scrapedData!AD277="F",RANDBETWEEN(2,3),IF(scrapedData!AD277="G",RANDBETWEEN(0,1),4))</f>
        <v>2</v>
      </c>
      <c r="F277" s="1" t="s">
        <v>585</v>
      </c>
      <c r="G277">
        <f>scrapedData!AB277</f>
        <v>22</v>
      </c>
      <c r="H277" t="str">
        <f>MONTH(scrapedData!AE277)&amp;""""&amp;DAY(scrapedData!AE277)&amp;"'"</f>
        <v>6"10'</v>
      </c>
      <c r="I277">
        <f ca="1">_xlfn.IFNA(scalebetweenformulas!N277-scalebetweenformulas!T277,40)</f>
        <v>81</v>
      </c>
      <c r="J277">
        <f>_xlfn.IFNA(scalebetweenformulas!O277-scalebetweenformulas!T277,40)</f>
        <v>88</v>
      </c>
      <c r="K277">
        <f ca="1">_xlfn.IFNA(scalebetweenformulas!Q277,40)</f>
        <v>46</v>
      </c>
      <c r="L277">
        <f>_xlfn.IFNA(scalebetweenformulas!P277,40)</f>
        <v>99</v>
      </c>
      <c r="M277">
        <f ca="1">_xlfn.IFNA(scalebetweenformulas!R277,40)</f>
        <v>47</v>
      </c>
      <c r="N277">
        <f t="shared" si="4"/>
        <v>21</v>
      </c>
    </row>
    <row r="278" spans="1:14" x14ac:dyDescent="0.3">
      <c r="A278" t="s">
        <v>1688</v>
      </c>
      <c r="B278">
        <f>scalebetweenformulas!S278</f>
        <v>18</v>
      </c>
      <c r="C278">
        <f>IF(scrapedData!AC278="FR",4,IF(scrapedData!AC278="SO", 3, IF(scrapedData!AC278="JR",2,1)))</f>
        <v>3</v>
      </c>
      <c r="D278">
        <v>1200000</v>
      </c>
      <c r="E278">
        <f ca="1">IF(scrapedData!AD278="F",RANDBETWEEN(2,3),IF(scrapedData!AD278="G",RANDBETWEEN(0,1),4))</f>
        <v>1</v>
      </c>
      <c r="F278" s="1" t="s">
        <v>585</v>
      </c>
      <c r="G278">
        <f>scrapedData!AB278</f>
        <v>0</v>
      </c>
      <c r="H278" t="str">
        <f>MONTH(scrapedData!AE278)&amp;""""&amp;DAY(scrapedData!AE278)&amp;"'"</f>
        <v>6"1'</v>
      </c>
      <c r="I278">
        <f ca="1">_xlfn.IFNA(scalebetweenformulas!N278-scalebetweenformulas!T278,40)</f>
        <v>80</v>
      </c>
      <c r="J278">
        <f>_xlfn.IFNA(scalebetweenformulas!O278-scalebetweenformulas!T278,40)</f>
        <v>75</v>
      </c>
      <c r="K278">
        <f ca="1">_xlfn.IFNA(scalebetweenformulas!Q278,40)</f>
        <v>86</v>
      </c>
      <c r="L278">
        <f>_xlfn.IFNA(scalebetweenformulas!P278,40)</f>
        <v>58</v>
      </c>
      <c r="M278">
        <f ca="1">_xlfn.IFNA(scalebetweenformulas!R278,40)</f>
        <v>75</v>
      </c>
      <c r="N278">
        <f t="shared" si="4"/>
        <v>19</v>
      </c>
    </row>
    <row r="279" spans="1:14" x14ac:dyDescent="0.3">
      <c r="A279" t="s">
        <v>1689</v>
      </c>
      <c r="B279">
        <f>scalebetweenformulas!S279</f>
        <v>18</v>
      </c>
      <c r="C279">
        <f>IF(scrapedData!AC279="FR",4,IF(scrapedData!AC279="SO", 3, IF(scrapedData!AC279="JR",2,1)))</f>
        <v>3</v>
      </c>
      <c r="D279">
        <v>1200000</v>
      </c>
      <c r="E279">
        <f ca="1">IF(scrapedData!AD279="F",RANDBETWEEN(2,3),IF(scrapedData!AD279="G",RANDBETWEEN(0,1),4))</f>
        <v>0</v>
      </c>
      <c r="F279" s="1" t="s">
        <v>585</v>
      </c>
      <c r="G279">
        <f>scrapedData!AB279</f>
        <v>34</v>
      </c>
      <c r="H279" t="str">
        <f>MONTH(scrapedData!AE279)&amp;""""&amp;DAY(scrapedData!AE279)&amp;"'"</f>
        <v>6"3'</v>
      </c>
      <c r="I279">
        <f ca="1">_xlfn.IFNA(scalebetweenformulas!N279-scalebetweenformulas!T279,40)</f>
        <v>78</v>
      </c>
      <c r="J279">
        <f>_xlfn.IFNA(scalebetweenformulas!O279-scalebetweenformulas!T279,40)</f>
        <v>77</v>
      </c>
      <c r="K279">
        <f ca="1">_xlfn.IFNA(scalebetweenformulas!Q279,40)</f>
        <v>81</v>
      </c>
      <c r="L279">
        <f>_xlfn.IFNA(scalebetweenformulas!P279,40)</f>
        <v>61</v>
      </c>
      <c r="M279">
        <f ca="1">_xlfn.IFNA(scalebetweenformulas!R279,40)</f>
        <v>81</v>
      </c>
      <c r="N279">
        <f t="shared" si="4"/>
        <v>19</v>
      </c>
    </row>
    <row r="280" spans="1:14" x14ac:dyDescent="0.3">
      <c r="A280" t="s">
        <v>1692</v>
      </c>
      <c r="B280">
        <f>scalebetweenformulas!S280</f>
        <v>18</v>
      </c>
      <c r="C280">
        <f>IF(scrapedData!AC280="FR",4,IF(scrapedData!AC280="SO", 3, IF(scrapedData!AC280="JR",2,1)))</f>
        <v>3</v>
      </c>
      <c r="D280">
        <v>1200000</v>
      </c>
      <c r="E280">
        <f ca="1">IF(scrapedData!AD280="F",RANDBETWEEN(2,3),IF(scrapedData!AD280="G",RANDBETWEEN(0,1),4))</f>
        <v>2</v>
      </c>
      <c r="F280" s="1" t="s">
        <v>585</v>
      </c>
      <c r="G280">
        <f>scrapedData!AB280</f>
        <v>35</v>
      </c>
      <c r="H280" t="str">
        <f>MONTH(scrapedData!AE280)&amp;""""&amp;DAY(scrapedData!AE280)&amp;"'"</f>
        <v>6"11'</v>
      </c>
      <c r="I280">
        <f ca="1">_xlfn.IFNA(scalebetweenformulas!N280-scalebetweenformulas!T280,40)</f>
        <v>77</v>
      </c>
      <c r="J280">
        <f>_xlfn.IFNA(scalebetweenformulas!O280-scalebetweenformulas!T280,40)</f>
        <v>78</v>
      </c>
      <c r="K280">
        <f ca="1">_xlfn.IFNA(scalebetweenformulas!Q280,40)</f>
        <v>85</v>
      </c>
      <c r="L280">
        <f>_xlfn.IFNA(scalebetweenformulas!P280,40)</f>
        <v>71</v>
      </c>
      <c r="M280">
        <f ca="1">_xlfn.IFNA(scalebetweenformulas!R280,40)</f>
        <v>63</v>
      </c>
      <c r="N280">
        <f t="shared" si="4"/>
        <v>19</v>
      </c>
    </row>
    <row r="281" spans="1:14" x14ac:dyDescent="0.3">
      <c r="A281" t="s">
        <v>1696</v>
      </c>
      <c r="B281">
        <f>scalebetweenformulas!S281</f>
        <v>18</v>
      </c>
      <c r="C281">
        <f>IF(scrapedData!AC281="FR",4,IF(scrapedData!AC281="SO", 3, IF(scrapedData!AC281="JR",2,1)))</f>
        <v>1</v>
      </c>
      <c r="D281">
        <v>1200000</v>
      </c>
      <c r="E281">
        <f ca="1">IF(scrapedData!AD281="F",RANDBETWEEN(2,3),IF(scrapedData!AD281="G",RANDBETWEEN(0,1),4))</f>
        <v>1</v>
      </c>
      <c r="F281" s="1" t="s">
        <v>585</v>
      </c>
      <c r="G281">
        <f>scrapedData!AB281</f>
        <v>21</v>
      </c>
      <c r="H281" t="str">
        <f>MONTH(scrapedData!AE281)&amp;""""&amp;DAY(scrapedData!AE281)&amp;"'"</f>
        <v>6"5'</v>
      </c>
      <c r="I281">
        <f ca="1">_xlfn.IFNA(scalebetweenformulas!N281-scalebetweenformulas!T281,40)</f>
        <v>72</v>
      </c>
      <c r="J281">
        <f>_xlfn.IFNA(scalebetweenformulas!O281-scalebetweenformulas!T281,40)</f>
        <v>76</v>
      </c>
      <c r="K281">
        <f ca="1">_xlfn.IFNA(scalebetweenformulas!Q281,40)</f>
        <v>49</v>
      </c>
      <c r="L281">
        <f>_xlfn.IFNA(scalebetweenformulas!P281,40)</f>
        <v>73</v>
      </c>
      <c r="M281">
        <f ca="1">_xlfn.IFNA(scalebetweenformulas!R281,40)</f>
        <v>62</v>
      </c>
      <c r="N281">
        <f t="shared" si="4"/>
        <v>21</v>
      </c>
    </row>
    <row r="282" spans="1:14" x14ac:dyDescent="0.3">
      <c r="A282" t="s">
        <v>1699</v>
      </c>
      <c r="B282">
        <f>scalebetweenformulas!S282</f>
        <v>18</v>
      </c>
      <c r="C282">
        <f>IF(scrapedData!AC282="FR",4,IF(scrapedData!AC282="SO", 3, IF(scrapedData!AC282="JR",2,1)))</f>
        <v>2</v>
      </c>
      <c r="D282">
        <v>1200000</v>
      </c>
      <c r="E282">
        <f ca="1">IF(scrapedData!AD282="F",RANDBETWEEN(2,3),IF(scrapedData!AD282="G",RANDBETWEEN(0,1),4))</f>
        <v>0</v>
      </c>
      <c r="F282" s="1" t="s">
        <v>585</v>
      </c>
      <c r="G282">
        <f>scrapedData!AB282</f>
        <v>1</v>
      </c>
      <c r="H282" t="str">
        <f>MONTH(scrapedData!AE282)&amp;""""&amp;DAY(scrapedData!AE282)&amp;"'"</f>
        <v>6"3'</v>
      </c>
      <c r="I282">
        <f ca="1">_xlfn.IFNA(scalebetweenformulas!N282-scalebetweenformulas!T282,40)</f>
        <v>76</v>
      </c>
      <c r="J282">
        <f>_xlfn.IFNA(scalebetweenformulas!O282-scalebetweenformulas!T282,40)</f>
        <v>69</v>
      </c>
      <c r="K282">
        <f ca="1">_xlfn.IFNA(scalebetweenformulas!Q282,40)</f>
        <v>88</v>
      </c>
      <c r="L282">
        <f>_xlfn.IFNA(scalebetweenformulas!P282,40)</f>
        <v>64</v>
      </c>
      <c r="M282">
        <f ca="1">_xlfn.IFNA(scalebetweenformulas!R282,40)</f>
        <v>83</v>
      </c>
      <c r="N282">
        <f t="shared" si="4"/>
        <v>20</v>
      </c>
    </row>
    <row r="283" spans="1:14" x14ac:dyDescent="0.3">
      <c r="A283" t="s">
        <v>1703</v>
      </c>
      <c r="B283">
        <f>scalebetweenformulas!S283</f>
        <v>18</v>
      </c>
      <c r="C283">
        <f>IF(scrapedData!AC283="FR",4,IF(scrapedData!AC283="SO", 3, IF(scrapedData!AC283="JR",2,1)))</f>
        <v>4</v>
      </c>
      <c r="D283">
        <v>1200000</v>
      </c>
      <c r="E283">
        <f ca="1">IF(scrapedData!AD283="F",RANDBETWEEN(2,3),IF(scrapedData!AD283="G",RANDBETWEEN(0,1),4))</f>
        <v>1</v>
      </c>
      <c r="F283" s="1" t="s">
        <v>585</v>
      </c>
      <c r="G283">
        <f>scrapedData!AB283</f>
        <v>23</v>
      </c>
      <c r="H283" t="str">
        <f>MONTH(scrapedData!AE283)&amp;""""&amp;DAY(scrapedData!AE283)&amp;"'"</f>
        <v>6"4'</v>
      </c>
      <c r="I283">
        <f ca="1">_xlfn.IFNA(scalebetweenformulas!N283-scalebetweenformulas!T283,40)</f>
        <v>73</v>
      </c>
      <c r="J283">
        <f>_xlfn.IFNA(scalebetweenformulas!O283-scalebetweenformulas!T283,40)</f>
        <v>68</v>
      </c>
      <c r="K283">
        <f ca="1">_xlfn.IFNA(scalebetweenformulas!Q283,40)</f>
        <v>76</v>
      </c>
      <c r="L283">
        <f>_xlfn.IFNA(scalebetweenformulas!P283,40)</f>
        <v>62</v>
      </c>
      <c r="M283">
        <f ca="1">_xlfn.IFNA(scalebetweenformulas!R283,40)</f>
        <v>66</v>
      </c>
      <c r="N283">
        <f t="shared" si="4"/>
        <v>18</v>
      </c>
    </row>
    <row r="284" spans="1:14" x14ac:dyDescent="0.3">
      <c r="A284" t="s">
        <v>1706</v>
      </c>
      <c r="B284">
        <f>scalebetweenformulas!S284</f>
        <v>18</v>
      </c>
      <c r="C284">
        <f>IF(scrapedData!AC284="FR",4,IF(scrapedData!AC284="SO", 3, IF(scrapedData!AC284="JR",2,1)))</f>
        <v>3</v>
      </c>
      <c r="D284">
        <v>1200000</v>
      </c>
      <c r="E284">
        <f ca="1">IF(scrapedData!AD284="F",RANDBETWEEN(2,3),IF(scrapedData!AD284="G",RANDBETWEEN(0,1),4))</f>
        <v>2</v>
      </c>
      <c r="F284" s="1" t="s">
        <v>585</v>
      </c>
      <c r="G284">
        <f>scrapedData!AB284</f>
        <v>2</v>
      </c>
      <c r="H284" t="str">
        <f>MONTH(scrapedData!AE284)&amp;""""&amp;DAY(scrapedData!AE284)&amp;"'"</f>
        <v>6"8'</v>
      </c>
      <c r="I284">
        <f ca="1">_xlfn.IFNA(scalebetweenformulas!N284-scalebetweenformulas!T284,40)</f>
        <v>71</v>
      </c>
      <c r="J284">
        <f>_xlfn.IFNA(scalebetweenformulas!O284-scalebetweenformulas!T284,40)</f>
        <v>67</v>
      </c>
      <c r="K284">
        <f ca="1">_xlfn.IFNA(scalebetweenformulas!Q284,40)</f>
        <v>74</v>
      </c>
      <c r="L284">
        <f>_xlfn.IFNA(scalebetweenformulas!P284,40)</f>
        <v>66</v>
      </c>
      <c r="M284">
        <f ca="1">_xlfn.IFNA(scalebetweenformulas!R284,40)</f>
        <v>64</v>
      </c>
      <c r="N284">
        <f t="shared" si="4"/>
        <v>19</v>
      </c>
    </row>
    <row r="285" spans="1:14" x14ac:dyDescent="0.3">
      <c r="A285" t="s">
        <v>1708</v>
      </c>
      <c r="B285">
        <f>scalebetweenformulas!S285</f>
        <v>18</v>
      </c>
      <c r="C285">
        <f>IF(scrapedData!AC285="FR",4,IF(scrapedData!AC285="SO", 3, IF(scrapedData!AC285="JR",2,1)))</f>
        <v>1</v>
      </c>
      <c r="D285">
        <v>1200000</v>
      </c>
      <c r="E285">
        <f ca="1">IF(scrapedData!AD285="F",RANDBETWEEN(2,3),IF(scrapedData!AD285="G",RANDBETWEEN(0,1),4))</f>
        <v>2</v>
      </c>
      <c r="F285" s="1" t="s">
        <v>585</v>
      </c>
      <c r="G285">
        <f>scrapedData!AB285</f>
        <v>15</v>
      </c>
      <c r="H285" t="str">
        <f>MONTH(scrapedData!AE285)&amp;""""&amp;DAY(scrapedData!AE285)&amp;"'"</f>
        <v>6"8'</v>
      </c>
      <c r="I285">
        <f ca="1">_xlfn.IFNA(scalebetweenformulas!N285-scalebetweenformulas!T285,40)</f>
        <v>67</v>
      </c>
      <c r="J285">
        <f>_xlfn.IFNA(scalebetweenformulas!O285-scalebetweenformulas!T285,40)</f>
        <v>64</v>
      </c>
      <c r="K285">
        <f ca="1">_xlfn.IFNA(scalebetweenformulas!Q285,40)</f>
        <v>50</v>
      </c>
      <c r="L285">
        <f>_xlfn.IFNA(scalebetweenformulas!P285,40)</f>
        <v>73</v>
      </c>
      <c r="M285">
        <f ca="1">_xlfn.IFNA(scalebetweenformulas!R285,40)</f>
        <v>70</v>
      </c>
      <c r="N285">
        <f t="shared" si="4"/>
        <v>21</v>
      </c>
    </row>
    <row r="286" spans="1:14" x14ac:dyDescent="0.3">
      <c r="A286" t="s">
        <v>1710</v>
      </c>
      <c r="B286">
        <f>scalebetweenformulas!S286</f>
        <v>18</v>
      </c>
      <c r="C286">
        <f>IF(scrapedData!AC286="FR",4,IF(scrapedData!AC286="SO", 3, IF(scrapedData!AC286="JR",2,1)))</f>
        <v>4</v>
      </c>
      <c r="D286">
        <v>1200000</v>
      </c>
      <c r="E286">
        <f ca="1">IF(scrapedData!AD286="F",RANDBETWEEN(2,3),IF(scrapedData!AD286="G",RANDBETWEEN(0,1),4))</f>
        <v>1</v>
      </c>
      <c r="F286" s="1" t="s">
        <v>585</v>
      </c>
      <c r="G286">
        <f>scrapedData!AB286</f>
        <v>13</v>
      </c>
      <c r="H286" t="str">
        <f>MONTH(scrapedData!AE286)&amp;""""&amp;DAY(scrapedData!AE286)&amp;"'"</f>
        <v>6"2'</v>
      </c>
      <c r="I286">
        <f ca="1">_xlfn.IFNA(scalebetweenformulas!N286-scalebetweenformulas!T286,40)</f>
        <v>66</v>
      </c>
      <c r="J286">
        <f>_xlfn.IFNA(scalebetweenformulas!O286-scalebetweenformulas!T286,40)</f>
        <v>61</v>
      </c>
      <c r="K286">
        <f ca="1">_xlfn.IFNA(scalebetweenformulas!Q286,40)</f>
        <v>46</v>
      </c>
      <c r="L286">
        <f>_xlfn.IFNA(scalebetweenformulas!P286,40)</f>
        <v>68</v>
      </c>
      <c r="M286">
        <f ca="1">_xlfn.IFNA(scalebetweenformulas!R286,40)</f>
        <v>53</v>
      </c>
      <c r="N286">
        <f t="shared" si="4"/>
        <v>18</v>
      </c>
    </row>
    <row r="287" spans="1:14" x14ac:dyDescent="0.3">
      <c r="A287" t="s">
        <v>1712</v>
      </c>
      <c r="B287">
        <f>scalebetweenformulas!S287</f>
        <v>18</v>
      </c>
      <c r="C287">
        <f>IF(scrapedData!AC287="FR",4,IF(scrapedData!AC287="SO", 3, IF(scrapedData!AC287="JR",2,1)))</f>
        <v>3</v>
      </c>
      <c r="D287">
        <v>1200000</v>
      </c>
      <c r="E287">
        <f ca="1">IF(scrapedData!AD287="F",RANDBETWEEN(2,3),IF(scrapedData!AD287="G",RANDBETWEEN(0,1),4))</f>
        <v>1</v>
      </c>
      <c r="F287" s="1" t="s">
        <v>585</v>
      </c>
      <c r="G287">
        <f>scrapedData!AB287</f>
        <v>12</v>
      </c>
      <c r="H287" t="str">
        <f>MONTH(scrapedData!AE287)&amp;""""&amp;DAY(scrapedData!AE287)&amp;"'"</f>
        <v>6"2'</v>
      </c>
      <c r="I287">
        <f ca="1">_xlfn.IFNA(scalebetweenformulas!N287-scalebetweenformulas!T287,40)</f>
        <v>69</v>
      </c>
      <c r="J287">
        <f>_xlfn.IFNA(scalebetweenformulas!O287-scalebetweenformulas!T287,40)</f>
        <v>62</v>
      </c>
      <c r="K287">
        <f ca="1">_xlfn.IFNA(scalebetweenformulas!Q287,40)</f>
        <v>47</v>
      </c>
      <c r="L287">
        <f>_xlfn.IFNA(scalebetweenformulas!P287,40)</f>
        <v>69</v>
      </c>
      <c r="M287">
        <f ca="1">_xlfn.IFNA(scalebetweenformulas!R287,40)</f>
        <v>70</v>
      </c>
      <c r="N287">
        <f t="shared" si="4"/>
        <v>19</v>
      </c>
    </row>
    <row r="288" spans="1:14" x14ac:dyDescent="0.3">
      <c r="A288" t="s">
        <v>1713</v>
      </c>
      <c r="B288">
        <f>scalebetweenformulas!S288</f>
        <v>18</v>
      </c>
      <c r="C288">
        <f>IF(scrapedData!AC288="FR",4,IF(scrapedData!AC288="SO", 3, IF(scrapedData!AC288="JR",2,1)))</f>
        <v>3</v>
      </c>
      <c r="D288">
        <v>1200000</v>
      </c>
      <c r="E288">
        <f ca="1">IF(scrapedData!AD288="F",RANDBETWEEN(2,3),IF(scrapedData!AD288="G",RANDBETWEEN(0,1),4))</f>
        <v>1</v>
      </c>
      <c r="F288" s="1" t="s">
        <v>585</v>
      </c>
      <c r="G288">
        <f>scrapedData!AB288</f>
        <v>3</v>
      </c>
      <c r="H288" t="str">
        <f>MONTH(scrapedData!AE288)&amp;""""&amp;DAY(scrapedData!AE288)&amp;"'"</f>
        <v>6"3'</v>
      </c>
      <c r="I288">
        <f ca="1">_xlfn.IFNA(scalebetweenformulas!N288-scalebetweenformulas!T288,40)</f>
        <v>65</v>
      </c>
      <c r="J288">
        <f>_xlfn.IFNA(scalebetweenformulas!O288-scalebetweenformulas!T288,40)</f>
        <v>60</v>
      </c>
      <c r="K288">
        <f ca="1">_xlfn.IFNA(scalebetweenformulas!Q288,40)</f>
        <v>45</v>
      </c>
      <c r="L288">
        <f>_xlfn.IFNA(scalebetweenformulas!P288,40)</f>
        <v>68</v>
      </c>
      <c r="M288">
        <f ca="1">_xlfn.IFNA(scalebetweenformulas!R288,40)</f>
        <v>67</v>
      </c>
      <c r="N288">
        <f t="shared" si="4"/>
        <v>19</v>
      </c>
    </row>
    <row r="289" spans="1:14" x14ac:dyDescent="0.3">
      <c r="A289" t="s">
        <v>1715</v>
      </c>
      <c r="B289">
        <f>scalebetweenformulas!S289</f>
        <v>18</v>
      </c>
      <c r="C289">
        <f>IF(scrapedData!AC289="FR",4,IF(scrapedData!AC289="SO", 3, IF(scrapedData!AC289="JR",2,1)))</f>
        <v>3</v>
      </c>
      <c r="D289">
        <v>1200000</v>
      </c>
      <c r="E289">
        <f ca="1">IF(scrapedData!AD289="F",RANDBETWEEN(2,3),IF(scrapedData!AD289="G",RANDBETWEEN(0,1),4))</f>
        <v>0</v>
      </c>
      <c r="F289" s="1" t="s">
        <v>585</v>
      </c>
      <c r="G289">
        <f>scrapedData!AB289</f>
        <v>31</v>
      </c>
      <c r="H289" t="str">
        <f>MONTH(scrapedData!AE289)&amp;""""&amp;DAY(scrapedData!AE289)&amp;"'"</f>
        <v>6"4'</v>
      </c>
      <c r="I289">
        <f ca="1">_xlfn.IFNA(scalebetweenformulas!N289-scalebetweenformulas!T289,40)</f>
        <v>59</v>
      </c>
      <c r="J289">
        <f>_xlfn.IFNA(scalebetweenformulas!O289-scalebetweenformulas!T289,40)</f>
        <v>60</v>
      </c>
      <c r="K289">
        <f ca="1">_xlfn.IFNA(scalebetweenformulas!Q289,40)</f>
        <v>46</v>
      </c>
      <c r="L289">
        <f>_xlfn.IFNA(scalebetweenformulas!P289,40)</f>
        <v>70</v>
      </c>
      <c r="M289">
        <f ca="1">_xlfn.IFNA(scalebetweenformulas!R289,40)</f>
        <v>61</v>
      </c>
      <c r="N289">
        <f t="shared" si="4"/>
        <v>19</v>
      </c>
    </row>
    <row r="290" spans="1:14" x14ac:dyDescent="0.3">
      <c r="A290" t="s">
        <v>1718</v>
      </c>
      <c r="B290">
        <f>scalebetweenformulas!S290</f>
        <v>18</v>
      </c>
      <c r="C290">
        <f>IF(scrapedData!AC290="FR",4,IF(scrapedData!AC290="SO", 3, IF(scrapedData!AC290="JR",2,1)))</f>
        <v>4</v>
      </c>
      <c r="D290">
        <v>1200000</v>
      </c>
      <c r="E290">
        <f ca="1">IF(scrapedData!AD290="F",RANDBETWEEN(2,3),IF(scrapedData!AD290="G",RANDBETWEEN(0,1),4))</f>
        <v>3</v>
      </c>
      <c r="F290" s="1" t="s">
        <v>585</v>
      </c>
      <c r="G290">
        <f>scrapedData!AB290</f>
        <v>33</v>
      </c>
      <c r="H290" t="str">
        <f>MONTH(scrapedData!AE290)&amp;""""&amp;DAY(scrapedData!AE290)&amp;"'"</f>
        <v>6"8'</v>
      </c>
      <c r="I290">
        <f>_xlfn.IFNA(scalebetweenformulas!N290-scalebetweenformulas!T290,40)</f>
        <v>40</v>
      </c>
      <c r="J290">
        <f>_xlfn.IFNA(scalebetweenformulas!O290-scalebetweenformulas!T290,40)</f>
        <v>40</v>
      </c>
      <c r="K290">
        <f ca="1">_xlfn.IFNA(scalebetweenformulas!Q290,40)</f>
        <v>40</v>
      </c>
      <c r="L290">
        <f>_xlfn.IFNA(scalebetweenformulas!P290,40)</f>
        <v>40</v>
      </c>
      <c r="M290">
        <f ca="1">_xlfn.IFNA(scalebetweenformulas!R290,40)</f>
        <v>40</v>
      </c>
      <c r="N290">
        <f t="shared" si="4"/>
        <v>18</v>
      </c>
    </row>
    <row r="291" spans="1:14" x14ac:dyDescent="0.3">
      <c r="A291" t="s">
        <v>1719</v>
      </c>
      <c r="B291">
        <f>scalebetweenformulas!S291</f>
        <v>18</v>
      </c>
      <c r="C291">
        <f>IF(scrapedData!AC291="FR",4,IF(scrapedData!AC291="SO", 3, IF(scrapedData!AC291="JR",2,1)))</f>
        <v>3</v>
      </c>
      <c r="D291">
        <v>1200000</v>
      </c>
      <c r="E291">
        <f ca="1">IF(scrapedData!AD291="F",RANDBETWEEN(2,3),IF(scrapedData!AD291="G",RANDBETWEEN(0,1),4))</f>
        <v>4</v>
      </c>
      <c r="F291" s="1" t="s">
        <v>585</v>
      </c>
      <c r="G291">
        <f>scrapedData!AB291</f>
        <v>30</v>
      </c>
      <c r="H291" t="str">
        <f>MONTH(scrapedData!AE291)&amp;""""&amp;DAY(scrapedData!AE291)&amp;"'"</f>
        <v>7"1'</v>
      </c>
      <c r="I291">
        <f>_xlfn.IFNA(scalebetweenformulas!N291-scalebetweenformulas!T291,40)</f>
        <v>40</v>
      </c>
      <c r="J291">
        <f>_xlfn.IFNA(scalebetweenformulas!O291-scalebetweenformulas!T291,40)</f>
        <v>40</v>
      </c>
      <c r="K291">
        <f ca="1">_xlfn.IFNA(scalebetweenformulas!Q291,40)</f>
        <v>40</v>
      </c>
      <c r="L291">
        <f>_xlfn.IFNA(scalebetweenformulas!P291,40)</f>
        <v>40</v>
      </c>
      <c r="M291">
        <f ca="1">_xlfn.IFNA(scalebetweenformulas!R291,40)</f>
        <v>40</v>
      </c>
      <c r="N291">
        <f t="shared" si="4"/>
        <v>19</v>
      </c>
    </row>
    <row r="292" spans="1:14" x14ac:dyDescent="0.3">
      <c r="A292" t="s">
        <v>1722</v>
      </c>
      <c r="B292">
        <f>scalebetweenformulas!S292</f>
        <v>18</v>
      </c>
      <c r="C292">
        <f>IF(scrapedData!AC292="FR",4,IF(scrapedData!AC292="SO", 3, IF(scrapedData!AC292="JR",2,1)))</f>
        <v>4</v>
      </c>
      <c r="D292">
        <v>1200000</v>
      </c>
      <c r="E292">
        <f ca="1">IF(scrapedData!AD292="F",RANDBETWEEN(2,3),IF(scrapedData!AD292="G",RANDBETWEEN(0,1),4))</f>
        <v>4</v>
      </c>
      <c r="F292" s="1" t="s">
        <v>585</v>
      </c>
      <c r="G292">
        <f>scrapedData!AB292</f>
        <v>32</v>
      </c>
      <c r="H292" t="str">
        <f>MONTH(scrapedData!AE292)&amp;""""&amp;DAY(scrapedData!AE292)&amp;"'"</f>
        <v>7"1'</v>
      </c>
      <c r="I292">
        <f>_xlfn.IFNA(scalebetweenformulas!N292-scalebetweenformulas!T292,40)</f>
        <v>40</v>
      </c>
      <c r="J292">
        <f>_xlfn.IFNA(scalebetweenformulas!O292-scalebetweenformulas!T292,40)</f>
        <v>40</v>
      </c>
      <c r="K292">
        <f ca="1">_xlfn.IFNA(scalebetweenformulas!Q292,40)</f>
        <v>40</v>
      </c>
      <c r="L292">
        <f>_xlfn.IFNA(scalebetweenformulas!P292,40)</f>
        <v>40</v>
      </c>
      <c r="M292">
        <f ca="1">_xlfn.IFNA(scalebetweenformulas!R292,40)</f>
        <v>40</v>
      </c>
      <c r="N292">
        <f t="shared" si="4"/>
        <v>18</v>
      </c>
    </row>
    <row r="293" spans="1:14" x14ac:dyDescent="0.3">
      <c r="A293" t="s">
        <v>1724</v>
      </c>
      <c r="B293">
        <f>scalebetweenformulas!S293</f>
        <v>18</v>
      </c>
      <c r="C293">
        <f>IF(scrapedData!AC293="FR",4,IF(scrapedData!AC293="SO", 3, IF(scrapedData!AC293="JR",2,1)))</f>
        <v>4</v>
      </c>
      <c r="D293">
        <v>1200000</v>
      </c>
      <c r="E293">
        <f ca="1">IF(scrapedData!AD293="F",RANDBETWEEN(2,3),IF(scrapedData!AD293="G",RANDBETWEEN(0,1),4))</f>
        <v>1</v>
      </c>
      <c r="F293" s="1" t="s">
        <v>585</v>
      </c>
      <c r="G293">
        <f>scrapedData!AB293</f>
        <v>4</v>
      </c>
      <c r="H293" t="str">
        <f>MONTH(scrapedData!AE293)&amp;""""&amp;DAY(scrapedData!AE293)&amp;"'"</f>
        <v>6"1'</v>
      </c>
      <c r="I293">
        <f>_xlfn.IFNA(scalebetweenformulas!N293-scalebetweenformulas!T293,40)</f>
        <v>40</v>
      </c>
      <c r="J293">
        <f>_xlfn.IFNA(scalebetweenformulas!O293-scalebetweenformulas!T293,40)</f>
        <v>40</v>
      </c>
      <c r="K293">
        <f ca="1">_xlfn.IFNA(scalebetweenformulas!Q293,40)</f>
        <v>40</v>
      </c>
      <c r="L293">
        <f>_xlfn.IFNA(scalebetweenformulas!P293,40)</f>
        <v>40</v>
      </c>
      <c r="M293">
        <f ca="1">_xlfn.IFNA(scalebetweenformulas!R293,40)</f>
        <v>40</v>
      </c>
      <c r="N293">
        <f t="shared" si="4"/>
        <v>18</v>
      </c>
    </row>
    <row r="294" spans="1:14" x14ac:dyDescent="0.3">
      <c r="A294" t="s">
        <v>1726</v>
      </c>
      <c r="B294">
        <f>scalebetweenformulas!S294</f>
        <v>18</v>
      </c>
      <c r="C294">
        <f>IF(scrapedData!AC294="FR",4,IF(scrapedData!AC294="SO", 3, IF(scrapedData!AC294="JR",2,1)))</f>
        <v>1</v>
      </c>
      <c r="D294">
        <v>1200000</v>
      </c>
      <c r="E294">
        <f ca="1">IF(scrapedData!AD294="F",RANDBETWEEN(2,3),IF(scrapedData!AD294="G",RANDBETWEEN(0,1),4))</f>
        <v>3</v>
      </c>
      <c r="F294" s="1" t="s">
        <v>585</v>
      </c>
      <c r="G294">
        <f>scrapedData!AB294</f>
        <v>25</v>
      </c>
      <c r="H294" t="str">
        <f>MONTH(scrapedData!AE294)&amp;""""&amp;DAY(scrapedData!AE294)&amp;"'"</f>
        <v>6"9'</v>
      </c>
      <c r="I294">
        <f>_xlfn.IFNA(scalebetweenformulas!N294-scalebetweenformulas!T294,40)</f>
        <v>40</v>
      </c>
      <c r="J294">
        <f>_xlfn.IFNA(scalebetweenformulas!O294-scalebetweenformulas!T294,40)</f>
        <v>40</v>
      </c>
      <c r="K294">
        <f ca="1">_xlfn.IFNA(scalebetweenformulas!Q294,40)</f>
        <v>40</v>
      </c>
      <c r="L294">
        <f>_xlfn.IFNA(scalebetweenformulas!P294,40)</f>
        <v>40</v>
      </c>
      <c r="M294">
        <f ca="1">_xlfn.IFNA(scalebetweenformulas!R294,40)</f>
        <v>40</v>
      </c>
      <c r="N294">
        <f t="shared" si="4"/>
        <v>21</v>
      </c>
    </row>
    <row r="295" spans="1:14" x14ac:dyDescent="0.3">
      <c r="A295" t="s">
        <v>1727</v>
      </c>
      <c r="B295">
        <f>scalebetweenformulas!S295</f>
        <v>18</v>
      </c>
      <c r="C295">
        <f>IF(scrapedData!AC295="FR",4,IF(scrapedData!AC295="SO", 3, IF(scrapedData!AC295="JR",2,1)))</f>
        <v>1</v>
      </c>
      <c r="D295">
        <v>1200000</v>
      </c>
      <c r="E295">
        <f ca="1">IF(scrapedData!AD295="F",RANDBETWEEN(2,3),IF(scrapedData!AD295="G",RANDBETWEEN(0,1),4))</f>
        <v>2</v>
      </c>
      <c r="F295" s="1" t="s">
        <v>585</v>
      </c>
      <c r="G295">
        <f>scrapedData!AB295</f>
        <v>11</v>
      </c>
      <c r="H295" t="str">
        <f>MONTH(scrapedData!AE295)&amp;""""&amp;DAY(scrapedData!AE295)&amp;"'"</f>
        <v>6"9'</v>
      </c>
      <c r="I295">
        <f>_xlfn.IFNA(scalebetweenformulas!N295-scalebetweenformulas!T295,40)</f>
        <v>40</v>
      </c>
      <c r="J295">
        <f>_xlfn.IFNA(scalebetweenformulas!O295-scalebetweenformulas!T295,40)</f>
        <v>40</v>
      </c>
      <c r="K295">
        <f ca="1">_xlfn.IFNA(scalebetweenformulas!Q295,40)</f>
        <v>40</v>
      </c>
      <c r="L295">
        <f>_xlfn.IFNA(scalebetweenformulas!P295,40)</f>
        <v>40</v>
      </c>
      <c r="M295">
        <f ca="1">_xlfn.IFNA(scalebetweenformulas!R295,40)</f>
        <v>40</v>
      </c>
      <c r="N295">
        <f t="shared" si="4"/>
        <v>21</v>
      </c>
    </row>
    <row r="296" spans="1:14" x14ac:dyDescent="0.3">
      <c r="A296" t="s">
        <v>1731</v>
      </c>
      <c r="B296">
        <f>scalebetweenformulas!S296</f>
        <v>19</v>
      </c>
      <c r="C296">
        <f>IF(scrapedData!AC296="FR",4,IF(scrapedData!AC296="SO", 3, IF(scrapedData!AC296="JR",2,1)))</f>
        <v>1</v>
      </c>
      <c r="D296">
        <v>1200000</v>
      </c>
      <c r="E296">
        <f ca="1">IF(scrapedData!AD296="F",RANDBETWEEN(2,3),IF(scrapedData!AD296="G",RANDBETWEEN(0,1),4))</f>
        <v>0</v>
      </c>
      <c r="F296" s="1" t="s">
        <v>585</v>
      </c>
      <c r="G296">
        <f>scrapedData!AB296</f>
        <v>11</v>
      </c>
      <c r="H296" t="str">
        <f>MONTH(scrapedData!AE296)&amp;""""&amp;DAY(scrapedData!AE296)&amp;"'"</f>
        <v>6"4'</v>
      </c>
      <c r="I296">
        <f ca="1">_xlfn.IFNA(scalebetweenformulas!N296-scalebetweenformulas!T296,40)</f>
        <v>86</v>
      </c>
      <c r="J296">
        <f>_xlfn.IFNA(scalebetweenformulas!O296-scalebetweenformulas!T296,40)</f>
        <v>81</v>
      </c>
      <c r="K296">
        <f ca="1">_xlfn.IFNA(scalebetweenformulas!Q296,40)</f>
        <v>87</v>
      </c>
      <c r="L296">
        <f>_xlfn.IFNA(scalebetweenformulas!P296,40)</f>
        <v>68</v>
      </c>
      <c r="M296">
        <f ca="1">_xlfn.IFNA(scalebetweenformulas!R296,40)</f>
        <v>81</v>
      </c>
      <c r="N296">
        <f t="shared" si="4"/>
        <v>21</v>
      </c>
    </row>
    <row r="297" spans="1:14" x14ac:dyDescent="0.3">
      <c r="A297" t="s">
        <v>1735</v>
      </c>
      <c r="B297">
        <f>scalebetweenformulas!S297</f>
        <v>19</v>
      </c>
      <c r="C297">
        <f>IF(scrapedData!AC297="FR",4,IF(scrapedData!AC297="SO", 3, IF(scrapedData!AC297="JR",2,1)))</f>
        <v>2</v>
      </c>
      <c r="D297">
        <v>1200000</v>
      </c>
      <c r="E297">
        <f ca="1">IF(scrapedData!AD297="F",RANDBETWEEN(2,3),IF(scrapedData!AD297="G",RANDBETWEEN(0,1),4))</f>
        <v>1</v>
      </c>
      <c r="F297" s="1" t="s">
        <v>585</v>
      </c>
      <c r="G297">
        <f>scrapedData!AB297</f>
        <v>2</v>
      </c>
      <c r="H297" t="str">
        <f>MONTH(scrapedData!AE297)&amp;""""&amp;DAY(scrapedData!AE297)&amp;"'"</f>
        <v>6"1'</v>
      </c>
      <c r="I297">
        <f ca="1">_xlfn.IFNA(scalebetweenformulas!N297-scalebetweenformulas!T297,40)</f>
        <v>85</v>
      </c>
      <c r="J297">
        <f>_xlfn.IFNA(scalebetweenformulas!O297-scalebetweenformulas!T297,40)</f>
        <v>76</v>
      </c>
      <c r="K297">
        <f ca="1">_xlfn.IFNA(scalebetweenformulas!Q297,40)</f>
        <v>86</v>
      </c>
      <c r="L297">
        <f>_xlfn.IFNA(scalebetweenformulas!P297,40)</f>
        <v>55</v>
      </c>
      <c r="M297">
        <f ca="1">_xlfn.IFNA(scalebetweenformulas!R297,40)</f>
        <v>64</v>
      </c>
      <c r="N297">
        <f t="shared" si="4"/>
        <v>20</v>
      </c>
    </row>
    <row r="298" spans="1:14" x14ac:dyDescent="0.3">
      <c r="A298" t="s">
        <v>1738</v>
      </c>
      <c r="B298">
        <f>scalebetweenformulas!S298</f>
        <v>19</v>
      </c>
      <c r="C298">
        <f>IF(scrapedData!AC298="FR",4,IF(scrapedData!AC298="SO", 3, IF(scrapedData!AC298="JR",2,1)))</f>
        <v>2</v>
      </c>
      <c r="D298">
        <v>1200000</v>
      </c>
      <c r="E298">
        <f ca="1">IF(scrapedData!AD298="F",RANDBETWEEN(2,3),IF(scrapedData!AD298="G",RANDBETWEEN(0,1),4))</f>
        <v>0</v>
      </c>
      <c r="F298" s="1" t="s">
        <v>585</v>
      </c>
      <c r="G298">
        <f>scrapedData!AB298</f>
        <v>23</v>
      </c>
      <c r="H298" t="str">
        <f>MONTH(scrapedData!AE298)&amp;""""&amp;DAY(scrapedData!AE298)&amp;"'"</f>
        <v>6"4'</v>
      </c>
      <c r="I298">
        <f ca="1">_xlfn.IFNA(scalebetweenformulas!N298-scalebetweenformulas!T298,40)</f>
        <v>79</v>
      </c>
      <c r="J298">
        <f>_xlfn.IFNA(scalebetweenformulas!O298-scalebetweenformulas!T298,40)</f>
        <v>73</v>
      </c>
      <c r="K298">
        <f ca="1">_xlfn.IFNA(scalebetweenformulas!Q298,40)</f>
        <v>83</v>
      </c>
      <c r="L298">
        <f>_xlfn.IFNA(scalebetweenformulas!P298,40)</f>
        <v>57</v>
      </c>
      <c r="M298">
        <f ca="1">_xlfn.IFNA(scalebetweenformulas!R298,40)</f>
        <v>80</v>
      </c>
      <c r="N298">
        <f t="shared" si="4"/>
        <v>20</v>
      </c>
    </row>
    <row r="299" spans="1:14" x14ac:dyDescent="0.3">
      <c r="A299" t="s">
        <v>1742</v>
      </c>
      <c r="B299">
        <f>scalebetweenformulas!S299</f>
        <v>19</v>
      </c>
      <c r="C299">
        <f>IF(scrapedData!AC299="FR",4,IF(scrapedData!AC299="SO", 3, IF(scrapedData!AC299="JR",2,1)))</f>
        <v>4</v>
      </c>
      <c r="D299">
        <v>1200000</v>
      </c>
      <c r="E299">
        <f ca="1">IF(scrapedData!AD299="F",RANDBETWEEN(2,3),IF(scrapedData!AD299="G",RANDBETWEEN(0,1),4))</f>
        <v>2</v>
      </c>
      <c r="F299" s="1" t="s">
        <v>585</v>
      </c>
      <c r="G299">
        <f>scrapedData!AB299</f>
        <v>1</v>
      </c>
      <c r="H299" t="str">
        <f>MONTH(scrapedData!AE299)&amp;""""&amp;DAY(scrapedData!AE299)&amp;"'"</f>
        <v>6"10'</v>
      </c>
      <c r="I299">
        <f ca="1">_xlfn.IFNA(scalebetweenformulas!N299-scalebetweenformulas!T299,40)</f>
        <v>76</v>
      </c>
      <c r="J299">
        <f>_xlfn.IFNA(scalebetweenformulas!O299-scalebetweenformulas!T299,40)</f>
        <v>79</v>
      </c>
      <c r="K299">
        <f ca="1">_xlfn.IFNA(scalebetweenformulas!Q299,40)</f>
        <v>73</v>
      </c>
      <c r="L299">
        <f>_xlfn.IFNA(scalebetweenformulas!P299,40)</f>
        <v>91</v>
      </c>
      <c r="M299">
        <f ca="1">_xlfn.IFNA(scalebetweenformulas!R299,40)</f>
        <v>72</v>
      </c>
      <c r="N299">
        <f t="shared" si="4"/>
        <v>18</v>
      </c>
    </row>
    <row r="300" spans="1:14" x14ac:dyDescent="0.3">
      <c r="A300" t="s">
        <v>1745</v>
      </c>
      <c r="B300">
        <f>scalebetweenformulas!S300</f>
        <v>19</v>
      </c>
      <c r="C300">
        <f>IF(scrapedData!AC300="FR",4,IF(scrapedData!AC300="SO", 3, IF(scrapedData!AC300="JR",2,1)))</f>
        <v>1</v>
      </c>
      <c r="D300">
        <v>1200000</v>
      </c>
      <c r="E300">
        <f ca="1">IF(scrapedData!AD300="F",RANDBETWEEN(2,3),IF(scrapedData!AD300="G",RANDBETWEEN(0,1),4))</f>
        <v>2</v>
      </c>
      <c r="F300" s="1" t="s">
        <v>585</v>
      </c>
      <c r="G300">
        <f>scrapedData!AB300</f>
        <v>35</v>
      </c>
      <c r="H300" t="str">
        <f>MONTH(scrapedData!AE300)&amp;""""&amp;DAY(scrapedData!AE300)&amp;"'"</f>
        <v>6"10'</v>
      </c>
      <c r="I300">
        <f ca="1">_xlfn.IFNA(scalebetweenformulas!N300-scalebetweenformulas!T300,40)</f>
        <v>80</v>
      </c>
      <c r="J300">
        <f>_xlfn.IFNA(scalebetweenformulas!O300-scalebetweenformulas!T300,40)</f>
        <v>82</v>
      </c>
      <c r="K300">
        <f ca="1">_xlfn.IFNA(scalebetweenformulas!Q300,40)</f>
        <v>91</v>
      </c>
      <c r="L300">
        <f>_xlfn.IFNA(scalebetweenformulas!P300,40)</f>
        <v>83</v>
      </c>
      <c r="M300">
        <f ca="1">_xlfn.IFNA(scalebetweenformulas!R300,40)</f>
        <v>70</v>
      </c>
      <c r="N300">
        <f t="shared" si="4"/>
        <v>21</v>
      </c>
    </row>
    <row r="301" spans="1:14" x14ac:dyDescent="0.3">
      <c r="A301" t="s">
        <v>1748</v>
      </c>
      <c r="B301">
        <f>scalebetweenformulas!S301</f>
        <v>19</v>
      </c>
      <c r="C301">
        <f>IF(scrapedData!AC301="FR",4,IF(scrapedData!AC301="SO", 3, IF(scrapedData!AC301="JR",2,1)))</f>
        <v>3</v>
      </c>
      <c r="D301">
        <v>1200000</v>
      </c>
      <c r="E301">
        <f ca="1">IF(scrapedData!AD301="F",RANDBETWEEN(2,3),IF(scrapedData!AD301="G",RANDBETWEEN(0,1),4))</f>
        <v>0</v>
      </c>
      <c r="F301" s="1" t="s">
        <v>585</v>
      </c>
      <c r="G301">
        <f>scrapedData!AB301</f>
        <v>0</v>
      </c>
      <c r="H301" t="str">
        <f>MONTH(scrapedData!AE301)&amp;""""&amp;DAY(scrapedData!AE301)&amp;"'"</f>
        <v>6"2'</v>
      </c>
      <c r="I301">
        <f ca="1">_xlfn.IFNA(scalebetweenformulas!N301-scalebetweenformulas!T301,40)</f>
        <v>80</v>
      </c>
      <c r="J301">
        <f>_xlfn.IFNA(scalebetweenformulas!O301-scalebetweenformulas!T301,40)</f>
        <v>76</v>
      </c>
      <c r="K301">
        <f ca="1">_xlfn.IFNA(scalebetweenformulas!Q301,40)</f>
        <v>85</v>
      </c>
      <c r="L301">
        <f>_xlfn.IFNA(scalebetweenformulas!P301,40)</f>
        <v>61</v>
      </c>
      <c r="M301">
        <f ca="1">_xlfn.IFNA(scalebetweenformulas!R301,40)</f>
        <v>71</v>
      </c>
      <c r="N301">
        <f t="shared" si="4"/>
        <v>19</v>
      </c>
    </row>
    <row r="302" spans="1:14" x14ac:dyDescent="0.3">
      <c r="A302" t="s">
        <v>1751</v>
      </c>
      <c r="B302">
        <f>scalebetweenformulas!S302</f>
        <v>19</v>
      </c>
      <c r="C302">
        <f>IF(scrapedData!AC302="FR",4,IF(scrapedData!AC302="SO", 3, IF(scrapedData!AC302="JR",2,1)))</f>
        <v>4</v>
      </c>
      <c r="D302">
        <v>1200000</v>
      </c>
      <c r="E302">
        <f ca="1">IF(scrapedData!AD302="F",RANDBETWEEN(2,3),IF(scrapedData!AD302="G",RANDBETWEEN(0,1),4))</f>
        <v>0</v>
      </c>
      <c r="F302" s="1" t="s">
        <v>585</v>
      </c>
      <c r="G302">
        <f>scrapedData!AB302</f>
        <v>12</v>
      </c>
      <c r="H302" t="str">
        <f>MONTH(scrapedData!AE302)&amp;""""&amp;DAY(scrapedData!AE302)&amp;"'"</f>
        <v>6"7'</v>
      </c>
      <c r="I302">
        <f ca="1">_xlfn.IFNA(scalebetweenformulas!N302-scalebetweenformulas!T302,40)</f>
        <v>74</v>
      </c>
      <c r="J302">
        <f>_xlfn.IFNA(scalebetweenformulas!O302-scalebetweenformulas!T302,40)</f>
        <v>72</v>
      </c>
      <c r="K302">
        <f ca="1">_xlfn.IFNA(scalebetweenformulas!Q302,40)</f>
        <v>72</v>
      </c>
      <c r="L302">
        <f>_xlfn.IFNA(scalebetweenformulas!P302,40)</f>
        <v>77</v>
      </c>
      <c r="M302">
        <f ca="1">_xlfn.IFNA(scalebetweenformulas!R302,40)</f>
        <v>58</v>
      </c>
      <c r="N302">
        <f t="shared" si="4"/>
        <v>18</v>
      </c>
    </row>
    <row r="303" spans="1:14" x14ac:dyDescent="0.3">
      <c r="A303" t="s">
        <v>1754</v>
      </c>
      <c r="B303">
        <f>scalebetweenformulas!S303</f>
        <v>19</v>
      </c>
      <c r="C303">
        <f>IF(scrapedData!AC303="FR",4,IF(scrapedData!AC303="SO", 3, IF(scrapedData!AC303="JR",2,1)))</f>
        <v>3</v>
      </c>
      <c r="D303">
        <v>1200000</v>
      </c>
      <c r="E303">
        <f ca="1">IF(scrapedData!AD303="F",RANDBETWEEN(2,3),IF(scrapedData!AD303="G",RANDBETWEEN(0,1),4))</f>
        <v>3</v>
      </c>
      <c r="F303" s="1" t="s">
        <v>585</v>
      </c>
      <c r="G303">
        <f>scrapedData!AB303</f>
        <v>24</v>
      </c>
      <c r="H303" t="str">
        <f>MONTH(scrapedData!AE303)&amp;""""&amp;DAY(scrapedData!AE303)&amp;"'"</f>
        <v>6"11'</v>
      </c>
      <c r="I303">
        <f ca="1">_xlfn.IFNA(scalebetweenformulas!N303-scalebetweenformulas!T303,40)</f>
        <v>70</v>
      </c>
      <c r="J303">
        <f>_xlfn.IFNA(scalebetweenformulas!O303-scalebetweenformulas!T303,40)</f>
        <v>80</v>
      </c>
      <c r="K303">
        <f ca="1">_xlfn.IFNA(scalebetweenformulas!Q303,40)</f>
        <v>44</v>
      </c>
      <c r="L303">
        <f>_xlfn.IFNA(scalebetweenformulas!P303,40)</f>
        <v>74</v>
      </c>
      <c r="M303">
        <f ca="1">_xlfn.IFNA(scalebetweenformulas!R303,40)</f>
        <v>62</v>
      </c>
      <c r="N303">
        <f t="shared" si="4"/>
        <v>19</v>
      </c>
    </row>
    <row r="304" spans="1:14" x14ac:dyDescent="0.3">
      <c r="A304" t="s">
        <v>1756</v>
      </c>
      <c r="B304">
        <f>scalebetweenformulas!S304</f>
        <v>19</v>
      </c>
      <c r="C304">
        <f>IF(scrapedData!AC304="FR",4,IF(scrapedData!AC304="SO", 3, IF(scrapedData!AC304="JR",2,1)))</f>
        <v>3</v>
      </c>
      <c r="D304">
        <v>1200000</v>
      </c>
      <c r="E304">
        <f ca="1">IF(scrapedData!AD304="F",RANDBETWEEN(2,3),IF(scrapedData!AD304="G",RANDBETWEEN(0,1),4))</f>
        <v>2</v>
      </c>
      <c r="F304" s="1" t="s">
        <v>585</v>
      </c>
      <c r="G304">
        <f>scrapedData!AB304</f>
        <v>22</v>
      </c>
      <c r="H304" t="str">
        <f>MONTH(scrapedData!AE304)&amp;""""&amp;DAY(scrapedData!AE304)&amp;"'"</f>
        <v>6"8'</v>
      </c>
      <c r="I304">
        <f ca="1">_xlfn.IFNA(scalebetweenformulas!N304-scalebetweenformulas!T304,40)</f>
        <v>66</v>
      </c>
      <c r="J304">
        <f>_xlfn.IFNA(scalebetweenformulas!O304-scalebetweenformulas!T304,40)</f>
        <v>62</v>
      </c>
      <c r="K304">
        <f ca="1">_xlfn.IFNA(scalebetweenformulas!Q304,40)</f>
        <v>43</v>
      </c>
      <c r="L304">
        <f>_xlfn.IFNA(scalebetweenformulas!P304,40)</f>
        <v>71</v>
      </c>
      <c r="M304">
        <f ca="1">_xlfn.IFNA(scalebetweenformulas!R304,40)</f>
        <v>69</v>
      </c>
      <c r="N304">
        <f t="shared" si="4"/>
        <v>19</v>
      </c>
    </row>
    <row r="305" spans="1:14" x14ac:dyDescent="0.3">
      <c r="A305" t="s">
        <v>1759</v>
      </c>
      <c r="B305">
        <f>scalebetweenformulas!S305</f>
        <v>19</v>
      </c>
      <c r="C305">
        <f>IF(scrapedData!AC305="FR",4,IF(scrapedData!AC305="SO", 3, IF(scrapedData!AC305="JR",2,1)))</f>
        <v>2</v>
      </c>
      <c r="D305">
        <v>1200000</v>
      </c>
      <c r="E305">
        <f ca="1">IF(scrapedData!AD305="F",RANDBETWEEN(2,3),IF(scrapedData!AD305="G",RANDBETWEEN(0,1),4))</f>
        <v>1</v>
      </c>
      <c r="F305" s="1" t="s">
        <v>585</v>
      </c>
      <c r="G305">
        <f>scrapedData!AB305</f>
        <v>4</v>
      </c>
      <c r="H305" t="str">
        <f>MONTH(scrapedData!AE305)&amp;""""&amp;DAY(scrapedData!AE305)&amp;"'"</f>
        <v>6"1'</v>
      </c>
      <c r="I305">
        <f ca="1">_xlfn.IFNA(scalebetweenformulas!N305-scalebetweenformulas!T305,40)</f>
        <v>64</v>
      </c>
      <c r="J305">
        <f>_xlfn.IFNA(scalebetweenformulas!O305-scalebetweenformulas!T305,40)</f>
        <v>60</v>
      </c>
      <c r="K305">
        <f ca="1">_xlfn.IFNA(scalebetweenformulas!Q305,40)</f>
        <v>48</v>
      </c>
      <c r="L305">
        <f>_xlfn.IFNA(scalebetweenformulas!P305,40)</f>
        <v>66</v>
      </c>
      <c r="M305">
        <f ca="1">_xlfn.IFNA(scalebetweenformulas!R305,40)</f>
        <v>64</v>
      </c>
      <c r="N305">
        <f t="shared" si="4"/>
        <v>20</v>
      </c>
    </row>
    <row r="306" spans="1:14" x14ac:dyDescent="0.3">
      <c r="A306" t="s">
        <v>1761</v>
      </c>
      <c r="B306">
        <f>scalebetweenformulas!S306</f>
        <v>19</v>
      </c>
      <c r="C306">
        <f>IF(scrapedData!AC306="FR",4,IF(scrapedData!AC306="SO", 3, IF(scrapedData!AC306="JR",2,1)))</f>
        <v>2</v>
      </c>
      <c r="D306">
        <v>1200000</v>
      </c>
      <c r="E306">
        <f ca="1">IF(scrapedData!AD306="F",RANDBETWEEN(2,3),IF(scrapedData!AD306="G",RANDBETWEEN(0,1),4))</f>
        <v>4</v>
      </c>
      <c r="F306" s="1" t="s">
        <v>585</v>
      </c>
      <c r="G306">
        <f>scrapedData!AB306</f>
        <v>45</v>
      </c>
      <c r="H306" t="str">
        <f>MONTH(scrapedData!AE306)&amp;""""&amp;DAY(scrapedData!AE306)&amp;"'"</f>
        <v>6"10'</v>
      </c>
      <c r="I306">
        <f ca="1">_xlfn.IFNA(scalebetweenformulas!N306-scalebetweenformulas!T306,40)</f>
        <v>64</v>
      </c>
      <c r="J306">
        <f>_xlfn.IFNA(scalebetweenformulas!O306-scalebetweenformulas!T306,40)</f>
        <v>61</v>
      </c>
      <c r="K306">
        <f ca="1">_xlfn.IFNA(scalebetweenformulas!Q306,40)</f>
        <v>47</v>
      </c>
      <c r="L306">
        <f>_xlfn.IFNA(scalebetweenformulas!P306,40)</f>
        <v>74</v>
      </c>
      <c r="M306">
        <f ca="1">_xlfn.IFNA(scalebetweenformulas!R306,40)</f>
        <v>62</v>
      </c>
      <c r="N306">
        <f t="shared" si="4"/>
        <v>20</v>
      </c>
    </row>
    <row r="307" spans="1:14" x14ac:dyDescent="0.3">
      <c r="A307" t="s">
        <v>1764</v>
      </c>
      <c r="B307">
        <f>scalebetweenformulas!S307</f>
        <v>19</v>
      </c>
      <c r="C307">
        <f>IF(scrapedData!AC307="FR",4,IF(scrapedData!AC307="SO", 3, IF(scrapedData!AC307="JR",2,1)))</f>
        <v>3</v>
      </c>
      <c r="D307">
        <v>1200000</v>
      </c>
      <c r="E307">
        <f ca="1">IF(scrapedData!AD307="F",RANDBETWEEN(2,3),IF(scrapedData!AD307="G",RANDBETWEEN(0,1),4))</f>
        <v>1</v>
      </c>
      <c r="F307" s="1" t="s">
        <v>585</v>
      </c>
      <c r="G307">
        <f>scrapedData!AB307</f>
        <v>10</v>
      </c>
      <c r="H307" t="str">
        <f>MONTH(scrapedData!AE307)&amp;""""&amp;DAY(scrapedData!AE307)&amp;"'"</f>
        <v>6"2'</v>
      </c>
      <c r="I307">
        <f ca="1">_xlfn.IFNA(scalebetweenformulas!N307-scalebetweenformulas!T307,40)</f>
        <v>74</v>
      </c>
      <c r="J307">
        <f>_xlfn.IFNA(scalebetweenformulas!O307-scalebetweenformulas!T307,40)</f>
        <v>60</v>
      </c>
      <c r="K307">
        <f ca="1">_xlfn.IFNA(scalebetweenformulas!Q307,40)</f>
        <v>42</v>
      </c>
      <c r="L307">
        <f>_xlfn.IFNA(scalebetweenformulas!P307,40)</f>
        <v>70</v>
      </c>
      <c r="M307">
        <f ca="1">_xlfn.IFNA(scalebetweenformulas!R307,40)</f>
        <v>70</v>
      </c>
      <c r="N307">
        <f t="shared" si="4"/>
        <v>19</v>
      </c>
    </row>
    <row r="308" spans="1:14" x14ac:dyDescent="0.3">
      <c r="A308" t="s">
        <v>1767</v>
      </c>
      <c r="B308">
        <f>scalebetweenformulas!S308</f>
        <v>19</v>
      </c>
      <c r="C308">
        <f>IF(scrapedData!AC308="FR",4,IF(scrapedData!AC308="SO", 3, IF(scrapedData!AC308="JR",2,1)))</f>
        <v>2</v>
      </c>
      <c r="D308">
        <v>1200000</v>
      </c>
      <c r="E308">
        <f ca="1">IF(scrapedData!AD308="F",RANDBETWEEN(2,3),IF(scrapedData!AD308="G",RANDBETWEEN(0,1),4))</f>
        <v>2</v>
      </c>
      <c r="F308" s="1" t="s">
        <v>585</v>
      </c>
      <c r="G308">
        <f>scrapedData!AB308</f>
        <v>5</v>
      </c>
      <c r="H308" t="str">
        <f>MONTH(scrapedData!AE308)&amp;""""&amp;DAY(scrapedData!AE308)&amp;"'"</f>
        <v>6"7'</v>
      </c>
      <c r="I308">
        <f ca="1">_xlfn.IFNA(scalebetweenformulas!N308-scalebetweenformulas!T308,40)</f>
        <v>59</v>
      </c>
      <c r="J308">
        <f>_xlfn.IFNA(scalebetweenformulas!O308-scalebetweenformulas!T308,40)</f>
        <v>60</v>
      </c>
      <c r="K308">
        <f ca="1">_xlfn.IFNA(scalebetweenformulas!Q308,40)</f>
        <v>47</v>
      </c>
      <c r="L308">
        <f>_xlfn.IFNA(scalebetweenformulas!P308,40)</f>
        <v>66</v>
      </c>
      <c r="M308">
        <f ca="1">_xlfn.IFNA(scalebetweenformulas!R308,40)</f>
        <v>58</v>
      </c>
      <c r="N308">
        <f t="shared" si="4"/>
        <v>20</v>
      </c>
    </row>
    <row r="309" spans="1:14" x14ac:dyDescent="0.3">
      <c r="A309" t="s">
        <v>1769</v>
      </c>
      <c r="B309">
        <f>scalebetweenformulas!S309</f>
        <v>19</v>
      </c>
      <c r="C309">
        <f>IF(scrapedData!AC309="FR",4,IF(scrapedData!AC309="SO", 3, IF(scrapedData!AC309="JR",2,1)))</f>
        <v>4</v>
      </c>
      <c r="D309">
        <v>1200000</v>
      </c>
      <c r="E309">
        <f ca="1">IF(scrapedData!AD309="F",RANDBETWEEN(2,3),IF(scrapedData!AD309="G",RANDBETWEEN(0,1),4))</f>
        <v>2</v>
      </c>
      <c r="F309" s="1" t="s">
        <v>585</v>
      </c>
      <c r="G309">
        <f>scrapedData!AB309</f>
        <v>30</v>
      </c>
      <c r="H309" t="str">
        <f>MONTH(scrapedData!AE309)&amp;""""&amp;DAY(scrapedData!AE309)&amp;"'"</f>
        <v>6"11'</v>
      </c>
      <c r="I309">
        <f>_xlfn.IFNA(scalebetweenformulas!N309-scalebetweenformulas!T309,40)</f>
        <v>40</v>
      </c>
      <c r="J309">
        <f>_xlfn.IFNA(scalebetweenformulas!O309-scalebetweenformulas!T309,40)</f>
        <v>40</v>
      </c>
      <c r="K309">
        <f ca="1">_xlfn.IFNA(scalebetweenformulas!Q309,40)</f>
        <v>40</v>
      </c>
      <c r="L309">
        <f>_xlfn.IFNA(scalebetweenformulas!P309,40)</f>
        <v>40</v>
      </c>
      <c r="M309">
        <f ca="1">_xlfn.IFNA(scalebetweenformulas!R309,40)</f>
        <v>40</v>
      </c>
      <c r="N309">
        <f t="shared" si="4"/>
        <v>18</v>
      </c>
    </row>
    <row r="310" spans="1:14" x14ac:dyDescent="0.3">
      <c r="A310" t="s">
        <v>1772</v>
      </c>
      <c r="B310">
        <f>scalebetweenformulas!S310</f>
        <v>19</v>
      </c>
      <c r="C310">
        <f>IF(scrapedData!AC310="FR",4,IF(scrapedData!AC310="SO", 3, IF(scrapedData!AC310="JR",2,1)))</f>
        <v>3</v>
      </c>
      <c r="D310">
        <v>1200000</v>
      </c>
      <c r="E310">
        <f ca="1">IF(scrapedData!AD310="F",RANDBETWEEN(2,3),IF(scrapedData!AD310="G",RANDBETWEEN(0,1),4))</f>
        <v>2</v>
      </c>
      <c r="F310" s="1" t="s">
        <v>585</v>
      </c>
      <c r="G310">
        <f>scrapedData!AB310</f>
        <v>15</v>
      </c>
      <c r="H310" t="str">
        <f>MONTH(scrapedData!AE310)&amp;""""&amp;DAY(scrapedData!AE310)&amp;"'"</f>
        <v>6"8'</v>
      </c>
      <c r="I310">
        <f>_xlfn.IFNA(scalebetweenformulas!N310-scalebetweenformulas!T310,40)</f>
        <v>40</v>
      </c>
      <c r="J310">
        <f>_xlfn.IFNA(scalebetweenformulas!O310-scalebetweenformulas!T310,40)</f>
        <v>40</v>
      </c>
      <c r="K310">
        <f ca="1">_xlfn.IFNA(scalebetweenformulas!Q310,40)</f>
        <v>40</v>
      </c>
      <c r="L310">
        <f>_xlfn.IFNA(scalebetweenformulas!P310,40)</f>
        <v>40</v>
      </c>
      <c r="M310">
        <f ca="1">_xlfn.IFNA(scalebetweenformulas!R310,40)</f>
        <v>40</v>
      </c>
      <c r="N310">
        <f t="shared" si="4"/>
        <v>19</v>
      </c>
    </row>
    <row r="311" spans="1:14" x14ac:dyDescent="0.3">
      <c r="A311" t="s">
        <v>1774</v>
      </c>
      <c r="B311">
        <f>scalebetweenformulas!S311</f>
        <v>19</v>
      </c>
      <c r="C311">
        <f>IF(scrapedData!AC311="FR",4,IF(scrapedData!AC311="SO", 3, IF(scrapedData!AC311="JR",2,1)))</f>
        <v>4</v>
      </c>
      <c r="D311">
        <v>1200000</v>
      </c>
      <c r="E311">
        <f ca="1">IF(scrapedData!AD311="F",RANDBETWEEN(2,3),IF(scrapedData!AD311="G",RANDBETWEEN(0,1),4))</f>
        <v>1</v>
      </c>
      <c r="F311" s="1" t="s">
        <v>585</v>
      </c>
      <c r="G311">
        <f>scrapedData!AB311</f>
        <v>3</v>
      </c>
      <c r="H311" t="str">
        <f>MONTH(scrapedData!AE311)&amp;""""&amp;DAY(scrapedData!AE311)&amp;"'"</f>
        <v>6"6'</v>
      </c>
      <c r="I311">
        <f>_xlfn.IFNA(scalebetweenformulas!N311-scalebetweenformulas!T311,40)</f>
        <v>40</v>
      </c>
      <c r="J311">
        <f>_xlfn.IFNA(scalebetweenformulas!O311-scalebetweenformulas!T311,40)</f>
        <v>40</v>
      </c>
      <c r="K311">
        <f ca="1">_xlfn.IFNA(scalebetweenformulas!Q311,40)</f>
        <v>40</v>
      </c>
      <c r="L311">
        <f>_xlfn.IFNA(scalebetweenformulas!P311,40)</f>
        <v>40</v>
      </c>
      <c r="M311">
        <f ca="1">_xlfn.IFNA(scalebetweenformulas!R311,40)</f>
        <v>40</v>
      </c>
      <c r="N311">
        <f t="shared" si="4"/>
        <v>18</v>
      </c>
    </row>
    <row r="312" spans="1:14" x14ac:dyDescent="0.3">
      <c r="A312" t="s">
        <v>1777</v>
      </c>
      <c r="B312">
        <f>scalebetweenformulas!S312</f>
        <v>19</v>
      </c>
      <c r="C312">
        <f>IF(scrapedData!AC312="FR",4,IF(scrapedData!AC312="SO", 3, IF(scrapedData!AC312="JR",2,1)))</f>
        <v>2</v>
      </c>
      <c r="D312">
        <v>1200000</v>
      </c>
      <c r="E312">
        <f ca="1">IF(scrapedData!AD312="F",RANDBETWEEN(2,3),IF(scrapedData!AD312="G",RANDBETWEEN(0,1),4))</f>
        <v>3</v>
      </c>
      <c r="F312" s="1" t="s">
        <v>585</v>
      </c>
      <c r="G312">
        <f>scrapedData!AB312</f>
        <v>42</v>
      </c>
      <c r="H312" t="str">
        <f>MONTH(scrapedData!AE312)&amp;""""&amp;DAY(scrapedData!AE312)&amp;"'"</f>
        <v>6"10'</v>
      </c>
      <c r="I312">
        <f>_xlfn.IFNA(scalebetweenformulas!N312-scalebetweenformulas!T312,40)</f>
        <v>40</v>
      </c>
      <c r="J312">
        <f>_xlfn.IFNA(scalebetweenformulas!O312-scalebetweenformulas!T312,40)</f>
        <v>40</v>
      </c>
      <c r="K312">
        <f ca="1">_xlfn.IFNA(scalebetweenformulas!Q312,40)</f>
        <v>40</v>
      </c>
      <c r="L312">
        <f>_xlfn.IFNA(scalebetweenformulas!P312,40)</f>
        <v>40</v>
      </c>
      <c r="M312">
        <f ca="1">_xlfn.IFNA(scalebetweenformulas!R312,40)</f>
        <v>40</v>
      </c>
      <c r="N312">
        <f t="shared" si="4"/>
        <v>20</v>
      </c>
    </row>
    <row r="313" spans="1:14" x14ac:dyDescent="0.3">
      <c r="A313" t="s">
        <v>1782</v>
      </c>
      <c r="B313">
        <f>scalebetweenformulas!S313</f>
        <v>20</v>
      </c>
      <c r="C313">
        <f>IF(scrapedData!AC313="FR",4,IF(scrapedData!AC313="SO", 3, IF(scrapedData!AC313="JR",2,1)))</f>
        <v>1</v>
      </c>
      <c r="D313">
        <v>1200000</v>
      </c>
      <c r="E313">
        <f ca="1">IF(scrapedData!AD313="F",RANDBETWEEN(2,3),IF(scrapedData!AD313="G",RANDBETWEEN(0,1),4))</f>
        <v>0</v>
      </c>
      <c r="F313" s="1" t="s">
        <v>585</v>
      </c>
      <c r="G313">
        <f>scrapedData!AB313</f>
        <v>5</v>
      </c>
      <c r="H313" t="str">
        <f>MONTH(scrapedData!AE313)&amp;""""&amp;DAY(scrapedData!AE313)&amp;"'"</f>
        <v>6"3'</v>
      </c>
      <c r="I313">
        <f ca="1">_xlfn.IFNA(scalebetweenformulas!N313-scalebetweenformulas!T313,40)</f>
        <v>86</v>
      </c>
      <c r="J313">
        <f>_xlfn.IFNA(scalebetweenformulas!O313-scalebetweenformulas!T313,40)</f>
        <v>77</v>
      </c>
      <c r="K313">
        <f ca="1">_xlfn.IFNA(scalebetweenformulas!Q313,40)</f>
        <v>83</v>
      </c>
      <c r="L313">
        <f>_xlfn.IFNA(scalebetweenformulas!P313,40)</f>
        <v>63</v>
      </c>
      <c r="M313">
        <f ca="1">_xlfn.IFNA(scalebetweenformulas!R313,40)</f>
        <v>75</v>
      </c>
      <c r="N313">
        <f t="shared" si="4"/>
        <v>21</v>
      </c>
    </row>
    <row r="314" spans="1:14" x14ac:dyDescent="0.3">
      <c r="A314" t="s">
        <v>1785</v>
      </c>
      <c r="B314">
        <f>scalebetweenformulas!S314</f>
        <v>20</v>
      </c>
      <c r="C314">
        <f>IF(scrapedData!AC314="FR",4,IF(scrapedData!AC314="SO", 3, IF(scrapedData!AC314="JR",2,1)))</f>
        <v>1</v>
      </c>
      <c r="D314">
        <v>1200000</v>
      </c>
      <c r="E314">
        <f ca="1">IF(scrapedData!AD314="F",RANDBETWEEN(2,3),IF(scrapedData!AD314="G",RANDBETWEEN(0,1),4))</f>
        <v>2</v>
      </c>
      <c r="F314" s="1" t="s">
        <v>585</v>
      </c>
      <c r="G314">
        <f>scrapedData!AB314</f>
        <v>4</v>
      </c>
      <c r="H314" t="str">
        <f>MONTH(scrapedData!AE314)&amp;""""&amp;DAY(scrapedData!AE314)&amp;"'"</f>
        <v>6"8'</v>
      </c>
      <c r="I314">
        <f ca="1">_xlfn.IFNA(scalebetweenformulas!N314-scalebetweenformulas!T314,40)</f>
        <v>82</v>
      </c>
      <c r="J314">
        <f>_xlfn.IFNA(scalebetweenformulas!O314-scalebetweenformulas!T314,40)</f>
        <v>81</v>
      </c>
      <c r="K314">
        <f ca="1">_xlfn.IFNA(scalebetweenformulas!Q314,40)</f>
        <v>81</v>
      </c>
      <c r="L314">
        <f>_xlfn.IFNA(scalebetweenformulas!P314,40)</f>
        <v>75</v>
      </c>
      <c r="M314">
        <f ca="1">_xlfn.IFNA(scalebetweenformulas!R314,40)</f>
        <v>75</v>
      </c>
      <c r="N314">
        <f t="shared" si="4"/>
        <v>21</v>
      </c>
    </row>
    <row r="315" spans="1:14" x14ac:dyDescent="0.3">
      <c r="A315" t="s">
        <v>1787</v>
      </c>
      <c r="B315">
        <f>scalebetweenformulas!S315</f>
        <v>20</v>
      </c>
      <c r="C315">
        <f>IF(scrapedData!AC315="FR",4,IF(scrapedData!AC315="SO", 3, IF(scrapedData!AC315="JR",2,1)))</f>
        <v>3</v>
      </c>
      <c r="D315">
        <v>1200000</v>
      </c>
      <c r="E315">
        <f ca="1">IF(scrapedData!AD315="F",RANDBETWEEN(2,3),IF(scrapedData!AD315="G",RANDBETWEEN(0,1),4))</f>
        <v>1</v>
      </c>
      <c r="F315" s="1" t="s">
        <v>585</v>
      </c>
      <c r="G315">
        <f>scrapedData!AB315</f>
        <v>2</v>
      </c>
      <c r="H315" t="str">
        <f>MONTH(scrapedData!AE315)&amp;""""&amp;DAY(scrapedData!AE315)&amp;"'"</f>
        <v>6"3'</v>
      </c>
      <c r="I315">
        <f ca="1">_xlfn.IFNA(scalebetweenformulas!N315-scalebetweenformulas!T315,40)</f>
        <v>81</v>
      </c>
      <c r="J315">
        <f>_xlfn.IFNA(scalebetweenformulas!O315-scalebetweenformulas!T315,40)</f>
        <v>75</v>
      </c>
      <c r="K315">
        <f ca="1">_xlfn.IFNA(scalebetweenformulas!Q315,40)</f>
        <v>85</v>
      </c>
      <c r="L315">
        <f>_xlfn.IFNA(scalebetweenformulas!P315,40)</f>
        <v>57</v>
      </c>
      <c r="M315">
        <f ca="1">_xlfn.IFNA(scalebetweenformulas!R315,40)</f>
        <v>84</v>
      </c>
      <c r="N315">
        <f t="shared" si="4"/>
        <v>19</v>
      </c>
    </row>
    <row r="316" spans="1:14" x14ac:dyDescent="0.3">
      <c r="A316" t="s">
        <v>1790</v>
      </c>
      <c r="B316">
        <f>scalebetweenformulas!S316</f>
        <v>20</v>
      </c>
      <c r="C316">
        <f>IF(scrapedData!AC316="FR",4,IF(scrapedData!AC316="SO", 3, IF(scrapedData!AC316="JR",2,1)))</f>
        <v>4</v>
      </c>
      <c r="D316">
        <v>1200000</v>
      </c>
      <c r="E316">
        <f ca="1">IF(scrapedData!AD316="F",RANDBETWEEN(2,3),IF(scrapedData!AD316="G",RANDBETWEEN(0,1),4))</f>
        <v>3</v>
      </c>
      <c r="F316" s="1" t="s">
        <v>585</v>
      </c>
      <c r="G316">
        <f>scrapedData!AB316</f>
        <v>15</v>
      </c>
      <c r="H316" t="str">
        <f>MONTH(scrapedData!AE316)&amp;""""&amp;DAY(scrapedData!AE316)&amp;"'"</f>
        <v>6"8'</v>
      </c>
      <c r="I316">
        <f ca="1">_xlfn.IFNA(scalebetweenformulas!N316-scalebetweenformulas!T316,40)</f>
        <v>78</v>
      </c>
      <c r="J316">
        <f>_xlfn.IFNA(scalebetweenformulas!O316-scalebetweenformulas!T316,40)</f>
        <v>78</v>
      </c>
      <c r="K316">
        <f ca="1">_xlfn.IFNA(scalebetweenformulas!Q316,40)</f>
        <v>84</v>
      </c>
      <c r="L316">
        <f>_xlfn.IFNA(scalebetweenformulas!P316,40)</f>
        <v>73</v>
      </c>
      <c r="M316">
        <f ca="1">_xlfn.IFNA(scalebetweenformulas!R316,40)</f>
        <v>64</v>
      </c>
      <c r="N316">
        <f t="shared" si="4"/>
        <v>18</v>
      </c>
    </row>
    <row r="317" spans="1:14" x14ac:dyDescent="0.3">
      <c r="A317" t="s">
        <v>1792</v>
      </c>
      <c r="B317">
        <f>scalebetweenformulas!S317</f>
        <v>20</v>
      </c>
      <c r="C317">
        <f>IF(scrapedData!AC317="FR",4,IF(scrapedData!AC317="SO", 3, IF(scrapedData!AC317="JR",2,1)))</f>
        <v>3</v>
      </c>
      <c r="D317">
        <v>1200000</v>
      </c>
      <c r="E317">
        <f ca="1">IF(scrapedData!AD317="F",RANDBETWEEN(2,3),IF(scrapedData!AD317="G",RANDBETWEEN(0,1),4))</f>
        <v>2</v>
      </c>
      <c r="F317" s="1" t="s">
        <v>585</v>
      </c>
      <c r="G317">
        <f>scrapedData!AB317</f>
        <v>23</v>
      </c>
      <c r="H317" t="str">
        <f>MONTH(scrapedData!AE317)&amp;""""&amp;DAY(scrapedData!AE317)&amp;"'"</f>
        <v>6"7'</v>
      </c>
      <c r="I317">
        <f ca="1">_xlfn.IFNA(scalebetweenformulas!N317-scalebetweenformulas!T317,40)</f>
        <v>76</v>
      </c>
      <c r="J317">
        <f>_xlfn.IFNA(scalebetweenformulas!O317-scalebetweenformulas!T317,40)</f>
        <v>76</v>
      </c>
      <c r="K317">
        <f ca="1">_xlfn.IFNA(scalebetweenformulas!Q317,40)</f>
        <v>81</v>
      </c>
      <c r="L317">
        <f>_xlfn.IFNA(scalebetweenformulas!P317,40)</f>
        <v>81</v>
      </c>
      <c r="M317">
        <f ca="1">_xlfn.IFNA(scalebetweenformulas!R317,40)</f>
        <v>62</v>
      </c>
      <c r="N317">
        <f t="shared" si="4"/>
        <v>19</v>
      </c>
    </row>
    <row r="318" spans="1:14" x14ac:dyDescent="0.3">
      <c r="A318" t="s">
        <v>1795</v>
      </c>
      <c r="B318">
        <f>scalebetweenformulas!S318</f>
        <v>20</v>
      </c>
      <c r="C318">
        <f>IF(scrapedData!AC318="FR",4,IF(scrapedData!AC318="SO", 3, IF(scrapedData!AC318="JR",2,1)))</f>
        <v>3</v>
      </c>
      <c r="D318">
        <v>1200000</v>
      </c>
      <c r="E318">
        <f ca="1">IF(scrapedData!AD318="F",RANDBETWEEN(2,3),IF(scrapedData!AD318="G",RANDBETWEEN(0,1),4))</f>
        <v>3</v>
      </c>
      <c r="F318" s="1" t="s">
        <v>585</v>
      </c>
      <c r="G318">
        <f>scrapedData!AB318</f>
        <v>21</v>
      </c>
      <c r="H318" t="str">
        <f>MONTH(scrapedData!AE318)&amp;""""&amp;DAY(scrapedData!AE318)&amp;"'"</f>
        <v>6"9'</v>
      </c>
      <c r="I318">
        <f ca="1">_xlfn.IFNA(scalebetweenformulas!N318-scalebetweenformulas!T318,40)</f>
        <v>71</v>
      </c>
      <c r="J318">
        <f>_xlfn.IFNA(scalebetweenformulas!O318-scalebetweenformulas!T318,40)</f>
        <v>78</v>
      </c>
      <c r="K318">
        <f ca="1">_xlfn.IFNA(scalebetweenformulas!Q318,40)</f>
        <v>41</v>
      </c>
      <c r="L318">
        <f>_xlfn.IFNA(scalebetweenformulas!P318,40)</f>
        <v>85</v>
      </c>
      <c r="M318">
        <f ca="1">_xlfn.IFNA(scalebetweenformulas!R318,40)</f>
        <v>74</v>
      </c>
      <c r="N318">
        <f t="shared" si="4"/>
        <v>19</v>
      </c>
    </row>
    <row r="319" spans="1:14" x14ac:dyDescent="0.3">
      <c r="A319" t="s">
        <v>1797</v>
      </c>
      <c r="B319">
        <f>scalebetweenformulas!S319</f>
        <v>20</v>
      </c>
      <c r="C319">
        <f>IF(scrapedData!AC319="FR",4,IF(scrapedData!AC319="SO", 3, IF(scrapedData!AC319="JR",2,1)))</f>
        <v>1</v>
      </c>
      <c r="D319">
        <v>1200000</v>
      </c>
      <c r="E319">
        <f ca="1">IF(scrapedData!AD319="F",RANDBETWEEN(2,3),IF(scrapedData!AD319="G",RANDBETWEEN(0,1),4))</f>
        <v>0</v>
      </c>
      <c r="F319" s="1" t="s">
        <v>585</v>
      </c>
      <c r="G319">
        <f>scrapedData!AB319</f>
        <v>24</v>
      </c>
      <c r="H319" t="str">
        <f>MONTH(scrapedData!AE319)&amp;""""&amp;DAY(scrapedData!AE319)&amp;"'"</f>
        <v>6"4'</v>
      </c>
      <c r="I319">
        <f ca="1">_xlfn.IFNA(scalebetweenformulas!N319-scalebetweenformulas!T319,40)</f>
        <v>74</v>
      </c>
      <c r="J319">
        <f>_xlfn.IFNA(scalebetweenformulas!O319-scalebetweenformulas!T319,40)</f>
        <v>68</v>
      </c>
      <c r="K319">
        <f ca="1">_xlfn.IFNA(scalebetweenformulas!Q319,40)</f>
        <v>80</v>
      </c>
      <c r="L319">
        <f>_xlfn.IFNA(scalebetweenformulas!P319,40)</f>
        <v>63</v>
      </c>
      <c r="M319">
        <f ca="1">_xlfn.IFNA(scalebetweenformulas!R319,40)</f>
        <v>67</v>
      </c>
      <c r="N319">
        <f t="shared" si="4"/>
        <v>21</v>
      </c>
    </row>
    <row r="320" spans="1:14" x14ac:dyDescent="0.3">
      <c r="A320" t="s">
        <v>1800</v>
      </c>
      <c r="B320">
        <f>scalebetweenformulas!S320</f>
        <v>20</v>
      </c>
      <c r="C320">
        <f>IF(scrapedData!AC320="FR",4,IF(scrapedData!AC320="SO", 3, IF(scrapedData!AC320="JR",2,1)))</f>
        <v>4</v>
      </c>
      <c r="D320">
        <v>1200000</v>
      </c>
      <c r="E320">
        <f ca="1">IF(scrapedData!AD320="F",RANDBETWEEN(2,3),IF(scrapedData!AD320="G",RANDBETWEEN(0,1),4))</f>
        <v>0</v>
      </c>
      <c r="F320" s="1" t="s">
        <v>585</v>
      </c>
      <c r="G320">
        <f>scrapedData!AB320</f>
        <v>1</v>
      </c>
      <c r="H320" t="str">
        <f>MONTH(scrapedData!AE320)&amp;""""&amp;DAY(scrapedData!AE320)&amp;"'"</f>
        <v>6"1'</v>
      </c>
      <c r="I320">
        <f ca="1">_xlfn.IFNA(scalebetweenformulas!N320-scalebetweenformulas!T320,40)</f>
        <v>71</v>
      </c>
      <c r="J320">
        <f>_xlfn.IFNA(scalebetweenformulas!O320-scalebetweenformulas!T320,40)</f>
        <v>63</v>
      </c>
      <c r="K320">
        <f ca="1">_xlfn.IFNA(scalebetweenformulas!Q320,40)</f>
        <v>70</v>
      </c>
      <c r="L320">
        <f>_xlfn.IFNA(scalebetweenformulas!P320,40)</f>
        <v>63</v>
      </c>
      <c r="M320">
        <f ca="1">_xlfn.IFNA(scalebetweenformulas!R320,40)</f>
        <v>73</v>
      </c>
      <c r="N320">
        <f t="shared" si="4"/>
        <v>18</v>
      </c>
    </row>
    <row r="321" spans="1:14" x14ac:dyDescent="0.3">
      <c r="A321" t="s">
        <v>1804</v>
      </c>
      <c r="B321">
        <f>scalebetweenformulas!S321</f>
        <v>20</v>
      </c>
      <c r="C321">
        <f>IF(scrapedData!AC321="FR",4,IF(scrapedData!AC321="SO", 3, IF(scrapedData!AC321="JR",2,1)))</f>
        <v>4</v>
      </c>
      <c r="D321">
        <v>1200000</v>
      </c>
      <c r="E321">
        <f ca="1">IF(scrapedData!AD321="F",RANDBETWEEN(2,3),IF(scrapedData!AD321="G",RANDBETWEEN(0,1),4))</f>
        <v>3</v>
      </c>
      <c r="F321" s="1" t="s">
        <v>585</v>
      </c>
      <c r="G321">
        <f>scrapedData!AB321</f>
        <v>10</v>
      </c>
      <c r="H321" t="str">
        <f>MONTH(scrapedData!AE321)&amp;""""&amp;DAY(scrapedData!AE321)&amp;"'"</f>
        <v>6"9'</v>
      </c>
      <c r="I321">
        <f ca="1">_xlfn.IFNA(scalebetweenformulas!N321-scalebetweenformulas!T321,40)</f>
        <v>72</v>
      </c>
      <c r="J321">
        <f>_xlfn.IFNA(scalebetweenformulas!O321-scalebetweenformulas!T321,40)</f>
        <v>63</v>
      </c>
      <c r="K321">
        <f ca="1">_xlfn.IFNA(scalebetweenformulas!Q321,40)</f>
        <v>73</v>
      </c>
      <c r="L321">
        <f>_xlfn.IFNA(scalebetweenformulas!P321,40)</f>
        <v>65</v>
      </c>
      <c r="M321">
        <f ca="1">_xlfn.IFNA(scalebetweenformulas!R321,40)</f>
        <v>63</v>
      </c>
      <c r="N321">
        <f t="shared" si="4"/>
        <v>18</v>
      </c>
    </row>
    <row r="322" spans="1:14" x14ac:dyDescent="0.3">
      <c r="A322" t="s">
        <v>1808</v>
      </c>
      <c r="B322">
        <f>scalebetweenformulas!S322</f>
        <v>20</v>
      </c>
      <c r="C322">
        <f>IF(scrapedData!AC322="FR",4,IF(scrapedData!AC322="SO", 3, IF(scrapedData!AC322="JR",2,1)))</f>
        <v>3</v>
      </c>
      <c r="D322">
        <v>1200000</v>
      </c>
      <c r="E322">
        <f ca="1">IF(scrapedData!AD322="F",RANDBETWEEN(2,3),IF(scrapedData!AD322="G",RANDBETWEEN(0,1),4))</f>
        <v>3</v>
      </c>
      <c r="F322" s="1" t="s">
        <v>585</v>
      </c>
      <c r="G322">
        <f>scrapedData!AB322</f>
        <v>42</v>
      </c>
      <c r="H322" t="str">
        <f>MONTH(scrapedData!AE322)&amp;""""&amp;DAY(scrapedData!AE322)&amp;"'"</f>
        <v>6"11'</v>
      </c>
      <c r="I322">
        <f ca="1">_xlfn.IFNA(scalebetweenformulas!N322-scalebetweenformulas!T322,40)</f>
        <v>70</v>
      </c>
      <c r="J322">
        <f>_xlfn.IFNA(scalebetweenformulas!O322-scalebetweenformulas!T322,40)</f>
        <v>68</v>
      </c>
      <c r="K322">
        <f ca="1">_xlfn.IFNA(scalebetweenformulas!Q322,40)</f>
        <v>44</v>
      </c>
      <c r="L322">
        <f>_xlfn.IFNA(scalebetweenformulas!P322,40)</f>
        <v>86</v>
      </c>
      <c r="M322">
        <f ca="1">_xlfn.IFNA(scalebetweenformulas!R322,40)</f>
        <v>25</v>
      </c>
      <c r="N322">
        <f t="shared" si="4"/>
        <v>19</v>
      </c>
    </row>
    <row r="323" spans="1:14" x14ac:dyDescent="0.3">
      <c r="A323" t="s">
        <v>1810</v>
      </c>
      <c r="B323">
        <f>scalebetweenformulas!S323</f>
        <v>20</v>
      </c>
      <c r="C323">
        <f>IF(scrapedData!AC323="FR",4,IF(scrapedData!AC323="SO", 3, IF(scrapedData!AC323="JR",2,1)))</f>
        <v>4</v>
      </c>
      <c r="D323">
        <v>1200000</v>
      </c>
      <c r="E323">
        <f ca="1">IF(scrapedData!AD323="F",RANDBETWEEN(2,3),IF(scrapedData!AD323="G",RANDBETWEEN(0,1),4))</f>
        <v>3</v>
      </c>
      <c r="F323" s="1" t="s">
        <v>585</v>
      </c>
      <c r="G323">
        <f>scrapedData!AB323</f>
        <v>3</v>
      </c>
      <c r="H323" t="str">
        <f>MONTH(scrapedData!AE323)&amp;""""&amp;DAY(scrapedData!AE323)&amp;"'"</f>
        <v>6"7'</v>
      </c>
      <c r="I323">
        <f ca="1">_xlfn.IFNA(scalebetweenformulas!N323-scalebetweenformulas!T323,40)</f>
        <v>63</v>
      </c>
      <c r="J323">
        <f>_xlfn.IFNA(scalebetweenformulas!O323-scalebetweenformulas!T323,40)</f>
        <v>62</v>
      </c>
      <c r="K323">
        <f ca="1">_xlfn.IFNA(scalebetweenformulas!Q323,40)</f>
        <v>47</v>
      </c>
      <c r="L323">
        <f>_xlfn.IFNA(scalebetweenformulas!P323,40)</f>
        <v>69</v>
      </c>
      <c r="M323">
        <f ca="1">_xlfn.IFNA(scalebetweenformulas!R323,40)</f>
        <v>66</v>
      </c>
      <c r="N323">
        <f t="shared" ref="N323:N386" si="5">22-C323</f>
        <v>18</v>
      </c>
    </row>
    <row r="324" spans="1:14" x14ac:dyDescent="0.3">
      <c r="A324" t="s">
        <v>1813</v>
      </c>
      <c r="B324">
        <f>scalebetweenformulas!S324</f>
        <v>20</v>
      </c>
      <c r="C324">
        <f>IF(scrapedData!AC324="FR",4,IF(scrapedData!AC324="SO", 3, IF(scrapedData!AC324="JR",2,1)))</f>
        <v>2</v>
      </c>
      <c r="D324">
        <v>1200000</v>
      </c>
      <c r="E324">
        <f ca="1">IF(scrapedData!AD324="F",RANDBETWEEN(2,3),IF(scrapedData!AD324="G",RANDBETWEEN(0,1),4))</f>
        <v>3</v>
      </c>
      <c r="F324" s="1" t="s">
        <v>585</v>
      </c>
      <c r="G324">
        <f>scrapedData!AB324</f>
        <v>34</v>
      </c>
      <c r="H324" t="str">
        <f>MONTH(scrapedData!AE324)&amp;""""&amp;DAY(scrapedData!AE324)&amp;"'"</f>
        <v>6"8'</v>
      </c>
      <c r="I324">
        <f ca="1">_xlfn.IFNA(scalebetweenformulas!N324-scalebetweenformulas!T324,40)</f>
        <v>58</v>
      </c>
      <c r="J324">
        <f>_xlfn.IFNA(scalebetweenformulas!O324-scalebetweenformulas!T324,40)</f>
        <v>60</v>
      </c>
      <c r="K324">
        <f ca="1">_xlfn.IFNA(scalebetweenformulas!Q324,40)</f>
        <v>44</v>
      </c>
      <c r="L324">
        <f>_xlfn.IFNA(scalebetweenformulas!P324,40)</f>
        <v>73</v>
      </c>
      <c r="M324">
        <f ca="1">_xlfn.IFNA(scalebetweenformulas!R324,40)</f>
        <v>51</v>
      </c>
      <c r="N324">
        <f t="shared" si="5"/>
        <v>20</v>
      </c>
    </row>
    <row r="325" spans="1:14" x14ac:dyDescent="0.3">
      <c r="A325" t="s">
        <v>1816</v>
      </c>
      <c r="B325">
        <f>scalebetweenformulas!S325</f>
        <v>20</v>
      </c>
      <c r="C325">
        <f>IF(scrapedData!AC325="FR",4,IF(scrapedData!AC325="SO", 3, IF(scrapedData!AC325="JR",2,1)))</f>
        <v>1</v>
      </c>
      <c r="D325">
        <v>1200000</v>
      </c>
      <c r="E325">
        <f ca="1">IF(scrapedData!AD325="F",RANDBETWEEN(2,3),IF(scrapedData!AD325="G",RANDBETWEEN(0,1),4))</f>
        <v>1</v>
      </c>
      <c r="F325" s="1" t="s">
        <v>585</v>
      </c>
      <c r="G325">
        <f>scrapedData!AB325</f>
        <v>22</v>
      </c>
      <c r="H325" t="str">
        <f>MONTH(scrapedData!AE325)&amp;""""&amp;DAY(scrapedData!AE325)&amp;"'"</f>
        <v>5"11'</v>
      </c>
      <c r="I325">
        <f ca="1">_xlfn.IFNA(scalebetweenformulas!N325-scalebetweenformulas!T325,40)</f>
        <v>58</v>
      </c>
      <c r="J325">
        <f>_xlfn.IFNA(scalebetweenformulas!O325-scalebetweenformulas!T325,40)</f>
        <v>60</v>
      </c>
      <c r="K325">
        <f ca="1">_xlfn.IFNA(scalebetweenformulas!Q325,40)</f>
        <v>44</v>
      </c>
      <c r="L325">
        <f>_xlfn.IFNA(scalebetweenformulas!P325,40)</f>
        <v>71</v>
      </c>
      <c r="M325">
        <f ca="1">_xlfn.IFNA(scalebetweenformulas!R325,40)</f>
        <v>63</v>
      </c>
      <c r="N325">
        <f t="shared" si="5"/>
        <v>21</v>
      </c>
    </row>
    <row r="326" spans="1:14" x14ac:dyDescent="0.3">
      <c r="A326" t="s">
        <v>1818</v>
      </c>
      <c r="B326">
        <f>scalebetweenformulas!S326</f>
        <v>20</v>
      </c>
      <c r="C326">
        <f>IF(scrapedData!AC326="FR",4,IF(scrapedData!AC326="SO", 3, IF(scrapedData!AC326="JR",2,1)))</f>
        <v>1</v>
      </c>
      <c r="D326">
        <v>1200000</v>
      </c>
      <c r="E326">
        <f ca="1">IF(scrapedData!AD326="F",RANDBETWEEN(2,3),IF(scrapedData!AD326="G",RANDBETWEEN(0,1),4))</f>
        <v>1</v>
      </c>
      <c r="F326" s="1" t="s">
        <v>585</v>
      </c>
      <c r="G326">
        <f>scrapedData!AB326</f>
        <v>12</v>
      </c>
      <c r="H326" t="str">
        <f>MONTH(scrapedData!AE326)&amp;""""&amp;DAY(scrapedData!AE326)&amp;"'"</f>
        <v>6"4'</v>
      </c>
      <c r="I326">
        <f ca="1">_xlfn.IFNA(scalebetweenformulas!N326-scalebetweenformulas!T326,40)</f>
        <v>59</v>
      </c>
      <c r="J326">
        <f>_xlfn.IFNA(scalebetweenformulas!O326-scalebetweenformulas!T326,40)</f>
        <v>59</v>
      </c>
      <c r="K326">
        <f ca="1">_xlfn.IFNA(scalebetweenformulas!Q326,40)</f>
        <v>50</v>
      </c>
      <c r="L326">
        <f>_xlfn.IFNA(scalebetweenformulas!P326,40)</f>
        <v>68</v>
      </c>
      <c r="M326">
        <f ca="1">_xlfn.IFNA(scalebetweenformulas!R326,40)</f>
        <v>59</v>
      </c>
      <c r="N326">
        <f t="shared" si="5"/>
        <v>21</v>
      </c>
    </row>
    <row r="327" spans="1:14" x14ac:dyDescent="0.3">
      <c r="A327" t="s">
        <v>1821</v>
      </c>
      <c r="B327">
        <f>scalebetweenformulas!S327</f>
        <v>21</v>
      </c>
      <c r="C327">
        <f>IF(scrapedData!AC327="FR",4,IF(scrapedData!AC327="SO", 3, IF(scrapedData!AC327="JR",2,1)))</f>
        <v>2</v>
      </c>
      <c r="D327">
        <v>1200000</v>
      </c>
      <c r="E327">
        <f ca="1">IF(scrapedData!AD327="F",RANDBETWEEN(2,3),IF(scrapedData!AD327="G",RANDBETWEEN(0,1),4))</f>
        <v>1</v>
      </c>
      <c r="F327" s="1" t="s">
        <v>585</v>
      </c>
      <c r="G327">
        <f>scrapedData!AB327</f>
        <v>1</v>
      </c>
      <c r="H327" t="str">
        <f>MONTH(scrapedData!AE327)&amp;""""&amp;DAY(scrapedData!AE327)&amp;"'"</f>
        <v>6"1'</v>
      </c>
      <c r="I327">
        <f ca="1">_xlfn.IFNA(scalebetweenformulas!N327-scalebetweenformulas!T327,40)</f>
        <v>84</v>
      </c>
      <c r="J327">
        <f>_xlfn.IFNA(scalebetweenformulas!O327-scalebetweenformulas!T327,40)</f>
        <v>77</v>
      </c>
      <c r="K327">
        <f ca="1">_xlfn.IFNA(scalebetweenformulas!Q327,40)</f>
        <v>80</v>
      </c>
      <c r="L327">
        <f>_xlfn.IFNA(scalebetweenformulas!P327,40)</f>
        <v>62</v>
      </c>
      <c r="M327">
        <f ca="1">_xlfn.IFNA(scalebetweenformulas!R327,40)</f>
        <v>81</v>
      </c>
      <c r="N327">
        <f t="shared" si="5"/>
        <v>20</v>
      </c>
    </row>
    <row r="328" spans="1:14" x14ac:dyDescent="0.3">
      <c r="A328" t="s">
        <v>1825</v>
      </c>
      <c r="B328">
        <f>scalebetweenformulas!S328</f>
        <v>21</v>
      </c>
      <c r="C328">
        <f>IF(scrapedData!AC328="FR",4,IF(scrapedData!AC328="SO", 3, IF(scrapedData!AC328="JR",2,1)))</f>
        <v>3</v>
      </c>
      <c r="D328">
        <v>1200000</v>
      </c>
      <c r="E328">
        <f ca="1">IF(scrapedData!AD328="F",RANDBETWEEN(2,3),IF(scrapedData!AD328="G",RANDBETWEEN(0,1),4))</f>
        <v>2</v>
      </c>
      <c r="F328" s="1" t="s">
        <v>585</v>
      </c>
      <c r="G328">
        <f>scrapedData!AB328</f>
        <v>23</v>
      </c>
      <c r="H328" t="str">
        <f>MONTH(scrapedData!AE328)&amp;""""&amp;DAY(scrapedData!AE328)&amp;"'"</f>
        <v>6"10'</v>
      </c>
      <c r="I328">
        <f ca="1">_xlfn.IFNA(scalebetweenformulas!N328-scalebetweenformulas!T328,40)</f>
        <v>77</v>
      </c>
      <c r="J328">
        <f>_xlfn.IFNA(scalebetweenformulas!O328-scalebetweenformulas!T328,40)</f>
        <v>88</v>
      </c>
      <c r="K328">
        <f ca="1">_xlfn.IFNA(scalebetweenformulas!Q328,40)</f>
        <v>48</v>
      </c>
      <c r="L328">
        <f>_xlfn.IFNA(scalebetweenformulas!P328,40)</f>
        <v>104</v>
      </c>
      <c r="M328">
        <f ca="1">_xlfn.IFNA(scalebetweenformulas!R328,40)</f>
        <v>78</v>
      </c>
      <c r="N328">
        <f t="shared" si="5"/>
        <v>19</v>
      </c>
    </row>
    <row r="329" spans="1:14" x14ac:dyDescent="0.3">
      <c r="A329" t="s">
        <v>1829</v>
      </c>
      <c r="B329">
        <f>scalebetweenformulas!S329</f>
        <v>21</v>
      </c>
      <c r="C329">
        <f>IF(scrapedData!AC329="FR",4,IF(scrapedData!AC329="SO", 3, IF(scrapedData!AC329="JR",2,1)))</f>
        <v>4</v>
      </c>
      <c r="D329">
        <v>1200000</v>
      </c>
      <c r="E329">
        <f ca="1">IF(scrapedData!AD329="F",RANDBETWEEN(2,3),IF(scrapedData!AD329="G",RANDBETWEEN(0,1),4))</f>
        <v>3</v>
      </c>
      <c r="F329" s="1" t="s">
        <v>585</v>
      </c>
      <c r="G329">
        <f>scrapedData!AB329</f>
        <v>25</v>
      </c>
      <c r="H329" t="str">
        <f>MONTH(scrapedData!AE329)&amp;""""&amp;DAY(scrapedData!AE329)&amp;"'"</f>
        <v>6"10'</v>
      </c>
      <c r="I329">
        <f ca="1">_xlfn.IFNA(scalebetweenformulas!N329-scalebetweenformulas!T329,40)</f>
        <v>77</v>
      </c>
      <c r="J329">
        <f>_xlfn.IFNA(scalebetweenformulas!O329-scalebetweenformulas!T329,40)</f>
        <v>80</v>
      </c>
      <c r="K329">
        <f ca="1">_xlfn.IFNA(scalebetweenformulas!Q329,40)</f>
        <v>72</v>
      </c>
      <c r="L329">
        <f>_xlfn.IFNA(scalebetweenformulas!P329,40)</f>
        <v>85</v>
      </c>
      <c r="M329">
        <f ca="1">_xlfn.IFNA(scalebetweenformulas!R329,40)</f>
        <v>66</v>
      </c>
      <c r="N329">
        <f t="shared" si="5"/>
        <v>18</v>
      </c>
    </row>
    <row r="330" spans="1:14" x14ac:dyDescent="0.3">
      <c r="A330" t="s">
        <v>1831</v>
      </c>
      <c r="B330">
        <f>scalebetweenformulas!S330</f>
        <v>21</v>
      </c>
      <c r="C330">
        <f>IF(scrapedData!AC330="FR",4,IF(scrapedData!AC330="SO", 3, IF(scrapedData!AC330="JR",2,1)))</f>
        <v>4</v>
      </c>
      <c r="D330">
        <v>1200000</v>
      </c>
      <c r="E330">
        <f ca="1">IF(scrapedData!AD330="F",RANDBETWEEN(2,3),IF(scrapedData!AD330="G",RANDBETWEEN(0,1),4))</f>
        <v>1</v>
      </c>
      <c r="F330" s="1" t="s">
        <v>585</v>
      </c>
      <c r="G330">
        <f>scrapedData!AB330</f>
        <v>5</v>
      </c>
      <c r="H330" t="str">
        <f>MONTH(scrapedData!AE330)&amp;""""&amp;DAY(scrapedData!AE330)&amp;"'"</f>
        <v>6"5'</v>
      </c>
      <c r="I330">
        <f ca="1">_xlfn.IFNA(scalebetweenformulas!N330-scalebetweenformulas!T330,40)</f>
        <v>79</v>
      </c>
      <c r="J330">
        <f>_xlfn.IFNA(scalebetweenformulas!O330-scalebetweenformulas!T330,40)</f>
        <v>73</v>
      </c>
      <c r="K330">
        <f ca="1">_xlfn.IFNA(scalebetweenformulas!Q330,40)</f>
        <v>88</v>
      </c>
      <c r="L330">
        <f>_xlfn.IFNA(scalebetweenformulas!P330,40)</f>
        <v>61</v>
      </c>
      <c r="M330">
        <f ca="1">_xlfn.IFNA(scalebetweenformulas!R330,40)</f>
        <v>77</v>
      </c>
      <c r="N330">
        <f t="shared" si="5"/>
        <v>18</v>
      </c>
    </row>
    <row r="331" spans="1:14" x14ac:dyDescent="0.3">
      <c r="A331" t="s">
        <v>1833</v>
      </c>
      <c r="B331">
        <f>scalebetweenformulas!S331</f>
        <v>21</v>
      </c>
      <c r="C331">
        <f>IF(scrapedData!AC331="FR",4,IF(scrapedData!AC331="SO", 3, IF(scrapedData!AC331="JR",2,1)))</f>
        <v>4</v>
      </c>
      <c r="D331">
        <v>1200000</v>
      </c>
      <c r="E331">
        <f ca="1">IF(scrapedData!AD331="F",RANDBETWEEN(2,3),IF(scrapedData!AD331="G",RANDBETWEEN(0,1),4))</f>
        <v>0</v>
      </c>
      <c r="F331" s="1" t="s">
        <v>585</v>
      </c>
      <c r="G331">
        <f>scrapedData!AB331</f>
        <v>2</v>
      </c>
      <c r="H331" t="str">
        <f>MONTH(scrapedData!AE331)&amp;""""&amp;DAY(scrapedData!AE331)&amp;"'"</f>
        <v>6"6'</v>
      </c>
      <c r="I331">
        <f ca="1">_xlfn.IFNA(scalebetweenformulas!N331-scalebetweenformulas!T331,40)</f>
        <v>77</v>
      </c>
      <c r="J331">
        <f>_xlfn.IFNA(scalebetweenformulas!O331-scalebetweenformulas!T331,40)</f>
        <v>73</v>
      </c>
      <c r="K331">
        <f ca="1">_xlfn.IFNA(scalebetweenformulas!Q331,40)</f>
        <v>89</v>
      </c>
      <c r="L331">
        <f>_xlfn.IFNA(scalebetweenformulas!P331,40)</f>
        <v>67</v>
      </c>
      <c r="M331">
        <f ca="1">_xlfn.IFNA(scalebetweenformulas!R331,40)</f>
        <v>87</v>
      </c>
      <c r="N331">
        <f t="shared" si="5"/>
        <v>18</v>
      </c>
    </row>
    <row r="332" spans="1:14" x14ac:dyDescent="0.3">
      <c r="A332" t="s">
        <v>1835</v>
      </c>
      <c r="B332">
        <f>scalebetweenformulas!S332</f>
        <v>21</v>
      </c>
      <c r="C332">
        <f>IF(scrapedData!AC332="FR",4,IF(scrapedData!AC332="SO", 3, IF(scrapedData!AC332="JR",2,1)))</f>
        <v>3</v>
      </c>
      <c r="D332">
        <v>1200000</v>
      </c>
      <c r="E332">
        <f ca="1">IF(scrapedData!AD332="F",RANDBETWEEN(2,3),IF(scrapedData!AD332="G",RANDBETWEEN(0,1),4))</f>
        <v>1</v>
      </c>
      <c r="F332" s="1" t="s">
        <v>585</v>
      </c>
      <c r="G332">
        <f>scrapedData!AB332</f>
        <v>11</v>
      </c>
      <c r="H332" t="str">
        <f>MONTH(scrapedData!AE332)&amp;""""&amp;DAY(scrapedData!AE332)&amp;"'"</f>
        <v>6"5'</v>
      </c>
      <c r="I332">
        <f ca="1">_xlfn.IFNA(scalebetweenformulas!N332-scalebetweenformulas!T332,40)</f>
        <v>77</v>
      </c>
      <c r="J332">
        <f>_xlfn.IFNA(scalebetweenformulas!O332-scalebetweenformulas!T332,40)</f>
        <v>75</v>
      </c>
      <c r="K332">
        <f ca="1">_xlfn.IFNA(scalebetweenformulas!Q332,40)</f>
        <v>74</v>
      </c>
      <c r="L332">
        <f>_xlfn.IFNA(scalebetweenformulas!P332,40)</f>
        <v>64</v>
      </c>
      <c r="M332">
        <f ca="1">_xlfn.IFNA(scalebetweenformulas!R332,40)</f>
        <v>67</v>
      </c>
      <c r="N332">
        <f t="shared" si="5"/>
        <v>19</v>
      </c>
    </row>
    <row r="333" spans="1:14" x14ac:dyDescent="0.3">
      <c r="A333" t="s">
        <v>1838</v>
      </c>
      <c r="B333">
        <f>scalebetweenformulas!S333</f>
        <v>21</v>
      </c>
      <c r="C333">
        <f>IF(scrapedData!AC333="FR",4,IF(scrapedData!AC333="SO", 3, IF(scrapedData!AC333="JR",2,1)))</f>
        <v>4</v>
      </c>
      <c r="D333">
        <v>1200000</v>
      </c>
      <c r="E333">
        <f ca="1">IF(scrapedData!AD333="F",RANDBETWEEN(2,3),IF(scrapedData!AD333="G",RANDBETWEEN(0,1),4))</f>
        <v>1</v>
      </c>
      <c r="F333" s="1" t="s">
        <v>585</v>
      </c>
      <c r="G333">
        <f>scrapedData!AB333</f>
        <v>10</v>
      </c>
      <c r="H333" t="str">
        <f>MONTH(scrapedData!AE333)&amp;""""&amp;DAY(scrapedData!AE333)&amp;"'"</f>
        <v>6"4'</v>
      </c>
      <c r="I333">
        <f ca="1">_xlfn.IFNA(scalebetweenformulas!N333-scalebetweenformulas!T333,40)</f>
        <v>72</v>
      </c>
      <c r="J333">
        <f>_xlfn.IFNA(scalebetweenformulas!O333-scalebetweenformulas!T333,40)</f>
        <v>65</v>
      </c>
      <c r="K333">
        <f ca="1">_xlfn.IFNA(scalebetweenformulas!Q333,40)</f>
        <v>79</v>
      </c>
      <c r="L333">
        <f>_xlfn.IFNA(scalebetweenformulas!P333,40)</f>
        <v>64</v>
      </c>
      <c r="M333">
        <f ca="1">_xlfn.IFNA(scalebetweenformulas!R333,40)</f>
        <v>84</v>
      </c>
      <c r="N333">
        <f t="shared" si="5"/>
        <v>18</v>
      </c>
    </row>
    <row r="334" spans="1:14" x14ac:dyDescent="0.3">
      <c r="A334" t="s">
        <v>1840</v>
      </c>
      <c r="B334">
        <f>scalebetweenformulas!S334</f>
        <v>21</v>
      </c>
      <c r="C334">
        <f>IF(scrapedData!AC334="FR",4,IF(scrapedData!AC334="SO", 3, IF(scrapedData!AC334="JR",2,1)))</f>
        <v>4</v>
      </c>
      <c r="D334">
        <v>1200000</v>
      </c>
      <c r="E334">
        <f ca="1">IF(scrapedData!AD334="F",RANDBETWEEN(2,3),IF(scrapedData!AD334="G",RANDBETWEEN(0,1),4))</f>
        <v>2</v>
      </c>
      <c r="F334" s="1" t="s">
        <v>585</v>
      </c>
      <c r="G334">
        <f>scrapedData!AB334</f>
        <v>14</v>
      </c>
      <c r="H334" t="str">
        <f>MONTH(scrapedData!AE334)&amp;""""&amp;DAY(scrapedData!AE334)&amp;"'"</f>
        <v>6"8'</v>
      </c>
      <c r="I334">
        <f ca="1">_xlfn.IFNA(scalebetweenformulas!N334-scalebetweenformulas!T334,40)</f>
        <v>65</v>
      </c>
      <c r="J334">
        <f>_xlfn.IFNA(scalebetweenformulas!O334-scalebetweenformulas!T334,40)</f>
        <v>69</v>
      </c>
      <c r="K334">
        <f ca="1">_xlfn.IFNA(scalebetweenformulas!Q334,40)</f>
        <v>44</v>
      </c>
      <c r="L334">
        <f>_xlfn.IFNA(scalebetweenformulas!P334,40)</f>
        <v>80</v>
      </c>
      <c r="M334">
        <f ca="1">_xlfn.IFNA(scalebetweenformulas!R334,40)</f>
        <v>52</v>
      </c>
      <c r="N334">
        <f t="shared" si="5"/>
        <v>18</v>
      </c>
    </row>
    <row r="335" spans="1:14" x14ac:dyDescent="0.3">
      <c r="A335" t="s">
        <v>1841</v>
      </c>
      <c r="B335">
        <f>scalebetweenformulas!S335</f>
        <v>21</v>
      </c>
      <c r="C335">
        <f>IF(scrapedData!AC335="FR",4,IF(scrapedData!AC335="SO", 3, IF(scrapedData!AC335="JR",2,1)))</f>
        <v>3</v>
      </c>
      <c r="D335">
        <v>1200000</v>
      </c>
      <c r="E335">
        <f ca="1">IF(scrapedData!AD335="F",RANDBETWEEN(2,3),IF(scrapedData!AD335="G",RANDBETWEEN(0,1),4))</f>
        <v>3</v>
      </c>
      <c r="F335" s="1" t="s">
        <v>585</v>
      </c>
      <c r="G335">
        <f>scrapedData!AB335</f>
        <v>0</v>
      </c>
      <c r="H335" t="str">
        <f>MONTH(scrapedData!AE335)&amp;""""&amp;DAY(scrapedData!AE335)&amp;"'"</f>
        <v>6"9'</v>
      </c>
      <c r="I335">
        <f ca="1">_xlfn.IFNA(scalebetweenformulas!N335-scalebetweenformulas!T335,40)</f>
        <v>65</v>
      </c>
      <c r="J335">
        <f>_xlfn.IFNA(scalebetweenformulas!O335-scalebetweenformulas!T335,40)</f>
        <v>62</v>
      </c>
      <c r="K335">
        <f ca="1">_xlfn.IFNA(scalebetweenformulas!Q335,40)</f>
        <v>41</v>
      </c>
      <c r="L335">
        <f>_xlfn.IFNA(scalebetweenformulas!P335,40)</f>
        <v>70</v>
      </c>
      <c r="M335">
        <f ca="1">_xlfn.IFNA(scalebetweenformulas!R335,40)</f>
        <v>68</v>
      </c>
      <c r="N335">
        <f t="shared" si="5"/>
        <v>19</v>
      </c>
    </row>
    <row r="336" spans="1:14" x14ac:dyDescent="0.3">
      <c r="A336" t="s">
        <v>1844</v>
      </c>
      <c r="B336">
        <f>scalebetweenformulas!S336</f>
        <v>21</v>
      </c>
      <c r="C336">
        <f>IF(scrapedData!AC336="FR",4,IF(scrapedData!AC336="SO", 3, IF(scrapedData!AC336="JR",2,1)))</f>
        <v>1</v>
      </c>
      <c r="D336">
        <v>1200000</v>
      </c>
      <c r="E336">
        <f ca="1">IF(scrapedData!AD336="F",RANDBETWEEN(2,3),IF(scrapedData!AD336="G",RANDBETWEEN(0,1),4))</f>
        <v>3</v>
      </c>
      <c r="F336" s="1" t="s">
        <v>585</v>
      </c>
      <c r="G336">
        <f>scrapedData!AB336</f>
        <v>13</v>
      </c>
      <c r="H336" t="str">
        <f>MONTH(scrapedData!AE336)&amp;""""&amp;DAY(scrapedData!AE336)&amp;"'"</f>
        <v>6"9'</v>
      </c>
      <c r="I336">
        <f ca="1">_xlfn.IFNA(scalebetweenformulas!N336-scalebetweenformulas!T336,40)</f>
        <v>64</v>
      </c>
      <c r="J336">
        <f>_xlfn.IFNA(scalebetweenformulas!O336-scalebetweenformulas!T336,40)</f>
        <v>61</v>
      </c>
      <c r="K336">
        <f ca="1">_xlfn.IFNA(scalebetweenformulas!Q336,40)</f>
        <v>44</v>
      </c>
      <c r="L336">
        <f>_xlfn.IFNA(scalebetweenformulas!P336,40)</f>
        <v>70</v>
      </c>
      <c r="M336">
        <f ca="1">_xlfn.IFNA(scalebetweenformulas!R336,40)</f>
        <v>68</v>
      </c>
      <c r="N336">
        <f t="shared" si="5"/>
        <v>21</v>
      </c>
    </row>
    <row r="337" spans="1:14" x14ac:dyDescent="0.3">
      <c r="A337" t="s">
        <v>1848</v>
      </c>
      <c r="B337">
        <f>scalebetweenformulas!S337</f>
        <v>21</v>
      </c>
      <c r="C337">
        <f>IF(scrapedData!AC337="FR",4,IF(scrapedData!AC337="SO", 3, IF(scrapedData!AC337="JR",2,1)))</f>
        <v>2</v>
      </c>
      <c r="D337">
        <v>1200000</v>
      </c>
      <c r="E337">
        <f ca="1">IF(scrapedData!AD337="F",RANDBETWEEN(2,3),IF(scrapedData!AD337="G",RANDBETWEEN(0,1),4))</f>
        <v>0</v>
      </c>
      <c r="F337" s="1" t="s">
        <v>585</v>
      </c>
      <c r="G337">
        <f>scrapedData!AB337</f>
        <v>20</v>
      </c>
      <c r="H337" t="str">
        <f>MONTH(scrapedData!AE337)&amp;""""&amp;DAY(scrapedData!AE337)&amp;"'"</f>
        <v>6"1'</v>
      </c>
      <c r="I337">
        <f ca="1">_xlfn.IFNA(scalebetweenformulas!N337-scalebetweenformulas!T337,40)</f>
        <v>67</v>
      </c>
      <c r="J337">
        <f>_xlfn.IFNA(scalebetweenformulas!O337-scalebetweenformulas!T337,40)</f>
        <v>60</v>
      </c>
      <c r="K337">
        <f ca="1">_xlfn.IFNA(scalebetweenformulas!Q337,40)</f>
        <v>48</v>
      </c>
      <c r="L337">
        <f>_xlfn.IFNA(scalebetweenformulas!P337,40)</f>
        <v>69</v>
      </c>
      <c r="M337">
        <f ca="1">_xlfn.IFNA(scalebetweenformulas!R337,40)</f>
        <v>54</v>
      </c>
      <c r="N337">
        <f t="shared" si="5"/>
        <v>20</v>
      </c>
    </row>
    <row r="338" spans="1:14" x14ac:dyDescent="0.3">
      <c r="A338" t="s">
        <v>1851</v>
      </c>
      <c r="B338">
        <f>scalebetweenformulas!S338</f>
        <v>21</v>
      </c>
      <c r="C338">
        <f>IF(scrapedData!AC338="FR",4,IF(scrapedData!AC338="SO", 3, IF(scrapedData!AC338="JR",2,1)))</f>
        <v>3</v>
      </c>
      <c r="D338">
        <v>1200000</v>
      </c>
      <c r="E338">
        <f ca="1">IF(scrapedData!AD338="F",RANDBETWEEN(2,3),IF(scrapedData!AD338="G",RANDBETWEEN(0,1),4))</f>
        <v>1</v>
      </c>
      <c r="F338" s="1" t="s">
        <v>585</v>
      </c>
      <c r="G338">
        <f>scrapedData!AB338</f>
        <v>12</v>
      </c>
      <c r="H338" t="str">
        <f>MONTH(scrapedData!AE338)&amp;""""&amp;DAY(scrapedData!AE338)&amp;"'"</f>
        <v>6"2'</v>
      </c>
      <c r="I338">
        <f ca="1">_xlfn.IFNA(scalebetweenformulas!N338-scalebetweenformulas!T338,40)</f>
        <v>75</v>
      </c>
      <c r="J338">
        <f>_xlfn.IFNA(scalebetweenformulas!O338-scalebetweenformulas!T338,40)</f>
        <v>60</v>
      </c>
      <c r="K338">
        <f ca="1">_xlfn.IFNA(scalebetweenformulas!Q338,40)</f>
        <v>47</v>
      </c>
      <c r="L338">
        <f>_xlfn.IFNA(scalebetweenformulas!P338,40)</f>
        <v>68</v>
      </c>
      <c r="M338">
        <f ca="1">_xlfn.IFNA(scalebetweenformulas!R338,40)</f>
        <v>70</v>
      </c>
      <c r="N338">
        <f t="shared" si="5"/>
        <v>19</v>
      </c>
    </row>
    <row r="339" spans="1:14" x14ac:dyDescent="0.3">
      <c r="A339" t="s">
        <v>1853</v>
      </c>
      <c r="B339">
        <f>scalebetweenformulas!S339</f>
        <v>21</v>
      </c>
      <c r="C339">
        <f>IF(scrapedData!AC339="FR",4,IF(scrapedData!AC339="SO", 3, IF(scrapedData!AC339="JR",2,1)))</f>
        <v>1</v>
      </c>
      <c r="D339">
        <v>1200000</v>
      </c>
      <c r="E339">
        <f ca="1">IF(scrapedData!AD339="F",RANDBETWEEN(2,3),IF(scrapedData!AD339="G",RANDBETWEEN(0,1),4))</f>
        <v>0</v>
      </c>
      <c r="F339" s="1" t="s">
        <v>585</v>
      </c>
      <c r="G339">
        <f>scrapedData!AB339</f>
        <v>4</v>
      </c>
      <c r="H339" t="str">
        <f>MONTH(scrapedData!AE339)&amp;""""&amp;DAY(scrapedData!AE339)&amp;"'"</f>
        <v>5"10'</v>
      </c>
      <c r="I339">
        <f ca="1">_xlfn.IFNA(scalebetweenformulas!N339-scalebetweenformulas!T339,40)</f>
        <v>67</v>
      </c>
      <c r="J339">
        <f>_xlfn.IFNA(scalebetweenformulas!O339-scalebetweenformulas!T339,40)</f>
        <v>60</v>
      </c>
      <c r="K339">
        <f ca="1">_xlfn.IFNA(scalebetweenformulas!Q339,40)</f>
        <v>50</v>
      </c>
      <c r="L339">
        <f>_xlfn.IFNA(scalebetweenformulas!P339,40)</f>
        <v>67</v>
      </c>
      <c r="M339">
        <f ca="1">_xlfn.IFNA(scalebetweenformulas!R339,40)</f>
        <v>60</v>
      </c>
      <c r="N339">
        <f t="shared" si="5"/>
        <v>21</v>
      </c>
    </row>
    <row r="340" spans="1:14" x14ac:dyDescent="0.3">
      <c r="A340" t="s">
        <v>1855</v>
      </c>
      <c r="B340">
        <f>scalebetweenformulas!S340</f>
        <v>21</v>
      </c>
      <c r="C340">
        <f>IF(scrapedData!AC340="FR",4,IF(scrapedData!AC340="SO", 3, IF(scrapedData!AC340="JR",2,1)))</f>
        <v>4</v>
      </c>
      <c r="D340">
        <v>1200000</v>
      </c>
      <c r="E340">
        <f ca="1">IF(scrapedData!AD340="F",RANDBETWEEN(2,3),IF(scrapedData!AD340="G",RANDBETWEEN(0,1),4))</f>
        <v>2</v>
      </c>
      <c r="F340" s="1" t="s">
        <v>585</v>
      </c>
      <c r="G340">
        <f>scrapedData!AB340</f>
        <v>24</v>
      </c>
      <c r="H340" t="str">
        <f>MONTH(scrapedData!AE340)&amp;""""&amp;DAY(scrapedData!AE340)&amp;"'"</f>
        <v>6"7'</v>
      </c>
      <c r="I340">
        <f ca="1">_xlfn.IFNA(scalebetweenformulas!N340-scalebetweenformulas!T340,40)</f>
        <v>59</v>
      </c>
      <c r="J340">
        <f>_xlfn.IFNA(scalebetweenformulas!O340-scalebetweenformulas!T340,40)</f>
        <v>60</v>
      </c>
      <c r="K340">
        <f ca="1">_xlfn.IFNA(scalebetweenformulas!Q340,40)</f>
        <v>48</v>
      </c>
      <c r="L340">
        <f>_xlfn.IFNA(scalebetweenformulas!P340,40)</f>
        <v>69</v>
      </c>
      <c r="M340">
        <f ca="1">_xlfn.IFNA(scalebetweenformulas!R340,40)</f>
        <v>62</v>
      </c>
      <c r="N340">
        <f t="shared" si="5"/>
        <v>18</v>
      </c>
    </row>
    <row r="341" spans="1:14" x14ac:dyDescent="0.3">
      <c r="A341" t="s">
        <v>1856</v>
      </c>
      <c r="B341">
        <f>scalebetweenformulas!S341</f>
        <v>21</v>
      </c>
      <c r="C341">
        <f>IF(scrapedData!AC341="FR",4,IF(scrapedData!AC341="SO", 3, IF(scrapedData!AC341="JR",2,1)))</f>
        <v>2</v>
      </c>
      <c r="D341">
        <v>1200000</v>
      </c>
      <c r="E341">
        <f ca="1">IF(scrapedData!AD341="F",RANDBETWEEN(2,3),IF(scrapedData!AD341="G",RANDBETWEEN(0,1),4))</f>
        <v>2</v>
      </c>
      <c r="F341" s="1" t="s">
        <v>585</v>
      </c>
      <c r="G341">
        <f>scrapedData!AB341</f>
        <v>15</v>
      </c>
      <c r="H341" t="str">
        <f>MONTH(scrapedData!AE341)&amp;""""&amp;DAY(scrapedData!AE341)&amp;"'"</f>
        <v>6"8'</v>
      </c>
      <c r="I341">
        <f ca="1">_xlfn.IFNA(scalebetweenformulas!N341-scalebetweenformulas!T341,40)</f>
        <v>59</v>
      </c>
      <c r="J341">
        <f>_xlfn.IFNA(scalebetweenformulas!O341-scalebetweenformulas!T341,40)</f>
        <v>59</v>
      </c>
      <c r="K341">
        <f ca="1">_xlfn.IFNA(scalebetweenformulas!Q341,40)</f>
        <v>49</v>
      </c>
      <c r="L341">
        <f>_xlfn.IFNA(scalebetweenformulas!P341,40)</f>
        <v>68</v>
      </c>
      <c r="M341">
        <f ca="1">_xlfn.IFNA(scalebetweenformulas!R341,40)</f>
        <v>64</v>
      </c>
      <c r="N341">
        <f t="shared" si="5"/>
        <v>20</v>
      </c>
    </row>
    <row r="342" spans="1:14" x14ac:dyDescent="0.3">
      <c r="A342" t="s">
        <v>1858</v>
      </c>
      <c r="B342">
        <f>scalebetweenformulas!S342</f>
        <v>22</v>
      </c>
      <c r="C342">
        <f>IF(scrapedData!AC342="FR",4,IF(scrapedData!AC342="SO", 3, IF(scrapedData!AC342="JR",2,1)))</f>
        <v>1</v>
      </c>
      <c r="D342">
        <v>1200000</v>
      </c>
      <c r="E342">
        <f ca="1">IF(scrapedData!AD342="F",RANDBETWEEN(2,3),IF(scrapedData!AD342="G",RANDBETWEEN(0,1),4))</f>
        <v>1</v>
      </c>
      <c r="F342" s="1" t="s">
        <v>585</v>
      </c>
      <c r="G342">
        <f>scrapedData!AB342</f>
        <v>5</v>
      </c>
      <c r="H342" t="str">
        <f>MONTH(scrapedData!AE342)&amp;""""&amp;DAY(scrapedData!AE342)&amp;"'"</f>
        <v>6"3'</v>
      </c>
      <c r="I342">
        <f ca="1">_xlfn.IFNA(scalebetweenformulas!N342-scalebetweenformulas!T342,40)</f>
        <v>85</v>
      </c>
      <c r="J342">
        <f>_xlfn.IFNA(scalebetweenformulas!O342-scalebetweenformulas!T342,40)</f>
        <v>81</v>
      </c>
      <c r="K342">
        <f ca="1">_xlfn.IFNA(scalebetweenformulas!Q342,40)</f>
        <v>87</v>
      </c>
      <c r="L342">
        <f>_xlfn.IFNA(scalebetweenformulas!P342,40)</f>
        <v>79</v>
      </c>
      <c r="M342">
        <f ca="1">_xlfn.IFNA(scalebetweenformulas!R342,40)</f>
        <v>78</v>
      </c>
      <c r="N342">
        <f t="shared" si="5"/>
        <v>21</v>
      </c>
    </row>
    <row r="343" spans="1:14" x14ac:dyDescent="0.3">
      <c r="A343" t="s">
        <v>1860</v>
      </c>
      <c r="B343">
        <f>scalebetweenformulas!S343</f>
        <v>22</v>
      </c>
      <c r="C343">
        <f>IF(scrapedData!AC343="FR",4,IF(scrapedData!AC343="SO", 3, IF(scrapedData!AC343="JR",2,1)))</f>
        <v>1</v>
      </c>
      <c r="D343">
        <v>1200000</v>
      </c>
      <c r="E343">
        <f ca="1">IF(scrapedData!AD343="F",RANDBETWEEN(2,3),IF(scrapedData!AD343="G",RANDBETWEEN(0,1),4))</f>
        <v>3</v>
      </c>
      <c r="F343" s="1" t="s">
        <v>585</v>
      </c>
      <c r="G343">
        <f>scrapedData!AB343</f>
        <v>33</v>
      </c>
      <c r="H343" t="str">
        <f>MONTH(scrapedData!AE343)&amp;""""&amp;DAY(scrapedData!AE343)&amp;"'"</f>
        <v>6"8'</v>
      </c>
      <c r="I343">
        <f ca="1">_xlfn.IFNA(scalebetweenformulas!N343-scalebetweenformulas!T343,40)</f>
        <v>80</v>
      </c>
      <c r="J343">
        <f>_xlfn.IFNA(scalebetweenformulas!O343-scalebetweenformulas!T343,40)</f>
        <v>79</v>
      </c>
      <c r="K343">
        <f ca="1">_xlfn.IFNA(scalebetweenformulas!Q343,40)</f>
        <v>84</v>
      </c>
      <c r="L343">
        <f>_xlfn.IFNA(scalebetweenformulas!P343,40)</f>
        <v>89</v>
      </c>
      <c r="M343">
        <f ca="1">_xlfn.IFNA(scalebetweenformulas!R343,40)</f>
        <v>67</v>
      </c>
      <c r="N343">
        <f t="shared" si="5"/>
        <v>21</v>
      </c>
    </row>
    <row r="344" spans="1:14" x14ac:dyDescent="0.3">
      <c r="A344" t="s">
        <v>1863</v>
      </c>
      <c r="B344">
        <f>scalebetweenformulas!S344</f>
        <v>22</v>
      </c>
      <c r="C344">
        <f>IF(scrapedData!AC344="FR",4,IF(scrapedData!AC344="SO", 3, IF(scrapedData!AC344="JR",2,1)))</f>
        <v>1</v>
      </c>
      <c r="D344">
        <v>1200000</v>
      </c>
      <c r="E344">
        <f ca="1">IF(scrapedData!AD344="F",RANDBETWEEN(2,3),IF(scrapedData!AD344="G",RANDBETWEEN(0,1),4))</f>
        <v>1</v>
      </c>
      <c r="F344" s="1" t="s">
        <v>585</v>
      </c>
      <c r="G344">
        <f>scrapedData!AB344</f>
        <v>2</v>
      </c>
      <c r="H344" t="str">
        <f>MONTH(scrapedData!AE344)&amp;""""&amp;DAY(scrapedData!AE344)&amp;"'"</f>
        <v>6"7'</v>
      </c>
      <c r="I344">
        <f ca="1">_xlfn.IFNA(scalebetweenformulas!N344-scalebetweenformulas!T344,40)</f>
        <v>80</v>
      </c>
      <c r="J344">
        <f>_xlfn.IFNA(scalebetweenformulas!O344-scalebetweenformulas!T344,40)</f>
        <v>81</v>
      </c>
      <c r="K344">
        <f ca="1">_xlfn.IFNA(scalebetweenformulas!Q344,40)</f>
        <v>72</v>
      </c>
      <c r="L344">
        <f>_xlfn.IFNA(scalebetweenformulas!P344,40)</f>
        <v>78</v>
      </c>
      <c r="M344">
        <f ca="1">_xlfn.IFNA(scalebetweenformulas!R344,40)</f>
        <v>72</v>
      </c>
      <c r="N344">
        <f t="shared" si="5"/>
        <v>21</v>
      </c>
    </row>
    <row r="345" spans="1:14" x14ac:dyDescent="0.3">
      <c r="A345" t="s">
        <v>1865</v>
      </c>
      <c r="B345">
        <f>scalebetweenformulas!S345</f>
        <v>22</v>
      </c>
      <c r="C345">
        <f>IF(scrapedData!AC345="FR",4,IF(scrapedData!AC345="SO", 3, IF(scrapedData!AC345="JR",2,1)))</f>
        <v>3</v>
      </c>
      <c r="D345">
        <v>1200000</v>
      </c>
      <c r="E345">
        <f ca="1">IF(scrapedData!AD345="F",RANDBETWEEN(2,3),IF(scrapedData!AD345="G",RANDBETWEEN(0,1),4))</f>
        <v>1</v>
      </c>
      <c r="F345" s="1" t="s">
        <v>585</v>
      </c>
      <c r="G345">
        <f>scrapedData!AB345</f>
        <v>3</v>
      </c>
      <c r="H345" t="str">
        <f>MONTH(scrapedData!AE345)&amp;""""&amp;DAY(scrapedData!AE345)&amp;"'"</f>
        <v>6"3'</v>
      </c>
      <c r="I345">
        <f ca="1">_xlfn.IFNA(scalebetweenformulas!N345-scalebetweenformulas!T345,40)</f>
        <v>79</v>
      </c>
      <c r="J345">
        <f>_xlfn.IFNA(scalebetweenformulas!O345-scalebetweenformulas!T345,40)</f>
        <v>77</v>
      </c>
      <c r="K345">
        <f ca="1">_xlfn.IFNA(scalebetweenformulas!Q345,40)</f>
        <v>84</v>
      </c>
      <c r="L345">
        <f>_xlfn.IFNA(scalebetweenformulas!P345,40)</f>
        <v>72</v>
      </c>
      <c r="M345">
        <f ca="1">_xlfn.IFNA(scalebetweenformulas!R345,40)</f>
        <v>63</v>
      </c>
      <c r="N345">
        <f t="shared" si="5"/>
        <v>19</v>
      </c>
    </row>
    <row r="346" spans="1:14" x14ac:dyDescent="0.3">
      <c r="A346" t="s">
        <v>1868</v>
      </c>
      <c r="B346">
        <f>scalebetweenformulas!S346</f>
        <v>22</v>
      </c>
      <c r="C346">
        <f>IF(scrapedData!AC346="FR",4,IF(scrapedData!AC346="SO", 3, IF(scrapedData!AC346="JR",2,1)))</f>
        <v>1</v>
      </c>
      <c r="D346">
        <v>1200000</v>
      </c>
      <c r="E346">
        <f ca="1">IF(scrapedData!AD346="F",RANDBETWEEN(2,3),IF(scrapedData!AD346="G",RANDBETWEEN(0,1),4))</f>
        <v>0</v>
      </c>
      <c r="F346" s="1" t="s">
        <v>585</v>
      </c>
      <c r="G346">
        <f>scrapedData!AB346</f>
        <v>22</v>
      </c>
      <c r="H346" t="str">
        <f>MONTH(scrapedData!AE346)&amp;""""&amp;DAY(scrapedData!AE346)&amp;"'"</f>
        <v>6"1'</v>
      </c>
      <c r="I346">
        <f ca="1">_xlfn.IFNA(scalebetweenformulas!N346-scalebetweenformulas!T346,40)</f>
        <v>82</v>
      </c>
      <c r="J346">
        <f>_xlfn.IFNA(scalebetweenformulas!O346-scalebetweenformulas!T346,40)</f>
        <v>75</v>
      </c>
      <c r="K346">
        <f ca="1">_xlfn.IFNA(scalebetweenformulas!Q346,40)</f>
        <v>84</v>
      </c>
      <c r="L346">
        <f>_xlfn.IFNA(scalebetweenformulas!P346,40)</f>
        <v>68</v>
      </c>
      <c r="M346">
        <f ca="1">_xlfn.IFNA(scalebetweenformulas!R346,40)</f>
        <v>77</v>
      </c>
      <c r="N346">
        <f t="shared" si="5"/>
        <v>21</v>
      </c>
    </row>
    <row r="347" spans="1:14" x14ac:dyDescent="0.3">
      <c r="A347" t="s">
        <v>1871</v>
      </c>
      <c r="B347">
        <f>scalebetweenformulas!S347</f>
        <v>22</v>
      </c>
      <c r="C347">
        <f>IF(scrapedData!AC347="FR",4,IF(scrapedData!AC347="SO", 3, IF(scrapedData!AC347="JR",2,1)))</f>
        <v>2</v>
      </c>
      <c r="D347">
        <v>1200000</v>
      </c>
      <c r="E347">
        <f ca="1">IF(scrapedData!AD347="F",RANDBETWEEN(2,3),IF(scrapedData!AD347="G",RANDBETWEEN(0,1),4))</f>
        <v>0</v>
      </c>
      <c r="F347" s="1" t="s">
        <v>585</v>
      </c>
      <c r="G347">
        <f>scrapedData!AB347</f>
        <v>4</v>
      </c>
      <c r="H347" t="str">
        <f>MONTH(scrapedData!AE347)&amp;""""&amp;DAY(scrapedData!AE347)&amp;"'"</f>
        <v>6"2'</v>
      </c>
      <c r="I347">
        <f ca="1">_xlfn.IFNA(scalebetweenformulas!N347-scalebetweenformulas!T347,40)</f>
        <v>80</v>
      </c>
      <c r="J347">
        <f>_xlfn.IFNA(scalebetweenformulas!O347-scalebetweenformulas!T347,40)</f>
        <v>77</v>
      </c>
      <c r="K347">
        <f ca="1">_xlfn.IFNA(scalebetweenformulas!Q347,40)</f>
        <v>79</v>
      </c>
      <c r="L347">
        <f>_xlfn.IFNA(scalebetweenformulas!P347,40)</f>
        <v>64</v>
      </c>
      <c r="M347">
        <f ca="1">_xlfn.IFNA(scalebetweenformulas!R347,40)</f>
        <v>29</v>
      </c>
      <c r="N347">
        <f t="shared" si="5"/>
        <v>20</v>
      </c>
    </row>
    <row r="348" spans="1:14" x14ac:dyDescent="0.3">
      <c r="A348" t="s">
        <v>1873</v>
      </c>
      <c r="B348">
        <f>scalebetweenformulas!S348</f>
        <v>22</v>
      </c>
      <c r="C348">
        <f>IF(scrapedData!AC348="FR",4,IF(scrapedData!AC348="SO", 3, IF(scrapedData!AC348="JR",2,1)))</f>
        <v>1</v>
      </c>
      <c r="D348">
        <v>1200000</v>
      </c>
      <c r="E348">
        <f ca="1">IF(scrapedData!AD348="F",RANDBETWEEN(2,3),IF(scrapedData!AD348="G",RANDBETWEEN(0,1),4))</f>
        <v>2</v>
      </c>
      <c r="F348" s="1" t="s">
        <v>585</v>
      </c>
      <c r="G348">
        <f>scrapedData!AB348</f>
        <v>1</v>
      </c>
      <c r="H348" t="str">
        <f>MONTH(scrapedData!AE348)&amp;""""&amp;DAY(scrapedData!AE348)&amp;"'"</f>
        <v>6"10'</v>
      </c>
      <c r="I348">
        <f ca="1">_xlfn.IFNA(scalebetweenformulas!N348-scalebetweenformulas!T348,40)</f>
        <v>76</v>
      </c>
      <c r="J348">
        <f>_xlfn.IFNA(scalebetweenformulas!O348-scalebetweenformulas!T348,40)</f>
        <v>70</v>
      </c>
      <c r="K348">
        <f ca="1">_xlfn.IFNA(scalebetweenformulas!Q348,40)</f>
        <v>82</v>
      </c>
      <c r="L348">
        <f>_xlfn.IFNA(scalebetweenformulas!P348,40)</f>
        <v>73</v>
      </c>
      <c r="M348">
        <f ca="1">_xlfn.IFNA(scalebetweenformulas!R348,40)</f>
        <v>68</v>
      </c>
      <c r="N348">
        <f t="shared" si="5"/>
        <v>21</v>
      </c>
    </row>
    <row r="349" spans="1:14" x14ac:dyDescent="0.3">
      <c r="A349" t="s">
        <v>1875</v>
      </c>
      <c r="B349">
        <f>scalebetweenformulas!S349</f>
        <v>22</v>
      </c>
      <c r="C349">
        <f>IF(scrapedData!AC349="FR",4,IF(scrapedData!AC349="SO", 3, IF(scrapedData!AC349="JR",2,1)))</f>
        <v>4</v>
      </c>
      <c r="D349">
        <v>1200000</v>
      </c>
      <c r="E349">
        <f ca="1">IF(scrapedData!AD349="F",RANDBETWEEN(2,3),IF(scrapedData!AD349="G",RANDBETWEEN(0,1),4))</f>
        <v>2</v>
      </c>
      <c r="F349" s="1" t="s">
        <v>585</v>
      </c>
      <c r="G349">
        <f>scrapedData!AB349</f>
        <v>11</v>
      </c>
      <c r="H349" t="str">
        <f>MONTH(scrapedData!AE349)&amp;""""&amp;DAY(scrapedData!AE349)&amp;"'"</f>
        <v>6"5'</v>
      </c>
      <c r="I349">
        <f ca="1">_xlfn.IFNA(scalebetweenformulas!N349-scalebetweenformulas!T349,40)</f>
        <v>67</v>
      </c>
      <c r="J349">
        <f>_xlfn.IFNA(scalebetweenformulas!O349-scalebetweenformulas!T349,40)</f>
        <v>65</v>
      </c>
      <c r="K349">
        <f ca="1">_xlfn.IFNA(scalebetweenformulas!Q349,40)</f>
        <v>53</v>
      </c>
      <c r="L349">
        <f>_xlfn.IFNA(scalebetweenformulas!P349,40)</f>
        <v>70</v>
      </c>
      <c r="M349">
        <f ca="1">_xlfn.IFNA(scalebetweenformulas!R349,40)</f>
        <v>61</v>
      </c>
      <c r="N349">
        <f t="shared" si="5"/>
        <v>18</v>
      </c>
    </row>
    <row r="350" spans="1:14" x14ac:dyDescent="0.3">
      <c r="A350" t="s">
        <v>1877</v>
      </c>
      <c r="B350">
        <f>scalebetweenformulas!S350</f>
        <v>22</v>
      </c>
      <c r="C350">
        <f>IF(scrapedData!AC350="FR",4,IF(scrapedData!AC350="SO", 3, IF(scrapedData!AC350="JR",2,1)))</f>
        <v>4</v>
      </c>
      <c r="D350">
        <v>1200000</v>
      </c>
      <c r="E350">
        <f ca="1">IF(scrapedData!AD350="F",RANDBETWEEN(2,3),IF(scrapedData!AD350="G",RANDBETWEEN(0,1),4))</f>
        <v>1</v>
      </c>
      <c r="F350" s="1" t="s">
        <v>585</v>
      </c>
      <c r="G350">
        <f>scrapedData!AB350</f>
        <v>10</v>
      </c>
      <c r="H350" t="str">
        <f>MONTH(scrapedData!AE350)&amp;""""&amp;DAY(scrapedData!AE350)&amp;"'"</f>
        <v>6"1'</v>
      </c>
      <c r="I350">
        <f ca="1">_xlfn.IFNA(scalebetweenformulas!N350-scalebetweenformulas!T350,40)</f>
        <v>67</v>
      </c>
      <c r="J350">
        <f>_xlfn.IFNA(scalebetweenformulas!O350-scalebetweenformulas!T350,40)</f>
        <v>64</v>
      </c>
      <c r="K350">
        <f ca="1">_xlfn.IFNA(scalebetweenformulas!Q350,40)</f>
        <v>46</v>
      </c>
      <c r="L350">
        <f>_xlfn.IFNA(scalebetweenformulas!P350,40)</f>
        <v>65</v>
      </c>
      <c r="M350">
        <f ca="1">_xlfn.IFNA(scalebetweenformulas!R350,40)</f>
        <v>54</v>
      </c>
      <c r="N350">
        <f t="shared" si="5"/>
        <v>18</v>
      </c>
    </row>
    <row r="351" spans="1:14" x14ac:dyDescent="0.3">
      <c r="A351" t="s">
        <v>1878</v>
      </c>
      <c r="B351">
        <f>scalebetweenformulas!S351</f>
        <v>22</v>
      </c>
      <c r="C351">
        <f>IF(scrapedData!AC351="FR",4,IF(scrapedData!AC351="SO", 3, IF(scrapedData!AC351="JR",2,1)))</f>
        <v>3</v>
      </c>
      <c r="D351">
        <v>1200000</v>
      </c>
      <c r="E351">
        <f ca="1">IF(scrapedData!AD351="F",RANDBETWEEN(2,3),IF(scrapedData!AD351="G",RANDBETWEEN(0,1),4))</f>
        <v>3</v>
      </c>
      <c r="F351" s="1" t="s">
        <v>585</v>
      </c>
      <c r="G351">
        <f>scrapedData!AB351</f>
        <v>24</v>
      </c>
      <c r="H351" t="str">
        <f>MONTH(scrapedData!AE351)&amp;""""&amp;DAY(scrapedData!AE351)&amp;"'"</f>
        <v>6"8'</v>
      </c>
      <c r="I351">
        <f ca="1">_xlfn.IFNA(scalebetweenformulas!N351-scalebetweenformulas!T351,40)</f>
        <v>69</v>
      </c>
      <c r="J351">
        <f>_xlfn.IFNA(scalebetweenformulas!O351-scalebetweenformulas!T351,40)</f>
        <v>62</v>
      </c>
      <c r="K351">
        <f ca="1">_xlfn.IFNA(scalebetweenformulas!Q351,40)</f>
        <v>50</v>
      </c>
      <c r="L351">
        <f>_xlfn.IFNA(scalebetweenformulas!P351,40)</f>
        <v>73</v>
      </c>
      <c r="M351">
        <f ca="1">_xlfn.IFNA(scalebetweenformulas!R351,40)</f>
        <v>70</v>
      </c>
      <c r="N351">
        <f t="shared" si="5"/>
        <v>19</v>
      </c>
    </row>
    <row r="352" spans="1:14" x14ac:dyDescent="0.3">
      <c r="A352" t="s">
        <v>1880</v>
      </c>
      <c r="B352">
        <f>scalebetweenformulas!S352</f>
        <v>22</v>
      </c>
      <c r="C352">
        <f>IF(scrapedData!AC352="FR",4,IF(scrapedData!AC352="SO", 3, IF(scrapedData!AC352="JR",2,1)))</f>
        <v>3</v>
      </c>
      <c r="D352">
        <v>1200000</v>
      </c>
      <c r="E352">
        <f ca="1">IF(scrapedData!AD352="F",RANDBETWEEN(2,3),IF(scrapedData!AD352="G",RANDBETWEEN(0,1),4))</f>
        <v>4</v>
      </c>
      <c r="F352" s="1" t="s">
        <v>585</v>
      </c>
      <c r="G352">
        <f>scrapedData!AB352</f>
        <v>41</v>
      </c>
      <c r="H352" t="str">
        <f>MONTH(scrapedData!AE352)&amp;""""&amp;DAY(scrapedData!AE352)&amp;"'"</f>
        <v>6"11'</v>
      </c>
      <c r="I352">
        <f ca="1">_xlfn.IFNA(scalebetweenformulas!N352-scalebetweenformulas!T352,40)</f>
        <v>68</v>
      </c>
      <c r="J352">
        <f>_xlfn.IFNA(scalebetweenformulas!O352-scalebetweenformulas!T352,40)</f>
        <v>61</v>
      </c>
      <c r="K352">
        <f ca="1">_xlfn.IFNA(scalebetweenformulas!Q352,40)</f>
        <v>42</v>
      </c>
      <c r="L352">
        <f>_xlfn.IFNA(scalebetweenformulas!P352,40)</f>
        <v>71</v>
      </c>
      <c r="M352">
        <f ca="1">_xlfn.IFNA(scalebetweenformulas!R352,40)</f>
        <v>58</v>
      </c>
      <c r="N352">
        <f t="shared" si="5"/>
        <v>19</v>
      </c>
    </row>
    <row r="353" spans="1:14" x14ac:dyDescent="0.3">
      <c r="A353" t="s">
        <v>1882</v>
      </c>
      <c r="B353">
        <f>scalebetweenformulas!S353</f>
        <v>22</v>
      </c>
      <c r="C353">
        <f>IF(scrapedData!AC353="FR",4,IF(scrapedData!AC353="SO", 3, IF(scrapedData!AC353="JR",2,1)))</f>
        <v>3</v>
      </c>
      <c r="D353">
        <v>1200000</v>
      </c>
      <c r="E353">
        <f ca="1">IF(scrapedData!AD353="F",RANDBETWEEN(2,3),IF(scrapedData!AD353="G",RANDBETWEEN(0,1),4))</f>
        <v>2</v>
      </c>
      <c r="F353" s="1" t="s">
        <v>585</v>
      </c>
      <c r="G353">
        <f>scrapedData!AB353</f>
        <v>21</v>
      </c>
      <c r="H353" t="str">
        <f>MONTH(scrapedData!AE353)&amp;""""&amp;DAY(scrapedData!AE353)&amp;"'"</f>
        <v>6"5'</v>
      </c>
      <c r="I353">
        <f ca="1">_xlfn.IFNA(scalebetweenformulas!N353-scalebetweenformulas!T353,40)</f>
        <v>59</v>
      </c>
      <c r="J353">
        <f>_xlfn.IFNA(scalebetweenformulas!O353-scalebetweenformulas!T353,40)</f>
        <v>63</v>
      </c>
      <c r="K353">
        <f ca="1">_xlfn.IFNA(scalebetweenformulas!Q353,40)</f>
        <v>45</v>
      </c>
      <c r="L353">
        <f>_xlfn.IFNA(scalebetweenformulas!P353,40)</f>
        <v>77</v>
      </c>
      <c r="M353">
        <f ca="1">_xlfn.IFNA(scalebetweenformulas!R353,40)</f>
        <v>51</v>
      </c>
      <c r="N353">
        <f t="shared" si="5"/>
        <v>19</v>
      </c>
    </row>
    <row r="354" spans="1:14" x14ac:dyDescent="0.3">
      <c r="A354" t="s">
        <v>1885</v>
      </c>
      <c r="B354">
        <f>scalebetweenformulas!S354</f>
        <v>22</v>
      </c>
      <c r="C354">
        <f>IF(scrapedData!AC354="FR",4,IF(scrapedData!AC354="SO", 3, IF(scrapedData!AC354="JR",2,1)))</f>
        <v>3</v>
      </c>
      <c r="D354">
        <v>1200000</v>
      </c>
      <c r="E354">
        <f ca="1">IF(scrapedData!AD354="F",RANDBETWEEN(2,3),IF(scrapedData!AD354="G",RANDBETWEEN(0,1),4))</f>
        <v>0</v>
      </c>
      <c r="F354" s="1" t="s">
        <v>585</v>
      </c>
      <c r="G354">
        <f>scrapedData!AB354</f>
        <v>23</v>
      </c>
      <c r="H354" t="str">
        <f>MONTH(scrapedData!AE354)&amp;""""&amp;DAY(scrapedData!AE354)&amp;"'"</f>
        <v>6"3'</v>
      </c>
      <c r="I354">
        <f>_xlfn.IFNA(scalebetweenformulas!N354-scalebetweenformulas!T354,40)</f>
        <v>40</v>
      </c>
      <c r="J354">
        <f>_xlfn.IFNA(scalebetweenformulas!O354-scalebetweenformulas!T354,40)</f>
        <v>40</v>
      </c>
      <c r="K354">
        <f ca="1">_xlfn.IFNA(scalebetweenformulas!Q354,40)</f>
        <v>40</v>
      </c>
      <c r="L354">
        <f>_xlfn.IFNA(scalebetweenformulas!P354,40)</f>
        <v>40</v>
      </c>
      <c r="M354">
        <f ca="1">_xlfn.IFNA(scalebetweenformulas!R354,40)</f>
        <v>40</v>
      </c>
      <c r="N354">
        <f t="shared" si="5"/>
        <v>19</v>
      </c>
    </row>
    <row r="355" spans="1:14" x14ac:dyDescent="0.3">
      <c r="A355" t="s">
        <v>1886</v>
      </c>
      <c r="B355">
        <f>scalebetweenformulas!S355</f>
        <v>22</v>
      </c>
      <c r="C355">
        <f>IF(scrapedData!AC355="FR",4,IF(scrapedData!AC355="SO", 3, IF(scrapedData!AC355="JR",2,1)))</f>
        <v>1</v>
      </c>
      <c r="D355">
        <v>1200000</v>
      </c>
      <c r="E355">
        <f ca="1">IF(scrapedData!AD355="F",RANDBETWEEN(2,3),IF(scrapedData!AD355="G",RANDBETWEEN(0,1),4))</f>
        <v>0</v>
      </c>
      <c r="F355" s="1" t="s">
        <v>585</v>
      </c>
      <c r="G355">
        <f>scrapedData!AB355</f>
        <v>0</v>
      </c>
      <c r="H355" t="str">
        <f>MONTH(scrapedData!AE355)&amp;""""&amp;DAY(scrapedData!AE355)&amp;"'"</f>
        <v>6"3'</v>
      </c>
      <c r="I355">
        <f>_xlfn.IFNA(scalebetweenformulas!N355-scalebetweenformulas!T355,40)</f>
        <v>40</v>
      </c>
      <c r="J355">
        <f>_xlfn.IFNA(scalebetweenformulas!O355-scalebetweenformulas!T355,40)</f>
        <v>40</v>
      </c>
      <c r="K355">
        <f ca="1">_xlfn.IFNA(scalebetweenformulas!Q355,40)</f>
        <v>40</v>
      </c>
      <c r="L355">
        <f>_xlfn.IFNA(scalebetweenformulas!P355,40)</f>
        <v>40</v>
      </c>
      <c r="M355">
        <f ca="1">_xlfn.IFNA(scalebetweenformulas!R355,40)</f>
        <v>40</v>
      </c>
      <c r="N355">
        <f t="shared" si="5"/>
        <v>21</v>
      </c>
    </row>
    <row r="356" spans="1:14" x14ac:dyDescent="0.3">
      <c r="A356" t="s">
        <v>1887</v>
      </c>
      <c r="B356">
        <f>scalebetweenformulas!S356</f>
        <v>22</v>
      </c>
      <c r="C356">
        <f>IF(scrapedData!AC356="FR",4,IF(scrapedData!AC356="SO", 3, IF(scrapedData!AC356="JR",2,1)))</f>
        <v>1</v>
      </c>
      <c r="D356">
        <v>1200000</v>
      </c>
      <c r="E356">
        <f ca="1">IF(scrapedData!AD356="F",RANDBETWEEN(2,3),IF(scrapedData!AD356="G",RANDBETWEEN(0,1),4))</f>
        <v>3</v>
      </c>
      <c r="F356" s="1" t="s">
        <v>585</v>
      </c>
      <c r="G356">
        <f>scrapedData!AB356</f>
        <v>0</v>
      </c>
      <c r="H356" t="str">
        <f>MONTH(scrapedData!AE356)&amp;""""&amp;DAY(scrapedData!AE356)&amp;"'"</f>
        <v>6"6'</v>
      </c>
      <c r="I356">
        <f>_xlfn.IFNA(scalebetweenformulas!N356-scalebetweenformulas!T356,40)</f>
        <v>40</v>
      </c>
      <c r="J356">
        <f>_xlfn.IFNA(scalebetweenformulas!O356-scalebetweenformulas!T356,40)</f>
        <v>40</v>
      </c>
      <c r="K356">
        <f ca="1">_xlfn.IFNA(scalebetweenformulas!Q356,40)</f>
        <v>40</v>
      </c>
      <c r="L356">
        <f>_xlfn.IFNA(scalebetweenformulas!P356,40)</f>
        <v>40</v>
      </c>
      <c r="M356">
        <f ca="1">_xlfn.IFNA(scalebetweenformulas!R356,40)</f>
        <v>40</v>
      </c>
      <c r="N356">
        <f t="shared" si="5"/>
        <v>21</v>
      </c>
    </row>
    <row r="357" spans="1:14" x14ac:dyDescent="0.3">
      <c r="A357" t="s">
        <v>1889</v>
      </c>
      <c r="B357">
        <f>scalebetweenformulas!S357</f>
        <v>22</v>
      </c>
      <c r="C357">
        <f>IF(scrapedData!AC357="FR",4,IF(scrapedData!AC357="SO", 3, IF(scrapedData!AC357="JR",2,1)))</f>
        <v>1</v>
      </c>
      <c r="D357">
        <v>1200000</v>
      </c>
      <c r="E357">
        <f ca="1">IF(scrapedData!AD357="F",RANDBETWEEN(2,3),IF(scrapedData!AD357="G",RANDBETWEEN(0,1),4))</f>
        <v>1</v>
      </c>
      <c r="F357" s="1" t="s">
        <v>585</v>
      </c>
      <c r="G357">
        <f>scrapedData!AB357</f>
        <v>0</v>
      </c>
      <c r="H357" t="str">
        <f>MONTH(scrapedData!AE357)&amp;""""&amp;DAY(scrapedData!AE357)&amp;"'"</f>
        <v>6"2'</v>
      </c>
      <c r="I357">
        <f>_xlfn.IFNA(scalebetweenformulas!N357-scalebetweenformulas!T357,40)</f>
        <v>40</v>
      </c>
      <c r="J357">
        <f>_xlfn.IFNA(scalebetweenformulas!O357-scalebetweenformulas!T357,40)</f>
        <v>40</v>
      </c>
      <c r="K357">
        <f ca="1">_xlfn.IFNA(scalebetweenformulas!Q357,40)</f>
        <v>40</v>
      </c>
      <c r="L357">
        <f>_xlfn.IFNA(scalebetweenformulas!P357,40)</f>
        <v>40</v>
      </c>
      <c r="M357">
        <f ca="1">_xlfn.IFNA(scalebetweenformulas!R357,40)</f>
        <v>40</v>
      </c>
      <c r="N357">
        <f t="shared" si="5"/>
        <v>21</v>
      </c>
    </row>
    <row r="358" spans="1:14" x14ac:dyDescent="0.3">
      <c r="A358" t="s">
        <v>1892</v>
      </c>
      <c r="B358">
        <f>scalebetweenformulas!S358</f>
        <v>22</v>
      </c>
      <c r="C358">
        <f>IF(scrapedData!AC358="FR",4,IF(scrapedData!AC358="SO", 3, IF(scrapedData!AC358="JR",2,1)))</f>
        <v>2</v>
      </c>
      <c r="D358">
        <v>1200000</v>
      </c>
      <c r="E358">
        <f ca="1">IF(scrapedData!AD358="F",RANDBETWEEN(2,3),IF(scrapedData!AD358="G",RANDBETWEEN(0,1),4))</f>
        <v>1</v>
      </c>
      <c r="F358" s="1" t="s">
        <v>585</v>
      </c>
      <c r="G358">
        <f>scrapedData!AB358</f>
        <v>0</v>
      </c>
      <c r="H358" t="str">
        <f>MONTH(scrapedData!AE358)&amp;""""&amp;DAY(scrapedData!AE358)&amp;"'"</f>
        <v>6"3'</v>
      </c>
      <c r="I358">
        <f>_xlfn.IFNA(scalebetweenformulas!N358-scalebetweenformulas!T358,40)</f>
        <v>40</v>
      </c>
      <c r="J358">
        <f>_xlfn.IFNA(scalebetweenformulas!O358-scalebetweenformulas!T358,40)</f>
        <v>40</v>
      </c>
      <c r="K358">
        <f ca="1">_xlfn.IFNA(scalebetweenformulas!Q358,40)</f>
        <v>40</v>
      </c>
      <c r="L358">
        <f>_xlfn.IFNA(scalebetweenformulas!P358,40)</f>
        <v>40</v>
      </c>
      <c r="M358">
        <f ca="1">_xlfn.IFNA(scalebetweenformulas!R358,40)</f>
        <v>40</v>
      </c>
      <c r="N358">
        <f t="shared" si="5"/>
        <v>20</v>
      </c>
    </row>
    <row r="359" spans="1:14" x14ac:dyDescent="0.3">
      <c r="A359" t="s">
        <v>1894</v>
      </c>
      <c r="B359">
        <f>scalebetweenformulas!S359</f>
        <v>22</v>
      </c>
      <c r="C359">
        <f>IF(scrapedData!AC359="FR",4,IF(scrapedData!AC359="SO", 3, IF(scrapedData!AC359="JR",2,1)))</f>
        <v>3</v>
      </c>
      <c r="D359">
        <v>1200000</v>
      </c>
      <c r="E359">
        <f ca="1">IF(scrapedData!AD359="F",RANDBETWEEN(2,3),IF(scrapedData!AD359="G",RANDBETWEEN(0,1),4))</f>
        <v>0</v>
      </c>
      <c r="F359" s="1" t="s">
        <v>585</v>
      </c>
      <c r="G359">
        <f>scrapedData!AB359</f>
        <v>20</v>
      </c>
      <c r="H359" t="str">
        <f>MONTH(scrapedData!AE359)&amp;""""&amp;DAY(scrapedData!AE359)&amp;"'"</f>
        <v>6"3'</v>
      </c>
      <c r="I359">
        <f>_xlfn.IFNA(scalebetweenformulas!N359-scalebetweenformulas!T359,40)</f>
        <v>40</v>
      </c>
      <c r="J359">
        <f>_xlfn.IFNA(scalebetweenformulas!O359-scalebetweenformulas!T359,40)</f>
        <v>40</v>
      </c>
      <c r="K359">
        <f ca="1">_xlfn.IFNA(scalebetweenformulas!Q359,40)</f>
        <v>40</v>
      </c>
      <c r="L359">
        <f>_xlfn.IFNA(scalebetweenformulas!P359,40)</f>
        <v>40</v>
      </c>
      <c r="M359">
        <f ca="1">_xlfn.IFNA(scalebetweenformulas!R359,40)</f>
        <v>40</v>
      </c>
      <c r="N359">
        <f t="shared" si="5"/>
        <v>19</v>
      </c>
    </row>
    <row r="360" spans="1:14" x14ac:dyDescent="0.3">
      <c r="A360" t="s">
        <v>1897</v>
      </c>
      <c r="B360">
        <f>scalebetweenformulas!S360</f>
        <v>23</v>
      </c>
      <c r="C360">
        <f>IF(scrapedData!AC360="FR",4,IF(scrapedData!AC360="SO", 3, IF(scrapedData!AC360="JR",2,1)))</f>
        <v>1</v>
      </c>
      <c r="D360">
        <v>1200000</v>
      </c>
      <c r="E360">
        <f ca="1">IF(scrapedData!AD360="F",RANDBETWEEN(2,3),IF(scrapedData!AD360="G",RANDBETWEEN(0,1),4))</f>
        <v>0</v>
      </c>
      <c r="F360" s="1" t="s">
        <v>585</v>
      </c>
      <c r="G360">
        <f>scrapedData!AB360</f>
        <v>3</v>
      </c>
      <c r="H360" t="str">
        <f>MONTH(scrapedData!AE360)&amp;""""&amp;DAY(scrapedData!AE360)&amp;"'"</f>
        <v>6"6'</v>
      </c>
      <c r="I360">
        <f ca="1">_xlfn.IFNA(scalebetweenformulas!N360-scalebetweenformulas!T360,40)</f>
        <v>84</v>
      </c>
      <c r="J360">
        <f>_xlfn.IFNA(scalebetweenformulas!O360-scalebetweenformulas!T360,40)</f>
        <v>78</v>
      </c>
      <c r="K360">
        <f ca="1">_xlfn.IFNA(scalebetweenformulas!Q360,40)</f>
        <v>86</v>
      </c>
      <c r="L360">
        <f>_xlfn.IFNA(scalebetweenformulas!P360,40)</f>
        <v>69</v>
      </c>
      <c r="M360">
        <f ca="1">_xlfn.IFNA(scalebetweenformulas!R360,40)</f>
        <v>88</v>
      </c>
      <c r="N360">
        <f t="shared" si="5"/>
        <v>21</v>
      </c>
    </row>
    <row r="361" spans="1:14" x14ac:dyDescent="0.3">
      <c r="A361" t="s">
        <v>1899</v>
      </c>
      <c r="B361">
        <f>scalebetweenformulas!S361</f>
        <v>23</v>
      </c>
      <c r="C361">
        <f>IF(scrapedData!AC361="FR",4,IF(scrapedData!AC361="SO", 3, IF(scrapedData!AC361="JR",2,1)))</f>
        <v>4</v>
      </c>
      <c r="D361">
        <v>1200000</v>
      </c>
      <c r="E361">
        <f ca="1">IF(scrapedData!AD361="F",RANDBETWEEN(2,3),IF(scrapedData!AD361="G",RANDBETWEEN(0,1),4))</f>
        <v>0</v>
      </c>
      <c r="F361" s="1" t="s">
        <v>585</v>
      </c>
      <c r="G361">
        <f>scrapedData!AB361</f>
        <v>11</v>
      </c>
      <c r="H361" t="str">
        <f>MONTH(scrapedData!AE361)&amp;""""&amp;DAY(scrapedData!AE361)&amp;"'"</f>
        <v>6"4'</v>
      </c>
      <c r="I361">
        <f ca="1">_xlfn.IFNA(scalebetweenformulas!N361-scalebetweenformulas!T361,40)</f>
        <v>79</v>
      </c>
      <c r="J361">
        <f>_xlfn.IFNA(scalebetweenformulas!O361-scalebetweenformulas!T361,40)</f>
        <v>80</v>
      </c>
      <c r="K361">
        <f ca="1">_xlfn.IFNA(scalebetweenformulas!Q361,40)</f>
        <v>76</v>
      </c>
      <c r="L361">
        <f>_xlfn.IFNA(scalebetweenformulas!P361,40)</f>
        <v>73</v>
      </c>
      <c r="M361">
        <f ca="1">_xlfn.IFNA(scalebetweenformulas!R361,40)</f>
        <v>63</v>
      </c>
      <c r="N361">
        <f t="shared" si="5"/>
        <v>18</v>
      </c>
    </row>
    <row r="362" spans="1:14" x14ac:dyDescent="0.3">
      <c r="A362" t="s">
        <v>1902</v>
      </c>
      <c r="B362">
        <f>scalebetweenformulas!S362</f>
        <v>23</v>
      </c>
      <c r="C362">
        <f>IF(scrapedData!AC362="FR",4,IF(scrapedData!AC362="SO", 3, IF(scrapedData!AC362="JR",2,1)))</f>
        <v>2</v>
      </c>
      <c r="D362">
        <v>1200000</v>
      </c>
      <c r="E362">
        <f ca="1">IF(scrapedData!AD362="F",RANDBETWEEN(2,3),IF(scrapedData!AD362="G",RANDBETWEEN(0,1),4))</f>
        <v>3</v>
      </c>
      <c r="F362" s="1" t="s">
        <v>585</v>
      </c>
      <c r="G362">
        <f>scrapedData!AB362</f>
        <v>12</v>
      </c>
      <c r="H362" t="str">
        <f>MONTH(scrapedData!AE362)&amp;""""&amp;DAY(scrapedData!AE362)&amp;"'"</f>
        <v>6"9'</v>
      </c>
      <c r="I362">
        <f ca="1">_xlfn.IFNA(scalebetweenformulas!N362-scalebetweenformulas!T362,40)</f>
        <v>79</v>
      </c>
      <c r="J362">
        <f>_xlfn.IFNA(scalebetweenformulas!O362-scalebetweenformulas!T362,40)</f>
        <v>78</v>
      </c>
      <c r="K362">
        <f ca="1">_xlfn.IFNA(scalebetweenformulas!Q362,40)</f>
        <v>80</v>
      </c>
      <c r="L362">
        <f>_xlfn.IFNA(scalebetweenformulas!P362,40)</f>
        <v>81</v>
      </c>
      <c r="M362">
        <f ca="1">_xlfn.IFNA(scalebetweenformulas!R362,40)</f>
        <v>67</v>
      </c>
      <c r="N362">
        <f t="shared" si="5"/>
        <v>20</v>
      </c>
    </row>
    <row r="363" spans="1:14" x14ac:dyDescent="0.3">
      <c r="A363" t="s">
        <v>1904</v>
      </c>
      <c r="B363">
        <f>scalebetweenformulas!S363</f>
        <v>23</v>
      </c>
      <c r="C363">
        <f>IF(scrapedData!AC363="FR",4,IF(scrapedData!AC363="SO", 3, IF(scrapedData!AC363="JR",2,1)))</f>
        <v>3</v>
      </c>
      <c r="D363">
        <v>1200000</v>
      </c>
      <c r="E363">
        <f ca="1">IF(scrapedData!AD363="F",RANDBETWEEN(2,3),IF(scrapedData!AD363="G",RANDBETWEEN(0,1),4))</f>
        <v>0</v>
      </c>
      <c r="F363" s="1" t="s">
        <v>585</v>
      </c>
      <c r="G363">
        <f>scrapedData!AB363</f>
        <v>5</v>
      </c>
      <c r="H363" t="str">
        <f>MONTH(scrapedData!AE363)&amp;""""&amp;DAY(scrapedData!AE363)&amp;"'"</f>
        <v>6"2'</v>
      </c>
      <c r="I363">
        <f ca="1">_xlfn.IFNA(scalebetweenformulas!N363-scalebetweenformulas!T363,40)</f>
        <v>81</v>
      </c>
      <c r="J363">
        <f>_xlfn.IFNA(scalebetweenformulas!O363-scalebetweenformulas!T363,40)</f>
        <v>75</v>
      </c>
      <c r="K363">
        <f ca="1">_xlfn.IFNA(scalebetweenformulas!Q363,40)</f>
        <v>86</v>
      </c>
      <c r="L363">
        <f>_xlfn.IFNA(scalebetweenformulas!P363,40)</f>
        <v>69</v>
      </c>
      <c r="M363">
        <f ca="1">_xlfn.IFNA(scalebetweenformulas!R363,40)</f>
        <v>72</v>
      </c>
      <c r="N363">
        <f t="shared" si="5"/>
        <v>19</v>
      </c>
    </row>
    <row r="364" spans="1:14" x14ac:dyDescent="0.3">
      <c r="A364" t="s">
        <v>1907</v>
      </c>
      <c r="B364">
        <f>scalebetweenformulas!S364</f>
        <v>23</v>
      </c>
      <c r="C364">
        <f>IF(scrapedData!AC364="FR",4,IF(scrapedData!AC364="SO", 3, IF(scrapedData!AC364="JR",2,1)))</f>
        <v>1</v>
      </c>
      <c r="D364">
        <v>1200000</v>
      </c>
      <c r="E364">
        <f ca="1">IF(scrapedData!AD364="F",RANDBETWEEN(2,3),IF(scrapedData!AD364="G",RANDBETWEEN(0,1),4))</f>
        <v>0</v>
      </c>
      <c r="F364" s="1" t="s">
        <v>585</v>
      </c>
      <c r="G364">
        <f>scrapedData!AB364</f>
        <v>1</v>
      </c>
      <c r="H364" t="str">
        <f>MONTH(scrapedData!AE364)&amp;""""&amp;DAY(scrapedData!AE364)&amp;"'"</f>
        <v>6"5'</v>
      </c>
      <c r="I364">
        <f ca="1">_xlfn.IFNA(scalebetweenformulas!N364-scalebetweenformulas!T364,40)</f>
        <v>81</v>
      </c>
      <c r="J364">
        <f>_xlfn.IFNA(scalebetweenformulas!O364-scalebetweenformulas!T364,40)</f>
        <v>81</v>
      </c>
      <c r="K364">
        <f ca="1">_xlfn.IFNA(scalebetweenformulas!Q364,40)</f>
        <v>82</v>
      </c>
      <c r="L364">
        <f>_xlfn.IFNA(scalebetweenformulas!P364,40)</f>
        <v>69</v>
      </c>
      <c r="M364">
        <f ca="1">_xlfn.IFNA(scalebetweenformulas!R364,40)</f>
        <v>77</v>
      </c>
      <c r="N364">
        <f t="shared" si="5"/>
        <v>21</v>
      </c>
    </row>
    <row r="365" spans="1:14" x14ac:dyDescent="0.3">
      <c r="A365" t="s">
        <v>1909</v>
      </c>
      <c r="B365">
        <f>scalebetweenformulas!S365</f>
        <v>23</v>
      </c>
      <c r="C365">
        <f>IF(scrapedData!AC365="FR",4,IF(scrapedData!AC365="SO", 3, IF(scrapedData!AC365="JR",2,1)))</f>
        <v>4</v>
      </c>
      <c r="D365">
        <v>1200000</v>
      </c>
      <c r="E365">
        <f ca="1">IF(scrapedData!AD365="F",RANDBETWEEN(2,3),IF(scrapedData!AD365="G",RANDBETWEEN(0,1),4))</f>
        <v>0</v>
      </c>
      <c r="F365" s="1" t="s">
        <v>585</v>
      </c>
      <c r="G365">
        <f>scrapedData!AB365</f>
        <v>22</v>
      </c>
      <c r="H365" t="str">
        <f>MONTH(scrapedData!AE365)&amp;""""&amp;DAY(scrapedData!AE365)&amp;"'"</f>
        <v>6"5'</v>
      </c>
      <c r="I365">
        <f ca="1">_xlfn.IFNA(scalebetweenformulas!N365-scalebetweenformulas!T365,40)</f>
        <v>83</v>
      </c>
      <c r="J365">
        <f>_xlfn.IFNA(scalebetweenformulas!O365-scalebetweenformulas!T365,40)</f>
        <v>82</v>
      </c>
      <c r="K365">
        <f ca="1">_xlfn.IFNA(scalebetweenformulas!Q365,40)</f>
        <v>91</v>
      </c>
      <c r="L365">
        <f>_xlfn.IFNA(scalebetweenformulas!P365,40)</f>
        <v>61</v>
      </c>
      <c r="M365">
        <f ca="1">_xlfn.IFNA(scalebetweenformulas!R365,40)</f>
        <v>69</v>
      </c>
      <c r="N365">
        <f t="shared" si="5"/>
        <v>18</v>
      </c>
    </row>
    <row r="366" spans="1:14" x14ac:dyDescent="0.3">
      <c r="A366" t="s">
        <v>1912</v>
      </c>
      <c r="B366">
        <f>scalebetweenformulas!S366</f>
        <v>23</v>
      </c>
      <c r="C366">
        <f>IF(scrapedData!AC366="FR",4,IF(scrapedData!AC366="SO", 3, IF(scrapedData!AC366="JR",2,1)))</f>
        <v>3</v>
      </c>
      <c r="D366">
        <v>1200000</v>
      </c>
      <c r="E366">
        <f ca="1">IF(scrapedData!AD366="F",RANDBETWEEN(2,3),IF(scrapedData!AD366="G",RANDBETWEEN(0,1),4))</f>
        <v>3</v>
      </c>
      <c r="F366" s="1" t="s">
        <v>585</v>
      </c>
      <c r="G366">
        <f>scrapedData!AB366</f>
        <v>2</v>
      </c>
      <c r="H366" t="str">
        <f>MONTH(scrapedData!AE366)&amp;""""&amp;DAY(scrapedData!AE366)&amp;"'"</f>
        <v>6"9'</v>
      </c>
      <c r="I366">
        <f ca="1">_xlfn.IFNA(scalebetweenformulas!N366-scalebetweenformulas!T366,40)</f>
        <v>72</v>
      </c>
      <c r="J366">
        <f>_xlfn.IFNA(scalebetweenformulas!O366-scalebetweenformulas!T366,40)</f>
        <v>71</v>
      </c>
      <c r="K366">
        <f ca="1">_xlfn.IFNA(scalebetweenformulas!Q366,40)</f>
        <v>47</v>
      </c>
      <c r="L366">
        <f>_xlfn.IFNA(scalebetweenformulas!P366,40)</f>
        <v>74</v>
      </c>
      <c r="M366">
        <f ca="1">_xlfn.IFNA(scalebetweenformulas!R366,40)</f>
        <v>67</v>
      </c>
      <c r="N366">
        <f t="shared" si="5"/>
        <v>19</v>
      </c>
    </row>
    <row r="367" spans="1:14" x14ac:dyDescent="0.3">
      <c r="A367" t="s">
        <v>1914</v>
      </c>
      <c r="B367">
        <f>scalebetweenformulas!S367</f>
        <v>23</v>
      </c>
      <c r="C367">
        <f>IF(scrapedData!AC367="FR",4,IF(scrapedData!AC367="SO", 3, IF(scrapedData!AC367="JR",2,1)))</f>
        <v>3</v>
      </c>
      <c r="D367">
        <v>1200000</v>
      </c>
      <c r="E367">
        <f ca="1">IF(scrapedData!AD367="F",RANDBETWEEN(2,3),IF(scrapedData!AD367="G",RANDBETWEEN(0,1),4))</f>
        <v>0</v>
      </c>
      <c r="F367" s="1" t="s">
        <v>585</v>
      </c>
      <c r="G367">
        <f>scrapedData!AB367</f>
        <v>24</v>
      </c>
      <c r="H367" t="str">
        <f>MONTH(scrapedData!AE367)&amp;""""&amp;DAY(scrapedData!AE367)&amp;"'"</f>
        <v>6"6'</v>
      </c>
      <c r="I367">
        <f ca="1">_xlfn.IFNA(scalebetweenformulas!N367-scalebetweenformulas!T367,40)</f>
        <v>73</v>
      </c>
      <c r="J367">
        <f>_xlfn.IFNA(scalebetweenformulas!O367-scalebetweenformulas!T367,40)</f>
        <v>64</v>
      </c>
      <c r="K367">
        <f ca="1">_xlfn.IFNA(scalebetweenformulas!Q367,40)</f>
        <v>76</v>
      </c>
      <c r="L367">
        <f>_xlfn.IFNA(scalebetweenformulas!P367,40)</f>
        <v>64</v>
      </c>
      <c r="M367">
        <f ca="1">_xlfn.IFNA(scalebetweenformulas!R367,40)</f>
        <v>85</v>
      </c>
      <c r="N367">
        <f t="shared" si="5"/>
        <v>19</v>
      </c>
    </row>
    <row r="368" spans="1:14" x14ac:dyDescent="0.3">
      <c r="A368" t="s">
        <v>1917</v>
      </c>
      <c r="B368">
        <f>scalebetweenformulas!S368</f>
        <v>23</v>
      </c>
      <c r="C368">
        <f>IF(scrapedData!AC368="FR",4,IF(scrapedData!AC368="SO", 3, IF(scrapedData!AC368="JR",2,1)))</f>
        <v>4</v>
      </c>
      <c r="D368">
        <v>1200000</v>
      </c>
      <c r="E368">
        <f ca="1">IF(scrapedData!AD368="F",RANDBETWEEN(2,3),IF(scrapedData!AD368="G",RANDBETWEEN(0,1),4))</f>
        <v>3</v>
      </c>
      <c r="F368" s="1" t="s">
        <v>585</v>
      </c>
      <c r="G368">
        <f>scrapedData!AB368</f>
        <v>4</v>
      </c>
      <c r="H368" t="str">
        <f>MONTH(scrapedData!AE368)&amp;""""&amp;DAY(scrapedData!AE368)&amp;"'"</f>
        <v>6"10'</v>
      </c>
      <c r="I368">
        <f ca="1">_xlfn.IFNA(scalebetweenformulas!N368-scalebetweenformulas!T368,40)</f>
        <v>70</v>
      </c>
      <c r="J368">
        <f>_xlfn.IFNA(scalebetweenformulas!O368-scalebetweenformulas!T368,40)</f>
        <v>68</v>
      </c>
      <c r="K368">
        <f ca="1">_xlfn.IFNA(scalebetweenformulas!Q368,40)</f>
        <v>49</v>
      </c>
      <c r="L368">
        <f>_xlfn.IFNA(scalebetweenformulas!P368,40)</f>
        <v>71</v>
      </c>
      <c r="M368">
        <f ca="1">_xlfn.IFNA(scalebetweenformulas!R368,40)</f>
        <v>72</v>
      </c>
      <c r="N368">
        <f t="shared" si="5"/>
        <v>18</v>
      </c>
    </row>
    <row r="369" spans="1:14" x14ac:dyDescent="0.3">
      <c r="A369" t="s">
        <v>1919</v>
      </c>
      <c r="B369">
        <f>scalebetweenformulas!S369</f>
        <v>23</v>
      </c>
      <c r="C369">
        <f>IF(scrapedData!AC369="FR",4,IF(scrapedData!AC369="SO", 3, IF(scrapedData!AC369="JR",2,1)))</f>
        <v>2</v>
      </c>
      <c r="D369">
        <v>1200000</v>
      </c>
      <c r="E369">
        <f ca="1">IF(scrapedData!AD369="F",RANDBETWEEN(2,3),IF(scrapedData!AD369="G",RANDBETWEEN(0,1),4))</f>
        <v>2</v>
      </c>
      <c r="F369" s="1" t="s">
        <v>585</v>
      </c>
      <c r="G369">
        <f>scrapedData!AB369</f>
        <v>23</v>
      </c>
      <c r="H369" t="str">
        <f>MONTH(scrapedData!AE369)&amp;""""&amp;DAY(scrapedData!AE369)&amp;"'"</f>
        <v>6"7'</v>
      </c>
      <c r="I369">
        <f ca="1">_xlfn.IFNA(scalebetweenformulas!N369-scalebetweenformulas!T369,40)</f>
        <v>69</v>
      </c>
      <c r="J369">
        <f>_xlfn.IFNA(scalebetweenformulas!O369-scalebetweenformulas!T369,40)</f>
        <v>63</v>
      </c>
      <c r="K369">
        <f ca="1">_xlfn.IFNA(scalebetweenformulas!Q369,40)</f>
        <v>42</v>
      </c>
      <c r="L369">
        <f>_xlfn.IFNA(scalebetweenformulas!P369,40)</f>
        <v>66</v>
      </c>
      <c r="M369">
        <f ca="1">_xlfn.IFNA(scalebetweenformulas!R369,40)</f>
        <v>53</v>
      </c>
      <c r="N369">
        <f t="shared" si="5"/>
        <v>20</v>
      </c>
    </row>
    <row r="370" spans="1:14" x14ac:dyDescent="0.3">
      <c r="A370" t="s">
        <v>1922</v>
      </c>
      <c r="B370">
        <f>scalebetweenformulas!S370</f>
        <v>23</v>
      </c>
      <c r="C370">
        <f>IF(scrapedData!AC370="FR",4,IF(scrapedData!AC370="SO", 3, IF(scrapedData!AC370="JR",2,1)))</f>
        <v>4</v>
      </c>
      <c r="D370">
        <v>1200000</v>
      </c>
      <c r="E370">
        <f ca="1">IF(scrapedData!AD370="F",RANDBETWEEN(2,3),IF(scrapedData!AD370="G",RANDBETWEEN(0,1),4))</f>
        <v>3</v>
      </c>
      <c r="F370" s="1" t="s">
        <v>585</v>
      </c>
      <c r="G370">
        <f>scrapedData!AB370</f>
        <v>0</v>
      </c>
      <c r="H370" t="str">
        <f>MONTH(scrapedData!AE370)&amp;""""&amp;DAY(scrapedData!AE370)&amp;"'"</f>
        <v>6"6'</v>
      </c>
      <c r="I370">
        <f ca="1">_xlfn.IFNA(scalebetweenformulas!N370-scalebetweenformulas!T370,40)</f>
        <v>69</v>
      </c>
      <c r="J370">
        <f>_xlfn.IFNA(scalebetweenformulas!O370-scalebetweenformulas!T370,40)</f>
        <v>63</v>
      </c>
      <c r="K370">
        <f ca="1">_xlfn.IFNA(scalebetweenformulas!Q370,40)</f>
        <v>68</v>
      </c>
      <c r="L370">
        <f>_xlfn.IFNA(scalebetweenformulas!P370,40)</f>
        <v>74</v>
      </c>
      <c r="M370">
        <f ca="1">_xlfn.IFNA(scalebetweenformulas!R370,40)</f>
        <v>64</v>
      </c>
      <c r="N370">
        <f t="shared" si="5"/>
        <v>18</v>
      </c>
    </row>
    <row r="371" spans="1:14" x14ac:dyDescent="0.3">
      <c r="A371" t="s">
        <v>1925</v>
      </c>
      <c r="B371">
        <f>scalebetweenformulas!S371</f>
        <v>23</v>
      </c>
      <c r="C371">
        <f>IF(scrapedData!AC371="FR",4,IF(scrapedData!AC371="SO", 3, IF(scrapedData!AC371="JR",2,1)))</f>
        <v>2</v>
      </c>
      <c r="D371">
        <v>1200000</v>
      </c>
      <c r="E371">
        <f ca="1">IF(scrapedData!AD371="F",RANDBETWEEN(2,3),IF(scrapedData!AD371="G",RANDBETWEEN(0,1),4))</f>
        <v>2</v>
      </c>
      <c r="F371" s="1" t="s">
        <v>585</v>
      </c>
      <c r="G371">
        <f>scrapedData!AB371</f>
        <v>33</v>
      </c>
      <c r="H371" t="str">
        <f>MONTH(scrapedData!AE371)&amp;""""&amp;DAY(scrapedData!AE371)&amp;"'"</f>
        <v>6"8'</v>
      </c>
      <c r="I371">
        <f ca="1">_xlfn.IFNA(scalebetweenformulas!N371-scalebetweenformulas!T371,40)</f>
        <v>66</v>
      </c>
      <c r="J371">
        <f>_xlfn.IFNA(scalebetweenformulas!O371-scalebetweenformulas!T371,40)</f>
        <v>64</v>
      </c>
      <c r="K371">
        <f ca="1">_xlfn.IFNA(scalebetweenformulas!Q371,40)</f>
        <v>41</v>
      </c>
      <c r="L371">
        <f>_xlfn.IFNA(scalebetweenformulas!P371,40)</f>
        <v>72</v>
      </c>
      <c r="M371">
        <f ca="1">_xlfn.IFNA(scalebetweenformulas!R371,40)</f>
        <v>69</v>
      </c>
      <c r="N371">
        <f t="shared" si="5"/>
        <v>20</v>
      </c>
    </row>
    <row r="372" spans="1:14" x14ac:dyDescent="0.3">
      <c r="A372" t="s">
        <v>1927</v>
      </c>
      <c r="B372">
        <f>scalebetweenformulas!S372</f>
        <v>23</v>
      </c>
      <c r="C372">
        <f>IF(scrapedData!AC372="FR",4,IF(scrapedData!AC372="SO", 3, IF(scrapedData!AC372="JR",2,1)))</f>
        <v>4</v>
      </c>
      <c r="D372">
        <v>1200000</v>
      </c>
      <c r="E372">
        <f ca="1">IF(scrapedData!AD372="F",RANDBETWEEN(2,3),IF(scrapedData!AD372="G",RANDBETWEEN(0,1),4))</f>
        <v>1</v>
      </c>
      <c r="F372" s="1" t="s">
        <v>585</v>
      </c>
      <c r="G372">
        <f>scrapedData!AB372</f>
        <v>10</v>
      </c>
      <c r="H372" t="str">
        <f>MONTH(scrapedData!AE372)&amp;""""&amp;DAY(scrapedData!AE372)&amp;"'"</f>
        <v>6"4'</v>
      </c>
      <c r="I372">
        <f ca="1">_xlfn.IFNA(scalebetweenformulas!N372-scalebetweenformulas!T372,40)</f>
        <v>63</v>
      </c>
      <c r="J372">
        <f>_xlfn.IFNA(scalebetweenformulas!O372-scalebetweenformulas!T372,40)</f>
        <v>61</v>
      </c>
      <c r="K372">
        <f ca="1">_xlfn.IFNA(scalebetweenformulas!Q372,40)</f>
        <v>42</v>
      </c>
      <c r="L372">
        <f>_xlfn.IFNA(scalebetweenformulas!P372,40)</f>
        <v>82</v>
      </c>
      <c r="M372">
        <f ca="1">_xlfn.IFNA(scalebetweenformulas!R372,40)</f>
        <v>0</v>
      </c>
      <c r="N372">
        <f t="shared" si="5"/>
        <v>18</v>
      </c>
    </row>
    <row r="373" spans="1:14" x14ac:dyDescent="0.3">
      <c r="A373" t="s">
        <v>1929</v>
      </c>
      <c r="B373">
        <f>scalebetweenformulas!S373</f>
        <v>23</v>
      </c>
      <c r="C373">
        <f>IF(scrapedData!AC373="FR",4,IF(scrapedData!AC373="SO", 3, IF(scrapedData!AC373="JR",2,1)))</f>
        <v>4</v>
      </c>
      <c r="D373">
        <v>1200000</v>
      </c>
      <c r="E373">
        <f ca="1">IF(scrapedData!AD373="F",RANDBETWEEN(2,3),IF(scrapedData!AD373="G",RANDBETWEEN(0,1),4))</f>
        <v>0</v>
      </c>
      <c r="F373" s="1" t="s">
        <v>585</v>
      </c>
      <c r="G373">
        <f>scrapedData!AB373</f>
        <v>25</v>
      </c>
      <c r="H373" t="str">
        <f>MONTH(scrapedData!AE373)&amp;""""&amp;DAY(scrapedData!AE373)&amp;"'"</f>
        <v>6"5'</v>
      </c>
      <c r="I373">
        <f ca="1">_xlfn.IFNA(scalebetweenformulas!N373-scalebetweenformulas!T373,40)</f>
        <v>65</v>
      </c>
      <c r="J373">
        <f>_xlfn.IFNA(scalebetweenformulas!O373-scalebetweenformulas!T373,40)</f>
        <v>60</v>
      </c>
      <c r="K373">
        <f ca="1">_xlfn.IFNA(scalebetweenformulas!Q373,40)</f>
        <v>47</v>
      </c>
      <c r="L373">
        <f>_xlfn.IFNA(scalebetweenformulas!P373,40)</f>
        <v>69</v>
      </c>
      <c r="M373">
        <f ca="1">_xlfn.IFNA(scalebetweenformulas!R373,40)</f>
        <v>66</v>
      </c>
      <c r="N373">
        <f t="shared" si="5"/>
        <v>18</v>
      </c>
    </row>
    <row r="374" spans="1:14" x14ac:dyDescent="0.3">
      <c r="A374" t="s">
        <v>1931</v>
      </c>
      <c r="B374">
        <f>scalebetweenformulas!S374</f>
        <v>23</v>
      </c>
      <c r="C374">
        <f>IF(scrapedData!AC374="FR",4,IF(scrapedData!AC374="SO", 3, IF(scrapedData!AC374="JR",2,1)))</f>
        <v>4</v>
      </c>
      <c r="D374">
        <v>1200000</v>
      </c>
      <c r="E374">
        <f ca="1">IF(scrapedData!AD374="F",RANDBETWEEN(2,3),IF(scrapedData!AD374="G",RANDBETWEEN(0,1),4))</f>
        <v>0</v>
      </c>
      <c r="F374" s="1" t="s">
        <v>585</v>
      </c>
      <c r="G374">
        <f>scrapedData!AB374</f>
        <v>15</v>
      </c>
      <c r="H374" t="str">
        <f>MONTH(scrapedData!AE374)&amp;""""&amp;DAY(scrapedData!AE374)&amp;"'"</f>
        <v>6"1'</v>
      </c>
      <c r="I374">
        <f ca="1">_xlfn.IFNA(scalebetweenformulas!N374-scalebetweenformulas!T374,40)</f>
        <v>58</v>
      </c>
      <c r="J374">
        <f>_xlfn.IFNA(scalebetweenformulas!O374-scalebetweenformulas!T374,40)</f>
        <v>60</v>
      </c>
      <c r="K374">
        <f ca="1">_xlfn.IFNA(scalebetweenformulas!Q374,40)</f>
        <v>41</v>
      </c>
      <c r="L374">
        <f>_xlfn.IFNA(scalebetweenformulas!P374,40)</f>
        <v>69</v>
      </c>
      <c r="M374">
        <f ca="1">_xlfn.IFNA(scalebetweenformulas!R374,40)</f>
        <v>59</v>
      </c>
      <c r="N374">
        <f t="shared" si="5"/>
        <v>18</v>
      </c>
    </row>
    <row r="375" spans="1:14" x14ac:dyDescent="0.3">
      <c r="A375" t="s">
        <v>1934</v>
      </c>
      <c r="B375">
        <f>scalebetweenformulas!S375</f>
        <v>23</v>
      </c>
      <c r="C375">
        <f>IF(scrapedData!AC375="FR",4,IF(scrapedData!AC375="SO", 3, IF(scrapedData!AC375="JR",2,1)))</f>
        <v>1</v>
      </c>
      <c r="D375">
        <v>1200000</v>
      </c>
      <c r="E375">
        <f ca="1">IF(scrapedData!AD375="F",RANDBETWEEN(2,3),IF(scrapedData!AD375="G",RANDBETWEEN(0,1),4))</f>
        <v>1</v>
      </c>
      <c r="F375" s="1" t="s">
        <v>585</v>
      </c>
      <c r="G375">
        <f>scrapedData!AB375</f>
        <v>13</v>
      </c>
      <c r="H375" t="str">
        <f>MONTH(scrapedData!AE375)&amp;""""&amp;DAY(scrapedData!AE375)&amp;"'"</f>
        <v>6"2'</v>
      </c>
      <c r="I375">
        <f>_xlfn.IFNA(scalebetweenformulas!N375-scalebetweenformulas!T375,40)</f>
        <v>40</v>
      </c>
      <c r="J375">
        <f>_xlfn.IFNA(scalebetweenformulas!O375-scalebetweenformulas!T375,40)</f>
        <v>40</v>
      </c>
      <c r="K375">
        <f ca="1">_xlfn.IFNA(scalebetweenformulas!Q375,40)</f>
        <v>40</v>
      </c>
      <c r="L375">
        <f>_xlfn.IFNA(scalebetweenformulas!P375,40)</f>
        <v>40</v>
      </c>
      <c r="M375">
        <f ca="1">_xlfn.IFNA(scalebetweenformulas!R375,40)</f>
        <v>40</v>
      </c>
      <c r="N375">
        <f t="shared" si="5"/>
        <v>21</v>
      </c>
    </row>
    <row r="376" spans="1:14" x14ac:dyDescent="0.3">
      <c r="A376" t="s">
        <v>1936</v>
      </c>
      <c r="B376">
        <f>scalebetweenformulas!S376</f>
        <v>24</v>
      </c>
      <c r="C376">
        <f>IF(scrapedData!AC376="FR",4,IF(scrapedData!AC376="SO", 3, IF(scrapedData!AC376="JR",2,1)))</f>
        <v>3</v>
      </c>
      <c r="D376">
        <v>1200000</v>
      </c>
      <c r="E376">
        <f ca="1">IF(scrapedData!AD376="F",RANDBETWEEN(2,3),IF(scrapedData!AD376="G",RANDBETWEEN(0,1),4))</f>
        <v>3</v>
      </c>
      <c r="F376" s="1" t="s">
        <v>585</v>
      </c>
      <c r="G376">
        <f>scrapedData!AB376</f>
        <v>33</v>
      </c>
      <c r="H376" t="str">
        <f>MONTH(scrapedData!AE376)&amp;""""&amp;DAY(scrapedData!AE376)&amp;"'"</f>
        <v>6"7'</v>
      </c>
      <c r="I376">
        <f ca="1">_xlfn.IFNA(scalebetweenformulas!N376-scalebetweenformulas!T376,40)</f>
        <v>81</v>
      </c>
      <c r="J376">
        <f>_xlfn.IFNA(scalebetweenformulas!O376-scalebetweenformulas!T376,40)</f>
        <v>81</v>
      </c>
      <c r="K376">
        <f ca="1">_xlfn.IFNA(scalebetweenformulas!Q376,40)</f>
        <v>84</v>
      </c>
      <c r="L376">
        <f>_xlfn.IFNA(scalebetweenformulas!P376,40)</f>
        <v>86</v>
      </c>
      <c r="M376">
        <f ca="1">_xlfn.IFNA(scalebetweenformulas!R376,40)</f>
        <v>77</v>
      </c>
      <c r="N376">
        <f t="shared" si="5"/>
        <v>19</v>
      </c>
    </row>
    <row r="377" spans="1:14" x14ac:dyDescent="0.3">
      <c r="A377" t="s">
        <v>1938</v>
      </c>
      <c r="B377">
        <f>scalebetweenformulas!S377</f>
        <v>24</v>
      </c>
      <c r="C377">
        <f>IF(scrapedData!AC377="FR",4,IF(scrapedData!AC377="SO", 3, IF(scrapedData!AC377="JR",2,1)))</f>
        <v>2</v>
      </c>
      <c r="D377">
        <v>1200000</v>
      </c>
      <c r="E377">
        <f ca="1">IF(scrapedData!AD377="F",RANDBETWEEN(2,3),IF(scrapedData!AD377="G",RANDBETWEEN(0,1),4))</f>
        <v>2</v>
      </c>
      <c r="F377" s="1" t="s">
        <v>585</v>
      </c>
      <c r="G377">
        <f>scrapedData!AB377</f>
        <v>24</v>
      </c>
      <c r="H377" t="str">
        <f>MONTH(scrapedData!AE377)&amp;""""&amp;DAY(scrapedData!AE377)&amp;"'"</f>
        <v>6"5'</v>
      </c>
      <c r="I377">
        <f ca="1">_xlfn.IFNA(scalebetweenformulas!N377-scalebetweenformulas!T377,40)</f>
        <v>79</v>
      </c>
      <c r="J377">
        <f>_xlfn.IFNA(scalebetweenformulas!O377-scalebetweenformulas!T377,40)</f>
        <v>80</v>
      </c>
      <c r="K377">
        <f ca="1">_xlfn.IFNA(scalebetweenformulas!Q377,40)</f>
        <v>81</v>
      </c>
      <c r="L377">
        <f>_xlfn.IFNA(scalebetweenformulas!P377,40)</f>
        <v>82</v>
      </c>
      <c r="M377">
        <f ca="1">_xlfn.IFNA(scalebetweenformulas!R377,40)</f>
        <v>75</v>
      </c>
      <c r="N377">
        <f t="shared" si="5"/>
        <v>20</v>
      </c>
    </row>
    <row r="378" spans="1:14" x14ac:dyDescent="0.3">
      <c r="A378" t="s">
        <v>1940</v>
      </c>
      <c r="B378">
        <f>scalebetweenformulas!S378</f>
        <v>24</v>
      </c>
      <c r="C378">
        <f>IF(scrapedData!AC378="FR",4,IF(scrapedData!AC378="SO", 3, IF(scrapedData!AC378="JR",2,1)))</f>
        <v>1</v>
      </c>
      <c r="D378">
        <v>1200000</v>
      </c>
      <c r="E378">
        <f ca="1">IF(scrapedData!AD378="F",RANDBETWEEN(2,3),IF(scrapedData!AD378="G",RANDBETWEEN(0,1),4))</f>
        <v>0</v>
      </c>
      <c r="F378" s="1" t="s">
        <v>585</v>
      </c>
      <c r="G378">
        <f>scrapedData!AB378</f>
        <v>1</v>
      </c>
      <c r="H378" t="str">
        <f>MONTH(scrapedData!AE378)&amp;""""&amp;DAY(scrapedData!AE378)&amp;"'"</f>
        <v>6"2'</v>
      </c>
      <c r="I378">
        <f ca="1">_xlfn.IFNA(scalebetweenformulas!N378-scalebetweenformulas!T378,40)</f>
        <v>83</v>
      </c>
      <c r="J378">
        <f>_xlfn.IFNA(scalebetweenformulas!O378-scalebetweenformulas!T378,40)</f>
        <v>73</v>
      </c>
      <c r="K378">
        <f ca="1">_xlfn.IFNA(scalebetweenformulas!Q378,40)</f>
        <v>80</v>
      </c>
      <c r="L378">
        <f>_xlfn.IFNA(scalebetweenformulas!P378,40)</f>
        <v>55</v>
      </c>
      <c r="M378">
        <f ca="1">_xlfn.IFNA(scalebetweenformulas!R378,40)</f>
        <v>78</v>
      </c>
      <c r="N378">
        <f t="shared" si="5"/>
        <v>21</v>
      </c>
    </row>
    <row r="379" spans="1:14" x14ac:dyDescent="0.3">
      <c r="A379" t="s">
        <v>1942</v>
      </c>
      <c r="B379">
        <f>scalebetweenformulas!S379</f>
        <v>24</v>
      </c>
      <c r="C379">
        <f>IF(scrapedData!AC379="FR",4,IF(scrapedData!AC379="SO", 3, IF(scrapedData!AC379="JR",2,1)))</f>
        <v>2</v>
      </c>
      <c r="D379">
        <v>1200000</v>
      </c>
      <c r="E379">
        <f ca="1">IF(scrapedData!AD379="F",RANDBETWEEN(2,3),IF(scrapedData!AD379="G",RANDBETWEEN(0,1),4))</f>
        <v>4</v>
      </c>
      <c r="F379" s="1" t="s">
        <v>585</v>
      </c>
      <c r="G379">
        <f>scrapedData!AB379</f>
        <v>23</v>
      </c>
      <c r="H379" t="str">
        <f>MONTH(scrapedData!AE379)&amp;""""&amp;DAY(scrapedData!AE379)&amp;"'"</f>
        <v>6"10'</v>
      </c>
      <c r="I379">
        <f ca="1">_xlfn.IFNA(scalebetweenformulas!N379-scalebetweenformulas!T379,40)</f>
        <v>78</v>
      </c>
      <c r="J379">
        <f>_xlfn.IFNA(scalebetweenformulas!O379-scalebetweenformulas!T379,40)</f>
        <v>73</v>
      </c>
      <c r="K379">
        <f ca="1">_xlfn.IFNA(scalebetweenformulas!Q379,40)</f>
        <v>82</v>
      </c>
      <c r="L379">
        <f>_xlfn.IFNA(scalebetweenformulas!P379,40)</f>
        <v>83</v>
      </c>
      <c r="M379">
        <f ca="1">_xlfn.IFNA(scalebetweenformulas!R379,40)</f>
        <v>82</v>
      </c>
      <c r="N379">
        <f t="shared" si="5"/>
        <v>20</v>
      </c>
    </row>
    <row r="380" spans="1:14" x14ac:dyDescent="0.3">
      <c r="A380" t="s">
        <v>1946</v>
      </c>
      <c r="B380">
        <f>scalebetweenformulas!S380</f>
        <v>24</v>
      </c>
      <c r="C380">
        <f>IF(scrapedData!AC380="FR",4,IF(scrapedData!AC380="SO", 3, IF(scrapedData!AC380="JR",2,1)))</f>
        <v>3</v>
      </c>
      <c r="D380">
        <v>1200000</v>
      </c>
      <c r="E380">
        <f ca="1">IF(scrapedData!AD380="F",RANDBETWEEN(2,3),IF(scrapedData!AD380="G",RANDBETWEEN(0,1),4))</f>
        <v>3</v>
      </c>
      <c r="F380" s="1" t="s">
        <v>585</v>
      </c>
      <c r="G380">
        <f>scrapedData!AB380</f>
        <v>5</v>
      </c>
      <c r="H380" t="str">
        <f>MONTH(scrapedData!AE380)&amp;""""&amp;DAY(scrapedData!AE380)&amp;"'"</f>
        <v>6"11'</v>
      </c>
      <c r="I380">
        <f ca="1">_xlfn.IFNA(scalebetweenformulas!N380-scalebetweenformulas!T380,40)</f>
        <v>74</v>
      </c>
      <c r="J380">
        <f>_xlfn.IFNA(scalebetweenformulas!O380-scalebetweenformulas!T380,40)</f>
        <v>76</v>
      </c>
      <c r="K380">
        <f ca="1">_xlfn.IFNA(scalebetweenformulas!Q380,40)</f>
        <v>78</v>
      </c>
      <c r="L380">
        <f>_xlfn.IFNA(scalebetweenformulas!P380,40)</f>
        <v>90</v>
      </c>
      <c r="M380">
        <f ca="1">_xlfn.IFNA(scalebetweenformulas!R380,40)</f>
        <v>70</v>
      </c>
      <c r="N380">
        <f t="shared" si="5"/>
        <v>19</v>
      </c>
    </row>
    <row r="381" spans="1:14" x14ac:dyDescent="0.3">
      <c r="A381" t="s">
        <v>1949</v>
      </c>
      <c r="B381">
        <f>scalebetweenformulas!S381</f>
        <v>24</v>
      </c>
      <c r="C381">
        <f>IF(scrapedData!AC381="FR",4,IF(scrapedData!AC381="SO", 3, IF(scrapedData!AC381="JR",2,1)))</f>
        <v>2</v>
      </c>
      <c r="D381">
        <v>1200000</v>
      </c>
      <c r="E381">
        <f ca="1">IF(scrapedData!AD381="F",RANDBETWEEN(2,3),IF(scrapedData!AD381="G",RANDBETWEEN(0,1),4))</f>
        <v>1</v>
      </c>
      <c r="F381" s="1" t="s">
        <v>585</v>
      </c>
      <c r="G381">
        <f>scrapedData!AB381</f>
        <v>30</v>
      </c>
      <c r="H381" t="str">
        <f>MONTH(scrapedData!AE381)&amp;""""&amp;DAY(scrapedData!AE381)&amp;"'"</f>
        <v>6"1'</v>
      </c>
      <c r="I381">
        <f ca="1">_xlfn.IFNA(scalebetweenformulas!N381-scalebetweenformulas!T381,40)</f>
        <v>77</v>
      </c>
      <c r="J381">
        <f>_xlfn.IFNA(scalebetweenformulas!O381-scalebetweenformulas!T381,40)</f>
        <v>68</v>
      </c>
      <c r="K381">
        <f ca="1">_xlfn.IFNA(scalebetweenformulas!Q381,40)</f>
        <v>82</v>
      </c>
      <c r="L381">
        <f>_xlfn.IFNA(scalebetweenformulas!P381,40)</f>
        <v>56</v>
      </c>
      <c r="M381">
        <f ca="1">_xlfn.IFNA(scalebetweenformulas!R381,40)</f>
        <v>95</v>
      </c>
      <c r="N381">
        <f t="shared" si="5"/>
        <v>20</v>
      </c>
    </row>
    <row r="382" spans="1:14" x14ac:dyDescent="0.3">
      <c r="A382" t="s">
        <v>1951</v>
      </c>
      <c r="B382">
        <f>scalebetweenformulas!S382</f>
        <v>24</v>
      </c>
      <c r="C382">
        <f>IF(scrapedData!AC382="FR",4,IF(scrapedData!AC382="SO", 3, IF(scrapedData!AC382="JR",2,1)))</f>
        <v>3</v>
      </c>
      <c r="D382">
        <v>1200000</v>
      </c>
      <c r="E382">
        <f ca="1">IF(scrapedData!AD382="F",RANDBETWEEN(2,3),IF(scrapedData!AD382="G",RANDBETWEEN(0,1),4))</f>
        <v>0</v>
      </c>
      <c r="F382" s="1" t="s">
        <v>585</v>
      </c>
      <c r="G382">
        <f>scrapedData!AB382</f>
        <v>2</v>
      </c>
      <c r="H382" t="str">
        <f>MONTH(scrapedData!AE382)&amp;""""&amp;DAY(scrapedData!AE382)&amp;"'"</f>
        <v>6"2'</v>
      </c>
      <c r="I382">
        <f ca="1">_xlfn.IFNA(scalebetweenformulas!N382-scalebetweenformulas!T382,40)</f>
        <v>77</v>
      </c>
      <c r="J382">
        <f>_xlfn.IFNA(scalebetweenformulas!O382-scalebetweenformulas!T382,40)</f>
        <v>67</v>
      </c>
      <c r="K382">
        <f ca="1">_xlfn.IFNA(scalebetweenformulas!Q382,40)</f>
        <v>84</v>
      </c>
      <c r="L382">
        <f>_xlfn.IFNA(scalebetweenformulas!P382,40)</f>
        <v>61</v>
      </c>
      <c r="M382">
        <f ca="1">_xlfn.IFNA(scalebetweenformulas!R382,40)</f>
        <v>81</v>
      </c>
      <c r="N382">
        <f t="shared" si="5"/>
        <v>19</v>
      </c>
    </row>
    <row r="383" spans="1:14" x14ac:dyDescent="0.3">
      <c r="A383" t="s">
        <v>1954</v>
      </c>
      <c r="B383">
        <f>scalebetweenformulas!S383</f>
        <v>24</v>
      </c>
      <c r="C383">
        <f>IF(scrapedData!AC383="FR",4,IF(scrapedData!AC383="SO", 3, IF(scrapedData!AC383="JR",2,1)))</f>
        <v>2</v>
      </c>
      <c r="D383">
        <v>1200000</v>
      </c>
      <c r="E383">
        <f ca="1">IF(scrapedData!AD383="F",RANDBETWEEN(2,3),IF(scrapedData!AD383="G",RANDBETWEEN(0,1),4))</f>
        <v>3</v>
      </c>
      <c r="F383" s="1" t="s">
        <v>585</v>
      </c>
      <c r="G383">
        <f>scrapedData!AB383</f>
        <v>13</v>
      </c>
      <c r="H383" t="str">
        <f>MONTH(scrapedData!AE383)&amp;""""&amp;DAY(scrapedData!AE383)&amp;"'"</f>
        <v>6"6'</v>
      </c>
      <c r="I383">
        <f ca="1">_xlfn.IFNA(scalebetweenformulas!N383-scalebetweenformulas!T383,40)</f>
        <v>68</v>
      </c>
      <c r="J383">
        <f>_xlfn.IFNA(scalebetweenformulas!O383-scalebetweenformulas!T383,40)</f>
        <v>67</v>
      </c>
      <c r="K383">
        <f ca="1">_xlfn.IFNA(scalebetweenformulas!Q383,40)</f>
        <v>53</v>
      </c>
      <c r="L383">
        <f>_xlfn.IFNA(scalebetweenformulas!P383,40)</f>
        <v>74</v>
      </c>
      <c r="M383">
        <f ca="1">_xlfn.IFNA(scalebetweenformulas!R383,40)</f>
        <v>79</v>
      </c>
      <c r="N383">
        <f t="shared" si="5"/>
        <v>20</v>
      </c>
    </row>
    <row r="384" spans="1:14" x14ac:dyDescent="0.3">
      <c r="A384" t="s">
        <v>1957</v>
      </c>
      <c r="B384">
        <f>scalebetweenformulas!S384</f>
        <v>24</v>
      </c>
      <c r="C384">
        <f>IF(scrapedData!AC384="FR",4,IF(scrapedData!AC384="SO", 3, IF(scrapedData!AC384="JR",2,1)))</f>
        <v>1</v>
      </c>
      <c r="D384">
        <v>1200000</v>
      </c>
      <c r="E384">
        <f ca="1">IF(scrapedData!AD384="F",RANDBETWEEN(2,3),IF(scrapedData!AD384="G",RANDBETWEEN(0,1),4))</f>
        <v>1</v>
      </c>
      <c r="F384" s="1" t="s">
        <v>585</v>
      </c>
      <c r="G384">
        <f>scrapedData!AB384</f>
        <v>4</v>
      </c>
      <c r="H384" t="str">
        <f>MONTH(scrapedData!AE384)&amp;""""&amp;DAY(scrapedData!AE384)&amp;"'"</f>
        <v>6"1'</v>
      </c>
      <c r="I384">
        <f ca="1">_xlfn.IFNA(scalebetweenformulas!N384-scalebetweenformulas!T384,40)</f>
        <v>73</v>
      </c>
      <c r="J384">
        <f>_xlfn.IFNA(scalebetweenformulas!O384-scalebetweenformulas!T384,40)</f>
        <v>68</v>
      </c>
      <c r="K384">
        <f ca="1">_xlfn.IFNA(scalebetweenformulas!Q384,40)</f>
        <v>77</v>
      </c>
      <c r="L384">
        <f>_xlfn.IFNA(scalebetweenformulas!P384,40)</f>
        <v>57</v>
      </c>
      <c r="M384">
        <f ca="1">_xlfn.IFNA(scalebetweenformulas!R384,40)</f>
        <v>59</v>
      </c>
      <c r="N384">
        <f t="shared" si="5"/>
        <v>21</v>
      </c>
    </row>
    <row r="385" spans="1:14" x14ac:dyDescent="0.3">
      <c r="A385" t="s">
        <v>1959</v>
      </c>
      <c r="B385">
        <f>scalebetweenformulas!S385</f>
        <v>24</v>
      </c>
      <c r="C385">
        <f>IF(scrapedData!AC385="FR",4,IF(scrapedData!AC385="SO", 3, IF(scrapedData!AC385="JR",2,1)))</f>
        <v>1</v>
      </c>
      <c r="D385">
        <v>1200000</v>
      </c>
      <c r="E385">
        <f ca="1">IF(scrapedData!AD385="F",RANDBETWEEN(2,3),IF(scrapedData!AD385="G",RANDBETWEEN(0,1),4))</f>
        <v>2</v>
      </c>
      <c r="F385" s="1" t="s">
        <v>585</v>
      </c>
      <c r="G385">
        <f>scrapedData!AB385</f>
        <v>0</v>
      </c>
      <c r="H385" t="str">
        <f>MONTH(scrapedData!AE385)&amp;""""&amp;DAY(scrapedData!AE385)&amp;"'"</f>
        <v>6"8'</v>
      </c>
      <c r="I385">
        <f ca="1">_xlfn.IFNA(scalebetweenformulas!N385-scalebetweenformulas!T385,40)</f>
        <v>65</v>
      </c>
      <c r="J385">
        <f>_xlfn.IFNA(scalebetweenformulas!O385-scalebetweenformulas!T385,40)</f>
        <v>64</v>
      </c>
      <c r="K385">
        <f ca="1">_xlfn.IFNA(scalebetweenformulas!Q385,40)</f>
        <v>48</v>
      </c>
      <c r="L385">
        <f>_xlfn.IFNA(scalebetweenformulas!P385,40)</f>
        <v>78</v>
      </c>
      <c r="M385">
        <f ca="1">_xlfn.IFNA(scalebetweenformulas!R385,40)</f>
        <v>71</v>
      </c>
      <c r="N385">
        <f t="shared" si="5"/>
        <v>21</v>
      </c>
    </row>
    <row r="386" spans="1:14" x14ac:dyDescent="0.3">
      <c r="A386" t="s">
        <v>1962</v>
      </c>
      <c r="B386">
        <f>scalebetweenformulas!S386</f>
        <v>24</v>
      </c>
      <c r="C386">
        <f>IF(scrapedData!AC386="FR",4,IF(scrapedData!AC386="SO", 3, IF(scrapedData!AC386="JR",2,1)))</f>
        <v>3</v>
      </c>
      <c r="D386">
        <v>1200000</v>
      </c>
      <c r="E386">
        <f ca="1">IF(scrapedData!AD386="F",RANDBETWEEN(2,3),IF(scrapedData!AD386="G",RANDBETWEEN(0,1),4))</f>
        <v>1</v>
      </c>
      <c r="F386" s="1" t="s">
        <v>585</v>
      </c>
      <c r="G386">
        <f>scrapedData!AB386</f>
        <v>12</v>
      </c>
      <c r="H386" t="str">
        <f>MONTH(scrapedData!AE386)&amp;""""&amp;DAY(scrapedData!AE386)&amp;"'"</f>
        <v>6"1'</v>
      </c>
      <c r="I386">
        <f ca="1">_xlfn.IFNA(scalebetweenformulas!N386-scalebetweenformulas!T386,40)</f>
        <v>67</v>
      </c>
      <c r="J386">
        <f>_xlfn.IFNA(scalebetweenformulas!O386-scalebetweenformulas!T386,40)</f>
        <v>60</v>
      </c>
      <c r="K386">
        <f ca="1">_xlfn.IFNA(scalebetweenformulas!Q386,40)</f>
        <v>48</v>
      </c>
      <c r="L386">
        <f>_xlfn.IFNA(scalebetweenformulas!P386,40)</f>
        <v>70</v>
      </c>
      <c r="M386">
        <f ca="1">_xlfn.IFNA(scalebetweenformulas!R386,40)</f>
        <v>52</v>
      </c>
      <c r="N386">
        <f t="shared" si="5"/>
        <v>19</v>
      </c>
    </row>
    <row r="387" spans="1:14" x14ac:dyDescent="0.3">
      <c r="A387" t="s">
        <v>1964</v>
      </c>
      <c r="B387">
        <f>scalebetweenformulas!S387</f>
        <v>24</v>
      </c>
      <c r="C387">
        <f>IF(scrapedData!AC387="FR",4,IF(scrapedData!AC387="SO", 3, IF(scrapedData!AC387="JR",2,1)))</f>
        <v>3</v>
      </c>
      <c r="D387">
        <v>1200000</v>
      </c>
      <c r="E387">
        <f ca="1">IF(scrapedData!AD387="F",RANDBETWEEN(2,3),IF(scrapedData!AD387="G",RANDBETWEEN(0,1),4))</f>
        <v>0</v>
      </c>
      <c r="F387" s="1" t="s">
        <v>585</v>
      </c>
      <c r="G387">
        <f>scrapedData!AB387</f>
        <v>3</v>
      </c>
      <c r="H387" t="str">
        <f>MONTH(scrapedData!AE387)&amp;""""&amp;DAY(scrapedData!AE387)&amp;"'"</f>
        <v>6"1'</v>
      </c>
      <c r="I387">
        <f ca="1">_xlfn.IFNA(scalebetweenformulas!N387-scalebetweenformulas!T387,40)</f>
        <v>67</v>
      </c>
      <c r="J387">
        <f>_xlfn.IFNA(scalebetweenformulas!O387-scalebetweenformulas!T387,40)</f>
        <v>60</v>
      </c>
      <c r="K387">
        <f ca="1">_xlfn.IFNA(scalebetweenformulas!Q387,40)</f>
        <v>48</v>
      </c>
      <c r="L387">
        <f>_xlfn.IFNA(scalebetweenformulas!P387,40)</f>
        <v>66</v>
      </c>
      <c r="M387">
        <f ca="1">_xlfn.IFNA(scalebetweenformulas!R387,40)</f>
        <v>50</v>
      </c>
      <c r="N387">
        <f t="shared" ref="N387:N450" si="6">22-C387</f>
        <v>19</v>
      </c>
    </row>
    <row r="388" spans="1:14" x14ac:dyDescent="0.3">
      <c r="A388" t="s">
        <v>1967</v>
      </c>
      <c r="B388">
        <f>scalebetweenformulas!S388</f>
        <v>24</v>
      </c>
      <c r="C388">
        <f>IF(scrapedData!AC388="FR",4,IF(scrapedData!AC388="SO", 3, IF(scrapedData!AC388="JR",2,1)))</f>
        <v>4</v>
      </c>
      <c r="D388">
        <v>1200000</v>
      </c>
      <c r="E388">
        <f ca="1">IF(scrapedData!AD388="F",RANDBETWEEN(2,3),IF(scrapedData!AD388="G",RANDBETWEEN(0,1),4))</f>
        <v>1</v>
      </c>
      <c r="F388" s="1" t="s">
        <v>585</v>
      </c>
      <c r="G388">
        <f>scrapedData!AB388</f>
        <v>10</v>
      </c>
      <c r="H388" t="str">
        <f>MONTH(scrapedData!AE388)&amp;""""&amp;DAY(scrapedData!AE388)&amp;"'"</f>
        <v>6"4'</v>
      </c>
      <c r="I388">
        <f ca="1">_xlfn.IFNA(scalebetweenformulas!N388-scalebetweenformulas!T388,40)</f>
        <v>60</v>
      </c>
      <c r="J388">
        <f>_xlfn.IFNA(scalebetweenformulas!O388-scalebetweenformulas!T388,40)</f>
        <v>60</v>
      </c>
      <c r="K388">
        <f ca="1">_xlfn.IFNA(scalebetweenformulas!Q388,40)</f>
        <v>50</v>
      </c>
      <c r="L388">
        <f>_xlfn.IFNA(scalebetweenformulas!P388,40)</f>
        <v>70</v>
      </c>
      <c r="M388">
        <f ca="1">_xlfn.IFNA(scalebetweenformulas!R388,40)</f>
        <v>64</v>
      </c>
      <c r="N388">
        <f t="shared" si="6"/>
        <v>18</v>
      </c>
    </row>
    <row r="389" spans="1:14" x14ac:dyDescent="0.3">
      <c r="A389" t="s">
        <v>1970</v>
      </c>
      <c r="B389">
        <f>scalebetweenformulas!S389</f>
        <v>24</v>
      </c>
      <c r="C389">
        <f>IF(scrapedData!AC389="FR",4,IF(scrapedData!AC389="SO", 3, IF(scrapedData!AC389="JR",2,1)))</f>
        <v>1</v>
      </c>
      <c r="D389">
        <v>1200000</v>
      </c>
      <c r="E389">
        <f ca="1">IF(scrapedData!AD389="F",RANDBETWEEN(2,3),IF(scrapedData!AD389="G",RANDBETWEEN(0,1),4))</f>
        <v>1</v>
      </c>
      <c r="F389" s="1" t="s">
        <v>585</v>
      </c>
      <c r="G389">
        <f>scrapedData!AB389</f>
        <v>14</v>
      </c>
      <c r="H389" t="str">
        <f>MONTH(scrapedData!AE389)&amp;""""&amp;DAY(scrapedData!AE389)&amp;"'"</f>
        <v>6"3'</v>
      </c>
      <c r="I389">
        <f>_xlfn.IFNA(scalebetweenformulas!N389-scalebetweenformulas!T389,40)</f>
        <v>40</v>
      </c>
      <c r="J389">
        <f>_xlfn.IFNA(scalebetweenformulas!O389-scalebetweenformulas!T389,40)</f>
        <v>40</v>
      </c>
      <c r="K389">
        <f ca="1">_xlfn.IFNA(scalebetweenformulas!Q389,40)</f>
        <v>40</v>
      </c>
      <c r="L389">
        <f>_xlfn.IFNA(scalebetweenformulas!P389,40)</f>
        <v>40</v>
      </c>
      <c r="M389">
        <f ca="1">_xlfn.IFNA(scalebetweenformulas!R389,40)</f>
        <v>40</v>
      </c>
      <c r="N389">
        <f t="shared" si="6"/>
        <v>21</v>
      </c>
    </row>
    <row r="390" spans="1:14" x14ac:dyDescent="0.3">
      <c r="A390" t="s">
        <v>1972</v>
      </c>
      <c r="B390">
        <f>scalebetweenformulas!S390</f>
        <v>25</v>
      </c>
      <c r="C390">
        <f>IF(scrapedData!AC390="FR",4,IF(scrapedData!AC390="SO", 3, IF(scrapedData!AC390="JR",2,1)))</f>
        <v>1</v>
      </c>
      <c r="D390">
        <v>1200000</v>
      </c>
      <c r="E390">
        <f ca="1">IF(scrapedData!AD390="F",RANDBETWEEN(2,3),IF(scrapedData!AD390="G",RANDBETWEEN(0,1),4))</f>
        <v>3</v>
      </c>
      <c r="F390" s="1" t="s">
        <v>585</v>
      </c>
      <c r="G390">
        <f>scrapedData!AB390</f>
        <v>10</v>
      </c>
      <c r="H390" t="str">
        <f>MONTH(scrapedData!AE390)&amp;""""&amp;DAY(scrapedData!AE390)&amp;"'"</f>
        <v>6"7'</v>
      </c>
      <c r="I390">
        <f ca="1">_xlfn.IFNA(scalebetweenformulas!N390-scalebetweenformulas!T390,40)</f>
        <v>83</v>
      </c>
      <c r="J390">
        <f>_xlfn.IFNA(scalebetweenformulas!O390-scalebetweenformulas!T390,40)</f>
        <v>83</v>
      </c>
      <c r="K390">
        <f ca="1">_xlfn.IFNA(scalebetweenformulas!Q390,40)</f>
        <v>80</v>
      </c>
      <c r="L390">
        <f>_xlfn.IFNA(scalebetweenformulas!P390,40)</f>
        <v>70</v>
      </c>
      <c r="M390">
        <f ca="1">_xlfn.IFNA(scalebetweenformulas!R390,40)</f>
        <v>73</v>
      </c>
      <c r="N390">
        <f t="shared" si="6"/>
        <v>21</v>
      </c>
    </row>
    <row r="391" spans="1:14" x14ac:dyDescent="0.3">
      <c r="A391" t="s">
        <v>1976</v>
      </c>
      <c r="B391">
        <f>scalebetweenformulas!S391</f>
        <v>25</v>
      </c>
      <c r="C391">
        <f>IF(scrapedData!AC391="FR",4,IF(scrapedData!AC391="SO", 3, IF(scrapedData!AC391="JR",2,1)))</f>
        <v>1</v>
      </c>
      <c r="D391">
        <v>1200000</v>
      </c>
      <c r="E391">
        <f ca="1">IF(scrapedData!AD391="F",RANDBETWEEN(2,3),IF(scrapedData!AD391="G",RANDBETWEEN(0,1),4))</f>
        <v>3</v>
      </c>
      <c r="F391" s="1" t="s">
        <v>585</v>
      </c>
      <c r="G391">
        <f>scrapedData!AB391</f>
        <v>24</v>
      </c>
      <c r="H391" t="str">
        <f>MONTH(scrapedData!AE391)&amp;""""&amp;DAY(scrapedData!AE391)&amp;"'"</f>
        <v>6"7'</v>
      </c>
      <c r="I391">
        <f ca="1">_xlfn.IFNA(scalebetweenformulas!N391-scalebetweenformulas!T391,40)</f>
        <v>82</v>
      </c>
      <c r="J391">
        <f>_xlfn.IFNA(scalebetweenformulas!O391-scalebetweenformulas!T391,40)</f>
        <v>83</v>
      </c>
      <c r="K391">
        <f ca="1">_xlfn.IFNA(scalebetweenformulas!Q391,40)</f>
        <v>83</v>
      </c>
      <c r="L391">
        <f>_xlfn.IFNA(scalebetweenformulas!P391,40)</f>
        <v>93</v>
      </c>
      <c r="M391">
        <f ca="1">_xlfn.IFNA(scalebetweenformulas!R391,40)</f>
        <v>63</v>
      </c>
      <c r="N391">
        <f t="shared" si="6"/>
        <v>21</v>
      </c>
    </row>
    <row r="392" spans="1:14" x14ac:dyDescent="0.3">
      <c r="A392" t="s">
        <v>1979</v>
      </c>
      <c r="B392">
        <f>scalebetweenformulas!S392</f>
        <v>25</v>
      </c>
      <c r="C392">
        <f>IF(scrapedData!AC392="FR",4,IF(scrapedData!AC392="SO", 3, IF(scrapedData!AC392="JR",2,1)))</f>
        <v>1</v>
      </c>
      <c r="D392">
        <v>1200000</v>
      </c>
      <c r="E392">
        <f ca="1">IF(scrapedData!AD392="F",RANDBETWEEN(2,3),IF(scrapedData!AD392="G",RANDBETWEEN(0,1),4))</f>
        <v>2</v>
      </c>
      <c r="F392" s="1" t="s">
        <v>585</v>
      </c>
      <c r="G392">
        <f>scrapedData!AB392</f>
        <v>11</v>
      </c>
      <c r="H392" t="str">
        <f>MONTH(scrapedData!AE392)&amp;""""&amp;DAY(scrapedData!AE392)&amp;"'"</f>
        <v>6"7'</v>
      </c>
      <c r="I392">
        <f ca="1">_xlfn.IFNA(scalebetweenformulas!N392-scalebetweenformulas!T392,40)</f>
        <v>85</v>
      </c>
      <c r="J392">
        <f>_xlfn.IFNA(scalebetweenformulas!O392-scalebetweenformulas!T392,40)</f>
        <v>82</v>
      </c>
      <c r="K392">
        <f ca="1">_xlfn.IFNA(scalebetweenformulas!Q392,40)</f>
        <v>82</v>
      </c>
      <c r="L392">
        <f>_xlfn.IFNA(scalebetweenformulas!P392,40)</f>
        <v>66</v>
      </c>
      <c r="M392">
        <f ca="1">_xlfn.IFNA(scalebetweenformulas!R392,40)</f>
        <v>76</v>
      </c>
      <c r="N392">
        <f t="shared" si="6"/>
        <v>21</v>
      </c>
    </row>
    <row r="393" spans="1:14" x14ac:dyDescent="0.3">
      <c r="A393" t="s">
        <v>1981</v>
      </c>
      <c r="B393">
        <f>scalebetweenformulas!S393</f>
        <v>25</v>
      </c>
      <c r="C393">
        <f>IF(scrapedData!AC393="FR",4,IF(scrapedData!AC393="SO", 3, IF(scrapedData!AC393="JR",2,1)))</f>
        <v>2</v>
      </c>
      <c r="D393">
        <v>1200000</v>
      </c>
      <c r="E393">
        <f ca="1">IF(scrapedData!AD393="F",RANDBETWEEN(2,3),IF(scrapedData!AD393="G",RANDBETWEEN(0,1),4))</f>
        <v>1</v>
      </c>
      <c r="F393" s="1" t="s">
        <v>585</v>
      </c>
      <c r="G393">
        <f>scrapedData!AB393</f>
        <v>22</v>
      </c>
      <c r="H393" t="str">
        <f>MONTH(scrapedData!AE393)&amp;""""&amp;DAY(scrapedData!AE393)&amp;"'"</f>
        <v>5"10'</v>
      </c>
      <c r="I393">
        <f ca="1">_xlfn.IFNA(scalebetweenformulas!N393-scalebetweenformulas!T393,40)</f>
        <v>81</v>
      </c>
      <c r="J393">
        <f>_xlfn.IFNA(scalebetweenformulas!O393-scalebetweenformulas!T393,40)</f>
        <v>72</v>
      </c>
      <c r="K393">
        <f ca="1">_xlfn.IFNA(scalebetweenformulas!Q393,40)</f>
        <v>93</v>
      </c>
      <c r="L393">
        <f>_xlfn.IFNA(scalebetweenformulas!P393,40)</f>
        <v>55</v>
      </c>
      <c r="M393">
        <f ca="1">_xlfn.IFNA(scalebetweenformulas!R393,40)</f>
        <v>84</v>
      </c>
      <c r="N393">
        <f t="shared" si="6"/>
        <v>20</v>
      </c>
    </row>
    <row r="394" spans="1:14" x14ac:dyDescent="0.3">
      <c r="A394" t="s">
        <v>1984</v>
      </c>
      <c r="B394">
        <f>scalebetweenformulas!S394</f>
        <v>25</v>
      </c>
      <c r="C394">
        <f>IF(scrapedData!AC394="FR",4,IF(scrapedData!AC394="SO", 3, IF(scrapedData!AC394="JR",2,1)))</f>
        <v>1</v>
      </c>
      <c r="D394">
        <v>1200000</v>
      </c>
      <c r="E394">
        <f ca="1">IF(scrapedData!AD394="F",RANDBETWEEN(2,3),IF(scrapedData!AD394="G",RANDBETWEEN(0,1),4))</f>
        <v>2</v>
      </c>
      <c r="F394" s="1" t="s">
        <v>585</v>
      </c>
      <c r="G394">
        <f>scrapedData!AB394</f>
        <v>0</v>
      </c>
      <c r="H394" t="str">
        <f>MONTH(scrapedData!AE394)&amp;""""&amp;DAY(scrapedData!AE394)&amp;"'"</f>
        <v>6"7'</v>
      </c>
      <c r="I394">
        <f ca="1">_xlfn.IFNA(scalebetweenformulas!N394-scalebetweenformulas!T394,40)</f>
        <v>77</v>
      </c>
      <c r="J394">
        <f>_xlfn.IFNA(scalebetweenformulas!O394-scalebetweenformulas!T394,40)</f>
        <v>80</v>
      </c>
      <c r="K394">
        <f ca="1">_xlfn.IFNA(scalebetweenformulas!Q394,40)</f>
        <v>71</v>
      </c>
      <c r="L394">
        <f>_xlfn.IFNA(scalebetweenformulas!P394,40)</f>
        <v>79</v>
      </c>
      <c r="M394">
        <f ca="1">_xlfn.IFNA(scalebetweenformulas!R394,40)</f>
        <v>79</v>
      </c>
      <c r="N394">
        <f t="shared" si="6"/>
        <v>21</v>
      </c>
    </row>
    <row r="395" spans="1:14" x14ac:dyDescent="0.3">
      <c r="A395" t="s">
        <v>1985</v>
      </c>
      <c r="B395">
        <f>scalebetweenformulas!S395</f>
        <v>25</v>
      </c>
      <c r="C395">
        <f>IF(scrapedData!AC395="FR",4,IF(scrapedData!AC395="SO", 3, IF(scrapedData!AC395="JR",2,1)))</f>
        <v>1</v>
      </c>
      <c r="D395">
        <v>1200000</v>
      </c>
      <c r="E395">
        <f ca="1">IF(scrapedData!AD395="F",RANDBETWEEN(2,3),IF(scrapedData!AD395="G",RANDBETWEEN(0,1),4))</f>
        <v>2</v>
      </c>
      <c r="F395" s="1" t="s">
        <v>585</v>
      </c>
      <c r="G395">
        <f>scrapedData!AB395</f>
        <v>15</v>
      </c>
      <c r="H395" t="str">
        <f>MONTH(scrapedData!AE395)&amp;""""&amp;DAY(scrapedData!AE395)&amp;"'"</f>
        <v>6"11'</v>
      </c>
      <c r="I395">
        <f ca="1">_xlfn.IFNA(scalebetweenformulas!N395-scalebetweenformulas!T395,40)</f>
        <v>71</v>
      </c>
      <c r="J395">
        <f>_xlfn.IFNA(scalebetweenformulas!O395-scalebetweenformulas!T395,40)</f>
        <v>73</v>
      </c>
      <c r="K395">
        <f ca="1">_xlfn.IFNA(scalebetweenformulas!Q395,40)</f>
        <v>40</v>
      </c>
      <c r="L395">
        <f>_xlfn.IFNA(scalebetweenformulas!P395,40)</f>
        <v>81</v>
      </c>
      <c r="M395">
        <f ca="1">_xlfn.IFNA(scalebetweenformulas!R395,40)</f>
        <v>64</v>
      </c>
      <c r="N395">
        <f t="shared" si="6"/>
        <v>21</v>
      </c>
    </row>
    <row r="396" spans="1:14" x14ac:dyDescent="0.3">
      <c r="A396" t="s">
        <v>1988</v>
      </c>
      <c r="B396">
        <f>scalebetweenformulas!S396</f>
        <v>25</v>
      </c>
      <c r="C396">
        <f>IF(scrapedData!AC396="FR",4,IF(scrapedData!AC396="SO", 3, IF(scrapedData!AC396="JR",2,1)))</f>
        <v>4</v>
      </c>
      <c r="D396">
        <v>1200000</v>
      </c>
      <c r="E396">
        <f ca="1">IF(scrapedData!AD396="F",RANDBETWEEN(2,3),IF(scrapedData!AD396="G",RANDBETWEEN(0,1),4))</f>
        <v>2</v>
      </c>
      <c r="F396" s="1" t="s">
        <v>585</v>
      </c>
      <c r="G396">
        <f>scrapedData!AB396</f>
        <v>21</v>
      </c>
      <c r="H396" t="str">
        <f>MONTH(scrapedData!AE396)&amp;""""&amp;DAY(scrapedData!AE396)&amp;"'"</f>
        <v>6"11'</v>
      </c>
      <c r="I396">
        <f ca="1">_xlfn.IFNA(scalebetweenformulas!N396-scalebetweenformulas!T396,40)</f>
        <v>68</v>
      </c>
      <c r="J396">
        <f>_xlfn.IFNA(scalebetweenformulas!O396-scalebetweenformulas!T396,40)</f>
        <v>67</v>
      </c>
      <c r="K396">
        <f ca="1">_xlfn.IFNA(scalebetweenformulas!Q396,40)</f>
        <v>42</v>
      </c>
      <c r="L396">
        <f>_xlfn.IFNA(scalebetweenformulas!P396,40)</f>
        <v>72</v>
      </c>
      <c r="M396">
        <f ca="1">_xlfn.IFNA(scalebetweenformulas!R396,40)</f>
        <v>63</v>
      </c>
      <c r="N396">
        <f t="shared" si="6"/>
        <v>18</v>
      </c>
    </row>
    <row r="397" spans="1:14" x14ac:dyDescent="0.3">
      <c r="A397" t="s">
        <v>1989</v>
      </c>
      <c r="B397">
        <f>scalebetweenformulas!S397</f>
        <v>25</v>
      </c>
      <c r="C397">
        <f>IF(scrapedData!AC397="FR",4,IF(scrapedData!AC397="SO", 3, IF(scrapedData!AC397="JR",2,1)))</f>
        <v>1</v>
      </c>
      <c r="D397">
        <v>1200000</v>
      </c>
      <c r="E397">
        <f ca="1">IF(scrapedData!AD397="F",RANDBETWEEN(2,3),IF(scrapedData!AD397="G",RANDBETWEEN(0,1),4))</f>
        <v>1</v>
      </c>
      <c r="F397" s="1" t="s">
        <v>585</v>
      </c>
      <c r="G397">
        <f>scrapedData!AB397</f>
        <v>2</v>
      </c>
      <c r="H397" t="str">
        <f>MONTH(scrapedData!AE397)&amp;""""&amp;DAY(scrapedData!AE397)&amp;"'"</f>
        <v>6"3'</v>
      </c>
      <c r="I397">
        <f ca="1">_xlfn.IFNA(scalebetweenformulas!N397-scalebetweenformulas!T397,40)</f>
        <v>73</v>
      </c>
      <c r="J397">
        <f>_xlfn.IFNA(scalebetweenformulas!O397-scalebetweenformulas!T397,40)</f>
        <v>66</v>
      </c>
      <c r="K397">
        <f ca="1">_xlfn.IFNA(scalebetweenformulas!Q397,40)</f>
        <v>78</v>
      </c>
      <c r="L397">
        <f>_xlfn.IFNA(scalebetweenformulas!P397,40)</f>
        <v>60</v>
      </c>
      <c r="M397">
        <f ca="1">_xlfn.IFNA(scalebetweenformulas!R397,40)</f>
        <v>65</v>
      </c>
      <c r="N397">
        <f t="shared" si="6"/>
        <v>21</v>
      </c>
    </row>
    <row r="398" spans="1:14" x14ac:dyDescent="0.3">
      <c r="A398" t="s">
        <v>1990</v>
      </c>
      <c r="B398">
        <f>scalebetweenformulas!S398</f>
        <v>25</v>
      </c>
      <c r="C398">
        <f>IF(scrapedData!AC398="FR",4,IF(scrapedData!AC398="SO", 3, IF(scrapedData!AC398="JR",2,1)))</f>
        <v>2</v>
      </c>
      <c r="D398">
        <v>1200000</v>
      </c>
      <c r="E398">
        <f ca="1">IF(scrapedData!AD398="F",RANDBETWEEN(2,3),IF(scrapedData!AD398="G",RANDBETWEEN(0,1),4))</f>
        <v>1</v>
      </c>
      <c r="F398" s="1" t="s">
        <v>585</v>
      </c>
      <c r="G398">
        <f>scrapedData!AB398</f>
        <v>5</v>
      </c>
      <c r="H398" t="str">
        <f>MONTH(scrapedData!AE398)&amp;""""&amp;DAY(scrapedData!AE398)&amp;"'"</f>
        <v>6"2'</v>
      </c>
      <c r="I398">
        <f ca="1">_xlfn.IFNA(scalebetweenformulas!N398-scalebetweenformulas!T398,40)</f>
        <v>65</v>
      </c>
      <c r="J398">
        <f>_xlfn.IFNA(scalebetweenformulas!O398-scalebetweenformulas!T398,40)</f>
        <v>63</v>
      </c>
      <c r="K398">
        <f ca="1">_xlfn.IFNA(scalebetweenformulas!Q398,40)</f>
        <v>52</v>
      </c>
      <c r="L398">
        <f>_xlfn.IFNA(scalebetweenformulas!P398,40)</f>
        <v>68</v>
      </c>
      <c r="M398">
        <f ca="1">_xlfn.IFNA(scalebetweenformulas!R398,40)</f>
        <v>56</v>
      </c>
      <c r="N398">
        <f t="shared" si="6"/>
        <v>20</v>
      </c>
    </row>
    <row r="399" spans="1:14" x14ac:dyDescent="0.3">
      <c r="A399" t="s">
        <v>1993</v>
      </c>
      <c r="B399">
        <f>scalebetweenformulas!S399</f>
        <v>25</v>
      </c>
      <c r="C399">
        <f>IF(scrapedData!AC399="FR",4,IF(scrapedData!AC399="SO", 3, IF(scrapedData!AC399="JR",2,1)))</f>
        <v>1</v>
      </c>
      <c r="D399">
        <v>1200000</v>
      </c>
      <c r="E399">
        <f ca="1">IF(scrapedData!AD399="F",RANDBETWEEN(2,3),IF(scrapedData!AD399="G",RANDBETWEEN(0,1),4))</f>
        <v>0</v>
      </c>
      <c r="F399" s="1" t="s">
        <v>585</v>
      </c>
      <c r="G399">
        <f>scrapedData!AB399</f>
        <v>20</v>
      </c>
      <c r="H399" t="str">
        <f>MONTH(scrapedData!AE399)&amp;""""&amp;DAY(scrapedData!AE399)&amp;"'"</f>
        <v>6"4'</v>
      </c>
      <c r="I399">
        <f ca="1">_xlfn.IFNA(scalebetweenformulas!N399-scalebetweenformulas!T399,40)</f>
        <v>58</v>
      </c>
      <c r="J399">
        <f>_xlfn.IFNA(scalebetweenformulas!O399-scalebetweenformulas!T399,40)</f>
        <v>60</v>
      </c>
      <c r="K399">
        <f ca="1">_xlfn.IFNA(scalebetweenformulas!Q399,40)</f>
        <v>44</v>
      </c>
      <c r="L399">
        <f>_xlfn.IFNA(scalebetweenformulas!P399,40)</f>
        <v>71</v>
      </c>
      <c r="M399">
        <f ca="1">_xlfn.IFNA(scalebetweenformulas!R399,40)</f>
        <v>70</v>
      </c>
      <c r="N399">
        <f t="shared" si="6"/>
        <v>21</v>
      </c>
    </row>
    <row r="400" spans="1:14" x14ac:dyDescent="0.3">
      <c r="A400" t="s">
        <v>1995</v>
      </c>
      <c r="B400">
        <f>scalebetweenformulas!S400</f>
        <v>25</v>
      </c>
      <c r="C400">
        <f>IF(scrapedData!AC400="FR",4,IF(scrapedData!AC400="SO", 3, IF(scrapedData!AC400="JR",2,1)))</f>
        <v>2</v>
      </c>
      <c r="D400">
        <v>1200000</v>
      </c>
      <c r="E400">
        <f ca="1">IF(scrapedData!AD400="F",RANDBETWEEN(2,3),IF(scrapedData!AD400="G",RANDBETWEEN(0,1),4))</f>
        <v>3</v>
      </c>
      <c r="F400" s="1" t="s">
        <v>585</v>
      </c>
      <c r="G400">
        <f>scrapedData!AB400</f>
        <v>54</v>
      </c>
      <c r="H400" t="str">
        <f>MONTH(scrapedData!AE400)&amp;""""&amp;DAY(scrapedData!AE400)&amp;"'"</f>
        <v>6"4'</v>
      </c>
      <c r="I400">
        <f ca="1">_xlfn.IFNA(scalebetweenformulas!N400-scalebetweenformulas!T400,40)</f>
        <v>59</v>
      </c>
      <c r="J400">
        <f>_xlfn.IFNA(scalebetweenformulas!O400-scalebetweenformulas!T400,40)</f>
        <v>59</v>
      </c>
      <c r="K400">
        <f ca="1">_xlfn.IFNA(scalebetweenformulas!Q400,40)</f>
        <v>47</v>
      </c>
      <c r="L400">
        <f>_xlfn.IFNA(scalebetweenformulas!P400,40)</f>
        <v>68</v>
      </c>
      <c r="M400">
        <f ca="1">_xlfn.IFNA(scalebetweenformulas!R400,40)</f>
        <v>61</v>
      </c>
      <c r="N400">
        <f t="shared" si="6"/>
        <v>20</v>
      </c>
    </row>
    <row r="401" spans="1:14" x14ac:dyDescent="0.3">
      <c r="A401" t="s">
        <v>1997</v>
      </c>
      <c r="B401">
        <f>scalebetweenformulas!S401</f>
        <v>25</v>
      </c>
      <c r="C401">
        <f>IF(scrapedData!AC401="FR",4,IF(scrapedData!AC401="SO", 3, IF(scrapedData!AC401="JR",2,1)))</f>
        <v>2</v>
      </c>
      <c r="D401">
        <v>1200000</v>
      </c>
      <c r="E401">
        <f ca="1">IF(scrapedData!AD401="F",RANDBETWEEN(2,3),IF(scrapedData!AD401="G",RANDBETWEEN(0,1),4))</f>
        <v>1</v>
      </c>
      <c r="F401" s="1" t="s">
        <v>585</v>
      </c>
      <c r="G401">
        <f>scrapedData!AB401</f>
        <v>12</v>
      </c>
      <c r="H401" t="str">
        <f>MONTH(scrapedData!AE401)&amp;""""&amp;DAY(scrapedData!AE401)&amp;"'"</f>
        <v>6"3'</v>
      </c>
      <c r="I401">
        <f>_xlfn.IFNA(scalebetweenformulas!N401-scalebetweenformulas!T401,40)</f>
        <v>40</v>
      </c>
      <c r="J401">
        <f>_xlfn.IFNA(scalebetweenformulas!O401-scalebetweenformulas!T401,40)</f>
        <v>40</v>
      </c>
      <c r="K401">
        <f ca="1">_xlfn.IFNA(scalebetweenformulas!Q401,40)</f>
        <v>40</v>
      </c>
      <c r="L401">
        <f>_xlfn.IFNA(scalebetweenformulas!P401,40)</f>
        <v>40</v>
      </c>
      <c r="M401">
        <f ca="1">_xlfn.IFNA(scalebetweenformulas!R401,40)</f>
        <v>40</v>
      </c>
      <c r="N401">
        <f t="shared" si="6"/>
        <v>20</v>
      </c>
    </row>
    <row r="402" spans="1:14" x14ac:dyDescent="0.3">
      <c r="A402" t="s">
        <v>1998</v>
      </c>
      <c r="B402">
        <f>scalebetweenformulas!S402</f>
        <v>25</v>
      </c>
      <c r="C402">
        <f>IF(scrapedData!AC402="FR",4,IF(scrapedData!AC402="SO", 3, IF(scrapedData!AC402="JR",2,1)))</f>
        <v>1</v>
      </c>
      <c r="D402">
        <v>1200000</v>
      </c>
      <c r="E402">
        <f ca="1">IF(scrapedData!AD402="F",RANDBETWEEN(2,3),IF(scrapedData!AD402="G",RANDBETWEEN(0,1),4))</f>
        <v>1</v>
      </c>
      <c r="F402" s="1" t="s">
        <v>585</v>
      </c>
      <c r="G402">
        <f>scrapedData!AB402</f>
        <v>14</v>
      </c>
      <c r="H402" t="str">
        <f>MONTH(scrapedData!AE402)&amp;""""&amp;DAY(scrapedData!AE402)&amp;"'"</f>
        <v>6"4'</v>
      </c>
      <c r="I402">
        <f>_xlfn.IFNA(scalebetweenformulas!N402-scalebetweenformulas!T402,40)</f>
        <v>40</v>
      </c>
      <c r="J402">
        <f>_xlfn.IFNA(scalebetweenformulas!O402-scalebetweenformulas!T402,40)</f>
        <v>40</v>
      </c>
      <c r="K402">
        <f ca="1">_xlfn.IFNA(scalebetweenformulas!Q402,40)</f>
        <v>40</v>
      </c>
      <c r="L402">
        <f>_xlfn.IFNA(scalebetweenformulas!P402,40)</f>
        <v>40</v>
      </c>
      <c r="M402">
        <f ca="1">_xlfn.IFNA(scalebetweenformulas!R402,40)</f>
        <v>40</v>
      </c>
      <c r="N402">
        <f t="shared" si="6"/>
        <v>21</v>
      </c>
    </row>
    <row r="403" spans="1:14" x14ac:dyDescent="0.3">
      <c r="A403" t="s">
        <v>2000</v>
      </c>
      <c r="B403">
        <f>scalebetweenformulas!S403</f>
        <v>25</v>
      </c>
      <c r="C403">
        <f>IF(scrapedData!AC403="FR",4,IF(scrapedData!AC403="SO", 3, IF(scrapedData!AC403="JR",2,1)))</f>
        <v>2</v>
      </c>
      <c r="D403">
        <v>1200000</v>
      </c>
      <c r="E403">
        <f ca="1">IF(scrapedData!AD403="F",RANDBETWEEN(2,3),IF(scrapedData!AD403="G",RANDBETWEEN(0,1),4))</f>
        <v>1</v>
      </c>
      <c r="F403" s="1" t="s">
        <v>585</v>
      </c>
      <c r="G403">
        <f>scrapedData!AB403</f>
        <v>1</v>
      </c>
      <c r="H403" t="str">
        <f>MONTH(scrapedData!AE403)&amp;""""&amp;DAY(scrapedData!AE403)&amp;"'"</f>
        <v>6"5'</v>
      </c>
      <c r="I403">
        <f>_xlfn.IFNA(scalebetweenformulas!N403-scalebetweenformulas!T403,40)</f>
        <v>40</v>
      </c>
      <c r="J403">
        <f>_xlfn.IFNA(scalebetweenformulas!O403-scalebetweenformulas!T403,40)</f>
        <v>40</v>
      </c>
      <c r="K403">
        <f ca="1">_xlfn.IFNA(scalebetweenformulas!Q403,40)</f>
        <v>40</v>
      </c>
      <c r="L403">
        <f>_xlfn.IFNA(scalebetweenformulas!P403,40)</f>
        <v>40</v>
      </c>
      <c r="M403">
        <f ca="1">_xlfn.IFNA(scalebetweenformulas!R403,40)</f>
        <v>40</v>
      </c>
      <c r="N403">
        <f t="shared" si="6"/>
        <v>20</v>
      </c>
    </row>
    <row r="404" spans="1:14" x14ac:dyDescent="0.3">
      <c r="A404" t="s">
        <v>2002</v>
      </c>
      <c r="B404">
        <f>scalebetweenformulas!S404</f>
        <v>25</v>
      </c>
      <c r="C404">
        <f>IF(scrapedData!AC404="FR",4,IF(scrapedData!AC404="SO", 3, IF(scrapedData!AC404="JR",2,1)))</f>
        <v>4</v>
      </c>
      <c r="D404">
        <v>1200000</v>
      </c>
      <c r="E404">
        <f ca="1">IF(scrapedData!AD404="F",RANDBETWEEN(2,3),IF(scrapedData!AD404="G",RANDBETWEEN(0,1),4))</f>
        <v>2</v>
      </c>
      <c r="F404" s="1" t="s">
        <v>585</v>
      </c>
      <c r="G404">
        <f>scrapedData!AB404</f>
        <v>42</v>
      </c>
      <c r="H404" t="str">
        <f>MONTH(scrapedData!AE404)&amp;""""&amp;DAY(scrapedData!AE404)&amp;"'"</f>
        <v>6"11'</v>
      </c>
      <c r="I404">
        <f>_xlfn.IFNA(scalebetweenformulas!N404-scalebetweenformulas!T404,40)</f>
        <v>40</v>
      </c>
      <c r="J404">
        <f>_xlfn.IFNA(scalebetweenformulas!O404-scalebetweenformulas!T404,40)</f>
        <v>40</v>
      </c>
      <c r="K404">
        <f ca="1">_xlfn.IFNA(scalebetweenformulas!Q404,40)</f>
        <v>40</v>
      </c>
      <c r="L404">
        <f>_xlfn.IFNA(scalebetweenformulas!P404,40)</f>
        <v>40</v>
      </c>
      <c r="M404">
        <f ca="1">_xlfn.IFNA(scalebetweenformulas!R404,40)</f>
        <v>40</v>
      </c>
      <c r="N404">
        <f t="shared" si="6"/>
        <v>18</v>
      </c>
    </row>
    <row r="405" spans="1:14" x14ac:dyDescent="0.3">
      <c r="A405" t="s">
        <v>2004</v>
      </c>
      <c r="B405">
        <f>scalebetweenformulas!S405</f>
        <v>25</v>
      </c>
      <c r="C405">
        <f>IF(scrapedData!AC405="FR",4,IF(scrapedData!AC405="SO", 3, IF(scrapedData!AC405="JR",2,1)))</f>
        <v>4</v>
      </c>
      <c r="D405">
        <v>1200000</v>
      </c>
      <c r="E405">
        <f ca="1">IF(scrapedData!AD405="F",RANDBETWEEN(2,3),IF(scrapedData!AD405="G",RANDBETWEEN(0,1),4))</f>
        <v>3</v>
      </c>
      <c r="F405" s="1" t="s">
        <v>585</v>
      </c>
      <c r="G405">
        <f>scrapedData!AB405</f>
        <v>40</v>
      </c>
      <c r="H405" t="str">
        <f>MONTH(scrapedData!AE405)&amp;""""&amp;DAY(scrapedData!AE405)&amp;"'"</f>
        <v>6"9'</v>
      </c>
      <c r="I405">
        <f>_xlfn.IFNA(scalebetweenformulas!N405-scalebetweenformulas!T405,40)</f>
        <v>40</v>
      </c>
      <c r="J405">
        <f>_xlfn.IFNA(scalebetweenformulas!O405-scalebetweenformulas!T405,40)</f>
        <v>40</v>
      </c>
      <c r="K405">
        <f ca="1">_xlfn.IFNA(scalebetweenformulas!Q405,40)</f>
        <v>40</v>
      </c>
      <c r="L405">
        <f>_xlfn.IFNA(scalebetweenformulas!P405,40)</f>
        <v>40</v>
      </c>
      <c r="M405">
        <f ca="1">_xlfn.IFNA(scalebetweenformulas!R405,40)</f>
        <v>40</v>
      </c>
      <c r="N405">
        <f t="shared" si="6"/>
        <v>18</v>
      </c>
    </row>
    <row r="406" spans="1:14" x14ac:dyDescent="0.3">
      <c r="A406" t="s">
        <v>2006</v>
      </c>
      <c r="B406">
        <f>scalebetweenformulas!S406</f>
        <v>25</v>
      </c>
      <c r="C406">
        <f>IF(scrapedData!AC406="FR",4,IF(scrapedData!AC406="SO", 3, IF(scrapedData!AC406="JR",2,1)))</f>
        <v>4</v>
      </c>
      <c r="D406">
        <v>1200000</v>
      </c>
      <c r="E406">
        <f ca="1">IF(scrapedData!AD406="F",RANDBETWEEN(2,3),IF(scrapedData!AD406="G",RANDBETWEEN(0,1),4))</f>
        <v>2</v>
      </c>
      <c r="F406" s="1" t="s">
        <v>585</v>
      </c>
      <c r="G406">
        <f>scrapedData!AB406</f>
        <v>23</v>
      </c>
      <c r="H406" t="str">
        <f>MONTH(scrapedData!AE406)&amp;""""&amp;DAY(scrapedData!AE406)&amp;"'"</f>
        <v>6"7'</v>
      </c>
      <c r="I406">
        <f>_xlfn.IFNA(scalebetweenformulas!N406-scalebetweenformulas!T406,40)</f>
        <v>40</v>
      </c>
      <c r="J406">
        <f>_xlfn.IFNA(scalebetweenformulas!O406-scalebetweenformulas!T406,40)</f>
        <v>40</v>
      </c>
      <c r="K406">
        <f ca="1">_xlfn.IFNA(scalebetweenformulas!Q406,40)</f>
        <v>40</v>
      </c>
      <c r="L406">
        <f>_xlfn.IFNA(scalebetweenformulas!P406,40)</f>
        <v>40</v>
      </c>
      <c r="M406">
        <f ca="1">_xlfn.IFNA(scalebetweenformulas!R406,40)</f>
        <v>40</v>
      </c>
      <c r="N406">
        <f t="shared" si="6"/>
        <v>18</v>
      </c>
    </row>
    <row r="407" spans="1:14" x14ac:dyDescent="0.3">
      <c r="A407" t="s">
        <v>2009</v>
      </c>
      <c r="B407">
        <f>scalebetweenformulas!S407</f>
        <v>26</v>
      </c>
      <c r="C407">
        <f>IF(scrapedData!AC407="FR",4,IF(scrapedData!AC407="SO", 3, IF(scrapedData!AC407="JR",2,1)))</f>
        <v>2</v>
      </c>
      <c r="D407">
        <v>1200000</v>
      </c>
      <c r="E407">
        <f ca="1">IF(scrapedData!AD407="F",RANDBETWEEN(2,3),IF(scrapedData!AD407="G",RANDBETWEEN(0,1),4))</f>
        <v>0</v>
      </c>
      <c r="F407" s="1" t="s">
        <v>585</v>
      </c>
      <c r="G407">
        <f>scrapedData!AB407</f>
        <v>34</v>
      </c>
      <c r="H407" t="str">
        <f>MONTH(scrapedData!AE407)&amp;""""&amp;DAY(scrapedData!AE407)&amp;"'"</f>
        <v>6"5'</v>
      </c>
      <c r="I407">
        <f ca="1">_xlfn.IFNA(scalebetweenformulas!N407-scalebetweenformulas!T407,40)</f>
        <v>85</v>
      </c>
      <c r="J407">
        <f>_xlfn.IFNA(scalebetweenformulas!O407-scalebetweenformulas!T407,40)</f>
        <v>79</v>
      </c>
      <c r="K407">
        <f ca="1">_xlfn.IFNA(scalebetweenformulas!Q407,40)</f>
        <v>86</v>
      </c>
      <c r="L407">
        <f>_xlfn.IFNA(scalebetweenformulas!P407,40)</f>
        <v>67</v>
      </c>
      <c r="M407">
        <f ca="1">_xlfn.IFNA(scalebetweenformulas!R407,40)</f>
        <v>77</v>
      </c>
      <c r="N407">
        <f t="shared" si="6"/>
        <v>20</v>
      </c>
    </row>
    <row r="408" spans="1:14" x14ac:dyDescent="0.3">
      <c r="A408" t="s">
        <v>2012</v>
      </c>
      <c r="B408">
        <f>scalebetweenformulas!S408</f>
        <v>26</v>
      </c>
      <c r="C408">
        <f>IF(scrapedData!AC408="FR",4,IF(scrapedData!AC408="SO", 3, IF(scrapedData!AC408="JR",2,1)))</f>
        <v>3</v>
      </c>
      <c r="D408">
        <v>1200000</v>
      </c>
      <c r="E408">
        <f ca="1">IF(scrapedData!AD408="F",RANDBETWEEN(2,3),IF(scrapedData!AD408="G",RANDBETWEEN(0,1),4))</f>
        <v>0</v>
      </c>
      <c r="F408" s="1" t="s">
        <v>585</v>
      </c>
      <c r="G408">
        <f>scrapedData!AB408</f>
        <v>2</v>
      </c>
      <c r="H408" t="str">
        <f>MONTH(scrapedData!AE408)&amp;""""&amp;DAY(scrapedData!AE408)&amp;"'"</f>
        <v>6"5'</v>
      </c>
      <c r="I408">
        <f ca="1">_xlfn.IFNA(scalebetweenformulas!N408-scalebetweenformulas!T408,40)</f>
        <v>76</v>
      </c>
      <c r="J408">
        <f>_xlfn.IFNA(scalebetweenformulas!O408-scalebetweenformulas!T408,40)</f>
        <v>78</v>
      </c>
      <c r="K408">
        <f ca="1">_xlfn.IFNA(scalebetweenformulas!Q408,40)</f>
        <v>73</v>
      </c>
      <c r="L408">
        <f>_xlfn.IFNA(scalebetweenformulas!P408,40)</f>
        <v>64</v>
      </c>
      <c r="M408">
        <f ca="1">_xlfn.IFNA(scalebetweenformulas!R408,40)</f>
        <v>71</v>
      </c>
      <c r="N408">
        <f t="shared" si="6"/>
        <v>19</v>
      </c>
    </row>
    <row r="409" spans="1:14" x14ac:dyDescent="0.3">
      <c r="A409" t="s">
        <v>2014</v>
      </c>
      <c r="B409">
        <f>scalebetweenformulas!S409</f>
        <v>26</v>
      </c>
      <c r="C409">
        <f>IF(scrapedData!AC409="FR",4,IF(scrapedData!AC409="SO", 3, IF(scrapedData!AC409="JR",2,1)))</f>
        <v>2</v>
      </c>
      <c r="D409">
        <v>1200000</v>
      </c>
      <c r="E409">
        <f ca="1">IF(scrapedData!AD409="F",RANDBETWEEN(2,3),IF(scrapedData!AD409="G",RANDBETWEEN(0,1),4))</f>
        <v>2</v>
      </c>
      <c r="F409" s="1" t="s">
        <v>585</v>
      </c>
      <c r="G409">
        <f>scrapedData!AB409</f>
        <v>13</v>
      </c>
      <c r="H409" t="str">
        <f>MONTH(scrapedData!AE409)&amp;""""&amp;DAY(scrapedData!AE409)&amp;"'"</f>
        <v>6"8'</v>
      </c>
      <c r="I409">
        <f ca="1">_xlfn.IFNA(scalebetweenformulas!N409-scalebetweenformulas!T409,40)</f>
        <v>78</v>
      </c>
      <c r="J409">
        <f>_xlfn.IFNA(scalebetweenformulas!O409-scalebetweenformulas!T409,40)</f>
        <v>80</v>
      </c>
      <c r="K409">
        <f ca="1">_xlfn.IFNA(scalebetweenformulas!Q409,40)</f>
        <v>76</v>
      </c>
      <c r="L409">
        <f>_xlfn.IFNA(scalebetweenformulas!P409,40)</f>
        <v>82</v>
      </c>
      <c r="M409">
        <f ca="1">_xlfn.IFNA(scalebetweenformulas!R409,40)</f>
        <v>67</v>
      </c>
      <c r="N409">
        <f t="shared" si="6"/>
        <v>20</v>
      </c>
    </row>
    <row r="410" spans="1:14" x14ac:dyDescent="0.3">
      <c r="A410" t="s">
        <v>2016</v>
      </c>
      <c r="B410">
        <f>scalebetweenformulas!S410</f>
        <v>26</v>
      </c>
      <c r="C410">
        <f>IF(scrapedData!AC410="FR",4,IF(scrapedData!AC410="SO", 3, IF(scrapedData!AC410="JR",2,1)))</f>
        <v>1</v>
      </c>
      <c r="D410">
        <v>1200000</v>
      </c>
      <c r="E410">
        <f ca="1">IF(scrapedData!AD410="F",RANDBETWEEN(2,3),IF(scrapedData!AD410="G",RANDBETWEEN(0,1),4))</f>
        <v>1</v>
      </c>
      <c r="F410" s="1" t="s">
        <v>585</v>
      </c>
      <c r="G410">
        <f>scrapedData!AB410</f>
        <v>3</v>
      </c>
      <c r="H410" t="str">
        <f>MONTH(scrapedData!AE410)&amp;""""&amp;DAY(scrapedData!AE410)&amp;"'"</f>
        <v>5"10'</v>
      </c>
      <c r="I410">
        <f ca="1">_xlfn.IFNA(scalebetweenformulas!N410-scalebetweenformulas!T410,40)</f>
        <v>82</v>
      </c>
      <c r="J410">
        <f>_xlfn.IFNA(scalebetweenformulas!O410-scalebetweenformulas!T410,40)</f>
        <v>71</v>
      </c>
      <c r="K410">
        <f ca="1">_xlfn.IFNA(scalebetweenformulas!Q410,40)</f>
        <v>92</v>
      </c>
      <c r="L410">
        <f>_xlfn.IFNA(scalebetweenformulas!P410,40)</f>
        <v>55</v>
      </c>
      <c r="M410">
        <f ca="1">_xlfn.IFNA(scalebetweenformulas!R410,40)</f>
        <v>76</v>
      </c>
      <c r="N410">
        <f t="shared" si="6"/>
        <v>21</v>
      </c>
    </row>
    <row r="411" spans="1:14" x14ac:dyDescent="0.3">
      <c r="A411" t="s">
        <v>2018</v>
      </c>
      <c r="B411">
        <f>scalebetweenformulas!S411</f>
        <v>26</v>
      </c>
      <c r="C411">
        <f>IF(scrapedData!AC411="FR",4,IF(scrapedData!AC411="SO", 3, IF(scrapedData!AC411="JR",2,1)))</f>
        <v>1</v>
      </c>
      <c r="D411">
        <v>1200000</v>
      </c>
      <c r="E411">
        <f ca="1">IF(scrapedData!AD411="F",RANDBETWEEN(2,3),IF(scrapedData!AD411="G",RANDBETWEEN(0,1),4))</f>
        <v>1</v>
      </c>
      <c r="F411" s="1" t="s">
        <v>585</v>
      </c>
      <c r="G411">
        <f>scrapedData!AB411</f>
        <v>15</v>
      </c>
      <c r="H411" t="str">
        <f>MONTH(scrapedData!AE411)&amp;""""&amp;DAY(scrapedData!AE411)&amp;"'"</f>
        <v>6"1'</v>
      </c>
      <c r="I411">
        <f ca="1">_xlfn.IFNA(scalebetweenformulas!N411-scalebetweenformulas!T411,40)</f>
        <v>77</v>
      </c>
      <c r="J411">
        <f>_xlfn.IFNA(scalebetweenformulas!O411-scalebetweenformulas!T411,40)</f>
        <v>69</v>
      </c>
      <c r="K411">
        <f ca="1">_xlfn.IFNA(scalebetweenformulas!Q411,40)</f>
        <v>74</v>
      </c>
      <c r="L411">
        <f>_xlfn.IFNA(scalebetweenformulas!P411,40)</f>
        <v>58</v>
      </c>
      <c r="M411">
        <f ca="1">_xlfn.IFNA(scalebetweenformulas!R411,40)</f>
        <v>75</v>
      </c>
      <c r="N411">
        <f t="shared" si="6"/>
        <v>21</v>
      </c>
    </row>
    <row r="412" spans="1:14" x14ac:dyDescent="0.3">
      <c r="A412" t="s">
        <v>2021</v>
      </c>
      <c r="B412">
        <f>scalebetweenformulas!S412</f>
        <v>26</v>
      </c>
      <c r="C412">
        <f>IF(scrapedData!AC412="FR",4,IF(scrapedData!AC412="SO", 3, IF(scrapedData!AC412="JR",2,1)))</f>
        <v>2</v>
      </c>
      <c r="D412">
        <v>1200000</v>
      </c>
      <c r="E412">
        <f ca="1">IF(scrapedData!AD412="F",RANDBETWEEN(2,3),IF(scrapedData!AD412="G",RANDBETWEEN(0,1),4))</f>
        <v>4</v>
      </c>
      <c r="F412" s="1" t="s">
        <v>585</v>
      </c>
      <c r="G412">
        <f>scrapedData!AB412</f>
        <v>33</v>
      </c>
      <c r="H412" t="str">
        <f>MONTH(scrapedData!AE412)&amp;""""&amp;DAY(scrapedData!AE412)&amp;"'"</f>
        <v>6"11'</v>
      </c>
      <c r="I412">
        <f ca="1">_xlfn.IFNA(scalebetweenformulas!N412-scalebetweenformulas!T412,40)</f>
        <v>71</v>
      </c>
      <c r="J412">
        <f>_xlfn.IFNA(scalebetweenformulas!O412-scalebetweenformulas!T412,40)</f>
        <v>79</v>
      </c>
      <c r="K412">
        <f ca="1">_xlfn.IFNA(scalebetweenformulas!Q412,40)</f>
        <v>50</v>
      </c>
      <c r="L412">
        <f>_xlfn.IFNA(scalebetweenformulas!P412,40)</f>
        <v>86</v>
      </c>
      <c r="M412">
        <f ca="1">_xlfn.IFNA(scalebetweenformulas!R412,40)</f>
        <v>63</v>
      </c>
      <c r="N412">
        <f t="shared" si="6"/>
        <v>20</v>
      </c>
    </row>
    <row r="413" spans="1:14" x14ac:dyDescent="0.3">
      <c r="A413" t="s">
        <v>2023</v>
      </c>
      <c r="B413">
        <f>scalebetweenformulas!S413</f>
        <v>26</v>
      </c>
      <c r="C413">
        <f>IF(scrapedData!AC413="FR",4,IF(scrapedData!AC413="SO", 3, IF(scrapedData!AC413="JR",2,1)))</f>
        <v>2</v>
      </c>
      <c r="D413">
        <v>1200000</v>
      </c>
      <c r="E413">
        <f ca="1">IF(scrapedData!AD413="F",RANDBETWEEN(2,3),IF(scrapedData!AD413="G",RANDBETWEEN(0,1),4))</f>
        <v>1</v>
      </c>
      <c r="F413" s="1" t="s">
        <v>585</v>
      </c>
      <c r="G413">
        <f>scrapedData!AB413</f>
        <v>10</v>
      </c>
      <c r="H413" t="str">
        <f>MONTH(scrapedData!AE413)&amp;""""&amp;DAY(scrapedData!AE413)&amp;"'"</f>
        <v>6"5'</v>
      </c>
      <c r="I413">
        <f ca="1">_xlfn.IFNA(scalebetweenformulas!N413-scalebetweenformulas!T413,40)</f>
        <v>69</v>
      </c>
      <c r="J413">
        <f>_xlfn.IFNA(scalebetweenformulas!O413-scalebetweenformulas!T413,40)</f>
        <v>66</v>
      </c>
      <c r="K413">
        <f ca="1">_xlfn.IFNA(scalebetweenformulas!Q413,40)</f>
        <v>68</v>
      </c>
      <c r="L413">
        <f>_xlfn.IFNA(scalebetweenformulas!P413,40)</f>
        <v>73</v>
      </c>
      <c r="M413">
        <f ca="1">_xlfn.IFNA(scalebetweenformulas!R413,40)</f>
        <v>75</v>
      </c>
      <c r="N413">
        <f t="shared" si="6"/>
        <v>20</v>
      </c>
    </row>
    <row r="414" spans="1:14" x14ac:dyDescent="0.3">
      <c r="A414" t="s">
        <v>2027</v>
      </c>
      <c r="B414">
        <f>scalebetweenformulas!S414</f>
        <v>26</v>
      </c>
      <c r="C414">
        <f>IF(scrapedData!AC414="FR",4,IF(scrapedData!AC414="SO", 3, IF(scrapedData!AC414="JR",2,1)))</f>
        <v>3</v>
      </c>
      <c r="D414">
        <v>1200000</v>
      </c>
      <c r="E414">
        <f ca="1">IF(scrapedData!AD414="F",RANDBETWEEN(2,3),IF(scrapedData!AD414="G",RANDBETWEEN(0,1),4))</f>
        <v>0</v>
      </c>
      <c r="F414" s="1" t="s">
        <v>585</v>
      </c>
      <c r="G414">
        <f>scrapedData!AB414</f>
        <v>5</v>
      </c>
      <c r="H414" t="str">
        <f>MONTH(scrapedData!AE414)&amp;""""&amp;DAY(scrapedData!AE414)&amp;"'"</f>
        <v>6"5'</v>
      </c>
      <c r="I414">
        <f ca="1">_xlfn.IFNA(scalebetweenformulas!N414-scalebetweenformulas!T414,40)</f>
        <v>70</v>
      </c>
      <c r="J414">
        <f>_xlfn.IFNA(scalebetweenformulas!O414-scalebetweenformulas!T414,40)</f>
        <v>66</v>
      </c>
      <c r="K414">
        <f ca="1">_xlfn.IFNA(scalebetweenformulas!Q414,40)</f>
        <v>71</v>
      </c>
      <c r="L414">
        <f>_xlfn.IFNA(scalebetweenformulas!P414,40)</f>
        <v>65</v>
      </c>
      <c r="M414">
        <f ca="1">_xlfn.IFNA(scalebetweenformulas!R414,40)</f>
        <v>61</v>
      </c>
      <c r="N414">
        <f t="shared" si="6"/>
        <v>19</v>
      </c>
    </row>
    <row r="415" spans="1:14" x14ac:dyDescent="0.3">
      <c r="A415" t="s">
        <v>2029</v>
      </c>
      <c r="B415">
        <f>scalebetweenformulas!S415</f>
        <v>26</v>
      </c>
      <c r="C415">
        <f>IF(scrapedData!AC415="FR",4,IF(scrapedData!AC415="SO", 3, IF(scrapedData!AC415="JR",2,1)))</f>
        <v>4</v>
      </c>
      <c r="D415">
        <v>1200000</v>
      </c>
      <c r="E415">
        <f ca="1">IF(scrapedData!AD415="F",RANDBETWEEN(2,3),IF(scrapedData!AD415="G",RANDBETWEEN(0,1),4))</f>
        <v>1</v>
      </c>
      <c r="F415" s="1" t="s">
        <v>585</v>
      </c>
      <c r="G415">
        <f>scrapedData!AB415</f>
        <v>0</v>
      </c>
      <c r="H415" t="str">
        <f>MONTH(scrapedData!AE415)&amp;""""&amp;DAY(scrapedData!AE415)&amp;"'"</f>
        <v>6"2'</v>
      </c>
      <c r="I415">
        <f ca="1">_xlfn.IFNA(scalebetweenformulas!N415-scalebetweenformulas!T415,40)</f>
        <v>67</v>
      </c>
      <c r="J415">
        <f>_xlfn.IFNA(scalebetweenformulas!O415-scalebetweenformulas!T415,40)</f>
        <v>64</v>
      </c>
      <c r="K415">
        <f ca="1">_xlfn.IFNA(scalebetweenformulas!Q415,40)</f>
        <v>43</v>
      </c>
      <c r="L415">
        <f>_xlfn.IFNA(scalebetweenformulas!P415,40)</f>
        <v>69</v>
      </c>
      <c r="M415">
        <f ca="1">_xlfn.IFNA(scalebetweenformulas!R415,40)</f>
        <v>70</v>
      </c>
      <c r="N415">
        <f t="shared" si="6"/>
        <v>18</v>
      </c>
    </row>
    <row r="416" spans="1:14" x14ac:dyDescent="0.3">
      <c r="A416" t="s">
        <v>2032</v>
      </c>
      <c r="B416">
        <f>scalebetweenformulas!S416</f>
        <v>26</v>
      </c>
      <c r="C416">
        <f>IF(scrapedData!AC416="FR",4,IF(scrapedData!AC416="SO", 3, IF(scrapedData!AC416="JR",2,1)))</f>
        <v>4</v>
      </c>
      <c r="D416">
        <v>1200000</v>
      </c>
      <c r="E416">
        <f ca="1">IF(scrapedData!AD416="F",RANDBETWEEN(2,3),IF(scrapedData!AD416="G",RANDBETWEEN(0,1),4))</f>
        <v>2</v>
      </c>
      <c r="F416" s="1" t="s">
        <v>585</v>
      </c>
      <c r="G416">
        <f>scrapedData!AB416</f>
        <v>20</v>
      </c>
      <c r="H416" t="str">
        <f>MONTH(scrapedData!AE416)&amp;""""&amp;DAY(scrapedData!AE416)&amp;"'"</f>
        <v>6"9'</v>
      </c>
      <c r="I416">
        <f ca="1">_xlfn.IFNA(scalebetweenformulas!N416-scalebetweenformulas!T416,40)</f>
        <v>66</v>
      </c>
      <c r="J416">
        <f>_xlfn.IFNA(scalebetweenformulas!O416-scalebetweenformulas!T416,40)</f>
        <v>66</v>
      </c>
      <c r="K416">
        <f ca="1">_xlfn.IFNA(scalebetweenformulas!Q416,40)</f>
        <v>47</v>
      </c>
      <c r="L416">
        <f>_xlfn.IFNA(scalebetweenformulas!P416,40)</f>
        <v>75</v>
      </c>
      <c r="M416">
        <f ca="1">_xlfn.IFNA(scalebetweenformulas!R416,40)</f>
        <v>71</v>
      </c>
      <c r="N416">
        <f t="shared" si="6"/>
        <v>18</v>
      </c>
    </row>
    <row r="417" spans="1:14" x14ac:dyDescent="0.3">
      <c r="A417" t="s">
        <v>2034</v>
      </c>
      <c r="B417">
        <f>scalebetweenformulas!S417</f>
        <v>26</v>
      </c>
      <c r="C417">
        <f>IF(scrapedData!AC417="FR",4,IF(scrapedData!AC417="SO", 3, IF(scrapedData!AC417="JR",2,1)))</f>
        <v>3</v>
      </c>
      <c r="D417">
        <v>1200000</v>
      </c>
      <c r="E417">
        <f ca="1">IF(scrapedData!AD417="F",RANDBETWEEN(2,3),IF(scrapedData!AD417="G",RANDBETWEEN(0,1),4))</f>
        <v>3</v>
      </c>
      <c r="F417" s="1" t="s">
        <v>585</v>
      </c>
      <c r="G417">
        <f>scrapedData!AB417</f>
        <v>22</v>
      </c>
      <c r="H417" t="str">
        <f>MONTH(scrapedData!AE417)&amp;""""&amp;DAY(scrapedData!AE417)&amp;"'"</f>
        <v>6"9'</v>
      </c>
      <c r="I417">
        <f ca="1">_xlfn.IFNA(scalebetweenformulas!N417-scalebetweenformulas!T417,40)</f>
        <v>65</v>
      </c>
      <c r="J417">
        <f>_xlfn.IFNA(scalebetweenformulas!O417-scalebetweenformulas!T417,40)</f>
        <v>68</v>
      </c>
      <c r="K417">
        <f ca="1">_xlfn.IFNA(scalebetweenformulas!Q417,40)</f>
        <v>42</v>
      </c>
      <c r="L417">
        <f>_xlfn.IFNA(scalebetweenformulas!P417,40)</f>
        <v>79</v>
      </c>
      <c r="M417">
        <f ca="1">_xlfn.IFNA(scalebetweenformulas!R417,40)</f>
        <v>41</v>
      </c>
      <c r="N417">
        <f t="shared" si="6"/>
        <v>19</v>
      </c>
    </row>
    <row r="418" spans="1:14" x14ac:dyDescent="0.3">
      <c r="A418" t="s">
        <v>2037</v>
      </c>
      <c r="B418">
        <f>scalebetweenformulas!S418</f>
        <v>26</v>
      </c>
      <c r="C418">
        <f>IF(scrapedData!AC418="FR",4,IF(scrapedData!AC418="SO", 3, IF(scrapedData!AC418="JR",2,1)))</f>
        <v>3</v>
      </c>
      <c r="D418">
        <v>1200000</v>
      </c>
      <c r="E418">
        <f ca="1">IF(scrapedData!AD418="F",RANDBETWEEN(2,3),IF(scrapedData!AD418="G",RANDBETWEEN(0,1),4))</f>
        <v>0</v>
      </c>
      <c r="F418" s="1" t="s">
        <v>585</v>
      </c>
      <c r="G418">
        <f>scrapedData!AB418</f>
        <v>31</v>
      </c>
      <c r="H418" t="str">
        <f>MONTH(scrapedData!AE418)&amp;""""&amp;DAY(scrapedData!AE418)&amp;"'"</f>
        <v>5"10'</v>
      </c>
      <c r="I418">
        <f ca="1">_xlfn.IFNA(scalebetweenformulas!N418-scalebetweenformulas!T418,40)</f>
        <v>74</v>
      </c>
      <c r="J418">
        <f>_xlfn.IFNA(scalebetweenformulas!O418-scalebetweenformulas!T418,40)</f>
        <v>60</v>
      </c>
      <c r="K418">
        <f ca="1">_xlfn.IFNA(scalebetweenformulas!Q418,40)</f>
        <v>42</v>
      </c>
      <c r="L418">
        <f>_xlfn.IFNA(scalebetweenformulas!P418,40)</f>
        <v>67</v>
      </c>
      <c r="M418">
        <f ca="1">_xlfn.IFNA(scalebetweenformulas!R418,40)</f>
        <v>62</v>
      </c>
      <c r="N418">
        <f t="shared" si="6"/>
        <v>19</v>
      </c>
    </row>
    <row r="419" spans="1:14" x14ac:dyDescent="0.3">
      <c r="A419" t="s">
        <v>2039</v>
      </c>
      <c r="B419">
        <f>scalebetweenformulas!S419</f>
        <v>26</v>
      </c>
      <c r="C419">
        <f>IF(scrapedData!AC419="FR",4,IF(scrapedData!AC419="SO", 3, IF(scrapedData!AC419="JR",2,1)))</f>
        <v>2</v>
      </c>
      <c r="D419">
        <v>1200000</v>
      </c>
      <c r="E419">
        <f ca="1">IF(scrapedData!AD419="F",RANDBETWEEN(2,3),IF(scrapedData!AD419="G",RANDBETWEEN(0,1),4))</f>
        <v>0</v>
      </c>
      <c r="F419" s="1" t="s">
        <v>585</v>
      </c>
      <c r="G419">
        <f>scrapedData!AB419</f>
        <v>32</v>
      </c>
      <c r="H419" t="str">
        <f>MONTH(scrapedData!AE419)&amp;""""&amp;DAY(scrapedData!AE419)&amp;"'"</f>
        <v>6"1'</v>
      </c>
      <c r="I419">
        <f ca="1">_xlfn.IFNA(scalebetweenformulas!N419-scalebetweenformulas!T419,40)</f>
        <v>67</v>
      </c>
      <c r="J419">
        <f>_xlfn.IFNA(scalebetweenformulas!O419-scalebetweenformulas!T419,40)</f>
        <v>60</v>
      </c>
      <c r="K419">
        <f ca="1">_xlfn.IFNA(scalebetweenformulas!Q419,40)</f>
        <v>47</v>
      </c>
      <c r="L419">
        <f>_xlfn.IFNA(scalebetweenformulas!P419,40)</f>
        <v>70</v>
      </c>
      <c r="M419">
        <f ca="1">_xlfn.IFNA(scalebetweenformulas!R419,40)</f>
        <v>59</v>
      </c>
      <c r="N419">
        <f t="shared" si="6"/>
        <v>20</v>
      </c>
    </row>
    <row r="420" spans="1:14" x14ac:dyDescent="0.3">
      <c r="A420" t="s">
        <v>2041</v>
      </c>
      <c r="B420">
        <f>scalebetweenformulas!S420</f>
        <v>26</v>
      </c>
      <c r="C420">
        <f>IF(scrapedData!AC420="FR",4,IF(scrapedData!AC420="SO", 3, IF(scrapedData!AC420="JR",2,1)))</f>
        <v>4</v>
      </c>
      <c r="D420">
        <v>1200000</v>
      </c>
      <c r="E420">
        <f ca="1">IF(scrapedData!AD420="F",RANDBETWEEN(2,3),IF(scrapedData!AD420="G",RANDBETWEEN(0,1),4))</f>
        <v>3</v>
      </c>
      <c r="F420" s="1" t="s">
        <v>585</v>
      </c>
      <c r="G420">
        <f>scrapedData!AB420</f>
        <v>11</v>
      </c>
      <c r="H420" t="str">
        <f>MONTH(scrapedData!AE420)&amp;""""&amp;DAY(scrapedData!AE420)&amp;"'"</f>
        <v>6"8'</v>
      </c>
      <c r="I420">
        <f>_xlfn.IFNA(scalebetweenformulas!N420-scalebetweenformulas!T420,40)</f>
        <v>40</v>
      </c>
      <c r="J420">
        <f>_xlfn.IFNA(scalebetweenformulas!O420-scalebetweenformulas!T420,40)</f>
        <v>40</v>
      </c>
      <c r="K420">
        <f ca="1">_xlfn.IFNA(scalebetweenformulas!Q420,40)</f>
        <v>40</v>
      </c>
      <c r="L420">
        <f>_xlfn.IFNA(scalebetweenformulas!P420,40)</f>
        <v>40</v>
      </c>
      <c r="M420">
        <f ca="1">_xlfn.IFNA(scalebetweenformulas!R420,40)</f>
        <v>40</v>
      </c>
      <c r="N420">
        <f t="shared" si="6"/>
        <v>18</v>
      </c>
    </row>
    <row r="421" spans="1:14" x14ac:dyDescent="0.3">
      <c r="A421" t="s">
        <v>2043</v>
      </c>
      <c r="B421">
        <f>scalebetweenformulas!S421</f>
        <v>26</v>
      </c>
      <c r="C421">
        <f>IF(scrapedData!AC421="FR",4,IF(scrapedData!AC421="SO", 3, IF(scrapedData!AC421="JR",2,1)))</f>
        <v>4</v>
      </c>
      <c r="D421">
        <v>1200000</v>
      </c>
      <c r="E421">
        <f ca="1">IF(scrapedData!AD421="F",RANDBETWEEN(2,3),IF(scrapedData!AD421="G",RANDBETWEEN(0,1),4))</f>
        <v>3</v>
      </c>
      <c r="F421" s="1" t="s">
        <v>585</v>
      </c>
      <c r="G421">
        <f>scrapedData!AB421</f>
        <v>24</v>
      </c>
      <c r="H421" t="str">
        <f>MONTH(scrapedData!AE421)&amp;""""&amp;DAY(scrapedData!AE421)&amp;"'"</f>
        <v>6"7'</v>
      </c>
      <c r="I421">
        <f>_xlfn.IFNA(scalebetweenformulas!N421-scalebetweenformulas!T421,40)</f>
        <v>40</v>
      </c>
      <c r="J421">
        <f>_xlfn.IFNA(scalebetweenformulas!O421-scalebetweenformulas!T421,40)</f>
        <v>40</v>
      </c>
      <c r="K421">
        <f ca="1">_xlfn.IFNA(scalebetweenformulas!Q421,40)</f>
        <v>40</v>
      </c>
      <c r="L421">
        <f>_xlfn.IFNA(scalebetweenformulas!P421,40)</f>
        <v>40</v>
      </c>
      <c r="M421">
        <f ca="1">_xlfn.IFNA(scalebetweenformulas!R421,40)</f>
        <v>40</v>
      </c>
      <c r="N421">
        <f t="shared" si="6"/>
        <v>18</v>
      </c>
    </row>
    <row r="422" spans="1:14" x14ac:dyDescent="0.3">
      <c r="A422" t="s">
        <v>2046</v>
      </c>
      <c r="B422">
        <f>scalebetweenformulas!S422</f>
        <v>27</v>
      </c>
      <c r="C422">
        <f>IF(scrapedData!AC422="FR",4,IF(scrapedData!AC422="SO", 3, IF(scrapedData!AC422="JR",2,1)))</f>
        <v>1</v>
      </c>
      <c r="D422">
        <v>1200000</v>
      </c>
      <c r="E422">
        <f ca="1">IF(scrapedData!AD422="F",RANDBETWEEN(2,3),IF(scrapedData!AD422="G",RANDBETWEEN(0,1),4))</f>
        <v>1</v>
      </c>
      <c r="F422" s="1" t="s">
        <v>585</v>
      </c>
      <c r="G422">
        <f>scrapedData!AB422</f>
        <v>3</v>
      </c>
      <c r="H422" t="str">
        <f>MONTH(scrapedData!AE422)&amp;""""&amp;DAY(scrapedData!AE422)&amp;"'"</f>
        <v>6"4'</v>
      </c>
      <c r="I422">
        <f ca="1">_xlfn.IFNA(scalebetweenformulas!N422-scalebetweenformulas!T422,40)</f>
        <v>84</v>
      </c>
      <c r="J422">
        <f>_xlfn.IFNA(scalebetweenformulas!O422-scalebetweenformulas!T422,40)</f>
        <v>74</v>
      </c>
      <c r="K422">
        <f ca="1">_xlfn.IFNA(scalebetweenformulas!Q422,40)</f>
        <v>89</v>
      </c>
      <c r="L422">
        <f>_xlfn.IFNA(scalebetweenformulas!P422,40)</f>
        <v>56</v>
      </c>
      <c r="M422">
        <f ca="1">_xlfn.IFNA(scalebetweenformulas!R422,40)</f>
        <v>91</v>
      </c>
      <c r="N422">
        <f t="shared" si="6"/>
        <v>21</v>
      </c>
    </row>
    <row r="423" spans="1:14" x14ac:dyDescent="0.3">
      <c r="A423" t="s">
        <v>2049</v>
      </c>
      <c r="B423">
        <f>scalebetweenformulas!S423</f>
        <v>27</v>
      </c>
      <c r="C423">
        <f>IF(scrapedData!AC423="FR",4,IF(scrapedData!AC423="SO", 3, IF(scrapedData!AC423="JR",2,1)))</f>
        <v>1</v>
      </c>
      <c r="D423">
        <v>1200000</v>
      </c>
      <c r="E423">
        <f ca="1">IF(scrapedData!AD423="F",RANDBETWEEN(2,3),IF(scrapedData!AD423="G",RANDBETWEEN(0,1),4))</f>
        <v>2</v>
      </c>
      <c r="F423" s="1" t="s">
        <v>585</v>
      </c>
      <c r="G423">
        <f>scrapedData!AB423</f>
        <v>33</v>
      </c>
      <c r="H423" t="str">
        <f>MONTH(scrapedData!AE423)&amp;""""&amp;DAY(scrapedData!AE423)&amp;"'"</f>
        <v>6"8'</v>
      </c>
      <c r="I423">
        <f ca="1">_xlfn.IFNA(scalebetweenformulas!N423-scalebetweenformulas!T423,40)</f>
        <v>77</v>
      </c>
      <c r="J423">
        <f>_xlfn.IFNA(scalebetweenformulas!O423-scalebetweenformulas!T423,40)</f>
        <v>83</v>
      </c>
      <c r="K423">
        <f ca="1">_xlfn.IFNA(scalebetweenformulas!Q423,40)</f>
        <v>40</v>
      </c>
      <c r="L423">
        <f>_xlfn.IFNA(scalebetweenformulas!P423,40)</f>
        <v>94</v>
      </c>
      <c r="M423">
        <f ca="1">_xlfn.IFNA(scalebetweenformulas!R423,40)</f>
        <v>62</v>
      </c>
      <c r="N423">
        <f t="shared" si="6"/>
        <v>21</v>
      </c>
    </row>
    <row r="424" spans="1:14" x14ac:dyDescent="0.3">
      <c r="A424" t="s">
        <v>2052</v>
      </c>
      <c r="B424">
        <f>scalebetweenformulas!S424</f>
        <v>27</v>
      </c>
      <c r="C424">
        <f>IF(scrapedData!AC424="FR",4,IF(scrapedData!AC424="SO", 3, IF(scrapedData!AC424="JR",2,1)))</f>
        <v>2</v>
      </c>
      <c r="D424">
        <v>1200000</v>
      </c>
      <c r="E424">
        <f ca="1">IF(scrapedData!AD424="F",RANDBETWEEN(2,3),IF(scrapedData!AD424="G",RANDBETWEEN(0,1),4))</f>
        <v>1</v>
      </c>
      <c r="F424" s="1" t="s">
        <v>585</v>
      </c>
      <c r="G424">
        <f>scrapedData!AB424</f>
        <v>10</v>
      </c>
      <c r="H424" t="str">
        <f>MONTH(scrapedData!AE424)&amp;""""&amp;DAY(scrapedData!AE424)&amp;"'"</f>
        <v>6"4'</v>
      </c>
      <c r="I424">
        <f ca="1">_xlfn.IFNA(scalebetweenformulas!N424-scalebetweenformulas!T424,40)</f>
        <v>82</v>
      </c>
      <c r="J424">
        <f>_xlfn.IFNA(scalebetweenformulas!O424-scalebetweenformulas!T424,40)</f>
        <v>72</v>
      </c>
      <c r="K424">
        <f ca="1">_xlfn.IFNA(scalebetweenformulas!Q424,40)</f>
        <v>95</v>
      </c>
      <c r="L424">
        <f>_xlfn.IFNA(scalebetweenformulas!P424,40)</f>
        <v>58</v>
      </c>
      <c r="M424">
        <f ca="1">_xlfn.IFNA(scalebetweenformulas!R424,40)</f>
        <v>91</v>
      </c>
      <c r="N424">
        <f t="shared" si="6"/>
        <v>20</v>
      </c>
    </row>
    <row r="425" spans="1:14" x14ac:dyDescent="0.3">
      <c r="A425" t="s">
        <v>2054</v>
      </c>
      <c r="B425">
        <f>scalebetweenformulas!S425</f>
        <v>27</v>
      </c>
      <c r="C425">
        <f>IF(scrapedData!AC425="FR",4,IF(scrapedData!AC425="SO", 3, IF(scrapedData!AC425="JR",2,1)))</f>
        <v>3</v>
      </c>
      <c r="D425">
        <v>1200000</v>
      </c>
      <c r="E425">
        <f ca="1">IF(scrapedData!AD425="F",RANDBETWEEN(2,3),IF(scrapedData!AD425="G",RANDBETWEEN(0,1),4))</f>
        <v>1</v>
      </c>
      <c r="F425" s="1" t="s">
        <v>585</v>
      </c>
      <c r="G425">
        <f>scrapedData!AB425</f>
        <v>5</v>
      </c>
      <c r="H425" t="str">
        <f>MONTH(scrapedData!AE425)&amp;""""&amp;DAY(scrapedData!AE425)&amp;"'"</f>
        <v>5"11'</v>
      </c>
      <c r="I425">
        <f ca="1">_xlfn.IFNA(scalebetweenformulas!N425-scalebetweenformulas!T425,40)</f>
        <v>84</v>
      </c>
      <c r="J425">
        <f>_xlfn.IFNA(scalebetweenformulas!O425-scalebetweenformulas!T425,40)</f>
        <v>71</v>
      </c>
      <c r="K425">
        <f ca="1">_xlfn.IFNA(scalebetweenformulas!Q425,40)</f>
        <v>96</v>
      </c>
      <c r="L425">
        <f>_xlfn.IFNA(scalebetweenformulas!P425,40)</f>
        <v>56</v>
      </c>
      <c r="M425">
        <f ca="1">_xlfn.IFNA(scalebetweenformulas!R425,40)</f>
        <v>84</v>
      </c>
      <c r="N425">
        <f t="shared" si="6"/>
        <v>19</v>
      </c>
    </row>
    <row r="426" spans="1:14" x14ac:dyDescent="0.3">
      <c r="A426" t="s">
        <v>2057</v>
      </c>
      <c r="B426">
        <f>scalebetweenformulas!S426</f>
        <v>27</v>
      </c>
      <c r="C426">
        <f>IF(scrapedData!AC426="FR",4,IF(scrapedData!AC426="SO", 3, IF(scrapedData!AC426="JR",2,1)))</f>
        <v>3</v>
      </c>
      <c r="D426">
        <v>1200000</v>
      </c>
      <c r="E426">
        <f ca="1">IF(scrapedData!AD426="F",RANDBETWEEN(2,3),IF(scrapedData!AD426="G",RANDBETWEEN(0,1),4))</f>
        <v>2</v>
      </c>
      <c r="F426" s="1" t="s">
        <v>585</v>
      </c>
      <c r="G426">
        <f>scrapedData!AB426</f>
        <v>24</v>
      </c>
      <c r="H426" t="str">
        <f>MONTH(scrapedData!AE426)&amp;""""&amp;DAY(scrapedData!AE426)&amp;"'"</f>
        <v>6"9'</v>
      </c>
      <c r="I426">
        <f ca="1">_xlfn.IFNA(scalebetweenformulas!N426-scalebetweenformulas!T426,40)</f>
        <v>72</v>
      </c>
      <c r="J426">
        <f>_xlfn.IFNA(scalebetweenformulas!O426-scalebetweenformulas!T426,40)</f>
        <v>80</v>
      </c>
      <c r="K426">
        <f ca="1">_xlfn.IFNA(scalebetweenformulas!Q426,40)</f>
        <v>41</v>
      </c>
      <c r="L426">
        <f>_xlfn.IFNA(scalebetweenformulas!P426,40)</f>
        <v>85</v>
      </c>
      <c r="M426">
        <f ca="1">_xlfn.IFNA(scalebetweenformulas!R426,40)</f>
        <v>57</v>
      </c>
      <c r="N426">
        <f t="shared" si="6"/>
        <v>19</v>
      </c>
    </row>
    <row r="427" spans="1:14" x14ac:dyDescent="0.3">
      <c r="A427" t="s">
        <v>2060</v>
      </c>
      <c r="B427">
        <f>scalebetweenformulas!S427</f>
        <v>27</v>
      </c>
      <c r="C427">
        <f>IF(scrapedData!AC427="FR",4,IF(scrapedData!AC427="SO", 3, IF(scrapedData!AC427="JR",2,1)))</f>
        <v>3</v>
      </c>
      <c r="D427">
        <v>1200000</v>
      </c>
      <c r="E427">
        <f ca="1">IF(scrapedData!AD427="F",RANDBETWEEN(2,3),IF(scrapedData!AD427="G",RANDBETWEEN(0,1),4))</f>
        <v>0</v>
      </c>
      <c r="F427" s="1" t="s">
        <v>585</v>
      </c>
      <c r="G427">
        <f>scrapedData!AB427</f>
        <v>21</v>
      </c>
      <c r="H427" t="str">
        <f>MONTH(scrapedData!AE427)&amp;""""&amp;DAY(scrapedData!AE427)&amp;"'"</f>
        <v>6"2'</v>
      </c>
      <c r="I427">
        <f ca="1">_xlfn.IFNA(scalebetweenformulas!N427-scalebetweenformulas!T427,40)</f>
        <v>76</v>
      </c>
      <c r="J427">
        <f>_xlfn.IFNA(scalebetweenformulas!O427-scalebetweenformulas!T427,40)</f>
        <v>67</v>
      </c>
      <c r="K427">
        <f ca="1">_xlfn.IFNA(scalebetweenformulas!Q427,40)</f>
        <v>89</v>
      </c>
      <c r="L427">
        <f>_xlfn.IFNA(scalebetweenformulas!P427,40)</f>
        <v>66</v>
      </c>
      <c r="M427">
        <f ca="1">_xlfn.IFNA(scalebetweenformulas!R427,40)</f>
        <v>53</v>
      </c>
      <c r="N427">
        <f t="shared" si="6"/>
        <v>19</v>
      </c>
    </row>
    <row r="428" spans="1:14" x14ac:dyDescent="0.3">
      <c r="A428" t="s">
        <v>2063</v>
      </c>
      <c r="B428">
        <f>scalebetweenformulas!S428</f>
        <v>27</v>
      </c>
      <c r="C428">
        <f>IF(scrapedData!AC428="FR",4,IF(scrapedData!AC428="SO", 3, IF(scrapedData!AC428="JR",2,1)))</f>
        <v>3</v>
      </c>
      <c r="D428">
        <v>1200000</v>
      </c>
      <c r="E428">
        <f ca="1">IF(scrapedData!AD428="F",RANDBETWEEN(2,3),IF(scrapedData!AD428="G",RANDBETWEEN(0,1),4))</f>
        <v>2</v>
      </c>
      <c r="F428" s="1" t="s">
        <v>585</v>
      </c>
      <c r="G428">
        <f>scrapedData!AB428</f>
        <v>1</v>
      </c>
      <c r="H428" t="str">
        <f>MONTH(scrapedData!AE428)&amp;""""&amp;DAY(scrapedData!AE428)&amp;"'"</f>
        <v>6"9'</v>
      </c>
      <c r="I428">
        <f ca="1">_xlfn.IFNA(scalebetweenformulas!N428-scalebetweenformulas!T428,40)</f>
        <v>70</v>
      </c>
      <c r="J428">
        <f>_xlfn.IFNA(scalebetweenformulas!O428-scalebetweenformulas!T428,40)</f>
        <v>69</v>
      </c>
      <c r="K428">
        <f ca="1">_xlfn.IFNA(scalebetweenformulas!Q428,40)</f>
        <v>48</v>
      </c>
      <c r="L428">
        <f>_xlfn.IFNA(scalebetweenformulas!P428,40)</f>
        <v>84</v>
      </c>
      <c r="M428">
        <f ca="1">_xlfn.IFNA(scalebetweenformulas!R428,40)</f>
        <v>33</v>
      </c>
      <c r="N428">
        <f t="shared" si="6"/>
        <v>19</v>
      </c>
    </row>
    <row r="429" spans="1:14" x14ac:dyDescent="0.3">
      <c r="A429" t="s">
        <v>2066</v>
      </c>
      <c r="B429">
        <f>scalebetweenformulas!S429</f>
        <v>27</v>
      </c>
      <c r="C429">
        <f>IF(scrapedData!AC429="FR",4,IF(scrapedData!AC429="SO", 3, IF(scrapedData!AC429="JR",2,1)))</f>
        <v>1</v>
      </c>
      <c r="D429">
        <v>1200000</v>
      </c>
      <c r="E429">
        <f ca="1">IF(scrapedData!AD429="F",RANDBETWEEN(2,3),IF(scrapedData!AD429="G",RANDBETWEEN(0,1),4))</f>
        <v>4</v>
      </c>
      <c r="F429" s="1" t="s">
        <v>585</v>
      </c>
      <c r="G429">
        <f>scrapedData!AB429</f>
        <v>50</v>
      </c>
      <c r="H429" t="str">
        <f>MONTH(scrapedData!AE429)&amp;""""&amp;DAY(scrapedData!AE429)&amp;"'"</f>
        <v>6"11'</v>
      </c>
      <c r="I429">
        <f ca="1">_xlfn.IFNA(scalebetweenformulas!N429-scalebetweenformulas!T429,40)</f>
        <v>73</v>
      </c>
      <c r="J429">
        <f>_xlfn.IFNA(scalebetweenformulas!O429-scalebetweenformulas!T429,40)</f>
        <v>69</v>
      </c>
      <c r="K429">
        <f ca="1">_xlfn.IFNA(scalebetweenformulas!Q429,40)</f>
        <v>68</v>
      </c>
      <c r="L429">
        <f>_xlfn.IFNA(scalebetweenformulas!P429,40)</f>
        <v>78</v>
      </c>
      <c r="M429">
        <f ca="1">_xlfn.IFNA(scalebetweenformulas!R429,40)</f>
        <v>53</v>
      </c>
      <c r="N429">
        <f t="shared" si="6"/>
        <v>21</v>
      </c>
    </row>
    <row r="430" spans="1:14" x14ac:dyDescent="0.3">
      <c r="A430" t="s">
        <v>2069</v>
      </c>
      <c r="B430">
        <f>scalebetweenformulas!S430</f>
        <v>27</v>
      </c>
      <c r="C430">
        <f>IF(scrapedData!AC430="FR",4,IF(scrapedData!AC430="SO", 3, IF(scrapedData!AC430="JR",2,1)))</f>
        <v>4</v>
      </c>
      <c r="D430">
        <v>1200000</v>
      </c>
      <c r="E430">
        <f ca="1">IF(scrapedData!AD430="F",RANDBETWEEN(2,3),IF(scrapedData!AD430="G",RANDBETWEEN(0,1),4))</f>
        <v>0</v>
      </c>
      <c r="F430" s="1" t="s">
        <v>585</v>
      </c>
      <c r="G430">
        <f>scrapedData!AB430</f>
        <v>11</v>
      </c>
      <c r="H430" t="str">
        <f>MONTH(scrapedData!AE430)&amp;""""&amp;DAY(scrapedData!AE430)&amp;"'"</f>
        <v>6"1'</v>
      </c>
      <c r="I430">
        <f ca="1">_xlfn.IFNA(scalebetweenformulas!N430-scalebetweenformulas!T430,40)</f>
        <v>75</v>
      </c>
      <c r="J430">
        <f>_xlfn.IFNA(scalebetweenformulas!O430-scalebetweenformulas!T430,40)</f>
        <v>67</v>
      </c>
      <c r="K430">
        <f ca="1">_xlfn.IFNA(scalebetweenformulas!Q430,40)</f>
        <v>77</v>
      </c>
      <c r="L430">
        <f>_xlfn.IFNA(scalebetweenformulas!P430,40)</f>
        <v>61</v>
      </c>
      <c r="M430">
        <f ca="1">_xlfn.IFNA(scalebetweenformulas!R430,40)</f>
        <v>69</v>
      </c>
      <c r="N430">
        <f t="shared" si="6"/>
        <v>18</v>
      </c>
    </row>
    <row r="431" spans="1:14" x14ac:dyDescent="0.3">
      <c r="A431" t="s">
        <v>2072</v>
      </c>
      <c r="B431">
        <f>scalebetweenformulas!S431</f>
        <v>27</v>
      </c>
      <c r="C431">
        <f>IF(scrapedData!AC431="FR",4,IF(scrapedData!AC431="SO", 3, IF(scrapedData!AC431="JR",2,1)))</f>
        <v>2</v>
      </c>
      <c r="D431">
        <v>1200000</v>
      </c>
      <c r="E431">
        <f ca="1">IF(scrapedData!AD431="F",RANDBETWEEN(2,3),IF(scrapedData!AD431="G",RANDBETWEEN(0,1),4))</f>
        <v>0</v>
      </c>
      <c r="F431" s="1" t="s">
        <v>585</v>
      </c>
      <c r="G431">
        <f>scrapedData!AB431</f>
        <v>31</v>
      </c>
      <c r="H431" t="str">
        <f>MONTH(scrapedData!AE431)&amp;""""&amp;DAY(scrapedData!AE431)&amp;"'"</f>
        <v>6"1'</v>
      </c>
      <c r="I431">
        <f ca="1">_xlfn.IFNA(scalebetweenformulas!N431-scalebetweenformulas!T431,40)</f>
        <v>72</v>
      </c>
      <c r="J431">
        <f>_xlfn.IFNA(scalebetweenformulas!O431-scalebetweenformulas!T431,40)</f>
        <v>65</v>
      </c>
      <c r="K431">
        <f ca="1">_xlfn.IFNA(scalebetweenformulas!Q431,40)</f>
        <v>79</v>
      </c>
      <c r="L431">
        <f>_xlfn.IFNA(scalebetweenformulas!P431,40)</f>
        <v>69</v>
      </c>
      <c r="M431">
        <f ca="1">_xlfn.IFNA(scalebetweenformulas!R431,40)</f>
        <v>64</v>
      </c>
      <c r="N431">
        <f t="shared" si="6"/>
        <v>20</v>
      </c>
    </row>
    <row r="432" spans="1:14" x14ac:dyDescent="0.3">
      <c r="A432" t="s">
        <v>2073</v>
      </c>
      <c r="B432">
        <f>scalebetweenformulas!S432</f>
        <v>27</v>
      </c>
      <c r="C432">
        <f>IF(scrapedData!AC432="FR",4,IF(scrapedData!AC432="SO", 3, IF(scrapedData!AC432="JR",2,1)))</f>
        <v>2</v>
      </c>
      <c r="D432">
        <v>1200000</v>
      </c>
      <c r="E432">
        <f ca="1">IF(scrapedData!AD432="F",RANDBETWEEN(2,3),IF(scrapedData!AD432="G",RANDBETWEEN(0,1),4))</f>
        <v>1</v>
      </c>
      <c r="F432" s="1" t="s">
        <v>585</v>
      </c>
      <c r="G432">
        <f>scrapedData!AB432</f>
        <v>15</v>
      </c>
      <c r="H432" t="str">
        <f>MONTH(scrapedData!AE432)&amp;""""&amp;DAY(scrapedData!AE432)&amp;"'"</f>
        <v>6"5'</v>
      </c>
      <c r="I432">
        <f ca="1">_xlfn.IFNA(scalebetweenformulas!N432-scalebetweenformulas!T432,40)</f>
        <v>69</v>
      </c>
      <c r="J432">
        <f>_xlfn.IFNA(scalebetweenformulas!O432-scalebetweenformulas!T432,40)</f>
        <v>67</v>
      </c>
      <c r="K432">
        <f ca="1">_xlfn.IFNA(scalebetweenformulas!Q432,40)</f>
        <v>60</v>
      </c>
      <c r="L432">
        <f>_xlfn.IFNA(scalebetweenformulas!P432,40)</f>
        <v>62</v>
      </c>
      <c r="M432">
        <f ca="1">_xlfn.IFNA(scalebetweenformulas!R432,40)</f>
        <v>51</v>
      </c>
      <c r="N432">
        <f t="shared" si="6"/>
        <v>20</v>
      </c>
    </row>
    <row r="433" spans="1:14" x14ac:dyDescent="0.3">
      <c r="A433" t="s">
        <v>2076</v>
      </c>
      <c r="B433">
        <f>scalebetweenformulas!S433</f>
        <v>27</v>
      </c>
      <c r="C433">
        <f>IF(scrapedData!AC433="FR",4,IF(scrapedData!AC433="SO", 3, IF(scrapedData!AC433="JR",2,1)))</f>
        <v>3</v>
      </c>
      <c r="D433">
        <v>1200000</v>
      </c>
      <c r="E433">
        <f ca="1">IF(scrapedData!AD433="F",RANDBETWEEN(2,3),IF(scrapedData!AD433="G",RANDBETWEEN(0,1),4))</f>
        <v>2</v>
      </c>
      <c r="F433" s="1" t="s">
        <v>585</v>
      </c>
      <c r="G433">
        <f>scrapedData!AB433</f>
        <v>2</v>
      </c>
      <c r="H433" t="str">
        <f>MONTH(scrapedData!AE433)&amp;""""&amp;DAY(scrapedData!AE433)&amp;"'"</f>
        <v>6"9'</v>
      </c>
      <c r="I433">
        <f ca="1">_xlfn.IFNA(scalebetweenformulas!N433-scalebetweenformulas!T433,40)</f>
        <v>67</v>
      </c>
      <c r="J433">
        <f>_xlfn.IFNA(scalebetweenformulas!O433-scalebetweenformulas!T433,40)</f>
        <v>62</v>
      </c>
      <c r="K433">
        <f ca="1">_xlfn.IFNA(scalebetweenformulas!Q433,40)</f>
        <v>47</v>
      </c>
      <c r="L433">
        <f>_xlfn.IFNA(scalebetweenformulas!P433,40)</f>
        <v>70</v>
      </c>
      <c r="M433">
        <f ca="1">_xlfn.IFNA(scalebetweenformulas!R433,40)</f>
        <v>66</v>
      </c>
      <c r="N433">
        <f t="shared" si="6"/>
        <v>19</v>
      </c>
    </row>
    <row r="434" spans="1:14" x14ac:dyDescent="0.3">
      <c r="A434" t="s">
        <v>2078</v>
      </c>
      <c r="B434">
        <f>scalebetweenformulas!S434</f>
        <v>27</v>
      </c>
      <c r="C434">
        <f>IF(scrapedData!AC434="FR",4,IF(scrapedData!AC434="SO", 3, IF(scrapedData!AC434="JR",2,1)))</f>
        <v>4</v>
      </c>
      <c r="D434">
        <v>1200000</v>
      </c>
      <c r="E434">
        <f ca="1">IF(scrapedData!AD434="F",RANDBETWEEN(2,3),IF(scrapedData!AD434="G",RANDBETWEEN(0,1),4))</f>
        <v>3</v>
      </c>
      <c r="F434" s="1" t="s">
        <v>585</v>
      </c>
      <c r="G434">
        <f>scrapedData!AB434</f>
        <v>12</v>
      </c>
      <c r="H434" t="str">
        <f>MONTH(scrapedData!AE434)&amp;""""&amp;DAY(scrapedData!AE434)&amp;"'"</f>
        <v>6"6'</v>
      </c>
      <c r="I434">
        <f ca="1">_xlfn.IFNA(scalebetweenformulas!N434-scalebetweenformulas!T434,40)</f>
        <v>69</v>
      </c>
      <c r="J434">
        <f>_xlfn.IFNA(scalebetweenformulas!O434-scalebetweenformulas!T434,40)</f>
        <v>61</v>
      </c>
      <c r="K434">
        <f ca="1">_xlfn.IFNA(scalebetweenformulas!Q434,40)</f>
        <v>44</v>
      </c>
      <c r="L434">
        <f>_xlfn.IFNA(scalebetweenformulas!P434,40)</f>
        <v>69</v>
      </c>
      <c r="M434">
        <f ca="1">_xlfn.IFNA(scalebetweenformulas!R434,40)</f>
        <v>64</v>
      </c>
      <c r="N434">
        <f t="shared" si="6"/>
        <v>18</v>
      </c>
    </row>
    <row r="435" spans="1:14" x14ac:dyDescent="0.3">
      <c r="A435" t="s">
        <v>2080</v>
      </c>
      <c r="B435">
        <f>scalebetweenformulas!S435</f>
        <v>27</v>
      </c>
      <c r="C435">
        <f>IF(scrapedData!AC435="FR",4,IF(scrapedData!AC435="SO", 3, IF(scrapedData!AC435="JR",2,1)))</f>
        <v>4</v>
      </c>
      <c r="D435">
        <v>1200000</v>
      </c>
      <c r="E435">
        <f ca="1">IF(scrapedData!AD435="F",RANDBETWEEN(2,3),IF(scrapedData!AD435="G",RANDBETWEEN(0,1),4))</f>
        <v>1</v>
      </c>
      <c r="F435" s="1" t="s">
        <v>585</v>
      </c>
      <c r="G435">
        <f>scrapedData!AB435</f>
        <v>14</v>
      </c>
      <c r="H435" t="str">
        <f>MONTH(scrapedData!AE435)&amp;""""&amp;DAY(scrapedData!AE435)&amp;"'"</f>
        <v>6"4'</v>
      </c>
      <c r="I435">
        <f ca="1">_xlfn.IFNA(scalebetweenformulas!N435-scalebetweenformulas!T435,40)</f>
        <v>61</v>
      </c>
      <c r="J435">
        <f>_xlfn.IFNA(scalebetweenformulas!O435-scalebetweenformulas!T435,40)</f>
        <v>61</v>
      </c>
      <c r="K435">
        <f ca="1">_xlfn.IFNA(scalebetweenformulas!Q435,40)</f>
        <v>49</v>
      </c>
      <c r="L435">
        <f>_xlfn.IFNA(scalebetweenformulas!P435,40)</f>
        <v>67</v>
      </c>
      <c r="M435">
        <f ca="1">_xlfn.IFNA(scalebetweenformulas!R435,40)</f>
        <v>57</v>
      </c>
      <c r="N435">
        <f t="shared" si="6"/>
        <v>18</v>
      </c>
    </row>
    <row r="436" spans="1:14" x14ac:dyDescent="0.3">
      <c r="A436" t="s">
        <v>2083</v>
      </c>
      <c r="B436">
        <f>scalebetweenformulas!S436</f>
        <v>27</v>
      </c>
      <c r="C436">
        <f>IF(scrapedData!AC436="FR",4,IF(scrapedData!AC436="SO", 3, IF(scrapedData!AC436="JR",2,1)))</f>
        <v>4</v>
      </c>
      <c r="D436">
        <v>1200000</v>
      </c>
      <c r="E436">
        <f ca="1">IF(scrapedData!AD436="F",RANDBETWEEN(2,3),IF(scrapedData!AD436="G",RANDBETWEEN(0,1),4))</f>
        <v>1</v>
      </c>
      <c r="F436" s="1" t="s">
        <v>585</v>
      </c>
      <c r="G436">
        <f>scrapedData!AB436</f>
        <v>4</v>
      </c>
      <c r="H436" t="str">
        <f>MONTH(scrapedData!AE436)&amp;""""&amp;DAY(scrapedData!AE436)&amp;"'"</f>
        <v>6"7'</v>
      </c>
      <c r="I436">
        <f>_xlfn.IFNA(scalebetweenformulas!N436-scalebetweenformulas!T436,40)</f>
        <v>40</v>
      </c>
      <c r="J436">
        <f>_xlfn.IFNA(scalebetweenformulas!O436-scalebetweenformulas!T436,40)</f>
        <v>40</v>
      </c>
      <c r="K436">
        <f ca="1">_xlfn.IFNA(scalebetweenformulas!Q436,40)</f>
        <v>40</v>
      </c>
      <c r="L436">
        <f>_xlfn.IFNA(scalebetweenformulas!P436,40)</f>
        <v>40</v>
      </c>
      <c r="M436">
        <f ca="1">_xlfn.IFNA(scalebetweenformulas!R436,40)</f>
        <v>40</v>
      </c>
      <c r="N436">
        <f t="shared" si="6"/>
        <v>18</v>
      </c>
    </row>
    <row r="437" spans="1:14" x14ac:dyDescent="0.3">
      <c r="A437" t="s">
        <v>2085</v>
      </c>
      <c r="B437">
        <f>scalebetweenformulas!S437</f>
        <v>27</v>
      </c>
      <c r="C437">
        <f>IF(scrapedData!AC437="FR",4,IF(scrapedData!AC437="SO", 3, IF(scrapedData!AC437="JR",2,1)))</f>
        <v>4</v>
      </c>
      <c r="D437">
        <v>1200000</v>
      </c>
      <c r="E437">
        <f ca="1">IF(scrapedData!AD437="F",RANDBETWEEN(2,3),IF(scrapedData!AD437="G",RANDBETWEEN(0,1),4))</f>
        <v>2</v>
      </c>
      <c r="F437" s="1" t="s">
        <v>585</v>
      </c>
      <c r="G437">
        <f>scrapedData!AB437</f>
        <v>25</v>
      </c>
      <c r="H437" t="str">
        <f>MONTH(scrapedData!AE437)&amp;""""&amp;DAY(scrapedData!AE437)&amp;"'"</f>
        <v>6"6'</v>
      </c>
      <c r="I437">
        <f>_xlfn.IFNA(scalebetweenformulas!N437-scalebetweenformulas!T437,40)</f>
        <v>40</v>
      </c>
      <c r="J437">
        <f>_xlfn.IFNA(scalebetweenformulas!O437-scalebetweenformulas!T437,40)</f>
        <v>40</v>
      </c>
      <c r="K437">
        <f ca="1">_xlfn.IFNA(scalebetweenformulas!Q437,40)</f>
        <v>40</v>
      </c>
      <c r="L437">
        <f>_xlfn.IFNA(scalebetweenformulas!P437,40)</f>
        <v>40</v>
      </c>
      <c r="M437">
        <f ca="1">_xlfn.IFNA(scalebetweenformulas!R437,40)</f>
        <v>40</v>
      </c>
      <c r="N437">
        <f t="shared" si="6"/>
        <v>18</v>
      </c>
    </row>
    <row r="438" spans="1:14" x14ac:dyDescent="0.3">
      <c r="A438" t="s">
        <v>2086</v>
      </c>
      <c r="B438">
        <f>scalebetweenformulas!S438</f>
        <v>28</v>
      </c>
      <c r="C438">
        <f>IF(scrapedData!AC438="FR",4,IF(scrapedData!AC438="SO", 3, IF(scrapedData!AC438="JR",2,1)))</f>
        <v>2</v>
      </c>
      <c r="D438">
        <v>1200000</v>
      </c>
      <c r="E438">
        <f ca="1">IF(scrapedData!AD438="F",RANDBETWEEN(2,3),IF(scrapedData!AD438="G",RANDBETWEEN(0,1),4))</f>
        <v>1</v>
      </c>
      <c r="F438" s="1" t="s">
        <v>585</v>
      </c>
      <c r="G438">
        <f>scrapedData!AB438</f>
        <v>2</v>
      </c>
      <c r="H438" t="str">
        <f>MONTH(scrapedData!AE438)&amp;""""&amp;DAY(scrapedData!AE438)&amp;"'"</f>
        <v>6"2'</v>
      </c>
      <c r="I438">
        <f ca="1">_xlfn.IFNA(scalebetweenformulas!N438-scalebetweenformulas!T438,40)</f>
        <v>80</v>
      </c>
      <c r="J438">
        <f>_xlfn.IFNA(scalebetweenformulas!O438-scalebetweenformulas!T438,40)</f>
        <v>79</v>
      </c>
      <c r="K438">
        <f ca="1">_xlfn.IFNA(scalebetweenformulas!Q438,40)</f>
        <v>72</v>
      </c>
      <c r="L438">
        <f>_xlfn.IFNA(scalebetweenformulas!P438,40)</f>
        <v>63</v>
      </c>
      <c r="M438">
        <f ca="1">_xlfn.IFNA(scalebetweenformulas!R438,40)</f>
        <v>77</v>
      </c>
      <c r="N438">
        <f t="shared" si="6"/>
        <v>20</v>
      </c>
    </row>
    <row r="439" spans="1:14" x14ac:dyDescent="0.3">
      <c r="A439" t="s">
        <v>2088</v>
      </c>
      <c r="B439">
        <f>scalebetweenformulas!S439</f>
        <v>28</v>
      </c>
      <c r="C439">
        <f>IF(scrapedData!AC439="FR",4,IF(scrapedData!AC439="SO", 3, IF(scrapedData!AC439="JR",2,1)))</f>
        <v>2</v>
      </c>
      <c r="D439">
        <v>1200000</v>
      </c>
      <c r="E439">
        <f ca="1">IF(scrapedData!AD439="F",RANDBETWEEN(2,3),IF(scrapedData!AD439="G",RANDBETWEEN(0,1),4))</f>
        <v>1</v>
      </c>
      <c r="F439" s="1" t="s">
        <v>585</v>
      </c>
      <c r="G439">
        <f>scrapedData!AB439</f>
        <v>0</v>
      </c>
      <c r="H439" t="str">
        <f>MONTH(scrapedData!AE439)&amp;""""&amp;DAY(scrapedData!AE439)&amp;"'"</f>
        <v>6"5'</v>
      </c>
      <c r="I439">
        <f ca="1">_xlfn.IFNA(scalebetweenformulas!N439-scalebetweenformulas!T439,40)</f>
        <v>79</v>
      </c>
      <c r="J439">
        <f>_xlfn.IFNA(scalebetweenformulas!O439-scalebetweenformulas!T439,40)</f>
        <v>76</v>
      </c>
      <c r="K439">
        <f ca="1">_xlfn.IFNA(scalebetweenformulas!Q439,40)</f>
        <v>80</v>
      </c>
      <c r="L439">
        <f>_xlfn.IFNA(scalebetweenformulas!P439,40)</f>
        <v>67</v>
      </c>
      <c r="M439">
        <f ca="1">_xlfn.IFNA(scalebetweenformulas!R439,40)</f>
        <v>75</v>
      </c>
      <c r="N439">
        <f t="shared" si="6"/>
        <v>20</v>
      </c>
    </row>
    <row r="440" spans="1:14" x14ac:dyDescent="0.3">
      <c r="A440" t="s">
        <v>2092</v>
      </c>
      <c r="B440">
        <f>scalebetweenformulas!S440</f>
        <v>28</v>
      </c>
      <c r="C440">
        <f>IF(scrapedData!AC440="FR",4,IF(scrapedData!AC440="SO", 3, IF(scrapedData!AC440="JR",2,1)))</f>
        <v>2</v>
      </c>
      <c r="D440">
        <v>1200000</v>
      </c>
      <c r="E440">
        <f ca="1">IF(scrapedData!AD440="F",RANDBETWEEN(2,3),IF(scrapedData!AD440="G",RANDBETWEEN(0,1),4))</f>
        <v>2</v>
      </c>
      <c r="F440" s="1" t="s">
        <v>585</v>
      </c>
      <c r="G440">
        <f>scrapedData!AB440</f>
        <v>23</v>
      </c>
      <c r="H440" t="str">
        <f>MONTH(scrapedData!AE440)&amp;""""&amp;DAY(scrapedData!AE440)&amp;"'"</f>
        <v>6"6'</v>
      </c>
      <c r="I440">
        <f ca="1">_xlfn.IFNA(scalebetweenformulas!N440-scalebetweenformulas!T440,40)</f>
        <v>78</v>
      </c>
      <c r="J440">
        <f>_xlfn.IFNA(scalebetweenformulas!O440-scalebetweenformulas!T440,40)</f>
        <v>76</v>
      </c>
      <c r="K440">
        <f ca="1">_xlfn.IFNA(scalebetweenformulas!Q440,40)</f>
        <v>76</v>
      </c>
      <c r="L440">
        <f>_xlfn.IFNA(scalebetweenformulas!P440,40)</f>
        <v>66</v>
      </c>
      <c r="M440">
        <f ca="1">_xlfn.IFNA(scalebetweenformulas!R440,40)</f>
        <v>82</v>
      </c>
      <c r="N440">
        <f t="shared" si="6"/>
        <v>20</v>
      </c>
    </row>
    <row r="441" spans="1:14" x14ac:dyDescent="0.3">
      <c r="A441" t="s">
        <v>2095</v>
      </c>
      <c r="B441">
        <f>scalebetweenformulas!S441</f>
        <v>28</v>
      </c>
      <c r="C441">
        <f>IF(scrapedData!AC441="FR",4,IF(scrapedData!AC441="SO", 3, IF(scrapedData!AC441="JR",2,1)))</f>
        <v>3</v>
      </c>
      <c r="D441">
        <v>1200000</v>
      </c>
      <c r="E441">
        <f ca="1">IF(scrapedData!AD441="F",RANDBETWEEN(2,3),IF(scrapedData!AD441="G",RANDBETWEEN(0,1),4))</f>
        <v>2</v>
      </c>
      <c r="F441" s="1" t="s">
        <v>585</v>
      </c>
      <c r="G441">
        <f>scrapedData!AB441</f>
        <v>14</v>
      </c>
      <c r="H441" t="str">
        <f>MONTH(scrapedData!AE441)&amp;""""&amp;DAY(scrapedData!AE441)&amp;"'"</f>
        <v>6"7'</v>
      </c>
      <c r="I441">
        <f ca="1">_xlfn.IFNA(scalebetweenformulas!N441-scalebetweenformulas!T441,40)</f>
        <v>73</v>
      </c>
      <c r="J441">
        <f>_xlfn.IFNA(scalebetweenformulas!O441-scalebetweenformulas!T441,40)</f>
        <v>80</v>
      </c>
      <c r="K441">
        <f ca="1">_xlfn.IFNA(scalebetweenformulas!Q441,40)</f>
        <v>45</v>
      </c>
      <c r="L441">
        <f>_xlfn.IFNA(scalebetweenformulas!P441,40)</f>
        <v>94</v>
      </c>
      <c r="M441">
        <f ca="1">_xlfn.IFNA(scalebetweenformulas!R441,40)</f>
        <v>60</v>
      </c>
      <c r="N441">
        <f t="shared" si="6"/>
        <v>19</v>
      </c>
    </row>
    <row r="442" spans="1:14" x14ac:dyDescent="0.3">
      <c r="A442" t="s">
        <v>2097</v>
      </c>
      <c r="B442">
        <f>scalebetweenformulas!S442</f>
        <v>28</v>
      </c>
      <c r="C442">
        <f>IF(scrapedData!AC442="FR",4,IF(scrapedData!AC442="SO", 3, IF(scrapedData!AC442="JR",2,1)))</f>
        <v>4</v>
      </c>
      <c r="D442">
        <v>1200000</v>
      </c>
      <c r="E442">
        <f ca="1">IF(scrapedData!AD442="F",RANDBETWEEN(2,3),IF(scrapedData!AD442="G",RANDBETWEEN(0,1),4))</f>
        <v>0</v>
      </c>
      <c r="F442" s="1" t="s">
        <v>585</v>
      </c>
      <c r="G442">
        <f>scrapedData!AB442</f>
        <v>10</v>
      </c>
      <c r="H442" t="str">
        <f>MONTH(scrapedData!AE442)&amp;""""&amp;DAY(scrapedData!AE442)&amp;"'"</f>
        <v>6"6'</v>
      </c>
      <c r="I442">
        <f ca="1">_xlfn.IFNA(scalebetweenformulas!N442-scalebetweenformulas!T442,40)</f>
        <v>69</v>
      </c>
      <c r="J442">
        <f>_xlfn.IFNA(scalebetweenformulas!O442-scalebetweenformulas!T442,40)</f>
        <v>72</v>
      </c>
      <c r="K442">
        <f ca="1">_xlfn.IFNA(scalebetweenformulas!Q442,40)</f>
        <v>44</v>
      </c>
      <c r="L442">
        <f>_xlfn.IFNA(scalebetweenformulas!P442,40)</f>
        <v>74</v>
      </c>
      <c r="M442">
        <f ca="1">_xlfn.IFNA(scalebetweenformulas!R442,40)</f>
        <v>69</v>
      </c>
      <c r="N442">
        <f t="shared" si="6"/>
        <v>18</v>
      </c>
    </row>
    <row r="443" spans="1:14" x14ac:dyDescent="0.3">
      <c r="A443" t="s">
        <v>2100</v>
      </c>
      <c r="B443">
        <f>scalebetweenformulas!S443</f>
        <v>28</v>
      </c>
      <c r="C443">
        <f>IF(scrapedData!AC443="FR",4,IF(scrapedData!AC443="SO", 3, IF(scrapedData!AC443="JR",2,1)))</f>
        <v>2</v>
      </c>
      <c r="D443">
        <v>1200000</v>
      </c>
      <c r="E443">
        <f ca="1">IF(scrapedData!AD443="F",RANDBETWEEN(2,3),IF(scrapedData!AD443="G",RANDBETWEEN(0,1),4))</f>
        <v>0</v>
      </c>
      <c r="F443" s="1" t="s">
        <v>585</v>
      </c>
      <c r="G443">
        <f>scrapedData!AB443</f>
        <v>1</v>
      </c>
      <c r="H443" t="str">
        <f>MONTH(scrapedData!AE443)&amp;""""&amp;DAY(scrapedData!AE443)&amp;"'"</f>
        <v>6"5'</v>
      </c>
      <c r="I443">
        <f ca="1">_xlfn.IFNA(scalebetweenformulas!N443-scalebetweenformulas!T443,40)</f>
        <v>71</v>
      </c>
      <c r="J443">
        <f>_xlfn.IFNA(scalebetweenformulas!O443-scalebetweenformulas!T443,40)</f>
        <v>67</v>
      </c>
      <c r="K443">
        <f ca="1">_xlfn.IFNA(scalebetweenformulas!Q443,40)</f>
        <v>71</v>
      </c>
      <c r="L443">
        <f>_xlfn.IFNA(scalebetweenformulas!P443,40)</f>
        <v>65</v>
      </c>
      <c r="M443">
        <f ca="1">_xlfn.IFNA(scalebetweenformulas!R443,40)</f>
        <v>79</v>
      </c>
      <c r="N443">
        <f t="shared" si="6"/>
        <v>20</v>
      </c>
    </row>
    <row r="444" spans="1:14" x14ac:dyDescent="0.3">
      <c r="A444" t="s">
        <v>2102</v>
      </c>
      <c r="B444">
        <f>scalebetweenformulas!S444</f>
        <v>28</v>
      </c>
      <c r="C444">
        <f>IF(scrapedData!AC444="FR",4,IF(scrapedData!AC444="SO", 3, IF(scrapedData!AC444="JR",2,1)))</f>
        <v>3</v>
      </c>
      <c r="D444">
        <v>1200000</v>
      </c>
      <c r="E444">
        <f ca="1">IF(scrapedData!AD444="F",RANDBETWEEN(2,3),IF(scrapedData!AD444="G",RANDBETWEEN(0,1),4))</f>
        <v>2</v>
      </c>
      <c r="F444" s="1" t="s">
        <v>585</v>
      </c>
      <c r="G444">
        <f>scrapedData!AB444</f>
        <v>5</v>
      </c>
      <c r="H444" t="str">
        <f>MONTH(scrapedData!AE444)&amp;""""&amp;DAY(scrapedData!AE444)&amp;"'"</f>
        <v>6"8'</v>
      </c>
      <c r="I444">
        <f ca="1">_xlfn.IFNA(scalebetweenformulas!N444-scalebetweenformulas!T444,40)</f>
        <v>74</v>
      </c>
      <c r="J444">
        <f>_xlfn.IFNA(scalebetweenformulas!O444-scalebetweenformulas!T444,40)</f>
        <v>71</v>
      </c>
      <c r="K444">
        <f ca="1">_xlfn.IFNA(scalebetweenformulas!Q444,40)</f>
        <v>78</v>
      </c>
      <c r="L444">
        <f>_xlfn.IFNA(scalebetweenformulas!P444,40)</f>
        <v>64</v>
      </c>
      <c r="M444">
        <f ca="1">_xlfn.IFNA(scalebetweenformulas!R444,40)</f>
        <v>55</v>
      </c>
      <c r="N444">
        <f t="shared" si="6"/>
        <v>19</v>
      </c>
    </row>
    <row r="445" spans="1:14" x14ac:dyDescent="0.3">
      <c r="A445" t="s">
        <v>2103</v>
      </c>
      <c r="B445">
        <f>scalebetweenformulas!S445</f>
        <v>28</v>
      </c>
      <c r="C445">
        <f>IF(scrapedData!AC445="FR",4,IF(scrapedData!AC445="SO", 3, IF(scrapedData!AC445="JR",2,1)))</f>
        <v>2</v>
      </c>
      <c r="D445">
        <v>1200000</v>
      </c>
      <c r="E445">
        <f ca="1">IF(scrapedData!AD445="F",RANDBETWEEN(2,3),IF(scrapedData!AD445="G",RANDBETWEEN(0,1),4))</f>
        <v>0</v>
      </c>
      <c r="F445" s="1" t="s">
        <v>585</v>
      </c>
      <c r="G445">
        <f>scrapedData!AB445</f>
        <v>13</v>
      </c>
      <c r="H445" t="str">
        <f>MONTH(scrapedData!AE445)&amp;""""&amp;DAY(scrapedData!AE445)&amp;"'"</f>
        <v>6"4'</v>
      </c>
      <c r="I445">
        <f ca="1">_xlfn.IFNA(scalebetweenformulas!N445-scalebetweenformulas!T445,40)</f>
        <v>74</v>
      </c>
      <c r="J445">
        <f>_xlfn.IFNA(scalebetweenformulas!O445-scalebetweenformulas!T445,40)</f>
        <v>67</v>
      </c>
      <c r="K445">
        <f ca="1">_xlfn.IFNA(scalebetweenformulas!Q445,40)</f>
        <v>84</v>
      </c>
      <c r="L445">
        <f>_xlfn.IFNA(scalebetweenformulas!P445,40)</f>
        <v>64</v>
      </c>
      <c r="M445">
        <f ca="1">_xlfn.IFNA(scalebetweenformulas!R445,40)</f>
        <v>51</v>
      </c>
      <c r="N445">
        <f t="shared" si="6"/>
        <v>20</v>
      </c>
    </row>
    <row r="446" spans="1:14" x14ac:dyDescent="0.3">
      <c r="A446" t="s">
        <v>2106</v>
      </c>
      <c r="B446">
        <f>scalebetweenformulas!S446</f>
        <v>28</v>
      </c>
      <c r="C446">
        <f>IF(scrapedData!AC446="FR",4,IF(scrapedData!AC446="SO", 3, IF(scrapedData!AC446="JR",2,1)))</f>
        <v>3</v>
      </c>
      <c r="D446">
        <v>1200000</v>
      </c>
      <c r="E446">
        <f ca="1">IF(scrapedData!AD446="F",RANDBETWEEN(2,3),IF(scrapedData!AD446="G",RANDBETWEEN(0,1),4))</f>
        <v>2</v>
      </c>
      <c r="F446" s="1" t="s">
        <v>585</v>
      </c>
      <c r="G446">
        <f>scrapedData!AB446</f>
        <v>4</v>
      </c>
      <c r="H446" t="str">
        <f>MONTH(scrapedData!AE446)&amp;""""&amp;DAY(scrapedData!AE446)&amp;"'"</f>
        <v>6"8'</v>
      </c>
      <c r="I446">
        <f ca="1">_xlfn.IFNA(scalebetweenformulas!N446-scalebetweenformulas!T446,40)</f>
        <v>69</v>
      </c>
      <c r="J446">
        <f>_xlfn.IFNA(scalebetweenformulas!O446-scalebetweenformulas!T446,40)</f>
        <v>74</v>
      </c>
      <c r="K446">
        <f ca="1">_xlfn.IFNA(scalebetweenformulas!Q446,40)</f>
        <v>47</v>
      </c>
      <c r="L446">
        <f>_xlfn.IFNA(scalebetweenformulas!P446,40)</f>
        <v>77</v>
      </c>
      <c r="M446">
        <f ca="1">_xlfn.IFNA(scalebetweenformulas!R446,40)</f>
        <v>48</v>
      </c>
      <c r="N446">
        <f t="shared" si="6"/>
        <v>19</v>
      </c>
    </row>
    <row r="447" spans="1:14" x14ac:dyDescent="0.3">
      <c r="A447" t="s">
        <v>2107</v>
      </c>
      <c r="B447">
        <f>scalebetweenformulas!S447</f>
        <v>28</v>
      </c>
      <c r="C447">
        <f>IF(scrapedData!AC447="FR",4,IF(scrapedData!AC447="SO", 3, IF(scrapedData!AC447="JR",2,1)))</f>
        <v>1</v>
      </c>
      <c r="D447">
        <v>1200000</v>
      </c>
      <c r="E447">
        <f ca="1">IF(scrapedData!AD447="F",RANDBETWEEN(2,3),IF(scrapedData!AD447="G",RANDBETWEEN(0,1),4))</f>
        <v>2</v>
      </c>
      <c r="F447" s="1" t="s">
        <v>585</v>
      </c>
      <c r="G447">
        <f>scrapedData!AB447</f>
        <v>22</v>
      </c>
      <c r="H447" t="str">
        <f>MONTH(scrapedData!AE447)&amp;""""&amp;DAY(scrapedData!AE447)&amp;"'"</f>
        <v>6"10'</v>
      </c>
      <c r="I447">
        <f ca="1">_xlfn.IFNA(scalebetweenformulas!N447-scalebetweenformulas!T447,40)</f>
        <v>68</v>
      </c>
      <c r="J447">
        <f>_xlfn.IFNA(scalebetweenformulas!O447-scalebetweenformulas!T447,40)</f>
        <v>65</v>
      </c>
      <c r="K447">
        <f ca="1">_xlfn.IFNA(scalebetweenformulas!Q447,40)</f>
        <v>43</v>
      </c>
      <c r="L447">
        <f>_xlfn.IFNA(scalebetweenformulas!P447,40)</f>
        <v>79</v>
      </c>
      <c r="M447">
        <f ca="1">_xlfn.IFNA(scalebetweenformulas!R447,40)</f>
        <v>68</v>
      </c>
      <c r="N447">
        <f t="shared" si="6"/>
        <v>21</v>
      </c>
    </row>
    <row r="448" spans="1:14" x14ac:dyDescent="0.3">
      <c r="A448" t="s">
        <v>2109</v>
      </c>
      <c r="B448">
        <f>scalebetweenformulas!S448</f>
        <v>28</v>
      </c>
      <c r="C448">
        <f>IF(scrapedData!AC448="FR",4,IF(scrapedData!AC448="SO", 3, IF(scrapedData!AC448="JR",2,1)))</f>
        <v>4</v>
      </c>
      <c r="D448">
        <v>1200000</v>
      </c>
      <c r="E448">
        <f ca="1">IF(scrapedData!AD448="F",RANDBETWEEN(2,3),IF(scrapedData!AD448="G",RANDBETWEEN(0,1),4))</f>
        <v>0</v>
      </c>
      <c r="F448" s="1" t="s">
        <v>585</v>
      </c>
      <c r="G448">
        <f>scrapedData!AB448</f>
        <v>24</v>
      </c>
      <c r="H448" t="str">
        <f>MONTH(scrapedData!AE448)&amp;""""&amp;DAY(scrapedData!AE448)&amp;"'"</f>
        <v>6"1'</v>
      </c>
      <c r="I448">
        <f ca="1">_xlfn.IFNA(scalebetweenformulas!N448-scalebetweenformulas!T448,40)</f>
        <v>65</v>
      </c>
      <c r="J448">
        <f>_xlfn.IFNA(scalebetweenformulas!O448-scalebetweenformulas!T448,40)</f>
        <v>63</v>
      </c>
      <c r="K448">
        <f ca="1">_xlfn.IFNA(scalebetweenformulas!Q448,40)</f>
        <v>44</v>
      </c>
      <c r="L448">
        <f>_xlfn.IFNA(scalebetweenformulas!P448,40)</f>
        <v>61</v>
      </c>
      <c r="M448">
        <f ca="1">_xlfn.IFNA(scalebetweenformulas!R448,40)</f>
        <v>77</v>
      </c>
      <c r="N448">
        <f t="shared" si="6"/>
        <v>18</v>
      </c>
    </row>
    <row r="449" spans="1:14" x14ac:dyDescent="0.3">
      <c r="A449" t="s">
        <v>2111</v>
      </c>
      <c r="B449">
        <f>scalebetweenformulas!S449</f>
        <v>28</v>
      </c>
      <c r="C449">
        <f>IF(scrapedData!AC449="FR",4,IF(scrapedData!AC449="SO", 3, IF(scrapedData!AC449="JR",2,1)))</f>
        <v>4</v>
      </c>
      <c r="D449">
        <v>1200000</v>
      </c>
      <c r="E449">
        <f ca="1">IF(scrapedData!AD449="F",RANDBETWEEN(2,3),IF(scrapedData!AD449="G",RANDBETWEEN(0,1),4))</f>
        <v>0</v>
      </c>
      <c r="F449" s="1" t="s">
        <v>585</v>
      </c>
      <c r="G449">
        <f>scrapedData!AB449</f>
        <v>11</v>
      </c>
      <c r="H449" t="str">
        <f>MONTH(scrapedData!AE449)&amp;""""&amp;DAY(scrapedData!AE449)&amp;"'"</f>
        <v>6"4'</v>
      </c>
      <c r="I449">
        <f ca="1">_xlfn.IFNA(scalebetweenformulas!N449-scalebetweenformulas!T449,40)</f>
        <v>69</v>
      </c>
      <c r="J449">
        <f>_xlfn.IFNA(scalebetweenformulas!O449-scalebetweenformulas!T449,40)</f>
        <v>62</v>
      </c>
      <c r="K449">
        <f ca="1">_xlfn.IFNA(scalebetweenformulas!Q449,40)</f>
        <v>49</v>
      </c>
      <c r="L449">
        <f>_xlfn.IFNA(scalebetweenformulas!P449,40)</f>
        <v>67</v>
      </c>
      <c r="M449">
        <f ca="1">_xlfn.IFNA(scalebetweenformulas!R449,40)</f>
        <v>63</v>
      </c>
      <c r="N449">
        <f t="shared" si="6"/>
        <v>18</v>
      </c>
    </row>
    <row r="450" spans="1:14" x14ac:dyDescent="0.3">
      <c r="A450" t="s">
        <v>2112</v>
      </c>
      <c r="B450">
        <f>scalebetweenformulas!S450</f>
        <v>28</v>
      </c>
      <c r="C450">
        <f>IF(scrapedData!AC450="FR",4,IF(scrapedData!AC450="SO", 3, IF(scrapedData!AC450="JR",2,1)))</f>
        <v>1</v>
      </c>
      <c r="D450">
        <v>1200000</v>
      </c>
      <c r="E450">
        <f ca="1">IF(scrapedData!AD450="F",RANDBETWEEN(2,3),IF(scrapedData!AD450="G",RANDBETWEEN(0,1),4))</f>
        <v>1</v>
      </c>
      <c r="F450" s="1" t="s">
        <v>585</v>
      </c>
      <c r="G450">
        <f>scrapedData!AB450</f>
        <v>15</v>
      </c>
      <c r="H450" t="str">
        <f>MONTH(scrapedData!AE450)&amp;""""&amp;DAY(scrapedData!AE450)&amp;"'"</f>
        <v>6"3'</v>
      </c>
      <c r="I450">
        <f ca="1">_xlfn.IFNA(scalebetweenformulas!N450-scalebetweenformulas!T450,40)</f>
        <v>58</v>
      </c>
      <c r="J450">
        <f>_xlfn.IFNA(scalebetweenformulas!O450-scalebetweenformulas!T450,40)</f>
        <v>61</v>
      </c>
      <c r="K450">
        <f ca="1">_xlfn.IFNA(scalebetweenformulas!Q450,40)</f>
        <v>44</v>
      </c>
      <c r="L450">
        <f>_xlfn.IFNA(scalebetweenformulas!P450,40)</f>
        <v>71</v>
      </c>
      <c r="M450">
        <f ca="1">_xlfn.IFNA(scalebetweenformulas!R450,40)</f>
        <v>67</v>
      </c>
      <c r="N450">
        <f t="shared" si="6"/>
        <v>21</v>
      </c>
    </row>
    <row r="451" spans="1:14" x14ac:dyDescent="0.3">
      <c r="A451" t="s">
        <v>2114</v>
      </c>
      <c r="B451">
        <f>scalebetweenformulas!S451</f>
        <v>28</v>
      </c>
      <c r="C451">
        <f>IF(scrapedData!AC451="FR",4,IF(scrapedData!AC451="SO", 3, IF(scrapedData!AC451="JR",2,1)))</f>
        <v>3</v>
      </c>
      <c r="D451">
        <v>1200000</v>
      </c>
      <c r="E451">
        <f ca="1">IF(scrapedData!AD451="F",RANDBETWEEN(2,3),IF(scrapedData!AD451="G",RANDBETWEEN(0,1),4))</f>
        <v>1</v>
      </c>
      <c r="F451" s="1" t="s">
        <v>585</v>
      </c>
      <c r="G451">
        <f>scrapedData!AB451</f>
        <v>12</v>
      </c>
      <c r="H451" t="str">
        <f>MONTH(scrapedData!AE451)&amp;""""&amp;DAY(scrapedData!AE451)&amp;"'"</f>
        <v>6"1'</v>
      </c>
      <c r="I451">
        <f ca="1">_xlfn.IFNA(scalebetweenformulas!N451-scalebetweenformulas!T451,40)</f>
        <v>60</v>
      </c>
      <c r="J451">
        <f>_xlfn.IFNA(scalebetweenformulas!O451-scalebetweenformulas!T451,40)</f>
        <v>60</v>
      </c>
      <c r="K451">
        <f ca="1">_xlfn.IFNA(scalebetweenformulas!Q451,40)</f>
        <v>49</v>
      </c>
      <c r="L451">
        <f>_xlfn.IFNA(scalebetweenformulas!P451,40)</f>
        <v>70</v>
      </c>
      <c r="M451">
        <f ca="1">_xlfn.IFNA(scalebetweenformulas!R451,40)</f>
        <v>63</v>
      </c>
      <c r="N451">
        <f t="shared" ref="N451:N514" si="7">22-C451</f>
        <v>19</v>
      </c>
    </row>
    <row r="452" spans="1:14" x14ac:dyDescent="0.3">
      <c r="A452" t="s">
        <v>2117</v>
      </c>
      <c r="B452">
        <f>scalebetweenformulas!S452</f>
        <v>29</v>
      </c>
      <c r="C452">
        <f>IF(scrapedData!AC452="FR",4,IF(scrapedData!AC452="SO", 3, IF(scrapedData!AC452="JR",2,1)))</f>
        <v>2</v>
      </c>
      <c r="D452">
        <v>1200000</v>
      </c>
      <c r="E452">
        <f ca="1">IF(scrapedData!AD452="F",RANDBETWEEN(2,3),IF(scrapedData!AD452="G",RANDBETWEEN(0,1),4))</f>
        <v>1</v>
      </c>
      <c r="F452" s="1" t="s">
        <v>585</v>
      </c>
      <c r="G452">
        <f>scrapedData!AB452</f>
        <v>25</v>
      </c>
      <c r="H452" t="str">
        <f>MONTH(scrapedData!AE452)&amp;""""&amp;DAY(scrapedData!AE452)&amp;"'"</f>
        <v>6"6'</v>
      </c>
      <c r="I452">
        <f ca="1">_xlfn.IFNA(scalebetweenformulas!N452-scalebetweenformulas!T452,40)</f>
        <v>82</v>
      </c>
      <c r="J452">
        <f>_xlfn.IFNA(scalebetweenformulas!O452-scalebetweenformulas!T452,40)</f>
        <v>79</v>
      </c>
      <c r="K452">
        <f ca="1">_xlfn.IFNA(scalebetweenformulas!Q452,40)</f>
        <v>78</v>
      </c>
      <c r="L452">
        <f>_xlfn.IFNA(scalebetweenformulas!P452,40)</f>
        <v>59</v>
      </c>
      <c r="M452">
        <f ca="1">_xlfn.IFNA(scalebetweenformulas!R452,40)</f>
        <v>76</v>
      </c>
      <c r="N452">
        <f t="shared" si="7"/>
        <v>20</v>
      </c>
    </row>
    <row r="453" spans="1:14" x14ac:dyDescent="0.3">
      <c r="A453" t="s">
        <v>2121</v>
      </c>
      <c r="B453">
        <f>scalebetweenformulas!S453</f>
        <v>29</v>
      </c>
      <c r="C453">
        <f>IF(scrapedData!AC453="FR",4,IF(scrapedData!AC453="SO", 3, IF(scrapedData!AC453="JR",2,1)))</f>
        <v>2</v>
      </c>
      <c r="D453">
        <v>1200000</v>
      </c>
      <c r="E453">
        <f ca="1">IF(scrapedData!AD453="F",RANDBETWEEN(2,3),IF(scrapedData!AD453="G",RANDBETWEEN(0,1),4))</f>
        <v>3</v>
      </c>
      <c r="F453" s="1" t="s">
        <v>585</v>
      </c>
      <c r="G453">
        <f>scrapedData!AB453</f>
        <v>33</v>
      </c>
      <c r="H453" t="str">
        <f>MONTH(scrapedData!AE453)&amp;""""&amp;DAY(scrapedData!AE453)&amp;"'"</f>
        <v>6"6'</v>
      </c>
      <c r="I453">
        <f ca="1">_xlfn.IFNA(scalebetweenformulas!N453-scalebetweenformulas!T453,40)</f>
        <v>80</v>
      </c>
      <c r="J453">
        <f>_xlfn.IFNA(scalebetweenformulas!O453-scalebetweenformulas!T453,40)</f>
        <v>81</v>
      </c>
      <c r="K453">
        <f ca="1">_xlfn.IFNA(scalebetweenformulas!Q453,40)</f>
        <v>84</v>
      </c>
      <c r="L453">
        <f>_xlfn.IFNA(scalebetweenformulas!P453,40)</f>
        <v>66</v>
      </c>
      <c r="M453">
        <f ca="1">_xlfn.IFNA(scalebetweenformulas!R453,40)</f>
        <v>74</v>
      </c>
      <c r="N453">
        <f t="shared" si="7"/>
        <v>20</v>
      </c>
    </row>
    <row r="454" spans="1:14" x14ac:dyDescent="0.3">
      <c r="A454" t="s">
        <v>2124</v>
      </c>
      <c r="B454">
        <f>scalebetweenformulas!S454</f>
        <v>29</v>
      </c>
      <c r="C454">
        <f>IF(scrapedData!AC454="FR",4,IF(scrapedData!AC454="SO", 3, IF(scrapedData!AC454="JR",2,1)))</f>
        <v>3</v>
      </c>
      <c r="D454">
        <v>1200000</v>
      </c>
      <c r="E454">
        <f ca="1">IF(scrapedData!AD454="F",RANDBETWEEN(2,3),IF(scrapedData!AD454="G",RANDBETWEEN(0,1),4))</f>
        <v>2</v>
      </c>
      <c r="F454" s="1" t="s">
        <v>585</v>
      </c>
      <c r="G454">
        <f>scrapedData!AB454</f>
        <v>11</v>
      </c>
      <c r="H454" t="str">
        <f>MONTH(scrapedData!AE454)&amp;""""&amp;DAY(scrapedData!AE454)&amp;"'"</f>
        <v>6"8'</v>
      </c>
      <c r="I454">
        <f ca="1">_xlfn.IFNA(scalebetweenformulas!N454-scalebetweenformulas!T454,40)</f>
        <v>77</v>
      </c>
      <c r="J454">
        <f>_xlfn.IFNA(scalebetweenformulas!O454-scalebetweenformulas!T454,40)</f>
        <v>83</v>
      </c>
      <c r="K454">
        <f ca="1">_xlfn.IFNA(scalebetweenformulas!Q454,40)</f>
        <v>72</v>
      </c>
      <c r="L454">
        <f>_xlfn.IFNA(scalebetweenformulas!P454,40)</f>
        <v>84</v>
      </c>
      <c r="M454">
        <f ca="1">_xlfn.IFNA(scalebetweenformulas!R454,40)</f>
        <v>66</v>
      </c>
      <c r="N454">
        <f t="shared" si="7"/>
        <v>19</v>
      </c>
    </row>
    <row r="455" spans="1:14" x14ac:dyDescent="0.3">
      <c r="A455" t="s">
        <v>2126</v>
      </c>
      <c r="B455">
        <f>scalebetweenformulas!S455</f>
        <v>29</v>
      </c>
      <c r="C455">
        <f>IF(scrapedData!AC455="FR",4,IF(scrapedData!AC455="SO", 3, IF(scrapedData!AC455="JR",2,1)))</f>
        <v>1</v>
      </c>
      <c r="D455">
        <v>1200000</v>
      </c>
      <c r="E455">
        <f ca="1">IF(scrapedData!AD455="F",RANDBETWEEN(2,3),IF(scrapedData!AD455="G",RANDBETWEEN(0,1),4))</f>
        <v>0</v>
      </c>
      <c r="F455" s="1" t="s">
        <v>585</v>
      </c>
      <c r="G455">
        <f>scrapedData!AB455</f>
        <v>23</v>
      </c>
      <c r="H455" t="str">
        <f>MONTH(scrapedData!AE455)&amp;""""&amp;DAY(scrapedData!AE455)&amp;"'"</f>
        <v>6"5'</v>
      </c>
      <c r="I455">
        <f ca="1">_xlfn.IFNA(scalebetweenformulas!N455-scalebetweenformulas!T455,40)</f>
        <v>78</v>
      </c>
      <c r="J455">
        <f>_xlfn.IFNA(scalebetweenformulas!O455-scalebetweenformulas!T455,40)</f>
        <v>75</v>
      </c>
      <c r="K455">
        <f ca="1">_xlfn.IFNA(scalebetweenformulas!Q455,40)</f>
        <v>80</v>
      </c>
      <c r="L455">
        <f>_xlfn.IFNA(scalebetweenformulas!P455,40)</f>
        <v>57</v>
      </c>
      <c r="M455">
        <f ca="1">_xlfn.IFNA(scalebetweenformulas!R455,40)</f>
        <v>78</v>
      </c>
      <c r="N455">
        <f t="shared" si="7"/>
        <v>21</v>
      </c>
    </row>
    <row r="456" spans="1:14" x14ac:dyDescent="0.3">
      <c r="A456" t="s">
        <v>2130</v>
      </c>
      <c r="B456">
        <f>scalebetweenformulas!S456</f>
        <v>29</v>
      </c>
      <c r="C456">
        <f>IF(scrapedData!AC456="FR",4,IF(scrapedData!AC456="SO", 3, IF(scrapedData!AC456="JR",2,1)))</f>
        <v>4</v>
      </c>
      <c r="D456">
        <v>1200000</v>
      </c>
      <c r="E456">
        <f ca="1">IF(scrapedData!AD456="F",RANDBETWEEN(2,3),IF(scrapedData!AD456="G",RANDBETWEEN(0,1),4))</f>
        <v>1</v>
      </c>
      <c r="F456" s="1" t="s">
        <v>585</v>
      </c>
      <c r="G456">
        <f>scrapedData!AB456</f>
        <v>35</v>
      </c>
      <c r="H456" t="str">
        <f>MONTH(scrapedData!AE456)&amp;""""&amp;DAY(scrapedData!AE456)&amp;"'"</f>
        <v>6"5'</v>
      </c>
      <c r="I456">
        <f ca="1">_xlfn.IFNA(scalebetweenformulas!N456-scalebetweenformulas!T456,40)</f>
        <v>75</v>
      </c>
      <c r="J456">
        <f>_xlfn.IFNA(scalebetweenformulas!O456-scalebetweenformulas!T456,40)</f>
        <v>68</v>
      </c>
      <c r="K456">
        <f ca="1">_xlfn.IFNA(scalebetweenformulas!Q456,40)</f>
        <v>82</v>
      </c>
      <c r="L456">
        <f>_xlfn.IFNA(scalebetweenformulas!P456,40)</f>
        <v>62</v>
      </c>
      <c r="M456">
        <f ca="1">_xlfn.IFNA(scalebetweenformulas!R456,40)</f>
        <v>79</v>
      </c>
      <c r="N456">
        <f t="shared" si="7"/>
        <v>18</v>
      </c>
    </row>
    <row r="457" spans="1:14" x14ac:dyDescent="0.3">
      <c r="A457" t="s">
        <v>2131</v>
      </c>
      <c r="B457">
        <f>scalebetweenformulas!S457</f>
        <v>29</v>
      </c>
      <c r="C457">
        <f>IF(scrapedData!AC457="FR",4,IF(scrapedData!AC457="SO", 3, IF(scrapedData!AC457="JR",2,1)))</f>
        <v>1</v>
      </c>
      <c r="D457">
        <v>1200000</v>
      </c>
      <c r="E457">
        <f ca="1">IF(scrapedData!AD457="F",RANDBETWEEN(2,3),IF(scrapedData!AD457="G",RANDBETWEEN(0,1),4))</f>
        <v>4</v>
      </c>
      <c r="F457" s="1" t="s">
        <v>585</v>
      </c>
      <c r="G457">
        <f>scrapedData!AB457</f>
        <v>13</v>
      </c>
      <c r="H457" t="str">
        <f>MONTH(scrapedData!AE457)&amp;""""&amp;DAY(scrapedData!AE457)&amp;"'"</f>
        <v>7"2'</v>
      </c>
      <c r="I457">
        <f ca="1">_xlfn.IFNA(scalebetweenformulas!N457-scalebetweenformulas!T457,40)</f>
        <v>71</v>
      </c>
      <c r="J457">
        <f>_xlfn.IFNA(scalebetweenformulas!O457-scalebetweenformulas!T457,40)</f>
        <v>79</v>
      </c>
      <c r="K457">
        <f ca="1">_xlfn.IFNA(scalebetweenformulas!Q457,40)</f>
        <v>43</v>
      </c>
      <c r="L457">
        <f>_xlfn.IFNA(scalebetweenformulas!P457,40)</f>
        <v>83</v>
      </c>
      <c r="M457">
        <f ca="1">_xlfn.IFNA(scalebetweenformulas!R457,40)</f>
        <v>64</v>
      </c>
      <c r="N457">
        <f t="shared" si="7"/>
        <v>21</v>
      </c>
    </row>
    <row r="458" spans="1:14" x14ac:dyDescent="0.3">
      <c r="A458" t="s">
        <v>2135</v>
      </c>
      <c r="B458">
        <f>scalebetweenformulas!S458</f>
        <v>29</v>
      </c>
      <c r="C458">
        <f>IF(scrapedData!AC458="FR",4,IF(scrapedData!AC458="SO", 3, IF(scrapedData!AC458="JR",2,1)))</f>
        <v>3</v>
      </c>
      <c r="D458">
        <v>1200000</v>
      </c>
      <c r="E458">
        <f ca="1">IF(scrapedData!AD458="F",RANDBETWEEN(2,3),IF(scrapedData!AD458="G",RANDBETWEEN(0,1),4))</f>
        <v>2</v>
      </c>
      <c r="F458" s="1" t="s">
        <v>585</v>
      </c>
      <c r="G458">
        <f>scrapedData!AB458</f>
        <v>21</v>
      </c>
      <c r="H458" t="str">
        <f>MONTH(scrapedData!AE458)&amp;""""&amp;DAY(scrapedData!AE458)&amp;"'"</f>
        <v>6"10'</v>
      </c>
      <c r="I458">
        <f ca="1">_xlfn.IFNA(scalebetweenformulas!N458-scalebetweenformulas!T458,40)</f>
        <v>71</v>
      </c>
      <c r="J458">
        <f>_xlfn.IFNA(scalebetweenformulas!O458-scalebetweenformulas!T458,40)</f>
        <v>76</v>
      </c>
      <c r="K458">
        <f ca="1">_xlfn.IFNA(scalebetweenformulas!Q458,40)</f>
        <v>42</v>
      </c>
      <c r="L458">
        <f>_xlfn.IFNA(scalebetweenformulas!P458,40)</f>
        <v>70</v>
      </c>
      <c r="M458">
        <f ca="1">_xlfn.IFNA(scalebetweenformulas!R458,40)</f>
        <v>59</v>
      </c>
      <c r="N458">
        <f t="shared" si="7"/>
        <v>19</v>
      </c>
    </row>
    <row r="459" spans="1:14" x14ac:dyDescent="0.3">
      <c r="A459" t="s">
        <v>2139</v>
      </c>
      <c r="B459">
        <f>scalebetweenformulas!S459</f>
        <v>29</v>
      </c>
      <c r="C459">
        <f>IF(scrapedData!AC459="FR",4,IF(scrapedData!AC459="SO", 3, IF(scrapedData!AC459="JR",2,1)))</f>
        <v>4</v>
      </c>
      <c r="D459">
        <v>1200000</v>
      </c>
      <c r="E459">
        <f ca="1">IF(scrapedData!AD459="F",RANDBETWEEN(2,3),IF(scrapedData!AD459="G",RANDBETWEEN(0,1),4))</f>
        <v>0</v>
      </c>
      <c r="F459" s="1" t="s">
        <v>585</v>
      </c>
      <c r="G459">
        <f>scrapedData!AB459</f>
        <v>5</v>
      </c>
      <c r="H459" t="str">
        <f>MONTH(scrapedData!AE459)&amp;""""&amp;DAY(scrapedData!AE459)&amp;"'"</f>
        <v>6"3'</v>
      </c>
      <c r="I459">
        <f ca="1">_xlfn.IFNA(scalebetweenformulas!N459-scalebetweenformulas!T459,40)</f>
        <v>66</v>
      </c>
      <c r="J459">
        <f>_xlfn.IFNA(scalebetweenformulas!O459-scalebetweenformulas!T459,40)</f>
        <v>67</v>
      </c>
      <c r="K459">
        <f ca="1">_xlfn.IFNA(scalebetweenformulas!Q459,40)</f>
        <v>40</v>
      </c>
      <c r="L459">
        <f>_xlfn.IFNA(scalebetweenformulas!P459,40)</f>
        <v>67</v>
      </c>
      <c r="M459">
        <f ca="1">_xlfn.IFNA(scalebetweenformulas!R459,40)</f>
        <v>63</v>
      </c>
      <c r="N459">
        <f t="shared" si="7"/>
        <v>18</v>
      </c>
    </row>
    <row r="460" spans="1:14" x14ac:dyDescent="0.3">
      <c r="A460" t="s">
        <v>2141</v>
      </c>
      <c r="B460">
        <f>scalebetweenformulas!S460</f>
        <v>29</v>
      </c>
      <c r="C460">
        <f>IF(scrapedData!AC460="FR",4,IF(scrapedData!AC460="SO", 3, IF(scrapedData!AC460="JR",2,1)))</f>
        <v>3</v>
      </c>
      <c r="D460">
        <v>1200000</v>
      </c>
      <c r="E460">
        <f ca="1">IF(scrapedData!AD460="F",RANDBETWEEN(2,3),IF(scrapedData!AD460="G",RANDBETWEEN(0,1),4))</f>
        <v>3</v>
      </c>
      <c r="F460" s="1" t="s">
        <v>585</v>
      </c>
      <c r="G460">
        <f>scrapedData!AB460</f>
        <v>34</v>
      </c>
      <c r="H460" t="str">
        <f>MONTH(scrapedData!AE460)&amp;""""&amp;DAY(scrapedData!AE460)&amp;"'"</f>
        <v>6"10'</v>
      </c>
      <c r="I460">
        <f ca="1">_xlfn.IFNA(scalebetweenformulas!N460-scalebetweenformulas!T460,40)</f>
        <v>66</v>
      </c>
      <c r="J460">
        <f>_xlfn.IFNA(scalebetweenformulas!O460-scalebetweenformulas!T460,40)</f>
        <v>68</v>
      </c>
      <c r="K460">
        <f ca="1">_xlfn.IFNA(scalebetweenformulas!Q460,40)</f>
        <v>44</v>
      </c>
      <c r="L460">
        <f>_xlfn.IFNA(scalebetweenformulas!P460,40)</f>
        <v>76</v>
      </c>
      <c r="M460">
        <f ca="1">_xlfn.IFNA(scalebetweenformulas!R460,40)</f>
        <v>40</v>
      </c>
      <c r="N460">
        <f t="shared" si="7"/>
        <v>19</v>
      </c>
    </row>
    <row r="461" spans="1:14" x14ac:dyDescent="0.3">
      <c r="A461" t="s">
        <v>2143</v>
      </c>
      <c r="B461">
        <f>scalebetweenformulas!S461</f>
        <v>29</v>
      </c>
      <c r="C461">
        <f>IF(scrapedData!AC461="FR",4,IF(scrapedData!AC461="SO", 3, IF(scrapedData!AC461="JR",2,1)))</f>
        <v>4</v>
      </c>
      <c r="D461">
        <v>1200000</v>
      </c>
      <c r="E461">
        <f ca="1">IF(scrapedData!AD461="F",RANDBETWEEN(2,3),IF(scrapedData!AD461="G",RANDBETWEEN(0,1),4))</f>
        <v>3</v>
      </c>
      <c r="F461" s="1" t="s">
        <v>585</v>
      </c>
      <c r="G461">
        <f>scrapedData!AB461</f>
        <v>20</v>
      </c>
      <c r="H461" t="str">
        <f>MONTH(scrapedData!AE461)&amp;""""&amp;DAY(scrapedData!AE461)&amp;"'"</f>
        <v>6"9'</v>
      </c>
      <c r="I461">
        <f ca="1">_xlfn.IFNA(scalebetweenformulas!N461-scalebetweenformulas!T461,40)</f>
        <v>71</v>
      </c>
      <c r="J461">
        <f>_xlfn.IFNA(scalebetweenformulas!O461-scalebetweenformulas!T461,40)</f>
        <v>63</v>
      </c>
      <c r="K461">
        <f ca="1">_xlfn.IFNA(scalebetweenformulas!Q461,40)</f>
        <v>49</v>
      </c>
      <c r="L461">
        <f>_xlfn.IFNA(scalebetweenformulas!P461,40)</f>
        <v>69</v>
      </c>
      <c r="M461">
        <f ca="1">_xlfn.IFNA(scalebetweenformulas!R461,40)</f>
        <v>75</v>
      </c>
      <c r="N461">
        <f t="shared" si="7"/>
        <v>18</v>
      </c>
    </row>
    <row r="462" spans="1:14" x14ac:dyDescent="0.3">
      <c r="A462" t="s">
        <v>2144</v>
      </c>
      <c r="B462">
        <f>scalebetweenformulas!S462</f>
        <v>29</v>
      </c>
      <c r="C462">
        <f>IF(scrapedData!AC462="FR",4,IF(scrapedData!AC462="SO", 3, IF(scrapedData!AC462="JR",2,1)))</f>
        <v>1</v>
      </c>
      <c r="D462">
        <v>1200000</v>
      </c>
      <c r="E462">
        <f ca="1">IF(scrapedData!AD462="F",RANDBETWEEN(2,3),IF(scrapedData!AD462="G",RANDBETWEEN(0,1),4))</f>
        <v>0</v>
      </c>
      <c r="F462" s="1" t="s">
        <v>585</v>
      </c>
      <c r="G462">
        <f>scrapedData!AB462</f>
        <v>54</v>
      </c>
      <c r="H462" t="str">
        <f>MONTH(scrapedData!AE462)&amp;""""&amp;DAY(scrapedData!AE462)&amp;"'"</f>
        <v>5"10'</v>
      </c>
      <c r="I462">
        <f ca="1">_xlfn.IFNA(scalebetweenformulas!N462-scalebetweenformulas!T462,40)</f>
        <v>67</v>
      </c>
      <c r="J462">
        <f>_xlfn.IFNA(scalebetweenformulas!O462-scalebetweenformulas!T462,40)</f>
        <v>60</v>
      </c>
      <c r="K462">
        <f ca="1">_xlfn.IFNA(scalebetweenformulas!Q462,40)</f>
        <v>47</v>
      </c>
      <c r="L462">
        <f>_xlfn.IFNA(scalebetweenformulas!P462,40)</f>
        <v>70</v>
      </c>
      <c r="M462">
        <f ca="1">_xlfn.IFNA(scalebetweenformulas!R462,40)</f>
        <v>61</v>
      </c>
      <c r="N462">
        <f t="shared" si="7"/>
        <v>21</v>
      </c>
    </row>
    <row r="463" spans="1:14" x14ac:dyDescent="0.3">
      <c r="A463" t="s">
        <v>2147</v>
      </c>
      <c r="B463">
        <f>scalebetweenformulas!S463</f>
        <v>29</v>
      </c>
      <c r="C463">
        <f>IF(scrapedData!AC463="FR",4,IF(scrapedData!AC463="SO", 3, IF(scrapedData!AC463="JR",2,1)))</f>
        <v>1</v>
      </c>
      <c r="D463">
        <v>1200000</v>
      </c>
      <c r="E463">
        <f ca="1">IF(scrapedData!AD463="F",RANDBETWEEN(2,3),IF(scrapedData!AD463="G",RANDBETWEEN(0,1),4))</f>
        <v>1</v>
      </c>
      <c r="F463" s="1" t="s">
        <v>585</v>
      </c>
      <c r="G463">
        <f>scrapedData!AB463</f>
        <v>0</v>
      </c>
      <c r="H463" t="str">
        <f>MONTH(scrapedData!AE463)&amp;""""&amp;DAY(scrapedData!AE463)&amp;"'"</f>
        <v>6"1'</v>
      </c>
      <c r="I463">
        <f ca="1">_xlfn.IFNA(scalebetweenformulas!N463-scalebetweenformulas!T463,40)</f>
        <v>60</v>
      </c>
      <c r="J463">
        <f>_xlfn.IFNA(scalebetweenformulas!O463-scalebetweenformulas!T463,40)</f>
        <v>60</v>
      </c>
      <c r="K463">
        <f ca="1">_xlfn.IFNA(scalebetweenformulas!Q463,40)</f>
        <v>50</v>
      </c>
      <c r="L463">
        <f>_xlfn.IFNA(scalebetweenformulas!P463,40)</f>
        <v>70</v>
      </c>
      <c r="M463">
        <f ca="1">_xlfn.IFNA(scalebetweenformulas!R463,40)</f>
        <v>52</v>
      </c>
      <c r="N463">
        <f t="shared" si="7"/>
        <v>21</v>
      </c>
    </row>
    <row r="464" spans="1:14" x14ac:dyDescent="0.3">
      <c r="A464" t="s">
        <v>2148</v>
      </c>
      <c r="B464">
        <f>scalebetweenformulas!S464</f>
        <v>29</v>
      </c>
      <c r="C464">
        <f>IF(scrapedData!AC464="FR",4,IF(scrapedData!AC464="SO", 3, IF(scrapedData!AC464="JR",2,1)))</f>
        <v>1</v>
      </c>
      <c r="D464">
        <v>1200000</v>
      </c>
      <c r="E464">
        <f ca="1">IF(scrapedData!AD464="F",RANDBETWEEN(2,3),IF(scrapedData!AD464="G",RANDBETWEEN(0,1),4))</f>
        <v>3</v>
      </c>
      <c r="F464" s="1" t="s">
        <v>585</v>
      </c>
      <c r="G464">
        <f>scrapedData!AB464</f>
        <v>4</v>
      </c>
      <c r="H464" t="str">
        <f>MONTH(scrapedData!AE464)&amp;""""&amp;DAY(scrapedData!AE464)&amp;"'"</f>
        <v>6"6'</v>
      </c>
      <c r="I464">
        <f ca="1">_xlfn.IFNA(scalebetweenformulas!N464-scalebetweenformulas!T464,40)</f>
        <v>59</v>
      </c>
      <c r="J464">
        <f>_xlfn.IFNA(scalebetweenformulas!O464-scalebetweenformulas!T464,40)</f>
        <v>60</v>
      </c>
      <c r="K464">
        <f ca="1">_xlfn.IFNA(scalebetweenformulas!Q464,40)</f>
        <v>46</v>
      </c>
      <c r="L464">
        <f>_xlfn.IFNA(scalebetweenformulas!P464,40)</f>
        <v>71</v>
      </c>
      <c r="M464">
        <f ca="1">_xlfn.IFNA(scalebetweenformulas!R464,40)</f>
        <v>62</v>
      </c>
      <c r="N464">
        <f t="shared" si="7"/>
        <v>21</v>
      </c>
    </row>
    <row r="465" spans="1:14" x14ac:dyDescent="0.3">
      <c r="A465" t="s">
        <v>2150</v>
      </c>
      <c r="B465">
        <f>scalebetweenformulas!S465</f>
        <v>29</v>
      </c>
      <c r="C465">
        <f>IF(scrapedData!AC465="FR",4,IF(scrapedData!AC465="SO", 3, IF(scrapedData!AC465="JR",2,1)))</f>
        <v>2</v>
      </c>
      <c r="D465">
        <v>1200000</v>
      </c>
      <c r="E465">
        <f ca="1">IF(scrapedData!AD465="F",RANDBETWEEN(2,3),IF(scrapedData!AD465="G",RANDBETWEEN(0,1),4))</f>
        <v>0</v>
      </c>
      <c r="F465" s="1" t="s">
        <v>585</v>
      </c>
      <c r="G465">
        <f>scrapedData!AB465</f>
        <v>32</v>
      </c>
      <c r="H465" t="str">
        <f>MONTH(scrapedData!AE465)&amp;""""&amp;DAY(scrapedData!AE465)&amp;"'"</f>
        <v>5"8'</v>
      </c>
      <c r="I465">
        <f ca="1">_xlfn.IFNA(scalebetweenformulas!N465-scalebetweenformulas!T465,40)</f>
        <v>60</v>
      </c>
      <c r="J465">
        <f>_xlfn.IFNA(scalebetweenformulas!O465-scalebetweenformulas!T465,40)</f>
        <v>59</v>
      </c>
      <c r="K465">
        <f ca="1">_xlfn.IFNA(scalebetweenformulas!Q465,40)</f>
        <v>50</v>
      </c>
      <c r="L465">
        <f>_xlfn.IFNA(scalebetweenformulas!P465,40)</f>
        <v>68</v>
      </c>
      <c r="M465">
        <f ca="1">_xlfn.IFNA(scalebetweenformulas!R465,40)</f>
        <v>51</v>
      </c>
      <c r="N465">
        <f t="shared" si="7"/>
        <v>20</v>
      </c>
    </row>
    <row r="466" spans="1:14" x14ac:dyDescent="0.3">
      <c r="A466" t="s">
        <v>2152</v>
      </c>
      <c r="B466">
        <f>scalebetweenformulas!S466</f>
        <v>29</v>
      </c>
      <c r="C466">
        <f>IF(scrapedData!AC466="FR",4,IF(scrapedData!AC466="SO", 3, IF(scrapedData!AC466="JR",2,1)))</f>
        <v>4</v>
      </c>
      <c r="D466">
        <v>1200000</v>
      </c>
      <c r="E466">
        <f ca="1">IF(scrapedData!AD466="F",RANDBETWEEN(2,3),IF(scrapedData!AD466="G",RANDBETWEEN(0,1),4))</f>
        <v>0</v>
      </c>
      <c r="F466" s="1" t="s">
        <v>585</v>
      </c>
      <c r="G466">
        <f>scrapedData!AB466</f>
        <v>12</v>
      </c>
      <c r="H466" t="str">
        <f>MONTH(scrapedData!AE466)&amp;""""&amp;DAY(scrapedData!AE466)&amp;"'"</f>
        <v>6"2'</v>
      </c>
      <c r="I466">
        <f ca="1">_xlfn.IFNA(scalebetweenformulas!N466-scalebetweenformulas!T466,40)</f>
        <v>58</v>
      </c>
      <c r="J466">
        <f>_xlfn.IFNA(scalebetweenformulas!O466-scalebetweenformulas!T466,40)</f>
        <v>59</v>
      </c>
      <c r="K466">
        <f ca="1">_xlfn.IFNA(scalebetweenformulas!Q466,40)</f>
        <v>43</v>
      </c>
      <c r="L466">
        <f>_xlfn.IFNA(scalebetweenformulas!P466,40)</f>
        <v>69</v>
      </c>
      <c r="M466">
        <f ca="1">_xlfn.IFNA(scalebetweenformulas!R466,40)</f>
        <v>70</v>
      </c>
      <c r="N466">
        <f t="shared" si="7"/>
        <v>18</v>
      </c>
    </row>
    <row r="467" spans="1:14" x14ac:dyDescent="0.3">
      <c r="A467" t="s">
        <v>2154</v>
      </c>
      <c r="B467">
        <f>scalebetweenformulas!S467</f>
        <v>29</v>
      </c>
      <c r="C467">
        <f>IF(scrapedData!AC467="FR",4,IF(scrapedData!AC467="SO", 3, IF(scrapedData!AC467="JR",2,1)))</f>
        <v>3</v>
      </c>
      <c r="D467">
        <v>1200000</v>
      </c>
      <c r="E467">
        <f ca="1">IF(scrapedData!AD467="F",RANDBETWEEN(2,3),IF(scrapedData!AD467="G",RANDBETWEEN(0,1),4))</f>
        <v>0</v>
      </c>
      <c r="F467" s="1" t="s">
        <v>585</v>
      </c>
      <c r="G467">
        <f>scrapedData!AB467</f>
        <v>10</v>
      </c>
      <c r="H467" t="str">
        <f>MONTH(scrapedData!AE467)&amp;""""&amp;DAY(scrapedData!AE467)&amp;"'"</f>
        <v>6"3'</v>
      </c>
      <c r="I467">
        <f ca="1">_xlfn.IFNA(scalebetweenformulas!N467-scalebetweenformulas!T467,40)</f>
        <v>59</v>
      </c>
      <c r="J467">
        <f>_xlfn.IFNA(scalebetweenformulas!O467-scalebetweenformulas!T467,40)</f>
        <v>61</v>
      </c>
      <c r="K467">
        <f ca="1">_xlfn.IFNA(scalebetweenformulas!Q467,40)</f>
        <v>46</v>
      </c>
      <c r="L467">
        <f>_xlfn.IFNA(scalebetweenformulas!P467,40)</f>
        <v>76</v>
      </c>
      <c r="M467">
        <f ca="1">_xlfn.IFNA(scalebetweenformulas!R467,40)</f>
        <v>56</v>
      </c>
      <c r="N467">
        <f t="shared" si="7"/>
        <v>19</v>
      </c>
    </row>
    <row r="468" spans="1:14" x14ac:dyDescent="0.3">
      <c r="A468" t="s">
        <v>2155</v>
      </c>
      <c r="B468">
        <f>scalebetweenformulas!S468</f>
        <v>29</v>
      </c>
      <c r="C468">
        <f>IF(scrapedData!AC468="FR",4,IF(scrapedData!AC468="SO", 3, IF(scrapedData!AC468="JR",2,1)))</f>
        <v>1</v>
      </c>
      <c r="D468">
        <v>1200000</v>
      </c>
      <c r="E468">
        <f ca="1">IF(scrapedData!AD468="F",RANDBETWEEN(2,3),IF(scrapedData!AD468="G",RANDBETWEEN(0,1),4))</f>
        <v>1</v>
      </c>
      <c r="F468" s="1" t="s">
        <v>585</v>
      </c>
      <c r="G468">
        <f>scrapedData!AB468</f>
        <v>24</v>
      </c>
      <c r="H468" t="str">
        <f>MONTH(scrapedData!AE468)&amp;""""&amp;DAY(scrapedData!AE468)&amp;"'"</f>
        <v>5"10'</v>
      </c>
      <c r="I468">
        <f>_xlfn.IFNA(scalebetweenformulas!N468-scalebetweenformulas!T468,40)</f>
        <v>40</v>
      </c>
      <c r="J468">
        <f>_xlfn.IFNA(scalebetweenformulas!O468-scalebetweenformulas!T468,40)</f>
        <v>40</v>
      </c>
      <c r="K468">
        <f ca="1">_xlfn.IFNA(scalebetweenformulas!Q468,40)</f>
        <v>40</v>
      </c>
      <c r="L468">
        <f>_xlfn.IFNA(scalebetweenformulas!P468,40)</f>
        <v>40</v>
      </c>
      <c r="M468">
        <f ca="1">_xlfn.IFNA(scalebetweenformulas!R468,40)</f>
        <v>40</v>
      </c>
      <c r="N468">
        <f t="shared" si="7"/>
        <v>21</v>
      </c>
    </row>
    <row r="469" spans="1:14" x14ac:dyDescent="0.3">
      <c r="A469" t="s">
        <v>2158</v>
      </c>
      <c r="B469">
        <f>scalebetweenformulas!S469</f>
        <v>30</v>
      </c>
      <c r="C469">
        <f>IF(scrapedData!AC469="FR",4,IF(scrapedData!AC469="SO", 3, IF(scrapedData!AC469="JR",2,1)))</f>
        <v>2</v>
      </c>
      <c r="D469">
        <v>1200000</v>
      </c>
      <c r="E469">
        <f ca="1">IF(scrapedData!AD469="F",RANDBETWEEN(2,3),IF(scrapedData!AD469="G",RANDBETWEEN(0,1),4))</f>
        <v>1</v>
      </c>
      <c r="F469" s="1" t="s">
        <v>585</v>
      </c>
      <c r="G469">
        <f>scrapedData!AB469</f>
        <v>4</v>
      </c>
      <c r="H469" t="str">
        <f>MONTH(scrapedData!AE469)&amp;""""&amp;DAY(scrapedData!AE469)&amp;"'"</f>
        <v>6"2'</v>
      </c>
      <c r="I469">
        <f ca="1">_xlfn.IFNA(scalebetweenformulas!N469-scalebetweenformulas!T469,40)</f>
        <v>83</v>
      </c>
      <c r="J469">
        <f>_xlfn.IFNA(scalebetweenformulas!O469-scalebetweenformulas!T469,40)</f>
        <v>77</v>
      </c>
      <c r="K469">
        <f ca="1">_xlfn.IFNA(scalebetweenformulas!Q469,40)</f>
        <v>84</v>
      </c>
      <c r="L469">
        <f>_xlfn.IFNA(scalebetweenformulas!P469,40)</f>
        <v>58</v>
      </c>
      <c r="M469">
        <f ca="1">_xlfn.IFNA(scalebetweenformulas!R469,40)</f>
        <v>83</v>
      </c>
      <c r="N469">
        <f t="shared" si="7"/>
        <v>20</v>
      </c>
    </row>
    <row r="470" spans="1:14" x14ac:dyDescent="0.3">
      <c r="A470" t="s">
        <v>2161</v>
      </c>
      <c r="B470">
        <f>scalebetweenformulas!S470</f>
        <v>30</v>
      </c>
      <c r="C470">
        <f>IF(scrapedData!AC470="FR",4,IF(scrapedData!AC470="SO", 3, IF(scrapedData!AC470="JR",2,1)))</f>
        <v>1</v>
      </c>
      <c r="D470">
        <v>1200000</v>
      </c>
      <c r="E470">
        <f ca="1">IF(scrapedData!AD470="F",RANDBETWEEN(2,3),IF(scrapedData!AD470="G",RANDBETWEEN(0,1),4))</f>
        <v>1</v>
      </c>
      <c r="F470" s="1" t="s">
        <v>585</v>
      </c>
      <c r="G470">
        <f>scrapedData!AB470</f>
        <v>3</v>
      </c>
      <c r="H470" t="str">
        <f>MONTH(scrapedData!AE470)&amp;""""&amp;DAY(scrapedData!AE470)&amp;"'"</f>
        <v>6"4'</v>
      </c>
      <c r="I470">
        <f ca="1">_xlfn.IFNA(scalebetweenformulas!N470-scalebetweenformulas!T470,40)</f>
        <v>83</v>
      </c>
      <c r="J470">
        <f>_xlfn.IFNA(scalebetweenformulas!O470-scalebetweenformulas!T470,40)</f>
        <v>81</v>
      </c>
      <c r="K470">
        <f ca="1">_xlfn.IFNA(scalebetweenformulas!Q470,40)</f>
        <v>84</v>
      </c>
      <c r="L470">
        <f>_xlfn.IFNA(scalebetweenformulas!P470,40)</f>
        <v>76</v>
      </c>
      <c r="M470">
        <f ca="1">_xlfn.IFNA(scalebetweenformulas!R470,40)</f>
        <v>77</v>
      </c>
      <c r="N470">
        <f t="shared" si="7"/>
        <v>21</v>
      </c>
    </row>
    <row r="471" spans="1:14" x14ac:dyDescent="0.3">
      <c r="A471" t="s">
        <v>2164</v>
      </c>
      <c r="B471">
        <f>scalebetweenformulas!S471</f>
        <v>30</v>
      </c>
      <c r="C471">
        <f>IF(scrapedData!AC471="FR",4,IF(scrapedData!AC471="SO", 3, IF(scrapedData!AC471="JR",2,1)))</f>
        <v>3</v>
      </c>
      <c r="D471">
        <v>1200000</v>
      </c>
      <c r="E471">
        <f ca="1">IF(scrapedData!AD471="F",RANDBETWEEN(2,3),IF(scrapedData!AD471="G",RANDBETWEEN(0,1),4))</f>
        <v>1</v>
      </c>
      <c r="F471" s="1" t="s">
        <v>585</v>
      </c>
      <c r="G471">
        <f>scrapedData!AB471</f>
        <v>2</v>
      </c>
      <c r="H471" t="str">
        <f>MONTH(scrapedData!AE471)&amp;""""&amp;DAY(scrapedData!AE471)&amp;"'"</f>
        <v>6"2'</v>
      </c>
      <c r="I471">
        <f ca="1">_xlfn.IFNA(scalebetweenformulas!N471-scalebetweenformulas!T471,40)</f>
        <v>81</v>
      </c>
      <c r="J471">
        <f>_xlfn.IFNA(scalebetweenformulas!O471-scalebetweenformulas!T471,40)</f>
        <v>79</v>
      </c>
      <c r="K471">
        <f ca="1">_xlfn.IFNA(scalebetweenformulas!Q471,40)</f>
        <v>87</v>
      </c>
      <c r="L471">
        <f>_xlfn.IFNA(scalebetweenformulas!P471,40)</f>
        <v>67</v>
      </c>
      <c r="M471">
        <f ca="1">_xlfn.IFNA(scalebetweenformulas!R471,40)</f>
        <v>82</v>
      </c>
      <c r="N471">
        <f t="shared" si="7"/>
        <v>19</v>
      </c>
    </row>
    <row r="472" spans="1:14" x14ac:dyDescent="0.3">
      <c r="A472" t="s">
        <v>2165</v>
      </c>
      <c r="B472">
        <f>scalebetweenformulas!S472</f>
        <v>30</v>
      </c>
      <c r="C472">
        <f>IF(scrapedData!AC472="FR",4,IF(scrapedData!AC472="SO", 3, IF(scrapedData!AC472="JR",2,1)))</f>
        <v>1</v>
      </c>
      <c r="D472">
        <v>1200000</v>
      </c>
      <c r="E472">
        <f ca="1">IF(scrapedData!AD472="F",RANDBETWEEN(2,3),IF(scrapedData!AD472="G",RANDBETWEEN(0,1),4))</f>
        <v>2</v>
      </c>
      <c r="F472" s="1" t="s">
        <v>585</v>
      </c>
      <c r="G472">
        <f>scrapedData!AB472</f>
        <v>12</v>
      </c>
      <c r="H472" t="str">
        <f>MONTH(scrapedData!AE472)&amp;""""&amp;DAY(scrapedData!AE472)&amp;"'"</f>
        <v>6"8'</v>
      </c>
      <c r="I472">
        <f ca="1">_xlfn.IFNA(scalebetweenformulas!N472-scalebetweenformulas!T472,40)</f>
        <v>76</v>
      </c>
      <c r="J472">
        <f>_xlfn.IFNA(scalebetweenformulas!O472-scalebetweenformulas!T472,40)</f>
        <v>72</v>
      </c>
      <c r="K472">
        <f ca="1">_xlfn.IFNA(scalebetweenformulas!Q472,40)</f>
        <v>78</v>
      </c>
      <c r="L472">
        <f>_xlfn.IFNA(scalebetweenformulas!P472,40)</f>
        <v>77</v>
      </c>
      <c r="M472">
        <f ca="1">_xlfn.IFNA(scalebetweenformulas!R472,40)</f>
        <v>87</v>
      </c>
      <c r="N472">
        <f t="shared" si="7"/>
        <v>21</v>
      </c>
    </row>
    <row r="473" spans="1:14" x14ac:dyDescent="0.3">
      <c r="A473" t="s">
        <v>2168</v>
      </c>
      <c r="B473">
        <f>scalebetweenformulas!S473</f>
        <v>30</v>
      </c>
      <c r="C473">
        <f>IF(scrapedData!AC473="FR",4,IF(scrapedData!AC473="SO", 3, IF(scrapedData!AC473="JR",2,1)))</f>
        <v>4</v>
      </c>
      <c r="D473">
        <v>1200000</v>
      </c>
      <c r="E473">
        <f ca="1">IF(scrapedData!AD473="F",RANDBETWEEN(2,3),IF(scrapedData!AD473="G",RANDBETWEEN(0,1),4))</f>
        <v>1</v>
      </c>
      <c r="F473" s="1" t="s">
        <v>585</v>
      </c>
      <c r="G473">
        <f>scrapedData!AB473</f>
        <v>0</v>
      </c>
      <c r="H473" t="str">
        <f>MONTH(scrapedData!AE473)&amp;""""&amp;DAY(scrapedData!AE473)&amp;"'"</f>
        <v>6"7'</v>
      </c>
      <c r="I473">
        <f ca="1">_xlfn.IFNA(scalebetweenformulas!N473-scalebetweenformulas!T473,40)</f>
        <v>75</v>
      </c>
      <c r="J473">
        <f>_xlfn.IFNA(scalebetweenformulas!O473-scalebetweenformulas!T473,40)</f>
        <v>71</v>
      </c>
      <c r="K473">
        <f ca="1">_xlfn.IFNA(scalebetweenformulas!Q473,40)</f>
        <v>81</v>
      </c>
      <c r="L473">
        <f>_xlfn.IFNA(scalebetweenformulas!P473,40)</f>
        <v>64</v>
      </c>
      <c r="M473">
        <f ca="1">_xlfn.IFNA(scalebetweenformulas!R473,40)</f>
        <v>74</v>
      </c>
      <c r="N473">
        <f t="shared" si="7"/>
        <v>18</v>
      </c>
    </row>
    <row r="474" spans="1:14" x14ac:dyDescent="0.3">
      <c r="A474" t="s">
        <v>2171</v>
      </c>
      <c r="B474">
        <f>scalebetweenformulas!S474</f>
        <v>30</v>
      </c>
      <c r="C474">
        <f>IF(scrapedData!AC474="FR",4,IF(scrapedData!AC474="SO", 3, IF(scrapedData!AC474="JR",2,1)))</f>
        <v>4</v>
      </c>
      <c r="D474">
        <v>1200000</v>
      </c>
      <c r="E474">
        <f ca="1">IF(scrapedData!AD474="F",RANDBETWEEN(2,3),IF(scrapedData!AD474="G",RANDBETWEEN(0,1),4))</f>
        <v>2</v>
      </c>
      <c r="F474" s="1" t="s">
        <v>585</v>
      </c>
      <c r="G474">
        <f>scrapedData!AB474</f>
        <v>14</v>
      </c>
      <c r="H474" t="str">
        <f>MONTH(scrapedData!AE474)&amp;""""&amp;DAY(scrapedData!AE474)&amp;"'"</f>
        <v>6"7'</v>
      </c>
      <c r="I474">
        <f ca="1">_xlfn.IFNA(scalebetweenformulas!N474-scalebetweenformulas!T474,40)</f>
        <v>70</v>
      </c>
      <c r="J474">
        <f>_xlfn.IFNA(scalebetweenformulas!O474-scalebetweenformulas!T474,40)</f>
        <v>74</v>
      </c>
      <c r="K474">
        <f ca="1">_xlfn.IFNA(scalebetweenformulas!Q474,40)</f>
        <v>48</v>
      </c>
      <c r="L474">
        <f>_xlfn.IFNA(scalebetweenformulas!P474,40)</f>
        <v>76</v>
      </c>
      <c r="M474">
        <f ca="1">_xlfn.IFNA(scalebetweenformulas!R474,40)</f>
        <v>69</v>
      </c>
      <c r="N474">
        <f t="shared" si="7"/>
        <v>18</v>
      </c>
    </row>
    <row r="475" spans="1:14" x14ac:dyDescent="0.3">
      <c r="A475" t="s">
        <v>2173</v>
      </c>
      <c r="B475">
        <f>scalebetweenformulas!S475</f>
        <v>30</v>
      </c>
      <c r="C475">
        <f>IF(scrapedData!AC475="FR",4,IF(scrapedData!AC475="SO", 3, IF(scrapedData!AC475="JR",2,1)))</f>
        <v>2</v>
      </c>
      <c r="D475">
        <v>1200000</v>
      </c>
      <c r="E475">
        <f ca="1">IF(scrapedData!AD475="F",RANDBETWEEN(2,3),IF(scrapedData!AD475="G",RANDBETWEEN(0,1),4))</f>
        <v>4</v>
      </c>
      <c r="F475" s="1" t="s">
        <v>585</v>
      </c>
      <c r="G475">
        <f>scrapedData!AB475</f>
        <v>13</v>
      </c>
      <c r="H475" t="str">
        <f>MONTH(scrapedData!AE475)&amp;""""&amp;DAY(scrapedData!AE475)&amp;"'"</f>
        <v>7"1'</v>
      </c>
      <c r="I475">
        <f ca="1">_xlfn.IFNA(scalebetweenformulas!N475-scalebetweenformulas!T475,40)</f>
        <v>69</v>
      </c>
      <c r="J475">
        <f>_xlfn.IFNA(scalebetweenformulas!O475-scalebetweenformulas!T475,40)</f>
        <v>72</v>
      </c>
      <c r="K475">
        <f ca="1">_xlfn.IFNA(scalebetweenformulas!Q475,40)</f>
        <v>43</v>
      </c>
      <c r="L475">
        <f>_xlfn.IFNA(scalebetweenformulas!P475,40)</f>
        <v>69</v>
      </c>
      <c r="M475">
        <f ca="1">_xlfn.IFNA(scalebetweenformulas!R475,40)</f>
        <v>76</v>
      </c>
      <c r="N475">
        <f t="shared" si="7"/>
        <v>20</v>
      </c>
    </row>
    <row r="476" spans="1:14" x14ac:dyDescent="0.3">
      <c r="A476" t="s">
        <v>2174</v>
      </c>
      <c r="B476">
        <f>scalebetweenformulas!S476</f>
        <v>30</v>
      </c>
      <c r="C476">
        <f>IF(scrapedData!AC476="FR",4,IF(scrapedData!AC476="SO", 3, IF(scrapedData!AC476="JR",2,1)))</f>
        <v>1</v>
      </c>
      <c r="D476">
        <v>1200000</v>
      </c>
      <c r="E476">
        <f ca="1">IF(scrapedData!AD476="F",RANDBETWEEN(2,3),IF(scrapedData!AD476="G",RANDBETWEEN(0,1),4))</f>
        <v>1</v>
      </c>
      <c r="F476" s="1" t="s">
        <v>585</v>
      </c>
      <c r="G476">
        <f>scrapedData!AB476</f>
        <v>20</v>
      </c>
      <c r="H476" t="str">
        <f>MONTH(scrapedData!AE476)&amp;""""&amp;DAY(scrapedData!AE476)&amp;"'"</f>
        <v>5"11'</v>
      </c>
      <c r="I476">
        <f ca="1">_xlfn.IFNA(scalebetweenformulas!N476-scalebetweenformulas!T476,40)</f>
        <v>65</v>
      </c>
      <c r="J476">
        <f>_xlfn.IFNA(scalebetweenformulas!O476-scalebetweenformulas!T476,40)</f>
        <v>64</v>
      </c>
      <c r="K476">
        <f ca="1">_xlfn.IFNA(scalebetweenformulas!Q476,40)</f>
        <v>42</v>
      </c>
      <c r="L476">
        <f>_xlfn.IFNA(scalebetweenformulas!P476,40)</f>
        <v>65</v>
      </c>
      <c r="M476">
        <f ca="1">_xlfn.IFNA(scalebetweenformulas!R476,40)</f>
        <v>73</v>
      </c>
      <c r="N476">
        <f t="shared" si="7"/>
        <v>21</v>
      </c>
    </row>
    <row r="477" spans="1:14" x14ac:dyDescent="0.3">
      <c r="A477" t="s">
        <v>2177</v>
      </c>
      <c r="B477">
        <f>scalebetweenformulas!S477</f>
        <v>30</v>
      </c>
      <c r="C477">
        <f>IF(scrapedData!AC477="FR",4,IF(scrapedData!AC477="SO", 3, IF(scrapedData!AC477="JR",2,1)))</f>
        <v>4</v>
      </c>
      <c r="D477">
        <v>1200000</v>
      </c>
      <c r="E477">
        <f ca="1">IF(scrapedData!AD477="F",RANDBETWEEN(2,3),IF(scrapedData!AD477="G",RANDBETWEEN(0,1),4))</f>
        <v>0</v>
      </c>
      <c r="F477" s="1" t="s">
        <v>585</v>
      </c>
      <c r="G477">
        <f>scrapedData!AB477</f>
        <v>15</v>
      </c>
      <c r="H477" t="str">
        <f>MONTH(scrapedData!AE477)&amp;""""&amp;DAY(scrapedData!AE477)&amp;"'"</f>
        <v>6"6'</v>
      </c>
      <c r="I477">
        <f ca="1">_xlfn.IFNA(scalebetweenformulas!N477-scalebetweenformulas!T477,40)</f>
        <v>67</v>
      </c>
      <c r="J477">
        <f>_xlfn.IFNA(scalebetweenformulas!O477-scalebetweenformulas!T477,40)</f>
        <v>63</v>
      </c>
      <c r="K477">
        <f ca="1">_xlfn.IFNA(scalebetweenformulas!Q477,40)</f>
        <v>49</v>
      </c>
      <c r="L477">
        <f>_xlfn.IFNA(scalebetweenformulas!P477,40)</f>
        <v>69</v>
      </c>
      <c r="M477">
        <f ca="1">_xlfn.IFNA(scalebetweenformulas!R477,40)</f>
        <v>65</v>
      </c>
      <c r="N477">
        <f t="shared" si="7"/>
        <v>18</v>
      </c>
    </row>
    <row r="478" spans="1:14" x14ac:dyDescent="0.3">
      <c r="A478" t="s">
        <v>2179</v>
      </c>
      <c r="B478">
        <f>scalebetweenformulas!S478</f>
        <v>30</v>
      </c>
      <c r="C478">
        <f>IF(scrapedData!AC478="FR",4,IF(scrapedData!AC478="SO", 3, IF(scrapedData!AC478="JR",2,1)))</f>
        <v>2</v>
      </c>
      <c r="D478">
        <v>1200000</v>
      </c>
      <c r="E478">
        <f ca="1">IF(scrapedData!AD478="F",RANDBETWEEN(2,3),IF(scrapedData!AD478="G",RANDBETWEEN(0,1),4))</f>
        <v>0</v>
      </c>
      <c r="F478" s="1" t="s">
        <v>585</v>
      </c>
      <c r="G478">
        <f>scrapedData!AB478</f>
        <v>5</v>
      </c>
      <c r="H478" t="str">
        <f>MONTH(scrapedData!AE478)&amp;""""&amp;DAY(scrapedData!AE478)&amp;"'"</f>
        <v>6"5'</v>
      </c>
      <c r="I478">
        <f ca="1">_xlfn.IFNA(scalebetweenformulas!N478-scalebetweenformulas!T478,40)</f>
        <v>63</v>
      </c>
      <c r="J478">
        <f>_xlfn.IFNA(scalebetweenformulas!O478-scalebetweenformulas!T478,40)</f>
        <v>59</v>
      </c>
      <c r="K478">
        <f ca="1">_xlfn.IFNA(scalebetweenformulas!Q478,40)</f>
        <v>45</v>
      </c>
      <c r="L478">
        <f>_xlfn.IFNA(scalebetweenformulas!P478,40)</f>
        <v>67</v>
      </c>
      <c r="M478">
        <f ca="1">_xlfn.IFNA(scalebetweenformulas!R478,40)</f>
        <v>67</v>
      </c>
      <c r="N478">
        <f t="shared" si="7"/>
        <v>20</v>
      </c>
    </row>
    <row r="479" spans="1:14" x14ac:dyDescent="0.3">
      <c r="A479" t="s">
        <v>2181</v>
      </c>
      <c r="B479">
        <f>scalebetweenformulas!S479</f>
        <v>30</v>
      </c>
      <c r="C479">
        <f>IF(scrapedData!AC479="FR",4,IF(scrapedData!AC479="SO", 3, IF(scrapedData!AC479="JR",2,1)))</f>
        <v>2</v>
      </c>
      <c r="D479">
        <v>1200000</v>
      </c>
      <c r="E479">
        <f ca="1">IF(scrapedData!AD479="F",RANDBETWEEN(2,3),IF(scrapedData!AD479="G",RANDBETWEEN(0,1),4))</f>
        <v>2</v>
      </c>
      <c r="F479" s="1" t="s">
        <v>585</v>
      </c>
      <c r="G479">
        <f>scrapedData!AB479</f>
        <v>1</v>
      </c>
      <c r="H479" t="str">
        <f>MONTH(scrapedData!AE479)&amp;""""&amp;DAY(scrapedData!AE479)&amp;"'"</f>
        <v>6"8'</v>
      </c>
      <c r="I479">
        <f ca="1">_xlfn.IFNA(scalebetweenformulas!N479-scalebetweenformulas!T479,40)</f>
        <v>64</v>
      </c>
      <c r="J479">
        <f>_xlfn.IFNA(scalebetweenformulas!O479-scalebetweenformulas!T479,40)</f>
        <v>61</v>
      </c>
      <c r="K479">
        <f ca="1">_xlfn.IFNA(scalebetweenformulas!Q479,40)</f>
        <v>41</v>
      </c>
      <c r="L479">
        <f>_xlfn.IFNA(scalebetweenformulas!P479,40)</f>
        <v>71</v>
      </c>
      <c r="M479">
        <f ca="1">_xlfn.IFNA(scalebetweenformulas!R479,40)</f>
        <v>51</v>
      </c>
      <c r="N479">
        <f t="shared" si="7"/>
        <v>20</v>
      </c>
    </row>
    <row r="480" spans="1:14" x14ac:dyDescent="0.3">
      <c r="A480" t="s">
        <v>2182</v>
      </c>
      <c r="B480">
        <f>scalebetweenformulas!S480</f>
        <v>30</v>
      </c>
      <c r="C480">
        <f>IF(scrapedData!AC480="FR",4,IF(scrapedData!AC480="SO", 3, IF(scrapedData!AC480="JR",2,1)))</f>
        <v>3</v>
      </c>
      <c r="D480">
        <v>1200000</v>
      </c>
      <c r="E480">
        <f ca="1">IF(scrapedData!AD480="F",RANDBETWEEN(2,3),IF(scrapedData!AD480="G",RANDBETWEEN(0,1),4))</f>
        <v>1</v>
      </c>
      <c r="F480" s="1" t="s">
        <v>585</v>
      </c>
      <c r="G480">
        <f>scrapedData!AB480</f>
        <v>30</v>
      </c>
      <c r="H480" t="str">
        <f>MONTH(scrapedData!AE480)&amp;""""&amp;DAY(scrapedData!AE480)&amp;"'"</f>
        <v>5"10'</v>
      </c>
      <c r="I480">
        <f ca="1">_xlfn.IFNA(scalebetweenformulas!N480-scalebetweenformulas!T480,40)</f>
        <v>64</v>
      </c>
      <c r="J480">
        <f>_xlfn.IFNA(scalebetweenformulas!O480-scalebetweenformulas!T480,40)</f>
        <v>58</v>
      </c>
      <c r="K480">
        <f ca="1">_xlfn.IFNA(scalebetweenformulas!Q480,40)</f>
        <v>40</v>
      </c>
      <c r="L480">
        <f>_xlfn.IFNA(scalebetweenformulas!P480,40)</f>
        <v>71</v>
      </c>
      <c r="M480">
        <f ca="1">_xlfn.IFNA(scalebetweenformulas!R480,40)</f>
        <v>58</v>
      </c>
      <c r="N480">
        <f t="shared" si="7"/>
        <v>19</v>
      </c>
    </row>
    <row r="481" spans="1:14" x14ac:dyDescent="0.3">
      <c r="A481" t="s">
        <v>2185</v>
      </c>
      <c r="B481">
        <f>scalebetweenformulas!S481</f>
        <v>30</v>
      </c>
      <c r="C481">
        <f>IF(scrapedData!AC481="FR",4,IF(scrapedData!AC481="SO", 3, IF(scrapedData!AC481="JR",2,1)))</f>
        <v>4</v>
      </c>
      <c r="D481">
        <v>1200000</v>
      </c>
      <c r="E481">
        <f ca="1">IF(scrapedData!AD481="F",RANDBETWEEN(2,3),IF(scrapedData!AD481="G",RANDBETWEEN(0,1),4))</f>
        <v>2</v>
      </c>
      <c r="F481" s="1" t="s">
        <v>585</v>
      </c>
      <c r="G481">
        <f>scrapedData!AB481</f>
        <v>10</v>
      </c>
      <c r="H481" t="str">
        <f>MONTH(scrapedData!AE481)&amp;""""&amp;DAY(scrapedData!AE481)&amp;"'"</f>
        <v>6"11'</v>
      </c>
      <c r="I481">
        <f>_xlfn.IFNA(scalebetweenformulas!N481-scalebetweenformulas!T481,40)</f>
        <v>40</v>
      </c>
      <c r="J481">
        <f>_xlfn.IFNA(scalebetweenformulas!O481-scalebetweenformulas!T481,40)</f>
        <v>40</v>
      </c>
      <c r="K481">
        <f ca="1">_xlfn.IFNA(scalebetweenformulas!Q481,40)</f>
        <v>40</v>
      </c>
      <c r="L481">
        <f>_xlfn.IFNA(scalebetweenformulas!P481,40)</f>
        <v>40</v>
      </c>
      <c r="M481">
        <f ca="1">_xlfn.IFNA(scalebetweenformulas!R481,40)</f>
        <v>40</v>
      </c>
      <c r="N481">
        <f t="shared" si="7"/>
        <v>18</v>
      </c>
    </row>
    <row r="482" spans="1:14" x14ac:dyDescent="0.3">
      <c r="A482" t="s">
        <v>2187</v>
      </c>
      <c r="B482">
        <f>scalebetweenformulas!S482</f>
        <v>30</v>
      </c>
      <c r="C482">
        <f>IF(scrapedData!AC482="FR",4,IF(scrapedData!AC482="SO", 3, IF(scrapedData!AC482="JR",2,1)))</f>
        <v>4</v>
      </c>
      <c r="D482">
        <v>1200000</v>
      </c>
      <c r="E482">
        <f ca="1">IF(scrapedData!AD482="F",RANDBETWEEN(2,3),IF(scrapedData!AD482="G",RANDBETWEEN(0,1),4))</f>
        <v>1</v>
      </c>
      <c r="F482" s="1" t="s">
        <v>585</v>
      </c>
      <c r="G482">
        <f>scrapedData!AB482</f>
        <v>33</v>
      </c>
      <c r="H482" t="str">
        <f>MONTH(scrapedData!AE482)&amp;""""&amp;DAY(scrapedData!AE482)&amp;"'"</f>
        <v>6"5'</v>
      </c>
      <c r="I482">
        <f>_xlfn.IFNA(scalebetweenformulas!N482-scalebetweenformulas!T482,40)</f>
        <v>40</v>
      </c>
      <c r="J482">
        <f>_xlfn.IFNA(scalebetweenformulas!O482-scalebetweenformulas!T482,40)</f>
        <v>40</v>
      </c>
      <c r="K482">
        <f ca="1">_xlfn.IFNA(scalebetweenformulas!Q482,40)</f>
        <v>40</v>
      </c>
      <c r="L482">
        <f>_xlfn.IFNA(scalebetweenformulas!P482,40)</f>
        <v>40</v>
      </c>
      <c r="M482">
        <f ca="1">_xlfn.IFNA(scalebetweenformulas!R482,40)</f>
        <v>40</v>
      </c>
      <c r="N482">
        <f t="shared" si="7"/>
        <v>18</v>
      </c>
    </row>
    <row r="483" spans="1:14" x14ac:dyDescent="0.3">
      <c r="A483" t="s">
        <v>2189</v>
      </c>
      <c r="B483">
        <f>scalebetweenformulas!S483</f>
        <v>30</v>
      </c>
      <c r="C483">
        <f>IF(scrapedData!AC483="FR",4,IF(scrapedData!AC483="SO", 3, IF(scrapedData!AC483="JR",2,1)))</f>
        <v>4</v>
      </c>
      <c r="D483">
        <v>1200000</v>
      </c>
      <c r="E483">
        <f ca="1">IF(scrapedData!AD483="F",RANDBETWEEN(2,3),IF(scrapedData!AD483="G",RANDBETWEEN(0,1),4))</f>
        <v>1</v>
      </c>
      <c r="F483" s="1" t="s">
        <v>585</v>
      </c>
      <c r="G483">
        <f>scrapedData!AB483</f>
        <v>11</v>
      </c>
      <c r="H483" t="str">
        <f>MONTH(scrapedData!AE483)&amp;""""&amp;DAY(scrapedData!AE483)&amp;"'"</f>
        <v>6"2'</v>
      </c>
      <c r="I483">
        <f>_xlfn.IFNA(scalebetweenformulas!N483-scalebetweenformulas!T483,40)</f>
        <v>40</v>
      </c>
      <c r="J483">
        <f>_xlfn.IFNA(scalebetweenformulas!O483-scalebetweenformulas!T483,40)</f>
        <v>40</v>
      </c>
      <c r="K483">
        <f ca="1">_xlfn.IFNA(scalebetweenformulas!Q483,40)</f>
        <v>40</v>
      </c>
      <c r="L483">
        <f>_xlfn.IFNA(scalebetweenformulas!P483,40)</f>
        <v>40</v>
      </c>
      <c r="M483">
        <f ca="1">_xlfn.IFNA(scalebetweenformulas!R483,40)</f>
        <v>40</v>
      </c>
      <c r="N483">
        <f t="shared" si="7"/>
        <v>18</v>
      </c>
    </row>
    <row r="484" spans="1:14" x14ac:dyDescent="0.3">
      <c r="A484" t="s">
        <v>2192</v>
      </c>
      <c r="B484">
        <f>scalebetweenformulas!S484</f>
        <v>31</v>
      </c>
      <c r="C484">
        <f>IF(scrapedData!AC484="FR",4,IF(scrapedData!AC484="SO", 3, IF(scrapedData!AC484="JR",2,1)))</f>
        <v>2</v>
      </c>
      <c r="D484">
        <v>1200000</v>
      </c>
      <c r="E484">
        <f ca="1">IF(scrapedData!AD484="F",RANDBETWEEN(2,3),IF(scrapedData!AD484="G",RANDBETWEEN(0,1),4))</f>
        <v>1</v>
      </c>
      <c r="F484" s="1" t="s">
        <v>585</v>
      </c>
      <c r="G484">
        <f>scrapedData!AB484</f>
        <v>5</v>
      </c>
      <c r="H484" t="str">
        <f>MONTH(scrapedData!AE484)&amp;""""&amp;DAY(scrapedData!AE484)&amp;"'"</f>
        <v>6"5'</v>
      </c>
      <c r="I484">
        <f ca="1">_xlfn.IFNA(scalebetweenformulas!N484-scalebetweenformulas!T484,40)</f>
        <v>87</v>
      </c>
      <c r="J484">
        <f>_xlfn.IFNA(scalebetweenformulas!O484-scalebetweenformulas!T484,40)</f>
        <v>78</v>
      </c>
      <c r="K484">
        <f ca="1">_xlfn.IFNA(scalebetweenformulas!Q484,40)</f>
        <v>84</v>
      </c>
      <c r="L484">
        <f>_xlfn.IFNA(scalebetweenformulas!P484,40)</f>
        <v>63</v>
      </c>
      <c r="M484">
        <f ca="1">_xlfn.IFNA(scalebetweenformulas!R484,40)</f>
        <v>91</v>
      </c>
      <c r="N484">
        <f t="shared" si="7"/>
        <v>20</v>
      </c>
    </row>
    <row r="485" spans="1:14" x14ac:dyDescent="0.3">
      <c r="A485" t="s">
        <v>2196</v>
      </c>
      <c r="B485">
        <f>scalebetweenformulas!S485</f>
        <v>31</v>
      </c>
      <c r="C485">
        <f>IF(scrapedData!AC485="FR",4,IF(scrapedData!AC485="SO", 3, IF(scrapedData!AC485="JR",2,1)))</f>
        <v>4</v>
      </c>
      <c r="D485">
        <v>1200000</v>
      </c>
      <c r="E485">
        <f ca="1">IF(scrapedData!AD485="F",RANDBETWEEN(2,3),IF(scrapedData!AD485="G",RANDBETWEEN(0,1),4))</f>
        <v>4</v>
      </c>
      <c r="F485" s="1" t="s">
        <v>585</v>
      </c>
      <c r="G485">
        <f>scrapedData!AB485</f>
        <v>23</v>
      </c>
      <c r="H485" t="str">
        <f>MONTH(scrapedData!AE485)&amp;""""&amp;DAY(scrapedData!AE485)&amp;"'"</f>
        <v>6"11'</v>
      </c>
      <c r="I485">
        <f ca="1">_xlfn.IFNA(scalebetweenformulas!N485-scalebetweenformulas!T485,40)</f>
        <v>75</v>
      </c>
      <c r="J485">
        <f>_xlfn.IFNA(scalebetweenformulas!O485-scalebetweenformulas!T485,40)</f>
        <v>87</v>
      </c>
      <c r="K485">
        <f ca="1">_xlfn.IFNA(scalebetweenformulas!Q485,40)</f>
        <v>48</v>
      </c>
      <c r="L485">
        <f>_xlfn.IFNA(scalebetweenformulas!P485,40)</f>
        <v>98</v>
      </c>
      <c r="M485">
        <f ca="1">_xlfn.IFNA(scalebetweenformulas!R485,40)</f>
        <v>57</v>
      </c>
      <c r="N485">
        <f t="shared" si="7"/>
        <v>18</v>
      </c>
    </row>
    <row r="486" spans="1:14" x14ac:dyDescent="0.3">
      <c r="A486" t="s">
        <v>2198</v>
      </c>
      <c r="B486">
        <f>scalebetweenformulas!S486</f>
        <v>31</v>
      </c>
      <c r="C486">
        <f>IF(scrapedData!AC486="FR",4,IF(scrapedData!AC486="SO", 3, IF(scrapedData!AC486="JR",2,1)))</f>
        <v>2</v>
      </c>
      <c r="D486">
        <v>1200000</v>
      </c>
      <c r="E486">
        <f ca="1">IF(scrapedData!AD486="F",RANDBETWEEN(2,3),IF(scrapedData!AD486="G",RANDBETWEEN(0,1),4))</f>
        <v>1</v>
      </c>
      <c r="F486" s="1" t="s">
        <v>585</v>
      </c>
      <c r="G486">
        <f>scrapedData!AB486</f>
        <v>24</v>
      </c>
      <c r="H486" t="str">
        <f>MONTH(scrapedData!AE486)&amp;""""&amp;DAY(scrapedData!AE486)&amp;"'"</f>
        <v>6"5'</v>
      </c>
      <c r="I486">
        <f ca="1">_xlfn.IFNA(scalebetweenformulas!N486-scalebetweenformulas!T486,40)</f>
        <v>78</v>
      </c>
      <c r="J486">
        <f>_xlfn.IFNA(scalebetweenformulas!O486-scalebetweenformulas!T486,40)</f>
        <v>74</v>
      </c>
      <c r="K486">
        <f ca="1">_xlfn.IFNA(scalebetweenformulas!Q486,40)</f>
        <v>87</v>
      </c>
      <c r="L486">
        <f>_xlfn.IFNA(scalebetweenformulas!P486,40)</f>
        <v>73</v>
      </c>
      <c r="M486">
        <f ca="1">_xlfn.IFNA(scalebetweenformulas!R486,40)</f>
        <v>73</v>
      </c>
      <c r="N486">
        <f t="shared" si="7"/>
        <v>20</v>
      </c>
    </row>
    <row r="487" spans="1:14" x14ac:dyDescent="0.3">
      <c r="A487" t="s">
        <v>2201</v>
      </c>
      <c r="B487">
        <f>scalebetweenformulas!S487</f>
        <v>31</v>
      </c>
      <c r="C487">
        <f>IF(scrapedData!AC487="FR",4,IF(scrapedData!AC487="SO", 3, IF(scrapedData!AC487="JR",2,1)))</f>
        <v>4</v>
      </c>
      <c r="D487">
        <v>1200000</v>
      </c>
      <c r="E487">
        <f ca="1">IF(scrapedData!AD487="F",RANDBETWEEN(2,3),IF(scrapedData!AD487="G",RANDBETWEEN(0,1),4))</f>
        <v>1</v>
      </c>
      <c r="F487" s="1" t="s">
        <v>585</v>
      </c>
      <c r="G487">
        <f>scrapedData!AB487</f>
        <v>22</v>
      </c>
      <c r="H487" t="str">
        <f>MONTH(scrapedData!AE487)&amp;""""&amp;DAY(scrapedData!AE487)&amp;"'"</f>
        <v>6"6'</v>
      </c>
      <c r="I487">
        <f ca="1">_xlfn.IFNA(scalebetweenformulas!N487-scalebetweenformulas!T487,40)</f>
        <v>75</v>
      </c>
      <c r="J487">
        <f>_xlfn.IFNA(scalebetweenformulas!O487-scalebetweenformulas!T487,40)</f>
        <v>69</v>
      </c>
      <c r="K487">
        <f ca="1">_xlfn.IFNA(scalebetweenformulas!Q487,40)</f>
        <v>82</v>
      </c>
      <c r="L487">
        <f>_xlfn.IFNA(scalebetweenformulas!P487,40)</f>
        <v>56</v>
      </c>
      <c r="M487">
        <f ca="1">_xlfn.IFNA(scalebetweenformulas!R487,40)</f>
        <v>89</v>
      </c>
      <c r="N487">
        <f t="shared" si="7"/>
        <v>18</v>
      </c>
    </row>
    <row r="488" spans="1:14" x14ac:dyDescent="0.3">
      <c r="A488" t="s">
        <v>2204</v>
      </c>
      <c r="B488">
        <f>scalebetweenformulas!S488</f>
        <v>31</v>
      </c>
      <c r="C488">
        <f>IF(scrapedData!AC488="FR",4,IF(scrapedData!AC488="SO", 3, IF(scrapedData!AC488="JR",2,1)))</f>
        <v>1</v>
      </c>
      <c r="D488">
        <v>1200000</v>
      </c>
      <c r="E488">
        <f ca="1">IF(scrapedData!AD488="F",RANDBETWEEN(2,3),IF(scrapedData!AD488="G",RANDBETWEEN(0,1),4))</f>
        <v>2</v>
      </c>
      <c r="F488" s="1" t="s">
        <v>585</v>
      </c>
      <c r="G488">
        <f>scrapedData!AB488</f>
        <v>10</v>
      </c>
      <c r="H488" t="str">
        <f>MONTH(scrapedData!AE488)&amp;""""&amp;DAY(scrapedData!AE488)&amp;"'"</f>
        <v>6"8'</v>
      </c>
      <c r="I488">
        <f ca="1">_xlfn.IFNA(scalebetweenformulas!N488-scalebetweenformulas!T488,40)</f>
        <v>77</v>
      </c>
      <c r="J488">
        <f>_xlfn.IFNA(scalebetweenformulas!O488-scalebetweenformulas!T488,40)</f>
        <v>76</v>
      </c>
      <c r="K488">
        <f ca="1">_xlfn.IFNA(scalebetweenformulas!Q488,40)</f>
        <v>76</v>
      </c>
      <c r="L488">
        <f>_xlfn.IFNA(scalebetweenformulas!P488,40)</f>
        <v>83</v>
      </c>
      <c r="M488">
        <f ca="1">_xlfn.IFNA(scalebetweenformulas!R488,40)</f>
        <v>67</v>
      </c>
      <c r="N488">
        <f t="shared" si="7"/>
        <v>21</v>
      </c>
    </row>
    <row r="489" spans="1:14" x14ac:dyDescent="0.3">
      <c r="A489" t="s">
        <v>2206</v>
      </c>
      <c r="B489">
        <f>scalebetweenformulas!S489</f>
        <v>31</v>
      </c>
      <c r="C489">
        <f>IF(scrapedData!AC489="FR",4,IF(scrapedData!AC489="SO", 3, IF(scrapedData!AC489="JR",2,1)))</f>
        <v>1</v>
      </c>
      <c r="D489">
        <v>1200000</v>
      </c>
      <c r="E489">
        <f ca="1">IF(scrapedData!AD489="F",RANDBETWEEN(2,3),IF(scrapedData!AD489="G",RANDBETWEEN(0,1),4))</f>
        <v>2</v>
      </c>
      <c r="F489" s="1" t="s">
        <v>585</v>
      </c>
      <c r="G489">
        <f>scrapedData!AB489</f>
        <v>2</v>
      </c>
      <c r="H489" t="str">
        <f>MONTH(scrapedData!AE489)&amp;""""&amp;DAY(scrapedData!AE489)&amp;"'"</f>
        <v>6"6'</v>
      </c>
      <c r="I489">
        <f ca="1">_xlfn.IFNA(scalebetweenformulas!N489-scalebetweenformulas!T489,40)</f>
        <v>75</v>
      </c>
      <c r="J489">
        <f>_xlfn.IFNA(scalebetweenformulas!O489-scalebetweenformulas!T489,40)</f>
        <v>67</v>
      </c>
      <c r="K489">
        <f ca="1">_xlfn.IFNA(scalebetweenformulas!Q489,40)</f>
        <v>78</v>
      </c>
      <c r="L489">
        <f>_xlfn.IFNA(scalebetweenformulas!P489,40)</f>
        <v>72</v>
      </c>
      <c r="M489">
        <f ca="1">_xlfn.IFNA(scalebetweenformulas!R489,40)</f>
        <v>76</v>
      </c>
      <c r="N489">
        <f t="shared" si="7"/>
        <v>21</v>
      </c>
    </row>
    <row r="490" spans="1:14" x14ac:dyDescent="0.3">
      <c r="A490" t="s">
        <v>2208</v>
      </c>
      <c r="B490">
        <f>scalebetweenformulas!S490</f>
        <v>31</v>
      </c>
      <c r="C490">
        <f>IF(scrapedData!AC490="FR",4,IF(scrapedData!AC490="SO", 3, IF(scrapedData!AC490="JR",2,1)))</f>
        <v>3</v>
      </c>
      <c r="D490">
        <v>1200000</v>
      </c>
      <c r="E490">
        <f ca="1">IF(scrapedData!AD490="F",RANDBETWEEN(2,3),IF(scrapedData!AD490="G",RANDBETWEEN(0,1),4))</f>
        <v>1</v>
      </c>
      <c r="F490" s="1" t="s">
        <v>585</v>
      </c>
      <c r="G490">
        <f>scrapedData!AB490</f>
        <v>15</v>
      </c>
      <c r="H490" t="str">
        <f>MONTH(scrapedData!AE490)&amp;""""&amp;DAY(scrapedData!AE490)&amp;"'"</f>
        <v>6"3'</v>
      </c>
      <c r="I490">
        <f ca="1">_xlfn.IFNA(scalebetweenformulas!N490-scalebetweenformulas!T490,40)</f>
        <v>78</v>
      </c>
      <c r="J490">
        <f>_xlfn.IFNA(scalebetweenformulas!O490-scalebetweenformulas!T490,40)</f>
        <v>70</v>
      </c>
      <c r="K490">
        <f ca="1">_xlfn.IFNA(scalebetweenformulas!Q490,40)</f>
        <v>88</v>
      </c>
      <c r="L490">
        <f>_xlfn.IFNA(scalebetweenformulas!P490,40)</f>
        <v>61</v>
      </c>
      <c r="M490">
        <f ca="1">_xlfn.IFNA(scalebetweenformulas!R490,40)</f>
        <v>71</v>
      </c>
      <c r="N490">
        <f t="shared" si="7"/>
        <v>19</v>
      </c>
    </row>
    <row r="491" spans="1:14" x14ac:dyDescent="0.3">
      <c r="A491" t="s">
        <v>2211</v>
      </c>
      <c r="B491">
        <f>scalebetweenformulas!S491</f>
        <v>31</v>
      </c>
      <c r="C491">
        <f>IF(scrapedData!AC491="FR",4,IF(scrapedData!AC491="SO", 3, IF(scrapedData!AC491="JR",2,1)))</f>
        <v>4</v>
      </c>
      <c r="D491">
        <v>1200000</v>
      </c>
      <c r="E491">
        <f ca="1">IF(scrapedData!AD491="F",RANDBETWEEN(2,3),IF(scrapedData!AD491="G",RANDBETWEEN(0,1),4))</f>
        <v>2</v>
      </c>
      <c r="F491" s="1" t="s">
        <v>585</v>
      </c>
      <c r="G491">
        <f>scrapedData!AB491</f>
        <v>12</v>
      </c>
      <c r="H491" t="str">
        <f>MONTH(scrapedData!AE491)&amp;""""&amp;DAY(scrapedData!AE491)&amp;"'"</f>
        <v>6"7'</v>
      </c>
      <c r="I491">
        <f ca="1">_xlfn.IFNA(scalebetweenformulas!N491-scalebetweenformulas!T491,40)</f>
        <v>68</v>
      </c>
      <c r="J491">
        <f>_xlfn.IFNA(scalebetweenformulas!O491-scalebetweenformulas!T491,40)</f>
        <v>69</v>
      </c>
      <c r="K491">
        <f ca="1">_xlfn.IFNA(scalebetweenformulas!Q491,40)</f>
        <v>46</v>
      </c>
      <c r="L491">
        <f>_xlfn.IFNA(scalebetweenformulas!P491,40)</f>
        <v>81</v>
      </c>
      <c r="M491">
        <f ca="1">_xlfn.IFNA(scalebetweenformulas!R491,40)</f>
        <v>76</v>
      </c>
      <c r="N491">
        <f t="shared" si="7"/>
        <v>18</v>
      </c>
    </row>
    <row r="492" spans="1:14" x14ac:dyDescent="0.3">
      <c r="A492" t="s">
        <v>2214</v>
      </c>
      <c r="B492">
        <f>scalebetweenformulas!S492</f>
        <v>31</v>
      </c>
      <c r="C492">
        <f>IF(scrapedData!AC492="FR",4,IF(scrapedData!AC492="SO", 3, IF(scrapedData!AC492="JR",2,1)))</f>
        <v>4</v>
      </c>
      <c r="D492">
        <v>1200000</v>
      </c>
      <c r="E492">
        <f ca="1">IF(scrapedData!AD492="F",RANDBETWEEN(2,3),IF(scrapedData!AD492="G",RANDBETWEEN(0,1),4))</f>
        <v>1</v>
      </c>
      <c r="F492" s="1" t="s">
        <v>585</v>
      </c>
      <c r="G492">
        <f>scrapedData!AB492</f>
        <v>1</v>
      </c>
      <c r="H492" t="str">
        <f>MONTH(scrapedData!AE492)&amp;""""&amp;DAY(scrapedData!AE492)&amp;"'"</f>
        <v>6"1'</v>
      </c>
      <c r="I492">
        <f ca="1">_xlfn.IFNA(scalebetweenformulas!N492-scalebetweenformulas!T492,40)</f>
        <v>66</v>
      </c>
      <c r="J492">
        <f>_xlfn.IFNA(scalebetweenformulas!O492-scalebetweenformulas!T492,40)</f>
        <v>63</v>
      </c>
      <c r="K492">
        <f ca="1">_xlfn.IFNA(scalebetweenformulas!Q492,40)</f>
        <v>43</v>
      </c>
      <c r="L492">
        <f>_xlfn.IFNA(scalebetweenformulas!P492,40)</f>
        <v>66</v>
      </c>
      <c r="M492">
        <f ca="1">_xlfn.IFNA(scalebetweenformulas!R492,40)</f>
        <v>82</v>
      </c>
      <c r="N492">
        <f t="shared" si="7"/>
        <v>18</v>
      </c>
    </row>
    <row r="493" spans="1:14" x14ac:dyDescent="0.3">
      <c r="A493" t="s">
        <v>2216</v>
      </c>
      <c r="B493">
        <f>scalebetweenformulas!S493</f>
        <v>31</v>
      </c>
      <c r="C493">
        <f>IF(scrapedData!AC493="FR",4,IF(scrapedData!AC493="SO", 3, IF(scrapedData!AC493="JR",2,1)))</f>
        <v>3</v>
      </c>
      <c r="D493">
        <v>1200000</v>
      </c>
      <c r="E493">
        <f ca="1">IF(scrapedData!AD493="F",RANDBETWEEN(2,3),IF(scrapedData!AD493="G",RANDBETWEEN(0,1),4))</f>
        <v>0</v>
      </c>
      <c r="F493" s="1" t="s">
        <v>585</v>
      </c>
      <c r="G493">
        <f>scrapedData!AB493</f>
        <v>3</v>
      </c>
      <c r="H493" t="str">
        <f>MONTH(scrapedData!AE493)&amp;""""&amp;DAY(scrapedData!AE493)&amp;"'"</f>
        <v>6"2'</v>
      </c>
      <c r="I493">
        <f ca="1">_xlfn.IFNA(scalebetweenformulas!N493-scalebetweenformulas!T493,40)</f>
        <v>69</v>
      </c>
      <c r="J493">
        <f>_xlfn.IFNA(scalebetweenformulas!O493-scalebetweenformulas!T493,40)</f>
        <v>74</v>
      </c>
      <c r="K493">
        <f ca="1">_xlfn.IFNA(scalebetweenformulas!Q493,40)</f>
        <v>48</v>
      </c>
      <c r="L493">
        <f>_xlfn.IFNA(scalebetweenformulas!P493,40)</f>
        <v>76</v>
      </c>
      <c r="M493">
        <f ca="1">_xlfn.IFNA(scalebetweenformulas!R493,40)</f>
        <v>64</v>
      </c>
      <c r="N493">
        <f t="shared" si="7"/>
        <v>19</v>
      </c>
    </row>
    <row r="494" spans="1:14" x14ac:dyDescent="0.3">
      <c r="A494" t="s">
        <v>2217</v>
      </c>
      <c r="B494">
        <f>scalebetweenformulas!S494</f>
        <v>31</v>
      </c>
      <c r="C494">
        <f>IF(scrapedData!AC494="FR",4,IF(scrapedData!AC494="SO", 3, IF(scrapedData!AC494="JR",2,1)))</f>
        <v>3</v>
      </c>
      <c r="D494">
        <v>1200000</v>
      </c>
      <c r="E494">
        <f ca="1">IF(scrapedData!AD494="F",RANDBETWEEN(2,3),IF(scrapedData!AD494="G",RANDBETWEEN(0,1),4))</f>
        <v>0</v>
      </c>
      <c r="F494" s="1" t="s">
        <v>585</v>
      </c>
      <c r="G494">
        <f>scrapedData!AB494</f>
        <v>4</v>
      </c>
      <c r="H494" t="str">
        <f>MONTH(scrapedData!AE494)&amp;""""&amp;DAY(scrapedData!AE494)&amp;"'"</f>
        <v>5"11'</v>
      </c>
      <c r="I494">
        <f ca="1">_xlfn.IFNA(scalebetweenformulas!N494-scalebetweenformulas!T494,40)</f>
        <v>69</v>
      </c>
      <c r="J494">
        <f>_xlfn.IFNA(scalebetweenformulas!O494-scalebetweenformulas!T494,40)</f>
        <v>66</v>
      </c>
      <c r="K494">
        <f ca="1">_xlfn.IFNA(scalebetweenformulas!Q494,40)</f>
        <v>52</v>
      </c>
      <c r="L494">
        <f>_xlfn.IFNA(scalebetweenformulas!P494,40)</f>
        <v>70</v>
      </c>
      <c r="M494">
        <f ca="1">_xlfn.IFNA(scalebetweenformulas!R494,40)</f>
        <v>55</v>
      </c>
      <c r="N494">
        <f t="shared" si="7"/>
        <v>19</v>
      </c>
    </row>
    <row r="495" spans="1:14" x14ac:dyDescent="0.3">
      <c r="A495" t="s">
        <v>2220</v>
      </c>
      <c r="B495">
        <f>scalebetweenformulas!S495</f>
        <v>31</v>
      </c>
      <c r="C495">
        <f>IF(scrapedData!AC495="FR",4,IF(scrapedData!AC495="SO", 3, IF(scrapedData!AC495="JR",2,1)))</f>
        <v>4</v>
      </c>
      <c r="D495">
        <v>1200000</v>
      </c>
      <c r="E495">
        <f ca="1">IF(scrapedData!AD495="F",RANDBETWEEN(2,3),IF(scrapedData!AD495="G",RANDBETWEEN(0,1),4))</f>
        <v>2</v>
      </c>
      <c r="F495" s="1" t="s">
        <v>585</v>
      </c>
      <c r="G495">
        <f>scrapedData!AB495</f>
        <v>21</v>
      </c>
      <c r="H495" t="str">
        <f>MONTH(scrapedData!AE495)&amp;""""&amp;DAY(scrapedData!AE495)&amp;"'"</f>
        <v>6"10'</v>
      </c>
      <c r="I495">
        <f ca="1">_xlfn.IFNA(scalebetweenformulas!N495-scalebetweenformulas!T495,40)</f>
        <v>66</v>
      </c>
      <c r="J495">
        <f>_xlfn.IFNA(scalebetweenformulas!O495-scalebetweenformulas!T495,40)</f>
        <v>62</v>
      </c>
      <c r="K495">
        <f ca="1">_xlfn.IFNA(scalebetweenformulas!Q495,40)</f>
        <v>50</v>
      </c>
      <c r="L495">
        <f>_xlfn.IFNA(scalebetweenformulas!P495,40)</f>
        <v>73</v>
      </c>
      <c r="M495">
        <f ca="1">_xlfn.IFNA(scalebetweenformulas!R495,40)</f>
        <v>65</v>
      </c>
      <c r="N495">
        <f t="shared" si="7"/>
        <v>18</v>
      </c>
    </row>
    <row r="496" spans="1:14" x14ac:dyDescent="0.3">
      <c r="A496" t="s">
        <v>2222</v>
      </c>
      <c r="B496">
        <f>scalebetweenformulas!S496</f>
        <v>31</v>
      </c>
      <c r="C496">
        <f>IF(scrapedData!AC496="FR",4,IF(scrapedData!AC496="SO", 3, IF(scrapedData!AC496="JR",2,1)))</f>
        <v>4</v>
      </c>
      <c r="D496">
        <v>1200000</v>
      </c>
      <c r="E496">
        <f ca="1">IF(scrapedData!AD496="F",RANDBETWEEN(2,3),IF(scrapedData!AD496="G",RANDBETWEEN(0,1),4))</f>
        <v>0</v>
      </c>
      <c r="F496" s="1" t="s">
        <v>585</v>
      </c>
      <c r="G496">
        <f>scrapedData!AB496</f>
        <v>30</v>
      </c>
      <c r="H496" t="str">
        <f>MONTH(scrapedData!AE496)&amp;""""&amp;DAY(scrapedData!AE496)&amp;"'"</f>
        <v>6"4'</v>
      </c>
      <c r="I496">
        <f ca="1">_xlfn.IFNA(scalebetweenformulas!N496-scalebetweenformulas!T496,40)</f>
        <v>63</v>
      </c>
      <c r="J496">
        <f>_xlfn.IFNA(scalebetweenformulas!O496-scalebetweenformulas!T496,40)</f>
        <v>59</v>
      </c>
      <c r="K496">
        <f ca="1">_xlfn.IFNA(scalebetweenformulas!Q496,40)</f>
        <v>46</v>
      </c>
      <c r="L496">
        <f>_xlfn.IFNA(scalebetweenformulas!P496,40)</f>
        <v>70</v>
      </c>
      <c r="M496">
        <f ca="1">_xlfn.IFNA(scalebetweenformulas!R496,40)</f>
        <v>54</v>
      </c>
      <c r="N496">
        <f t="shared" si="7"/>
        <v>18</v>
      </c>
    </row>
    <row r="497" spans="1:14" x14ac:dyDescent="0.3">
      <c r="A497" t="s">
        <v>2224</v>
      </c>
      <c r="B497">
        <f>scalebetweenformulas!S497</f>
        <v>31</v>
      </c>
      <c r="C497">
        <f>IF(scrapedData!AC497="FR",4,IF(scrapedData!AC497="SO", 3, IF(scrapedData!AC497="JR",2,1)))</f>
        <v>2</v>
      </c>
      <c r="D497">
        <v>1200000</v>
      </c>
      <c r="E497">
        <f ca="1">IF(scrapedData!AD497="F",RANDBETWEEN(2,3),IF(scrapedData!AD497="G",RANDBETWEEN(0,1),4))</f>
        <v>3</v>
      </c>
      <c r="F497" s="1" t="s">
        <v>585</v>
      </c>
      <c r="G497">
        <f>scrapedData!AB497</f>
        <v>14</v>
      </c>
      <c r="H497" t="str">
        <f>MONTH(scrapedData!AE497)&amp;""""&amp;DAY(scrapedData!AE497)&amp;"'"</f>
        <v>6"8'</v>
      </c>
      <c r="I497">
        <f>_xlfn.IFNA(scalebetweenformulas!N497-scalebetweenformulas!T497,40)</f>
        <v>40</v>
      </c>
      <c r="J497">
        <f>_xlfn.IFNA(scalebetweenformulas!O497-scalebetweenformulas!T497,40)</f>
        <v>40</v>
      </c>
      <c r="K497">
        <f ca="1">_xlfn.IFNA(scalebetweenformulas!Q497,40)</f>
        <v>40</v>
      </c>
      <c r="L497">
        <f>_xlfn.IFNA(scalebetweenformulas!P497,40)</f>
        <v>40</v>
      </c>
      <c r="M497">
        <f ca="1">_xlfn.IFNA(scalebetweenformulas!R497,40)</f>
        <v>40</v>
      </c>
      <c r="N497">
        <f t="shared" si="7"/>
        <v>20</v>
      </c>
    </row>
    <row r="498" spans="1:14" x14ac:dyDescent="0.3">
      <c r="A498" t="s">
        <v>2227</v>
      </c>
      <c r="B498">
        <f>scalebetweenformulas!S498</f>
        <v>31</v>
      </c>
      <c r="C498">
        <f>IF(scrapedData!AC498="FR",4,IF(scrapedData!AC498="SO", 3, IF(scrapedData!AC498="JR",2,1)))</f>
        <v>3</v>
      </c>
      <c r="D498">
        <v>1200000</v>
      </c>
      <c r="E498">
        <f ca="1">IF(scrapedData!AD498="F",RANDBETWEEN(2,3),IF(scrapedData!AD498="G",RANDBETWEEN(0,1),4))</f>
        <v>4</v>
      </c>
      <c r="F498" s="1" t="s">
        <v>585</v>
      </c>
      <c r="G498">
        <f>scrapedData!AB498</f>
        <v>0</v>
      </c>
      <c r="H498" t="str">
        <f>MONTH(scrapedData!AE498)&amp;""""&amp;DAY(scrapedData!AE498)&amp;"'"</f>
        <v>6"10'</v>
      </c>
      <c r="I498">
        <f>_xlfn.IFNA(scalebetweenformulas!N498-scalebetweenformulas!T498,40)</f>
        <v>40</v>
      </c>
      <c r="J498">
        <f>_xlfn.IFNA(scalebetweenformulas!O498-scalebetweenformulas!T498,40)</f>
        <v>40</v>
      </c>
      <c r="K498">
        <f ca="1">_xlfn.IFNA(scalebetweenformulas!Q498,40)</f>
        <v>40</v>
      </c>
      <c r="L498">
        <f>_xlfn.IFNA(scalebetweenformulas!P498,40)</f>
        <v>40</v>
      </c>
      <c r="M498">
        <f ca="1">_xlfn.IFNA(scalebetweenformulas!R498,40)</f>
        <v>40</v>
      </c>
      <c r="N498">
        <f t="shared" si="7"/>
        <v>19</v>
      </c>
    </row>
    <row r="499" spans="1:14" x14ac:dyDescent="0.3">
      <c r="A499" t="s">
        <v>2230</v>
      </c>
      <c r="B499">
        <f>scalebetweenformulas!S499</f>
        <v>32</v>
      </c>
      <c r="C499">
        <f>IF(scrapedData!AC499="FR",4,IF(scrapedData!AC499="SO", 3, IF(scrapedData!AC499="JR",2,1)))</f>
        <v>3</v>
      </c>
      <c r="D499">
        <v>1200000</v>
      </c>
      <c r="E499">
        <f ca="1">IF(scrapedData!AD499="F",RANDBETWEEN(2,3),IF(scrapedData!AD499="G",RANDBETWEEN(0,1),4))</f>
        <v>1</v>
      </c>
      <c r="F499" s="1" t="s">
        <v>585</v>
      </c>
      <c r="G499">
        <f>scrapedData!AB499</f>
        <v>5</v>
      </c>
      <c r="H499" t="str">
        <f>MONTH(scrapedData!AE499)&amp;""""&amp;DAY(scrapedData!AE499)&amp;"'"</f>
        <v>6"4'</v>
      </c>
      <c r="I499">
        <f ca="1">_xlfn.IFNA(scalebetweenformulas!N499-scalebetweenformulas!T499,40)</f>
        <v>85</v>
      </c>
      <c r="J499">
        <f>_xlfn.IFNA(scalebetweenformulas!O499-scalebetweenformulas!T499,40)</f>
        <v>80</v>
      </c>
      <c r="K499">
        <f ca="1">_xlfn.IFNA(scalebetweenformulas!Q499,40)</f>
        <v>92</v>
      </c>
      <c r="L499">
        <f>_xlfn.IFNA(scalebetweenformulas!P499,40)</f>
        <v>70</v>
      </c>
      <c r="M499">
        <f ca="1">_xlfn.IFNA(scalebetweenformulas!R499,40)</f>
        <v>78</v>
      </c>
      <c r="N499">
        <f t="shared" si="7"/>
        <v>19</v>
      </c>
    </row>
    <row r="500" spans="1:14" x14ac:dyDescent="0.3">
      <c r="A500" t="s">
        <v>2233</v>
      </c>
      <c r="B500">
        <f>scalebetweenformulas!S500</f>
        <v>32</v>
      </c>
      <c r="C500">
        <f>IF(scrapedData!AC500="FR",4,IF(scrapedData!AC500="SO", 3, IF(scrapedData!AC500="JR",2,1)))</f>
        <v>1</v>
      </c>
      <c r="D500">
        <v>1200000</v>
      </c>
      <c r="E500">
        <f ca="1">IF(scrapedData!AD500="F",RANDBETWEEN(2,3),IF(scrapedData!AD500="G",RANDBETWEEN(0,1),4))</f>
        <v>2</v>
      </c>
      <c r="F500" s="1" t="s">
        <v>585</v>
      </c>
      <c r="G500">
        <f>scrapedData!AB500</f>
        <v>15</v>
      </c>
      <c r="H500" t="str">
        <f>MONTH(scrapedData!AE500)&amp;""""&amp;DAY(scrapedData!AE500)&amp;"'"</f>
        <v>6"8'</v>
      </c>
      <c r="I500">
        <f ca="1">_xlfn.IFNA(scalebetweenformulas!N500-scalebetweenformulas!T500,40)</f>
        <v>72</v>
      </c>
      <c r="J500">
        <f>_xlfn.IFNA(scalebetweenformulas!O500-scalebetweenformulas!T500,40)</f>
        <v>79</v>
      </c>
      <c r="K500">
        <f ca="1">_xlfn.IFNA(scalebetweenformulas!Q500,40)</f>
        <v>41</v>
      </c>
      <c r="L500">
        <f>_xlfn.IFNA(scalebetweenformulas!P500,40)</f>
        <v>90</v>
      </c>
      <c r="M500">
        <f ca="1">_xlfn.IFNA(scalebetweenformulas!R500,40)</f>
        <v>69</v>
      </c>
      <c r="N500">
        <f t="shared" si="7"/>
        <v>21</v>
      </c>
    </row>
    <row r="501" spans="1:14" x14ac:dyDescent="0.3">
      <c r="A501" t="s">
        <v>2235</v>
      </c>
      <c r="B501">
        <f>scalebetweenformulas!S501</f>
        <v>32</v>
      </c>
      <c r="C501">
        <f>IF(scrapedData!AC501="FR",4,IF(scrapedData!AC501="SO", 3, IF(scrapedData!AC501="JR",2,1)))</f>
        <v>1</v>
      </c>
      <c r="D501">
        <v>1200000</v>
      </c>
      <c r="E501">
        <f ca="1">IF(scrapedData!AD501="F",RANDBETWEEN(2,3),IF(scrapedData!AD501="G",RANDBETWEEN(0,1),4))</f>
        <v>0</v>
      </c>
      <c r="F501" s="1" t="s">
        <v>585</v>
      </c>
      <c r="G501">
        <f>scrapedData!AB501</f>
        <v>1</v>
      </c>
      <c r="H501" t="str">
        <f>MONTH(scrapedData!AE501)&amp;""""&amp;DAY(scrapedData!AE501)&amp;"'"</f>
        <v>6"1'</v>
      </c>
      <c r="I501">
        <f ca="1">_xlfn.IFNA(scalebetweenformulas!N501-scalebetweenformulas!T501,40)</f>
        <v>80</v>
      </c>
      <c r="J501">
        <f>_xlfn.IFNA(scalebetweenformulas!O501-scalebetweenformulas!T501,40)</f>
        <v>74</v>
      </c>
      <c r="K501">
        <f ca="1">_xlfn.IFNA(scalebetweenformulas!Q501,40)</f>
        <v>84</v>
      </c>
      <c r="L501">
        <f>_xlfn.IFNA(scalebetweenformulas!P501,40)</f>
        <v>54</v>
      </c>
      <c r="M501">
        <f ca="1">_xlfn.IFNA(scalebetweenformulas!R501,40)</f>
        <v>64</v>
      </c>
      <c r="N501">
        <f t="shared" si="7"/>
        <v>21</v>
      </c>
    </row>
    <row r="502" spans="1:14" x14ac:dyDescent="0.3">
      <c r="A502" t="s">
        <v>2237</v>
      </c>
      <c r="B502">
        <f>scalebetweenformulas!S502</f>
        <v>32</v>
      </c>
      <c r="C502">
        <f>IF(scrapedData!AC502="FR",4,IF(scrapedData!AC502="SO", 3, IF(scrapedData!AC502="JR",2,1)))</f>
        <v>1</v>
      </c>
      <c r="D502">
        <v>1200000</v>
      </c>
      <c r="E502">
        <f ca="1">IF(scrapedData!AD502="F",RANDBETWEEN(2,3),IF(scrapedData!AD502="G",RANDBETWEEN(0,1),4))</f>
        <v>1</v>
      </c>
      <c r="F502" s="1" t="s">
        <v>585</v>
      </c>
      <c r="G502">
        <f>scrapedData!AB502</f>
        <v>4</v>
      </c>
      <c r="H502" t="str">
        <f>MONTH(scrapedData!AE502)&amp;""""&amp;DAY(scrapedData!AE502)&amp;"'"</f>
        <v>6"5'</v>
      </c>
      <c r="I502">
        <f ca="1">_xlfn.IFNA(scalebetweenformulas!N502-scalebetweenformulas!T502,40)</f>
        <v>76</v>
      </c>
      <c r="J502">
        <f>_xlfn.IFNA(scalebetweenformulas!O502-scalebetweenformulas!T502,40)</f>
        <v>92</v>
      </c>
      <c r="K502">
        <f ca="1">_xlfn.IFNA(scalebetweenformulas!Q502,40)</f>
        <v>76</v>
      </c>
      <c r="L502">
        <f>_xlfn.IFNA(scalebetweenformulas!P502,40)</f>
        <v>61</v>
      </c>
      <c r="M502">
        <f ca="1">_xlfn.IFNA(scalebetweenformulas!R502,40)</f>
        <v>85</v>
      </c>
      <c r="N502">
        <f t="shared" si="7"/>
        <v>21</v>
      </c>
    </row>
    <row r="503" spans="1:14" x14ac:dyDescent="0.3">
      <c r="A503" t="s">
        <v>2240</v>
      </c>
      <c r="B503">
        <f>scalebetweenformulas!S503</f>
        <v>32</v>
      </c>
      <c r="C503">
        <f>IF(scrapedData!AC503="FR",4,IF(scrapedData!AC503="SO", 3, IF(scrapedData!AC503="JR",2,1)))</f>
        <v>3</v>
      </c>
      <c r="D503">
        <v>1200000</v>
      </c>
      <c r="E503">
        <f ca="1">IF(scrapedData!AD503="F",RANDBETWEEN(2,3),IF(scrapedData!AD503="G",RANDBETWEEN(0,1),4))</f>
        <v>3</v>
      </c>
      <c r="F503" s="1" t="s">
        <v>585</v>
      </c>
      <c r="G503">
        <f>scrapedData!AB503</f>
        <v>11</v>
      </c>
      <c r="H503" t="str">
        <f>MONTH(scrapedData!AE503)&amp;""""&amp;DAY(scrapedData!AE503)&amp;"'"</f>
        <v>6"6'</v>
      </c>
      <c r="I503">
        <f ca="1">_xlfn.IFNA(scalebetweenformulas!N503-scalebetweenformulas!T503,40)</f>
        <v>75</v>
      </c>
      <c r="J503">
        <f>_xlfn.IFNA(scalebetweenformulas!O503-scalebetweenformulas!T503,40)</f>
        <v>69</v>
      </c>
      <c r="K503">
        <f ca="1">_xlfn.IFNA(scalebetweenformulas!Q503,40)</f>
        <v>77</v>
      </c>
      <c r="L503">
        <f>_xlfn.IFNA(scalebetweenformulas!P503,40)</f>
        <v>63</v>
      </c>
      <c r="M503">
        <f ca="1">_xlfn.IFNA(scalebetweenformulas!R503,40)</f>
        <v>64</v>
      </c>
      <c r="N503">
        <f t="shared" si="7"/>
        <v>19</v>
      </c>
    </row>
    <row r="504" spans="1:14" x14ac:dyDescent="0.3">
      <c r="A504" t="s">
        <v>2242</v>
      </c>
      <c r="B504">
        <f>scalebetweenformulas!S504</f>
        <v>32</v>
      </c>
      <c r="C504">
        <f>IF(scrapedData!AC504="FR",4,IF(scrapedData!AC504="SO", 3, IF(scrapedData!AC504="JR",2,1)))</f>
        <v>1</v>
      </c>
      <c r="D504">
        <v>1200000</v>
      </c>
      <c r="E504">
        <f ca="1">IF(scrapedData!AD504="F",RANDBETWEEN(2,3),IF(scrapedData!AD504="G",RANDBETWEEN(0,1),4))</f>
        <v>2</v>
      </c>
      <c r="F504" s="1" t="s">
        <v>585</v>
      </c>
      <c r="G504">
        <f>scrapedData!AB504</f>
        <v>22</v>
      </c>
      <c r="H504" t="str">
        <f>MONTH(scrapedData!AE504)&amp;""""&amp;DAY(scrapedData!AE504)&amp;"'"</f>
        <v>6"6'</v>
      </c>
      <c r="I504">
        <f ca="1">_xlfn.IFNA(scalebetweenformulas!N504-scalebetweenformulas!T504,40)</f>
        <v>73</v>
      </c>
      <c r="J504">
        <f>_xlfn.IFNA(scalebetweenformulas!O504-scalebetweenformulas!T504,40)</f>
        <v>71</v>
      </c>
      <c r="K504">
        <f ca="1">_xlfn.IFNA(scalebetweenformulas!Q504,40)</f>
        <v>81</v>
      </c>
      <c r="L504">
        <f>_xlfn.IFNA(scalebetweenformulas!P504,40)</f>
        <v>63</v>
      </c>
      <c r="M504">
        <f ca="1">_xlfn.IFNA(scalebetweenformulas!R504,40)</f>
        <v>56</v>
      </c>
      <c r="N504">
        <f t="shared" si="7"/>
        <v>21</v>
      </c>
    </row>
    <row r="505" spans="1:14" x14ac:dyDescent="0.3">
      <c r="A505" t="s">
        <v>2245</v>
      </c>
      <c r="B505">
        <f>scalebetweenformulas!S505</f>
        <v>32</v>
      </c>
      <c r="C505">
        <f>IF(scrapedData!AC505="FR",4,IF(scrapedData!AC505="SO", 3, IF(scrapedData!AC505="JR",2,1)))</f>
        <v>3</v>
      </c>
      <c r="D505">
        <v>1200000</v>
      </c>
      <c r="E505">
        <f ca="1">IF(scrapedData!AD505="F",RANDBETWEEN(2,3),IF(scrapedData!AD505="G",RANDBETWEEN(0,1),4))</f>
        <v>2</v>
      </c>
      <c r="F505" s="1" t="s">
        <v>585</v>
      </c>
      <c r="G505">
        <f>scrapedData!AB505</f>
        <v>13</v>
      </c>
      <c r="H505" t="str">
        <f>MONTH(scrapedData!AE505)&amp;""""&amp;DAY(scrapedData!AE505)&amp;"'"</f>
        <v>6"9'</v>
      </c>
      <c r="I505">
        <f ca="1">_xlfn.IFNA(scalebetweenformulas!N505-scalebetweenformulas!T505,40)</f>
        <v>68</v>
      </c>
      <c r="J505">
        <f>_xlfn.IFNA(scalebetweenformulas!O505-scalebetweenformulas!T505,40)</f>
        <v>73</v>
      </c>
      <c r="K505">
        <f ca="1">_xlfn.IFNA(scalebetweenformulas!Q505,40)</f>
        <v>68</v>
      </c>
      <c r="L505">
        <f>_xlfn.IFNA(scalebetweenformulas!P505,40)</f>
        <v>65</v>
      </c>
      <c r="M505">
        <f ca="1">_xlfn.IFNA(scalebetweenformulas!R505,40)</f>
        <v>71</v>
      </c>
      <c r="N505">
        <f t="shared" si="7"/>
        <v>19</v>
      </c>
    </row>
    <row r="506" spans="1:14" x14ac:dyDescent="0.3">
      <c r="A506" t="s">
        <v>2247</v>
      </c>
      <c r="B506">
        <f>scalebetweenformulas!S506</f>
        <v>32</v>
      </c>
      <c r="C506">
        <f>IF(scrapedData!AC506="FR",4,IF(scrapedData!AC506="SO", 3, IF(scrapedData!AC506="JR",2,1)))</f>
        <v>2</v>
      </c>
      <c r="D506">
        <v>1200000</v>
      </c>
      <c r="E506">
        <f ca="1">IF(scrapedData!AD506="F",RANDBETWEEN(2,3),IF(scrapedData!AD506="G",RANDBETWEEN(0,1),4))</f>
        <v>2</v>
      </c>
      <c r="F506" s="1" t="s">
        <v>585</v>
      </c>
      <c r="G506">
        <f>scrapedData!AB506</f>
        <v>33</v>
      </c>
      <c r="H506" t="str">
        <f>MONTH(scrapedData!AE506)&amp;""""&amp;DAY(scrapedData!AE506)&amp;"'"</f>
        <v>6"11'</v>
      </c>
      <c r="I506">
        <f ca="1">_xlfn.IFNA(scalebetweenformulas!N506-scalebetweenformulas!T506,40)</f>
        <v>67</v>
      </c>
      <c r="J506">
        <f>_xlfn.IFNA(scalebetweenformulas!O506-scalebetweenformulas!T506,40)</f>
        <v>67</v>
      </c>
      <c r="K506">
        <f ca="1">_xlfn.IFNA(scalebetweenformulas!Q506,40)</f>
        <v>41</v>
      </c>
      <c r="L506">
        <f>_xlfn.IFNA(scalebetweenformulas!P506,40)</f>
        <v>73</v>
      </c>
      <c r="M506">
        <f ca="1">_xlfn.IFNA(scalebetweenformulas!R506,40)</f>
        <v>36</v>
      </c>
      <c r="N506">
        <f t="shared" si="7"/>
        <v>20</v>
      </c>
    </row>
    <row r="507" spans="1:14" x14ac:dyDescent="0.3">
      <c r="A507" t="s">
        <v>2250</v>
      </c>
      <c r="B507">
        <f>scalebetweenformulas!S507</f>
        <v>32</v>
      </c>
      <c r="C507">
        <f>IF(scrapedData!AC507="FR",4,IF(scrapedData!AC507="SO", 3, IF(scrapedData!AC507="JR",2,1)))</f>
        <v>4</v>
      </c>
      <c r="D507">
        <v>1200000</v>
      </c>
      <c r="E507">
        <f ca="1">IF(scrapedData!AD507="F",RANDBETWEEN(2,3),IF(scrapedData!AD507="G",RANDBETWEEN(0,1),4))</f>
        <v>1</v>
      </c>
      <c r="F507" s="1" t="s">
        <v>585</v>
      </c>
      <c r="G507">
        <f>scrapedData!AB507</f>
        <v>0</v>
      </c>
      <c r="H507" t="str">
        <f>MONTH(scrapedData!AE507)&amp;""""&amp;DAY(scrapedData!AE507)&amp;"'"</f>
        <v>6"6'</v>
      </c>
      <c r="I507">
        <f ca="1">_xlfn.IFNA(scalebetweenformulas!N507-scalebetweenformulas!T507,40)</f>
        <v>65</v>
      </c>
      <c r="J507">
        <f>_xlfn.IFNA(scalebetweenformulas!O507-scalebetweenformulas!T507,40)</f>
        <v>62</v>
      </c>
      <c r="K507">
        <f ca="1">_xlfn.IFNA(scalebetweenformulas!Q507,40)</f>
        <v>41</v>
      </c>
      <c r="L507">
        <f>_xlfn.IFNA(scalebetweenformulas!P507,40)</f>
        <v>65</v>
      </c>
      <c r="M507">
        <f ca="1">_xlfn.IFNA(scalebetweenformulas!R507,40)</f>
        <v>68</v>
      </c>
      <c r="N507">
        <f t="shared" si="7"/>
        <v>18</v>
      </c>
    </row>
    <row r="508" spans="1:14" x14ac:dyDescent="0.3">
      <c r="A508" t="s">
        <v>2252</v>
      </c>
      <c r="B508">
        <f>scalebetweenformulas!S508</f>
        <v>32</v>
      </c>
      <c r="C508">
        <f>IF(scrapedData!AC508="FR",4,IF(scrapedData!AC508="SO", 3, IF(scrapedData!AC508="JR",2,1)))</f>
        <v>4</v>
      </c>
      <c r="D508">
        <v>1200000</v>
      </c>
      <c r="E508">
        <f ca="1">IF(scrapedData!AD508="F",RANDBETWEEN(2,3),IF(scrapedData!AD508="G",RANDBETWEEN(0,1),4))</f>
        <v>0</v>
      </c>
      <c r="F508" s="1" t="s">
        <v>585</v>
      </c>
      <c r="G508">
        <f>scrapedData!AB508</f>
        <v>10</v>
      </c>
      <c r="H508" t="str">
        <f>MONTH(scrapedData!AE508)&amp;""""&amp;DAY(scrapedData!AE508)&amp;"'"</f>
        <v>6"2'</v>
      </c>
      <c r="I508">
        <f ca="1">_xlfn.IFNA(scalebetweenformulas!N508-scalebetweenformulas!T508,40)</f>
        <v>65</v>
      </c>
      <c r="J508">
        <f>_xlfn.IFNA(scalebetweenformulas!O508-scalebetweenformulas!T508,40)</f>
        <v>59</v>
      </c>
      <c r="K508">
        <f ca="1">_xlfn.IFNA(scalebetweenformulas!Q508,40)</f>
        <v>41</v>
      </c>
      <c r="L508">
        <f>_xlfn.IFNA(scalebetweenformulas!P508,40)</f>
        <v>67</v>
      </c>
      <c r="M508">
        <f ca="1">_xlfn.IFNA(scalebetweenformulas!R508,40)</f>
        <v>61</v>
      </c>
      <c r="N508">
        <f t="shared" si="7"/>
        <v>18</v>
      </c>
    </row>
    <row r="509" spans="1:14" x14ac:dyDescent="0.3">
      <c r="A509" t="s">
        <v>2254</v>
      </c>
      <c r="B509">
        <f>scalebetweenformulas!S509</f>
        <v>32</v>
      </c>
      <c r="C509">
        <f>IF(scrapedData!AC509="FR",4,IF(scrapedData!AC509="SO", 3, IF(scrapedData!AC509="JR",2,1)))</f>
        <v>2</v>
      </c>
      <c r="D509">
        <v>1200000</v>
      </c>
      <c r="E509">
        <f ca="1">IF(scrapedData!AD509="F",RANDBETWEEN(2,3),IF(scrapedData!AD509="G",RANDBETWEEN(0,1),4))</f>
        <v>1</v>
      </c>
      <c r="F509" s="1" t="s">
        <v>585</v>
      </c>
      <c r="G509">
        <f>scrapedData!AB509</f>
        <v>12</v>
      </c>
      <c r="H509" t="str">
        <f>MONTH(scrapedData!AE509)&amp;""""&amp;DAY(scrapedData!AE509)&amp;"'"</f>
        <v>6"1'</v>
      </c>
      <c r="I509">
        <f ca="1">_xlfn.IFNA(scalebetweenformulas!N509-scalebetweenformulas!T509,40)</f>
        <v>73</v>
      </c>
      <c r="J509">
        <f>_xlfn.IFNA(scalebetweenformulas!O509-scalebetweenformulas!T509,40)</f>
        <v>59</v>
      </c>
      <c r="K509">
        <f ca="1">_xlfn.IFNA(scalebetweenformulas!Q509,40)</f>
        <v>47</v>
      </c>
      <c r="L509">
        <f>_xlfn.IFNA(scalebetweenformulas!P509,40)</f>
        <v>71</v>
      </c>
      <c r="M509">
        <f ca="1">_xlfn.IFNA(scalebetweenformulas!R509,40)</f>
        <v>51</v>
      </c>
      <c r="N509">
        <f t="shared" si="7"/>
        <v>20</v>
      </c>
    </row>
    <row r="510" spans="1:14" x14ac:dyDescent="0.3">
      <c r="A510" t="s">
        <v>2256</v>
      </c>
      <c r="B510">
        <f>scalebetweenformulas!S510</f>
        <v>32</v>
      </c>
      <c r="C510">
        <f>IF(scrapedData!AC510="FR",4,IF(scrapedData!AC510="SO", 3, IF(scrapedData!AC510="JR",2,1)))</f>
        <v>4</v>
      </c>
      <c r="D510">
        <v>1200000</v>
      </c>
      <c r="E510">
        <f ca="1">IF(scrapedData!AD510="F",RANDBETWEEN(2,3),IF(scrapedData!AD510="G",RANDBETWEEN(0,1),4))</f>
        <v>2</v>
      </c>
      <c r="F510" s="1" t="s">
        <v>585</v>
      </c>
      <c r="G510">
        <f>scrapedData!AB510</f>
        <v>34</v>
      </c>
      <c r="H510" t="str">
        <f>MONTH(scrapedData!AE510)&amp;""""&amp;DAY(scrapedData!AE510)&amp;"'"</f>
        <v>6"6'</v>
      </c>
      <c r="I510">
        <f ca="1">_xlfn.IFNA(scalebetweenformulas!N510-scalebetweenformulas!T510,40)</f>
        <v>58</v>
      </c>
      <c r="J510">
        <f>_xlfn.IFNA(scalebetweenformulas!O510-scalebetweenformulas!T510,40)</f>
        <v>58</v>
      </c>
      <c r="K510">
        <f ca="1">_xlfn.IFNA(scalebetweenformulas!Q510,40)</f>
        <v>45</v>
      </c>
      <c r="L510">
        <f>_xlfn.IFNA(scalebetweenformulas!P510,40)</f>
        <v>68</v>
      </c>
      <c r="M510">
        <f ca="1">_xlfn.IFNA(scalebetweenformulas!R510,40)</f>
        <v>68</v>
      </c>
      <c r="N510">
        <f t="shared" si="7"/>
        <v>18</v>
      </c>
    </row>
    <row r="511" spans="1:14" x14ac:dyDescent="0.3">
      <c r="A511" t="s">
        <v>2257</v>
      </c>
      <c r="B511">
        <f>scalebetweenformulas!S511</f>
        <v>32</v>
      </c>
      <c r="C511">
        <f>IF(scrapedData!AC511="FR",4,IF(scrapedData!AC511="SO", 3, IF(scrapedData!AC511="JR",2,1)))</f>
        <v>4</v>
      </c>
      <c r="D511">
        <v>1200000</v>
      </c>
      <c r="E511">
        <f ca="1">IF(scrapedData!AD511="F",RANDBETWEEN(2,3),IF(scrapedData!AD511="G",RANDBETWEEN(0,1),4))</f>
        <v>4</v>
      </c>
      <c r="F511" s="1" t="s">
        <v>585</v>
      </c>
      <c r="G511">
        <f>scrapedData!AB511</f>
        <v>14</v>
      </c>
      <c r="H511" t="str">
        <f>MONTH(scrapedData!AE511)&amp;""""&amp;DAY(scrapedData!AE511)&amp;"'"</f>
        <v>7"1'</v>
      </c>
      <c r="I511">
        <f ca="1">_xlfn.IFNA(scalebetweenformulas!N511-scalebetweenformulas!T511,40)</f>
        <v>58</v>
      </c>
      <c r="J511">
        <f>_xlfn.IFNA(scalebetweenformulas!O511-scalebetweenformulas!T511,40)</f>
        <v>62</v>
      </c>
      <c r="K511">
        <f ca="1">_xlfn.IFNA(scalebetweenformulas!Q511,40)</f>
        <v>46</v>
      </c>
      <c r="L511">
        <f>_xlfn.IFNA(scalebetweenformulas!P511,40)</f>
        <v>71</v>
      </c>
      <c r="M511">
        <f ca="1">_xlfn.IFNA(scalebetweenformulas!R511,40)</f>
        <v>25</v>
      </c>
      <c r="N511">
        <f t="shared" si="7"/>
        <v>18</v>
      </c>
    </row>
    <row r="512" spans="1:14" x14ac:dyDescent="0.3">
      <c r="A512" t="s">
        <v>2259</v>
      </c>
      <c r="B512">
        <f>scalebetweenformulas!S512</f>
        <v>32</v>
      </c>
      <c r="C512">
        <f>IF(scrapedData!AC512="FR",4,IF(scrapedData!AC512="SO", 3, IF(scrapedData!AC512="JR",2,1)))</f>
        <v>2</v>
      </c>
      <c r="D512">
        <v>1200000</v>
      </c>
      <c r="E512">
        <f ca="1">IF(scrapedData!AD512="F",RANDBETWEEN(2,3),IF(scrapedData!AD512="G",RANDBETWEEN(0,1),4))</f>
        <v>0</v>
      </c>
      <c r="F512" s="1" t="s">
        <v>585</v>
      </c>
      <c r="G512">
        <f>scrapedData!AB512</f>
        <v>20</v>
      </c>
      <c r="H512" t="str">
        <f>MONTH(scrapedData!AE512)&amp;""""&amp;DAY(scrapedData!AE512)&amp;"'"</f>
        <v>6"1'</v>
      </c>
      <c r="I512">
        <f ca="1">_xlfn.IFNA(scalebetweenformulas!N512-scalebetweenformulas!T512,40)</f>
        <v>57</v>
      </c>
      <c r="J512">
        <f>_xlfn.IFNA(scalebetweenformulas!O512-scalebetweenformulas!T512,40)</f>
        <v>58</v>
      </c>
      <c r="K512">
        <f ca="1">_xlfn.IFNA(scalebetweenformulas!Q512,40)</f>
        <v>41</v>
      </c>
      <c r="L512">
        <f>_xlfn.IFNA(scalebetweenformulas!P512,40)</f>
        <v>68</v>
      </c>
      <c r="M512">
        <f ca="1">_xlfn.IFNA(scalebetweenformulas!R512,40)</f>
        <v>66</v>
      </c>
      <c r="N512">
        <f t="shared" si="7"/>
        <v>20</v>
      </c>
    </row>
    <row r="513" spans="1:14" x14ac:dyDescent="0.3">
      <c r="A513" t="s">
        <v>2262</v>
      </c>
      <c r="B513">
        <f>scalebetweenformulas!S513</f>
        <v>32</v>
      </c>
      <c r="C513">
        <f>IF(scrapedData!AC513="FR",4,IF(scrapedData!AC513="SO", 3, IF(scrapedData!AC513="JR",2,1)))</f>
        <v>2</v>
      </c>
      <c r="D513">
        <v>1200000</v>
      </c>
      <c r="E513">
        <f ca="1">IF(scrapedData!AD513="F",RANDBETWEEN(2,3),IF(scrapedData!AD513="G",RANDBETWEEN(0,1),4))</f>
        <v>0</v>
      </c>
      <c r="F513" s="1" t="s">
        <v>585</v>
      </c>
      <c r="G513">
        <f>scrapedData!AB513</f>
        <v>30</v>
      </c>
      <c r="H513" t="str">
        <f>MONTH(scrapedData!AE513)&amp;""""&amp;DAY(scrapedData!AE513)&amp;"'"</f>
        <v>6"2'</v>
      </c>
      <c r="I513">
        <f ca="1">_xlfn.IFNA(scalebetweenformulas!N513-scalebetweenformulas!T513,40)</f>
        <v>57</v>
      </c>
      <c r="J513">
        <f>_xlfn.IFNA(scalebetweenformulas!O513-scalebetweenformulas!T513,40)</f>
        <v>59</v>
      </c>
      <c r="K513">
        <f ca="1">_xlfn.IFNA(scalebetweenformulas!Q513,40)</f>
        <v>42</v>
      </c>
      <c r="L513">
        <f>_xlfn.IFNA(scalebetweenformulas!P513,40)</f>
        <v>70</v>
      </c>
      <c r="M513">
        <f ca="1">_xlfn.IFNA(scalebetweenformulas!R513,40)</f>
        <v>70</v>
      </c>
      <c r="N513">
        <f t="shared" si="7"/>
        <v>20</v>
      </c>
    </row>
    <row r="514" spans="1:14" x14ac:dyDescent="0.3">
      <c r="A514" t="s">
        <v>2264</v>
      </c>
      <c r="B514">
        <f>scalebetweenformulas!S514</f>
        <v>32</v>
      </c>
      <c r="C514">
        <f>IF(scrapedData!AC514="FR",4,IF(scrapedData!AC514="SO", 3, IF(scrapedData!AC514="JR",2,1)))</f>
        <v>1</v>
      </c>
      <c r="D514">
        <v>1200000</v>
      </c>
      <c r="E514">
        <f ca="1">IF(scrapedData!AD514="F",RANDBETWEEN(2,3),IF(scrapedData!AD514="G",RANDBETWEEN(0,1),4))</f>
        <v>1</v>
      </c>
      <c r="F514" s="1" t="s">
        <v>585</v>
      </c>
      <c r="G514">
        <f>scrapedData!AB514</f>
        <v>23</v>
      </c>
      <c r="H514" t="str">
        <f>MONTH(scrapedData!AE514)&amp;""""&amp;DAY(scrapedData!AE514)&amp;"'"</f>
        <v>6"5'</v>
      </c>
      <c r="I514">
        <f>_xlfn.IFNA(scalebetweenformulas!N514-scalebetweenformulas!T514,40)</f>
        <v>40</v>
      </c>
      <c r="J514">
        <f>_xlfn.IFNA(scalebetweenformulas!O514-scalebetweenformulas!T514,40)</f>
        <v>40</v>
      </c>
      <c r="K514">
        <f ca="1">_xlfn.IFNA(scalebetweenformulas!Q514,40)</f>
        <v>40</v>
      </c>
      <c r="L514">
        <f>_xlfn.IFNA(scalebetweenformulas!P514,40)</f>
        <v>40</v>
      </c>
      <c r="M514">
        <f ca="1">_xlfn.IFNA(scalebetweenformulas!R514,40)</f>
        <v>40</v>
      </c>
      <c r="N514">
        <f t="shared" si="7"/>
        <v>21</v>
      </c>
    </row>
    <row r="515" spans="1:14" x14ac:dyDescent="0.3">
      <c r="A515" t="s">
        <v>2267</v>
      </c>
      <c r="B515">
        <f>scalebetweenformulas!S515</f>
        <v>32</v>
      </c>
      <c r="C515">
        <f>IF(scrapedData!AC515="FR",4,IF(scrapedData!AC515="SO", 3, IF(scrapedData!AC515="JR",2,1)))</f>
        <v>1</v>
      </c>
      <c r="D515">
        <v>1200000</v>
      </c>
      <c r="E515">
        <f ca="1">IF(scrapedData!AD515="F",RANDBETWEEN(2,3),IF(scrapedData!AD515="G",RANDBETWEEN(0,1),4))</f>
        <v>1</v>
      </c>
      <c r="F515" s="1" t="s">
        <v>585</v>
      </c>
      <c r="G515">
        <f>scrapedData!AB515</f>
        <v>21</v>
      </c>
      <c r="H515" t="str">
        <f>MONTH(scrapedData!AE515)&amp;""""&amp;DAY(scrapedData!AE515)&amp;"'"</f>
        <v>6"2'</v>
      </c>
      <c r="I515">
        <f>_xlfn.IFNA(scalebetweenformulas!N515-scalebetweenformulas!T515,40)</f>
        <v>40</v>
      </c>
      <c r="J515">
        <f>_xlfn.IFNA(scalebetweenformulas!O515-scalebetweenformulas!T515,40)</f>
        <v>40</v>
      </c>
      <c r="K515">
        <f ca="1">_xlfn.IFNA(scalebetweenformulas!Q515,40)</f>
        <v>40</v>
      </c>
      <c r="L515">
        <f>_xlfn.IFNA(scalebetweenformulas!P515,40)</f>
        <v>40</v>
      </c>
      <c r="M515">
        <f ca="1">_xlfn.IFNA(scalebetweenformulas!R515,40)</f>
        <v>40</v>
      </c>
      <c r="N515">
        <f t="shared" ref="N515:N578" si="8">22-C515</f>
        <v>21</v>
      </c>
    </row>
    <row r="516" spans="1:14" x14ac:dyDescent="0.3">
      <c r="A516" t="s">
        <v>2269</v>
      </c>
      <c r="B516">
        <f>scalebetweenformulas!S516</f>
        <v>32</v>
      </c>
      <c r="C516">
        <f>IF(scrapedData!AC516="FR",4,IF(scrapedData!AC516="SO", 3, IF(scrapedData!AC516="JR",2,1)))</f>
        <v>4</v>
      </c>
      <c r="D516">
        <v>1200000</v>
      </c>
      <c r="E516">
        <f ca="1">IF(scrapedData!AD516="F",RANDBETWEEN(2,3),IF(scrapedData!AD516="G",RANDBETWEEN(0,1),4))</f>
        <v>2</v>
      </c>
      <c r="F516" s="1" t="s">
        <v>585</v>
      </c>
      <c r="G516">
        <f>scrapedData!AB516</f>
        <v>24</v>
      </c>
      <c r="H516" t="str">
        <f>MONTH(scrapedData!AE516)&amp;""""&amp;DAY(scrapedData!AE516)&amp;"'"</f>
        <v>6"10'</v>
      </c>
      <c r="I516">
        <f>_xlfn.IFNA(scalebetweenformulas!N516-scalebetweenformulas!T516,40)</f>
        <v>40</v>
      </c>
      <c r="J516">
        <f>_xlfn.IFNA(scalebetweenformulas!O516-scalebetweenformulas!T516,40)</f>
        <v>40</v>
      </c>
      <c r="K516">
        <f ca="1">_xlfn.IFNA(scalebetweenformulas!Q516,40)</f>
        <v>40</v>
      </c>
      <c r="L516">
        <f>_xlfn.IFNA(scalebetweenformulas!P516,40)</f>
        <v>40</v>
      </c>
      <c r="M516">
        <f ca="1">_xlfn.IFNA(scalebetweenformulas!R516,40)</f>
        <v>40</v>
      </c>
      <c r="N516">
        <f t="shared" si="8"/>
        <v>18</v>
      </c>
    </row>
    <row r="517" spans="1:14" x14ac:dyDescent="0.3">
      <c r="A517" t="s">
        <v>2270</v>
      </c>
      <c r="B517">
        <f>scalebetweenformulas!S517</f>
        <v>32</v>
      </c>
      <c r="C517">
        <f>IF(scrapedData!AC517="FR",4,IF(scrapedData!AC517="SO", 3, IF(scrapedData!AC517="JR",2,1)))</f>
        <v>4</v>
      </c>
      <c r="D517">
        <v>1200000</v>
      </c>
      <c r="E517">
        <f ca="1">IF(scrapedData!AD517="F",RANDBETWEEN(2,3),IF(scrapedData!AD517="G",RANDBETWEEN(0,1),4))</f>
        <v>4</v>
      </c>
      <c r="F517" s="1" t="s">
        <v>585</v>
      </c>
      <c r="G517">
        <f>scrapedData!AB517</f>
        <v>52</v>
      </c>
      <c r="H517" t="str">
        <f>MONTH(scrapedData!AE517)&amp;""""&amp;DAY(scrapedData!AE517)&amp;"'"</f>
        <v>7"4'</v>
      </c>
      <c r="I517">
        <f>_xlfn.IFNA(scalebetweenformulas!N517-scalebetweenformulas!T517,40)</f>
        <v>40</v>
      </c>
      <c r="J517">
        <f>_xlfn.IFNA(scalebetweenformulas!O517-scalebetweenformulas!T517,40)</f>
        <v>40</v>
      </c>
      <c r="K517">
        <f ca="1">_xlfn.IFNA(scalebetweenformulas!Q517,40)</f>
        <v>40</v>
      </c>
      <c r="L517">
        <f>_xlfn.IFNA(scalebetweenformulas!P517,40)</f>
        <v>40</v>
      </c>
      <c r="M517">
        <f ca="1">_xlfn.IFNA(scalebetweenformulas!R517,40)</f>
        <v>40</v>
      </c>
      <c r="N517">
        <f t="shared" si="8"/>
        <v>18</v>
      </c>
    </row>
    <row r="518" spans="1:14" x14ac:dyDescent="0.3">
      <c r="A518" t="s">
        <v>2274</v>
      </c>
      <c r="B518">
        <f>scalebetweenformulas!S518</f>
        <v>33</v>
      </c>
      <c r="C518">
        <f>IF(scrapedData!AC518="FR",4,IF(scrapedData!AC518="SO", 3, IF(scrapedData!AC518="JR",2,1)))</f>
        <v>1</v>
      </c>
      <c r="D518">
        <v>1200000</v>
      </c>
      <c r="E518">
        <f ca="1">IF(scrapedData!AD518="F",RANDBETWEEN(2,3),IF(scrapedData!AD518="G",RANDBETWEEN(0,1),4))</f>
        <v>0</v>
      </c>
      <c r="F518" s="1" t="s">
        <v>585</v>
      </c>
      <c r="G518">
        <f>scrapedData!AB518</f>
        <v>1</v>
      </c>
      <c r="H518" t="str">
        <f>MONTH(scrapedData!AE518)&amp;""""&amp;DAY(scrapedData!AE518)&amp;"'"</f>
        <v>6"2'</v>
      </c>
      <c r="I518">
        <f ca="1">_xlfn.IFNA(scalebetweenformulas!N518-scalebetweenformulas!T518,40)</f>
        <v>82</v>
      </c>
      <c r="J518">
        <f>_xlfn.IFNA(scalebetweenformulas!O518-scalebetweenformulas!T518,40)</f>
        <v>74</v>
      </c>
      <c r="K518">
        <f ca="1">_xlfn.IFNA(scalebetweenformulas!Q518,40)</f>
        <v>84</v>
      </c>
      <c r="L518">
        <f>_xlfn.IFNA(scalebetweenformulas!P518,40)</f>
        <v>54</v>
      </c>
      <c r="M518">
        <f ca="1">_xlfn.IFNA(scalebetweenformulas!R518,40)</f>
        <v>78</v>
      </c>
      <c r="N518">
        <f t="shared" si="8"/>
        <v>21</v>
      </c>
    </row>
    <row r="519" spans="1:14" x14ac:dyDescent="0.3">
      <c r="A519" t="s">
        <v>2276</v>
      </c>
      <c r="B519">
        <f>scalebetweenformulas!S519</f>
        <v>33</v>
      </c>
      <c r="C519">
        <f>IF(scrapedData!AC519="FR",4,IF(scrapedData!AC519="SO", 3, IF(scrapedData!AC519="JR",2,1)))</f>
        <v>2</v>
      </c>
      <c r="D519">
        <v>1200000</v>
      </c>
      <c r="E519">
        <f ca="1">IF(scrapedData!AD519="F",RANDBETWEEN(2,3),IF(scrapedData!AD519="G",RANDBETWEEN(0,1),4))</f>
        <v>0</v>
      </c>
      <c r="F519" s="1" t="s">
        <v>585</v>
      </c>
      <c r="G519">
        <f>scrapedData!AB519</f>
        <v>15</v>
      </c>
      <c r="H519" t="str">
        <f>MONTH(scrapedData!AE519)&amp;""""&amp;DAY(scrapedData!AE519)&amp;"'"</f>
        <v>6"6'</v>
      </c>
      <c r="I519">
        <f ca="1">_xlfn.IFNA(scalebetweenformulas!N519-scalebetweenformulas!T519,40)</f>
        <v>81</v>
      </c>
      <c r="J519">
        <f>_xlfn.IFNA(scalebetweenformulas!O519-scalebetweenformulas!T519,40)</f>
        <v>78</v>
      </c>
      <c r="K519">
        <f ca="1">_xlfn.IFNA(scalebetweenformulas!Q519,40)</f>
        <v>88</v>
      </c>
      <c r="L519">
        <f>_xlfn.IFNA(scalebetweenformulas!P519,40)</f>
        <v>70</v>
      </c>
      <c r="M519">
        <f ca="1">_xlfn.IFNA(scalebetweenformulas!R519,40)</f>
        <v>84</v>
      </c>
      <c r="N519">
        <f t="shared" si="8"/>
        <v>20</v>
      </c>
    </row>
    <row r="520" spans="1:14" x14ac:dyDescent="0.3">
      <c r="A520" t="s">
        <v>2278</v>
      </c>
      <c r="B520">
        <f>scalebetweenformulas!S520</f>
        <v>33</v>
      </c>
      <c r="C520">
        <f>IF(scrapedData!AC520="FR",4,IF(scrapedData!AC520="SO", 3, IF(scrapedData!AC520="JR",2,1)))</f>
        <v>1</v>
      </c>
      <c r="D520">
        <v>1200000</v>
      </c>
      <c r="E520">
        <f ca="1">IF(scrapedData!AD520="F",RANDBETWEEN(2,3),IF(scrapedData!AD520="G",RANDBETWEEN(0,1),4))</f>
        <v>4</v>
      </c>
      <c r="F520" s="1" t="s">
        <v>585</v>
      </c>
      <c r="G520">
        <f>scrapedData!AB520</f>
        <v>24</v>
      </c>
      <c r="H520" t="str">
        <f>MONTH(scrapedData!AE520)&amp;""""&amp;DAY(scrapedData!AE520)&amp;"'"</f>
        <v>7"6'</v>
      </c>
      <c r="I520">
        <f ca="1">_xlfn.IFNA(scalebetweenformulas!N520-scalebetweenformulas!T520,40)</f>
        <v>75</v>
      </c>
      <c r="J520">
        <f>_xlfn.IFNA(scalebetweenformulas!O520-scalebetweenformulas!T520,40)</f>
        <v>84</v>
      </c>
      <c r="K520">
        <f ca="1">_xlfn.IFNA(scalebetweenformulas!Q520,40)</f>
        <v>50</v>
      </c>
      <c r="L520">
        <f>_xlfn.IFNA(scalebetweenformulas!P520,40)</f>
        <v>92</v>
      </c>
      <c r="M520">
        <f ca="1">_xlfn.IFNA(scalebetweenformulas!R520,40)</f>
        <v>36</v>
      </c>
      <c r="N520">
        <f t="shared" si="8"/>
        <v>21</v>
      </c>
    </row>
    <row r="521" spans="1:14" x14ac:dyDescent="0.3">
      <c r="A521" t="s">
        <v>2282</v>
      </c>
      <c r="B521">
        <f>scalebetweenformulas!S521</f>
        <v>33</v>
      </c>
      <c r="C521">
        <f>IF(scrapedData!AC521="FR",4,IF(scrapedData!AC521="SO", 3, IF(scrapedData!AC521="JR",2,1)))</f>
        <v>3</v>
      </c>
      <c r="D521">
        <v>1200000</v>
      </c>
      <c r="E521">
        <f ca="1">IF(scrapedData!AD521="F",RANDBETWEEN(2,3),IF(scrapedData!AD521="G",RANDBETWEEN(0,1),4))</f>
        <v>2</v>
      </c>
      <c r="F521" s="1" t="s">
        <v>585</v>
      </c>
      <c r="G521">
        <f>scrapedData!AB521</f>
        <v>35</v>
      </c>
      <c r="H521" t="str">
        <f>MONTH(scrapedData!AE521)&amp;""""&amp;DAY(scrapedData!AE521)&amp;"'"</f>
        <v>6"11'</v>
      </c>
      <c r="I521">
        <f ca="1">_xlfn.IFNA(scalebetweenformulas!N521-scalebetweenformulas!T521,40)</f>
        <v>75</v>
      </c>
      <c r="J521">
        <f>_xlfn.IFNA(scalebetweenformulas!O521-scalebetweenformulas!T521,40)</f>
        <v>73</v>
      </c>
      <c r="K521">
        <f ca="1">_xlfn.IFNA(scalebetweenformulas!Q521,40)</f>
        <v>72</v>
      </c>
      <c r="L521">
        <f>_xlfn.IFNA(scalebetweenformulas!P521,40)</f>
        <v>80</v>
      </c>
      <c r="M521">
        <f ca="1">_xlfn.IFNA(scalebetweenformulas!R521,40)</f>
        <v>63</v>
      </c>
      <c r="N521">
        <f t="shared" si="8"/>
        <v>19</v>
      </c>
    </row>
    <row r="522" spans="1:14" x14ac:dyDescent="0.3">
      <c r="A522" t="s">
        <v>2284</v>
      </c>
      <c r="B522">
        <f>scalebetweenformulas!S522</f>
        <v>33</v>
      </c>
      <c r="C522">
        <f>IF(scrapedData!AC522="FR",4,IF(scrapedData!AC522="SO", 3, IF(scrapedData!AC522="JR",2,1)))</f>
        <v>2</v>
      </c>
      <c r="D522">
        <v>1200000</v>
      </c>
      <c r="E522">
        <f ca="1">IF(scrapedData!AD522="F",RANDBETWEEN(2,3),IF(scrapedData!AD522="G",RANDBETWEEN(0,1),4))</f>
        <v>1</v>
      </c>
      <c r="F522" s="1" t="s">
        <v>585</v>
      </c>
      <c r="G522">
        <f>scrapedData!AB522</f>
        <v>2</v>
      </c>
      <c r="H522" t="str">
        <f>MONTH(scrapedData!AE522)&amp;""""&amp;DAY(scrapedData!AE522)&amp;"'"</f>
        <v>6"3'</v>
      </c>
      <c r="I522">
        <f ca="1">_xlfn.IFNA(scalebetweenformulas!N522-scalebetweenformulas!T522,40)</f>
        <v>81</v>
      </c>
      <c r="J522">
        <f>_xlfn.IFNA(scalebetweenformulas!O522-scalebetweenformulas!T522,40)</f>
        <v>75</v>
      </c>
      <c r="K522">
        <f ca="1">_xlfn.IFNA(scalebetweenformulas!Q522,40)</f>
        <v>88</v>
      </c>
      <c r="L522">
        <f>_xlfn.IFNA(scalebetweenformulas!P522,40)</f>
        <v>61</v>
      </c>
      <c r="M522">
        <f ca="1">_xlfn.IFNA(scalebetweenformulas!R522,40)</f>
        <v>72</v>
      </c>
      <c r="N522">
        <f t="shared" si="8"/>
        <v>20</v>
      </c>
    </row>
    <row r="523" spans="1:14" x14ac:dyDescent="0.3">
      <c r="A523" t="s">
        <v>2286</v>
      </c>
      <c r="B523">
        <f>scalebetweenformulas!S523</f>
        <v>33</v>
      </c>
      <c r="C523">
        <f>IF(scrapedData!AC523="FR",4,IF(scrapedData!AC523="SO", 3, IF(scrapedData!AC523="JR",2,1)))</f>
        <v>1</v>
      </c>
      <c r="D523">
        <v>1200000</v>
      </c>
      <c r="E523">
        <f ca="1">IF(scrapedData!AD523="F",RANDBETWEEN(2,3),IF(scrapedData!AD523="G",RANDBETWEEN(0,1),4))</f>
        <v>2</v>
      </c>
      <c r="F523" s="1" t="s">
        <v>585</v>
      </c>
      <c r="G523">
        <f>scrapedData!AB523</f>
        <v>21</v>
      </c>
      <c r="H523" t="str">
        <f>MONTH(scrapedData!AE523)&amp;""""&amp;DAY(scrapedData!AE523)&amp;"'"</f>
        <v>6"9'</v>
      </c>
      <c r="I523">
        <f ca="1">_xlfn.IFNA(scalebetweenformulas!N523-scalebetweenformulas!T523,40)</f>
        <v>68</v>
      </c>
      <c r="J523">
        <f>_xlfn.IFNA(scalebetweenformulas!O523-scalebetweenformulas!T523,40)</f>
        <v>73</v>
      </c>
      <c r="K523">
        <f ca="1">_xlfn.IFNA(scalebetweenformulas!Q523,40)</f>
        <v>45</v>
      </c>
      <c r="L523">
        <f>_xlfn.IFNA(scalebetweenformulas!P523,40)</f>
        <v>84</v>
      </c>
      <c r="M523">
        <f ca="1">_xlfn.IFNA(scalebetweenformulas!R523,40)</f>
        <v>56</v>
      </c>
      <c r="N523">
        <f t="shared" si="8"/>
        <v>21</v>
      </c>
    </row>
    <row r="524" spans="1:14" x14ac:dyDescent="0.3">
      <c r="A524" t="s">
        <v>2288</v>
      </c>
      <c r="B524">
        <f>scalebetweenformulas!S524</f>
        <v>33</v>
      </c>
      <c r="C524">
        <f>IF(scrapedData!AC524="FR",4,IF(scrapedData!AC524="SO", 3, IF(scrapedData!AC524="JR",2,1)))</f>
        <v>1</v>
      </c>
      <c r="D524">
        <v>1200000</v>
      </c>
      <c r="E524">
        <f ca="1">IF(scrapedData!AD524="F",RANDBETWEEN(2,3),IF(scrapedData!AD524="G",RANDBETWEEN(0,1),4))</f>
        <v>1</v>
      </c>
      <c r="F524" s="1" t="s">
        <v>585</v>
      </c>
      <c r="G524">
        <f>scrapedData!AB524</f>
        <v>10</v>
      </c>
      <c r="H524" t="str">
        <f>MONTH(scrapedData!AE524)&amp;""""&amp;DAY(scrapedData!AE524)&amp;"'"</f>
        <v>6"4'</v>
      </c>
      <c r="I524">
        <f ca="1">_xlfn.IFNA(scalebetweenformulas!N524-scalebetweenformulas!T524,40)</f>
        <v>72</v>
      </c>
      <c r="J524">
        <f>_xlfn.IFNA(scalebetweenformulas!O524-scalebetweenformulas!T524,40)</f>
        <v>69</v>
      </c>
      <c r="K524">
        <f ca="1">_xlfn.IFNA(scalebetweenformulas!Q524,40)</f>
        <v>76</v>
      </c>
      <c r="L524">
        <f>_xlfn.IFNA(scalebetweenformulas!P524,40)</f>
        <v>64</v>
      </c>
      <c r="M524">
        <f ca="1">_xlfn.IFNA(scalebetweenformulas!R524,40)</f>
        <v>64</v>
      </c>
      <c r="N524">
        <f t="shared" si="8"/>
        <v>21</v>
      </c>
    </row>
    <row r="525" spans="1:14" x14ac:dyDescent="0.3">
      <c r="A525" t="s">
        <v>2289</v>
      </c>
      <c r="B525">
        <f>scalebetweenformulas!S525</f>
        <v>33</v>
      </c>
      <c r="C525">
        <f>IF(scrapedData!AC525="FR",4,IF(scrapedData!AC525="SO", 3, IF(scrapedData!AC525="JR",2,1)))</f>
        <v>2</v>
      </c>
      <c r="D525">
        <v>1200000</v>
      </c>
      <c r="E525">
        <f ca="1">IF(scrapedData!AD525="F",RANDBETWEEN(2,3),IF(scrapedData!AD525="G",RANDBETWEEN(0,1),4))</f>
        <v>1</v>
      </c>
      <c r="F525" s="1" t="s">
        <v>585</v>
      </c>
      <c r="G525">
        <f>scrapedData!AB525</f>
        <v>20</v>
      </c>
      <c r="H525" t="str">
        <f>MONTH(scrapedData!AE525)&amp;""""&amp;DAY(scrapedData!AE525)&amp;"'"</f>
        <v>6"5'</v>
      </c>
      <c r="I525">
        <f ca="1">_xlfn.IFNA(scalebetweenformulas!N525-scalebetweenformulas!T525,40)</f>
        <v>72</v>
      </c>
      <c r="J525">
        <f>_xlfn.IFNA(scalebetweenformulas!O525-scalebetweenformulas!T525,40)</f>
        <v>66</v>
      </c>
      <c r="K525">
        <f ca="1">_xlfn.IFNA(scalebetweenformulas!Q525,40)</f>
        <v>82</v>
      </c>
      <c r="L525">
        <f>_xlfn.IFNA(scalebetweenformulas!P525,40)</f>
        <v>66</v>
      </c>
      <c r="M525">
        <f ca="1">_xlfn.IFNA(scalebetweenformulas!R525,40)</f>
        <v>50</v>
      </c>
      <c r="N525">
        <f t="shared" si="8"/>
        <v>20</v>
      </c>
    </row>
    <row r="526" spans="1:14" x14ac:dyDescent="0.3">
      <c r="A526" t="s">
        <v>2291</v>
      </c>
      <c r="B526">
        <f>scalebetweenformulas!S526</f>
        <v>33</v>
      </c>
      <c r="C526">
        <f>IF(scrapedData!AC526="FR",4,IF(scrapedData!AC526="SO", 3, IF(scrapedData!AC526="JR",2,1)))</f>
        <v>3</v>
      </c>
      <c r="D526">
        <v>1200000</v>
      </c>
      <c r="E526">
        <f ca="1">IF(scrapedData!AD526="F",RANDBETWEEN(2,3),IF(scrapedData!AD526="G",RANDBETWEEN(0,1),4))</f>
        <v>1</v>
      </c>
      <c r="F526" s="1" t="s">
        <v>585</v>
      </c>
      <c r="G526">
        <f>scrapedData!AB526</f>
        <v>4</v>
      </c>
      <c r="H526" t="str">
        <f>MONTH(scrapedData!AE526)&amp;""""&amp;DAY(scrapedData!AE526)&amp;"'"</f>
        <v>6"2'</v>
      </c>
      <c r="I526">
        <f ca="1">_xlfn.IFNA(scalebetweenformulas!N526-scalebetweenformulas!T526,40)</f>
        <v>67</v>
      </c>
      <c r="J526">
        <f>_xlfn.IFNA(scalebetweenformulas!O526-scalebetweenformulas!T526,40)</f>
        <v>64</v>
      </c>
      <c r="K526">
        <f ca="1">_xlfn.IFNA(scalebetweenformulas!Q526,40)</f>
        <v>41</v>
      </c>
      <c r="L526">
        <f>_xlfn.IFNA(scalebetweenformulas!P526,40)</f>
        <v>62</v>
      </c>
      <c r="M526">
        <f ca="1">_xlfn.IFNA(scalebetweenformulas!R526,40)</f>
        <v>72</v>
      </c>
      <c r="N526">
        <f t="shared" si="8"/>
        <v>19</v>
      </c>
    </row>
    <row r="527" spans="1:14" x14ac:dyDescent="0.3">
      <c r="A527" t="s">
        <v>2294</v>
      </c>
      <c r="B527">
        <f>scalebetweenformulas!S527</f>
        <v>33</v>
      </c>
      <c r="C527">
        <f>IF(scrapedData!AC527="FR",4,IF(scrapedData!AC527="SO", 3, IF(scrapedData!AC527="JR",2,1)))</f>
        <v>4</v>
      </c>
      <c r="D527">
        <v>1200000</v>
      </c>
      <c r="E527">
        <f ca="1">IF(scrapedData!AD527="F",RANDBETWEEN(2,3),IF(scrapedData!AD527="G",RANDBETWEEN(0,1),4))</f>
        <v>0</v>
      </c>
      <c r="F527" s="1" t="s">
        <v>585</v>
      </c>
      <c r="G527">
        <f>scrapedData!AB527</f>
        <v>12</v>
      </c>
      <c r="H527" t="str">
        <f>MONTH(scrapedData!AE527)&amp;""""&amp;DAY(scrapedData!AE527)&amp;"'"</f>
        <v>6"3'</v>
      </c>
      <c r="I527">
        <f ca="1">_xlfn.IFNA(scalebetweenformulas!N527-scalebetweenformulas!T527,40)</f>
        <v>68</v>
      </c>
      <c r="J527">
        <f>_xlfn.IFNA(scalebetweenformulas!O527-scalebetweenformulas!T527,40)</f>
        <v>59</v>
      </c>
      <c r="K527">
        <f ca="1">_xlfn.IFNA(scalebetweenformulas!Q527,40)</f>
        <v>47</v>
      </c>
      <c r="L527">
        <f>_xlfn.IFNA(scalebetweenformulas!P527,40)</f>
        <v>70</v>
      </c>
      <c r="M527">
        <f ca="1">_xlfn.IFNA(scalebetweenformulas!R527,40)</f>
        <v>67</v>
      </c>
      <c r="N527">
        <f t="shared" si="8"/>
        <v>18</v>
      </c>
    </row>
    <row r="528" spans="1:14" x14ac:dyDescent="0.3">
      <c r="A528" t="s">
        <v>2295</v>
      </c>
      <c r="B528">
        <f>scalebetweenformulas!S528</f>
        <v>33</v>
      </c>
      <c r="C528">
        <f>IF(scrapedData!AC528="FR",4,IF(scrapedData!AC528="SO", 3, IF(scrapedData!AC528="JR",2,1)))</f>
        <v>2</v>
      </c>
      <c r="D528">
        <v>1200000</v>
      </c>
      <c r="E528">
        <f ca="1">IF(scrapedData!AD528="F",RANDBETWEEN(2,3),IF(scrapedData!AD528="G",RANDBETWEEN(0,1),4))</f>
        <v>0</v>
      </c>
      <c r="F528" s="1" t="s">
        <v>585</v>
      </c>
      <c r="G528">
        <f>scrapedData!AB528</f>
        <v>22</v>
      </c>
      <c r="H528" t="str">
        <f>MONTH(scrapedData!AE528)&amp;""""&amp;DAY(scrapedData!AE528)&amp;"'"</f>
        <v>6"4'</v>
      </c>
      <c r="I528">
        <f ca="1">_xlfn.IFNA(scalebetweenformulas!N528-scalebetweenformulas!T528,40)</f>
        <v>63</v>
      </c>
      <c r="J528">
        <f>_xlfn.IFNA(scalebetweenformulas!O528-scalebetweenformulas!T528,40)</f>
        <v>63</v>
      </c>
      <c r="K528">
        <f ca="1">_xlfn.IFNA(scalebetweenformulas!Q528,40)</f>
        <v>47</v>
      </c>
      <c r="L528">
        <f>_xlfn.IFNA(scalebetweenformulas!P528,40)</f>
        <v>74</v>
      </c>
      <c r="M528">
        <f ca="1">_xlfn.IFNA(scalebetweenformulas!R528,40)</f>
        <v>17</v>
      </c>
      <c r="N528">
        <f t="shared" si="8"/>
        <v>20</v>
      </c>
    </row>
    <row r="529" spans="1:14" x14ac:dyDescent="0.3">
      <c r="A529" t="s">
        <v>2296</v>
      </c>
      <c r="B529">
        <f>scalebetweenformulas!S529</f>
        <v>33</v>
      </c>
      <c r="C529">
        <f>IF(scrapedData!AC529="FR",4,IF(scrapedData!AC529="SO", 3, IF(scrapedData!AC529="JR",2,1)))</f>
        <v>4</v>
      </c>
      <c r="D529">
        <v>1200000</v>
      </c>
      <c r="E529">
        <f ca="1">IF(scrapedData!AD529="F",RANDBETWEEN(2,3),IF(scrapedData!AD529="G",RANDBETWEEN(0,1),4))</f>
        <v>2</v>
      </c>
      <c r="F529" s="1" t="s">
        <v>585</v>
      </c>
      <c r="G529">
        <f>scrapedData!AB529</f>
        <v>25</v>
      </c>
      <c r="H529" t="str">
        <f>MONTH(scrapedData!AE529)&amp;""""&amp;DAY(scrapedData!AE529)&amp;"'"</f>
        <v>6"6'</v>
      </c>
      <c r="I529">
        <f ca="1">_xlfn.IFNA(scalebetweenformulas!N529-scalebetweenformulas!T529,40)</f>
        <v>61</v>
      </c>
      <c r="J529">
        <f>_xlfn.IFNA(scalebetweenformulas!O529-scalebetweenformulas!T529,40)</f>
        <v>59</v>
      </c>
      <c r="K529">
        <f ca="1">_xlfn.IFNA(scalebetweenformulas!Q529,40)</f>
        <v>49</v>
      </c>
      <c r="L529">
        <f>_xlfn.IFNA(scalebetweenformulas!P529,40)</f>
        <v>70</v>
      </c>
      <c r="M529">
        <f ca="1">_xlfn.IFNA(scalebetweenformulas!R529,40)</f>
        <v>58</v>
      </c>
      <c r="N529">
        <f t="shared" si="8"/>
        <v>18</v>
      </c>
    </row>
    <row r="530" spans="1:14" x14ac:dyDescent="0.3">
      <c r="A530" t="s">
        <v>2297</v>
      </c>
      <c r="B530">
        <f>scalebetweenformulas!S530</f>
        <v>33</v>
      </c>
      <c r="C530">
        <f>IF(scrapedData!AC530="FR",4,IF(scrapedData!AC530="SO", 3, IF(scrapedData!AC530="JR",2,1)))</f>
        <v>4</v>
      </c>
      <c r="D530">
        <v>1200000</v>
      </c>
      <c r="E530">
        <f ca="1">IF(scrapedData!AD530="F",RANDBETWEEN(2,3),IF(scrapedData!AD530="G",RANDBETWEEN(0,1),4))</f>
        <v>1</v>
      </c>
      <c r="F530" s="1" t="s">
        <v>585</v>
      </c>
      <c r="G530">
        <f>scrapedData!AB530</f>
        <v>13</v>
      </c>
      <c r="H530" t="str">
        <f>MONTH(scrapedData!AE530)&amp;""""&amp;DAY(scrapedData!AE530)&amp;"'"</f>
        <v>6"2'</v>
      </c>
      <c r="I530">
        <f ca="1">_xlfn.IFNA(scalebetweenformulas!N530-scalebetweenformulas!T530,40)</f>
        <v>58</v>
      </c>
      <c r="J530">
        <f>_xlfn.IFNA(scalebetweenformulas!O530-scalebetweenformulas!T530,40)</f>
        <v>59</v>
      </c>
      <c r="K530">
        <f ca="1">_xlfn.IFNA(scalebetweenformulas!Q530,40)</f>
        <v>48</v>
      </c>
      <c r="L530">
        <f>_xlfn.IFNA(scalebetweenformulas!P530,40)</f>
        <v>67</v>
      </c>
      <c r="M530">
        <f ca="1">_xlfn.IFNA(scalebetweenformulas!R530,40)</f>
        <v>55</v>
      </c>
      <c r="N530">
        <f t="shared" si="8"/>
        <v>18</v>
      </c>
    </row>
    <row r="531" spans="1:14" x14ac:dyDescent="0.3">
      <c r="A531" t="s">
        <v>2299</v>
      </c>
      <c r="B531">
        <f>scalebetweenformulas!S531</f>
        <v>33</v>
      </c>
      <c r="C531">
        <f>IF(scrapedData!AC531="FR",4,IF(scrapedData!AC531="SO", 3, IF(scrapedData!AC531="JR",2,1)))</f>
        <v>1</v>
      </c>
      <c r="D531">
        <v>1200000</v>
      </c>
      <c r="E531">
        <f ca="1">IF(scrapedData!AD531="F",RANDBETWEEN(2,3),IF(scrapedData!AD531="G",RANDBETWEEN(0,1),4))</f>
        <v>0</v>
      </c>
      <c r="F531" s="1" t="s">
        <v>585</v>
      </c>
      <c r="G531">
        <f>scrapedData!AB531</f>
        <v>31</v>
      </c>
      <c r="H531" t="str">
        <f>MONTH(scrapedData!AE531)&amp;""""&amp;DAY(scrapedData!AE531)&amp;"'"</f>
        <v>6"4'</v>
      </c>
      <c r="I531">
        <f>_xlfn.IFNA(scalebetweenformulas!N531-scalebetweenformulas!T531,40)</f>
        <v>40</v>
      </c>
      <c r="J531">
        <f>_xlfn.IFNA(scalebetweenformulas!O531-scalebetweenformulas!T531,40)</f>
        <v>40</v>
      </c>
      <c r="K531">
        <f ca="1">_xlfn.IFNA(scalebetweenformulas!Q531,40)</f>
        <v>40</v>
      </c>
      <c r="L531">
        <f>_xlfn.IFNA(scalebetweenformulas!P531,40)</f>
        <v>40</v>
      </c>
      <c r="M531">
        <f ca="1">_xlfn.IFNA(scalebetweenformulas!R531,40)</f>
        <v>40</v>
      </c>
      <c r="N531">
        <f t="shared" si="8"/>
        <v>21</v>
      </c>
    </row>
    <row r="532" spans="1:14" x14ac:dyDescent="0.3">
      <c r="A532" t="s">
        <v>2301</v>
      </c>
      <c r="B532">
        <f>scalebetweenformulas!S532</f>
        <v>33</v>
      </c>
      <c r="C532">
        <f>IF(scrapedData!AC532="FR",4,IF(scrapedData!AC532="SO", 3, IF(scrapedData!AC532="JR",2,1)))</f>
        <v>3</v>
      </c>
      <c r="D532">
        <v>1200000</v>
      </c>
      <c r="E532">
        <f ca="1">IF(scrapedData!AD532="F",RANDBETWEEN(2,3),IF(scrapedData!AD532="G",RANDBETWEEN(0,1),4))</f>
        <v>3</v>
      </c>
      <c r="F532" s="1" t="s">
        <v>585</v>
      </c>
      <c r="G532">
        <f>scrapedData!AB532</f>
        <v>5</v>
      </c>
      <c r="H532" t="str">
        <f>MONTH(scrapedData!AE532)&amp;""""&amp;DAY(scrapedData!AE532)&amp;"'"</f>
        <v>6"8'</v>
      </c>
      <c r="I532">
        <f>_xlfn.IFNA(scalebetweenformulas!N532-scalebetweenformulas!T532,40)</f>
        <v>40</v>
      </c>
      <c r="J532">
        <f>_xlfn.IFNA(scalebetweenformulas!O532-scalebetweenformulas!T532,40)</f>
        <v>40</v>
      </c>
      <c r="K532">
        <f ca="1">_xlfn.IFNA(scalebetweenformulas!Q532,40)</f>
        <v>40</v>
      </c>
      <c r="L532">
        <f>_xlfn.IFNA(scalebetweenformulas!P532,40)</f>
        <v>40</v>
      </c>
      <c r="M532">
        <f ca="1">_xlfn.IFNA(scalebetweenformulas!R532,40)</f>
        <v>40</v>
      </c>
      <c r="N532">
        <f t="shared" si="8"/>
        <v>19</v>
      </c>
    </row>
    <row r="533" spans="1:14" x14ac:dyDescent="0.3">
      <c r="A533" t="s">
        <v>2304</v>
      </c>
      <c r="B533">
        <f>scalebetweenformulas!S533</f>
        <v>33</v>
      </c>
      <c r="C533">
        <f>IF(scrapedData!AC533="FR",4,IF(scrapedData!AC533="SO", 3, IF(scrapedData!AC533="JR",2,1)))</f>
        <v>3</v>
      </c>
      <c r="D533">
        <v>1200000</v>
      </c>
      <c r="E533">
        <f ca="1">IF(scrapedData!AD533="F",RANDBETWEEN(2,3),IF(scrapedData!AD533="G",RANDBETWEEN(0,1),4))</f>
        <v>3</v>
      </c>
      <c r="F533" s="1" t="s">
        <v>585</v>
      </c>
      <c r="G533">
        <f>scrapedData!AB533</f>
        <v>14</v>
      </c>
      <c r="H533" t="str">
        <f>MONTH(scrapedData!AE533)&amp;""""&amp;DAY(scrapedData!AE533)&amp;"'"</f>
        <v>6"7'</v>
      </c>
      <c r="I533">
        <f>_xlfn.IFNA(scalebetweenformulas!N533-scalebetweenformulas!T533,40)</f>
        <v>40</v>
      </c>
      <c r="J533">
        <f>_xlfn.IFNA(scalebetweenformulas!O533-scalebetweenformulas!T533,40)</f>
        <v>40</v>
      </c>
      <c r="K533">
        <f ca="1">_xlfn.IFNA(scalebetweenformulas!Q533,40)</f>
        <v>40</v>
      </c>
      <c r="L533">
        <f>_xlfn.IFNA(scalebetweenformulas!P533,40)</f>
        <v>40</v>
      </c>
      <c r="M533">
        <f ca="1">_xlfn.IFNA(scalebetweenformulas!R533,40)</f>
        <v>40</v>
      </c>
      <c r="N533">
        <f t="shared" si="8"/>
        <v>19</v>
      </c>
    </row>
    <row r="534" spans="1:14" x14ac:dyDescent="0.3">
      <c r="A534" t="s">
        <v>2306</v>
      </c>
      <c r="B534">
        <f>scalebetweenformulas!S534</f>
        <v>33</v>
      </c>
      <c r="C534">
        <f>IF(scrapedData!AC534="FR",4,IF(scrapedData!AC534="SO", 3, IF(scrapedData!AC534="JR",2,1)))</f>
        <v>4</v>
      </c>
      <c r="D534">
        <v>1200000</v>
      </c>
      <c r="E534">
        <f ca="1">IF(scrapedData!AD534="F",RANDBETWEEN(2,3),IF(scrapedData!AD534="G",RANDBETWEEN(0,1),4))</f>
        <v>1</v>
      </c>
      <c r="F534" s="1" t="s">
        <v>585</v>
      </c>
      <c r="G534">
        <f>scrapedData!AB534</f>
        <v>3</v>
      </c>
      <c r="H534" t="str">
        <f>MONTH(scrapedData!AE534)&amp;""""&amp;DAY(scrapedData!AE534)&amp;"'"</f>
        <v>6"5'</v>
      </c>
      <c r="I534">
        <f>_xlfn.IFNA(scalebetweenformulas!N534-scalebetweenformulas!T534,40)</f>
        <v>40</v>
      </c>
      <c r="J534">
        <f>_xlfn.IFNA(scalebetweenformulas!O534-scalebetweenformulas!T534,40)</f>
        <v>40</v>
      </c>
      <c r="K534">
        <f ca="1">_xlfn.IFNA(scalebetweenformulas!Q534,40)</f>
        <v>40</v>
      </c>
      <c r="L534">
        <f>_xlfn.IFNA(scalebetweenformulas!P534,40)</f>
        <v>40</v>
      </c>
      <c r="M534">
        <f ca="1">_xlfn.IFNA(scalebetweenformulas!R534,40)</f>
        <v>40</v>
      </c>
      <c r="N534">
        <f t="shared" si="8"/>
        <v>18</v>
      </c>
    </row>
    <row r="535" spans="1:14" x14ac:dyDescent="0.3">
      <c r="A535" t="s">
        <v>2307</v>
      </c>
      <c r="B535">
        <f>scalebetweenformulas!S535</f>
        <v>33</v>
      </c>
      <c r="C535">
        <f>IF(scrapedData!AC535="FR",4,IF(scrapedData!AC535="SO", 3, IF(scrapedData!AC535="JR",2,1)))</f>
        <v>2</v>
      </c>
      <c r="D535">
        <v>1200000</v>
      </c>
      <c r="E535">
        <f ca="1">IF(scrapedData!AD535="F",RANDBETWEEN(2,3),IF(scrapedData!AD535="G",RANDBETWEEN(0,1),4))</f>
        <v>3</v>
      </c>
      <c r="F535" s="1" t="s">
        <v>585</v>
      </c>
      <c r="G535">
        <f>scrapedData!AB535</f>
        <v>11</v>
      </c>
      <c r="H535" t="str">
        <f>MONTH(scrapedData!AE535)&amp;""""&amp;DAY(scrapedData!AE535)&amp;"'"</f>
        <v>6"11'</v>
      </c>
      <c r="I535">
        <f>_xlfn.IFNA(scalebetweenformulas!N535-scalebetweenformulas!T535,40)</f>
        <v>40</v>
      </c>
      <c r="J535">
        <f>_xlfn.IFNA(scalebetweenformulas!O535-scalebetweenformulas!T535,40)</f>
        <v>40</v>
      </c>
      <c r="K535">
        <f ca="1">_xlfn.IFNA(scalebetweenformulas!Q535,40)</f>
        <v>40</v>
      </c>
      <c r="L535">
        <f>_xlfn.IFNA(scalebetweenformulas!P535,40)</f>
        <v>40</v>
      </c>
      <c r="M535">
        <f ca="1">_xlfn.IFNA(scalebetweenformulas!R535,40)</f>
        <v>40</v>
      </c>
      <c r="N535">
        <f t="shared" si="8"/>
        <v>20</v>
      </c>
    </row>
    <row r="536" spans="1:14" x14ac:dyDescent="0.3">
      <c r="A536" t="s">
        <v>2312</v>
      </c>
      <c r="B536">
        <f>scalebetweenformulas!S536</f>
        <v>34</v>
      </c>
      <c r="C536">
        <f>IF(scrapedData!AC536="FR",4,IF(scrapedData!AC536="SO", 3, IF(scrapedData!AC536="JR",2,1)))</f>
        <v>1</v>
      </c>
      <c r="D536">
        <v>1200000</v>
      </c>
      <c r="E536">
        <f ca="1">IF(scrapedData!AD536="F",RANDBETWEEN(2,3),IF(scrapedData!AD536="G",RANDBETWEEN(0,1),4))</f>
        <v>0</v>
      </c>
      <c r="F536" s="1" t="s">
        <v>585</v>
      </c>
      <c r="G536">
        <f>scrapedData!AB536</f>
        <v>10</v>
      </c>
      <c r="H536" t="str">
        <f>MONTH(scrapedData!AE536)&amp;""""&amp;DAY(scrapedData!AE536)&amp;"'"</f>
        <v>6"1'</v>
      </c>
      <c r="I536">
        <f ca="1">_xlfn.IFNA(scalebetweenformulas!N536-scalebetweenformulas!T536,40)</f>
        <v>82</v>
      </c>
      <c r="J536">
        <f>_xlfn.IFNA(scalebetweenformulas!O536-scalebetweenformulas!T536,40)</f>
        <v>72</v>
      </c>
      <c r="K536">
        <f ca="1">_xlfn.IFNA(scalebetweenformulas!Q536,40)</f>
        <v>83</v>
      </c>
      <c r="L536">
        <f>_xlfn.IFNA(scalebetweenformulas!P536,40)</f>
        <v>56</v>
      </c>
      <c r="M536">
        <f ca="1">_xlfn.IFNA(scalebetweenformulas!R536,40)</f>
        <v>82</v>
      </c>
      <c r="N536">
        <f t="shared" si="8"/>
        <v>21</v>
      </c>
    </row>
    <row r="537" spans="1:14" x14ac:dyDescent="0.3">
      <c r="A537" t="s">
        <v>2315</v>
      </c>
      <c r="B537">
        <f>scalebetweenformulas!S537</f>
        <v>34</v>
      </c>
      <c r="C537">
        <f>IF(scrapedData!AC537="FR",4,IF(scrapedData!AC537="SO", 3, IF(scrapedData!AC537="JR",2,1)))</f>
        <v>4</v>
      </c>
      <c r="D537">
        <v>1200000</v>
      </c>
      <c r="E537">
        <f ca="1">IF(scrapedData!AD537="F",RANDBETWEEN(2,3),IF(scrapedData!AD537="G",RANDBETWEEN(0,1),4))</f>
        <v>1</v>
      </c>
      <c r="F537" s="1" t="s">
        <v>585</v>
      </c>
      <c r="G537">
        <f>scrapedData!AB537</f>
        <v>12</v>
      </c>
      <c r="H537" t="str">
        <f>MONTH(scrapedData!AE537)&amp;""""&amp;DAY(scrapedData!AE537)&amp;"'"</f>
        <v>6"3'</v>
      </c>
      <c r="I537">
        <f ca="1">_xlfn.IFNA(scalebetweenformulas!N537-scalebetweenformulas!T537,40)</f>
        <v>78</v>
      </c>
      <c r="J537">
        <f>_xlfn.IFNA(scalebetweenformulas!O537-scalebetweenformulas!T537,40)</f>
        <v>74</v>
      </c>
      <c r="K537">
        <f ca="1">_xlfn.IFNA(scalebetweenformulas!Q537,40)</f>
        <v>81</v>
      </c>
      <c r="L537">
        <f>_xlfn.IFNA(scalebetweenformulas!P537,40)</f>
        <v>63</v>
      </c>
      <c r="M537">
        <f ca="1">_xlfn.IFNA(scalebetweenformulas!R537,40)</f>
        <v>79</v>
      </c>
      <c r="N537">
        <f t="shared" si="8"/>
        <v>18</v>
      </c>
    </row>
    <row r="538" spans="1:14" x14ac:dyDescent="0.3">
      <c r="A538" t="s">
        <v>2318</v>
      </c>
      <c r="B538">
        <f>scalebetweenformulas!S538</f>
        <v>34</v>
      </c>
      <c r="C538">
        <f>IF(scrapedData!AC538="FR",4,IF(scrapedData!AC538="SO", 3, IF(scrapedData!AC538="JR",2,1)))</f>
        <v>3</v>
      </c>
      <c r="D538">
        <v>1200000</v>
      </c>
      <c r="E538">
        <f ca="1">IF(scrapedData!AD538="F",RANDBETWEEN(2,3),IF(scrapedData!AD538="G",RANDBETWEEN(0,1),4))</f>
        <v>0</v>
      </c>
      <c r="F538" s="1" t="s">
        <v>585</v>
      </c>
      <c r="G538">
        <f>scrapedData!AB538</f>
        <v>4</v>
      </c>
      <c r="H538" t="str">
        <f>MONTH(scrapedData!AE538)&amp;""""&amp;DAY(scrapedData!AE538)&amp;"'"</f>
        <v>6"7'</v>
      </c>
      <c r="I538">
        <f ca="1">_xlfn.IFNA(scalebetweenformulas!N538-scalebetweenformulas!T538,40)</f>
        <v>76</v>
      </c>
      <c r="J538">
        <f>_xlfn.IFNA(scalebetweenformulas!O538-scalebetweenformulas!T538,40)</f>
        <v>76</v>
      </c>
      <c r="K538">
        <f ca="1">_xlfn.IFNA(scalebetweenformulas!Q538,40)</f>
        <v>76</v>
      </c>
      <c r="L538">
        <f>_xlfn.IFNA(scalebetweenformulas!P538,40)</f>
        <v>78</v>
      </c>
      <c r="M538">
        <f ca="1">_xlfn.IFNA(scalebetweenformulas!R538,40)</f>
        <v>65</v>
      </c>
      <c r="N538">
        <f t="shared" si="8"/>
        <v>19</v>
      </c>
    </row>
    <row r="539" spans="1:14" x14ac:dyDescent="0.3">
      <c r="A539" t="s">
        <v>2320</v>
      </c>
      <c r="B539">
        <f>scalebetweenformulas!S539</f>
        <v>34</v>
      </c>
      <c r="C539">
        <f>IF(scrapedData!AC539="FR",4,IF(scrapedData!AC539="SO", 3, IF(scrapedData!AC539="JR",2,1)))</f>
        <v>2</v>
      </c>
      <c r="D539">
        <v>1200000</v>
      </c>
      <c r="E539">
        <f ca="1">IF(scrapedData!AD539="F",RANDBETWEEN(2,3),IF(scrapedData!AD539="G",RANDBETWEEN(0,1),4))</f>
        <v>1</v>
      </c>
      <c r="F539" s="1" t="s">
        <v>585</v>
      </c>
      <c r="G539">
        <f>scrapedData!AB539</f>
        <v>2</v>
      </c>
      <c r="H539" t="str">
        <f>MONTH(scrapedData!AE539)&amp;""""&amp;DAY(scrapedData!AE539)&amp;"'"</f>
        <v>6"3'</v>
      </c>
      <c r="I539">
        <f ca="1">_xlfn.IFNA(scalebetweenformulas!N539-scalebetweenformulas!T539,40)</f>
        <v>78</v>
      </c>
      <c r="J539">
        <f>_xlfn.IFNA(scalebetweenformulas!O539-scalebetweenformulas!T539,40)</f>
        <v>69</v>
      </c>
      <c r="K539">
        <f ca="1">_xlfn.IFNA(scalebetweenformulas!Q539,40)</f>
        <v>87</v>
      </c>
      <c r="L539">
        <f>_xlfn.IFNA(scalebetweenformulas!P539,40)</f>
        <v>62</v>
      </c>
      <c r="M539">
        <f ca="1">_xlfn.IFNA(scalebetweenformulas!R539,40)</f>
        <v>91</v>
      </c>
      <c r="N539">
        <f t="shared" si="8"/>
        <v>20</v>
      </c>
    </row>
    <row r="540" spans="1:14" x14ac:dyDescent="0.3">
      <c r="A540" t="s">
        <v>2322</v>
      </c>
      <c r="B540">
        <f>scalebetweenformulas!S540</f>
        <v>34</v>
      </c>
      <c r="C540">
        <f>IF(scrapedData!AC540="FR",4,IF(scrapedData!AC540="SO", 3, IF(scrapedData!AC540="JR",2,1)))</f>
        <v>1</v>
      </c>
      <c r="D540">
        <v>1200000</v>
      </c>
      <c r="E540">
        <f ca="1">IF(scrapedData!AD540="F",RANDBETWEEN(2,3),IF(scrapedData!AD540="G",RANDBETWEEN(0,1),4))</f>
        <v>0</v>
      </c>
      <c r="F540" s="1" t="s">
        <v>585</v>
      </c>
      <c r="G540">
        <f>scrapedData!AB540</f>
        <v>3</v>
      </c>
      <c r="H540" t="str">
        <f>MONTH(scrapedData!AE540)&amp;""""&amp;DAY(scrapedData!AE540)&amp;"'"</f>
        <v>6"3'</v>
      </c>
      <c r="I540">
        <f ca="1">_xlfn.IFNA(scalebetweenformulas!N540-scalebetweenformulas!T540,40)</f>
        <v>77</v>
      </c>
      <c r="J540">
        <f>_xlfn.IFNA(scalebetweenformulas!O540-scalebetweenformulas!T540,40)</f>
        <v>77</v>
      </c>
      <c r="K540">
        <f ca="1">_xlfn.IFNA(scalebetweenformulas!Q540,40)</f>
        <v>82</v>
      </c>
      <c r="L540">
        <f>_xlfn.IFNA(scalebetweenformulas!P540,40)</f>
        <v>75</v>
      </c>
      <c r="M540">
        <f ca="1">_xlfn.IFNA(scalebetweenformulas!R540,40)</f>
        <v>69</v>
      </c>
      <c r="N540">
        <f t="shared" si="8"/>
        <v>21</v>
      </c>
    </row>
    <row r="541" spans="1:14" x14ac:dyDescent="0.3">
      <c r="A541" t="s">
        <v>2325</v>
      </c>
      <c r="B541">
        <f>scalebetweenformulas!S541</f>
        <v>34</v>
      </c>
      <c r="C541">
        <f>IF(scrapedData!AC541="FR",4,IF(scrapedData!AC541="SO", 3, IF(scrapedData!AC541="JR",2,1)))</f>
        <v>3</v>
      </c>
      <c r="D541">
        <v>1200000</v>
      </c>
      <c r="E541">
        <f ca="1">IF(scrapedData!AD541="F",RANDBETWEEN(2,3),IF(scrapedData!AD541="G",RANDBETWEEN(0,1),4))</f>
        <v>1</v>
      </c>
      <c r="F541" s="1" t="s">
        <v>585</v>
      </c>
      <c r="G541">
        <f>scrapedData!AB541</f>
        <v>11</v>
      </c>
      <c r="H541" t="str">
        <f>MONTH(scrapedData!AE541)&amp;""""&amp;DAY(scrapedData!AE541)&amp;"'"</f>
        <v>6"5'</v>
      </c>
      <c r="I541">
        <f ca="1">_xlfn.IFNA(scalebetweenformulas!N541-scalebetweenformulas!T541,40)</f>
        <v>70</v>
      </c>
      <c r="J541">
        <f>_xlfn.IFNA(scalebetweenformulas!O541-scalebetweenformulas!T541,40)</f>
        <v>81</v>
      </c>
      <c r="K541">
        <f ca="1">_xlfn.IFNA(scalebetweenformulas!Q541,40)</f>
        <v>44</v>
      </c>
      <c r="L541">
        <f>_xlfn.IFNA(scalebetweenformulas!P541,40)</f>
        <v>87</v>
      </c>
      <c r="M541">
        <f ca="1">_xlfn.IFNA(scalebetweenformulas!R541,40)</f>
        <v>53</v>
      </c>
      <c r="N541">
        <f t="shared" si="8"/>
        <v>19</v>
      </c>
    </row>
    <row r="542" spans="1:14" x14ac:dyDescent="0.3">
      <c r="A542" t="s">
        <v>2329</v>
      </c>
      <c r="B542">
        <f>scalebetweenformulas!S542</f>
        <v>34</v>
      </c>
      <c r="C542">
        <f>IF(scrapedData!AC542="FR",4,IF(scrapedData!AC542="SO", 3, IF(scrapedData!AC542="JR",2,1)))</f>
        <v>3</v>
      </c>
      <c r="D542">
        <v>1200000</v>
      </c>
      <c r="E542">
        <f ca="1">IF(scrapedData!AD542="F",RANDBETWEEN(2,3),IF(scrapedData!AD542="G",RANDBETWEEN(0,1),4))</f>
        <v>2</v>
      </c>
      <c r="F542" s="1" t="s">
        <v>585</v>
      </c>
      <c r="G542">
        <f>scrapedData!AB542</f>
        <v>25</v>
      </c>
      <c r="H542" t="str">
        <f>MONTH(scrapedData!AE542)&amp;""""&amp;DAY(scrapedData!AE542)&amp;"'"</f>
        <v>6"9'</v>
      </c>
      <c r="I542">
        <f ca="1">_xlfn.IFNA(scalebetweenformulas!N542-scalebetweenformulas!T542,40)</f>
        <v>78</v>
      </c>
      <c r="J542">
        <f>_xlfn.IFNA(scalebetweenformulas!O542-scalebetweenformulas!T542,40)</f>
        <v>86</v>
      </c>
      <c r="K542">
        <f ca="1">_xlfn.IFNA(scalebetweenformulas!Q542,40)</f>
        <v>50</v>
      </c>
      <c r="L542">
        <f>_xlfn.IFNA(scalebetweenformulas!P542,40)</f>
        <v>80</v>
      </c>
      <c r="M542">
        <f ca="1">_xlfn.IFNA(scalebetweenformulas!R542,40)</f>
        <v>67</v>
      </c>
      <c r="N542">
        <f t="shared" si="8"/>
        <v>19</v>
      </c>
    </row>
    <row r="543" spans="1:14" x14ac:dyDescent="0.3">
      <c r="A543" t="s">
        <v>2330</v>
      </c>
      <c r="B543">
        <f>scalebetweenformulas!S543</f>
        <v>34</v>
      </c>
      <c r="C543">
        <f>IF(scrapedData!AC543="FR",4,IF(scrapedData!AC543="SO", 3, IF(scrapedData!AC543="JR",2,1)))</f>
        <v>4</v>
      </c>
      <c r="D543">
        <v>1200000</v>
      </c>
      <c r="E543">
        <f ca="1">IF(scrapedData!AD543="F",RANDBETWEEN(2,3),IF(scrapedData!AD543="G",RANDBETWEEN(0,1),4))</f>
        <v>1</v>
      </c>
      <c r="F543" s="1" t="s">
        <v>585</v>
      </c>
      <c r="G543">
        <f>scrapedData!AB543</f>
        <v>24</v>
      </c>
      <c r="H543" t="str">
        <f>MONTH(scrapedData!AE543)&amp;""""&amp;DAY(scrapedData!AE543)&amp;"'"</f>
        <v>6"9'</v>
      </c>
      <c r="I543">
        <f ca="1">_xlfn.IFNA(scalebetweenformulas!N543-scalebetweenformulas!T543,40)</f>
        <v>71</v>
      </c>
      <c r="J543">
        <f>_xlfn.IFNA(scalebetweenformulas!O543-scalebetweenformulas!T543,40)</f>
        <v>66</v>
      </c>
      <c r="K543">
        <f ca="1">_xlfn.IFNA(scalebetweenformulas!Q543,40)</f>
        <v>76</v>
      </c>
      <c r="L543">
        <f>_xlfn.IFNA(scalebetweenformulas!P543,40)</f>
        <v>69</v>
      </c>
      <c r="M543">
        <f ca="1">_xlfn.IFNA(scalebetweenformulas!R543,40)</f>
        <v>66</v>
      </c>
      <c r="N543">
        <f t="shared" si="8"/>
        <v>18</v>
      </c>
    </row>
    <row r="544" spans="1:14" x14ac:dyDescent="0.3">
      <c r="A544" t="s">
        <v>2332</v>
      </c>
      <c r="B544">
        <f>scalebetweenformulas!S544</f>
        <v>34</v>
      </c>
      <c r="C544">
        <f>IF(scrapedData!AC544="FR",4,IF(scrapedData!AC544="SO", 3, IF(scrapedData!AC544="JR",2,1)))</f>
        <v>2</v>
      </c>
      <c r="D544">
        <v>1200000</v>
      </c>
      <c r="E544">
        <f ca="1">IF(scrapedData!AD544="F",RANDBETWEEN(2,3),IF(scrapedData!AD544="G",RANDBETWEEN(0,1),4))</f>
        <v>2</v>
      </c>
      <c r="F544" s="1" t="s">
        <v>585</v>
      </c>
      <c r="G544">
        <f>scrapedData!AB544</f>
        <v>33</v>
      </c>
      <c r="H544" t="str">
        <f>MONTH(scrapedData!AE544)&amp;""""&amp;DAY(scrapedData!AE544)&amp;"'"</f>
        <v>6"8'</v>
      </c>
      <c r="I544">
        <f ca="1">_xlfn.IFNA(scalebetweenformulas!N544-scalebetweenformulas!T544,40)</f>
        <v>70</v>
      </c>
      <c r="J544">
        <f>_xlfn.IFNA(scalebetweenformulas!O544-scalebetweenformulas!T544,40)</f>
        <v>75</v>
      </c>
      <c r="K544">
        <f ca="1">_xlfn.IFNA(scalebetweenformulas!Q544,40)</f>
        <v>44</v>
      </c>
      <c r="L544">
        <f>_xlfn.IFNA(scalebetweenformulas!P544,40)</f>
        <v>79</v>
      </c>
      <c r="M544">
        <f ca="1">_xlfn.IFNA(scalebetweenformulas!R544,40)</f>
        <v>53</v>
      </c>
      <c r="N544">
        <f t="shared" si="8"/>
        <v>20</v>
      </c>
    </row>
    <row r="545" spans="1:14" x14ac:dyDescent="0.3">
      <c r="A545" t="s">
        <v>2333</v>
      </c>
      <c r="B545">
        <f>scalebetweenformulas!S545</f>
        <v>34</v>
      </c>
      <c r="C545">
        <f>IF(scrapedData!AC545="FR",4,IF(scrapedData!AC545="SO", 3, IF(scrapedData!AC545="JR",2,1)))</f>
        <v>4</v>
      </c>
      <c r="D545">
        <v>1200000</v>
      </c>
      <c r="E545">
        <f ca="1">IF(scrapedData!AD545="F",RANDBETWEEN(2,3),IF(scrapedData!AD545="G",RANDBETWEEN(0,1),4))</f>
        <v>2</v>
      </c>
      <c r="F545" s="1" t="s">
        <v>585</v>
      </c>
      <c r="G545">
        <f>scrapedData!AB545</f>
        <v>0</v>
      </c>
      <c r="H545" t="str">
        <f>MONTH(scrapedData!AE545)&amp;""""&amp;DAY(scrapedData!AE545)&amp;"'"</f>
        <v>6"10'</v>
      </c>
      <c r="I545">
        <f ca="1">_xlfn.IFNA(scalebetweenformulas!N545-scalebetweenformulas!T545,40)</f>
        <v>67</v>
      </c>
      <c r="J545">
        <f>_xlfn.IFNA(scalebetweenformulas!O545-scalebetweenformulas!T545,40)</f>
        <v>66</v>
      </c>
      <c r="K545">
        <f ca="1">_xlfn.IFNA(scalebetweenformulas!Q545,40)</f>
        <v>45</v>
      </c>
      <c r="L545">
        <f>_xlfn.IFNA(scalebetweenformulas!P545,40)</f>
        <v>73</v>
      </c>
      <c r="M545">
        <f ca="1">_xlfn.IFNA(scalebetweenformulas!R545,40)</f>
        <v>53</v>
      </c>
      <c r="N545">
        <f t="shared" si="8"/>
        <v>18</v>
      </c>
    </row>
    <row r="546" spans="1:14" x14ac:dyDescent="0.3">
      <c r="A546" t="s">
        <v>2335</v>
      </c>
      <c r="B546">
        <f>scalebetweenformulas!S546</f>
        <v>34</v>
      </c>
      <c r="C546">
        <f>IF(scrapedData!AC546="FR",4,IF(scrapedData!AC546="SO", 3, IF(scrapedData!AC546="JR",2,1)))</f>
        <v>2</v>
      </c>
      <c r="D546">
        <v>1200000</v>
      </c>
      <c r="E546">
        <f ca="1">IF(scrapedData!AD546="F",RANDBETWEEN(2,3),IF(scrapedData!AD546="G",RANDBETWEEN(0,1),4))</f>
        <v>0</v>
      </c>
      <c r="F546" s="1" t="s">
        <v>585</v>
      </c>
      <c r="G546">
        <f>scrapedData!AB546</f>
        <v>1</v>
      </c>
      <c r="H546" t="str">
        <f>MONTH(scrapedData!AE546)&amp;""""&amp;DAY(scrapedData!AE546)&amp;"'"</f>
        <v>6"4'</v>
      </c>
      <c r="I546">
        <f ca="1">_xlfn.IFNA(scalebetweenformulas!N546-scalebetweenformulas!T546,40)</f>
        <v>66</v>
      </c>
      <c r="J546">
        <f>_xlfn.IFNA(scalebetweenformulas!O546-scalebetweenformulas!T546,40)</f>
        <v>65</v>
      </c>
      <c r="K546">
        <f ca="1">_xlfn.IFNA(scalebetweenformulas!Q546,40)</f>
        <v>58</v>
      </c>
      <c r="L546">
        <f>_xlfn.IFNA(scalebetweenformulas!P546,40)</f>
        <v>65</v>
      </c>
      <c r="M546">
        <f ca="1">_xlfn.IFNA(scalebetweenformulas!R546,40)</f>
        <v>33</v>
      </c>
      <c r="N546">
        <f t="shared" si="8"/>
        <v>20</v>
      </c>
    </row>
    <row r="547" spans="1:14" x14ac:dyDescent="0.3">
      <c r="A547" t="s">
        <v>2337</v>
      </c>
      <c r="B547">
        <f>scalebetweenformulas!S547</f>
        <v>34</v>
      </c>
      <c r="C547">
        <f>IF(scrapedData!AC547="FR",4,IF(scrapedData!AC547="SO", 3, IF(scrapedData!AC547="JR",2,1)))</f>
        <v>2</v>
      </c>
      <c r="D547">
        <v>1200000</v>
      </c>
      <c r="E547">
        <f ca="1">IF(scrapedData!AD547="F",RANDBETWEEN(2,3),IF(scrapedData!AD547="G",RANDBETWEEN(0,1),4))</f>
        <v>0</v>
      </c>
      <c r="F547" s="1" t="s">
        <v>585</v>
      </c>
      <c r="G547">
        <f>scrapedData!AB547</f>
        <v>15</v>
      </c>
      <c r="H547" t="str">
        <f>MONTH(scrapedData!AE547)&amp;""""&amp;DAY(scrapedData!AE547)&amp;"'"</f>
        <v>6"1'</v>
      </c>
      <c r="I547">
        <f ca="1">_xlfn.IFNA(scalebetweenformulas!N547-scalebetweenformulas!T547,40)</f>
        <v>67</v>
      </c>
      <c r="J547">
        <f>_xlfn.IFNA(scalebetweenformulas!O547-scalebetweenformulas!T547,40)</f>
        <v>60</v>
      </c>
      <c r="K547">
        <f ca="1">_xlfn.IFNA(scalebetweenformulas!Q547,40)</f>
        <v>66</v>
      </c>
      <c r="L547">
        <f>_xlfn.IFNA(scalebetweenformulas!P547,40)</f>
        <v>67</v>
      </c>
      <c r="M547">
        <f ca="1">_xlfn.IFNA(scalebetweenformulas!R547,40)</f>
        <v>65</v>
      </c>
      <c r="N547">
        <f t="shared" si="8"/>
        <v>20</v>
      </c>
    </row>
    <row r="548" spans="1:14" x14ac:dyDescent="0.3">
      <c r="A548" t="s">
        <v>2338</v>
      </c>
      <c r="B548">
        <f>scalebetweenformulas!S548</f>
        <v>34</v>
      </c>
      <c r="C548">
        <f>IF(scrapedData!AC548="FR",4,IF(scrapedData!AC548="SO", 3, IF(scrapedData!AC548="JR",2,1)))</f>
        <v>1</v>
      </c>
      <c r="D548">
        <v>1200000</v>
      </c>
      <c r="E548">
        <f ca="1">IF(scrapedData!AD548="F",RANDBETWEEN(2,3),IF(scrapedData!AD548="G",RANDBETWEEN(0,1),4))</f>
        <v>1</v>
      </c>
      <c r="F548" s="1" t="s">
        <v>585</v>
      </c>
      <c r="G548">
        <f>scrapedData!AB548</f>
        <v>22</v>
      </c>
      <c r="H548" t="str">
        <f>MONTH(scrapedData!AE548)&amp;""""&amp;DAY(scrapedData!AE548)&amp;"'"</f>
        <v>6"5'</v>
      </c>
      <c r="I548">
        <f>_xlfn.IFNA(scalebetweenformulas!N548-scalebetweenformulas!T548,40)</f>
        <v>40</v>
      </c>
      <c r="J548">
        <f>_xlfn.IFNA(scalebetweenformulas!O548-scalebetweenformulas!T548,40)</f>
        <v>40</v>
      </c>
      <c r="K548">
        <f ca="1">_xlfn.IFNA(scalebetweenformulas!Q548,40)</f>
        <v>40</v>
      </c>
      <c r="L548">
        <f>_xlfn.IFNA(scalebetweenformulas!P548,40)</f>
        <v>40</v>
      </c>
      <c r="M548">
        <f ca="1">_xlfn.IFNA(scalebetweenformulas!R548,40)</f>
        <v>40</v>
      </c>
      <c r="N548">
        <f t="shared" si="8"/>
        <v>21</v>
      </c>
    </row>
    <row r="549" spans="1:14" x14ac:dyDescent="0.3">
      <c r="A549" t="s">
        <v>2340</v>
      </c>
      <c r="B549">
        <f>scalebetweenformulas!S549</f>
        <v>34</v>
      </c>
      <c r="C549">
        <f>IF(scrapedData!AC549="FR",4,IF(scrapedData!AC549="SO", 3, IF(scrapedData!AC549="JR",2,1)))</f>
        <v>3</v>
      </c>
      <c r="D549">
        <v>1200000</v>
      </c>
      <c r="E549">
        <f ca="1">IF(scrapedData!AD549="F",RANDBETWEEN(2,3),IF(scrapedData!AD549="G",RANDBETWEEN(0,1),4))</f>
        <v>0</v>
      </c>
      <c r="F549" s="1" t="s">
        <v>585</v>
      </c>
      <c r="G549">
        <f>scrapedData!AB549</f>
        <v>45</v>
      </c>
      <c r="H549" t="str">
        <f>MONTH(scrapedData!AE549)&amp;""""&amp;DAY(scrapedData!AE549)&amp;"'"</f>
        <v>6"1'</v>
      </c>
      <c r="I549">
        <f>_xlfn.IFNA(scalebetweenformulas!N549-scalebetweenformulas!T549,40)</f>
        <v>40</v>
      </c>
      <c r="J549">
        <f>_xlfn.IFNA(scalebetweenformulas!O549-scalebetweenformulas!T549,40)</f>
        <v>40</v>
      </c>
      <c r="K549">
        <f ca="1">_xlfn.IFNA(scalebetweenformulas!Q549,40)</f>
        <v>40</v>
      </c>
      <c r="L549">
        <f>_xlfn.IFNA(scalebetweenformulas!P549,40)</f>
        <v>40</v>
      </c>
      <c r="M549">
        <f ca="1">_xlfn.IFNA(scalebetweenformulas!R549,40)</f>
        <v>40</v>
      </c>
      <c r="N549">
        <f t="shared" si="8"/>
        <v>19</v>
      </c>
    </row>
    <row r="550" spans="1:14" x14ac:dyDescent="0.3">
      <c r="A550" t="s">
        <v>2343</v>
      </c>
      <c r="B550">
        <f>scalebetweenformulas!S550</f>
        <v>34</v>
      </c>
      <c r="C550">
        <f>IF(scrapedData!AC550="FR",4,IF(scrapedData!AC550="SO", 3, IF(scrapedData!AC550="JR",2,1)))</f>
        <v>4</v>
      </c>
      <c r="D550">
        <v>1200000</v>
      </c>
      <c r="E550">
        <f ca="1">IF(scrapedData!AD550="F",RANDBETWEEN(2,3),IF(scrapedData!AD550="G",RANDBETWEEN(0,1),4))</f>
        <v>0</v>
      </c>
      <c r="F550" s="1" t="s">
        <v>585</v>
      </c>
      <c r="G550">
        <f>scrapedData!AB550</f>
        <v>13</v>
      </c>
      <c r="H550" t="str">
        <f>MONTH(scrapedData!AE550)&amp;""""&amp;DAY(scrapedData!AE550)&amp;"'"</f>
        <v>6"6'</v>
      </c>
      <c r="I550">
        <f>_xlfn.IFNA(scalebetweenformulas!N550-scalebetweenformulas!T550,40)</f>
        <v>40</v>
      </c>
      <c r="J550">
        <f>_xlfn.IFNA(scalebetweenformulas!O550-scalebetweenformulas!T550,40)</f>
        <v>40</v>
      </c>
      <c r="K550">
        <f ca="1">_xlfn.IFNA(scalebetweenformulas!Q550,40)</f>
        <v>40</v>
      </c>
      <c r="L550">
        <f>_xlfn.IFNA(scalebetweenformulas!P550,40)</f>
        <v>40</v>
      </c>
      <c r="M550">
        <f ca="1">_xlfn.IFNA(scalebetweenformulas!R550,40)</f>
        <v>40</v>
      </c>
      <c r="N550">
        <f t="shared" si="8"/>
        <v>18</v>
      </c>
    </row>
    <row r="551" spans="1:14" x14ac:dyDescent="0.3">
      <c r="A551" t="s">
        <v>2345</v>
      </c>
      <c r="B551">
        <f>scalebetweenformulas!S551</f>
        <v>34</v>
      </c>
      <c r="C551">
        <f>IF(scrapedData!AC551="FR",4,IF(scrapedData!AC551="SO", 3, IF(scrapedData!AC551="JR",2,1)))</f>
        <v>2</v>
      </c>
      <c r="D551">
        <v>1200000</v>
      </c>
      <c r="E551">
        <f ca="1">IF(scrapedData!AD551="F",RANDBETWEEN(2,3),IF(scrapedData!AD551="G",RANDBETWEEN(0,1),4))</f>
        <v>1</v>
      </c>
      <c r="F551" s="1" t="s">
        <v>585</v>
      </c>
      <c r="G551">
        <f>scrapedData!AB551</f>
        <v>5</v>
      </c>
      <c r="H551" t="str">
        <f>MONTH(scrapedData!AE551)&amp;""""&amp;DAY(scrapedData!AE551)&amp;"'"</f>
        <v>6"3'</v>
      </c>
      <c r="I551">
        <f>_xlfn.IFNA(scalebetweenformulas!N551-scalebetweenformulas!T551,40)</f>
        <v>40</v>
      </c>
      <c r="J551">
        <f>_xlfn.IFNA(scalebetweenformulas!O551-scalebetweenformulas!T551,40)</f>
        <v>40</v>
      </c>
      <c r="K551">
        <f ca="1">_xlfn.IFNA(scalebetweenformulas!Q551,40)</f>
        <v>40</v>
      </c>
      <c r="L551">
        <f>_xlfn.IFNA(scalebetweenformulas!P551,40)</f>
        <v>40</v>
      </c>
      <c r="M551">
        <f ca="1">_xlfn.IFNA(scalebetweenformulas!R551,40)</f>
        <v>40</v>
      </c>
      <c r="N551">
        <f t="shared" si="8"/>
        <v>20</v>
      </c>
    </row>
    <row r="552" spans="1:14" x14ac:dyDescent="0.3">
      <c r="A552" t="s">
        <v>2347</v>
      </c>
      <c r="B552">
        <f>scalebetweenformulas!S552</f>
        <v>35</v>
      </c>
      <c r="C552">
        <f>IF(scrapedData!AC552="FR",4,IF(scrapedData!AC552="SO", 3, IF(scrapedData!AC552="JR",2,1)))</f>
        <v>1</v>
      </c>
      <c r="D552">
        <v>1200000</v>
      </c>
      <c r="E552">
        <f ca="1">IF(scrapedData!AD552="F",RANDBETWEEN(2,3),IF(scrapedData!AD552="G",RANDBETWEEN(0,1),4))</f>
        <v>0</v>
      </c>
      <c r="F552" s="1" t="s">
        <v>585</v>
      </c>
      <c r="G552">
        <f>scrapedData!AB552</f>
        <v>0</v>
      </c>
      <c r="H552" t="str">
        <f>MONTH(scrapedData!AE552)&amp;""""&amp;DAY(scrapedData!AE552)&amp;"'"</f>
        <v>6"4'</v>
      </c>
      <c r="I552">
        <f ca="1">_xlfn.IFNA(scalebetweenformulas!N552-scalebetweenformulas!T552,40)</f>
        <v>79</v>
      </c>
      <c r="J552">
        <f>_xlfn.IFNA(scalebetweenformulas!O552-scalebetweenformulas!T552,40)</f>
        <v>79</v>
      </c>
      <c r="K552">
        <f ca="1">_xlfn.IFNA(scalebetweenformulas!Q552,40)</f>
        <v>81</v>
      </c>
      <c r="L552">
        <f>_xlfn.IFNA(scalebetweenformulas!P552,40)</f>
        <v>77</v>
      </c>
      <c r="M552">
        <f ca="1">_xlfn.IFNA(scalebetweenformulas!R552,40)</f>
        <v>77</v>
      </c>
      <c r="N552">
        <f t="shared" si="8"/>
        <v>21</v>
      </c>
    </row>
    <row r="553" spans="1:14" x14ac:dyDescent="0.3">
      <c r="A553" t="s">
        <v>2349</v>
      </c>
      <c r="B553">
        <f>scalebetweenformulas!S553</f>
        <v>35</v>
      </c>
      <c r="C553">
        <f>IF(scrapedData!AC553="FR",4,IF(scrapedData!AC553="SO", 3, IF(scrapedData!AC553="JR",2,1)))</f>
        <v>3</v>
      </c>
      <c r="D553">
        <v>1200000</v>
      </c>
      <c r="E553">
        <f ca="1">IF(scrapedData!AD553="F",RANDBETWEEN(2,3),IF(scrapedData!AD553="G",RANDBETWEEN(0,1),4))</f>
        <v>2</v>
      </c>
      <c r="F553" s="1" t="s">
        <v>585</v>
      </c>
      <c r="G553">
        <f>scrapedData!AB553</f>
        <v>35</v>
      </c>
      <c r="H553" t="str">
        <f>MONTH(scrapedData!AE553)&amp;""""&amp;DAY(scrapedData!AE553)&amp;"'"</f>
        <v>6"9'</v>
      </c>
      <c r="I553">
        <f ca="1">_xlfn.IFNA(scalebetweenformulas!N553-scalebetweenformulas!T553,40)</f>
        <v>78</v>
      </c>
      <c r="J553">
        <f>_xlfn.IFNA(scalebetweenformulas!O553-scalebetweenformulas!T553,40)</f>
        <v>78</v>
      </c>
      <c r="K553">
        <f ca="1">_xlfn.IFNA(scalebetweenformulas!Q553,40)</f>
        <v>82</v>
      </c>
      <c r="L553">
        <f>_xlfn.IFNA(scalebetweenformulas!P553,40)</f>
        <v>79</v>
      </c>
      <c r="M553">
        <f ca="1">_xlfn.IFNA(scalebetweenformulas!R553,40)</f>
        <v>76</v>
      </c>
      <c r="N553">
        <f t="shared" si="8"/>
        <v>19</v>
      </c>
    </row>
    <row r="554" spans="1:14" x14ac:dyDescent="0.3">
      <c r="A554" t="s">
        <v>2352</v>
      </c>
      <c r="B554">
        <f>scalebetweenformulas!S554</f>
        <v>35</v>
      </c>
      <c r="C554">
        <f>IF(scrapedData!AC554="FR",4,IF(scrapedData!AC554="SO", 3, IF(scrapedData!AC554="JR",2,1)))</f>
        <v>2</v>
      </c>
      <c r="D554">
        <v>1200000</v>
      </c>
      <c r="E554">
        <f ca="1">IF(scrapedData!AD554="F",RANDBETWEEN(2,3),IF(scrapedData!AD554="G",RANDBETWEEN(0,1),4))</f>
        <v>2</v>
      </c>
      <c r="F554" s="1" t="s">
        <v>585</v>
      </c>
      <c r="G554">
        <f>scrapedData!AB554</f>
        <v>21</v>
      </c>
      <c r="H554" t="str">
        <f>MONTH(scrapedData!AE554)&amp;""""&amp;DAY(scrapedData!AE554)&amp;"'"</f>
        <v>6"7'</v>
      </c>
      <c r="I554">
        <f ca="1">_xlfn.IFNA(scalebetweenformulas!N554-scalebetweenformulas!T554,40)</f>
        <v>71</v>
      </c>
      <c r="J554">
        <f>_xlfn.IFNA(scalebetweenformulas!O554-scalebetweenformulas!T554,40)</f>
        <v>79</v>
      </c>
      <c r="K554">
        <f ca="1">_xlfn.IFNA(scalebetweenformulas!Q554,40)</f>
        <v>40</v>
      </c>
      <c r="L554">
        <f>_xlfn.IFNA(scalebetweenformulas!P554,40)</f>
        <v>85</v>
      </c>
      <c r="M554">
        <f ca="1">_xlfn.IFNA(scalebetweenformulas!R554,40)</f>
        <v>78</v>
      </c>
      <c r="N554">
        <f t="shared" si="8"/>
        <v>20</v>
      </c>
    </row>
    <row r="555" spans="1:14" x14ac:dyDescent="0.3">
      <c r="A555" t="s">
        <v>2357</v>
      </c>
      <c r="B555">
        <f>scalebetweenformulas!S555</f>
        <v>35</v>
      </c>
      <c r="C555">
        <f>IF(scrapedData!AC555="FR",4,IF(scrapedData!AC555="SO", 3, IF(scrapedData!AC555="JR",2,1)))</f>
        <v>1</v>
      </c>
      <c r="D555">
        <v>1200000</v>
      </c>
      <c r="E555">
        <f ca="1">IF(scrapedData!AD555="F",RANDBETWEEN(2,3),IF(scrapedData!AD555="G",RANDBETWEEN(0,1),4))</f>
        <v>1</v>
      </c>
      <c r="F555" s="1" t="s">
        <v>585</v>
      </c>
      <c r="G555">
        <f>scrapedData!AB555</f>
        <v>1</v>
      </c>
      <c r="H555" t="str">
        <f>MONTH(scrapedData!AE555)&amp;""""&amp;DAY(scrapedData!AE555)&amp;"'"</f>
        <v>6"6'</v>
      </c>
      <c r="I555">
        <f ca="1">_xlfn.IFNA(scalebetweenformulas!N555-scalebetweenformulas!T555,40)</f>
        <v>70</v>
      </c>
      <c r="J555">
        <f>_xlfn.IFNA(scalebetweenformulas!O555-scalebetweenformulas!T555,40)</f>
        <v>68</v>
      </c>
      <c r="K555">
        <f ca="1">_xlfn.IFNA(scalebetweenformulas!Q555,40)</f>
        <v>47</v>
      </c>
      <c r="L555">
        <f>_xlfn.IFNA(scalebetweenformulas!P555,40)</f>
        <v>66</v>
      </c>
      <c r="M555">
        <f ca="1">_xlfn.IFNA(scalebetweenformulas!R555,40)</f>
        <v>57</v>
      </c>
      <c r="N555">
        <f t="shared" si="8"/>
        <v>21</v>
      </c>
    </row>
    <row r="556" spans="1:14" x14ac:dyDescent="0.3">
      <c r="A556" t="s">
        <v>2360</v>
      </c>
      <c r="B556">
        <f>scalebetweenformulas!S556</f>
        <v>35</v>
      </c>
      <c r="C556">
        <f>IF(scrapedData!AC556="FR",4,IF(scrapedData!AC556="SO", 3, IF(scrapedData!AC556="JR",2,1)))</f>
        <v>1</v>
      </c>
      <c r="D556">
        <v>1200000</v>
      </c>
      <c r="E556">
        <f ca="1">IF(scrapedData!AD556="F",RANDBETWEEN(2,3),IF(scrapedData!AD556="G",RANDBETWEEN(0,1),4))</f>
        <v>0</v>
      </c>
      <c r="F556" s="1" t="s">
        <v>585</v>
      </c>
      <c r="G556">
        <f>scrapedData!AB556</f>
        <v>3</v>
      </c>
      <c r="H556" t="str">
        <f>MONTH(scrapedData!AE556)&amp;""""&amp;DAY(scrapedData!AE556)&amp;"'"</f>
        <v>6"3'</v>
      </c>
      <c r="I556">
        <f ca="1">_xlfn.IFNA(scalebetweenformulas!N556-scalebetweenformulas!T556,40)</f>
        <v>72</v>
      </c>
      <c r="J556">
        <f>_xlfn.IFNA(scalebetweenformulas!O556-scalebetweenformulas!T556,40)</f>
        <v>69</v>
      </c>
      <c r="K556">
        <f ca="1">_xlfn.IFNA(scalebetweenformulas!Q556,40)</f>
        <v>64</v>
      </c>
      <c r="L556">
        <f>_xlfn.IFNA(scalebetweenformulas!P556,40)</f>
        <v>64</v>
      </c>
      <c r="M556">
        <f ca="1">_xlfn.IFNA(scalebetweenformulas!R556,40)</f>
        <v>70</v>
      </c>
      <c r="N556">
        <f t="shared" si="8"/>
        <v>21</v>
      </c>
    </row>
    <row r="557" spans="1:14" x14ac:dyDescent="0.3">
      <c r="A557" t="s">
        <v>2362</v>
      </c>
      <c r="B557">
        <f>scalebetweenformulas!S557</f>
        <v>35</v>
      </c>
      <c r="C557">
        <f>IF(scrapedData!AC557="FR",4,IF(scrapedData!AC557="SO", 3, IF(scrapedData!AC557="JR",2,1)))</f>
        <v>1</v>
      </c>
      <c r="D557">
        <v>1200000</v>
      </c>
      <c r="E557">
        <f ca="1">IF(scrapedData!AD557="F",RANDBETWEEN(2,3),IF(scrapedData!AD557="G",RANDBETWEEN(0,1),4))</f>
        <v>0</v>
      </c>
      <c r="F557" s="1" t="s">
        <v>585</v>
      </c>
      <c r="G557">
        <f>scrapedData!AB557</f>
        <v>2</v>
      </c>
      <c r="H557" t="str">
        <f>MONTH(scrapedData!AE557)&amp;""""&amp;DAY(scrapedData!AE557)&amp;"'"</f>
        <v>5"11'</v>
      </c>
      <c r="I557">
        <f ca="1">_xlfn.IFNA(scalebetweenformulas!N557-scalebetweenformulas!T557,40)</f>
        <v>76</v>
      </c>
      <c r="J557">
        <f>_xlfn.IFNA(scalebetweenformulas!O557-scalebetweenformulas!T557,40)</f>
        <v>68</v>
      </c>
      <c r="K557">
        <f ca="1">_xlfn.IFNA(scalebetweenformulas!Q557,40)</f>
        <v>80</v>
      </c>
      <c r="L557">
        <f>_xlfn.IFNA(scalebetweenformulas!P557,40)</f>
        <v>60</v>
      </c>
      <c r="M557">
        <f ca="1">_xlfn.IFNA(scalebetweenformulas!R557,40)</f>
        <v>76</v>
      </c>
      <c r="N557">
        <f t="shared" si="8"/>
        <v>21</v>
      </c>
    </row>
    <row r="558" spans="1:14" x14ac:dyDescent="0.3">
      <c r="A558" t="s">
        <v>2364</v>
      </c>
      <c r="B558">
        <f>scalebetweenformulas!S558</f>
        <v>35</v>
      </c>
      <c r="C558">
        <f>IF(scrapedData!AC558="FR",4,IF(scrapedData!AC558="SO", 3, IF(scrapedData!AC558="JR",2,1)))</f>
        <v>4</v>
      </c>
      <c r="D558">
        <v>1200000</v>
      </c>
      <c r="E558">
        <f ca="1">IF(scrapedData!AD558="F",RANDBETWEEN(2,3),IF(scrapedData!AD558="G",RANDBETWEEN(0,1),4))</f>
        <v>0</v>
      </c>
      <c r="F558" s="1" t="s">
        <v>585</v>
      </c>
      <c r="G558">
        <f>scrapedData!AB558</f>
        <v>24</v>
      </c>
      <c r="H558" t="str">
        <f>MONTH(scrapedData!AE558)&amp;""""&amp;DAY(scrapedData!AE558)&amp;"'"</f>
        <v>6"4'</v>
      </c>
      <c r="I558">
        <f ca="1">_xlfn.IFNA(scalebetweenformulas!N558-scalebetweenformulas!T558,40)</f>
        <v>79</v>
      </c>
      <c r="J558">
        <f>_xlfn.IFNA(scalebetweenformulas!O558-scalebetweenformulas!T558,40)</f>
        <v>74</v>
      </c>
      <c r="K558">
        <f ca="1">_xlfn.IFNA(scalebetweenformulas!Q558,40)</f>
        <v>88</v>
      </c>
      <c r="L558">
        <f>_xlfn.IFNA(scalebetweenformulas!P558,40)</f>
        <v>60</v>
      </c>
      <c r="M558">
        <f ca="1">_xlfn.IFNA(scalebetweenformulas!R558,40)</f>
        <v>64</v>
      </c>
      <c r="N558">
        <f t="shared" si="8"/>
        <v>18</v>
      </c>
    </row>
    <row r="559" spans="1:14" x14ac:dyDescent="0.3">
      <c r="A559" t="s">
        <v>2367</v>
      </c>
      <c r="B559">
        <f>scalebetweenformulas!S559</f>
        <v>35</v>
      </c>
      <c r="C559">
        <f>IF(scrapedData!AC559="FR",4,IF(scrapedData!AC559="SO", 3, IF(scrapedData!AC559="JR",2,1)))</f>
        <v>1</v>
      </c>
      <c r="D559">
        <v>1200000</v>
      </c>
      <c r="E559">
        <f ca="1">IF(scrapedData!AD559="F",RANDBETWEEN(2,3),IF(scrapedData!AD559="G",RANDBETWEEN(0,1),4))</f>
        <v>4</v>
      </c>
      <c r="F559" s="1" t="s">
        <v>585</v>
      </c>
      <c r="G559">
        <f>scrapedData!AB559</f>
        <v>4</v>
      </c>
      <c r="H559" t="str">
        <f>MONTH(scrapedData!AE559)&amp;""""&amp;DAY(scrapedData!AE559)&amp;"'"</f>
        <v>6"10'</v>
      </c>
      <c r="I559">
        <f ca="1">_xlfn.IFNA(scalebetweenformulas!N559-scalebetweenformulas!T559,40)</f>
        <v>67</v>
      </c>
      <c r="J559">
        <f>_xlfn.IFNA(scalebetweenformulas!O559-scalebetweenformulas!T559,40)</f>
        <v>70</v>
      </c>
      <c r="K559">
        <f ca="1">_xlfn.IFNA(scalebetweenformulas!Q559,40)</f>
        <v>41</v>
      </c>
      <c r="L559">
        <f>_xlfn.IFNA(scalebetweenformulas!P559,40)</f>
        <v>76</v>
      </c>
      <c r="M559">
        <f ca="1">_xlfn.IFNA(scalebetweenformulas!R559,40)</f>
        <v>42</v>
      </c>
      <c r="N559">
        <f t="shared" si="8"/>
        <v>21</v>
      </c>
    </row>
    <row r="560" spans="1:14" x14ac:dyDescent="0.3">
      <c r="A560" t="s">
        <v>2370</v>
      </c>
      <c r="B560">
        <f>scalebetweenformulas!S560</f>
        <v>35</v>
      </c>
      <c r="C560">
        <f>IF(scrapedData!AC560="FR",4,IF(scrapedData!AC560="SO", 3, IF(scrapedData!AC560="JR",2,1)))</f>
        <v>2</v>
      </c>
      <c r="D560">
        <v>1200000</v>
      </c>
      <c r="E560">
        <f ca="1">IF(scrapedData!AD560="F",RANDBETWEEN(2,3),IF(scrapedData!AD560="G",RANDBETWEEN(0,1),4))</f>
        <v>2</v>
      </c>
      <c r="F560" s="1" t="s">
        <v>585</v>
      </c>
      <c r="G560">
        <f>scrapedData!AB560</f>
        <v>5</v>
      </c>
      <c r="H560" t="str">
        <f>MONTH(scrapedData!AE560)&amp;""""&amp;DAY(scrapedData!AE560)&amp;"'"</f>
        <v>6"10'</v>
      </c>
      <c r="I560">
        <f ca="1">_xlfn.IFNA(scalebetweenformulas!N560-scalebetweenformulas!T560,40)</f>
        <v>72</v>
      </c>
      <c r="J560">
        <f>_xlfn.IFNA(scalebetweenformulas!O560-scalebetweenformulas!T560,40)</f>
        <v>65</v>
      </c>
      <c r="K560">
        <f ca="1">_xlfn.IFNA(scalebetweenformulas!Q560,40)</f>
        <v>83</v>
      </c>
      <c r="L560">
        <f>_xlfn.IFNA(scalebetweenformulas!P560,40)</f>
        <v>66</v>
      </c>
      <c r="M560">
        <f ca="1">_xlfn.IFNA(scalebetweenformulas!R560,40)</f>
        <v>62</v>
      </c>
      <c r="N560">
        <f t="shared" si="8"/>
        <v>20</v>
      </c>
    </row>
    <row r="561" spans="1:14" x14ac:dyDescent="0.3">
      <c r="A561" t="s">
        <v>2372</v>
      </c>
      <c r="B561">
        <f>scalebetweenformulas!S561</f>
        <v>35</v>
      </c>
      <c r="C561">
        <f>IF(scrapedData!AC561="FR",4,IF(scrapedData!AC561="SO", 3, IF(scrapedData!AC561="JR",2,1)))</f>
        <v>3</v>
      </c>
      <c r="D561">
        <v>1200000</v>
      </c>
      <c r="E561">
        <f ca="1">IF(scrapedData!AD561="F",RANDBETWEEN(2,3),IF(scrapedData!AD561="G",RANDBETWEEN(0,1),4))</f>
        <v>4</v>
      </c>
      <c r="F561" s="1" t="s">
        <v>585</v>
      </c>
      <c r="G561">
        <f>scrapedData!AB561</f>
        <v>44</v>
      </c>
      <c r="H561" t="str">
        <f>MONTH(scrapedData!AE561)&amp;""""&amp;DAY(scrapedData!AE561)&amp;"'"</f>
        <v>6"11'</v>
      </c>
      <c r="I561">
        <f ca="1">_xlfn.IFNA(scalebetweenformulas!N561-scalebetweenformulas!T561,40)</f>
        <v>67</v>
      </c>
      <c r="J561">
        <f>_xlfn.IFNA(scalebetweenformulas!O561-scalebetweenformulas!T561,40)</f>
        <v>61</v>
      </c>
      <c r="K561">
        <f ca="1">_xlfn.IFNA(scalebetweenformulas!Q561,40)</f>
        <v>45</v>
      </c>
      <c r="L561">
        <f>_xlfn.IFNA(scalebetweenformulas!P561,40)</f>
        <v>71</v>
      </c>
      <c r="M561">
        <f ca="1">_xlfn.IFNA(scalebetweenformulas!R561,40)</f>
        <v>54</v>
      </c>
      <c r="N561">
        <f t="shared" si="8"/>
        <v>19</v>
      </c>
    </row>
    <row r="562" spans="1:14" x14ac:dyDescent="0.3">
      <c r="A562" t="s">
        <v>2376</v>
      </c>
      <c r="B562">
        <f>scalebetweenformulas!S562</f>
        <v>35</v>
      </c>
      <c r="C562">
        <f>IF(scrapedData!AC562="FR",4,IF(scrapedData!AC562="SO", 3, IF(scrapedData!AC562="JR",2,1)))</f>
        <v>1</v>
      </c>
      <c r="D562">
        <v>1200000</v>
      </c>
      <c r="E562">
        <f ca="1">IF(scrapedData!AD562="F",RANDBETWEEN(2,3),IF(scrapedData!AD562="G",RANDBETWEEN(0,1),4))</f>
        <v>3</v>
      </c>
      <c r="F562" s="1" t="s">
        <v>585</v>
      </c>
      <c r="G562">
        <f>scrapedData!AB562</f>
        <v>22</v>
      </c>
      <c r="H562" t="str">
        <f>MONTH(scrapedData!AE562)&amp;""""&amp;DAY(scrapedData!AE562)&amp;"'"</f>
        <v>6"5'</v>
      </c>
      <c r="I562">
        <f ca="1">_xlfn.IFNA(scalebetweenformulas!N562-scalebetweenformulas!T562,40)</f>
        <v>73</v>
      </c>
      <c r="J562">
        <f>_xlfn.IFNA(scalebetweenformulas!O562-scalebetweenformulas!T562,40)</f>
        <v>58</v>
      </c>
      <c r="K562">
        <f ca="1">_xlfn.IFNA(scalebetweenformulas!Q562,40)</f>
        <v>43</v>
      </c>
      <c r="L562">
        <f>_xlfn.IFNA(scalebetweenformulas!P562,40)</f>
        <v>68</v>
      </c>
      <c r="M562">
        <f ca="1">_xlfn.IFNA(scalebetweenformulas!R562,40)</f>
        <v>60</v>
      </c>
      <c r="N562">
        <f t="shared" si="8"/>
        <v>21</v>
      </c>
    </row>
    <row r="563" spans="1:14" x14ac:dyDescent="0.3">
      <c r="A563" t="s">
        <v>2377</v>
      </c>
      <c r="B563">
        <f>scalebetweenformulas!S563</f>
        <v>35</v>
      </c>
      <c r="C563">
        <f>IF(scrapedData!AC563="FR",4,IF(scrapedData!AC563="SO", 3, IF(scrapedData!AC563="JR",2,1)))</f>
        <v>2</v>
      </c>
      <c r="D563">
        <v>1200000</v>
      </c>
      <c r="E563">
        <f ca="1">IF(scrapedData!AD563="F",RANDBETWEEN(2,3),IF(scrapedData!AD563="G",RANDBETWEEN(0,1),4))</f>
        <v>3</v>
      </c>
      <c r="F563" s="1" t="s">
        <v>585</v>
      </c>
      <c r="G563">
        <f>scrapedData!AB563</f>
        <v>52</v>
      </c>
      <c r="H563" t="str">
        <f>MONTH(scrapedData!AE563)&amp;""""&amp;DAY(scrapedData!AE563)&amp;"'"</f>
        <v>6"10'</v>
      </c>
      <c r="I563">
        <f ca="1">_xlfn.IFNA(scalebetweenformulas!N563-scalebetweenformulas!T563,40)</f>
        <v>64</v>
      </c>
      <c r="J563">
        <f>_xlfn.IFNA(scalebetweenformulas!O563-scalebetweenformulas!T563,40)</f>
        <v>62</v>
      </c>
      <c r="K563">
        <f ca="1">_xlfn.IFNA(scalebetweenformulas!Q563,40)</f>
        <v>41</v>
      </c>
      <c r="L563">
        <f>_xlfn.IFNA(scalebetweenformulas!P563,40)</f>
        <v>67</v>
      </c>
      <c r="M563">
        <f ca="1">_xlfn.IFNA(scalebetweenformulas!R563,40)</f>
        <v>61</v>
      </c>
      <c r="N563">
        <f t="shared" si="8"/>
        <v>20</v>
      </c>
    </row>
    <row r="564" spans="1:14" x14ac:dyDescent="0.3">
      <c r="A564" t="s">
        <v>2379</v>
      </c>
      <c r="B564">
        <f>scalebetweenformulas!S564</f>
        <v>35</v>
      </c>
      <c r="C564">
        <f>IF(scrapedData!AC564="FR",4,IF(scrapedData!AC564="SO", 3, IF(scrapedData!AC564="JR",2,1)))</f>
        <v>3</v>
      </c>
      <c r="D564">
        <v>1200000</v>
      </c>
      <c r="E564">
        <f ca="1">IF(scrapedData!AD564="F",RANDBETWEEN(2,3),IF(scrapedData!AD564="G",RANDBETWEEN(0,1),4))</f>
        <v>2</v>
      </c>
      <c r="F564" s="1" t="s">
        <v>585</v>
      </c>
      <c r="G564">
        <f>scrapedData!AB564</f>
        <v>32</v>
      </c>
      <c r="H564" t="str">
        <f>MONTH(scrapedData!AE564)&amp;""""&amp;DAY(scrapedData!AE564)&amp;"'"</f>
        <v>6"8'</v>
      </c>
      <c r="I564">
        <f ca="1">_xlfn.IFNA(scalebetweenformulas!N564-scalebetweenformulas!T564,40)</f>
        <v>58</v>
      </c>
      <c r="J564">
        <f>_xlfn.IFNA(scalebetweenformulas!O564-scalebetweenformulas!T564,40)</f>
        <v>59</v>
      </c>
      <c r="K564">
        <f ca="1">_xlfn.IFNA(scalebetweenformulas!Q564,40)</f>
        <v>45</v>
      </c>
      <c r="L564">
        <f>_xlfn.IFNA(scalebetweenformulas!P564,40)</f>
        <v>71</v>
      </c>
      <c r="M564">
        <f ca="1">_xlfn.IFNA(scalebetweenformulas!R564,40)</f>
        <v>52</v>
      </c>
      <c r="N564">
        <f t="shared" si="8"/>
        <v>19</v>
      </c>
    </row>
    <row r="565" spans="1:14" x14ac:dyDescent="0.3">
      <c r="A565" t="s">
        <v>2381</v>
      </c>
      <c r="B565">
        <f>scalebetweenformulas!S565</f>
        <v>35</v>
      </c>
      <c r="C565">
        <f>IF(scrapedData!AC565="FR",4,IF(scrapedData!AC565="SO", 3, IF(scrapedData!AC565="JR",2,1)))</f>
        <v>1</v>
      </c>
      <c r="D565">
        <v>1200000</v>
      </c>
      <c r="E565">
        <f ca="1">IF(scrapedData!AD565="F",RANDBETWEEN(2,3),IF(scrapedData!AD565="G",RANDBETWEEN(0,1),4))</f>
        <v>1</v>
      </c>
      <c r="F565" s="1" t="s">
        <v>585</v>
      </c>
      <c r="G565">
        <f>scrapedData!AB565</f>
        <v>14</v>
      </c>
      <c r="H565" t="str">
        <f>MONTH(scrapedData!AE565)&amp;""""&amp;DAY(scrapedData!AE565)&amp;"'"</f>
        <v>6"5'</v>
      </c>
      <c r="I565">
        <f>_xlfn.IFNA(scalebetweenformulas!N565-scalebetweenformulas!T565,40)</f>
        <v>40</v>
      </c>
      <c r="J565">
        <f>_xlfn.IFNA(scalebetweenformulas!O565-scalebetweenformulas!T565,40)</f>
        <v>40</v>
      </c>
      <c r="K565">
        <f ca="1">_xlfn.IFNA(scalebetweenformulas!Q565,40)</f>
        <v>40</v>
      </c>
      <c r="L565">
        <f>_xlfn.IFNA(scalebetweenformulas!P565,40)</f>
        <v>40</v>
      </c>
      <c r="M565">
        <f ca="1">_xlfn.IFNA(scalebetweenformulas!R565,40)</f>
        <v>40</v>
      </c>
      <c r="N565">
        <f t="shared" si="8"/>
        <v>21</v>
      </c>
    </row>
    <row r="566" spans="1:14" x14ac:dyDescent="0.3">
      <c r="A566" t="s">
        <v>2384</v>
      </c>
      <c r="B566">
        <f>scalebetweenformulas!S566</f>
        <v>35</v>
      </c>
      <c r="C566">
        <f>IF(scrapedData!AC566="FR",4,IF(scrapedData!AC566="SO", 3, IF(scrapedData!AC566="JR",2,1)))</f>
        <v>2</v>
      </c>
      <c r="D566">
        <v>1200000</v>
      </c>
      <c r="E566">
        <f ca="1">IF(scrapedData!AD566="F",RANDBETWEEN(2,3),IF(scrapedData!AD566="G",RANDBETWEEN(0,1),4))</f>
        <v>1</v>
      </c>
      <c r="F566" s="1" t="s">
        <v>585</v>
      </c>
      <c r="G566">
        <f>scrapedData!AB566</f>
        <v>12</v>
      </c>
      <c r="H566" t="str">
        <f>MONTH(scrapedData!AE566)&amp;""""&amp;DAY(scrapedData!AE566)&amp;"'"</f>
        <v>6"5'</v>
      </c>
      <c r="I566">
        <f>_xlfn.IFNA(scalebetweenformulas!N566-scalebetweenformulas!T566,40)</f>
        <v>40</v>
      </c>
      <c r="J566">
        <f>_xlfn.IFNA(scalebetweenformulas!O566-scalebetweenformulas!T566,40)</f>
        <v>40</v>
      </c>
      <c r="K566">
        <f ca="1">_xlfn.IFNA(scalebetweenformulas!Q566,40)</f>
        <v>40</v>
      </c>
      <c r="L566">
        <f>_xlfn.IFNA(scalebetweenformulas!P566,40)</f>
        <v>40</v>
      </c>
      <c r="M566">
        <f ca="1">_xlfn.IFNA(scalebetweenformulas!R566,40)</f>
        <v>40</v>
      </c>
      <c r="N566">
        <f t="shared" si="8"/>
        <v>20</v>
      </c>
    </row>
    <row r="567" spans="1:14" x14ac:dyDescent="0.3">
      <c r="A567" t="s">
        <v>2386</v>
      </c>
      <c r="B567">
        <f>scalebetweenformulas!S567</f>
        <v>35</v>
      </c>
      <c r="C567">
        <f>IF(scrapedData!AC567="FR",4,IF(scrapedData!AC567="SO", 3, IF(scrapedData!AC567="JR",2,1)))</f>
        <v>1</v>
      </c>
      <c r="D567">
        <v>1200000</v>
      </c>
      <c r="E567">
        <f ca="1">IF(scrapedData!AD567="F",RANDBETWEEN(2,3),IF(scrapedData!AD567="G",RANDBETWEEN(0,1),4))</f>
        <v>0</v>
      </c>
      <c r="F567" s="1" t="s">
        <v>585</v>
      </c>
      <c r="G567">
        <f>scrapedData!AB567</f>
        <v>30</v>
      </c>
      <c r="H567" t="str">
        <f>MONTH(scrapedData!AE567)&amp;""""&amp;DAY(scrapedData!AE567)&amp;"'"</f>
        <v>6"3'</v>
      </c>
      <c r="I567">
        <f>_xlfn.IFNA(scalebetweenformulas!N567-scalebetweenformulas!T567,40)</f>
        <v>40</v>
      </c>
      <c r="J567">
        <f>_xlfn.IFNA(scalebetweenformulas!O567-scalebetweenformulas!T567,40)</f>
        <v>40</v>
      </c>
      <c r="K567">
        <f ca="1">_xlfn.IFNA(scalebetweenformulas!Q567,40)</f>
        <v>40</v>
      </c>
      <c r="L567">
        <f>_xlfn.IFNA(scalebetweenformulas!P567,40)</f>
        <v>40</v>
      </c>
      <c r="M567">
        <f ca="1">_xlfn.IFNA(scalebetweenformulas!R567,40)</f>
        <v>40</v>
      </c>
      <c r="N567">
        <f t="shared" si="8"/>
        <v>21</v>
      </c>
    </row>
    <row r="568" spans="1:14" x14ac:dyDescent="0.3">
      <c r="A568" t="s">
        <v>2389</v>
      </c>
      <c r="B568">
        <f>scalebetweenformulas!S568</f>
        <v>36</v>
      </c>
      <c r="C568">
        <f>IF(scrapedData!AC568="FR",4,IF(scrapedData!AC568="SO", 3, IF(scrapedData!AC568="JR",2,1)))</f>
        <v>2</v>
      </c>
      <c r="D568">
        <v>1200000</v>
      </c>
      <c r="E568">
        <f ca="1">IF(scrapedData!AD568="F",RANDBETWEEN(2,3),IF(scrapedData!AD568="G",RANDBETWEEN(0,1),4))</f>
        <v>2</v>
      </c>
      <c r="F568" s="1" t="s">
        <v>585</v>
      </c>
      <c r="G568">
        <f>scrapedData!AB568</f>
        <v>25</v>
      </c>
      <c r="H568" t="str">
        <f>MONTH(scrapedData!AE568)&amp;""""&amp;DAY(scrapedData!AE568)&amp;"'"</f>
        <v>6"9'</v>
      </c>
      <c r="I568">
        <f ca="1">_xlfn.IFNA(scalebetweenformulas!N568-scalebetweenformulas!T568,40)</f>
        <v>74</v>
      </c>
      <c r="J568">
        <f>_xlfn.IFNA(scalebetweenformulas!O568-scalebetweenformulas!T568,40)</f>
        <v>80</v>
      </c>
      <c r="K568">
        <f ca="1">_xlfn.IFNA(scalebetweenformulas!Q568,40)</f>
        <v>42</v>
      </c>
      <c r="L568">
        <f>_xlfn.IFNA(scalebetweenformulas!P568,40)</f>
        <v>87</v>
      </c>
      <c r="M568">
        <f ca="1">_xlfn.IFNA(scalebetweenformulas!R568,40)</f>
        <v>64</v>
      </c>
      <c r="N568">
        <f t="shared" si="8"/>
        <v>20</v>
      </c>
    </row>
    <row r="569" spans="1:14" x14ac:dyDescent="0.3">
      <c r="A569" t="s">
        <v>2392</v>
      </c>
      <c r="B569">
        <f>scalebetweenformulas!S569</f>
        <v>36</v>
      </c>
      <c r="C569">
        <f>IF(scrapedData!AC569="FR",4,IF(scrapedData!AC569="SO", 3, IF(scrapedData!AC569="JR",2,1)))</f>
        <v>3</v>
      </c>
      <c r="D569">
        <v>1200000</v>
      </c>
      <c r="E569">
        <f ca="1">IF(scrapedData!AD569="F",RANDBETWEEN(2,3),IF(scrapedData!AD569="G",RANDBETWEEN(0,1),4))</f>
        <v>3</v>
      </c>
      <c r="F569" s="1" t="s">
        <v>585</v>
      </c>
      <c r="G569">
        <f>scrapedData!AB569</f>
        <v>55</v>
      </c>
      <c r="H569" t="str">
        <f>MONTH(scrapedData!AE569)&amp;""""&amp;DAY(scrapedData!AE569)&amp;"'"</f>
        <v>6"11'</v>
      </c>
      <c r="I569">
        <f ca="1">_xlfn.IFNA(scalebetweenformulas!N569-scalebetweenformulas!T569,40)</f>
        <v>78</v>
      </c>
      <c r="J569">
        <f>_xlfn.IFNA(scalebetweenformulas!O569-scalebetweenformulas!T569,40)</f>
        <v>73</v>
      </c>
      <c r="K569">
        <f ca="1">_xlfn.IFNA(scalebetweenformulas!Q569,40)</f>
        <v>74</v>
      </c>
      <c r="L569">
        <f>_xlfn.IFNA(scalebetweenformulas!P569,40)</f>
        <v>74</v>
      </c>
      <c r="M569">
        <f ca="1">_xlfn.IFNA(scalebetweenformulas!R569,40)</f>
        <v>80</v>
      </c>
      <c r="N569">
        <f t="shared" si="8"/>
        <v>19</v>
      </c>
    </row>
    <row r="570" spans="1:14" x14ac:dyDescent="0.3">
      <c r="A570" t="s">
        <v>2394</v>
      </c>
      <c r="B570">
        <f>scalebetweenformulas!S570</f>
        <v>36</v>
      </c>
      <c r="C570">
        <f>IF(scrapedData!AC570="FR",4,IF(scrapedData!AC570="SO", 3, IF(scrapedData!AC570="JR",2,1)))</f>
        <v>2</v>
      </c>
      <c r="D570">
        <v>1200000</v>
      </c>
      <c r="E570">
        <f ca="1">IF(scrapedData!AD570="F",RANDBETWEEN(2,3),IF(scrapedData!AD570="G",RANDBETWEEN(0,1),4))</f>
        <v>0</v>
      </c>
      <c r="F570" s="1" t="s">
        <v>585</v>
      </c>
      <c r="G570">
        <f>scrapedData!AB570</f>
        <v>3</v>
      </c>
      <c r="H570" t="str">
        <f>MONTH(scrapedData!AE570)&amp;""""&amp;DAY(scrapedData!AE570)&amp;"'"</f>
        <v>6"1'</v>
      </c>
      <c r="I570">
        <f ca="1">_xlfn.IFNA(scalebetweenformulas!N570-scalebetweenformulas!T570,40)</f>
        <v>80</v>
      </c>
      <c r="J570">
        <f>_xlfn.IFNA(scalebetweenformulas!O570-scalebetweenformulas!T570,40)</f>
        <v>72</v>
      </c>
      <c r="K570">
        <f ca="1">_xlfn.IFNA(scalebetweenformulas!Q570,40)</f>
        <v>85</v>
      </c>
      <c r="L570">
        <f>_xlfn.IFNA(scalebetweenformulas!P570,40)</f>
        <v>57</v>
      </c>
      <c r="M570">
        <f ca="1">_xlfn.IFNA(scalebetweenformulas!R570,40)</f>
        <v>87</v>
      </c>
      <c r="N570">
        <f t="shared" si="8"/>
        <v>20</v>
      </c>
    </row>
    <row r="571" spans="1:14" x14ac:dyDescent="0.3">
      <c r="A571" t="s">
        <v>2396</v>
      </c>
      <c r="B571">
        <f>scalebetweenformulas!S571</f>
        <v>36</v>
      </c>
      <c r="C571">
        <f>IF(scrapedData!AC571="FR",4,IF(scrapedData!AC571="SO", 3, IF(scrapedData!AC571="JR",2,1)))</f>
        <v>4</v>
      </c>
      <c r="D571">
        <v>1200000</v>
      </c>
      <c r="E571">
        <f ca="1">IF(scrapedData!AD571="F",RANDBETWEEN(2,3),IF(scrapedData!AD571="G",RANDBETWEEN(0,1),4))</f>
        <v>0</v>
      </c>
      <c r="F571" s="1" t="s">
        <v>585</v>
      </c>
      <c r="G571">
        <f>scrapedData!AB571</f>
        <v>10</v>
      </c>
      <c r="H571" t="str">
        <f>MONTH(scrapedData!AE571)&amp;""""&amp;DAY(scrapedData!AE571)&amp;"'"</f>
        <v>6"6'</v>
      </c>
      <c r="I571">
        <f ca="1">_xlfn.IFNA(scalebetweenformulas!N571-scalebetweenformulas!T571,40)</f>
        <v>79</v>
      </c>
      <c r="J571">
        <f>_xlfn.IFNA(scalebetweenformulas!O571-scalebetweenformulas!T571,40)</f>
        <v>77</v>
      </c>
      <c r="K571">
        <f ca="1">_xlfn.IFNA(scalebetweenformulas!Q571,40)</f>
        <v>90</v>
      </c>
      <c r="L571">
        <f>_xlfn.IFNA(scalebetweenformulas!P571,40)</f>
        <v>73</v>
      </c>
      <c r="M571">
        <f ca="1">_xlfn.IFNA(scalebetweenformulas!R571,40)</f>
        <v>77</v>
      </c>
      <c r="N571">
        <f t="shared" si="8"/>
        <v>18</v>
      </c>
    </row>
    <row r="572" spans="1:14" x14ac:dyDescent="0.3">
      <c r="A572" t="s">
        <v>2400</v>
      </c>
      <c r="B572">
        <f>scalebetweenformulas!S572</f>
        <v>36</v>
      </c>
      <c r="C572">
        <f>IF(scrapedData!AC572="FR",4,IF(scrapedData!AC572="SO", 3, IF(scrapedData!AC572="JR",2,1)))</f>
        <v>2</v>
      </c>
      <c r="D572">
        <v>1200000</v>
      </c>
      <c r="E572">
        <f ca="1">IF(scrapedData!AD572="F",RANDBETWEEN(2,3),IF(scrapedData!AD572="G",RANDBETWEEN(0,1),4))</f>
        <v>1</v>
      </c>
      <c r="F572" s="1" t="s">
        <v>585</v>
      </c>
      <c r="G572">
        <f>scrapedData!AB572</f>
        <v>4</v>
      </c>
      <c r="H572" t="str">
        <f>MONTH(scrapedData!AE572)&amp;""""&amp;DAY(scrapedData!AE572)&amp;"'"</f>
        <v>6"5'</v>
      </c>
      <c r="I572">
        <f ca="1">_xlfn.IFNA(scalebetweenformulas!N572-scalebetweenformulas!T572,40)</f>
        <v>78</v>
      </c>
      <c r="J572">
        <f>_xlfn.IFNA(scalebetweenformulas!O572-scalebetweenformulas!T572,40)</f>
        <v>72</v>
      </c>
      <c r="K572">
        <f ca="1">_xlfn.IFNA(scalebetweenformulas!Q572,40)</f>
        <v>90</v>
      </c>
      <c r="L572">
        <f>_xlfn.IFNA(scalebetweenformulas!P572,40)</f>
        <v>64</v>
      </c>
      <c r="M572">
        <f ca="1">_xlfn.IFNA(scalebetweenformulas!R572,40)</f>
        <v>79</v>
      </c>
      <c r="N572">
        <f t="shared" si="8"/>
        <v>20</v>
      </c>
    </row>
    <row r="573" spans="1:14" x14ac:dyDescent="0.3">
      <c r="A573" t="s">
        <v>2401</v>
      </c>
      <c r="B573">
        <f>scalebetweenformulas!S573</f>
        <v>36</v>
      </c>
      <c r="C573">
        <f>IF(scrapedData!AC573="FR",4,IF(scrapedData!AC573="SO", 3, IF(scrapedData!AC573="JR",2,1)))</f>
        <v>1</v>
      </c>
      <c r="D573">
        <v>1200000</v>
      </c>
      <c r="E573">
        <f ca="1">IF(scrapedData!AD573="F",RANDBETWEEN(2,3),IF(scrapedData!AD573="G",RANDBETWEEN(0,1),4))</f>
        <v>2</v>
      </c>
      <c r="F573" s="1" t="s">
        <v>585</v>
      </c>
      <c r="G573">
        <f>scrapedData!AB573</f>
        <v>51</v>
      </c>
      <c r="H573" t="str">
        <f>MONTH(scrapedData!AE573)&amp;""""&amp;DAY(scrapedData!AE573)&amp;"'"</f>
        <v>6"7'</v>
      </c>
      <c r="I573">
        <f ca="1">_xlfn.IFNA(scalebetweenformulas!N573-scalebetweenformulas!T573,40)</f>
        <v>76</v>
      </c>
      <c r="J573">
        <f>_xlfn.IFNA(scalebetweenformulas!O573-scalebetweenformulas!T573,40)</f>
        <v>76</v>
      </c>
      <c r="K573">
        <f ca="1">_xlfn.IFNA(scalebetweenformulas!Q573,40)</f>
        <v>85</v>
      </c>
      <c r="L573">
        <f>_xlfn.IFNA(scalebetweenformulas!P573,40)</f>
        <v>79</v>
      </c>
      <c r="M573">
        <f ca="1">_xlfn.IFNA(scalebetweenformulas!R573,40)</f>
        <v>64</v>
      </c>
      <c r="N573">
        <f t="shared" si="8"/>
        <v>21</v>
      </c>
    </row>
    <row r="574" spans="1:14" x14ac:dyDescent="0.3">
      <c r="A574" t="s">
        <v>2404</v>
      </c>
      <c r="B574">
        <f>scalebetweenformulas!S574</f>
        <v>36</v>
      </c>
      <c r="C574">
        <f>IF(scrapedData!AC574="FR",4,IF(scrapedData!AC574="SO", 3, IF(scrapedData!AC574="JR",2,1)))</f>
        <v>2</v>
      </c>
      <c r="D574">
        <v>1200000</v>
      </c>
      <c r="E574">
        <f ca="1">IF(scrapedData!AD574="F",RANDBETWEEN(2,3),IF(scrapedData!AD574="G",RANDBETWEEN(0,1),4))</f>
        <v>2</v>
      </c>
      <c r="F574" s="1" t="s">
        <v>585</v>
      </c>
      <c r="G574">
        <f>scrapedData!AB574</f>
        <v>15</v>
      </c>
      <c r="H574" t="str">
        <f>MONTH(scrapedData!AE574)&amp;""""&amp;DAY(scrapedData!AE574)&amp;"'"</f>
        <v>6"9'</v>
      </c>
      <c r="I574">
        <f ca="1">_xlfn.IFNA(scalebetweenformulas!N574-scalebetweenformulas!T574,40)</f>
        <v>68</v>
      </c>
      <c r="J574">
        <f>_xlfn.IFNA(scalebetweenformulas!O574-scalebetweenformulas!T574,40)</f>
        <v>68</v>
      </c>
      <c r="K574">
        <f ca="1">_xlfn.IFNA(scalebetweenformulas!Q574,40)</f>
        <v>40</v>
      </c>
      <c r="L574">
        <f>_xlfn.IFNA(scalebetweenformulas!P574,40)</f>
        <v>74</v>
      </c>
      <c r="M574">
        <f ca="1">_xlfn.IFNA(scalebetweenformulas!R574,40)</f>
        <v>69</v>
      </c>
      <c r="N574">
        <f t="shared" si="8"/>
        <v>20</v>
      </c>
    </row>
    <row r="575" spans="1:14" x14ac:dyDescent="0.3">
      <c r="A575" t="s">
        <v>2407</v>
      </c>
      <c r="B575">
        <f>scalebetweenformulas!S575</f>
        <v>36</v>
      </c>
      <c r="C575">
        <f>IF(scrapedData!AC575="FR",4,IF(scrapedData!AC575="SO", 3, IF(scrapedData!AC575="JR",2,1)))</f>
        <v>4</v>
      </c>
      <c r="D575">
        <v>1200000</v>
      </c>
      <c r="E575">
        <f ca="1">IF(scrapedData!AD575="F",RANDBETWEEN(2,3),IF(scrapedData!AD575="G",RANDBETWEEN(0,1),4))</f>
        <v>0</v>
      </c>
      <c r="F575" s="1" t="s">
        <v>585</v>
      </c>
      <c r="G575">
        <f>scrapedData!AB575</f>
        <v>30</v>
      </c>
      <c r="H575" t="str">
        <f>MONTH(scrapedData!AE575)&amp;""""&amp;DAY(scrapedData!AE575)&amp;"'"</f>
        <v>6"5'</v>
      </c>
      <c r="I575">
        <f ca="1">_xlfn.IFNA(scalebetweenformulas!N575-scalebetweenformulas!T575,40)</f>
        <v>70</v>
      </c>
      <c r="J575">
        <f>_xlfn.IFNA(scalebetweenformulas!O575-scalebetweenformulas!T575,40)</f>
        <v>68</v>
      </c>
      <c r="K575">
        <f ca="1">_xlfn.IFNA(scalebetweenformulas!Q575,40)</f>
        <v>50</v>
      </c>
      <c r="L575">
        <f>_xlfn.IFNA(scalebetweenformulas!P575,40)</f>
        <v>59</v>
      </c>
      <c r="M575">
        <f ca="1">_xlfn.IFNA(scalebetweenformulas!R575,40)</f>
        <v>75</v>
      </c>
      <c r="N575">
        <f t="shared" si="8"/>
        <v>18</v>
      </c>
    </row>
    <row r="576" spans="1:14" x14ac:dyDescent="0.3">
      <c r="A576" t="s">
        <v>2410</v>
      </c>
      <c r="B576">
        <f>scalebetweenformulas!S576</f>
        <v>36</v>
      </c>
      <c r="C576">
        <f>IF(scrapedData!AC576="FR",4,IF(scrapedData!AC576="SO", 3, IF(scrapedData!AC576="JR",2,1)))</f>
        <v>2</v>
      </c>
      <c r="D576">
        <v>1200000</v>
      </c>
      <c r="E576">
        <f ca="1">IF(scrapedData!AD576="F",RANDBETWEEN(2,3),IF(scrapedData!AD576="G",RANDBETWEEN(0,1),4))</f>
        <v>0</v>
      </c>
      <c r="F576" s="1" t="s">
        <v>585</v>
      </c>
      <c r="G576">
        <f>scrapedData!AB576</f>
        <v>1</v>
      </c>
      <c r="H576" t="str">
        <f>MONTH(scrapedData!AE576)&amp;""""&amp;DAY(scrapedData!AE576)&amp;"'"</f>
        <v>6"7'</v>
      </c>
      <c r="I576">
        <f ca="1">_xlfn.IFNA(scalebetweenformulas!N576-scalebetweenformulas!T576,40)</f>
        <v>69</v>
      </c>
      <c r="J576">
        <f>_xlfn.IFNA(scalebetweenformulas!O576-scalebetweenformulas!T576,40)</f>
        <v>64</v>
      </c>
      <c r="K576">
        <f ca="1">_xlfn.IFNA(scalebetweenformulas!Q576,40)</f>
        <v>65</v>
      </c>
      <c r="L576">
        <f>_xlfn.IFNA(scalebetweenformulas!P576,40)</f>
        <v>64</v>
      </c>
      <c r="M576">
        <f ca="1">_xlfn.IFNA(scalebetweenformulas!R576,40)</f>
        <v>75</v>
      </c>
      <c r="N576">
        <f t="shared" si="8"/>
        <v>20</v>
      </c>
    </row>
    <row r="577" spans="1:14" x14ac:dyDescent="0.3">
      <c r="A577" t="s">
        <v>2413</v>
      </c>
      <c r="B577">
        <f>scalebetweenformulas!S577</f>
        <v>36</v>
      </c>
      <c r="C577">
        <f>IF(scrapedData!AC577="FR",4,IF(scrapedData!AC577="SO", 3, IF(scrapedData!AC577="JR",2,1)))</f>
        <v>3</v>
      </c>
      <c r="D577">
        <v>1200000</v>
      </c>
      <c r="E577">
        <f ca="1">IF(scrapedData!AD577="F",RANDBETWEEN(2,3),IF(scrapedData!AD577="G",RANDBETWEEN(0,1),4))</f>
        <v>3</v>
      </c>
      <c r="F577" s="1" t="s">
        <v>585</v>
      </c>
      <c r="G577">
        <f>scrapedData!AB577</f>
        <v>20</v>
      </c>
      <c r="H577" t="str">
        <f>MONTH(scrapedData!AE577)&amp;""""&amp;DAY(scrapedData!AE577)&amp;"'"</f>
        <v>6"7'</v>
      </c>
      <c r="I577">
        <f ca="1">_xlfn.IFNA(scalebetweenformulas!N577-scalebetweenformulas!T577,40)</f>
        <v>66</v>
      </c>
      <c r="J577">
        <f>_xlfn.IFNA(scalebetweenformulas!O577-scalebetweenformulas!T577,40)</f>
        <v>61</v>
      </c>
      <c r="K577">
        <f ca="1">_xlfn.IFNA(scalebetweenformulas!Q577,40)</f>
        <v>44</v>
      </c>
      <c r="L577">
        <f>_xlfn.IFNA(scalebetweenformulas!P577,40)</f>
        <v>68</v>
      </c>
      <c r="M577">
        <f ca="1">_xlfn.IFNA(scalebetweenformulas!R577,40)</f>
        <v>67</v>
      </c>
      <c r="N577">
        <f t="shared" si="8"/>
        <v>19</v>
      </c>
    </row>
    <row r="578" spans="1:14" x14ac:dyDescent="0.3">
      <c r="A578" t="s">
        <v>2416</v>
      </c>
      <c r="B578">
        <f>scalebetweenformulas!S578</f>
        <v>36</v>
      </c>
      <c r="C578">
        <f>IF(scrapedData!AC578="FR",4,IF(scrapedData!AC578="SO", 3, IF(scrapedData!AC578="JR",2,1)))</f>
        <v>4</v>
      </c>
      <c r="D578">
        <v>1200000</v>
      </c>
      <c r="E578">
        <f ca="1">IF(scrapedData!AD578="F",RANDBETWEEN(2,3),IF(scrapedData!AD578="G",RANDBETWEEN(0,1),4))</f>
        <v>0</v>
      </c>
      <c r="F578" s="1" t="s">
        <v>585</v>
      </c>
      <c r="G578">
        <f>scrapedData!AB578</f>
        <v>13</v>
      </c>
      <c r="H578" t="str">
        <f>MONTH(scrapedData!AE578)&amp;""""&amp;DAY(scrapedData!AE578)&amp;"'"</f>
        <v>6"2'</v>
      </c>
      <c r="I578">
        <f ca="1">_xlfn.IFNA(scalebetweenformulas!N578-scalebetweenformulas!T578,40)</f>
        <v>69</v>
      </c>
      <c r="J578">
        <f>_xlfn.IFNA(scalebetweenformulas!O578-scalebetweenformulas!T578,40)</f>
        <v>61</v>
      </c>
      <c r="K578">
        <f ca="1">_xlfn.IFNA(scalebetweenformulas!Q578,40)</f>
        <v>77</v>
      </c>
      <c r="L578">
        <f>_xlfn.IFNA(scalebetweenformulas!P578,40)</f>
        <v>68</v>
      </c>
      <c r="M578">
        <f ca="1">_xlfn.IFNA(scalebetweenformulas!R578,40)</f>
        <v>70</v>
      </c>
      <c r="N578">
        <f t="shared" si="8"/>
        <v>18</v>
      </c>
    </row>
    <row r="579" spans="1:14" x14ac:dyDescent="0.3">
      <c r="A579" t="s">
        <v>2418</v>
      </c>
      <c r="B579">
        <f>scalebetweenformulas!S579</f>
        <v>36</v>
      </c>
      <c r="C579">
        <f>IF(scrapedData!AC579="FR",4,IF(scrapedData!AC579="SO", 3, IF(scrapedData!AC579="JR",2,1)))</f>
        <v>3</v>
      </c>
      <c r="D579">
        <v>1200000</v>
      </c>
      <c r="E579">
        <f ca="1">IF(scrapedData!AD579="F",RANDBETWEEN(2,3),IF(scrapedData!AD579="G",RANDBETWEEN(0,1),4))</f>
        <v>0</v>
      </c>
      <c r="F579" s="1" t="s">
        <v>585</v>
      </c>
      <c r="G579">
        <f>scrapedData!AB579</f>
        <v>24</v>
      </c>
      <c r="H579" t="str">
        <f>MONTH(scrapedData!AE579)&amp;""""&amp;DAY(scrapedData!AE579)&amp;"'"</f>
        <v>6"2'</v>
      </c>
      <c r="I579">
        <f ca="1">_xlfn.IFNA(scalebetweenformulas!N579-scalebetweenformulas!T579,40)</f>
        <v>68</v>
      </c>
      <c r="J579">
        <f>_xlfn.IFNA(scalebetweenformulas!O579-scalebetweenformulas!T579,40)</f>
        <v>59</v>
      </c>
      <c r="K579">
        <f ca="1">_xlfn.IFNA(scalebetweenformulas!Q579,40)</f>
        <v>48</v>
      </c>
      <c r="L579">
        <f>_xlfn.IFNA(scalebetweenformulas!P579,40)</f>
        <v>69</v>
      </c>
      <c r="M579">
        <f ca="1">_xlfn.IFNA(scalebetweenformulas!R579,40)</f>
        <v>68</v>
      </c>
      <c r="N579">
        <f t="shared" ref="N579:N642" si="9">22-C579</f>
        <v>19</v>
      </c>
    </row>
    <row r="580" spans="1:14" x14ac:dyDescent="0.3">
      <c r="A580" t="s">
        <v>2420</v>
      </c>
      <c r="B580">
        <f>scalebetweenformulas!S580</f>
        <v>36</v>
      </c>
      <c r="C580">
        <f>IF(scrapedData!AC580="FR",4,IF(scrapedData!AC580="SO", 3, IF(scrapedData!AC580="JR",2,1)))</f>
        <v>2</v>
      </c>
      <c r="D580">
        <v>1200000</v>
      </c>
      <c r="E580">
        <f ca="1">IF(scrapedData!AD580="F",RANDBETWEEN(2,3),IF(scrapedData!AD580="G",RANDBETWEEN(0,1),4))</f>
        <v>3</v>
      </c>
      <c r="F580" s="1" t="s">
        <v>585</v>
      </c>
      <c r="G580">
        <f>scrapedData!AB580</f>
        <v>35</v>
      </c>
      <c r="H580" t="str">
        <f>MONTH(scrapedData!AE580)&amp;""""&amp;DAY(scrapedData!AE580)&amp;"'"</f>
        <v>6"8'</v>
      </c>
      <c r="I580">
        <f ca="1">_xlfn.IFNA(scalebetweenformulas!N580-scalebetweenformulas!T580,40)</f>
        <v>71</v>
      </c>
      <c r="J580">
        <f>_xlfn.IFNA(scalebetweenformulas!O580-scalebetweenformulas!T580,40)</f>
        <v>68</v>
      </c>
      <c r="K580">
        <f ca="1">_xlfn.IFNA(scalebetweenformulas!Q580,40)</f>
        <v>48</v>
      </c>
      <c r="L580">
        <f>_xlfn.IFNA(scalebetweenformulas!P580,40)</f>
        <v>79</v>
      </c>
      <c r="M580">
        <f ca="1">_xlfn.IFNA(scalebetweenformulas!R580,40)</f>
        <v>100</v>
      </c>
      <c r="N580">
        <f t="shared" si="9"/>
        <v>20</v>
      </c>
    </row>
    <row r="581" spans="1:14" x14ac:dyDescent="0.3">
      <c r="A581" t="s">
        <v>2421</v>
      </c>
      <c r="B581">
        <f>scalebetweenformulas!S581</f>
        <v>36</v>
      </c>
      <c r="C581">
        <f>IF(scrapedData!AC581="FR",4,IF(scrapedData!AC581="SO", 3, IF(scrapedData!AC581="JR",2,1)))</f>
        <v>3</v>
      </c>
      <c r="D581">
        <v>1200000</v>
      </c>
      <c r="E581">
        <f ca="1">IF(scrapedData!AD581="F",RANDBETWEEN(2,3),IF(scrapedData!AD581="G",RANDBETWEEN(0,1),4))</f>
        <v>3</v>
      </c>
      <c r="F581" s="1" t="s">
        <v>585</v>
      </c>
      <c r="G581">
        <f>scrapedData!AB581</f>
        <v>0</v>
      </c>
      <c r="H581" t="str">
        <f>MONTH(scrapedData!AE581)&amp;""""&amp;DAY(scrapedData!AE581)&amp;"'"</f>
        <v>6"6'</v>
      </c>
      <c r="I581">
        <f ca="1">_xlfn.IFNA(scalebetweenformulas!N581-scalebetweenformulas!T581,40)</f>
        <v>65</v>
      </c>
      <c r="J581">
        <f>_xlfn.IFNA(scalebetweenformulas!O581-scalebetweenformulas!T581,40)</f>
        <v>59</v>
      </c>
      <c r="K581">
        <f ca="1">_xlfn.IFNA(scalebetweenformulas!Q581,40)</f>
        <v>44</v>
      </c>
      <c r="L581">
        <f>_xlfn.IFNA(scalebetweenformulas!P581,40)</f>
        <v>70</v>
      </c>
      <c r="M581">
        <f ca="1">_xlfn.IFNA(scalebetweenformulas!R581,40)</f>
        <v>56</v>
      </c>
      <c r="N581">
        <f t="shared" si="9"/>
        <v>19</v>
      </c>
    </row>
    <row r="582" spans="1:14" x14ac:dyDescent="0.3">
      <c r="A582" t="s">
        <v>2422</v>
      </c>
      <c r="B582">
        <f>scalebetweenformulas!S582</f>
        <v>36</v>
      </c>
      <c r="C582">
        <f>IF(scrapedData!AC582="FR",4,IF(scrapedData!AC582="SO", 3, IF(scrapedData!AC582="JR",2,1)))</f>
        <v>4</v>
      </c>
      <c r="D582">
        <v>1200000</v>
      </c>
      <c r="E582">
        <f ca="1">IF(scrapedData!AD582="F",RANDBETWEEN(2,3),IF(scrapedData!AD582="G",RANDBETWEEN(0,1),4))</f>
        <v>1</v>
      </c>
      <c r="F582" s="1" t="s">
        <v>585</v>
      </c>
      <c r="G582">
        <f>scrapedData!AB582</f>
        <v>5</v>
      </c>
      <c r="H582" t="str">
        <f>MONTH(scrapedData!AE582)&amp;""""&amp;DAY(scrapedData!AE582)&amp;"'"</f>
        <v>6"3'</v>
      </c>
      <c r="I582">
        <f>_xlfn.IFNA(scalebetweenformulas!N582-scalebetweenformulas!T582,40)</f>
        <v>40</v>
      </c>
      <c r="J582">
        <f>_xlfn.IFNA(scalebetweenformulas!O582-scalebetweenformulas!T582,40)</f>
        <v>40</v>
      </c>
      <c r="K582">
        <f ca="1">_xlfn.IFNA(scalebetweenformulas!Q582,40)</f>
        <v>40</v>
      </c>
      <c r="L582">
        <f>_xlfn.IFNA(scalebetweenformulas!P582,40)</f>
        <v>40</v>
      </c>
      <c r="M582">
        <f ca="1">_xlfn.IFNA(scalebetweenformulas!R582,40)</f>
        <v>40</v>
      </c>
      <c r="N582">
        <f t="shared" si="9"/>
        <v>18</v>
      </c>
    </row>
    <row r="583" spans="1:14" x14ac:dyDescent="0.3">
      <c r="A583" t="s">
        <v>2424</v>
      </c>
      <c r="B583">
        <f>scalebetweenformulas!S583</f>
        <v>36</v>
      </c>
      <c r="C583">
        <f>IF(scrapedData!AC583="FR",4,IF(scrapedData!AC583="SO", 3, IF(scrapedData!AC583="JR",2,1)))</f>
        <v>3</v>
      </c>
      <c r="D583">
        <v>1200000</v>
      </c>
      <c r="E583">
        <f ca="1">IF(scrapedData!AD583="F",RANDBETWEEN(2,3),IF(scrapedData!AD583="G",RANDBETWEEN(0,1),4))</f>
        <v>2</v>
      </c>
      <c r="F583" s="1" t="s">
        <v>585</v>
      </c>
      <c r="G583">
        <f>scrapedData!AB583</f>
        <v>2</v>
      </c>
      <c r="H583" t="str">
        <f>MONTH(scrapedData!AE583)&amp;""""&amp;DAY(scrapedData!AE583)&amp;"'"</f>
        <v>6"11'</v>
      </c>
      <c r="I583">
        <f>_xlfn.IFNA(scalebetweenformulas!N583-scalebetweenformulas!T583,40)</f>
        <v>40</v>
      </c>
      <c r="J583">
        <f>_xlfn.IFNA(scalebetweenformulas!O583-scalebetweenformulas!T583,40)</f>
        <v>40</v>
      </c>
      <c r="K583">
        <f ca="1">_xlfn.IFNA(scalebetweenformulas!Q583,40)</f>
        <v>40</v>
      </c>
      <c r="L583">
        <f>_xlfn.IFNA(scalebetweenformulas!P583,40)</f>
        <v>40</v>
      </c>
      <c r="M583">
        <f ca="1">_xlfn.IFNA(scalebetweenformulas!R583,40)</f>
        <v>40</v>
      </c>
      <c r="N583">
        <f t="shared" si="9"/>
        <v>19</v>
      </c>
    </row>
    <row r="584" spans="1:14" x14ac:dyDescent="0.3">
      <c r="A584" t="s">
        <v>2428</v>
      </c>
      <c r="B584">
        <f>scalebetweenformulas!S584</f>
        <v>37</v>
      </c>
      <c r="C584">
        <f>IF(scrapedData!AC584="FR",4,IF(scrapedData!AC584="SO", 3, IF(scrapedData!AC584="JR",2,1)))</f>
        <v>2</v>
      </c>
      <c r="D584">
        <v>1200000</v>
      </c>
      <c r="E584">
        <f ca="1">IF(scrapedData!AD584="F",RANDBETWEEN(2,3),IF(scrapedData!AD584="G",RANDBETWEEN(0,1),4))</f>
        <v>1</v>
      </c>
      <c r="F584" s="1" t="s">
        <v>585</v>
      </c>
      <c r="G584">
        <f>scrapedData!AB584</f>
        <v>13</v>
      </c>
      <c r="H584" t="str">
        <f>MONTH(scrapedData!AE584)&amp;""""&amp;DAY(scrapedData!AE584)&amp;"'"</f>
        <v>6"2'</v>
      </c>
      <c r="I584">
        <f ca="1">_xlfn.IFNA(scalebetweenformulas!N584-scalebetweenformulas!T584,40)</f>
        <v>85</v>
      </c>
      <c r="J584">
        <f>_xlfn.IFNA(scalebetweenformulas!O584-scalebetweenformulas!T584,40)</f>
        <v>81</v>
      </c>
      <c r="K584">
        <f ca="1">_xlfn.IFNA(scalebetweenformulas!Q584,40)</f>
        <v>83</v>
      </c>
      <c r="L584">
        <f>_xlfn.IFNA(scalebetweenformulas!P584,40)</f>
        <v>62</v>
      </c>
      <c r="M584">
        <f ca="1">_xlfn.IFNA(scalebetweenformulas!R584,40)</f>
        <v>84</v>
      </c>
      <c r="N584">
        <f t="shared" si="9"/>
        <v>20</v>
      </c>
    </row>
    <row r="585" spans="1:14" x14ac:dyDescent="0.3">
      <c r="A585" t="s">
        <v>2430</v>
      </c>
      <c r="B585">
        <f>scalebetweenformulas!S585</f>
        <v>37</v>
      </c>
      <c r="C585">
        <f>IF(scrapedData!AC585="FR",4,IF(scrapedData!AC585="SO", 3, IF(scrapedData!AC585="JR",2,1)))</f>
        <v>3</v>
      </c>
      <c r="D585">
        <v>1200000</v>
      </c>
      <c r="E585">
        <f ca="1">IF(scrapedData!AD585="F",RANDBETWEEN(2,3),IF(scrapedData!AD585="G",RANDBETWEEN(0,1),4))</f>
        <v>0</v>
      </c>
      <c r="F585" s="1" t="s">
        <v>585</v>
      </c>
      <c r="G585">
        <f>scrapedData!AB585</f>
        <v>22</v>
      </c>
      <c r="H585" t="str">
        <f>MONTH(scrapedData!AE585)&amp;""""&amp;DAY(scrapedData!AE585)&amp;"'"</f>
        <v>6"6'</v>
      </c>
      <c r="I585">
        <f ca="1">_xlfn.IFNA(scalebetweenformulas!N585-scalebetweenformulas!T585,40)</f>
        <v>77</v>
      </c>
      <c r="J585">
        <f>_xlfn.IFNA(scalebetweenformulas!O585-scalebetweenformulas!T585,40)</f>
        <v>75</v>
      </c>
      <c r="K585">
        <f ca="1">_xlfn.IFNA(scalebetweenformulas!Q585,40)</f>
        <v>85</v>
      </c>
      <c r="L585">
        <f>_xlfn.IFNA(scalebetweenformulas!P585,40)</f>
        <v>67</v>
      </c>
      <c r="M585">
        <f ca="1">_xlfn.IFNA(scalebetweenformulas!R585,40)</f>
        <v>67</v>
      </c>
      <c r="N585">
        <f t="shared" si="9"/>
        <v>19</v>
      </c>
    </row>
    <row r="586" spans="1:14" x14ac:dyDescent="0.3">
      <c r="A586" t="s">
        <v>2433</v>
      </c>
      <c r="B586">
        <f>scalebetweenformulas!S586</f>
        <v>37</v>
      </c>
      <c r="C586">
        <f>IF(scrapedData!AC586="FR",4,IF(scrapedData!AC586="SO", 3, IF(scrapedData!AC586="JR",2,1)))</f>
        <v>2</v>
      </c>
      <c r="D586">
        <v>1200000</v>
      </c>
      <c r="E586">
        <f ca="1">IF(scrapedData!AD586="F",RANDBETWEEN(2,3),IF(scrapedData!AD586="G",RANDBETWEEN(0,1),4))</f>
        <v>0</v>
      </c>
      <c r="F586" s="1" t="s">
        <v>585</v>
      </c>
      <c r="G586">
        <f>scrapedData!AB586</f>
        <v>0</v>
      </c>
      <c r="H586" t="str">
        <f>MONTH(scrapedData!AE586)&amp;""""&amp;DAY(scrapedData!AE586)&amp;"'"</f>
        <v>6"4'</v>
      </c>
      <c r="I586">
        <f ca="1">_xlfn.IFNA(scalebetweenformulas!N586-scalebetweenformulas!T586,40)</f>
        <v>79</v>
      </c>
      <c r="J586">
        <f>_xlfn.IFNA(scalebetweenformulas!O586-scalebetweenformulas!T586,40)</f>
        <v>76</v>
      </c>
      <c r="K586">
        <f ca="1">_xlfn.IFNA(scalebetweenformulas!Q586,40)</f>
        <v>72</v>
      </c>
      <c r="L586">
        <f>_xlfn.IFNA(scalebetweenformulas!P586,40)</f>
        <v>59</v>
      </c>
      <c r="M586">
        <f ca="1">_xlfn.IFNA(scalebetweenformulas!R586,40)</f>
        <v>64</v>
      </c>
      <c r="N586">
        <f t="shared" si="9"/>
        <v>20</v>
      </c>
    </row>
    <row r="587" spans="1:14" x14ac:dyDescent="0.3">
      <c r="A587" t="s">
        <v>2435</v>
      </c>
      <c r="B587">
        <f>scalebetweenformulas!S587</f>
        <v>37</v>
      </c>
      <c r="C587">
        <f>IF(scrapedData!AC587="FR",4,IF(scrapedData!AC587="SO", 3, IF(scrapedData!AC587="JR",2,1)))</f>
        <v>1</v>
      </c>
      <c r="D587">
        <v>1200000</v>
      </c>
      <c r="E587">
        <f ca="1">IF(scrapedData!AD587="F",RANDBETWEEN(2,3),IF(scrapedData!AD587="G",RANDBETWEEN(0,1),4))</f>
        <v>3</v>
      </c>
      <c r="F587" s="1" t="s">
        <v>585</v>
      </c>
      <c r="G587">
        <f>scrapedData!AB587</f>
        <v>1</v>
      </c>
      <c r="H587" t="str">
        <f>MONTH(scrapedData!AE587)&amp;""""&amp;DAY(scrapedData!AE587)&amp;"'"</f>
        <v>6"8'</v>
      </c>
      <c r="I587">
        <f ca="1">_xlfn.IFNA(scalebetweenformulas!N587-scalebetweenformulas!T587,40)</f>
        <v>71</v>
      </c>
      <c r="J587">
        <f>_xlfn.IFNA(scalebetweenformulas!O587-scalebetweenformulas!T587,40)</f>
        <v>74</v>
      </c>
      <c r="K587">
        <f ca="1">_xlfn.IFNA(scalebetweenformulas!Q587,40)</f>
        <v>41</v>
      </c>
      <c r="L587">
        <f>_xlfn.IFNA(scalebetweenformulas!P587,40)</f>
        <v>74</v>
      </c>
      <c r="M587">
        <f ca="1">_xlfn.IFNA(scalebetweenformulas!R587,40)</f>
        <v>69</v>
      </c>
      <c r="N587">
        <f t="shared" si="9"/>
        <v>21</v>
      </c>
    </row>
    <row r="588" spans="1:14" x14ac:dyDescent="0.3">
      <c r="A588" t="s">
        <v>2438</v>
      </c>
      <c r="B588">
        <f>scalebetweenformulas!S588</f>
        <v>37</v>
      </c>
      <c r="C588">
        <f>IF(scrapedData!AC588="FR",4,IF(scrapedData!AC588="SO", 3, IF(scrapedData!AC588="JR",2,1)))</f>
        <v>3</v>
      </c>
      <c r="D588">
        <v>1200000</v>
      </c>
      <c r="E588">
        <f ca="1">IF(scrapedData!AD588="F",RANDBETWEEN(2,3),IF(scrapedData!AD588="G",RANDBETWEEN(0,1),4))</f>
        <v>2</v>
      </c>
      <c r="F588" s="1" t="s">
        <v>585</v>
      </c>
      <c r="G588">
        <f>scrapedData!AB588</f>
        <v>23</v>
      </c>
      <c r="H588" t="str">
        <f>MONTH(scrapedData!AE588)&amp;""""&amp;DAY(scrapedData!AE588)&amp;"'"</f>
        <v>6"10'</v>
      </c>
      <c r="I588">
        <f ca="1">_xlfn.IFNA(scalebetweenformulas!N588-scalebetweenformulas!T588,40)</f>
        <v>76</v>
      </c>
      <c r="J588">
        <f>_xlfn.IFNA(scalebetweenformulas!O588-scalebetweenformulas!T588,40)</f>
        <v>82</v>
      </c>
      <c r="K588">
        <f ca="1">_xlfn.IFNA(scalebetweenformulas!Q588,40)</f>
        <v>76</v>
      </c>
      <c r="L588">
        <f>_xlfn.IFNA(scalebetweenformulas!P588,40)</f>
        <v>89</v>
      </c>
      <c r="M588">
        <f ca="1">_xlfn.IFNA(scalebetweenformulas!R588,40)</f>
        <v>61</v>
      </c>
      <c r="N588">
        <f t="shared" si="9"/>
        <v>19</v>
      </c>
    </row>
    <row r="589" spans="1:14" x14ac:dyDescent="0.3">
      <c r="A589" t="s">
        <v>2441</v>
      </c>
      <c r="B589">
        <f>scalebetweenformulas!S589</f>
        <v>37</v>
      </c>
      <c r="C589">
        <f>IF(scrapedData!AC589="FR",4,IF(scrapedData!AC589="SO", 3, IF(scrapedData!AC589="JR",2,1)))</f>
        <v>3</v>
      </c>
      <c r="D589">
        <v>1200000</v>
      </c>
      <c r="E589">
        <f ca="1">IF(scrapedData!AD589="F",RANDBETWEEN(2,3),IF(scrapedData!AD589="G",RANDBETWEEN(0,1),4))</f>
        <v>2</v>
      </c>
      <c r="F589" s="1" t="s">
        <v>585</v>
      </c>
      <c r="G589">
        <f>scrapedData!AB589</f>
        <v>15</v>
      </c>
      <c r="H589" t="str">
        <f>MONTH(scrapedData!AE589)&amp;""""&amp;DAY(scrapedData!AE589)&amp;"'"</f>
        <v>6"11'</v>
      </c>
      <c r="I589">
        <f ca="1">_xlfn.IFNA(scalebetweenformulas!N589-scalebetweenformulas!T589,40)</f>
        <v>70</v>
      </c>
      <c r="J589">
        <f>_xlfn.IFNA(scalebetweenformulas!O589-scalebetweenformulas!T589,40)</f>
        <v>66</v>
      </c>
      <c r="K589">
        <f ca="1">_xlfn.IFNA(scalebetweenformulas!Q589,40)</f>
        <v>68</v>
      </c>
      <c r="L589">
        <f>_xlfn.IFNA(scalebetweenformulas!P589,40)</f>
        <v>73</v>
      </c>
      <c r="M589">
        <f ca="1">_xlfn.IFNA(scalebetweenformulas!R589,40)</f>
        <v>74</v>
      </c>
      <c r="N589">
        <f t="shared" si="9"/>
        <v>19</v>
      </c>
    </row>
    <row r="590" spans="1:14" x14ac:dyDescent="0.3">
      <c r="A590" t="s">
        <v>2443</v>
      </c>
      <c r="B590">
        <f>scalebetweenformulas!S590</f>
        <v>37</v>
      </c>
      <c r="C590">
        <f>IF(scrapedData!AC590="FR",4,IF(scrapedData!AC590="SO", 3, IF(scrapedData!AC590="JR",2,1)))</f>
        <v>4</v>
      </c>
      <c r="D590">
        <v>1200000</v>
      </c>
      <c r="E590">
        <f ca="1">IF(scrapedData!AD590="F",RANDBETWEEN(2,3),IF(scrapedData!AD590="G",RANDBETWEEN(0,1),4))</f>
        <v>1</v>
      </c>
      <c r="F590" s="1" t="s">
        <v>585</v>
      </c>
      <c r="G590">
        <f>scrapedData!AB590</f>
        <v>14</v>
      </c>
      <c r="H590" t="str">
        <f>MONTH(scrapedData!AE590)&amp;""""&amp;DAY(scrapedData!AE590)&amp;"'"</f>
        <v>6"6'</v>
      </c>
      <c r="I590">
        <f ca="1">_xlfn.IFNA(scalebetweenformulas!N590-scalebetweenformulas!T590,40)</f>
        <v>69</v>
      </c>
      <c r="J590">
        <f>_xlfn.IFNA(scalebetweenformulas!O590-scalebetweenformulas!T590,40)</f>
        <v>67</v>
      </c>
      <c r="K590">
        <f ca="1">_xlfn.IFNA(scalebetweenformulas!Q590,40)</f>
        <v>69</v>
      </c>
      <c r="L590">
        <f>_xlfn.IFNA(scalebetweenformulas!P590,40)</f>
        <v>72</v>
      </c>
      <c r="M590">
        <f ca="1">_xlfn.IFNA(scalebetweenformulas!R590,40)</f>
        <v>57</v>
      </c>
      <c r="N590">
        <f t="shared" si="9"/>
        <v>18</v>
      </c>
    </row>
    <row r="591" spans="1:14" x14ac:dyDescent="0.3">
      <c r="A591" t="s">
        <v>2445</v>
      </c>
      <c r="B591">
        <f>scalebetweenformulas!S591</f>
        <v>37</v>
      </c>
      <c r="C591">
        <f>IF(scrapedData!AC591="FR",4,IF(scrapedData!AC591="SO", 3, IF(scrapedData!AC591="JR",2,1)))</f>
        <v>4</v>
      </c>
      <c r="D591">
        <v>1200000</v>
      </c>
      <c r="E591">
        <f ca="1">IF(scrapedData!AD591="F",RANDBETWEEN(2,3),IF(scrapedData!AD591="G",RANDBETWEEN(0,1),4))</f>
        <v>1</v>
      </c>
      <c r="F591" s="1" t="s">
        <v>585</v>
      </c>
      <c r="G591">
        <f>scrapedData!AB591</f>
        <v>2</v>
      </c>
      <c r="H591" t="str">
        <f>MONTH(scrapedData!AE591)&amp;""""&amp;DAY(scrapedData!AE591)&amp;"'"</f>
        <v>6"4'</v>
      </c>
      <c r="I591">
        <f ca="1">_xlfn.IFNA(scalebetweenformulas!N591-scalebetweenformulas!T591,40)</f>
        <v>66</v>
      </c>
      <c r="J591">
        <f>_xlfn.IFNA(scalebetweenformulas!O591-scalebetweenformulas!T591,40)</f>
        <v>64</v>
      </c>
      <c r="K591">
        <f ca="1">_xlfn.IFNA(scalebetweenformulas!Q591,40)</f>
        <v>42</v>
      </c>
      <c r="L591">
        <f>_xlfn.IFNA(scalebetweenformulas!P591,40)</f>
        <v>62</v>
      </c>
      <c r="M591">
        <f ca="1">_xlfn.IFNA(scalebetweenformulas!R591,40)</f>
        <v>70</v>
      </c>
      <c r="N591">
        <f t="shared" si="9"/>
        <v>18</v>
      </c>
    </row>
    <row r="592" spans="1:14" x14ac:dyDescent="0.3">
      <c r="A592" t="s">
        <v>2446</v>
      </c>
      <c r="B592">
        <f>scalebetweenformulas!S592</f>
        <v>37</v>
      </c>
      <c r="C592">
        <f>IF(scrapedData!AC592="FR",4,IF(scrapedData!AC592="SO", 3, IF(scrapedData!AC592="JR",2,1)))</f>
        <v>3</v>
      </c>
      <c r="D592">
        <v>1200000</v>
      </c>
      <c r="E592">
        <f ca="1">IF(scrapedData!AD592="F",RANDBETWEEN(2,3),IF(scrapedData!AD592="G",RANDBETWEEN(0,1),4))</f>
        <v>0</v>
      </c>
      <c r="F592" s="1" t="s">
        <v>585</v>
      </c>
      <c r="G592">
        <f>scrapedData!AB592</f>
        <v>33</v>
      </c>
      <c r="H592" t="str">
        <f>MONTH(scrapedData!AE592)&amp;""""&amp;DAY(scrapedData!AE592)&amp;"'"</f>
        <v>6"2'</v>
      </c>
      <c r="I592">
        <f ca="1">_xlfn.IFNA(scalebetweenformulas!N592-scalebetweenformulas!T592,40)</f>
        <v>66</v>
      </c>
      <c r="J592">
        <f>_xlfn.IFNA(scalebetweenformulas!O592-scalebetweenformulas!T592,40)</f>
        <v>63</v>
      </c>
      <c r="K592">
        <f ca="1">_xlfn.IFNA(scalebetweenformulas!Q592,40)</f>
        <v>58</v>
      </c>
      <c r="L592">
        <f>_xlfn.IFNA(scalebetweenformulas!P592,40)</f>
        <v>65</v>
      </c>
      <c r="M592">
        <f ca="1">_xlfn.IFNA(scalebetweenformulas!R592,40)</f>
        <v>86</v>
      </c>
      <c r="N592">
        <f t="shared" si="9"/>
        <v>19</v>
      </c>
    </row>
    <row r="593" spans="1:14" x14ac:dyDescent="0.3">
      <c r="A593" t="s">
        <v>2449</v>
      </c>
      <c r="B593">
        <f>scalebetweenformulas!S593</f>
        <v>37</v>
      </c>
      <c r="C593">
        <f>IF(scrapedData!AC593="FR",4,IF(scrapedData!AC593="SO", 3, IF(scrapedData!AC593="JR",2,1)))</f>
        <v>2</v>
      </c>
      <c r="D593">
        <v>1200000</v>
      </c>
      <c r="E593">
        <f ca="1">IF(scrapedData!AD593="F",RANDBETWEEN(2,3),IF(scrapedData!AD593="G",RANDBETWEEN(0,1),4))</f>
        <v>4</v>
      </c>
      <c r="F593" s="1" t="s">
        <v>585</v>
      </c>
      <c r="G593">
        <f>scrapedData!AB593</f>
        <v>35</v>
      </c>
      <c r="H593" t="str">
        <f>MONTH(scrapedData!AE593)&amp;""""&amp;DAY(scrapedData!AE593)&amp;"'"</f>
        <v>7"2'</v>
      </c>
      <c r="I593">
        <f ca="1">_xlfn.IFNA(scalebetweenformulas!N593-scalebetweenformulas!T593,40)</f>
        <v>68</v>
      </c>
      <c r="J593">
        <f>_xlfn.IFNA(scalebetweenformulas!O593-scalebetweenformulas!T593,40)</f>
        <v>70</v>
      </c>
      <c r="K593">
        <f ca="1">_xlfn.IFNA(scalebetweenformulas!Q593,40)</f>
        <v>50</v>
      </c>
      <c r="L593">
        <f>_xlfn.IFNA(scalebetweenformulas!P593,40)</f>
        <v>75</v>
      </c>
      <c r="M593">
        <f ca="1">_xlfn.IFNA(scalebetweenformulas!R593,40)</f>
        <v>55</v>
      </c>
      <c r="N593">
        <f t="shared" si="9"/>
        <v>20</v>
      </c>
    </row>
    <row r="594" spans="1:14" x14ac:dyDescent="0.3">
      <c r="A594" t="s">
        <v>2451</v>
      </c>
      <c r="B594">
        <f>scalebetweenformulas!S594</f>
        <v>37</v>
      </c>
      <c r="C594">
        <f>IF(scrapedData!AC594="FR",4,IF(scrapedData!AC594="SO", 3, IF(scrapedData!AC594="JR",2,1)))</f>
        <v>4</v>
      </c>
      <c r="D594">
        <v>1200000</v>
      </c>
      <c r="E594">
        <f ca="1">IF(scrapedData!AD594="F",RANDBETWEEN(2,3),IF(scrapedData!AD594="G",RANDBETWEEN(0,1),4))</f>
        <v>2</v>
      </c>
      <c r="F594" s="1" t="s">
        <v>585</v>
      </c>
      <c r="G594">
        <f>scrapedData!AB594</f>
        <v>32</v>
      </c>
      <c r="H594" t="str">
        <f>MONTH(scrapedData!AE594)&amp;""""&amp;DAY(scrapedData!AE594)&amp;"'"</f>
        <v>6"9'</v>
      </c>
      <c r="I594">
        <f ca="1">_xlfn.IFNA(scalebetweenformulas!N594-scalebetweenformulas!T594,40)</f>
        <v>62</v>
      </c>
      <c r="J594">
        <f>_xlfn.IFNA(scalebetweenformulas!O594-scalebetweenformulas!T594,40)</f>
        <v>62</v>
      </c>
      <c r="K594">
        <f ca="1">_xlfn.IFNA(scalebetweenformulas!Q594,40)</f>
        <v>45</v>
      </c>
      <c r="L594">
        <f>_xlfn.IFNA(scalebetweenformulas!P594,40)</f>
        <v>70</v>
      </c>
      <c r="M594">
        <f ca="1">_xlfn.IFNA(scalebetweenformulas!R594,40)</f>
        <v>33</v>
      </c>
      <c r="N594">
        <f t="shared" si="9"/>
        <v>18</v>
      </c>
    </row>
    <row r="595" spans="1:14" x14ac:dyDescent="0.3">
      <c r="A595" t="s">
        <v>2452</v>
      </c>
      <c r="B595">
        <f>scalebetweenformulas!S595</f>
        <v>37</v>
      </c>
      <c r="C595">
        <f>IF(scrapedData!AC595="FR",4,IF(scrapedData!AC595="SO", 3, IF(scrapedData!AC595="JR",2,1)))</f>
        <v>2</v>
      </c>
      <c r="D595">
        <v>1200000</v>
      </c>
      <c r="E595">
        <f ca="1">IF(scrapedData!AD595="F",RANDBETWEEN(2,3),IF(scrapedData!AD595="G",RANDBETWEEN(0,1),4))</f>
        <v>1</v>
      </c>
      <c r="F595" s="1" t="s">
        <v>585</v>
      </c>
      <c r="G595">
        <f>scrapedData!AB595</f>
        <v>30</v>
      </c>
      <c r="H595" t="str">
        <f>MONTH(scrapedData!AE595)&amp;""""&amp;DAY(scrapedData!AE595)&amp;"'"</f>
        <v>6"3'</v>
      </c>
      <c r="I595">
        <f ca="1">_xlfn.IFNA(scalebetweenformulas!N595-scalebetweenformulas!T595,40)</f>
        <v>58</v>
      </c>
      <c r="J595">
        <f>_xlfn.IFNA(scalebetweenformulas!O595-scalebetweenformulas!T595,40)</f>
        <v>59</v>
      </c>
      <c r="K595">
        <f ca="1">_xlfn.IFNA(scalebetweenformulas!Q595,40)</f>
        <v>47</v>
      </c>
      <c r="L595">
        <f>_xlfn.IFNA(scalebetweenformulas!P595,40)</f>
        <v>69</v>
      </c>
      <c r="M595">
        <f ca="1">_xlfn.IFNA(scalebetweenformulas!R595,40)</f>
        <v>63</v>
      </c>
      <c r="N595">
        <f t="shared" si="9"/>
        <v>20</v>
      </c>
    </row>
    <row r="596" spans="1:14" x14ac:dyDescent="0.3">
      <c r="A596" t="s">
        <v>2454</v>
      </c>
      <c r="B596">
        <f>scalebetweenformulas!S596</f>
        <v>37</v>
      </c>
      <c r="C596">
        <f>IF(scrapedData!AC596="FR",4,IF(scrapedData!AC596="SO", 3, IF(scrapedData!AC596="JR",2,1)))</f>
        <v>3</v>
      </c>
      <c r="D596">
        <v>1200000</v>
      </c>
      <c r="E596">
        <f ca="1">IF(scrapedData!AD596="F",RANDBETWEEN(2,3),IF(scrapedData!AD596="G",RANDBETWEEN(0,1),4))</f>
        <v>4</v>
      </c>
      <c r="F596" s="1" t="s">
        <v>585</v>
      </c>
      <c r="G596">
        <f>scrapedData!AB596</f>
        <v>21</v>
      </c>
      <c r="H596" t="str">
        <f>MONTH(scrapedData!AE596)&amp;""""&amp;DAY(scrapedData!AE596)&amp;"'"</f>
        <v>7"1'</v>
      </c>
      <c r="I596">
        <f>_xlfn.IFNA(scalebetweenformulas!N596-scalebetweenformulas!T596,40)</f>
        <v>40</v>
      </c>
      <c r="J596">
        <f>_xlfn.IFNA(scalebetweenformulas!O596-scalebetweenformulas!T596,40)</f>
        <v>40</v>
      </c>
      <c r="K596">
        <f ca="1">_xlfn.IFNA(scalebetweenformulas!Q596,40)</f>
        <v>40</v>
      </c>
      <c r="L596">
        <f>_xlfn.IFNA(scalebetweenformulas!P596,40)</f>
        <v>40</v>
      </c>
      <c r="M596">
        <f ca="1">_xlfn.IFNA(scalebetweenformulas!R596,40)</f>
        <v>40</v>
      </c>
      <c r="N596">
        <f t="shared" si="9"/>
        <v>19</v>
      </c>
    </row>
    <row r="597" spans="1:14" x14ac:dyDescent="0.3">
      <c r="A597" t="s">
        <v>2458</v>
      </c>
      <c r="B597">
        <f>scalebetweenformulas!S597</f>
        <v>38</v>
      </c>
      <c r="C597">
        <f>IF(scrapedData!AC597="FR",4,IF(scrapedData!AC597="SO", 3, IF(scrapedData!AC597="JR",2,1)))</f>
        <v>2</v>
      </c>
      <c r="D597">
        <v>1200000</v>
      </c>
      <c r="E597">
        <f ca="1">IF(scrapedData!AD597="F",RANDBETWEEN(2,3),IF(scrapedData!AD597="G",RANDBETWEEN(0,1),4))</f>
        <v>1</v>
      </c>
      <c r="F597" s="1" t="s">
        <v>585</v>
      </c>
      <c r="G597">
        <f>scrapedData!AB597</f>
        <v>5</v>
      </c>
      <c r="H597" t="str">
        <f>MONTH(scrapedData!AE597)&amp;""""&amp;DAY(scrapedData!AE597)&amp;"'"</f>
        <v>6"8'</v>
      </c>
      <c r="I597">
        <f ca="1">_xlfn.IFNA(scalebetweenformulas!N597-scalebetweenformulas!T597,40)</f>
        <v>82</v>
      </c>
      <c r="J597">
        <f>_xlfn.IFNA(scalebetweenformulas!O597-scalebetweenformulas!T597,40)</f>
        <v>76</v>
      </c>
      <c r="K597">
        <f ca="1">_xlfn.IFNA(scalebetweenformulas!Q597,40)</f>
        <v>76</v>
      </c>
      <c r="L597">
        <f>_xlfn.IFNA(scalebetweenformulas!P597,40)</f>
        <v>61</v>
      </c>
      <c r="M597">
        <f ca="1">_xlfn.IFNA(scalebetweenformulas!R597,40)</f>
        <v>74</v>
      </c>
      <c r="N597">
        <f t="shared" si="9"/>
        <v>20</v>
      </c>
    </row>
    <row r="598" spans="1:14" x14ac:dyDescent="0.3">
      <c r="A598" t="s">
        <v>2460</v>
      </c>
      <c r="B598">
        <f>scalebetweenformulas!S598</f>
        <v>38</v>
      </c>
      <c r="C598">
        <f>IF(scrapedData!AC598="FR",4,IF(scrapedData!AC598="SO", 3, IF(scrapedData!AC598="JR",2,1)))</f>
        <v>1</v>
      </c>
      <c r="D598">
        <v>1200000</v>
      </c>
      <c r="E598">
        <f ca="1">IF(scrapedData!AD598="F",RANDBETWEEN(2,3),IF(scrapedData!AD598="G",RANDBETWEEN(0,1),4))</f>
        <v>3</v>
      </c>
      <c r="F598" s="1" t="s">
        <v>585</v>
      </c>
      <c r="G598">
        <f>scrapedData!AB598</f>
        <v>3</v>
      </c>
      <c r="H598" t="str">
        <f>MONTH(scrapedData!AE598)&amp;""""&amp;DAY(scrapedData!AE598)&amp;"'"</f>
        <v>6"6'</v>
      </c>
      <c r="I598">
        <f ca="1">_xlfn.IFNA(scalebetweenformulas!N598-scalebetweenformulas!T598,40)</f>
        <v>75</v>
      </c>
      <c r="J598">
        <f>_xlfn.IFNA(scalebetweenformulas!O598-scalebetweenformulas!T598,40)</f>
        <v>84</v>
      </c>
      <c r="K598">
        <f ca="1">_xlfn.IFNA(scalebetweenformulas!Q598,40)</f>
        <v>47</v>
      </c>
      <c r="L598">
        <f>_xlfn.IFNA(scalebetweenformulas!P598,40)</f>
        <v>106</v>
      </c>
      <c r="M598">
        <f ca="1">_xlfn.IFNA(scalebetweenformulas!R598,40)</f>
        <v>68</v>
      </c>
      <c r="N598">
        <f t="shared" si="9"/>
        <v>21</v>
      </c>
    </row>
    <row r="599" spans="1:14" x14ac:dyDescent="0.3">
      <c r="A599" t="s">
        <v>2463</v>
      </c>
      <c r="B599">
        <f>scalebetweenformulas!S599</f>
        <v>38</v>
      </c>
      <c r="C599">
        <f>IF(scrapedData!AC599="FR",4,IF(scrapedData!AC599="SO", 3, IF(scrapedData!AC599="JR",2,1)))</f>
        <v>4</v>
      </c>
      <c r="D599">
        <v>1200000</v>
      </c>
      <c r="E599">
        <f ca="1">IF(scrapedData!AD599="F",RANDBETWEEN(2,3),IF(scrapedData!AD599="G",RANDBETWEEN(0,1),4))</f>
        <v>4</v>
      </c>
      <c r="F599" s="1" t="s">
        <v>585</v>
      </c>
      <c r="G599">
        <f>scrapedData!AB599</f>
        <v>25</v>
      </c>
      <c r="H599" t="str">
        <f>MONTH(scrapedData!AE599)&amp;""""&amp;DAY(scrapedData!AE599)&amp;"'"</f>
        <v>6"10'</v>
      </c>
      <c r="I599">
        <f ca="1">_xlfn.IFNA(scalebetweenformulas!N599-scalebetweenformulas!T599,40)</f>
        <v>72</v>
      </c>
      <c r="J599">
        <f>_xlfn.IFNA(scalebetweenformulas!O599-scalebetweenformulas!T599,40)</f>
        <v>79</v>
      </c>
      <c r="K599">
        <f ca="1">_xlfn.IFNA(scalebetweenformulas!Q599,40)</f>
        <v>48</v>
      </c>
      <c r="L599">
        <f>_xlfn.IFNA(scalebetweenformulas!P599,40)</f>
        <v>89</v>
      </c>
      <c r="M599">
        <f ca="1">_xlfn.IFNA(scalebetweenformulas!R599,40)</f>
        <v>62</v>
      </c>
      <c r="N599">
        <f t="shared" si="9"/>
        <v>18</v>
      </c>
    </row>
    <row r="600" spans="1:14" x14ac:dyDescent="0.3">
      <c r="A600" t="s">
        <v>2466</v>
      </c>
      <c r="B600">
        <f>scalebetweenformulas!S600</f>
        <v>38</v>
      </c>
      <c r="C600">
        <f>IF(scrapedData!AC600="FR",4,IF(scrapedData!AC600="SO", 3, IF(scrapedData!AC600="JR",2,1)))</f>
        <v>4</v>
      </c>
      <c r="D600">
        <v>1200000</v>
      </c>
      <c r="E600">
        <f ca="1">IF(scrapedData!AD600="F",RANDBETWEEN(2,3),IF(scrapedData!AD600="G",RANDBETWEEN(0,1),4))</f>
        <v>1</v>
      </c>
      <c r="F600" s="1" t="s">
        <v>585</v>
      </c>
      <c r="G600">
        <f>scrapedData!AB600</f>
        <v>22</v>
      </c>
      <c r="H600" t="str">
        <f>MONTH(scrapedData!AE600)&amp;""""&amp;DAY(scrapedData!AE600)&amp;"'"</f>
        <v>6"4'</v>
      </c>
      <c r="I600">
        <f ca="1">_xlfn.IFNA(scalebetweenformulas!N600-scalebetweenformulas!T600,40)</f>
        <v>77</v>
      </c>
      <c r="J600">
        <f>_xlfn.IFNA(scalebetweenformulas!O600-scalebetweenformulas!T600,40)</f>
        <v>74</v>
      </c>
      <c r="K600">
        <f ca="1">_xlfn.IFNA(scalebetweenformulas!Q600,40)</f>
        <v>88</v>
      </c>
      <c r="L600">
        <f>_xlfn.IFNA(scalebetweenformulas!P600,40)</f>
        <v>55</v>
      </c>
      <c r="M600">
        <f ca="1">_xlfn.IFNA(scalebetweenformulas!R600,40)</f>
        <v>75</v>
      </c>
      <c r="N600">
        <f t="shared" si="9"/>
        <v>18</v>
      </c>
    </row>
    <row r="601" spans="1:14" x14ac:dyDescent="0.3">
      <c r="A601" t="s">
        <v>2468</v>
      </c>
      <c r="B601">
        <f>scalebetweenformulas!S601</f>
        <v>38</v>
      </c>
      <c r="C601">
        <f>IF(scrapedData!AC601="FR",4,IF(scrapedData!AC601="SO", 3, IF(scrapedData!AC601="JR",2,1)))</f>
        <v>1</v>
      </c>
      <c r="D601">
        <v>1200000</v>
      </c>
      <c r="E601">
        <f ca="1">IF(scrapedData!AD601="F",RANDBETWEEN(2,3),IF(scrapedData!AD601="G",RANDBETWEEN(0,1),4))</f>
        <v>1</v>
      </c>
      <c r="F601" s="1" t="s">
        <v>585</v>
      </c>
      <c r="G601">
        <f>scrapedData!AB601</f>
        <v>1</v>
      </c>
      <c r="H601" t="str">
        <f>MONTH(scrapedData!AE601)&amp;""""&amp;DAY(scrapedData!AE601)&amp;"'"</f>
        <v>6"5'</v>
      </c>
      <c r="I601">
        <f ca="1">_xlfn.IFNA(scalebetweenformulas!N601-scalebetweenformulas!T601,40)</f>
        <v>76</v>
      </c>
      <c r="J601">
        <f>_xlfn.IFNA(scalebetweenformulas!O601-scalebetweenformulas!T601,40)</f>
        <v>74</v>
      </c>
      <c r="K601">
        <f ca="1">_xlfn.IFNA(scalebetweenformulas!Q601,40)</f>
        <v>73</v>
      </c>
      <c r="L601">
        <f>_xlfn.IFNA(scalebetweenformulas!P601,40)</f>
        <v>55</v>
      </c>
      <c r="M601">
        <f ca="1">_xlfn.IFNA(scalebetweenformulas!R601,40)</f>
        <v>69</v>
      </c>
      <c r="N601">
        <f t="shared" si="9"/>
        <v>21</v>
      </c>
    </row>
    <row r="602" spans="1:14" x14ac:dyDescent="0.3">
      <c r="A602" t="s">
        <v>2470</v>
      </c>
      <c r="B602">
        <f>scalebetweenformulas!S602</f>
        <v>38</v>
      </c>
      <c r="C602">
        <f>IF(scrapedData!AC602="FR",4,IF(scrapedData!AC602="SO", 3, IF(scrapedData!AC602="JR",2,1)))</f>
        <v>3</v>
      </c>
      <c r="D602">
        <v>1200000</v>
      </c>
      <c r="E602">
        <f ca="1">IF(scrapedData!AD602="F",RANDBETWEEN(2,3),IF(scrapedData!AD602="G",RANDBETWEEN(0,1),4))</f>
        <v>0</v>
      </c>
      <c r="F602" s="1" t="s">
        <v>585</v>
      </c>
      <c r="G602">
        <f>scrapedData!AB602</f>
        <v>11</v>
      </c>
      <c r="H602" t="str">
        <f>MONTH(scrapedData!AE602)&amp;""""&amp;DAY(scrapedData!AE602)&amp;"'"</f>
        <v>6"1'</v>
      </c>
      <c r="I602">
        <f ca="1">_xlfn.IFNA(scalebetweenformulas!N602-scalebetweenformulas!T602,40)</f>
        <v>72</v>
      </c>
      <c r="J602">
        <f>_xlfn.IFNA(scalebetweenformulas!O602-scalebetweenformulas!T602,40)</f>
        <v>67</v>
      </c>
      <c r="K602">
        <f ca="1">_xlfn.IFNA(scalebetweenformulas!Q602,40)</f>
        <v>65</v>
      </c>
      <c r="L602">
        <f>_xlfn.IFNA(scalebetweenformulas!P602,40)</f>
        <v>62</v>
      </c>
      <c r="M602">
        <f ca="1">_xlfn.IFNA(scalebetweenformulas!R602,40)</f>
        <v>70</v>
      </c>
      <c r="N602">
        <f t="shared" si="9"/>
        <v>19</v>
      </c>
    </row>
    <row r="603" spans="1:14" x14ac:dyDescent="0.3">
      <c r="A603" t="s">
        <v>2473</v>
      </c>
      <c r="B603">
        <f>scalebetweenformulas!S603</f>
        <v>38</v>
      </c>
      <c r="C603">
        <f>IF(scrapedData!AC603="FR",4,IF(scrapedData!AC603="SO", 3, IF(scrapedData!AC603="JR",2,1)))</f>
        <v>1</v>
      </c>
      <c r="D603">
        <v>1200000</v>
      </c>
      <c r="E603">
        <f ca="1">IF(scrapedData!AD603="F",RANDBETWEEN(2,3),IF(scrapedData!AD603="G",RANDBETWEEN(0,1),4))</f>
        <v>4</v>
      </c>
      <c r="F603" s="1" t="s">
        <v>585</v>
      </c>
      <c r="G603">
        <f>scrapedData!AB603</f>
        <v>35</v>
      </c>
      <c r="H603" t="str">
        <f>MONTH(scrapedData!AE603)&amp;""""&amp;DAY(scrapedData!AE603)&amp;"'"</f>
        <v>7"1'</v>
      </c>
      <c r="I603">
        <f ca="1">_xlfn.IFNA(scalebetweenformulas!N603-scalebetweenformulas!T603,40)</f>
        <v>67</v>
      </c>
      <c r="J603">
        <f>_xlfn.IFNA(scalebetweenformulas!O603-scalebetweenformulas!T603,40)</f>
        <v>67</v>
      </c>
      <c r="K603">
        <f ca="1">_xlfn.IFNA(scalebetweenformulas!Q603,40)</f>
        <v>42</v>
      </c>
      <c r="L603">
        <f>_xlfn.IFNA(scalebetweenformulas!P603,40)</f>
        <v>71</v>
      </c>
      <c r="M603">
        <f ca="1">_xlfn.IFNA(scalebetweenformulas!R603,40)</f>
        <v>54</v>
      </c>
      <c r="N603">
        <f t="shared" si="9"/>
        <v>21</v>
      </c>
    </row>
    <row r="604" spans="1:14" x14ac:dyDescent="0.3">
      <c r="A604" t="s">
        <v>2477</v>
      </c>
      <c r="B604">
        <f>scalebetweenformulas!S604</f>
        <v>38</v>
      </c>
      <c r="C604">
        <f>IF(scrapedData!AC604="FR",4,IF(scrapedData!AC604="SO", 3, IF(scrapedData!AC604="JR",2,1)))</f>
        <v>3</v>
      </c>
      <c r="D604">
        <v>1200000</v>
      </c>
      <c r="E604">
        <f ca="1">IF(scrapedData!AD604="F",RANDBETWEEN(2,3),IF(scrapedData!AD604="G",RANDBETWEEN(0,1),4))</f>
        <v>2</v>
      </c>
      <c r="F604" s="1" t="s">
        <v>585</v>
      </c>
      <c r="G604">
        <f>scrapedData!AB604</f>
        <v>24</v>
      </c>
      <c r="H604" t="str">
        <f>MONTH(scrapedData!AE604)&amp;""""&amp;DAY(scrapedData!AE604)&amp;"'"</f>
        <v>6"9'</v>
      </c>
      <c r="I604">
        <f ca="1">_xlfn.IFNA(scalebetweenformulas!N604-scalebetweenformulas!T604,40)</f>
        <v>68</v>
      </c>
      <c r="J604">
        <f>_xlfn.IFNA(scalebetweenformulas!O604-scalebetweenformulas!T604,40)</f>
        <v>71</v>
      </c>
      <c r="K604">
        <f ca="1">_xlfn.IFNA(scalebetweenformulas!Q604,40)</f>
        <v>44</v>
      </c>
      <c r="L604">
        <f>_xlfn.IFNA(scalebetweenformulas!P604,40)</f>
        <v>70</v>
      </c>
      <c r="M604">
        <f ca="1">_xlfn.IFNA(scalebetweenformulas!R604,40)</f>
        <v>61</v>
      </c>
      <c r="N604">
        <f t="shared" si="9"/>
        <v>19</v>
      </c>
    </row>
    <row r="605" spans="1:14" x14ac:dyDescent="0.3">
      <c r="A605" t="s">
        <v>2479</v>
      </c>
      <c r="B605">
        <f>scalebetweenformulas!S605</f>
        <v>38</v>
      </c>
      <c r="C605">
        <f>IF(scrapedData!AC605="FR",4,IF(scrapedData!AC605="SO", 3, IF(scrapedData!AC605="JR",2,1)))</f>
        <v>2</v>
      </c>
      <c r="D605">
        <v>1200000</v>
      </c>
      <c r="E605">
        <f ca="1">IF(scrapedData!AD605="F",RANDBETWEEN(2,3),IF(scrapedData!AD605="G",RANDBETWEEN(0,1),4))</f>
        <v>3</v>
      </c>
      <c r="F605" s="1" t="s">
        <v>585</v>
      </c>
      <c r="G605">
        <f>scrapedData!AB605</f>
        <v>42</v>
      </c>
      <c r="H605" t="str">
        <f>MONTH(scrapedData!AE605)&amp;""""&amp;DAY(scrapedData!AE605)&amp;"'"</f>
        <v>6"7'</v>
      </c>
      <c r="I605">
        <f ca="1">_xlfn.IFNA(scalebetweenformulas!N605-scalebetweenformulas!T605,40)</f>
        <v>65</v>
      </c>
      <c r="J605">
        <f>_xlfn.IFNA(scalebetweenformulas!O605-scalebetweenformulas!T605,40)</f>
        <v>62</v>
      </c>
      <c r="K605">
        <f ca="1">_xlfn.IFNA(scalebetweenformulas!Q605,40)</f>
        <v>43</v>
      </c>
      <c r="L605">
        <f>_xlfn.IFNA(scalebetweenformulas!P605,40)</f>
        <v>68</v>
      </c>
      <c r="M605">
        <f ca="1">_xlfn.IFNA(scalebetweenformulas!R605,40)</f>
        <v>71</v>
      </c>
      <c r="N605">
        <f t="shared" si="9"/>
        <v>20</v>
      </c>
    </row>
    <row r="606" spans="1:14" x14ac:dyDescent="0.3">
      <c r="A606" t="s">
        <v>2481</v>
      </c>
      <c r="B606">
        <f>scalebetweenformulas!S606</f>
        <v>38</v>
      </c>
      <c r="C606">
        <f>IF(scrapedData!AC606="FR",4,IF(scrapedData!AC606="SO", 3, IF(scrapedData!AC606="JR",2,1)))</f>
        <v>1</v>
      </c>
      <c r="D606">
        <v>1200000</v>
      </c>
      <c r="E606">
        <f ca="1">IF(scrapedData!AD606="F",RANDBETWEEN(2,3),IF(scrapedData!AD606="G",RANDBETWEEN(0,1),4))</f>
        <v>0</v>
      </c>
      <c r="F606" s="1" t="s">
        <v>585</v>
      </c>
      <c r="G606">
        <f>scrapedData!AB606</f>
        <v>31</v>
      </c>
      <c r="H606" t="str">
        <f>MONTH(scrapedData!AE606)&amp;""""&amp;DAY(scrapedData!AE606)&amp;"'"</f>
        <v>6"4'</v>
      </c>
      <c r="I606">
        <f ca="1">_xlfn.IFNA(scalebetweenformulas!N606-scalebetweenformulas!T606,40)</f>
        <v>65</v>
      </c>
      <c r="J606">
        <f>_xlfn.IFNA(scalebetweenformulas!O606-scalebetweenformulas!T606,40)</f>
        <v>63</v>
      </c>
      <c r="K606">
        <f ca="1">_xlfn.IFNA(scalebetweenformulas!Q606,40)</f>
        <v>45</v>
      </c>
      <c r="L606">
        <f>_xlfn.IFNA(scalebetweenformulas!P606,40)</f>
        <v>65</v>
      </c>
      <c r="M606">
        <f ca="1">_xlfn.IFNA(scalebetweenformulas!R606,40)</f>
        <v>54</v>
      </c>
      <c r="N606">
        <f t="shared" si="9"/>
        <v>21</v>
      </c>
    </row>
    <row r="607" spans="1:14" x14ac:dyDescent="0.3">
      <c r="A607" t="s">
        <v>2483</v>
      </c>
      <c r="B607">
        <f>scalebetweenformulas!S607</f>
        <v>38</v>
      </c>
      <c r="C607">
        <f>IF(scrapedData!AC607="FR",4,IF(scrapedData!AC607="SO", 3, IF(scrapedData!AC607="JR",2,1)))</f>
        <v>4</v>
      </c>
      <c r="D607">
        <v>1200000</v>
      </c>
      <c r="E607">
        <f ca="1">IF(scrapedData!AD607="F",RANDBETWEEN(2,3),IF(scrapedData!AD607="G",RANDBETWEEN(0,1),4))</f>
        <v>3</v>
      </c>
      <c r="F607" s="1" t="s">
        <v>585</v>
      </c>
      <c r="G607">
        <f>scrapedData!AB607</f>
        <v>21</v>
      </c>
      <c r="H607" t="str">
        <f>MONTH(scrapedData!AE607)&amp;""""&amp;DAY(scrapedData!AE607)&amp;"'"</f>
        <v>6"6'</v>
      </c>
      <c r="I607">
        <f ca="1">_xlfn.IFNA(scalebetweenformulas!N607-scalebetweenformulas!T607,40)</f>
        <v>63</v>
      </c>
      <c r="J607">
        <f>_xlfn.IFNA(scalebetweenformulas!O607-scalebetweenformulas!T607,40)</f>
        <v>63</v>
      </c>
      <c r="K607">
        <f ca="1">_xlfn.IFNA(scalebetweenformulas!Q607,40)</f>
        <v>44</v>
      </c>
      <c r="L607">
        <f>_xlfn.IFNA(scalebetweenformulas!P607,40)</f>
        <v>68</v>
      </c>
      <c r="M607">
        <f ca="1">_xlfn.IFNA(scalebetweenformulas!R607,40)</f>
        <v>20</v>
      </c>
      <c r="N607">
        <f t="shared" si="9"/>
        <v>18</v>
      </c>
    </row>
    <row r="608" spans="1:14" x14ac:dyDescent="0.3">
      <c r="A608" t="s">
        <v>2484</v>
      </c>
      <c r="B608">
        <f>scalebetweenformulas!S608</f>
        <v>38</v>
      </c>
      <c r="C608">
        <f>IF(scrapedData!AC608="FR",4,IF(scrapedData!AC608="SO", 3, IF(scrapedData!AC608="JR",2,1)))</f>
        <v>3</v>
      </c>
      <c r="D608">
        <v>1200000</v>
      </c>
      <c r="E608">
        <f ca="1">IF(scrapedData!AD608="F",RANDBETWEEN(2,3),IF(scrapedData!AD608="G",RANDBETWEEN(0,1),4))</f>
        <v>1</v>
      </c>
      <c r="F608" s="1" t="s">
        <v>585</v>
      </c>
      <c r="G608">
        <f>scrapedData!AB608</f>
        <v>13</v>
      </c>
      <c r="H608" t="str">
        <f>MONTH(scrapedData!AE608)&amp;""""&amp;DAY(scrapedData!AE608)&amp;"'"</f>
        <v>5"10'</v>
      </c>
      <c r="I608">
        <f ca="1">_xlfn.IFNA(scalebetweenformulas!N608-scalebetweenformulas!T608,40)</f>
        <v>58</v>
      </c>
      <c r="J608">
        <f>_xlfn.IFNA(scalebetweenformulas!O608-scalebetweenformulas!T608,40)</f>
        <v>58</v>
      </c>
      <c r="K608">
        <f ca="1">_xlfn.IFNA(scalebetweenformulas!Q608,40)</f>
        <v>48</v>
      </c>
      <c r="L608">
        <f>_xlfn.IFNA(scalebetweenformulas!P608,40)</f>
        <v>69</v>
      </c>
      <c r="M608">
        <f ca="1">_xlfn.IFNA(scalebetweenformulas!R608,40)</f>
        <v>54</v>
      </c>
      <c r="N608">
        <f t="shared" si="9"/>
        <v>19</v>
      </c>
    </row>
    <row r="609" spans="1:14" x14ac:dyDescent="0.3">
      <c r="A609" t="s">
        <v>2486</v>
      </c>
      <c r="B609">
        <f>scalebetweenformulas!S609</f>
        <v>38</v>
      </c>
      <c r="C609">
        <f>IF(scrapedData!AC609="FR",4,IF(scrapedData!AC609="SO", 3, IF(scrapedData!AC609="JR",2,1)))</f>
        <v>2</v>
      </c>
      <c r="D609">
        <v>1200000</v>
      </c>
      <c r="E609">
        <f ca="1">IF(scrapedData!AD609="F",RANDBETWEEN(2,3),IF(scrapedData!AD609="G",RANDBETWEEN(0,1),4))</f>
        <v>1</v>
      </c>
      <c r="F609" s="1" t="s">
        <v>585</v>
      </c>
      <c r="G609">
        <f>scrapedData!AB609</f>
        <v>10</v>
      </c>
      <c r="H609" t="str">
        <f>MONTH(scrapedData!AE609)&amp;""""&amp;DAY(scrapedData!AE609)&amp;"'"</f>
        <v>6"2'</v>
      </c>
      <c r="I609">
        <f ca="1">_xlfn.IFNA(scalebetweenformulas!N609-scalebetweenformulas!T609,40)</f>
        <v>58</v>
      </c>
      <c r="J609">
        <f>_xlfn.IFNA(scalebetweenformulas!O609-scalebetweenformulas!T609,40)</f>
        <v>59</v>
      </c>
      <c r="K609">
        <f ca="1">_xlfn.IFNA(scalebetweenformulas!Q609,40)</f>
        <v>48</v>
      </c>
      <c r="L609">
        <f>_xlfn.IFNA(scalebetweenformulas!P609,40)</f>
        <v>73</v>
      </c>
      <c r="M609">
        <f ca="1">_xlfn.IFNA(scalebetweenformulas!R609,40)</f>
        <v>58</v>
      </c>
      <c r="N609">
        <f t="shared" si="9"/>
        <v>20</v>
      </c>
    </row>
    <row r="610" spans="1:14" x14ac:dyDescent="0.3">
      <c r="A610" t="s">
        <v>2488</v>
      </c>
      <c r="B610">
        <f>scalebetweenformulas!S610</f>
        <v>38</v>
      </c>
      <c r="C610">
        <f>IF(scrapedData!AC610="FR",4,IF(scrapedData!AC610="SO", 3, IF(scrapedData!AC610="JR",2,1)))</f>
        <v>3</v>
      </c>
      <c r="D610">
        <v>1200000</v>
      </c>
      <c r="E610">
        <f ca="1">IF(scrapedData!AD610="F",RANDBETWEEN(2,3),IF(scrapedData!AD610="G",RANDBETWEEN(0,1),4))</f>
        <v>0</v>
      </c>
      <c r="F610" s="1" t="s">
        <v>585</v>
      </c>
      <c r="G610">
        <f>scrapedData!AB610</f>
        <v>2</v>
      </c>
      <c r="H610" t="str">
        <f>MONTH(scrapedData!AE610)&amp;""""&amp;DAY(scrapedData!AE610)&amp;"'"</f>
        <v>6"2'</v>
      </c>
      <c r="I610">
        <f>_xlfn.IFNA(scalebetweenformulas!N610-scalebetweenformulas!T610,40)</f>
        <v>40</v>
      </c>
      <c r="J610">
        <f>_xlfn.IFNA(scalebetweenformulas!O610-scalebetweenformulas!T610,40)</f>
        <v>40</v>
      </c>
      <c r="K610">
        <f ca="1">_xlfn.IFNA(scalebetweenformulas!Q610,40)</f>
        <v>40</v>
      </c>
      <c r="L610">
        <f>_xlfn.IFNA(scalebetweenformulas!P610,40)</f>
        <v>40</v>
      </c>
      <c r="M610">
        <f ca="1">_xlfn.IFNA(scalebetweenformulas!R610,40)</f>
        <v>40</v>
      </c>
      <c r="N610">
        <f t="shared" si="9"/>
        <v>19</v>
      </c>
    </row>
    <row r="611" spans="1:14" x14ac:dyDescent="0.3">
      <c r="A611" t="s">
        <v>2489</v>
      </c>
      <c r="B611">
        <f>scalebetweenformulas!S611</f>
        <v>38</v>
      </c>
      <c r="C611">
        <f>IF(scrapedData!AC611="FR",4,IF(scrapedData!AC611="SO", 3, IF(scrapedData!AC611="JR",2,1)))</f>
        <v>1</v>
      </c>
      <c r="D611">
        <v>1200000</v>
      </c>
      <c r="E611">
        <f ca="1">IF(scrapedData!AD611="F",RANDBETWEEN(2,3),IF(scrapedData!AD611="G",RANDBETWEEN(0,1),4))</f>
        <v>1</v>
      </c>
      <c r="F611" s="1" t="s">
        <v>585</v>
      </c>
      <c r="G611">
        <f>scrapedData!AB611</f>
        <v>12</v>
      </c>
      <c r="H611" t="str">
        <f>MONTH(scrapedData!AE611)&amp;""""&amp;DAY(scrapedData!AE611)&amp;"'"</f>
        <v>6"1'</v>
      </c>
      <c r="I611">
        <f>_xlfn.IFNA(scalebetweenformulas!N611-scalebetweenformulas!T611,40)</f>
        <v>40</v>
      </c>
      <c r="J611">
        <f>_xlfn.IFNA(scalebetweenformulas!O611-scalebetweenformulas!T611,40)</f>
        <v>40</v>
      </c>
      <c r="K611">
        <f ca="1">_xlfn.IFNA(scalebetweenformulas!Q611,40)</f>
        <v>40</v>
      </c>
      <c r="L611">
        <f>_xlfn.IFNA(scalebetweenformulas!P611,40)</f>
        <v>40</v>
      </c>
      <c r="M611">
        <f ca="1">_xlfn.IFNA(scalebetweenformulas!R611,40)</f>
        <v>40</v>
      </c>
      <c r="N611">
        <f t="shared" si="9"/>
        <v>21</v>
      </c>
    </row>
    <row r="612" spans="1:14" x14ac:dyDescent="0.3">
      <c r="A612" t="s">
        <v>2490</v>
      </c>
      <c r="B612">
        <f>scalebetweenformulas!S612</f>
        <v>38</v>
      </c>
      <c r="C612">
        <f>IF(scrapedData!AC612="FR",4,IF(scrapedData!AC612="SO", 3, IF(scrapedData!AC612="JR",2,1)))</f>
        <v>2</v>
      </c>
      <c r="D612">
        <v>1200000</v>
      </c>
      <c r="E612">
        <f ca="1">IF(scrapedData!AD612="F",RANDBETWEEN(2,3),IF(scrapedData!AD612="G",RANDBETWEEN(0,1),4))</f>
        <v>0</v>
      </c>
      <c r="F612" s="1" t="s">
        <v>585</v>
      </c>
      <c r="G612">
        <f>scrapedData!AB612</f>
        <v>0</v>
      </c>
      <c r="H612" t="str">
        <f>MONTH(scrapedData!AE612)&amp;""""&amp;DAY(scrapedData!AE612)&amp;"'"</f>
        <v>6"4'</v>
      </c>
      <c r="I612">
        <f>_xlfn.IFNA(scalebetweenformulas!N612-scalebetweenformulas!T612,40)</f>
        <v>40</v>
      </c>
      <c r="J612">
        <f>_xlfn.IFNA(scalebetweenformulas!O612-scalebetweenformulas!T612,40)</f>
        <v>40</v>
      </c>
      <c r="K612">
        <f ca="1">_xlfn.IFNA(scalebetweenformulas!Q612,40)</f>
        <v>40</v>
      </c>
      <c r="L612">
        <f>_xlfn.IFNA(scalebetweenformulas!P612,40)</f>
        <v>40</v>
      </c>
      <c r="M612">
        <f ca="1">_xlfn.IFNA(scalebetweenformulas!R612,40)</f>
        <v>40</v>
      </c>
      <c r="N612">
        <f t="shared" si="9"/>
        <v>20</v>
      </c>
    </row>
    <row r="613" spans="1:14" x14ac:dyDescent="0.3">
      <c r="A613" t="s">
        <v>2492</v>
      </c>
      <c r="B613">
        <f>scalebetweenformulas!S613</f>
        <v>39</v>
      </c>
      <c r="C613">
        <f>IF(scrapedData!AC613="FR",4,IF(scrapedData!AC613="SO", 3, IF(scrapedData!AC613="JR",2,1)))</f>
        <v>1</v>
      </c>
      <c r="D613">
        <v>1200000</v>
      </c>
      <c r="E613">
        <f ca="1">IF(scrapedData!AD613="F",RANDBETWEEN(2,3),IF(scrapedData!AD613="G",RANDBETWEEN(0,1),4))</f>
        <v>1</v>
      </c>
      <c r="F613" s="1" t="s">
        <v>585</v>
      </c>
      <c r="G613">
        <f>scrapedData!AB613</f>
        <v>5</v>
      </c>
      <c r="H613" t="str">
        <f>MONTH(scrapedData!AE613)&amp;""""&amp;DAY(scrapedData!AE613)&amp;"'"</f>
        <v>6"2'</v>
      </c>
      <c r="I613">
        <f ca="1">_xlfn.IFNA(scalebetweenformulas!N613-scalebetweenformulas!T613,40)</f>
        <v>78</v>
      </c>
      <c r="J613">
        <f>_xlfn.IFNA(scalebetweenformulas!O613-scalebetweenformulas!T613,40)</f>
        <v>76</v>
      </c>
      <c r="K613">
        <f ca="1">_xlfn.IFNA(scalebetweenformulas!Q613,40)</f>
        <v>78</v>
      </c>
      <c r="L613">
        <f>_xlfn.IFNA(scalebetweenformulas!P613,40)</f>
        <v>59</v>
      </c>
      <c r="M613">
        <f ca="1">_xlfn.IFNA(scalebetweenformulas!R613,40)</f>
        <v>89</v>
      </c>
      <c r="N613">
        <f t="shared" si="9"/>
        <v>21</v>
      </c>
    </row>
    <row r="614" spans="1:14" x14ac:dyDescent="0.3">
      <c r="A614" t="s">
        <v>2496</v>
      </c>
      <c r="B614">
        <f>scalebetweenformulas!S614</f>
        <v>39</v>
      </c>
      <c r="C614">
        <f>IF(scrapedData!AC614="FR",4,IF(scrapedData!AC614="SO", 3, IF(scrapedData!AC614="JR",2,1)))</f>
        <v>4</v>
      </c>
      <c r="D614">
        <v>1200000</v>
      </c>
      <c r="E614">
        <f ca="1">IF(scrapedData!AD614="F",RANDBETWEEN(2,3),IF(scrapedData!AD614="G",RANDBETWEEN(0,1),4))</f>
        <v>0</v>
      </c>
      <c r="F614" s="1" t="s">
        <v>585</v>
      </c>
      <c r="G614">
        <f>scrapedData!AB614</f>
        <v>10</v>
      </c>
      <c r="H614" t="str">
        <f>MONTH(scrapedData!AE614)&amp;""""&amp;DAY(scrapedData!AE614)&amp;"'"</f>
        <v>6"3'</v>
      </c>
      <c r="I614">
        <f ca="1">_xlfn.IFNA(scalebetweenformulas!N614-scalebetweenformulas!T614,40)</f>
        <v>75</v>
      </c>
      <c r="J614">
        <f>_xlfn.IFNA(scalebetweenformulas!O614-scalebetweenformulas!T614,40)</f>
        <v>69</v>
      </c>
      <c r="K614">
        <f ca="1">_xlfn.IFNA(scalebetweenformulas!Q614,40)</f>
        <v>85</v>
      </c>
      <c r="L614">
        <f>_xlfn.IFNA(scalebetweenformulas!P614,40)</f>
        <v>59</v>
      </c>
      <c r="M614">
        <f ca="1">_xlfn.IFNA(scalebetweenformulas!R614,40)</f>
        <v>78</v>
      </c>
      <c r="N614">
        <f t="shared" si="9"/>
        <v>18</v>
      </c>
    </row>
    <row r="615" spans="1:14" x14ac:dyDescent="0.3">
      <c r="A615" t="s">
        <v>2499</v>
      </c>
      <c r="B615">
        <f>scalebetweenformulas!S615</f>
        <v>39</v>
      </c>
      <c r="C615">
        <f>IF(scrapedData!AC615="FR",4,IF(scrapedData!AC615="SO", 3, IF(scrapedData!AC615="JR",2,1)))</f>
        <v>1</v>
      </c>
      <c r="D615">
        <v>1200000</v>
      </c>
      <c r="E615">
        <f ca="1">IF(scrapedData!AD615="F",RANDBETWEEN(2,3),IF(scrapedData!AD615="G",RANDBETWEEN(0,1),4))</f>
        <v>1</v>
      </c>
      <c r="F615" s="1" t="s">
        <v>585</v>
      </c>
      <c r="G615">
        <f>scrapedData!AB615</f>
        <v>3</v>
      </c>
      <c r="H615" t="str">
        <f>MONTH(scrapedData!AE615)&amp;""""&amp;DAY(scrapedData!AE615)&amp;"'"</f>
        <v>6"6'</v>
      </c>
      <c r="I615">
        <f ca="1">_xlfn.IFNA(scalebetweenformulas!N615-scalebetweenformulas!T615,40)</f>
        <v>73</v>
      </c>
      <c r="J615">
        <f>_xlfn.IFNA(scalebetweenformulas!O615-scalebetweenformulas!T615,40)</f>
        <v>71</v>
      </c>
      <c r="K615">
        <f ca="1">_xlfn.IFNA(scalebetweenformulas!Q615,40)</f>
        <v>73</v>
      </c>
      <c r="L615">
        <f>_xlfn.IFNA(scalebetweenformulas!P615,40)</f>
        <v>65</v>
      </c>
      <c r="M615">
        <f ca="1">_xlfn.IFNA(scalebetweenformulas!R615,40)</f>
        <v>72</v>
      </c>
      <c r="N615">
        <f t="shared" si="9"/>
        <v>21</v>
      </c>
    </row>
    <row r="616" spans="1:14" x14ac:dyDescent="0.3">
      <c r="A616" t="s">
        <v>2501</v>
      </c>
      <c r="B616">
        <f>scalebetweenformulas!S616</f>
        <v>39</v>
      </c>
      <c r="C616">
        <f>IF(scrapedData!AC616="FR",4,IF(scrapedData!AC616="SO", 3, IF(scrapedData!AC616="JR",2,1)))</f>
        <v>1</v>
      </c>
      <c r="D616">
        <v>1200000</v>
      </c>
      <c r="E616">
        <f ca="1">IF(scrapedData!AD616="F",RANDBETWEEN(2,3),IF(scrapedData!AD616="G",RANDBETWEEN(0,1),4))</f>
        <v>4</v>
      </c>
      <c r="F616" s="1" t="s">
        <v>585</v>
      </c>
      <c r="G616">
        <f>scrapedData!AB616</f>
        <v>13</v>
      </c>
      <c r="H616" t="str">
        <f>MONTH(scrapedData!AE616)&amp;""""&amp;DAY(scrapedData!AE616)&amp;"'"</f>
        <v>6"9'</v>
      </c>
      <c r="I616">
        <f ca="1">_xlfn.IFNA(scalebetweenformulas!N616-scalebetweenformulas!T616,40)</f>
        <v>72</v>
      </c>
      <c r="J616">
        <f>_xlfn.IFNA(scalebetweenformulas!O616-scalebetweenformulas!T616,40)</f>
        <v>83</v>
      </c>
      <c r="K616">
        <f ca="1">_xlfn.IFNA(scalebetweenformulas!Q616,40)</f>
        <v>41</v>
      </c>
      <c r="L616">
        <f>_xlfn.IFNA(scalebetweenformulas!P616,40)</f>
        <v>84</v>
      </c>
      <c r="M616">
        <f ca="1">_xlfn.IFNA(scalebetweenformulas!R616,40)</f>
        <v>67</v>
      </c>
      <c r="N616">
        <f t="shared" si="9"/>
        <v>21</v>
      </c>
    </row>
    <row r="617" spans="1:14" x14ac:dyDescent="0.3">
      <c r="A617" t="s">
        <v>2504</v>
      </c>
      <c r="B617">
        <f>scalebetweenformulas!S617</f>
        <v>39</v>
      </c>
      <c r="C617">
        <f>IF(scrapedData!AC617="FR",4,IF(scrapedData!AC617="SO", 3, IF(scrapedData!AC617="JR",2,1)))</f>
        <v>4</v>
      </c>
      <c r="D617">
        <v>1200000</v>
      </c>
      <c r="E617">
        <f ca="1">IF(scrapedData!AD617="F",RANDBETWEEN(2,3),IF(scrapedData!AD617="G",RANDBETWEEN(0,1),4))</f>
        <v>2</v>
      </c>
      <c r="F617" s="1" t="s">
        <v>585</v>
      </c>
      <c r="G617">
        <f>scrapedData!AB617</f>
        <v>11</v>
      </c>
      <c r="H617" t="str">
        <f>MONTH(scrapedData!AE617)&amp;""""&amp;DAY(scrapedData!AE617)&amp;"'"</f>
        <v>6"5'</v>
      </c>
      <c r="I617">
        <f ca="1">_xlfn.IFNA(scalebetweenformulas!N617-scalebetweenformulas!T617,40)</f>
        <v>77</v>
      </c>
      <c r="J617">
        <f>_xlfn.IFNA(scalebetweenformulas!O617-scalebetweenformulas!T617,40)</f>
        <v>77</v>
      </c>
      <c r="K617">
        <f ca="1">_xlfn.IFNA(scalebetweenformulas!Q617,40)</f>
        <v>83</v>
      </c>
      <c r="L617">
        <f>_xlfn.IFNA(scalebetweenformulas!P617,40)</f>
        <v>85</v>
      </c>
      <c r="M617">
        <f ca="1">_xlfn.IFNA(scalebetweenformulas!R617,40)</f>
        <v>64</v>
      </c>
      <c r="N617">
        <f t="shared" si="9"/>
        <v>18</v>
      </c>
    </row>
    <row r="618" spans="1:14" x14ac:dyDescent="0.3">
      <c r="A618" t="s">
        <v>2506</v>
      </c>
      <c r="B618">
        <f>scalebetweenformulas!S618</f>
        <v>39</v>
      </c>
      <c r="C618">
        <f>IF(scrapedData!AC618="FR",4,IF(scrapedData!AC618="SO", 3, IF(scrapedData!AC618="JR",2,1)))</f>
        <v>4</v>
      </c>
      <c r="D618">
        <v>1200000</v>
      </c>
      <c r="E618">
        <f ca="1">IF(scrapedData!AD618="F",RANDBETWEEN(2,3),IF(scrapedData!AD618="G",RANDBETWEEN(0,1),4))</f>
        <v>0</v>
      </c>
      <c r="F618" s="1" t="s">
        <v>585</v>
      </c>
      <c r="G618">
        <f>scrapedData!AB618</f>
        <v>2</v>
      </c>
      <c r="H618" t="str">
        <f>MONTH(scrapedData!AE618)&amp;""""&amp;DAY(scrapedData!AE618)&amp;"'"</f>
        <v>6"5'</v>
      </c>
      <c r="I618">
        <f ca="1">_xlfn.IFNA(scalebetweenformulas!N618-scalebetweenformulas!T618,40)</f>
        <v>82</v>
      </c>
      <c r="J618">
        <f>_xlfn.IFNA(scalebetweenformulas!O618-scalebetweenformulas!T618,40)</f>
        <v>76</v>
      </c>
      <c r="K618">
        <f ca="1">_xlfn.IFNA(scalebetweenformulas!Q618,40)</f>
        <v>81</v>
      </c>
      <c r="L618">
        <f>_xlfn.IFNA(scalebetweenformulas!P618,40)</f>
        <v>59</v>
      </c>
      <c r="M618">
        <f ca="1">_xlfn.IFNA(scalebetweenformulas!R618,40)</f>
        <v>76</v>
      </c>
      <c r="N618">
        <f t="shared" si="9"/>
        <v>18</v>
      </c>
    </row>
    <row r="619" spans="1:14" x14ac:dyDescent="0.3">
      <c r="A619" t="s">
        <v>2510</v>
      </c>
      <c r="B619">
        <f>scalebetweenformulas!S619</f>
        <v>39</v>
      </c>
      <c r="C619">
        <f>IF(scrapedData!AC619="FR",4,IF(scrapedData!AC619="SO", 3, IF(scrapedData!AC619="JR",2,1)))</f>
        <v>3</v>
      </c>
      <c r="D619">
        <v>1200000</v>
      </c>
      <c r="E619">
        <f ca="1">IF(scrapedData!AD619="F",RANDBETWEEN(2,3),IF(scrapedData!AD619="G",RANDBETWEEN(0,1),4))</f>
        <v>1</v>
      </c>
      <c r="F619" s="1" t="s">
        <v>585</v>
      </c>
      <c r="G619">
        <f>scrapedData!AB619</f>
        <v>24</v>
      </c>
      <c r="H619" t="str">
        <f>MONTH(scrapedData!AE619)&amp;""""&amp;DAY(scrapedData!AE619)&amp;"'"</f>
        <v>6"5'</v>
      </c>
      <c r="I619">
        <f ca="1">_xlfn.IFNA(scalebetweenformulas!N619-scalebetweenformulas!T619,40)</f>
        <v>72</v>
      </c>
      <c r="J619">
        <f>_xlfn.IFNA(scalebetweenformulas!O619-scalebetweenformulas!T619,40)</f>
        <v>66</v>
      </c>
      <c r="K619">
        <f ca="1">_xlfn.IFNA(scalebetweenformulas!Q619,40)</f>
        <v>77</v>
      </c>
      <c r="L619">
        <f>_xlfn.IFNA(scalebetweenformulas!P619,40)</f>
        <v>67</v>
      </c>
      <c r="M619">
        <f ca="1">_xlfn.IFNA(scalebetweenformulas!R619,40)</f>
        <v>75</v>
      </c>
      <c r="N619">
        <f t="shared" si="9"/>
        <v>19</v>
      </c>
    </row>
    <row r="620" spans="1:14" x14ac:dyDescent="0.3">
      <c r="A620" t="s">
        <v>2513</v>
      </c>
      <c r="B620">
        <f>scalebetweenformulas!S620</f>
        <v>39</v>
      </c>
      <c r="C620">
        <f>IF(scrapedData!AC620="FR",4,IF(scrapedData!AC620="SO", 3, IF(scrapedData!AC620="JR",2,1)))</f>
        <v>2</v>
      </c>
      <c r="D620">
        <v>1200000</v>
      </c>
      <c r="E620">
        <f ca="1">IF(scrapedData!AD620="F",RANDBETWEEN(2,3),IF(scrapedData!AD620="G",RANDBETWEEN(0,1),4))</f>
        <v>3</v>
      </c>
      <c r="F620" s="1" t="s">
        <v>585</v>
      </c>
      <c r="G620">
        <f>scrapedData!AB620</f>
        <v>25</v>
      </c>
      <c r="H620" t="str">
        <f>MONTH(scrapedData!AE620)&amp;""""&amp;DAY(scrapedData!AE620)&amp;"'"</f>
        <v>6"8'</v>
      </c>
      <c r="I620">
        <f ca="1">_xlfn.IFNA(scalebetweenformulas!N620-scalebetweenformulas!T620,40)</f>
        <v>75</v>
      </c>
      <c r="J620">
        <f>_xlfn.IFNA(scalebetweenformulas!O620-scalebetweenformulas!T620,40)</f>
        <v>73</v>
      </c>
      <c r="K620">
        <f ca="1">_xlfn.IFNA(scalebetweenformulas!Q620,40)</f>
        <v>88</v>
      </c>
      <c r="L620">
        <f>_xlfn.IFNA(scalebetweenformulas!P620,40)</f>
        <v>75</v>
      </c>
      <c r="M620">
        <f ca="1">_xlfn.IFNA(scalebetweenformulas!R620,40)</f>
        <v>61</v>
      </c>
      <c r="N620">
        <f t="shared" si="9"/>
        <v>20</v>
      </c>
    </row>
    <row r="621" spans="1:14" x14ac:dyDescent="0.3">
      <c r="A621" t="s">
        <v>2517</v>
      </c>
      <c r="B621">
        <f>scalebetweenformulas!S621</f>
        <v>39</v>
      </c>
      <c r="C621">
        <f>IF(scrapedData!AC621="FR",4,IF(scrapedData!AC621="SO", 3, IF(scrapedData!AC621="JR",2,1)))</f>
        <v>3</v>
      </c>
      <c r="D621">
        <v>1200000</v>
      </c>
      <c r="E621">
        <f ca="1">IF(scrapedData!AD621="F",RANDBETWEEN(2,3),IF(scrapedData!AD621="G",RANDBETWEEN(0,1),4))</f>
        <v>3</v>
      </c>
      <c r="F621" s="1" t="s">
        <v>585</v>
      </c>
      <c r="G621">
        <f>scrapedData!AB621</f>
        <v>21</v>
      </c>
      <c r="H621" t="str">
        <f>MONTH(scrapedData!AE621)&amp;""""&amp;DAY(scrapedData!AE621)&amp;"'"</f>
        <v>6"9'</v>
      </c>
      <c r="I621">
        <f ca="1">_xlfn.IFNA(scalebetweenformulas!N621-scalebetweenformulas!T621,40)</f>
        <v>67</v>
      </c>
      <c r="J621">
        <f>_xlfn.IFNA(scalebetweenformulas!O621-scalebetweenformulas!T621,40)</f>
        <v>66</v>
      </c>
      <c r="K621">
        <f ca="1">_xlfn.IFNA(scalebetweenformulas!Q621,40)</f>
        <v>50</v>
      </c>
      <c r="L621">
        <f>_xlfn.IFNA(scalebetweenformulas!P621,40)</f>
        <v>71</v>
      </c>
      <c r="M621">
        <f ca="1">_xlfn.IFNA(scalebetweenformulas!R621,40)</f>
        <v>65</v>
      </c>
      <c r="N621">
        <f t="shared" si="9"/>
        <v>19</v>
      </c>
    </row>
    <row r="622" spans="1:14" x14ac:dyDescent="0.3">
      <c r="A622" t="s">
        <v>2519</v>
      </c>
      <c r="B622">
        <f>scalebetweenformulas!S622</f>
        <v>39</v>
      </c>
      <c r="C622">
        <f>IF(scrapedData!AC622="FR",4,IF(scrapedData!AC622="SO", 3, IF(scrapedData!AC622="JR",2,1)))</f>
        <v>4</v>
      </c>
      <c r="D622">
        <v>1200000</v>
      </c>
      <c r="E622">
        <f ca="1">IF(scrapedData!AD622="F",RANDBETWEEN(2,3),IF(scrapedData!AD622="G",RANDBETWEEN(0,1),4))</f>
        <v>2</v>
      </c>
      <c r="F622" s="1" t="s">
        <v>585</v>
      </c>
      <c r="G622">
        <f>scrapedData!AB622</f>
        <v>15</v>
      </c>
      <c r="H622" t="str">
        <f>MONTH(scrapedData!AE622)&amp;""""&amp;DAY(scrapedData!AE622)&amp;"'"</f>
        <v>6"8'</v>
      </c>
      <c r="I622">
        <f ca="1">_xlfn.IFNA(scalebetweenformulas!N622-scalebetweenformulas!T622,40)</f>
        <v>67</v>
      </c>
      <c r="J622">
        <f>_xlfn.IFNA(scalebetweenformulas!O622-scalebetweenformulas!T622,40)</f>
        <v>62</v>
      </c>
      <c r="K622">
        <f ca="1">_xlfn.IFNA(scalebetweenformulas!Q622,40)</f>
        <v>49</v>
      </c>
      <c r="L622">
        <f>_xlfn.IFNA(scalebetweenformulas!P622,40)</f>
        <v>67</v>
      </c>
      <c r="M622">
        <f ca="1">_xlfn.IFNA(scalebetweenformulas!R622,40)</f>
        <v>67</v>
      </c>
      <c r="N622">
        <f t="shared" si="9"/>
        <v>18</v>
      </c>
    </row>
    <row r="623" spans="1:14" x14ac:dyDescent="0.3">
      <c r="A623" t="s">
        <v>2521</v>
      </c>
      <c r="B623">
        <f>scalebetweenformulas!S623</f>
        <v>39</v>
      </c>
      <c r="C623">
        <f>IF(scrapedData!AC623="FR",4,IF(scrapedData!AC623="SO", 3, IF(scrapedData!AC623="JR",2,1)))</f>
        <v>3</v>
      </c>
      <c r="D623">
        <v>1200000</v>
      </c>
      <c r="E623">
        <f ca="1">IF(scrapedData!AD623="F",RANDBETWEEN(2,3),IF(scrapedData!AD623="G",RANDBETWEEN(0,1),4))</f>
        <v>0</v>
      </c>
      <c r="F623" s="1" t="s">
        <v>585</v>
      </c>
      <c r="G623">
        <f>scrapedData!AB623</f>
        <v>0</v>
      </c>
      <c r="H623" t="str">
        <f>MONTH(scrapedData!AE623)&amp;""""&amp;DAY(scrapedData!AE623)&amp;"'"</f>
        <v>6"3'</v>
      </c>
      <c r="I623">
        <f ca="1">_xlfn.IFNA(scalebetweenformulas!N623-scalebetweenformulas!T623,40)</f>
        <v>65</v>
      </c>
      <c r="J623">
        <f>_xlfn.IFNA(scalebetweenformulas!O623-scalebetweenformulas!T623,40)</f>
        <v>61</v>
      </c>
      <c r="K623">
        <f ca="1">_xlfn.IFNA(scalebetweenformulas!Q623,40)</f>
        <v>46</v>
      </c>
      <c r="L623">
        <f>_xlfn.IFNA(scalebetweenformulas!P623,40)</f>
        <v>65</v>
      </c>
      <c r="M623">
        <f ca="1">_xlfn.IFNA(scalebetweenformulas!R623,40)</f>
        <v>61</v>
      </c>
      <c r="N623">
        <f t="shared" si="9"/>
        <v>19</v>
      </c>
    </row>
    <row r="624" spans="1:14" x14ac:dyDescent="0.3">
      <c r="A624" t="s">
        <v>2522</v>
      </c>
      <c r="B624">
        <f>scalebetweenformulas!S624</f>
        <v>39</v>
      </c>
      <c r="C624">
        <f>IF(scrapedData!AC624="FR",4,IF(scrapedData!AC624="SO", 3, IF(scrapedData!AC624="JR",2,1)))</f>
        <v>3</v>
      </c>
      <c r="D624">
        <v>1200000</v>
      </c>
      <c r="E624">
        <f ca="1">IF(scrapedData!AD624="F",RANDBETWEEN(2,3),IF(scrapedData!AD624="G",RANDBETWEEN(0,1),4))</f>
        <v>0</v>
      </c>
      <c r="F624" s="1" t="s">
        <v>585</v>
      </c>
      <c r="G624">
        <f>scrapedData!AB624</f>
        <v>22</v>
      </c>
      <c r="H624" t="str">
        <f>MONTH(scrapedData!AE624)&amp;""""&amp;DAY(scrapedData!AE624)&amp;"'"</f>
        <v>5"10'</v>
      </c>
      <c r="I624">
        <f ca="1">_xlfn.IFNA(scalebetweenformulas!N624-scalebetweenformulas!T624,40)</f>
        <v>65</v>
      </c>
      <c r="J624">
        <f>_xlfn.IFNA(scalebetweenformulas!O624-scalebetweenformulas!T624,40)</f>
        <v>59</v>
      </c>
      <c r="K624">
        <f ca="1">_xlfn.IFNA(scalebetweenformulas!Q624,40)</f>
        <v>44</v>
      </c>
      <c r="L624">
        <f>_xlfn.IFNA(scalebetweenformulas!P624,40)</f>
        <v>70</v>
      </c>
      <c r="M624">
        <f ca="1">_xlfn.IFNA(scalebetweenformulas!R624,40)</f>
        <v>67</v>
      </c>
      <c r="N624">
        <f t="shared" si="9"/>
        <v>19</v>
      </c>
    </row>
    <row r="625" spans="1:14" x14ac:dyDescent="0.3">
      <c r="A625" t="s">
        <v>2524</v>
      </c>
      <c r="B625">
        <f>scalebetweenformulas!S625</f>
        <v>39</v>
      </c>
      <c r="C625">
        <f>IF(scrapedData!AC625="FR",4,IF(scrapedData!AC625="SO", 3, IF(scrapedData!AC625="JR",2,1)))</f>
        <v>4</v>
      </c>
      <c r="D625">
        <v>1200000</v>
      </c>
      <c r="E625">
        <f ca="1">IF(scrapedData!AD625="F",RANDBETWEEN(2,3),IF(scrapedData!AD625="G",RANDBETWEEN(0,1),4))</f>
        <v>3</v>
      </c>
      <c r="F625" s="1" t="s">
        <v>585</v>
      </c>
      <c r="G625">
        <f>scrapedData!AB625</f>
        <v>1</v>
      </c>
      <c r="H625" t="str">
        <f>MONTH(scrapedData!AE625)&amp;""""&amp;DAY(scrapedData!AE625)&amp;"'"</f>
        <v>6"9'</v>
      </c>
      <c r="I625">
        <f ca="1">_xlfn.IFNA(scalebetweenformulas!N625-scalebetweenformulas!T625,40)</f>
        <v>71</v>
      </c>
      <c r="J625">
        <f>_xlfn.IFNA(scalebetweenformulas!O625-scalebetweenformulas!T625,40)</f>
        <v>64</v>
      </c>
      <c r="K625">
        <f ca="1">_xlfn.IFNA(scalebetweenformulas!Q625,40)</f>
        <v>50</v>
      </c>
      <c r="L625">
        <f>_xlfn.IFNA(scalebetweenformulas!P625,40)</f>
        <v>77</v>
      </c>
      <c r="M625">
        <f ca="1">_xlfn.IFNA(scalebetweenformulas!R625,40)</f>
        <v>0</v>
      </c>
      <c r="N625">
        <f t="shared" si="9"/>
        <v>18</v>
      </c>
    </row>
    <row r="626" spans="1:14" x14ac:dyDescent="0.3">
      <c r="A626" t="s">
        <v>2526</v>
      </c>
      <c r="B626">
        <f>scalebetweenformulas!S626</f>
        <v>39</v>
      </c>
      <c r="C626">
        <f>IF(scrapedData!AC626="FR",4,IF(scrapedData!AC626="SO", 3, IF(scrapedData!AC626="JR",2,1)))</f>
        <v>1</v>
      </c>
      <c r="D626">
        <v>1200000</v>
      </c>
      <c r="E626">
        <f ca="1">IF(scrapedData!AD626="F",RANDBETWEEN(2,3),IF(scrapedData!AD626="G",RANDBETWEEN(0,1),4))</f>
        <v>1</v>
      </c>
      <c r="F626" s="1" t="s">
        <v>585</v>
      </c>
      <c r="G626">
        <f>scrapedData!AB626</f>
        <v>14</v>
      </c>
      <c r="H626" t="str">
        <f>MONTH(scrapedData!AE626)&amp;""""&amp;DAY(scrapedData!AE626)&amp;"'"</f>
        <v>6"2'</v>
      </c>
      <c r="I626">
        <f ca="1">_xlfn.IFNA(scalebetweenformulas!N626-scalebetweenformulas!T626,40)</f>
        <v>72</v>
      </c>
      <c r="J626">
        <f>_xlfn.IFNA(scalebetweenformulas!O626-scalebetweenformulas!T626,40)</f>
        <v>58</v>
      </c>
      <c r="K626">
        <f ca="1">_xlfn.IFNA(scalebetweenformulas!Q626,40)</f>
        <v>40</v>
      </c>
      <c r="L626">
        <f>_xlfn.IFNA(scalebetweenformulas!P626,40)</f>
        <v>68</v>
      </c>
      <c r="M626">
        <f ca="1">_xlfn.IFNA(scalebetweenformulas!R626,40)</f>
        <v>58</v>
      </c>
      <c r="N626">
        <f t="shared" si="9"/>
        <v>21</v>
      </c>
    </row>
    <row r="627" spans="1:14" x14ac:dyDescent="0.3">
      <c r="A627" t="s">
        <v>2528</v>
      </c>
      <c r="B627">
        <f>scalebetweenformulas!S627</f>
        <v>39</v>
      </c>
      <c r="C627">
        <f>IF(scrapedData!AC627="FR",4,IF(scrapedData!AC627="SO", 3, IF(scrapedData!AC627="JR",2,1)))</f>
        <v>2</v>
      </c>
      <c r="D627">
        <v>1200000</v>
      </c>
      <c r="E627">
        <f ca="1">IF(scrapedData!AD627="F",RANDBETWEEN(2,3),IF(scrapedData!AD627="G",RANDBETWEEN(0,1),4))</f>
        <v>4</v>
      </c>
      <c r="F627" s="1" t="s">
        <v>585</v>
      </c>
      <c r="G627">
        <f>scrapedData!AB627</f>
        <v>12</v>
      </c>
      <c r="H627" t="str">
        <f>MONTH(scrapedData!AE627)&amp;""""&amp;DAY(scrapedData!AE627)&amp;"'"</f>
        <v>6"11'</v>
      </c>
      <c r="I627">
        <f>_xlfn.IFNA(scalebetweenformulas!N627-scalebetweenformulas!T627,40)</f>
        <v>40</v>
      </c>
      <c r="J627">
        <f>_xlfn.IFNA(scalebetweenformulas!O627-scalebetweenformulas!T627,40)</f>
        <v>40</v>
      </c>
      <c r="K627">
        <f ca="1">_xlfn.IFNA(scalebetweenformulas!Q627,40)</f>
        <v>40</v>
      </c>
      <c r="L627">
        <f>_xlfn.IFNA(scalebetweenformulas!P627,40)</f>
        <v>40</v>
      </c>
      <c r="M627">
        <f ca="1">_xlfn.IFNA(scalebetweenformulas!R627,40)</f>
        <v>40</v>
      </c>
      <c r="N627">
        <f t="shared" si="9"/>
        <v>20</v>
      </c>
    </row>
    <row r="628" spans="1:14" x14ac:dyDescent="0.3">
      <c r="A628" t="s">
        <v>2530</v>
      </c>
      <c r="B628">
        <f>scalebetweenformulas!S628</f>
        <v>40</v>
      </c>
      <c r="C628">
        <f>IF(scrapedData!AC628="FR",4,IF(scrapedData!AC628="SO", 3, IF(scrapedData!AC628="JR",2,1)))</f>
        <v>3</v>
      </c>
      <c r="D628">
        <v>1200000</v>
      </c>
      <c r="E628">
        <f ca="1">IF(scrapedData!AD628="F",RANDBETWEEN(2,3),IF(scrapedData!AD628="G",RANDBETWEEN(0,1),4))</f>
        <v>2</v>
      </c>
      <c r="F628" s="1" t="s">
        <v>585</v>
      </c>
      <c r="G628">
        <f>scrapedData!AB628</f>
        <v>34</v>
      </c>
      <c r="H628" t="str">
        <f>MONTH(scrapedData!AE628)&amp;""""&amp;DAY(scrapedData!AE628)&amp;"'"</f>
        <v>6"9'</v>
      </c>
      <c r="I628">
        <f ca="1">_xlfn.IFNA(scalebetweenformulas!N628-scalebetweenformulas!T628,40)</f>
        <v>80</v>
      </c>
      <c r="J628">
        <f>_xlfn.IFNA(scalebetweenformulas!O628-scalebetweenformulas!T628,40)</f>
        <v>79</v>
      </c>
      <c r="K628">
        <f ca="1">_xlfn.IFNA(scalebetweenformulas!Q628,40)</f>
        <v>81</v>
      </c>
      <c r="L628">
        <f>_xlfn.IFNA(scalebetweenformulas!P628,40)</f>
        <v>87</v>
      </c>
      <c r="M628">
        <f ca="1">_xlfn.IFNA(scalebetweenformulas!R628,40)</f>
        <v>73</v>
      </c>
      <c r="N628">
        <f t="shared" si="9"/>
        <v>19</v>
      </c>
    </row>
    <row r="629" spans="1:14" x14ac:dyDescent="0.3">
      <c r="A629" t="s">
        <v>2532</v>
      </c>
      <c r="B629">
        <f>scalebetweenformulas!S629</f>
        <v>40</v>
      </c>
      <c r="C629">
        <f>IF(scrapedData!AC629="FR",4,IF(scrapedData!AC629="SO", 3, IF(scrapedData!AC629="JR",2,1)))</f>
        <v>1</v>
      </c>
      <c r="D629">
        <v>1200000</v>
      </c>
      <c r="E629">
        <f ca="1">IF(scrapedData!AD629="F",RANDBETWEEN(2,3),IF(scrapedData!AD629="G",RANDBETWEEN(0,1),4))</f>
        <v>0</v>
      </c>
      <c r="F629" s="1" t="s">
        <v>585</v>
      </c>
      <c r="G629">
        <f>scrapedData!AB629</f>
        <v>3</v>
      </c>
      <c r="H629" t="str">
        <f>MONTH(scrapedData!AE629)&amp;""""&amp;DAY(scrapedData!AE629)&amp;"'"</f>
        <v>6"1'</v>
      </c>
      <c r="I629">
        <f ca="1">_xlfn.IFNA(scalebetweenformulas!N629-scalebetweenformulas!T629,40)</f>
        <v>81</v>
      </c>
      <c r="J629">
        <f>_xlfn.IFNA(scalebetweenformulas!O629-scalebetweenformulas!T629,40)</f>
        <v>77</v>
      </c>
      <c r="K629">
        <f ca="1">_xlfn.IFNA(scalebetweenformulas!Q629,40)</f>
        <v>84</v>
      </c>
      <c r="L629">
        <f>_xlfn.IFNA(scalebetweenformulas!P629,40)</f>
        <v>65</v>
      </c>
      <c r="M629">
        <f ca="1">_xlfn.IFNA(scalebetweenformulas!R629,40)</f>
        <v>77</v>
      </c>
      <c r="N629">
        <f t="shared" si="9"/>
        <v>21</v>
      </c>
    </row>
    <row r="630" spans="1:14" x14ac:dyDescent="0.3">
      <c r="A630" t="s">
        <v>2533</v>
      </c>
      <c r="B630">
        <f>scalebetweenformulas!S630</f>
        <v>40</v>
      </c>
      <c r="C630">
        <f>IF(scrapedData!AC630="FR",4,IF(scrapedData!AC630="SO", 3, IF(scrapedData!AC630="JR",2,1)))</f>
        <v>2</v>
      </c>
      <c r="D630">
        <v>1200000</v>
      </c>
      <c r="E630">
        <f ca="1">IF(scrapedData!AD630="F",RANDBETWEEN(2,3),IF(scrapedData!AD630="G",RANDBETWEEN(0,1),4))</f>
        <v>3</v>
      </c>
      <c r="F630" s="1" t="s">
        <v>585</v>
      </c>
      <c r="G630">
        <f>scrapedData!AB630</f>
        <v>24</v>
      </c>
      <c r="H630" t="str">
        <f>MONTH(scrapedData!AE630)&amp;""""&amp;DAY(scrapedData!AE630)&amp;"'"</f>
        <v>6"6'</v>
      </c>
      <c r="I630">
        <f ca="1">_xlfn.IFNA(scalebetweenformulas!N630-scalebetweenformulas!T630,40)</f>
        <v>77</v>
      </c>
      <c r="J630">
        <f>_xlfn.IFNA(scalebetweenformulas!O630-scalebetweenformulas!T630,40)</f>
        <v>75</v>
      </c>
      <c r="K630">
        <f ca="1">_xlfn.IFNA(scalebetweenformulas!Q630,40)</f>
        <v>80</v>
      </c>
      <c r="L630">
        <f>_xlfn.IFNA(scalebetweenformulas!P630,40)</f>
        <v>67</v>
      </c>
      <c r="M630">
        <f ca="1">_xlfn.IFNA(scalebetweenformulas!R630,40)</f>
        <v>75</v>
      </c>
      <c r="N630">
        <f t="shared" si="9"/>
        <v>20</v>
      </c>
    </row>
    <row r="631" spans="1:14" x14ac:dyDescent="0.3">
      <c r="A631" t="s">
        <v>2535</v>
      </c>
      <c r="B631">
        <f>scalebetweenformulas!S631</f>
        <v>40</v>
      </c>
      <c r="C631">
        <f>IF(scrapedData!AC631="FR",4,IF(scrapedData!AC631="SO", 3, IF(scrapedData!AC631="JR",2,1)))</f>
        <v>1</v>
      </c>
      <c r="D631">
        <v>1200000</v>
      </c>
      <c r="E631">
        <f ca="1">IF(scrapedData!AD631="F",RANDBETWEEN(2,3),IF(scrapedData!AD631="G",RANDBETWEEN(0,1),4))</f>
        <v>1</v>
      </c>
      <c r="F631" s="1" t="s">
        <v>585</v>
      </c>
      <c r="G631">
        <f>scrapedData!AB631</f>
        <v>32</v>
      </c>
      <c r="H631" t="str">
        <f>MONTH(scrapedData!AE631)&amp;""""&amp;DAY(scrapedData!AE631)&amp;"'"</f>
        <v>6"3'</v>
      </c>
      <c r="I631">
        <f ca="1">_xlfn.IFNA(scalebetweenformulas!N631-scalebetweenformulas!T631,40)</f>
        <v>76</v>
      </c>
      <c r="J631">
        <f>_xlfn.IFNA(scalebetweenformulas!O631-scalebetweenformulas!T631,40)</f>
        <v>73</v>
      </c>
      <c r="K631">
        <f ca="1">_xlfn.IFNA(scalebetweenformulas!Q631,40)</f>
        <v>75</v>
      </c>
      <c r="L631">
        <f>_xlfn.IFNA(scalebetweenformulas!P631,40)</f>
        <v>63</v>
      </c>
      <c r="M631">
        <f ca="1">_xlfn.IFNA(scalebetweenformulas!R631,40)</f>
        <v>82</v>
      </c>
      <c r="N631">
        <f t="shared" si="9"/>
        <v>21</v>
      </c>
    </row>
    <row r="632" spans="1:14" x14ac:dyDescent="0.3">
      <c r="A632" t="s">
        <v>2537</v>
      </c>
      <c r="B632">
        <f>scalebetweenformulas!S632</f>
        <v>40</v>
      </c>
      <c r="C632">
        <f>IF(scrapedData!AC632="FR",4,IF(scrapedData!AC632="SO", 3, IF(scrapedData!AC632="JR",2,1)))</f>
        <v>4</v>
      </c>
      <c r="D632">
        <v>1200000</v>
      </c>
      <c r="E632">
        <f ca="1">IF(scrapedData!AD632="F",RANDBETWEEN(2,3),IF(scrapedData!AD632="G",RANDBETWEEN(0,1),4))</f>
        <v>1</v>
      </c>
      <c r="F632" s="1" t="s">
        <v>585</v>
      </c>
      <c r="G632">
        <f>scrapedData!AB632</f>
        <v>1</v>
      </c>
      <c r="H632" t="str">
        <f>MONTH(scrapedData!AE632)&amp;""""&amp;DAY(scrapedData!AE632)&amp;"'"</f>
        <v>6"3'</v>
      </c>
      <c r="I632">
        <f ca="1">_xlfn.IFNA(scalebetweenformulas!N632-scalebetweenformulas!T632,40)</f>
        <v>76</v>
      </c>
      <c r="J632">
        <f>_xlfn.IFNA(scalebetweenformulas!O632-scalebetweenformulas!T632,40)</f>
        <v>72</v>
      </c>
      <c r="K632">
        <f ca="1">_xlfn.IFNA(scalebetweenformulas!Q632,40)</f>
        <v>84</v>
      </c>
      <c r="L632">
        <f>_xlfn.IFNA(scalebetweenformulas!P632,40)</f>
        <v>60</v>
      </c>
      <c r="M632">
        <f ca="1">_xlfn.IFNA(scalebetweenformulas!R632,40)</f>
        <v>76</v>
      </c>
      <c r="N632">
        <f t="shared" si="9"/>
        <v>18</v>
      </c>
    </row>
    <row r="633" spans="1:14" x14ac:dyDescent="0.3">
      <c r="A633" t="s">
        <v>2539</v>
      </c>
      <c r="B633">
        <f>scalebetweenformulas!S633</f>
        <v>40</v>
      </c>
      <c r="C633">
        <f>IF(scrapedData!AC633="FR",4,IF(scrapedData!AC633="SO", 3, IF(scrapedData!AC633="JR",2,1)))</f>
        <v>4</v>
      </c>
      <c r="D633">
        <v>1200000</v>
      </c>
      <c r="E633">
        <f ca="1">IF(scrapedData!AD633="F",RANDBETWEEN(2,3),IF(scrapedData!AD633="G",RANDBETWEEN(0,1),4))</f>
        <v>1</v>
      </c>
      <c r="F633" s="1" t="s">
        <v>585</v>
      </c>
      <c r="G633">
        <f>scrapedData!AB633</f>
        <v>4</v>
      </c>
      <c r="H633" t="str">
        <f>MONTH(scrapedData!AE633)&amp;""""&amp;DAY(scrapedData!AE633)&amp;"'"</f>
        <v>6"3'</v>
      </c>
      <c r="I633">
        <f ca="1">_xlfn.IFNA(scalebetweenformulas!N633-scalebetweenformulas!T633,40)</f>
        <v>73</v>
      </c>
      <c r="J633">
        <f>_xlfn.IFNA(scalebetweenformulas!O633-scalebetweenformulas!T633,40)</f>
        <v>67</v>
      </c>
      <c r="K633">
        <f ca="1">_xlfn.IFNA(scalebetweenformulas!Q633,40)</f>
        <v>76</v>
      </c>
      <c r="L633">
        <f>_xlfn.IFNA(scalebetweenformulas!P633,40)</f>
        <v>67</v>
      </c>
      <c r="M633">
        <f ca="1">_xlfn.IFNA(scalebetweenformulas!R633,40)</f>
        <v>65</v>
      </c>
      <c r="N633">
        <f t="shared" si="9"/>
        <v>18</v>
      </c>
    </row>
    <row r="634" spans="1:14" x14ac:dyDescent="0.3">
      <c r="A634" t="s">
        <v>2541</v>
      </c>
      <c r="B634">
        <f>scalebetweenformulas!S634</f>
        <v>40</v>
      </c>
      <c r="C634">
        <f>IF(scrapedData!AC634="FR",4,IF(scrapedData!AC634="SO", 3, IF(scrapedData!AC634="JR",2,1)))</f>
        <v>3</v>
      </c>
      <c r="D634">
        <v>1200000</v>
      </c>
      <c r="E634">
        <f ca="1">IF(scrapedData!AD634="F",RANDBETWEEN(2,3),IF(scrapedData!AD634="G",RANDBETWEEN(0,1),4))</f>
        <v>3</v>
      </c>
      <c r="F634" s="1" t="s">
        <v>585</v>
      </c>
      <c r="G634">
        <f>scrapedData!AB634</f>
        <v>25</v>
      </c>
      <c r="H634" t="str">
        <f>MONTH(scrapedData!AE634)&amp;""""&amp;DAY(scrapedData!AE634)&amp;"'"</f>
        <v>6"8'</v>
      </c>
      <c r="I634">
        <f ca="1">_xlfn.IFNA(scalebetweenformulas!N634-scalebetweenformulas!T634,40)</f>
        <v>71</v>
      </c>
      <c r="J634">
        <f>_xlfn.IFNA(scalebetweenformulas!O634-scalebetweenformulas!T634,40)</f>
        <v>73</v>
      </c>
      <c r="K634">
        <f ca="1">_xlfn.IFNA(scalebetweenformulas!Q634,40)</f>
        <v>41</v>
      </c>
      <c r="L634">
        <f>_xlfn.IFNA(scalebetweenformulas!P634,40)</f>
        <v>76</v>
      </c>
      <c r="M634">
        <f ca="1">_xlfn.IFNA(scalebetweenformulas!R634,40)</f>
        <v>58</v>
      </c>
      <c r="N634">
        <f t="shared" si="9"/>
        <v>19</v>
      </c>
    </row>
    <row r="635" spans="1:14" x14ac:dyDescent="0.3">
      <c r="A635" t="s">
        <v>2543</v>
      </c>
      <c r="B635">
        <f>scalebetweenformulas!S635</f>
        <v>40</v>
      </c>
      <c r="C635">
        <f>IF(scrapedData!AC635="FR",4,IF(scrapedData!AC635="SO", 3, IF(scrapedData!AC635="JR",2,1)))</f>
        <v>3</v>
      </c>
      <c r="D635">
        <v>1200000</v>
      </c>
      <c r="E635">
        <f ca="1">IF(scrapedData!AD635="F",RANDBETWEEN(2,3),IF(scrapedData!AD635="G",RANDBETWEEN(0,1),4))</f>
        <v>0</v>
      </c>
      <c r="F635" s="1" t="s">
        <v>585</v>
      </c>
      <c r="G635">
        <f>scrapedData!AB635</f>
        <v>2</v>
      </c>
      <c r="H635" t="str">
        <f>MONTH(scrapedData!AE635)&amp;""""&amp;DAY(scrapedData!AE635)&amp;"'"</f>
        <v>6"5'</v>
      </c>
      <c r="I635">
        <f ca="1">_xlfn.IFNA(scalebetweenformulas!N635-scalebetweenformulas!T635,40)</f>
        <v>72</v>
      </c>
      <c r="J635">
        <f>_xlfn.IFNA(scalebetweenformulas!O635-scalebetweenformulas!T635,40)</f>
        <v>69</v>
      </c>
      <c r="K635">
        <f ca="1">_xlfn.IFNA(scalebetweenformulas!Q635,40)</f>
        <v>79</v>
      </c>
      <c r="L635">
        <f>_xlfn.IFNA(scalebetweenformulas!P635,40)</f>
        <v>72</v>
      </c>
      <c r="M635">
        <f ca="1">_xlfn.IFNA(scalebetweenformulas!R635,40)</f>
        <v>69</v>
      </c>
      <c r="N635">
        <f t="shared" si="9"/>
        <v>19</v>
      </c>
    </row>
    <row r="636" spans="1:14" x14ac:dyDescent="0.3">
      <c r="A636" t="s">
        <v>2545</v>
      </c>
      <c r="B636">
        <f>scalebetweenformulas!S636</f>
        <v>40</v>
      </c>
      <c r="C636">
        <f>IF(scrapedData!AC636="FR",4,IF(scrapedData!AC636="SO", 3, IF(scrapedData!AC636="JR",2,1)))</f>
        <v>4</v>
      </c>
      <c r="D636">
        <v>1200000</v>
      </c>
      <c r="E636">
        <f ca="1">IF(scrapedData!AD636="F",RANDBETWEEN(2,3),IF(scrapedData!AD636="G",RANDBETWEEN(0,1),4))</f>
        <v>2</v>
      </c>
      <c r="F636" s="1" t="s">
        <v>585</v>
      </c>
      <c r="G636">
        <f>scrapedData!AB636</f>
        <v>10</v>
      </c>
      <c r="H636" t="str">
        <f>MONTH(scrapedData!AE636)&amp;""""&amp;DAY(scrapedData!AE636)&amp;"'"</f>
        <v>6"5'</v>
      </c>
      <c r="I636">
        <f ca="1">_xlfn.IFNA(scalebetweenformulas!N636-scalebetweenformulas!T636,40)</f>
        <v>73</v>
      </c>
      <c r="J636">
        <f>_xlfn.IFNA(scalebetweenformulas!O636-scalebetweenformulas!T636,40)</f>
        <v>64</v>
      </c>
      <c r="K636">
        <f ca="1">_xlfn.IFNA(scalebetweenformulas!Q636,40)</f>
        <v>86</v>
      </c>
      <c r="L636">
        <f>_xlfn.IFNA(scalebetweenformulas!P636,40)</f>
        <v>71</v>
      </c>
      <c r="M636">
        <f ca="1">_xlfn.IFNA(scalebetweenformulas!R636,40)</f>
        <v>54</v>
      </c>
      <c r="N636">
        <f t="shared" si="9"/>
        <v>18</v>
      </c>
    </row>
    <row r="637" spans="1:14" x14ac:dyDescent="0.3">
      <c r="A637" t="s">
        <v>2546</v>
      </c>
      <c r="B637">
        <f>scalebetweenformulas!S637</f>
        <v>40</v>
      </c>
      <c r="C637">
        <f>IF(scrapedData!AC637="FR",4,IF(scrapedData!AC637="SO", 3, IF(scrapedData!AC637="JR",2,1)))</f>
        <v>4</v>
      </c>
      <c r="D637">
        <v>1200000</v>
      </c>
      <c r="E637">
        <f ca="1">IF(scrapedData!AD637="F",RANDBETWEEN(2,3),IF(scrapedData!AD637="G",RANDBETWEEN(0,1),4))</f>
        <v>2</v>
      </c>
      <c r="F637" s="1" t="s">
        <v>585</v>
      </c>
      <c r="G637">
        <f>scrapedData!AB637</f>
        <v>23</v>
      </c>
      <c r="H637" t="str">
        <f>MONTH(scrapedData!AE637)&amp;""""&amp;DAY(scrapedData!AE637)&amp;"'"</f>
        <v>6"9'</v>
      </c>
      <c r="I637">
        <f ca="1">_xlfn.IFNA(scalebetweenformulas!N637-scalebetweenformulas!T637,40)</f>
        <v>65</v>
      </c>
      <c r="J637">
        <f>_xlfn.IFNA(scalebetweenformulas!O637-scalebetweenformulas!T637,40)</f>
        <v>63</v>
      </c>
      <c r="K637">
        <f ca="1">_xlfn.IFNA(scalebetweenformulas!Q637,40)</f>
        <v>45</v>
      </c>
      <c r="L637">
        <f>_xlfn.IFNA(scalebetweenformulas!P637,40)</f>
        <v>74</v>
      </c>
      <c r="M637">
        <f ca="1">_xlfn.IFNA(scalebetweenformulas!R637,40)</f>
        <v>75</v>
      </c>
      <c r="N637">
        <f t="shared" si="9"/>
        <v>18</v>
      </c>
    </row>
    <row r="638" spans="1:14" x14ac:dyDescent="0.3">
      <c r="A638" t="s">
        <v>2549</v>
      </c>
      <c r="B638">
        <f>scalebetweenformulas!S638</f>
        <v>40</v>
      </c>
      <c r="C638">
        <f>IF(scrapedData!AC638="FR",4,IF(scrapedData!AC638="SO", 3, IF(scrapedData!AC638="JR",2,1)))</f>
        <v>1</v>
      </c>
      <c r="D638">
        <v>1200000</v>
      </c>
      <c r="E638">
        <f ca="1">IF(scrapedData!AD638="F",RANDBETWEEN(2,3),IF(scrapedData!AD638="G",RANDBETWEEN(0,1),4))</f>
        <v>0</v>
      </c>
      <c r="F638" s="1" t="s">
        <v>585</v>
      </c>
      <c r="G638">
        <f>scrapedData!AB638</f>
        <v>14</v>
      </c>
      <c r="H638" t="str">
        <f>MONTH(scrapedData!AE638)&amp;""""&amp;DAY(scrapedData!AE638)&amp;"'"</f>
        <v>6"1'</v>
      </c>
      <c r="I638">
        <f ca="1">_xlfn.IFNA(scalebetweenformulas!N638-scalebetweenformulas!T638,40)</f>
        <v>66</v>
      </c>
      <c r="J638">
        <f>_xlfn.IFNA(scalebetweenformulas!O638-scalebetweenformulas!T638,40)</f>
        <v>59</v>
      </c>
      <c r="K638">
        <f ca="1">_xlfn.IFNA(scalebetweenformulas!Q638,40)</f>
        <v>45</v>
      </c>
      <c r="L638">
        <f>_xlfn.IFNA(scalebetweenformulas!P638,40)</f>
        <v>69</v>
      </c>
      <c r="M638">
        <f ca="1">_xlfn.IFNA(scalebetweenformulas!R638,40)</f>
        <v>68</v>
      </c>
      <c r="N638">
        <f t="shared" si="9"/>
        <v>21</v>
      </c>
    </row>
    <row r="639" spans="1:14" x14ac:dyDescent="0.3">
      <c r="A639" t="s">
        <v>2552</v>
      </c>
      <c r="B639">
        <f>scalebetweenformulas!S639</f>
        <v>40</v>
      </c>
      <c r="C639">
        <f>IF(scrapedData!AC639="FR",4,IF(scrapedData!AC639="SO", 3, IF(scrapedData!AC639="JR",2,1)))</f>
        <v>2</v>
      </c>
      <c r="D639">
        <v>1200000</v>
      </c>
      <c r="E639">
        <f ca="1">IF(scrapedData!AD639="F",RANDBETWEEN(2,3),IF(scrapedData!AD639="G",RANDBETWEEN(0,1),4))</f>
        <v>1</v>
      </c>
      <c r="F639" s="1" t="s">
        <v>585</v>
      </c>
      <c r="G639">
        <f>scrapedData!AB639</f>
        <v>40</v>
      </c>
      <c r="H639" t="str">
        <f>MONTH(scrapedData!AE639)&amp;""""&amp;DAY(scrapedData!AE639)&amp;"'"</f>
        <v>6"1'</v>
      </c>
      <c r="I639">
        <f ca="1">_xlfn.IFNA(scalebetweenformulas!N639-scalebetweenformulas!T639,40)</f>
        <v>62</v>
      </c>
      <c r="J639">
        <f>_xlfn.IFNA(scalebetweenformulas!O639-scalebetweenformulas!T639,40)</f>
        <v>60</v>
      </c>
      <c r="K639">
        <f ca="1">_xlfn.IFNA(scalebetweenformulas!Q639,40)</f>
        <v>43</v>
      </c>
      <c r="L639">
        <f>_xlfn.IFNA(scalebetweenformulas!P639,40)</f>
        <v>68</v>
      </c>
      <c r="M639">
        <f ca="1">_xlfn.IFNA(scalebetweenformulas!R639,40)</f>
        <v>54</v>
      </c>
      <c r="N639">
        <f t="shared" si="9"/>
        <v>20</v>
      </c>
    </row>
    <row r="640" spans="1:14" x14ac:dyDescent="0.3">
      <c r="A640" t="s">
        <v>2555</v>
      </c>
      <c r="B640">
        <f>scalebetweenformulas!S640</f>
        <v>40</v>
      </c>
      <c r="C640">
        <f>IF(scrapedData!AC640="FR",4,IF(scrapedData!AC640="SO", 3, IF(scrapedData!AC640="JR",2,1)))</f>
        <v>4</v>
      </c>
      <c r="D640">
        <v>1200000</v>
      </c>
      <c r="E640">
        <f ca="1">IF(scrapedData!AD640="F",RANDBETWEEN(2,3),IF(scrapedData!AD640="G",RANDBETWEEN(0,1),4))</f>
        <v>3</v>
      </c>
      <c r="F640" s="1" t="s">
        <v>585</v>
      </c>
      <c r="G640">
        <f>scrapedData!AB640</f>
        <v>42</v>
      </c>
      <c r="H640" t="str">
        <f>MONTH(scrapedData!AE640)&amp;""""&amp;DAY(scrapedData!AE640)&amp;"'"</f>
        <v>6"5'</v>
      </c>
      <c r="I640">
        <f ca="1">_xlfn.IFNA(scalebetweenformulas!N640-scalebetweenformulas!T640,40)</f>
        <v>57</v>
      </c>
      <c r="J640">
        <f>_xlfn.IFNA(scalebetweenformulas!O640-scalebetweenformulas!T640,40)</f>
        <v>59</v>
      </c>
      <c r="K640">
        <f ca="1">_xlfn.IFNA(scalebetweenformulas!Q640,40)</f>
        <v>42</v>
      </c>
      <c r="L640">
        <f>_xlfn.IFNA(scalebetweenformulas!P640,40)</f>
        <v>77</v>
      </c>
      <c r="M640">
        <f ca="1">_xlfn.IFNA(scalebetweenformulas!R640,40)</f>
        <v>64</v>
      </c>
      <c r="N640">
        <f t="shared" si="9"/>
        <v>18</v>
      </c>
    </row>
    <row r="641" spans="1:14" x14ac:dyDescent="0.3">
      <c r="A641" t="s">
        <v>2557</v>
      </c>
      <c r="B641">
        <f>scalebetweenformulas!S641</f>
        <v>40</v>
      </c>
      <c r="C641">
        <f>IF(scrapedData!AC641="FR",4,IF(scrapedData!AC641="SO", 3, IF(scrapedData!AC641="JR",2,1)))</f>
        <v>2</v>
      </c>
      <c r="D641">
        <v>1200000</v>
      </c>
      <c r="E641">
        <f ca="1">IF(scrapedData!AD641="F",RANDBETWEEN(2,3),IF(scrapedData!AD641="G",RANDBETWEEN(0,1),4))</f>
        <v>1</v>
      </c>
      <c r="F641" s="1" t="s">
        <v>585</v>
      </c>
      <c r="G641">
        <f>scrapedData!AB641</f>
        <v>13</v>
      </c>
      <c r="H641" t="str">
        <f>MONTH(scrapedData!AE641)&amp;""""&amp;DAY(scrapedData!AE641)&amp;"'"</f>
        <v>6"1'</v>
      </c>
      <c r="I641">
        <f>_xlfn.IFNA(scalebetweenformulas!N641-scalebetweenformulas!T641,40)</f>
        <v>40</v>
      </c>
      <c r="J641">
        <f>_xlfn.IFNA(scalebetweenformulas!O641-scalebetweenformulas!T641,40)</f>
        <v>40</v>
      </c>
      <c r="K641">
        <f ca="1">_xlfn.IFNA(scalebetweenformulas!Q641,40)</f>
        <v>40</v>
      </c>
      <c r="L641">
        <f>_xlfn.IFNA(scalebetweenformulas!P641,40)</f>
        <v>40</v>
      </c>
      <c r="M641">
        <f ca="1">_xlfn.IFNA(scalebetweenformulas!R641,40)</f>
        <v>40</v>
      </c>
      <c r="N641">
        <f t="shared" si="9"/>
        <v>20</v>
      </c>
    </row>
    <row r="642" spans="1:14" x14ac:dyDescent="0.3">
      <c r="A642" t="s">
        <v>2559</v>
      </c>
      <c r="B642">
        <f>scalebetweenformulas!S642</f>
        <v>41</v>
      </c>
      <c r="C642">
        <f>IF(scrapedData!AC642="FR",4,IF(scrapedData!AC642="SO", 3, IF(scrapedData!AC642="JR",2,1)))</f>
        <v>1</v>
      </c>
      <c r="D642">
        <v>1200000</v>
      </c>
      <c r="E642">
        <f ca="1">IF(scrapedData!AD642="F",RANDBETWEEN(2,3),IF(scrapedData!AD642="G",RANDBETWEEN(0,1),4))</f>
        <v>1</v>
      </c>
      <c r="F642" s="1" t="s">
        <v>585</v>
      </c>
      <c r="G642">
        <f>scrapedData!AB642</f>
        <v>3</v>
      </c>
      <c r="H642" t="str">
        <f>MONTH(scrapedData!AE642)&amp;""""&amp;DAY(scrapedData!AE642)&amp;"'"</f>
        <v>6"8'</v>
      </c>
      <c r="I642">
        <f ca="1">_xlfn.IFNA(scalebetweenformulas!N642-scalebetweenformulas!T642,40)</f>
        <v>87</v>
      </c>
      <c r="J642">
        <f>_xlfn.IFNA(scalebetweenformulas!O642-scalebetweenformulas!T642,40)</f>
        <v>87</v>
      </c>
      <c r="K642">
        <f ca="1">_xlfn.IFNA(scalebetweenformulas!Q642,40)</f>
        <v>91</v>
      </c>
      <c r="L642">
        <f>_xlfn.IFNA(scalebetweenformulas!P642,40)</f>
        <v>102</v>
      </c>
      <c r="M642">
        <f ca="1">_xlfn.IFNA(scalebetweenformulas!R642,40)</f>
        <v>85</v>
      </c>
      <c r="N642">
        <f t="shared" si="9"/>
        <v>21</v>
      </c>
    </row>
    <row r="643" spans="1:14" x14ac:dyDescent="0.3">
      <c r="A643" t="s">
        <v>2563</v>
      </c>
      <c r="B643">
        <f>scalebetweenformulas!S643</f>
        <v>41</v>
      </c>
      <c r="C643">
        <f>IF(scrapedData!AC643="FR",4,IF(scrapedData!AC643="SO", 3, IF(scrapedData!AC643="JR",2,1)))</f>
        <v>1</v>
      </c>
      <c r="D643">
        <v>1200000</v>
      </c>
      <c r="E643">
        <f ca="1">IF(scrapedData!AD643="F",RANDBETWEEN(2,3),IF(scrapedData!AD643="G",RANDBETWEEN(0,1),4))</f>
        <v>1</v>
      </c>
      <c r="F643" s="1" t="s">
        <v>585</v>
      </c>
      <c r="G643">
        <f>scrapedData!AB643</f>
        <v>11</v>
      </c>
      <c r="H643" t="str">
        <f>MONTH(scrapedData!AE643)&amp;""""&amp;DAY(scrapedData!AE643)&amp;"'"</f>
        <v>6"3'</v>
      </c>
      <c r="I643">
        <f ca="1">_xlfn.IFNA(scalebetweenformulas!N643-scalebetweenformulas!T643,40)</f>
        <v>84</v>
      </c>
      <c r="J643">
        <f>_xlfn.IFNA(scalebetweenformulas!O643-scalebetweenformulas!T643,40)</f>
        <v>77</v>
      </c>
      <c r="K643">
        <f ca="1">_xlfn.IFNA(scalebetweenformulas!Q643,40)</f>
        <v>83</v>
      </c>
      <c r="L643">
        <f>_xlfn.IFNA(scalebetweenformulas!P643,40)</f>
        <v>62</v>
      </c>
      <c r="M643">
        <f ca="1">_xlfn.IFNA(scalebetweenformulas!R643,40)</f>
        <v>70</v>
      </c>
      <c r="N643">
        <f t="shared" ref="N643:N706" si="10">22-C643</f>
        <v>21</v>
      </c>
    </row>
    <row r="644" spans="1:14" x14ac:dyDescent="0.3">
      <c r="A644" t="s">
        <v>2567</v>
      </c>
      <c r="B644">
        <f>scalebetweenformulas!S644</f>
        <v>41</v>
      </c>
      <c r="C644">
        <f>IF(scrapedData!AC644="FR",4,IF(scrapedData!AC644="SO", 3, IF(scrapedData!AC644="JR",2,1)))</f>
        <v>4</v>
      </c>
      <c r="D644">
        <v>1200000</v>
      </c>
      <c r="E644">
        <f ca="1">IF(scrapedData!AD644="F",RANDBETWEEN(2,3),IF(scrapedData!AD644="G",RANDBETWEEN(0,1),4))</f>
        <v>4</v>
      </c>
      <c r="F644" s="1" t="s">
        <v>585</v>
      </c>
      <c r="G644">
        <f>scrapedData!AB644</f>
        <v>33</v>
      </c>
      <c r="H644" t="str">
        <f>MONTH(scrapedData!AE644)&amp;""""&amp;DAY(scrapedData!AE644)&amp;"'"</f>
        <v>6"11'</v>
      </c>
      <c r="I644">
        <f ca="1">_xlfn.IFNA(scalebetweenformulas!N644-scalebetweenformulas!T644,40)</f>
        <v>77</v>
      </c>
      <c r="J644">
        <f>_xlfn.IFNA(scalebetweenformulas!O644-scalebetweenformulas!T644,40)</f>
        <v>82</v>
      </c>
      <c r="K644">
        <f ca="1">_xlfn.IFNA(scalebetweenformulas!Q644,40)</f>
        <v>47</v>
      </c>
      <c r="L644">
        <f>_xlfn.IFNA(scalebetweenformulas!P644,40)</f>
        <v>81</v>
      </c>
      <c r="M644">
        <f ca="1">_xlfn.IFNA(scalebetweenformulas!R644,40)</f>
        <v>78</v>
      </c>
      <c r="N644">
        <f t="shared" si="10"/>
        <v>18</v>
      </c>
    </row>
    <row r="645" spans="1:14" x14ac:dyDescent="0.3">
      <c r="A645" t="s">
        <v>2569</v>
      </c>
      <c r="B645">
        <f>scalebetweenformulas!S645</f>
        <v>41</v>
      </c>
      <c r="C645">
        <f>IF(scrapedData!AC645="FR",4,IF(scrapedData!AC645="SO", 3, IF(scrapedData!AC645="JR",2,1)))</f>
        <v>4</v>
      </c>
      <c r="D645">
        <v>1200000</v>
      </c>
      <c r="E645">
        <f ca="1">IF(scrapedData!AD645="F",RANDBETWEEN(2,3),IF(scrapedData!AD645="G",RANDBETWEEN(0,1),4))</f>
        <v>0</v>
      </c>
      <c r="F645" s="1" t="s">
        <v>585</v>
      </c>
      <c r="G645">
        <f>scrapedData!AB645</f>
        <v>2</v>
      </c>
      <c r="H645" t="str">
        <f>MONTH(scrapedData!AE645)&amp;""""&amp;DAY(scrapedData!AE645)&amp;"'"</f>
        <v>6"2'</v>
      </c>
      <c r="I645">
        <f ca="1">_xlfn.IFNA(scalebetweenformulas!N645-scalebetweenformulas!T645,40)</f>
        <v>85</v>
      </c>
      <c r="J645">
        <f>_xlfn.IFNA(scalebetweenformulas!O645-scalebetweenformulas!T645,40)</f>
        <v>78</v>
      </c>
      <c r="K645">
        <f ca="1">_xlfn.IFNA(scalebetweenformulas!Q645,40)</f>
        <v>82</v>
      </c>
      <c r="L645">
        <f>_xlfn.IFNA(scalebetweenformulas!P645,40)</f>
        <v>69</v>
      </c>
      <c r="M645">
        <f ca="1">_xlfn.IFNA(scalebetweenformulas!R645,40)</f>
        <v>56</v>
      </c>
      <c r="N645">
        <f t="shared" si="10"/>
        <v>18</v>
      </c>
    </row>
    <row r="646" spans="1:14" x14ac:dyDescent="0.3">
      <c r="A646" t="s">
        <v>2573</v>
      </c>
      <c r="B646">
        <f>scalebetweenformulas!S646</f>
        <v>41</v>
      </c>
      <c r="C646">
        <f>IF(scrapedData!AC646="FR",4,IF(scrapedData!AC646="SO", 3, IF(scrapedData!AC646="JR",2,1)))</f>
        <v>3</v>
      </c>
      <c r="D646">
        <v>1200000</v>
      </c>
      <c r="E646">
        <f ca="1">IF(scrapedData!AD646="F",RANDBETWEEN(2,3),IF(scrapedData!AD646="G",RANDBETWEEN(0,1),4))</f>
        <v>1</v>
      </c>
      <c r="F646" s="1" t="s">
        <v>585</v>
      </c>
      <c r="G646">
        <f>scrapedData!AB646</f>
        <v>14</v>
      </c>
      <c r="H646" t="str">
        <f>MONTH(scrapedData!AE646)&amp;""""&amp;DAY(scrapedData!AE646)&amp;"'"</f>
        <v>6"1'</v>
      </c>
      <c r="I646">
        <f ca="1">_xlfn.IFNA(scalebetweenformulas!N646-scalebetweenformulas!T646,40)</f>
        <v>76</v>
      </c>
      <c r="J646">
        <f>_xlfn.IFNA(scalebetweenformulas!O646-scalebetweenformulas!T646,40)</f>
        <v>67</v>
      </c>
      <c r="K646">
        <f ca="1">_xlfn.IFNA(scalebetweenformulas!Q646,40)</f>
        <v>86</v>
      </c>
      <c r="L646">
        <f>_xlfn.IFNA(scalebetweenformulas!P646,40)</f>
        <v>62</v>
      </c>
      <c r="M646">
        <f ca="1">_xlfn.IFNA(scalebetweenformulas!R646,40)</f>
        <v>96</v>
      </c>
      <c r="N646">
        <f t="shared" si="10"/>
        <v>19</v>
      </c>
    </row>
    <row r="647" spans="1:14" x14ac:dyDescent="0.3">
      <c r="A647" t="s">
        <v>2574</v>
      </c>
      <c r="B647">
        <f>scalebetweenformulas!S647</f>
        <v>41</v>
      </c>
      <c r="C647">
        <f>IF(scrapedData!AC647="FR",4,IF(scrapedData!AC647="SO", 3, IF(scrapedData!AC647="JR",2,1)))</f>
        <v>4</v>
      </c>
      <c r="D647">
        <v>1200000</v>
      </c>
      <c r="E647">
        <f ca="1">IF(scrapedData!AD647="F",RANDBETWEEN(2,3),IF(scrapedData!AD647="G",RANDBETWEEN(0,1),4))</f>
        <v>3</v>
      </c>
      <c r="F647" s="1" t="s">
        <v>585</v>
      </c>
      <c r="G647">
        <f>scrapedData!AB647</f>
        <v>10</v>
      </c>
      <c r="H647" t="str">
        <f>MONTH(scrapedData!AE647)&amp;""""&amp;DAY(scrapedData!AE647)&amp;"'"</f>
        <v>6"8'</v>
      </c>
      <c r="I647">
        <f ca="1">_xlfn.IFNA(scalebetweenformulas!N647-scalebetweenformulas!T647,40)</f>
        <v>74</v>
      </c>
      <c r="J647">
        <f>_xlfn.IFNA(scalebetweenformulas!O647-scalebetweenformulas!T647,40)</f>
        <v>70</v>
      </c>
      <c r="K647">
        <f ca="1">_xlfn.IFNA(scalebetweenformulas!Q647,40)</f>
        <v>78</v>
      </c>
      <c r="L647">
        <f>_xlfn.IFNA(scalebetweenformulas!P647,40)</f>
        <v>81</v>
      </c>
      <c r="M647">
        <f ca="1">_xlfn.IFNA(scalebetweenformulas!R647,40)</f>
        <v>40</v>
      </c>
      <c r="N647">
        <f t="shared" si="10"/>
        <v>18</v>
      </c>
    </row>
    <row r="648" spans="1:14" x14ac:dyDescent="0.3">
      <c r="A648" t="s">
        <v>2576</v>
      </c>
      <c r="B648">
        <f>scalebetweenformulas!S648</f>
        <v>41</v>
      </c>
      <c r="C648">
        <f>IF(scrapedData!AC648="FR",4,IF(scrapedData!AC648="SO", 3, IF(scrapedData!AC648="JR",2,1)))</f>
        <v>2</v>
      </c>
      <c r="D648">
        <v>1200000</v>
      </c>
      <c r="E648">
        <f ca="1">IF(scrapedData!AD648="F",RANDBETWEEN(2,3),IF(scrapedData!AD648="G",RANDBETWEEN(0,1),4))</f>
        <v>4</v>
      </c>
      <c r="F648" s="1" t="s">
        <v>585</v>
      </c>
      <c r="G648">
        <f>scrapedData!AB648</f>
        <v>50</v>
      </c>
      <c r="H648" t="str">
        <f>MONTH(scrapedData!AE648)&amp;""""&amp;DAY(scrapedData!AE648)&amp;"'"</f>
        <v>6"11'</v>
      </c>
      <c r="I648">
        <f ca="1">_xlfn.IFNA(scalebetweenformulas!N648-scalebetweenformulas!T648,40)</f>
        <v>69</v>
      </c>
      <c r="J648">
        <f>_xlfn.IFNA(scalebetweenformulas!O648-scalebetweenformulas!T648,40)</f>
        <v>66</v>
      </c>
      <c r="K648">
        <f ca="1">_xlfn.IFNA(scalebetweenformulas!Q648,40)</f>
        <v>42</v>
      </c>
      <c r="L648">
        <f>_xlfn.IFNA(scalebetweenformulas!P648,40)</f>
        <v>72</v>
      </c>
      <c r="M648">
        <f ca="1">_xlfn.IFNA(scalebetweenformulas!R648,40)</f>
        <v>67</v>
      </c>
      <c r="N648">
        <f t="shared" si="10"/>
        <v>20</v>
      </c>
    </row>
    <row r="649" spans="1:14" x14ac:dyDescent="0.3">
      <c r="A649" t="s">
        <v>2579</v>
      </c>
      <c r="B649">
        <f>scalebetweenformulas!S649</f>
        <v>41</v>
      </c>
      <c r="C649">
        <f>IF(scrapedData!AC649="FR",4,IF(scrapedData!AC649="SO", 3, IF(scrapedData!AC649="JR",2,1)))</f>
        <v>2</v>
      </c>
      <c r="D649">
        <v>1200000</v>
      </c>
      <c r="E649">
        <f ca="1">IF(scrapedData!AD649="F",RANDBETWEEN(2,3),IF(scrapedData!AD649="G",RANDBETWEEN(0,1),4))</f>
        <v>0</v>
      </c>
      <c r="F649" s="1" t="s">
        <v>585</v>
      </c>
      <c r="G649">
        <f>scrapedData!AB649</f>
        <v>24</v>
      </c>
      <c r="H649" t="str">
        <f>MONTH(scrapedData!AE649)&amp;""""&amp;DAY(scrapedData!AE649)&amp;"'"</f>
        <v>6"4'</v>
      </c>
      <c r="I649">
        <f ca="1">_xlfn.IFNA(scalebetweenformulas!N649-scalebetweenformulas!T649,40)</f>
        <v>73</v>
      </c>
      <c r="J649">
        <f>_xlfn.IFNA(scalebetweenformulas!O649-scalebetweenformulas!T649,40)</f>
        <v>68</v>
      </c>
      <c r="K649">
        <f ca="1">_xlfn.IFNA(scalebetweenformulas!Q649,40)</f>
        <v>81</v>
      </c>
      <c r="L649">
        <f>_xlfn.IFNA(scalebetweenformulas!P649,40)</f>
        <v>57</v>
      </c>
      <c r="M649">
        <f ca="1">_xlfn.IFNA(scalebetweenformulas!R649,40)</f>
        <v>82</v>
      </c>
      <c r="N649">
        <f t="shared" si="10"/>
        <v>20</v>
      </c>
    </row>
    <row r="650" spans="1:14" x14ac:dyDescent="0.3">
      <c r="A650" t="s">
        <v>2581</v>
      </c>
      <c r="B650">
        <f>scalebetweenformulas!S650</f>
        <v>41</v>
      </c>
      <c r="C650">
        <f>IF(scrapedData!AC650="FR",4,IF(scrapedData!AC650="SO", 3, IF(scrapedData!AC650="JR",2,1)))</f>
        <v>4</v>
      </c>
      <c r="D650">
        <v>1200000</v>
      </c>
      <c r="E650">
        <f ca="1">IF(scrapedData!AD650="F",RANDBETWEEN(2,3),IF(scrapedData!AD650="G",RANDBETWEEN(0,1),4))</f>
        <v>1</v>
      </c>
      <c r="F650" s="1" t="s">
        <v>585</v>
      </c>
      <c r="G650">
        <f>scrapedData!AB650</f>
        <v>5</v>
      </c>
      <c r="H650" t="str">
        <f>MONTH(scrapedData!AE650)&amp;""""&amp;DAY(scrapedData!AE650)&amp;"'"</f>
        <v>6"3'</v>
      </c>
      <c r="I650">
        <f ca="1">_xlfn.IFNA(scalebetweenformulas!N650-scalebetweenformulas!T650,40)</f>
        <v>69</v>
      </c>
      <c r="J650">
        <f>_xlfn.IFNA(scalebetweenformulas!O650-scalebetweenformulas!T650,40)</f>
        <v>63</v>
      </c>
      <c r="K650">
        <f ca="1">_xlfn.IFNA(scalebetweenformulas!Q650,40)</f>
        <v>72</v>
      </c>
      <c r="L650">
        <f>_xlfn.IFNA(scalebetweenformulas!P650,40)</f>
        <v>61</v>
      </c>
      <c r="M650">
        <f ca="1">_xlfn.IFNA(scalebetweenformulas!R650,40)</f>
        <v>87</v>
      </c>
      <c r="N650">
        <f t="shared" si="10"/>
        <v>18</v>
      </c>
    </row>
    <row r="651" spans="1:14" x14ac:dyDescent="0.3">
      <c r="A651" t="s">
        <v>2584</v>
      </c>
      <c r="B651">
        <f>scalebetweenformulas!S651</f>
        <v>41</v>
      </c>
      <c r="C651">
        <f>IF(scrapedData!AC651="FR",4,IF(scrapedData!AC651="SO", 3, IF(scrapedData!AC651="JR",2,1)))</f>
        <v>4</v>
      </c>
      <c r="D651">
        <v>1200000</v>
      </c>
      <c r="E651">
        <f ca="1">IF(scrapedData!AD651="F",RANDBETWEEN(2,3),IF(scrapedData!AD651="G",RANDBETWEEN(0,1),4))</f>
        <v>3</v>
      </c>
      <c r="F651" s="1" t="s">
        <v>585</v>
      </c>
      <c r="G651">
        <f>scrapedData!AB651</f>
        <v>21</v>
      </c>
      <c r="H651" t="str">
        <f>MONTH(scrapedData!AE651)&amp;""""&amp;DAY(scrapedData!AE651)&amp;"'"</f>
        <v>6"9'</v>
      </c>
      <c r="I651">
        <f ca="1">_xlfn.IFNA(scalebetweenformulas!N651-scalebetweenformulas!T651,40)</f>
        <v>69</v>
      </c>
      <c r="J651">
        <f>_xlfn.IFNA(scalebetweenformulas!O651-scalebetweenformulas!T651,40)</f>
        <v>61</v>
      </c>
      <c r="K651">
        <f ca="1">_xlfn.IFNA(scalebetweenformulas!Q651,40)</f>
        <v>44</v>
      </c>
      <c r="L651">
        <f>_xlfn.IFNA(scalebetweenformulas!P651,40)</f>
        <v>71</v>
      </c>
      <c r="M651">
        <f ca="1">_xlfn.IFNA(scalebetweenformulas!R651,40)</f>
        <v>60</v>
      </c>
      <c r="N651">
        <f t="shared" si="10"/>
        <v>18</v>
      </c>
    </row>
    <row r="652" spans="1:14" x14ac:dyDescent="0.3">
      <c r="A652" t="s">
        <v>2587</v>
      </c>
      <c r="B652">
        <f>scalebetweenformulas!S652</f>
        <v>41</v>
      </c>
      <c r="C652">
        <f>IF(scrapedData!AC652="FR",4,IF(scrapedData!AC652="SO", 3, IF(scrapedData!AC652="JR",2,1)))</f>
        <v>4</v>
      </c>
      <c r="D652">
        <v>1200000</v>
      </c>
      <c r="E652">
        <f ca="1">IF(scrapedData!AD652="F",RANDBETWEEN(2,3),IF(scrapedData!AD652="G",RANDBETWEEN(0,1),4))</f>
        <v>1</v>
      </c>
      <c r="F652" s="1" t="s">
        <v>585</v>
      </c>
      <c r="G652">
        <f>scrapedData!AB652</f>
        <v>20</v>
      </c>
      <c r="H652" t="str">
        <f>MONTH(scrapedData!AE652)&amp;""""&amp;DAY(scrapedData!AE652)&amp;"'"</f>
        <v>6"6'</v>
      </c>
      <c r="I652">
        <f ca="1">_xlfn.IFNA(scalebetweenformulas!N652-scalebetweenformulas!T652,40)</f>
        <v>63</v>
      </c>
      <c r="J652">
        <f>_xlfn.IFNA(scalebetweenformulas!O652-scalebetweenformulas!T652,40)</f>
        <v>61</v>
      </c>
      <c r="K652">
        <f ca="1">_xlfn.IFNA(scalebetweenformulas!Q652,40)</f>
        <v>41</v>
      </c>
      <c r="L652">
        <f>_xlfn.IFNA(scalebetweenformulas!P652,40)</f>
        <v>69</v>
      </c>
      <c r="M652">
        <f ca="1">_xlfn.IFNA(scalebetweenformulas!R652,40)</f>
        <v>50</v>
      </c>
      <c r="N652">
        <f t="shared" si="10"/>
        <v>18</v>
      </c>
    </row>
    <row r="653" spans="1:14" x14ac:dyDescent="0.3">
      <c r="A653" t="s">
        <v>2589</v>
      </c>
      <c r="B653">
        <f>scalebetweenformulas!S653</f>
        <v>41</v>
      </c>
      <c r="C653">
        <f>IF(scrapedData!AC653="FR",4,IF(scrapedData!AC653="SO", 3, IF(scrapedData!AC653="JR",2,1)))</f>
        <v>3</v>
      </c>
      <c r="D653">
        <v>1200000</v>
      </c>
      <c r="E653">
        <f ca="1">IF(scrapedData!AD653="F",RANDBETWEEN(2,3),IF(scrapedData!AD653="G",RANDBETWEEN(0,1),4))</f>
        <v>1</v>
      </c>
      <c r="F653" s="1" t="s">
        <v>585</v>
      </c>
      <c r="G653">
        <f>scrapedData!AB653</f>
        <v>35</v>
      </c>
      <c r="H653" t="str">
        <f>MONTH(scrapedData!AE653)&amp;""""&amp;DAY(scrapedData!AE653)&amp;"'"</f>
        <v>6"2'</v>
      </c>
      <c r="I653">
        <f ca="1">_xlfn.IFNA(scalebetweenformulas!N653-scalebetweenformulas!T653,40)</f>
        <v>61</v>
      </c>
      <c r="J653">
        <f>_xlfn.IFNA(scalebetweenformulas!O653-scalebetweenformulas!T653,40)</f>
        <v>60</v>
      </c>
      <c r="K653">
        <f ca="1">_xlfn.IFNA(scalebetweenformulas!Q653,40)</f>
        <v>46</v>
      </c>
      <c r="L653">
        <f>_xlfn.IFNA(scalebetweenformulas!P653,40)</f>
        <v>71</v>
      </c>
      <c r="M653">
        <f ca="1">_xlfn.IFNA(scalebetweenformulas!R653,40)</f>
        <v>63</v>
      </c>
      <c r="N653">
        <f t="shared" si="10"/>
        <v>19</v>
      </c>
    </row>
    <row r="654" spans="1:14" x14ac:dyDescent="0.3">
      <c r="A654" t="s">
        <v>2590</v>
      </c>
      <c r="B654">
        <f>scalebetweenformulas!S654</f>
        <v>41</v>
      </c>
      <c r="C654">
        <f>IF(scrapedData!AC654="FR",4,IF(scrapedData!AC654="SO", 3, IF(scrapedData!AC654="JR",2,1)))</f>
        <v>4</v>
      </c>
      <c r="D654">
        <v>1200000</v>
      </c>
      <c r="E654">
        <f ca="1">IF(scrapedData!AD654="F",RANDBETWEEN(2,3),IF(scrapedData!AD654="G",RANDBETWEEN(0,1),4))</f>
        <v>0</v>
      </c>
      <c r="F654" s="1" t="s">
        <v>585</v>
      </c>
      <c r="G654">
        <f>scrapedData!AB654</f>
        <v>0</v>
      </c>
      <c r="H654" t="str">
        <f>MONTH(scrapedData!AE654)&amp;""""&amp;DAY(scrapedData!AE654)&amp;"'"</f>
        <v>5"8'</v>
      </c>
      <c r="I654">
        <f ca="1">_xlfn.IFNA(scalebetweenformulas!N654-scalebetweenformulas!T654,40)</f>
        <v>67</v>
      </c>
      <c r="J654">
        <f>_xlfn.IFNA(scalebetweenformulas!O654-scalebetweenformulas!T654,40)</f>
        <v>60</v>
      </c>
      <c r="K654">
        <f ca="1">_xlfn.IFNA(scalebetweenformulas!Q654,40)</f>
        <v>50</v>
      </c>
      <c r="L654">
        <f>_xlfn.IFNA(scalebetweenformulas!P654,40)</f>
        <v>68</v>
      </c>
      <c r="M654">
        <f ca="1">_xlfn.IFNA(scalebetweenformulas!R654,40)</f>
        <v>65</v>
      </c>
      <c r="N654">
        <f t="shared" si="10"/>
        <v>18</v>
      </c>
    </row>
    <row r="655" spans="1:14" x14ac:dyDescent="0.3">
      <c r="A655" t="s">
        <v>2591</v>
      </c>
      <c r="B655">
        <f>scalebetweenformulas!S655</f>
        <v>41</v>
      </c>
      <c r="C655">
        <f>IF(scrapedData!AC655="FR",4,IF(scrapedData!AC655="SO", 3, IF(scrapedData!AC655="JR",2,1)))</f>
        <v>4</v>
      </c>
      <c r="D655">
        <v>1200000</v>
      </c>
      <c r="E655">
        <f ca="1">IF(scrapedData!AD655="F",RANDBETWEEN(2,3),IF(scrapedData!AD655="G",RANDBETWEEN(0,1),4))</f>
        <v>3</v>
      </c>
      <c r="F655" s="1" t="s">
        <v>585</v>
      </c>
      <c r="G655">
        <f>scrapedData!AB655</f>
        <v>31</v>
      </c>
      <c r="H655" t="str">
        <f>MONTH(scrapedData!AE655)&amp;""""&amp;DAY(scrapedData!AE655)&amp;"'"</f>
        <v>6"4'</v>
      </c>
      <c r="I655">
        <f>_xlfn.IFNA(scalebetweenformulas!N655-scalebetweenformulas!T655,40)</f>
        <v>40</v>
      </c>
      <c r="J655">
        <f>_xlfn.IFNA(scalebetweenformulas!O655-scalebetweenformulas!T655,40)</f>
        <v>40</v>
      </c>
      <c r="K655">
        <f ca="1">_xlfn.IFNA(scalebetweenformulas!Q655,40)</f>
        <v>40</v>
      </c>
      <c r="L655">
        <f>_xlfn.IFNA(scalebetweenformulas!P655,40)</f>
        <v>40</v>
      </c>
      <c r="M655">
        <f ca="1">_xlfn.IFNA(scalebetweenformulas!R655,40)</f>
        <v>40</v>
      </c>
      <c r="N655">
        <f t="shared" si="10"/>
        <v>18</v>
      </c>
    </row>
    <row r="656" spans="1:14" x14ac:dyDescent="0.3">
      <c r="A656" t="s">
        <v>2594</v>
      </c>
      <c r="B656">
        <f>scalebetweenformulas!S656</f>
        <v>41</v>
      </c>
      <c r="C656">
        <f>IF(scrapedData!AC656="FR",4,IF(scrapedData!AC656="SO", 3, IF(scrapedData!AC656="JR",2,1)))</f>
        <v>4</v>
      </c>
      <c r="D656">
        <v>1200000</v>
      </c>
      <c r="E656">
        <f ca="1">IF(scrapedData!AD656="F",RANDBETWEEN(2,3),IF(scrapedData!AD656="G",RANDBETWEEN(0,1),4))</f>
        <v>0</v>
      </c>
      <c r="F656" s="1" t="s">
        <v>585</v>
      </c>
      <c r="G656">
        <f>scrapedData!AB656</f>
        <v>1</v>
      </c>
      <c r="H656" t="str">
        <f>MONTH(scrapedData!AE656)&amp;""""&amp;DAY(scrapedData!AE656)&amp;"'"</f>
        <v>6"4'</v>
      </c>
      <c r="I656">
        <f>_xlfn.IFNA(scalebetweenformulas!N656-scalebetweenformulas!T656,40)</f>
        <v>40</v>
      </c>
      <c r="J656">
        <f>_xlfn.IFNA(scalebetweenformulas!O656-scalebetweenformulas!T656,40)</f>
        <v>40</v>
      </c>
      <c r="K656">
        <f ca="1">_xlfn.IFNA(scalebetweenformulas!Q656,40)</f>
        <v>40</v>
      </c>
      <c r="L656">
        <f>_xlfn.IFNA(scalebetweenformulas!P656,40)</f>
        <v>40</v>
      </c>
      <c r="M656">
        <f ca="1">_xlfn.IFNA(scalebetweenformulas!R656,40)</f>
        <v>40</v>
      </c>
      <c r="N656">
        <f t="shared" si="10"/>
        <v>18</v>
      </c>
    </row>
    <row r="657" spans="1:14" x14ac:dyDescent="0.3">
      <c r="A657" t="s">
        <v>2597</v>
      </c>
      <c r="B657">
        <f>scalebetweenformulas!S657</f>
        <v>42</v>
      </c>
      <c r="C657">
        <f>IF(scrapedData!AC657="FR",4,IF(scrapedData!AC657="SO", 3, IF(scrapedData!AC657="JR",2,1)))</f>
        <v>1</v>
      </c>
      <c r="D657">
        <v>1200000</v>
      </c>
      <c r="E657">
        <f ca="1">IF(scrapedData!AD657="F",RANDBETWEEN(2,3),IF(scrapedData!AD657="G",RANDBETWEEN(0,1),4))</f>
        <v>1</v>
      </c>
      <c r="F657" s="1" t="s">
        <v>585</v>
      </c>
      <c r="G657">
        <f>scrapedData!AB657</f>
        <v>10</v>
      </c>
      <c r="H657" t="str">
        <f>MONTH(scrapedData!AE657)&amp;""""&amp;DAY(scrapedData!AE657)&amp;"'"</f>
        <v>6"4'</v>
      </c>
      <c r="I657">
        <f ca="1">_xlfn.IFNA(scalebetweenformulas!N657-scalebetweenformulas!T657,40)</f>
        <v>85</v>
      </c>
      <c r="J657">
        <f>_xlfn.IFNA(scalebetweenformulas!O657-scalebetweenformulas!T657,40)</f>
        <v>77</v>
      </c>
      <c r="K657">
        <f ca="1">_xlfn.IFNA(scalebetweenformulas!Q657,40)</f>
        <v>81</v>
      </c>
      <c r="L657">
        <f>_xlfn.IFNA(scalebetweenformulas!P657,40)</f>
        <v>56</v>
      </c>
      <c r="M657">
        <f ca="1">_xlfn.IFNA(scalebetweenformulas!R657,40)</f>
        <v>91</v>
      </c>
      <c r="N657">
        <f t="shared" si="10"/>
        <v>21</v>
      </c>
    </row>
    <row r="658" spans="1:14" x14ac:dyDescent="0.3">
      <c r="A658" t="s">
        <v>2599</v>
      </c>
      <c r="B658">
        <f>scalebetweenformulas!S658</f>
        <v>42</v>
      </c>
      <c r="C658">
        <f>IF(scrapedData!AC658="FR",4,IF(scrapedData!AC658="SO", 3, IF(scrapedData!AC658="JR",2,1)))</f>
        <v>2</v>
      </c>
      <c r="D658">
        <v>1200000</v>
      </c>
      <c r="E658">
        <f ca="1">IF(scrapedData!AD658="F",RANDBETWEEN(2,3),IF(scrapedData!AD658="G",RANDBETWEEN(0,1),4))</f>
        <v>1</v>
      </c>
      <c r="F658" s="1" t="s">
        <v>585</v>
      </c>
      <c r="G658">
        <f>scrapedData!AB658</f>
        <v>1</v>
      </c>
      <c r="H658" t="str">
        <f>MONTH(scrapedData!AE658)&amp;""""&amp;DAY(scrapedData!AE658)&amp;"'"</f>
        <v>6"8'</v>
      </c>
      <c r="I658">
        <f ca="1">_xlfn.IFNA(scalebetweenformulas!N658-scalebetweenformulas!T658,40)</f>
        <v>78</v>
      </c>
      <c r="J658">
        <f>_xlfn.IFNA(scalebetweenformulas!O658-scalebetweenformulas!T658,40)</f>
        <v>80</v>
      </c>
      <c r="K658">
        <f ca="1">_xlfn.IFNA(scalebetweenformulas!Q658,40)</f>
        <v>72</v>
      </c>
      <c r="L658">
        <f>_xlfn.IFNA(scalebetweenformulas!P658,40)</f>
        <v>62</v>
      </c>
      <c r="M658">
        <f ca="1">_xlfn.IFNA(scalebetweenformulas!R658,40)</f>
        <v>69</v>
      </c>
      <c r="N658">
        <f t="shared" si="10"/>
        <v>20</v>
      </c>
    </row>
    <row r="659" spans="1:14" x14ac:dyDescent="0.3">
      <c r="A659" t="s">
        <v>2600</v>
      </c>
      <c r="B659">
        <f>scalebetweenformulas!S659</f>
        <v>42</v>
      </c>
      <c r="C659">
        <f>IF(scrapedData!AC659="FR",4,IF(scrapedData!AC659="SO", 3, IF(scrapedData!AC659="JR",2,1)))</f>
        <v>3</v>
      </c>
      <c r="D659">
        <v>1200000</v>
      </c>
      <c r="E659">
        <f ca="1">IF(scrapedData!AD659="F",RANDBETWEEN(2,3),IF(scrapedData!AD659="G",RANDBETWEEN(0,1),4))</f>
        <v>1</v>
      </c>
      <c r="F659" s="1" t="s">
        <v>585</v>
      </c>
      <c r="G659">
        <f>scrapedData!AB659</f>
        <v>15</v>
      </c>
      <c r="H659" t="str">
        <f>MONTH(scrapedData!AE659)&amp;""""&amp;DAY(scrapedData!AE659)&amp;"'"</f>
        <v>6"4'</v>
      </c>
      <c r="I659">
        <f ca="1">_xlfn.IFNA(scalebetweenformulas!N659-scalebetweenformulas!T659,40)</f>
        <v>78</v>
      </c>
      <c r="J659">
        <f>_xlfn.IFNA(scalebetweenformulas!O659-scalebetweenformulas!T659,40)</f>
        <v>80</v>
      </c>
      <c r="K659">
        <f ca="1">_xlfn.IFNA(scalebetweenformulas!Q659,40)</f>
        <v>77</v>
      </c>
      <c r="L659">
        <f>_xlfn.IFNA(scalebetweenformulas!P659,40)</f>
        <v>74</v>
      </c>
      <c r="M659">
        <f ca="1">_xlfn.IFNA(scalebetweenformulas!R659,40)</f>
        <v>67</v>
      </c>
      <c r="N659">
        <f t="shared" si="10"/>
        <v>19</v>
      </c>
    </row>
    <row r="660" spans="1:14" x14ac:dyDescent="0.3">
      <c r="A660" t="s">
        <v>2602</v>
      </c>
      <c r="B660">
        <f>scalebetweenformulas!S660</f>
        <v>42</v>
      </c>
      <c r="C660">
        <f>IF(scrapedData!AC660="FR",4,IF(scrapedData!AC660="SO", 3, IF(scrapedData!AC660="JR",2,1)))</f>
        <v>3</v>
      </c>
      <c r="D660">
        <v>1200000</v>
      </c>
      <c r="E660">
        <f ca="1">IF(scrapedData!AD660="F",RANDBETWEEN(2,3),IF(scrapedData!AD660="G",RANDBETWEEN(0,1),4))</f>
        <v>2</v>
      </c>
      <c r="F660" s="1" t="s">
        <v>585</v>
      </c>
      <c r="G660">
        <f>scrapedData!AB660</f>
        <v>4</v>
      </c>
      <c r="H660" t="str">
        <f>MONTH(scrapedData!AE660)&amp;""""&amp;DAY(scrapedData!AE660)&amp;"'"</f>
        <v>6"7'</v>
      </c>
      <c r="I660">
        <f ca="1">_xlfn.IFNA(scalebetweenformulas!N660-scalebetweenformulas!T660,40)</f>
        <v>76</v>
      </c>
      <c r="J660">
        <f>_xlfn.IFNA(scalebetweenformulas!O660-scalebetweenformulas!T660,40)</f>
        <v>72</v>
      </c>
      <c r="K660">
        <f ca="1">_xlfn.IFNA(scalebetweenformulas!Q660,40)</f>
        <v>88</v>
      </c>
      <c r="L660">
        <f>_xlfn.IFNA(scalebetweenformulas!P660,40)</f>
        <v>73</v>
      </c>
      <c r="M660">
        <f ca="1">_xlfn.IFNA(scalebetweenformulas!R660,40)</f>
        <v>69</v>
      </c>
      <c r="N660">
        <f t="shared" si="10"/>
        <v>19</v>
      </c>
    </row>
    <row r="661" spans="1:14" x14ac:dyDescent="0.3">
      <c r="A661" t="s">
        <v>2603</v>
      </c>
      <c r="B661">
        <f>scalebetweenformulas!S661</f>
        <v>42</v>
      </c>
      <c r="C661">
        <f>IF(scrapedData!AC661="FR",4,IF(scrapedData!AC661="SO", 3, IF(scrapedData!AC661="JR",2,1)))</f>
        <v>1</v>
      </c>
      <c r="D661">
        <v>1200000</v>
      </c>
      <c r="E661">
        <f ca="1">IF(scrapedData!AD661="F",RANDBETWEEN(2,3),IF(scrapedData!AD661="G",RANDBETWEEN(0,1),4))</f>
        <v>4</v>
      </c>
      <c r="F661" s="1" t="s">
        <v>585</v>
      </c>
      <c r="G661">
        <f>scrapedData!AB661</f>
        <v>24</v>
      </c>
      <c r="H661" t="str">
        <f>MONTH(scrapedData!AE661)&amp;""""&amp;DAY(scrapedData!AE661)&amp;"'"</f>
        <v>6"10'</v>
      </c>
      <c r="I661">
        <f ca="1">_xlfn.IFNA(scalebetweenformulas!N661-scalebetweenformulas!T661,40)</f>
        <v>69</v>
      </c>
      <c r="J661">
        <f>_xlfn.IFNA(scalebetweenformulas!O661-scalebetweenformulas!T661,40)</f>
        <v>74</v>
      </c>
      <c r="K661">
        <f ca="1">_xlfn.IFNA(scalebetweenformulas!Q661,40)</f>
        <v>48</v>
      </c>
      <c r="L661">
        <f>_xlfn.IFNA(scalebetweenformulas!P661,40)</f>
        <v>92</v>
      </c>
      <c r="M661">
        <f ca="1">_xlfn.IFNA(scalebetweenformulas!R661,40)</f>
        <v>60</v>
      </c>
      <c r="N661">
        <f t="shared" si="10"/>
        <v>21</v>
      </c>
    </row>
    <row r="662" spans="1:14" x14ac:dyDescent="0.3">
      <c r="A662" t="s">
        <v>2607</v>
      </c>
      <c r="B662">
        <f>scalebetweenformulas!S662</f>
        <v>42</v>
      </c>
      <c r="C662">
        <f>IF(scrapedData!AC662="FR",4,IF(scrapedData!AC662="SO", 3, IF(scrapedData!AC662="JR",2,1)))</f>
        <v>3</v>
      </c>
      <c r="D662">
        <v>1200000</v>
      </c>
      <c r="E662">
        <f ca="1">IF(scrapedData!AD662="F",RANDBETWEEN(2,3),IF(scrapedData!AD662="G",RANDBETWEEN(0,1),4))</f>
        <v>3</v>
      </c>
      <c r="F662" s="1" t="s">
        <v>585</v>
      </c>
      <c r="G662">
        <f>scrapedData!AB662</f>
        <v>22</v>
      </c>
      <c r="H662" t="str">
        <f>MONTH(scrapedData!AE662)&amp;""""&amp;DAY(scrapedData!AE662)&amp;"'"</f>
        <v>6"7'</v>
      </c>
      <c r="I662">
        <f ca="1">_xlfn.IFNA(scalebetweenformulas!N662-scalebetweenformulas!T662,40)</f>
        <v>71</v>
      </c>
      <c r="J662">
        <f>_xlfn.IFNA(scalebetweenformulas!O662-scalebetweenformulas!T662,40)</f>
        <v>71</v>
      </c>
      <c r="K662">
        <f ca="1">_xlfn.IFNA(scalebetweenformulas!Q662,40)</f>
        <v>74</v>
      </c>
      <c r="L662">
        <f>_xlfn.IFNA(scalebetweenformulas!P662,40)</f>
        <v>69</v>
      </c>
      <c r="M662">
        <f ca="1">_xlfn.IFNA(scalebetweenformulas!R662,40)</f>
        <v>76</v>
      </c>
      <c r="N662">
        <f t="shared" si="10"/>
        <v>19</v>
      </c>
    </row>
    <row r="663" spans="1:14" x14ac:dyDescent="0.3">
      <c r="A663" t="s">
        <v>2609</v>
      </c>
      <c r="B663">
        <f>scalebetweenformulas!S663</f>
        <v>42</v>
      </c>
      <c r="C663">
        <f>IF(scrapedData!AC663="FR",4,IF(scrapedData!AC663="SO", 3, IF(scrapedData!AC663="JR",2,1)))</f>
        <v>2</v>
      </c>
      <c r="D663">
        <v>1200000</v>
      </c>
      <c r="E663">
        <f ca="1">IF(scrapedData!AD663="F",RANDBETWEEN(2,3),IF(scrapedData!AD663="G",RANDBETWEEN(0,1),4))</f>
        <v>0</v>
      </c>
      <c r="F663" s="1" t="s">
        <v>585</v>
      </c>
      <c r="G663">
        <f>scrapedData!AB663</f>
        <v>0</v>
      </c>
      <c r="H663" t="str">
        <f>MONTH(scrapedData!AE663)&amp;""""&amp;DAY(scrapedData!AE663)&amp;"'"</f>
        <v>5"10'</v>
      </c>
      <c r="I663">
        <f ca="1">_xlfn.IFNA(scalebetweenformulas!N663-scalebetweenformulas!T663,40)</f>
        <v>72</v>
      </c>
      <c r="J663">
        <f>_xlfn.IFNA(scalebetweenformulas!O663-scalebetweenformulas!T663,40)</f>
        <v>65</v>
      </c>
      <c r="K663">
        <f ca="1">_xlfn.IFNA(scalebetweenformulas!Q663,40)</f>
        <v>80</v>
      </c>
      <c r="L663">
        <f>_xlfn.IFNA(scalebetweenformulas!P663,40)</f>
        <v>59</v>
      </c>
      <c r="M663">
        <f ca="1">_xlfn.IFNA(scalebetweenformulas!R663,40)</f>
        <v>78</v>
      </c>
      <c r="N663">
        <f t="shared" si="10"/>
        <v>20</v>
      </c>
    </row>
    <row r="664" spans="1:14" x14ac:dyDescent="0.3">
      <c r="A664" t="s">
        <v>2611</v>
      </c>
      <c r="B664">
        <f>scalebetweenformulas!S664</f>
        <v>42</v>
      </c>
      <c r="C664">
        <f>IF(scrapedData!AC664="FR",4,IF(scrapedData!AC664="SO", 3, IF(scrapedData!AC664="JR",2,1)))</f>
        <v>3</v>
      </c>
      <c r="D664">
        <v>1200000</v>
      </c>
      <c r="E664">
        <f ca="1">IF(scrapedData!AD664="F",RANDBETWEEN(2,3),IF(scrapedData!AD664="G",RANDBETWEEN(0,1),4))</f>
        <v>3</v>
      </c>
      <c r="F664" s="1" t="s">
        <v>585</v>
      </c>
      <c r="G664">
        <f>scrapedData!AB664</f>
        <v>21</v>
      </c>
      <c r="H664" t="str">
        <f>MONTH(scrapedData!AE664)&amp;""""&amp;DAY(scrapedData!AE664)&amp;"'"</f>
        <v>6"10'</v>
      </c>
      <c r="I664">
        <f ca="1">_xlfn.IFNA(scalebetweenformulas!N664-scalebetweenformulas!T664,40)</f>
        <v>67</v>
      </c>
      <c r="J664">
        <f>_xlfn.IFNA(scalebetweenformulas!O664-scalebetweenformulas!T664,40)</f>
        <v>66</v>
      </c>
      <c r="K664">
        <f ca="1">_xlfn.IFNA(scalebetweenformulas!Q664,40)</f>
        <v>41</v>
      </c>
      <c r="L664">
        <f>_xlfn.IFNA(scalebetweenformulas!P664,40)</f>
        <v>68</v>
      </c>
      <c r="M664">
        <f ca="1">_xlfn.IFNA(scalebetweenformulas!R664,40)</f>
        <v>52</v>
      </c>
      <c r="N664">
        <f t="shared" si="10"/>
        <v>19</v>
      </c>
    </row>
    <row r="665" spans="1:14" x14ac:dyDescent="0.3">
      <c r="A665" t="s">
        <v>2612</v>
      </c>
      <c r="B665">
        <f>scalebetweenformulas!S665</f>
        <v>42</v>
      </c>
      <c r="C665">
        <f>IF(scrapedData!AC665="FR",4,IF(scrapedData!AC665="SO", 3, IF(scrapedData!AC665="JR",2,1)))</f>
        <v>2</v>
      </c>
      <c r="D665">
        <v>1200000</v>
      </c>
      <c r="E665">
        <f ca="1">IF(scrapedData!AD665="F",RANDBETWEEN(2,3),IF(scrapedData!AD665="G",RANDBETWEEN(0,1),4))</f>
        <v>4</v>
      </c>
      <c r="F665" s="1" t="s">
        <v>585</v>
      </c>
      <c r="G665">
        <f>scrapedData!AB665</f>
        <v>23</v>
      </c>
      <c r="H665" t="str">
        <f>MONTH(scrapedData!AE665)&amp;""""&amp;DAY(scrapedData!AE665)&amp;"'"</f>
        <v>6"11'</v>
      </c>
      <c r="I665">
        <f ca="1">_xlfn.IFNA(scalebetweenformulas!N665-scalebetweenformulas!T665,40)</f>
        <v>68</v>
      </c>
      <c r="J665">
        <f>_xlfn.IFNA(scalebetweenformulas!O665-scalebetweenformulas!T665,40)</f>
        <v>65</v>
      </c>
      <c r="K665">
        <f ca="1">_xlfn.IFNA(scalebetweenformulas!Q665,40)</f>
        <v>44</v>
      </c>
      <c r="L665">
        <f>_xlfn.IFNA(scalebetweenformulas!P665,40)</f>
        <v>74</v>
      </c>
      <c r="M665">
        <f ca="1">_xlfn.IFNA(scalebetweenformulas!R665,40)</f>
        <v>68</v>
      </c>
      <c r="N665">
        <f t="shared" si="10"/>
        <v>20</v>
      </c>
    </row>
    <row r="666" spans="1:14" x14ac:dyDescent="0.3">
      <c r="A666" t="s">
        <v>2614</v>
      </c>
      <c r="B666">
        <f>scalebetweenformulas!S666</f>
        <v>42</v>
      </c>
      <c r="C666">
        <f>IF(scrapedData!AC666="FR",4,IF(scrapedData!AC666="SO", 3, IF(scrapedData!AC666="JR",2,1)))</f>
        <v>2</v>
      </c>
      <c r="D666">
        <v>1200000</v>
      </c>
      <c r="E666">
        <f ca="1">IF(scrapedData!AD666="F",RANDBETWEEN(2,3),IF(scrapedData!AD666="G",RANDBETWEEN(0,1),4))</f>
        <v>0</v>
      </c>
      <c r="F666" s="1" t="s">
        <v>585</v>
      </c>
      <c r="G666">
        <f>scrapedData!AB666</f>
        <v>13</v>
      </c>
      <c r="H666" t="str">
        <f>MONTH(scrapedData!AE666)&amp;""""&amp;DAY(scrapedData!AE666)&amp;"'"</f>
        <v>6"2'</v>
      </c>
      <c r="I666">
        <f ca="1">_xlfn.IFNA(scalebetweenformulas!N666-scalebetweenformulas!T666,40)</f>
        <v>62</v>
      </c>
      <c r="J666">
        <f>_xlfn.IFNA(scalebetweenformulas!O666-scalebetweenformulas!T666,40)</f>
        <v>59</v>
      </c>
      <c r="K666">
        <f ca="1">_xlfn.IFNA(scalebetweenformulas!Q666,40)</f>
        <v>49</v>
      </c>
      <c r="L666">
        <f>_xlfn.IFNA(scalebetweenformulas!P666,40)</f>
        <v>66</v>
      </c>
      <c r="M666">
        <f ca="1">_xlfn.IFNA(scalebetweenformulas!R666,40)</f>
        <v>66</v>
      </c>
      <c r="N666">
        <f t="shared" si="10"/>
        <v>20</v>
      </c>
    </row>
    <row r="667" spans="1:14" x14ac:dyDescent="0.3">
      <c r="A667" t="s">
        <v>2616</v>
      </c>
      <c r="B667">
        <f>scalebetweenformulas!S667</f>
        <v>42</v>
      </c>
      <c r="C667">
        <f>IF(scrapedData!AC667="FR",4,IF(scrapedData!AC667="SO", 3, IF(scrapedData!AC667="JR",2,1)))</f>
        <v>2</v>
      </c>
      <c r="D667">
        <v>1200000</v>
      </c>
      <c r="E667">
        <f ca="1">IF(scrapedData!AD667="F",RANDBETWEEN(2,3),IF(scrapedData!AD667="G",RANDBETWEEN(0,1),4))</f>
        <v>2</v>
      </c>
      <c r="F667" s="1" t="s">
        <v>585</v>
      </c>
      <c r="G667">
        <f>scrapedData!AB667</f>
        <v>25</v>
      </c>
      <c r="H667" t="str">
        <f>MONTH(scrapedData!AE667)&amp;""""&amp;DAY(scrapedData!AE667)&amp;"'"</f>
        <v>6"5'</v>
      </c>
      <c r="I667">
        <f ca="1">_xlfn.IFNA(scalebetweenformulas!N667-scalebetweenformulas!T667,40)</f>
        <v>57</v>
      </c>
      <c r="J667">
        <f>_xlfn.IFNA(scalebetweenformulas!O667-scalebetweenformulas!T667,40)</f>
        <v>57</v>
      </c>
      <c r="K667">
        <f ca="1">_xlfn.IFNA(scalebetweenformulas!Q667,40)</f>
        <v>48</v>
      </c>
      <c r="L667">
        <f>_xlfn.IFNA(scalebetweenformulas!P667,40)</f>
        <v>69</v>
      </c>
      <c r="M667">
        <f ca="1">_xlfn.IFNA(scalebetweenformulas!R667,40)</f>
        <v>100</v>
      </c>
      <c r="N667">
        <f t="shared" si="10"/>
        <v>20</v>
      </c>
    </row>
    <row r="668" spans="1:14" x14ac:dyDescent="0.3">
      <c r="A668" t="s">
        <v>2619</v>
      </c>
      <c r="B668">
        <f>scalebetweenformulas!S668</f>
        <v>42</v>
      </c>
      <c r="C668">
        <f>IF(scrapedData!AC668="FR",4,IF(scrapedData!AC668="SO", 3, IF(scrapedData!AC668="JR",2,1)))</f>
        <v>2</v>
      </c>
      <c r="D668">
        <v>1200000</v>
      </c>
      <c r="E668">
        <f ca="1">IF(scrapedData!AD668="F",RANDBETWEEN(2,3),IF(scrapedData!AD668="G",RANDBETWEEN(0,1),4))</f>
        <v>1</v>
      </c>
      <c r="F668" s="1" t="s">
        <v>585</v>
      </c>
      <c r="G668">
        <f>scrapedData!AB668</f>
        <v>32</v>
      </c>
      <c r="H668" t="str">
        <f>MONTH(scrapedData!AE668)&amp;""""&amp;DAY(scrapedData!AE668)&amp;"'"</f>
        <v>6"3'</v>
      </c>
      <c r="I668">
        <f ca="1">_xlfn.IFNA(scalebetweenformulas!N668-scalebetweenformulas!T668,40)</f>
        <v>56</v>
      </c>
      <c r="J668">
        <f>_xlfn.IFNA(scalebetweenformulas!O668-scalebetweenformulas!T668,40)</f>
        <v>57</v>
      </c>
      <c r="K668">
        <f ca="1">_xlfn.IFNA(scalebetweenformulas!Q668,40)</f>
        <v>44</v>
      </c>
      <c r="L668">
        <f>_xlfn.IFNA(scalebetweenformulas!P668,40)</f>
        <v>68</v>
      </c>
      <c r="M668">
        <f ca="1">_xlfn.IFNA(scalebetweenformulas!R668,40)</f>
        <v>61</v>
      </c>
      <c r="N668">
        <f t="shared" si="10"/>
        <v>20</v>
      </c>
    </row>
    <row r="669" spans="1:14" x14ac:dyDescent="0.3">
      <c r="A669" t="s">
        <v>2622</v>
      </c>
      <c r="B669">
        <f>scalebetweenformulas!S669</f>
        <v>42</v>
      </c>
      <c r="C669">
        <f>IF(scrapedData!AC669="FR",4,IF(scrapedData!AC669="SO", 3, IF(scrapedData!AC669="JR",2,1)))</f>
        <v>4</v>
      </c>
      <c r="D669">
        <v>1200000</v>
      </c>
      <c r="E669">
        <f ca="1">IF(scrapedData!AD669="F",RANDBETWEEN(2,3),IF(scrapedData!AD669="G",RANDBETWEEN(0,1),4))</f>
        <v>1</v>
      </c>
      <c r="F669" s="1" t="s">
        <v>585</v>
      </c>
      <c r="G669">
        <f>scrapedData!AB669</f>
        <v>3</v>
      </c>
      <c r="H669" t="str">
        <f>MONTH(scrapedData!AE669)&amp;""""&amp;DAY(scrapedData!AE669)&amp;"'"</f>
        <v>6"1'</v>
      </c>
      <c r="I669">
        <f ca="1">_xlfn.IFNA(scalebetweenformulas!N669-scalebetweenformulas!T669,40)</f>
        <v>56</v>
      </c>
      <c r="J669">
        <f>_xlfn.IFNA(scalebetweenformulas!O669-scalebetweenformulas!T669,40)</f>
        <v>57</v>
      </c>
      <c r="K669">
        <f ca="1">_xlfn.IFNA(scalebetweenformulas!Q669,40)</f>
        <v>43</v>
      </c>
      <c r="L669">
        <f>_xlfn.IFNA(scalebetweenformulas!P669,40)</f>
        <v>69</v>
      </c>
      <c r="M669">
        <f ca="1">_xlfn.IFNA(scalebetweenformulas!R669,40)</f>
        <v>67</v>
      </c>
      <c r="N669">
        <f t="shared" si="10"/>
        <v>18</v>
      </c>
    </row>
    <row r="670" spans="1:14" x14ac:dyDescent="0.3">
      <c r="A670" t="s">
        <v>2624</v>
      </c>
      <c r="B670">
        <f>scalebetweenformulas!S670</f>
        <v>42</v>
      </c>
      <c r="C670">
        <f>IF(scrapedData!AC670="FR",4,IF(scrapedData!AC670="SO", 3, IF(scrapedData!AC670="JR",2,1)))</f>
        <v>2</v>
      </c>
      <c r="D670">
        <v>1200000</v>
      </c>
      <c r="E670">
        <f ca="1">IF(scrapedData!AD670="F",RANDBETWEEN(2,3),IF(scrapedData!AD670="G",RANDBETWEEN(0,1),4))</f>
        <v>1</v>
      </c>
      <c r="F670" s="1" t="s">
        <v>585</v>
      </c>
      <c r="G670">
        <f>scrapedData!AB670</f>
        <v>11</v>
      </c>
      <c r="H670" t="str">
        <f>MONTH(scrapedData!AE670)&amp;""""&amp;DAY(scrapedData!AE670)&amp;"'"</f>
        <v>6"7'</v>
      </c>
      <c r="I670">
        <f>_xlfn.IFNA(scalebetweenformulas!N670-scalebetweenformulas!T670,40)</f>
        <v>40</v>
      </c>
      <c r="J670">
        <f>_xlfn.IFNA(scalebetweenformulas!O670-scalebetweenformulas!T670,40)</f>
        <v>40</v>
      </c>
      <c r="K670">
        <f ca="1">_xlfn.IFNA(scalebetweenformulas!Q670,40)</f>
        <v>40</v>
      </c>
      <c r="L670">
        <f>_xlfn.IFNA(scalebetweenformulas!P670,40)</f>
        <v>40</v>
      </c>
      <c r="M670">
        <f ca="1">_xlfn.IFNA(scalebetweenformulas!R670,40)</f>
        <v>40</v>
      </c>
      <c r="N670">
        <f t="shared" si="10"/>
        <v>20</v>
      </c>
    </row>
    <row r="671" spans="1:14" x14ac:dyDescent="0.3">
      <c r="A671" t="s">
        <v>2627</v>
      </c>
      <c r="B671">
        <f>scalebetweenformulas!S671</f>
        <v>42</v>
      </c>
      <c r="C671">
        <f>IF(scrapedData!AC671="FR",4,IF(scrapedData!AC671="SO", 3, IF(scrapedData!AC671="JR",2,1)))</f>
        <v>4</v>
      </c>
      <c r="D671">
        <v>1200000</v>
      </c>
      <c r="E671">
        <f ca="1">IF(scrapedData!AD671="F",RANDBETWEEN(2,3),IF(scrapedData!AD671="G",RANDBETWEEN(0,1),4))</f>
        <v>3</v>
      </c>
      <c r="F671" s="1" t="s">
        <v>585</v>
      </c>
      <c r="G671">
        <f>scrapedData!AB671</f>
        <v>14</v>
      </c>
      <c r="H671" t="str">
        <f>MONTH(scrapedData!AE671)&amp;""""&amp;DAY(scrapedData!AE671)&amp;"'"</f>
        <v>6"9'</v>
      </c>
      <c r="I671">
        <f>_xlfn.IFNA(scalebetweenformulas!N671-scalebetweenformulas!T671,40)</f>
        <v>40</v>
      </c>
      <c r="J671">
        <f>_xlfn.IFNA(scalebetweenformulas!O671-scalebetweenformulas!T671,40)</f>
        <v>40</v>
      </c>
      <c r="K671">
        <f ca="1">_xlfn.IFNA(scalebetweenformulas!Q671,40)</f>
        <v>40</v>
      </c>
      <c r="L671">
        <f>_xlfn.IFNA(scalebetweenformulas!P671,40)</f>
        <v>40</v>
      </c>
      <c r="M671">
        <f ca="1">_xlfn.IFNA(scalebetweenformulas!R671,40)</f>
        <v>40</v>
      </c>
      <c r="N671">
        <f t="shared" si="10"/>
        <v>18</v>
      </c>
    </row>
    <row r="672" spans="1:14" x14ac:dyDescent="0.3">
      <c r="A672" t="s">
        <v>2630</v>
      </c>
      <c r="B672">
        <f>scalebetweenformulas!S672</f>
        <v>42</v>
      </c>
      <c r="C672">
        <f>IF(scrapedData!AC672="FR",4,IF(scrapedData!AC672="SO", 3, IF(scrapedData!AC672="JR",2,1)))</f>
        <v>2</v>
      </c>
      <c r="D672">
        <v>1200000</v>
      </c>
      <c r="E672">
        <f ca="1">IF(scrapedData!AD672="F",RANDBETWEEN(2,3),IF(scrapedData!AD672="G",RANDBETWEEN(0,1),4))</f>
        <v>1</v>
      </c>
      <c r="F672" s="1" t="s">
        <v>585</v>
      </c>
      <c r="G672">
        <f>scrapedData!AB672</f>
        <v>2</v>
      </c>
      <c r="H672" t="str">
        <f>MONTH(scrapedData!AE672)&amp;""""&amp;DAY(scrapedData!AE672)&amp;"'"</f>
        <v>6"5'</v>
      </c>
      <c r="I672">
        <f>_xlfn.IFNA(scalebetweenformulas!N672-scalebetweenformulas!T672,40)</f>
        <v>40</v>
      </c>
      <c r="J672">
        <f>_xlfn.IFNA(scalebetweenformulas!O672-scalebetweenformulas!T672,40)</f>
        <v>40</v>
      </c>
      <c r="K672">
        <f ca="1">_xlfn.IFNA(scalebetweenformulas!Q672,40)</f>
        <v>40</v>
      </c>
      <c r="L672">
        <f>_xlfn.IFNA(scalebetweenformulas!P672,40)</f>
        <v>40</v>
      </c>
      <c r="M672">
        <f ca="1">_xlfn.IFNA(scalebetweenformulas!R672,40)</f>
        <v>40</v>
      </c>
      <c r="N672">
        <f t="shared" si="10"/>
        <v>20</v>
      </c>
    </row>
    <row r="673" spans="1:14" x14ac:dyDescent="0.3">
      <c r="A673" t="s">
        <v>2633</v>
      </c>
      <c r="B673">
        <f>scalebetweenformulas!S673</f>
        <v>43</v>
      </c>
      <c r="C673">
        <f>IF(scrapedData!AC673="FR",4,IF(scrapedData!AC673="SO", 3, IF(scrapedData!AC673="JR",2,1)))</f>
        <v>2</v>
      </c>
      <c r="D673">
        <v>1200000</v>
      </c>
      <c r="E673">
        <f ca="1">IF(scrapedData!AD673="F",RANDBETWEEN(2,3),IF(scrapedData!AD673="G",RANDBETWEEN(0,1),4))</f>
        <v>1</v>
      </c>
      <c r="F673" s="1" t="s">
        <v>585</v>
      </c>
      <c r="G673">
        <f>scrapedData!AB673</f>
        <v>3</v>
      </c>
      <c r="H673" t="str">
        <f>MONTH(scrapedData!AE673)&amp;""""&amp;DAY(scrapedData!AE673)&amp;"'"</f>
        <v>6"1'</v>
      </c>
      <c r="I673">
        <f ca="1">_xlfn.IFNA(scalebetweenformulas!N673-scalebetweenformulas!T673,40)</f>
        <v>84</v>
      </c>
      <c r="J673">
        <f>_xlfn.IFNA(scalebetweenformulas!O673-scalebetweenformulas!T673,40)</f>
        <v>76</v>
      </c>
      <c r="K673">
        <f ca="1">_xlfn.IFNA(scalebetweenformulas!Q673,40)</f>
        <v>89</v>
      </c>
      <c r="L673">
        <f>_xlfn.IFNA(scalebetweenformulas!P673,40)</f>
        <v>56</v>
      </c>
      <c r="M673">
        <f ca="1">_xlfn.IFNA(scalebetweenformulas!R673,40)</f>
        <v>80</v>
      </c>
      <c r="N673">
        <f t="shared" si="10"/>
        <v>20</v>
      </c>
    </row>
    <row r="674" spans="1:14" x14ac:dyDescent="0.3">
      <c r="A674" t="s">
        <v>2637</v>
      </c>
      <c r="B674">
        <f>scalebetweenformulas!S674</f>
        <v>43</v>
      </c>
      <c r="C674">
        <f>IF(scrapedData!AC674="FR",4,IF(scrapedData!AC674="SO", 3, IF(scrapedData!AC674="JR",2,1)))</f>
        <v>3</v>
      </c>
      <c r="D674">
        <v>1200000</v>
      </c>
      <c r="E674">
        <f ca="1">IF(scrapedData!AD674="F",RANDBETWEEN(2,3),IF(scrapedData!AD674="G",RANDBETWEEN(0,1),4))</f>
        <v>3</v>
      </c>
      <c r="F674" s="1" t="s">
        <v>585</v>
      </c>
      <c r="G674">
        <f>scrapedData!AB674</f>
        <v>24</v>
      </c>
      <c r="H674" t="str">
        <f>MONTH(scrapedData!AE674)&amp;""""&amp;DAY(scrapedData!AE674)&amp;"'"</f>
        <v>6"8'</v>
      </c>
      <c r="I674">
        <f ca="1">_xlfn.IFNA(scalebetweenformulas!N674-scalebetweenformulas!T674,40)</f>
        <v>79</v>
      </c>
      <c r="J674">
        <f>_xlfn.IFNA(scalebetweenformulas!O674-scalebetweenformulas!T674,40)</f>
        <v>79</v>
      </c>
      <c r="K674">
        <f ca="1">_xlfn.IFNA(scalebetweenformulas!Q674,40)</f>
        <v>88</v>
      </c>
      <c r="L674">
        <f>_xlfn.IFNA(scalebetweenformulas!P674,40)</f>
        <v>87</v>
      </c>
      <c r="M674">
        <f ca="1">_xlfn.IFNA(scalebetweenformulas!R674,40)</f>
        <v>77</v>
      </c>
      <c r="N674">
        <f t="shared" si="10"/>
        <v>19</v>
      </c>
    </row>
    <row r="675" spans="1:14" x14ac:dyDescent="0.3">
      <c r="A675" t="s">
        <v>2639</v>
      </c>
      <c r="B675">
        <f>scalebetweenformulas!S675</f>
        <v>43</v>
      </c>
      <c r="C675">
        <f>IF(scrapedData!AC675="FR",4,IF(scrapedData!AC675="SO", 3, IF(scrapedData!AC675="JR",2,1)))</f>
        <v>2</v>
      </c>
      <c r="D675">
        <v>1200000</v>
      </c>
      <c r="E675">
        <f ca="1">IF(scrapedData!AD675="F",RANDBETWEEN(2,3),IF(scrapedData!AD675="G",RANDBETWEEN(0,1),4))</f>
        <v>1</v>
      </c>
      <c r="F675" s="1" t="s">
        <v>585</v>
      </c>
      <c r="G675">
        <f>scrapedData!AB675</f>
        <v>0</v>
      </c>
      <c r="H675" t="str">
        <f>MONTH(scrapedData!AE675)&amp;""""&amp;DAY(scrapedData!AE675)&amp;"'"</f>
        <v>6"6'</v>
      </c>
      <c r="I675">
        <f ca="1">_xlfn.IFNA(scalebetweenformulas!N675-scalebetweenformulas!T675,40)</f>
        <v>76</v>
      </c>
      <c r="J675">
        <f>_xlfn.IFNA(scalebetweenformulas!O675-scalebetweenformulas!T675,40)</f>
        <v>73</v>
      </c>
      <c r="K675">
        <f ca="1">_xlfn.IFNA(scalebetweenformulas!Q675,40)</f>
        <v>87</v>
      </c>
      <c r="L675">
        <f>_xlfn.IFNA(scalebetweenformulas!P675,40)</f>
        <v>65</v>
      </c>
      <c r="M675">
        <f ca="1">_xlfn.IFNA(scalebetweenformulas!R675,40)</f>
        <v>87</v>
      </c>
      <c r="N675">
        <f t="shared" si="10"/>
        <v>20</v>
      </c>
    </row>
    <row r="676" spans="1:14" x14ac:dyDescent="0.3">
      <c r="A676" t="s">
        <v>2642</v>
      </c>
      <c r="B676">
        <f>scalebetweenformulas!S676</f>
        <v>43</v>
      </c>
      <c r="C676">
        <f>IF(scrapedData!AC676="FR",4,IF(scrapedData!AC676="SO", 3, IF(scrapedData!AC676="JR",2,1)))</f>
        <v>1</v>
      </c>
      <c r="D676">
        <v>1200000</v>
      </c>
      <c r="E676">
        <f ca="1">IF(scrapedData!AD676="F",RANDBETWEEN(2,3),IF(scrapedData!AD676="G",RANDBETWEEN(0,1),4))</f>
        <v>4</v>
      </c>
      <c r="F676" s="1" t="s">
        <v>585</v>
      </c>
      <c r="G676">
        <f>scrapedData!AB676</f>
        <v>1</v>
      </c>
      <c r="H676" t="str">
        <f>MONTH(scrapedData!AE676)&amp;""""&amp;DAY(scrapedData!AE676)&amp;"'"</f>
        <v>6"10'</v>
      </c>
      <c r="I676">
        <f ca="1">_xlfn.IFNA(scalebetweenformulas!N676-scalebetweenformulas!T676,40)</f>
        <v>70</v>
      </c>
      <c r="J676">
        <f>_xlfn.IFNA(scalebetweenformulas!O676-scalebetweenformulas!T676,40)</f>
        <v>79</v>
      </c>
      <c r="K676">
        <f ca="1">_xlfn.IFNA(scalebetweenformulas!Q676,40)</f>
        <v>44</v>
      </c>
      <c r="L676">
        <f>_xlfn.IFNA(scalebetweenformulas!P676,40)</f>
        <v>88</v>
      </c>
      <c r="M676">
        <f ca="1">_xlfn.IFNA(scalebetweenformulas!R676,40)</f>
        <v>61</v>
      </c>
      <c r="N676">
        <f t="shared" si="10"/>
        <v>21</v>
      </c>
    </row>
    <row r="677" spans="1:14" x14ac:dyDescent="0.3">
      <c r="A677" t="s">
        <v>2645</v>
      </c>
      <c r="B677">
        <f>scalebetweenformulas!S677</f>
        <v>43</v>
      </c>
      <c r="C677">
        <f>IF(scrapedData!AC677="FR",4,IF(scrapedData!AC677="SO", 3, IF(scrapedData!AC677="JR",2,1)))</f>
        <v>3</v>
      </c>
      <c r="D677">
        <v>1200000</v>
      </c>
      <c r="E677">
        <f ca="1">IF(scrapedData!AD677="F",RANDBETWEEN(2,3),IF(scrapedData!AD677="G",RANDBETWEEN(0,1),4))</f>
        <v>0</v>
      </c>
      <c r="F677" s="1" t="s">
        <v>585</v>
      </c>
      <c r="G677">
        <f>scrapedData!AB677</f>
        <v>12</v>
      </c>
      <c r="H677" t="str">
        <f>MONTH(scrapedData!AE677)&amp;""""&amp;DAY(scrapedData!AE677)&amp;"'"</f>
        <v>6"2'</v>
      </c>
      <c r="I677">
        <f ca="1">_xlfn.IFNA(scalebetweenformulas!N677-scalebetweenformulas!T677,40)</f>
        <v>76</v>
      </c>
      <c r="J677">
        <f>_xlfn.IFNA(scalebetweenformulas!O677-scalebetweenformulas!T677,40)</f>
        <v>71</v>
      </c>
      <c r="K677">
        <f ca="1">_xlfn.IFNA(scalebetweenformulas!Q677,40)</f>
        <v>80</v>
      </c>
      <c r="L677">
        <f>_xlfn.IFNA(scalebetweenformulas!P677,40)</f>
        <v>60</v>
      </c>
      <c r="M677">
        <f ca="1">_xlfn.IFNA(scalebetweenformulas!R677,40)</f>
        <v>83</v>
      </c>
      <c r="N677">
        <f t="shared" si="10"/>
        <v>19</v>
      </c>
    </row>
    <row r="678" spans="1:14" x14ac:dyDescent="0.3">
      <c r="A678" t="s">
        <v>2647</v>
      </c>
      <c r="B678">
        <f>scalebetweenformulas!S678</f>
        <v>43</v>
      </c>
      <c r="C678">
        <f>IF(scrapedData!AC678="FR",4,IF(scrapedData!AC678="SO", 3, IF(scrapedData!AC678="JR",2,1)))</f>
        <v>4</v>
      </c>
      <c r="D678">
        <v>1200000</v>
      </c>
      <c r="E678">
        <f ca="1">IF(scrapedData!AD678="F",RANDBETWEEN(2,3),IF(scrapedData!AD678="G",RANDBETWEEN(0,1),4))</f>
        <v>3</v>
      </c>
      <c r="F678" s="1" t="s">
        <v>585</v>
      </c>
      <c r="G678">
        <f>scrapedData!AB678</f>
        <v>11</v>
      </c>
      <c r="H678" t="str">
        <f>MONTH(scrapedData!AE678)&amp;""""&amp;DAY(scrapedData!AE678)&amp;"'"</f>
        <v>6"10'</v>
      </c>
      <c r="I678">
        <f ca="1">_xlfn.IFNA(scalebetweenformulas!N678-scalebetweenformulas!T678,40)</f>
        <v>67</v>
      </c>
      <c r="J678">
        <f>_xlfn.IFNA(scalebetweenformulas!O678-scalebetweenformulas!T678,40)</f>
        <v>68</v>
      </c>
      <c r="K678">
        <f ca="1">_xlfn.IFNA(scalebetweenformulas!Q678,40)</f>
        <v>46</v>
      </c>
      <c r="L678">
        <f>_xlfn.IFNA(scalebetweenformulas!P678,40)</f>
        <v>74</v>
      </c>
      <c r="M678">
        <f ca="1">_xlfn.IFNA(scalebetweenformulas!R678,40)</f>
        <v>67</v>
      </c>
      <c r="N678">
        <f t="shared" si="10"/>
        <v>18</v>
      </c>
    </row>
    <row r="679" spans="1:14" x14ac:dyDescent="0.3">
      <c r="A679" t="s">
        <v>2650</v>
      </c>
      <c r="B679">
        <f>scalebetweenformulas!S679</f>
        <v>43</v>
      </c>
      <c r="C679">
        <f>IF(scrapedData!AC679="FR",4,IF(scrapedData!AC679="SO", 3, IF(scrapedData!AC679="JR",2,1)))</f>
        <v>3</v>
      </c>
      <c r="D679">
        <v>1200000</v>
      </c>
      <c r="E679">
        <f ca="1">IF(scrapedData!AD679="F",RANDBETWEEN(2,3),IF(scrapedData!AD679="G",RANDBETWEEN(0,1),4))</f>
        <v>2</v>
      </c>
      <c r="F679" s="1" t="s">
        <v>585</v>
      </c>
      <c r="G679">
        <f>scrapedData!AB679</f>
        <v>10</v>
      </c>
      <c r="H679" t="str">
        <f>MONTH(scrapedData!AE679)&amp;""""&amp;DAY(scrapedData!AE679)&amp;"'"</f>
        <v>6"5'</v>
      </c>
      <c r="I679">
        <f ca="1">_xlfn.IFNA(scalebetweenformulas!N679-scalebetweenformulas!T679,40)</f>
        <v>69</v>
      </c>
      <c r="J679">
        <f>_xlfn.IFNA(scalebetweenformulas!O679-scalebetweenformulas!T679,40)</f>
        <v>66</v>
      </c>
      <c r="K679">
        <f ca="1">_xlfn.IFNA(scalebetweenformulas!Q679,40)</f>
        <v>69</v>
      </c>
      <c r="L679">
        <f>_xlfn.IFNA(scalebetweenformulas!P679,40)</f>
        <v>64</v>
      </c>
      <c r="M679">
        <f ca="1">_xlfn.IFNA(scalebetweenformulas!R679,40)</f>
        <v>56</v>
      </c>
      <c r="N679">
        <f t="shared" si="10"/>
        <v>19</v>
      </c>
    </row>
    <row r="680" spans="1:14" x14ac:dyDescent="0.3">
      <c r="A680" t="s">
        <v>2652</v>
      </c>
      <c r="B680">
        <f>scalebetweenformulas!S680</f>
        <v>43</v>
      </c>
      <c r="C680">
        <f>IF(scrapedData!AC680="FR",4,IF(scrapedData!AC680="SO", 3, IF(scrapedData!AC680="JR",2,1)))</f>
        <v>4</v>
      </c>
      <c r="D680">
        <v>1200000</v>
      </c>
      <c r="E680">
        <f ca="1">IF(scrapedData!AD680="F",RANDBETWEEN(2,3),IF(scrapedData!AD680="G",RANDBETWEEN(0,1),4))</f>
        <v>2</v>
      </c>
      <c r="F680" s="1" t="s">
        <v>585</v>
      </c>
      <c r="G680">
        <f>scrapedData!AB680</f>
        <v>42</v>
      </c>
      <c r="H680" t="str">
        <f>MONTH(scrapedData!AE680)&amp;""""&amp;DAY(scrapedData!AE680)&amp;"'"</f>
        <v>6"7'</v>
      </c>
      <c r="I680">
        <f ca="1">_xlfn.IFNA(scalebetweenformulas!N680-scalebetweenformulas!T680,40)</f>
        <v>72</v>
      </c>
      <c r="J680">
        <f>_xlfn.IFNA(scalebetweenformulas!O680-scalebetweenformulas!T680,40)</f>
        <v>65</v>
      </c>
      <c r="K680">
        <f ca="1">_xlfn.IFNA(scalebetweenformulas!Q680,40)</f>
        <v>89</v>
      </c>
      <c r="L680">
        <f>_xlfn.IFNA(scalebetweenformulas!P680,40)</f>
        <v>71</v>
      </c>
      <c r="M680">
        <f ca="1">_xlfn.IFNA(scalebetweenformulas!R680,40)</f>
        <v>62</v>
      </c>
      <c r="N680">
        <f t="shared" si="10"/>
        <v>18</v>
      </c>
    </row>
    <row r="681" spans="1:14" x14ac:dyDescent="0.3">
      <c r="A681" t="s">
        <v>2653</v>
      </c>
      <c r="B681">
        <f>scalebetweenformulas!S681</f>
        <v>43</v>
      </c>
      <c r="C681">
        <f>IF(scrapedData!AC681="FR",4,IF(scrapedData!AC681="SO", 3, IF(scrapedData!AC681="JR",2,1)))</f>
        <v>3</v>
      </c>
      <c r="D681">
        <v>1200000</v>
      </c>
      <c r="E681">
        <f ca="1">IF(scrapedData!AD681="F",RANDBETWEEN(2,3),IF(scrapedData!AD681="G",RANDBETWEEN(0,1),4))</f>
        <v>4</v>
      </c>
      <c r="F681" s="1" t="s">
        <v>585</v>
      </c>
      <c r="G681">
        <f>scrapedData!AB681</f>
        <v>5</v>
      </c>
      <c r="H681" t="str">
        <f>MONTH(scrapedData!AE681)&amp;""""&amp;DAY(scrapedData!AE681)&amp;"'"</f>
        <v>7"1'</v>
      </c>
      <c r="I681">
        <f ca="1">_xlfn.IFNA(scalebetweenformulas!N681-scalebetweenformulas!T681,40)</f>
        <v>65</v>
      </c>
      <c r="J681">
        <f>_xlfn.IFNA(scalebetweenformulas!O681-scalebetweenformulas!T681,40)</f>
        <v>60</v>
      </c>
      <c r="K681">
        <f ca="1">_xlfn.IFNA(scalebetweenformulas!Q681,40)</f>
        <v>49</v>
      </c>
      <c r="L681">
        <f>_xlfn.IFNA(scalebetweenformulas!P681,40)</f>
        <v>71</v>
      </c>
      <c r="M681">
        <f ca="1">_xlfn.IFNA(scalebetweenformulas!R681,40)</f>
        <v>57</v>
      </c>
      <c r="N681">
        <f t="shared" si="10"/>
        <v>19</v>
      </c>
    </row>
    <row r="682" spans="1:14" x14ac:dyDescent="0.3">
      <c r="A682" t="s">
        <v>2655</v>
      </c>
      <c r="B682">
        <f>scalebetweenformulas!S682</f>
        <v>43</v>
      </c>
      <c r="C682">
        <f>IF(scrapedData!AC682="FR",4,IF(scrapedData!AC682="SO", 3, IF(scrapedData!AC682="JR",2,1)))</f>
        <v>4</v>
      </c>
      <c r="D682">
        <v>1200000</v>
      </c>
      <c r="E682">
        <f ca="1">IF(scrapedData!AD682="F",RANDBETWEEN(2,3),IF(scrapedData!AD682="G",RANDBETWEEN(0,1),4))</f>
        <v>0</v>
      </c>
      <c r="F682" s="1" t="s">
        <v>585</v>
      </c>
      <c r="G682">
        <f>scrapedData!AB682</f>
        <v>2</v>
      </c>
      <c r="H682" t="str">
        <f>MONTH(scrapedData!AE682)&amp;""""&amp;DAY(scrapedData!AE682)&amp;"'"</f>
        <v>6"3'</v>
      </c>
      <c r="I682">
        <f ca="1">_xlfn.IFNA(scalebetweenformulas!N682-scalebetweenformulas!T682,40)</f>
        <v>67</v>
      </c>
      <c r="J682">
        <f>_xlfn.IFNA(scalebetweenformulas!O682-scalebetweenformulas!T682,40)</f>
        <v>58</v>
      </c>
      <c r="K682">
        <f ca="1">_xlfn.IFNA(scalebetweenformulas!Q682,40)</f>
        <v>72</v>
      </c>
      <c r="L682">
        <f>_xlfn.IFNA(scalebetweenformulas!P682,40)</f>
        <v>67</v>
      </c>
      <c r="M682">
        <f ca="1">_xlfn.IFNA(scalebetweenformulas!R682,40)</f>
        <v>63</v>
      </c>
      <c r="N682">
        <f t="shared" si="10"/>
        <v>18</v>
      </c>
    </row>
    <row r="683" spans="1:14" x14ac:dyDescent="0.3">
      <c r="A683" t="s">
        <v>2658</v>
      </c>
      <c r="B683">
        <f>scalebetweenformulas!S683</f>
        <v>43</v>
      </c>
      <c r="C683">
        <f>IF(scrapedData!AC683="FR",4,IF(scrapedData!AC683="SO", 3, IF(scrapedData!AC683="JR",2,1)))</f>
        <v>4</v>
      </c>
      <c r="D683">
        <v>1200000</v>
      </c>
      <c r="E683">
        <f ca="1">IF(scrapedData!AD683="F",RANDBETWEEN(2,3),IF(scrapedData!AD683="G",RANDBETWEEN(0,1),4))</f>
        <v>1</v>
      </c>
      <c r="F683" s="1" t="s">
        <v>585</v>
      </c>
      <c r="G683">
        <f>scrapedData!AB683</f>
        <v>35</v>
      </c>
      <c r="H683" t="str">
        <f>MONTH(scrapedData!AE683)&amp;""""&amp;DAY(scrapedData!AE683)&amp;"'"</f>
        <v>6"5'</v>
      </c>
      <c r="I683">
        <f ca="1">_xlfn.IFNA(scalebetweenformulas!N683-scalebetweenformulas!T683,40)</f>
        <v>64</v>
      </c>
      <c r="J683">
        <f>_xlfn.IFNA(scalebetweenformulas!O683-scalebetweenformulas!T683,40)</f>
        <v>60</v>
      </c>
      <c r="K683">
        <f ca="1">_xlfn.IFNA(scalebetweenformulas!Q683,40)</f>
        <v>45</v>
      </c>
      <c r="L683">
        <f>_xlfn.IFNA(scalebetweenformulas!P683,40)</f>
        <v>67</v>
      </c>
      <c r="M683">
        <f ca="1">_xlfn.IFNA(scalebetweenformulas!R683,40)</f>
        <v>56</v>
      </c>
      <c r="N683">
        <f t="shared" si="10"/>
        <v>18</v>
      </c>
    </row>
    <row r="684" spans="1:14" x14ac:dyDescent="0.3">
      <c r="A684" t="s">
        <v>2660</v>
      </c>
      <c r="B684">
        <f>scalebetweenformulas!S684</f>
        <v>43</v>
      </c>
      <c r="C684">
        <f>IF(scrapedData!AC684="FR",4,IF(scrapedData!AC684="SO", 3, IF(scrapedData!AC684="JR",2,1)))</f>
        <v>2</v>
      </c>
      <c r="D684">
        <v>1200000</v>
      </c>
      <c r="E684">
        <f ca="1">IF(scrapedData!AD684="F",RANDBETWEEN(2,3),IF(scrapedData!AD684="G",RANDBETWEEN(0,1),4))</f>
        <v>2</v>
      </c>
      <c r="F684" s="1" t="s">
        <v>585</v>
      </c>
      <c r="G684">
        <f>scrapedData!AB684</f>
        <v>33</v>
      </c>
      <c r="H684" t="str">
        <f>MONTH(scrapedData!AE684)&amp;""""&amp;DAY(scrapedData!AE684)&amp;"'"</f>
        <v>6"7'</v>
      </c>
      <c r="I684">
        <f ca="1">_xlfn.IFNA(scalebetweenformulas!N684-scalebetweenformulas!T684,40)</f>
        <v>64</v>
      </c>
      <c r="J684">
        <f>_xlfn.IFNA(scalebetweenformulas!O684-scalebetweenformulas!T684,40)</f>
        <v>59</v>
      </c>
      <c r="K684">
        <f ca="1">_xlfn.IFNA(scalebetweenformulas!Q684,40)</f>
        <v>40</v>
      </c>
      <c r="L684">
        <f>_xlfn.IFNA(scalebetweenformulas!P684,40)</f>
        <v>64</v>
      </c>
      <c r="M684">
        <f ca="1">_xlfn.IFNA(scalebetweenformulas!R684,40)</f>
        <v>56</v>
      </c>
      <c r="N684">
        <f t="shared" si="10"/>
        <v>20</v>
      </c>
    </row>
    <row r="685" spans="1:14" x14ac:dyDescent="0.3">
      <c r="A685" t="s">
        <v>2663</v>
      </c>
      <c r="B685">
        <f>scalebetweenformulas!S685</f>
        <v>43</v>
      </c>
      <c r="C685">
        <f>IF(scrapedData!AC685="FR",4,IF(scrapedData!AC685="SO", 3, IF(scrapedData!AC685="JR",2,1)))</f>
        <v>2</v>
      </c>
      <c r="D685">
        <v>1200000</v>
      </c>
      <c r="E685">
        <f ca="1">IF(scrapedData!AD685="F",RANDBETWEEN(2,3),IF(scrapedData!AD685="G",RANDBETWEEN(0,1),4))</f>
        <v>3</v>
      </c>
      <c r="F685" s="1" t="s">
        <v>585</v>
      </c>
      <c r="G685">
        <f>scrapedData!AB685</f>
        <v>15</v>
      </c>
      <c r="H685" t="str">
        <f>MONTH(scrapedData!AE685)&amp;""""&amp;DAY(scrapedData!AE685)&amp;"'"</f>
        <v>6"5'</v>
      </c>
      <c r="I685">
        <f ca="1">_xlfn.IFNA(scalebetweenformulas!N685-scalebetweenformulas!T685,40)</f>
        <v>72</v>
      </c>
      <c r="J685">
        <f>_xlfn.IFNA(scalebetweenformulas!O685-scalebetweenformulas!T685,40)</f>
        <v>58</v>
      </c>
      <c r="K685">
        <f ca="1">_xlfn.IFNA(scalebetweenformulas!Q685,40)</f>
        <v>48</v>
      </c>
      <c r="L685">
        <f>_xlfn.IFNA(scalebetweenformulas!P685,40)</f>
        <v>70</v>
      </c>
      <c r="M685">
        <f ca="1">_xlfn.IFNA(scalebetweenformulas!R685,40)</f>
        <v>65</v>
      </c>
      <c r="N685">
        <f t="shared" si="10"/>
        <v>20</v>
      </c>
    </row>
    <row r="686" spans="1:14" x14ac:dyDescent="0.3">
      <c r="A686" t="s">
        <v>2665</v>
      </c>
      <c r="B686">
        <f>scalebetweenformulas!S686</f>
        <v>43</v>
      </c>
      <c r="C686">
        <f>IF(scrapedData!AC686="FR",4,IF(scrapedData!AC686="SO", 3, IF(scrapedData!AC686="JR",2,1)))</f>
        <v>1</v>
      </c>
      <c r="D686">
        <v>1200000</v>
      </c>
      <c r="E686">
        <f ca="1">IF(scrapedData!AD686="F",RANDBETWEEN(2,3),IF(scrapedData!AD686="G",RANDBETWEEN(0,1),4))</f>
        <v>4</v>
      </c>
      <c r="F686" s="1" t="s">
        <v>585</v>
      </c>
      <c r="G686">
        <f>scrapedData!AB686</f>
        <v>41</v>
      </c>
      <c r="H686" t="str">
        <f>MONTH(scrapedData!AE686)&amp;""""&amp;DAY(scrapedData!AE686)&amp;"'"</f>
        <v>7"3'</v>
      </c>
      <c r="I686">
        <f>_xlfn.IFNA(scalebetweenformulas!N686-scalebetweenformulas!T686,40)</f>
        <v>40</v>
      </c>
      <c r="J686">
        <f>_xlfn.IFNA(scalebetweenformulas!O686-scalebetweenformulas!T686,40)</f>
        <v>40</v>
      </c>
      <c r="K686">
        <f ca="1">_xlfn.IFNA(scalebetweenformulas!Q686,40)</f>
        <v>40</v>
      </c>
      <c r="L686">
        <f>_xlfn.IFNA(scalebetweenformulas!P686,40)</f>
        <v>40</v>
      </c>
      <c r="M686">
        <f ca="1">_xlfn.IFNA(scalebetweenformulas!R686,40)</f>
        <v>40</v>
      </c>
      <c r="N686">
        <f t="shared" si="10"/>
        <v>21</v>
      </c>
    </row>
    <row r="687" spans="1:14" x14ac:dyDescent="0.3">
      <c r="A687" t="s">
        <v>2667</v>
      </c>
      <c r="B687">
        <f>scalebetweenformulas!S687</f>
        <v>43</v>
      </c>
      <c r="C687">
        <f>IF(scrapedData!AC687="FR",4,IF(scrapedData!AC687="SO", 3, IF(scrapedData!AC687="JR",2,1)))</f>
        <v>4</v>
      </c>
      <c r="D687">
        <v>1200000</v>
      </c>
      <c r="E687">
        <f ca="1">IF(scrapedData!AD687="F",RANDBETWEEN(2,3),IF(scrapedData!AD687="G",RANDBETWEEN(0,1),4))</f>
        <v>1</v>
      </c>
      <c r="F687" s="1" t="s">
        <v>585</v>
      </c>
      <c r="G687">
        <f>scrapedData!AB687</f>
        <v>23</v>
      </c>
      <c r="H687" t="str">
        <f>MONTH(scrapedData!AE687)&amp;""""&amp;DAY(scrapedData!AE687)&amp;"'"</f>
        <v>6"4'</v>
      </c>
      <c r="I687">
        <f>_xlfn.IFNA(scalebetweenformulas!N687-scalebetweenformulas!T687,40)</f>
        <v>40</v>
      </c>
      <c r="J687">
        <f>_xlfn.IFNA(scalebetweenformulas!O687-scalebetweenformulas!T687,40)</f>
        <v>40</v>
      </c>
      <c r="K687">
        <f ca="1">_xlfn.IFNA(scalebetweenformulas!Q687,40)</f>
        <v>40</v>
      </c>
      <c r="L687">
        <f>_xlfn.IFNA(scalebetweenformulas!P687,40)</f>
        <v>40</v>
      </c>
      <c r="M687">
        <f ca="1">_xlfn.IFNA(scalebetweenformulas!R687,40)</f>
        <v>40</v>
      </c>
      <c r="N687">
        <f t="shared" si="10"/>
        <v>18</v>
      </c>
    </row>
    <row r="688" spans="1:14" x14ac:dyDescent="0.3">
      <c r="A688" t="s">
        <v>2671</v>
      </c>
      <c r="B688">
        <f>scalebetweenformulas!S688</f>
        <v>44</v>
      </c>
      <c r="C688">
        <f>IF(scrapedData!AC688="FR",4,IF(scrapedData!AC688="SO", 3, IF(scrapedData!AC688="JR",2,1)))</f>
        <v>4</v>
      </c>
      <c r="D688">
        <v>1200000</v>
      </c>
      <c r="E688">
        <f ca="1">IF(scrapedData!AD688="F",RANDBETWEEN(2,3),IF(scrapedData!AD688="G",RANDBETWEEN(0,1),4))</f>
        <v>0</v>
      </c>
      <c r="F688" s="1" t="s">
        <v>585</v>
      </c>
      <c r="G688">
        <f>scrapedData!AB688</f>
        <v>0</v>
      </c>
      <c r="H688" t="str">
        <f>MONTH(scrapedData!AE688)&amp;""""&amp;DAY(scrapedData!AE688)&amp;"'"</f>
        <v>6"4'</v>
      </c>
      <c r="I688">
        <f ca="1">_xlfn.IFNA(scalebetweenformulas!N688-scalebetweenformulas!T688,40)</f>
        <v>78</v>
      </c>
      <c r="J688">
        <f>_xlfn.IFNA(scalebetweenformulas!O688-scalebetweenformulas!T688,40)</f>
        <v>77</v>
      </c>
      <c r="K688">
        <f ca="1">_xlfn.IFNA(scalebetweenformulas!Q688,40)</f>
        <v>76</v>
      </c>
      <c r="L688">
        <f>_xlfn.IFNA(scalebetweenformulas!P688,40)</f>
        <v>67</v>
      </c>
      <c r="M688">
        <f ca="1">_xlfn.IFNA(scalebetweenformulas!R688,40)</f>
        <v>70</v>
      </c>
      <c r="N688">
        <f t="shared" si="10"/>
        <v>18</v>
      </c>
    </row>
    <row r="689" spans="1:14" x14ac:dyDescent="0.3">
      <c r="A689" t="s">
        <v>2674</v>
      </c>
      <c r="B689">
        <f>scalebetweenformulas!S689</f>
        <v>44</v>
      </c>
      <c r="C689">
        <f>IF(scrapedData!AC689="FR",4,IF(scrapedData!AC689="SO", 3, IF(scrapedData!AC689="JR",2,1)))</f>
        <v>3</v>
      </c>
      <c r="D689">
        <v>1200000</v>
      </c>
      <c r="E689">
        <f ca="1">IF(scrapedData!AD689="F",RANDBETWEEN(2,3),IF(scrapedData!AD689="G",RANDBETWEEN(0,1),4))</f>
        <v>1</v>
      </c>
      <c r="F689" s="1" t="s">
        <v>585</v>
      </c>
      <c r="G689">
        <f>scrapedData!AB689</f>
        <v>1</v>
      </c>
      <c r="H689" t="str">
        <f>MONTH(scrapedData!AE689)&amp;""""&amp;DAY(scrapedData!AE689)&amp;"'"</f>
        <v>6"1'</v>
      </c>
      <c r="I689">
        <f ca="1">_xlfn.IFNA(scalebetweenformulas!N689-scalebetweenformulas!T689,40)</f>
        <v>81</v>
      </c>
      <c r="J689">
        <f>_xlfn.IFNA(scalebetweenformulas!O689-scalebetweenformulas!T689,40)</f>
        <v>75</v>
      </c>
      <c r="K689">
        <f ca="1">_xlfn.IFNA(scalebetweenformulas!Q689,40)</f>
        <v>77</v>
      </c>
      <c r="L689">
        <f>_xlfn.IFNA(scalebetweenformulas!P689,40)</f>
        <v>60</v>
      </c>
      <c r="M689">
        <f ca="1">_xlfn.IFNA(scalebetweenformulas!R689,40)</f>
        <v>74</v>
      </c>
      <c r="N689">
        <f t="shared" si="10"/>
        <v>19</v>
      </c>
    </row>
    <row r="690" spans="1:14" x14ac:dyDescent="0.3">
      <c r="A690" t="s">
        <v>2676</v>
      </c>
      <c r="B690">
        <f>scalebetweenformulas!S690</f>
        <v>44</v>
      </c>
      <c r="C690">
        <f>IF(scrapedData!AC690="FR",4,IF(scrapedData!AC690="SO", 3, IF(scrapedData!AC690="JR",2,1)))</f>
        <v>1</v>
      </c>
      <c r="D690">
        <v>1200000</v>
      </c>
      <c r="E690">
        <f ca="1">IF(scrapedData!AD690="F",RANDBETWEEN(2,3),IF(scrapedData!AD690="G",RANDBETWEEN(0,1),4))</f>
        <v>2</v>
      </c>
      <c r="F690" s="1" t="s">
        <v>585</v>
      </c>
      <c r="G690">
        <f>scrapedData!AB690</f>
        <v>45</v>
      </c>
      <c r="H690" t="str">
        <f>MONTH(scrapedData!AE690)&amp;""""&amp;DAY(scrapedData!AE690)&amp;"'"</f>
        <v>6"8'</v>
      </c>
      <c r="I690">
        <f ca="1">_xlfn.IFNA(scalebetweenformulas!N690-scalebetweenformulas!T690,40)</f>
        <v>74</v>
      </c>
      <c r="J690">
        <f>_xlfn.IFNA(scalebetweenformulas!O690-scalebetweenformulas!T690,40)</f>
        <v>83</v>
      </c>
      <c r="K690">
        <f ca="1">_xlfn.IFNA(scalebetweenformulas!Q690,40)</f>
        <v>41</v>
      </c>
      <c r="L690">
        <f>_xlfn.IFNA(scalebetweenformulas!P690,40)</f>
        <v>100</v>
      </c>
      <c r="M690">
        <f ca="1">_xlfn.IFNA(scalebetweenformulas!R690,40)</f>
        <v>62</v>
      </c>
      <c r="N690">
        <f t="shared" si="10"/>
        <v>21</v>
      </c>
    </row>
    <row r="691" spans="1:14" x14ac:dyDescent="0.3">
      <c r="A691" t="s">
        <v>2679</v>
      </c>
      <c r="B691">
        <f>scalebetweenformulas!S691</f>
        <v>44</v>
      </c>
      <c r="C691">
        <f>IF(scrapedData!AC691="FR",4,IF(scrapedData!AC691="SO", 3, IF(scrapedData!AC691="JR",2,1)))</f>
        <v>2</v>
      </c>
      <c r="D691">
        <v>1200000</v>
      </c>
      <c r="E691">
        <f ca="1">IF(scrapedData!AD691="F",RANDBETWEEN(2,3),IF(scrapedData!AD691="G",RANDBETWEEN(0,1),4))</f>
        <v>0</v>
      </c>
      <c r="F691" s="1" t="s">
        <v>585</v>
      </c>
      <c r="G691">
        <f>scrapedData!AB691</f>
        <v>2</v>
      </c>
      <c r="H691" t="str">
        <f>MONTH(scrapedData!AE691)&amp;""""&amp;DAY(scrapedData!AE691)&amp;"'"</f>
        <v>6"4'</v>
      </c>
      <c r="I691">
        <f ca="1">_xlfn.IFNA(scalebetweenformulas!N691-scalebetweenformulas!T691,40)</f>
        <v>75</v>
      </c>
      <c r="J691">
        <f>_xlfn.IFNA(scalebetweenformulas!O691-scalebetweenformulas!T691,40)</f>
        <v>74</v>
      </c>
      <c r="K691">
        <f ca="1">_xlfn.IFNA(scalebetweenformulas!Q691,40)</f>
        <v>84</v>
      </c>
      <c r="L691">
        <f>_xlfn.IFNA(scalebetweenformulas!P691,40)</f>
        <v>63</v>
      </c>
      <c r="M691">
        <f ca="1">_xlfn.IFNA(scalebetweenformulas!R691,40)</f>
        <v>84</v>
      </c>
      <c r="N691">
        <f t="shared" si="10"/>
        <v>20</v>
      </c>
    </row>
    <row r="692" spans="1:14" x14ac:dyDescent="0.3">
      <c r="A692" t="s">
        <v>2681</v>
      </c>
      <c r="B692">
        <f>scalebetweenformulas!S692</f>
        <v>44</v>
      </c>
      <c r="C692">
        <f>IF(scrapedData!AC692="FR",4,IF(scrapedData!AC692="SO", 3, IF(scrapedData!AC692="JR",2,1)))</f>
        <v>3</v>
      </c>
      <c r="D692">
        <v>1200000</v>
      </c>
      <c r="E692">
        <f ca="1">IF(scrapedData!AD692="F",RANDBETWEEN(2,3),IF(scrapedData!AD692="G",RANDBETWEEN(0,1),4))</f>
        <v>2</v>
      </c>
      <c r="F692" s="1" t="s">
        <v>585</v>
      </c>
      <c r="G692">
        <f>scrapedData!AB692</f>
        <v>23</v>
      </c>
      <c r="H692" t="str">
        <f>MONTH(scrapedData!AE692)&amp;""""&amp;DAY(scrapedData!AE692)&amp;"'"</f>
        <v>6"8'</v>
      </c>
      <c r="I692">
        <f ca="1">_xlfn.IFNA(scalebetweenformulas!N692-scalebetweenformulas!T692,40)</f>
        <v>69</v>
      </c>
      <c r="J692">
        <f>_xlfn.IFNA(scalebetweenformulas!O692-scalebetweenformulas!T692,40)</f>
        <v>74</v>
      </c>
      <c r="K692">
        <f ca="1">_xlfn.IFNA(scalebetweenformulas!Q692,40)</f>
        <v>43</v>
      </c>
      <c r="L692">
        <f>_xlfn.IFNA(scalebetweenformulas!P692,40)</f>
        <v>77</v>
      </c>
      <c r="M692">
        <f ca="1">_xlfn.IFNA(scalebetweenformulas!R692,40)</f>
        <v>58</v>
      </c>
      <c r="N692">
        <f t="shared" si="10"/>
        <v>19</v>
      </c>
    </row>
    <row r="693" spans="1:14" x14ac:dyDescent="0.3">
      <c r="A693" t="s">
        <v>2684</v>
      </c>
      <c r="B693">
        <f>scalebetweenformulas!S693</f>
        <v>44</v>
      </c>
      <c r="C693">
        <f>IF(scrapedData!AC693="FR",4,IF(scrapedData!AC693="SO", 3, IF(scrapedData!AC693="JR",2,1)))</f>
        <v>3</v>
      </c>
      <c r="D693">
        <v>1200000</v>
      </c>
      <c r="E693">
        <f ca="1">IF(scrapedData!AD693="F",RANDBETWEEN(2,3),IF(scrapedData!AD693="G",RANDBETWEEN(0,1),4))</f>
        <v>3</v>
      </c>
      <c r="F693" s="1" t="s">
        <v>585</v>
      </c>
      <c r="G693">
        <f>scrapedData!AB693</f>
        <v>14</v>
      </c>
      <c r="H693" t="str">
        <f>MONTH(scrapedData!AE693)&amp;""""&amp;DAY(scrapedData!AE693)&amp;"'"</f>
        <v>6"7'</v>
      </c>
      <c r="I693">
        <f ca="1">_xlfn.IFNA(scalebetweenformulas!N693-scalebetweenformulas!T693,40)</f>
        <v>74</v>
      </c>
      <c r="J693">
        <f>_xlfn.IFNA(scalebetweenformulas!O693-scalebetweenformulas!T693,40)</f>
        <v>71</v>
      </c>
      <c r="K693">
        <f ca="1">_xlfn.IFNA(scalebetweenformulas!Q693,40)</f>
        <v>77</v>
      </c>
      <c r="L693">
        <f>_xlfn.IFNA(scalebetweenformulas!P693,40)</f>
        <v>67</v>
      </c>
      <c r="M693">
        <f ca="1">_xlfn.IFNA(scalebetweenformulas!R693,40)</f>
        <v>75</v>
      </c>
      <c r="N693">
        <f t="shared" si="10"/>
        <v>19</v>
      </c>
    </row>
    <row r="694" spans="1:14" x14ac:dyDescent="0.3">
      <c r="A694" t="s">
        <v>2686</v>
      </c>
      <c r="B694">
        <f>scalebetweenformulas!S694</f>
        <v>44</v>
      </c>
      <c r="C694">
        <f>IF(scrapedData!AC694="FR",4,IF(scrapedData!AC694="SO", 3, IF(scrapedData!AC694="JR",2,1)))</f>
        <v>4</v>
      </c>
      <c r="D694">
        <v>1200000</v>
      </c>
      <c r="E694">
        <f ca="1">IF(scrapedData!AD694="F",RANDBETWEEN(2,3),IF(scrapedData!AD694="G",RANDBETWEEN(0,1),4))</f>
        <v>2</v>
      </c>
      <c r="F694" s="1" t="s">
        <v>585</v>
      </c>
      <c r="G694">
        <f>scrapedData!AB694</f>
        <v>35</v>
      </c>
      <c r="H694" t="str">
        <f>MONTH(scrapedData!AE694)&amp;""""&amp;DAY(scrapedData!AE694)&amp;"'"</f>
        <v>6"8'</v>
      </c>
      <c r="I694">
        <f ca="1">_xlfn.IFNA(scalebetweenformulas!N694-scalebetweenformulas!T694,40)</f>
        <v>72</v>
      </c>
      <c r="J694">
        <f>_xlfn.IFNA(scalebetweenformulas!O694-scalebetweenformulas!T694,40)</f>
        <v>68</v>
      </c>
      <c r="K694">
        <f ca="1">_xlfn.IFNA(scalebetweenformulas!Q694,40)</f>
        <v>81</v>
      </c>
      <c r="L694">
        <f>_xlfn.IFNA(scalebetweenformulas!P694,40)</f>
        <v>67</v>
      </c>
      <c r="M694">
        <f ca="1">_xlfn.IFNA(scalebetweenformulas!R694,40)</f>
        <v>51</v>
      </c>
      <c r="N694">
        <f t="shared" si="10"/>
        <v>18</v>
      </c>
    </row>
    <row r="695" spans="1:14" x14ac:dyDescent="0.3">
      <c r="A695" t="s">
        <v>2690</v>
      </c>
      <c r="B695">
        <f>scalebetweenformulas!S695</f>
        <v>44</v>
      </c>
      <c r="C695">
        <f>IF(scrapedData!AC695="FR",4,IF(scrapedData!AC695="SO", 3, IF(scrapedData!AC695="JR",2,1)))</f>
        <v>1</v>
      </c>
      <c r="D695">
        <v>1200000</v>
      </c>
      <c r="E695">
        <f ca="1">IF(scrapedData!AD695="F",RANDBETWEEN(2,3),IF(scrapedData!AD695="G",RANDBETWEEN(0,1),4))</f>
        <v>3</v>
      </c>
      <c r="F695" s="1" t="s">
        <v>585</v>
      </c>
      <c r="G695">
        <f>scrapedData!AB695</f>
        <v>32</v>
      </c>
      <c r="H695" t="str">
        <f>MONTH(scrapedData!AE695)&amp;""""&amp;DAY(scrapedData!AE695)&amp;"'"</f>
        <v>6"10'</v>
      </c>
      <c r="I695">
        <f ca="1">_xlfn.IFNA(scalebetweenformulas!N695-scalebetweenformulas!T695,40)</f>
        <v>71</v>
      </c>
      <c r="J695">
        <f>_xlfn.IFNA(scalebetweenformulas!O695-scalebetweenformulas!T695,40)</f>
        <v>69</v>
      </c>
      <c r="K695">
        <f ca="1">_xlfn.IFNA(scalebetweenformulas!Q695,40)</f>
        <v>48</v>
      </c>
      <c r="L695">
        <f>_xlfn.IFNA(scalebetweenformulas!P695,40)</f>
        <v>80</v>
      </c>
      <c r="M695">
        <f ca="1">_xlfn.IFNA(scalebetweenformulas!R695,40)</f>
        <v>64</v>
      </c>
      <c r="N695">
        <f t="shared" si="10"/>
        <v>21</v>
      </c>
    </row>
    <row r="696" spans="1:14" x14ac:dyDescent="0.3">
      <c r="A696" t="s">
        <v>2692</v>
      </c>
      <c r="B696">
        <f>scalebetweenformulas!S696</f>
        <v>44</v>
      </c>
      <c r="C696">
        <f>IF(scrapedData!AC696="FR",4,IF(scrapedData!AC696="SO", 3, IF(scrapedData!AC696="JR",2,1)))</f>
        <v>4</v>
      </c>
      <c r="D696">
        <v>1200000</v>
      </c>
      <c r="E696">
        <f ca="1">IF(scrapedData!AD696="F",RANDBETWEEN(2,3),IF(scrapedData!AD696="G",RANDBETWEEN(0,1),4))</f>
        <v>0</v>
      </c>
      <c r="F696" s="1" t="s">
        <v>585</v>
      </c>
      <c r="G696">
        <f>scrapedData!AB696</f>
        <v>11</v>
      </c>
      <c r="H696" t="str">
        <f>MONTH(scrapedData!AE696)&amp;""""&amp;DAY(scrapedData!AE696)&amp;"'"</f>
        <v>6"7'</v>
      </c>
      <c r="I696">
        <f ca="1">_xlfn.IFNA(scalebetweenformulas!N696-scalebetweenformulas!T696,40)</f>
        <v>66</v>
      </c>
      <c r="J696">
        <f>_xlfn.IFNA(scalebetweenformulas!O696-scalebetweenformulas!T696,40)</f>
        <v>60</v>
      </c>
      <c r="K696">
        <f ca="1">_xlfn.IFNA(scalebetweenformulas!Q696,40)</f>
        <v>45</v>
      </c>
      <c r="L696">
        <f>_xlfn.IFNA(scalebetweenformulas!P696,40)</f>
        <v>67</v>
      </c>
      <c r="M696">
        <f ca="1">_xlfn.IFNA(scalebetweenformulas!R696,40)</f>
        <v>52</v>
      </c>
      <c r="N696">
        <f t="shared" si="10"/>
        <v>18</v>
      </c>
    </row>
    <row r="697" spans="1:14" x14ac:dyDescent="0.3">
      <c r="A697" t="s">
        <v>2694</v>
      </c>
      <c r="B697">
        <f>scalebetweenformulas!S697</f>
        <v>44</v>
      </c>
      <c r="C697">
        <f>IF(scrapedData!AC697="FR",4,IF(scrapedData!AC697="SO", 3, IF(scrapedData!AC697="JR",2,1)))</f>
        <v>2</v>
      </c>
      <c r="D697">
        <v>1200000</v>
      </c>
      <c r="E697">
        <f ca="1">IF(scrapedData!AD697="F",RANDBETWEEN(2,3),IF(scrapedData!AD697="G",RANDBETWEEN(0,1),4))</f>
        <v>3</v>
      </c>
      <c r="F697" s="1" t="s">
        <v>585</v>
      </c>
      <c r="G697">
        <f>scrapedData!AB697</f>
        <v>3</v>
      </c>
      <c r="H697" t="str">
        <f>MONTH(scrapedData!AE697)&amp;""""&amp;DAY(scrapedData!AE697)&amp;"'"</f>
        <v>6"7'</v>
      </c>
      <c r="I697">
        <f ca="1">_xlfn.IFNA(scalebetweenformulas!N697-scalebetweenformulas!T697,40)</f>
        <v>70</v>
      </c>
      <c r="J697">
        <f>_xlfn.IFNA(scalebetweenformulas!O697-scalebetweenformulas!T697,40)</f>
        <v>63</v>
      </c>
      <c r="K697">
        <f ca="1">_xlfn.IFNA(scalebetweenformulas!Q697,40)</f>
        <v>48</v>
      </c>
      <c r="L697">
        <f>_xlfn.IFNA(scalebetweenformulas!P697,40)</f>
        <v>77</v>
      </c>
      <c r="M697">
        <f ca="1">_xlfn.IFNA(scalebetweenformulas!R697,40)</f>
        <v>13</v>
      </c>
      <c r="N697">
        <f t="shared" si="10"/>
        <v>20</v>
      </c>
    </row>
    <row r="698" spans="1:14" x14ac:dyDescent="0.3">
      <c r="A698" t="s">
        <v>2695</v>
      </c>
      <c r="B698">
        <f>scalebetweenformulas!S698</f>
        <v>44</v>
      </c>
      <c r="C698">
        <f>IF(scrapedData!AC698="FR",4,IF(scrapedData!AC698="SO", 3, IF(scrapedData!AC698="JR",2,1)))</f>
        <v>3</v>
      </c>
      <c r="D698">
        <v>1200000</v>
      </c>
      <c r="E698">
        <f ca="1">IF(scrapedData!AD698="F",RANDBETWEEN(2,3),IF(scrapedData!AD698="G",RANDBETWEEN(0,1),4))</f>
        <v>2</v>
      </c>
      <c r="F698" s="1" t="s">
        <v>585</v>
      </c>
      <c r="G698">
        <f>scrapedData!AB698</f>
        <v>10</v>
      </c>
      <c r="H698" t="str">
        <f>MONTH(scrapedData!AE698)&amp;""""&amp;DAY(scrapedData!AE698)&amp;"'"</f>
        <v>6"9'</v>
      </c>
      <c r="I698">
        <f ca="1">_xlfn.IFNA(scalebetweenformulas!N698-scalebetweenformulas!T698,40)</f>
        <v>61</v>
      </c>
      <c r="J698">
        <f>_xlfn.IFNA(scalebetweenformulas!O698-scalebetweenformulas!T698,40)</f>
        <v>59</v>
      </c>
      <c r="K698">
        <f ca="1">_xlfn.IFNA(scalebetweenformulas!Q698,40)</f>
        <v>49</v>
      </c>
      <c r="L698">
        <f>_xlfn.IFNA(scalebetweenformulas!P698,40)</f>
        <v>68</v>
      </c>
      <c r="M698">
        <f ca="1">_xlfn.IFNA(scalebetweenformulas!R698,40)</f>
        <v>59</v>
      </c>
      <c r="N698">
        <f t="shared" si="10"/>
        <v>19</v>
      </c>
    </row>
    <row r="699" spans="1:14" x14ac:dyDescent="0.3">
      <c r="A699" t="s">
        <v>2699</v>
      </c>
      <c r="B699">
        <f>scalebetweenformulas!S699</f>
        <v>44</v>
      </c>
      <c r="C699">
        <f>IF(scrapedData!AC699="FR",4,IF(scrapedData!AC699="SO", 3, IF(scrapedData!AC699="JR",2,1)))</f>
        <v>4</v>
      </c>
      <c r="D699">
        <v>1200000</v>
      </c>
      <c r="E699">
        <f ca="1">IF(scrapedData!AD699="F",RANDBETWEEN(2,3),IF(scrapedData!AD699="G",RANDBETWEEN(0,1),4))</f>
        <v>1</v>
      </c>
      <c r="F699" s="1" t="s">
        <v>585</v>
      </c>
      <c r="G699">
        <f>scrapedData!AB699</f>
        <v>5</v>
      </c>
      <c r="H699" t="str">
        <f>MONTH(scrapedData!AE699)&amp;""""&amp;DAY(scrapedData!AE699)&amp;"'"</f>
        <v>6"4'</v>
      </c>
      <c r="I699">
        <f ca="1">_xlfn.IFNA(scalebetweenformulas!N699-scalebetweenformulas!T699,40)</f>
        <v>68</v>
      </c>
      <c r="J699">
        <f>_xlfn.IFNA(scalebetweenformulas!O699-scalebetweenformulas!T699,40)</f>
        <v>58</v>
      </c>
      <c r="K699">
        <f ca="1">_xlfn.IFNA(scalebetweenformulas!Q699,40)</f>
        <v>50</v>
      </c>
      <c r="L699">
        <f>_xlfn.IFNA(scalebetweenformulas!P699,40)</f>
        <v>73</v>
      </c>
      <c r="M699">
        <f ca="1">_xlfn.IFNA(scalebetweenformulas!R699,40)</f>
        <v>53</v>
      </c>
      <c r="N699">
        <f t="shared" si="10"/>
        <v>18</v>
      </c>
    </row>
    <row r="700" spans="1:14" x14ac:dyDescent="0.3">
      <c r="A700" t="s">
        <v>2700</v>
      </c>
      <c r="B700">
        <f>scalebetweenformulas!S700</f>
        <v>44</v>
      </c>
      <c r="C700">
        <f>IF(scrapedData!AC700="FR",4,IF(scrapedData!AC700="SO", 3, IF(scrapedData!AC700="JR",2,1)))</f>
        <v>2</v>
      </c>
      <c r="D700">
        <v>1200000</v>
      </c>
      <c r="E700">
        <f ca="1">IF(scrapedData!AD700="F",RANDBETWEEN(2,3),IF(scrapedData!AD700="G",RANDBETWEEN(0,1),4))</f>
        <v>1</v>
      </c>
      <c r="F700" s="1" t="s">
        <v>585</v>
      </c>
      <c r="G700">
        <f>scrapedData!AB700</f>
        <v>25</v>
      </c>
      <c r="H700" t="str">
        <f>MONTH(scrapedData!AE700)&amp;""""&amp;DAY(scrapedData!AE700)&amp;"'"</f>
        <v>6"1'</v>
      </c>
      <c r="I700">
        <f ca="1">_xlfn.IFNA(scalebetweenformulas!N700-scalebetweenformulas!T700,40)</f>
        <v>73</v>
      </c>
      <c r="J700">
        <f>_xlfn.IFNA(scalebetweenformulas!O700-scalebetweenformulas!T700,40)</f>
        <v>57</v>
      </c>
      <c r="K700">
        <f ca="1">_xlfn.IFNA(scalebetweenformulas!Q700,40)</f>
        <v>48</v>
      </c>
      <c r="L700">
        <f>_xlfn.IFNA(scalebetweenformulas!P700,40)</f>
        <v>68</v>
      </c>
      <c r="M700">
        <f ca="1">_xlfn.IFNA(scalebetweenformulas!R700,40)</f>
        <v>61</v>
      </c>
      <c r="N700">
        <f t="shared" si="10"/>
        <v>20</v>
      </c>
    </row>
    <row r="701" spans="1:14" x14ac:dyDescent="0.3">
      <c r="A701" t="s">
        <v>2703</v>
      </c>
      <c r="B701">
        <f>scalebetweenformulas!S701</f>
        <v>44</v>
      </c>
      <c r="C701">
        <f>IF(scrapedData!AC701="FR",4,IF(scrapedData!AC701="SO", 3, IF(scrapedData!AC701="JR",2,1)))</f>
        <v>3</v>
      </c>
      <c r="D701">
        <v>1200000</v>
      </c>
      <c r="E701">
        <f ca="1">IF(scrapedData!AD701="F",RANDBETWEEN(2,3),IF(scrapedData!AD701="G",RANDBETWEEN(0,1),4))</f>
        <v>0</v>
      </c>
      <c r="F701" s="1" t="s">
        <v>585</v>
      </c>
      <c r="G701">
        <f>scrapedData!AB701</f>
        <v>24</v>
      </c>
      <c r="H701" t="str">
        <f>MONTH(scrapedData!AE701)&amp;""""&amp;DAY(scrapedData!AE701)&amp;"'"</f>
        <v>5"10'</v>
      </c>
      <c r="I701">
        <f ca="1">_xlfn.IFNA(scalebetweenformulas!N701-scalebetweenformulas!T701,40)</f>
        <v>57</v>
      </c>
      <c r="J701">
        <f>_xlfn.IFNA(scalebetweenformulas!O701-scalebetweenformulas!T701,40)</f>
        <v>58</v>
      </c>
      <c r="K701">
        <f ca="1">_xlfn.IFNA(scalebetweenformulas!Q701,40)</f>
        <v>45</v>
      </c>
      <c r="L701">
        <f>_xlfn.IFNA(scalebetweenformulas!P701,40)</f>
        <v>68</v>
      </c>
      <c r="M701">
        <f ca="1">_xlfn.IFNA(scalebetweenformulas!R701,40)</f>
        <v>50</v>
      </c>
      <c r="N701">
        <f t="shared" si="10"/>
        <v>19</v>
      </c>
    </row>
    <row r="702" spans="1:14" x14ac:dyDescent="0.3">
      <c r="A702" t="s">
        <v>2706</v>
      </c>
      <c r="B702">
        <f>scalebetweenformulas!S702</f>
        <v>44</v>
      </c>
      <c r="C702">
        <f>IF(scrapedData!AC702="FR",4,IF(scrapedData!AC702="SO", 3, IF(scrapedData!AC702="JR",2,1)))</f>
        <v>3</v>
      </c>
      <c r="D702">
        <v>1200000</v>
      </c>
      <c r="E702">
        <f ca="1">IF(scrapedData!AD702="F",RANDBETWEEN(2,3),IF(scrapedData!AD702="G",RANDBETWEEN(0,1),4))</f>
        <v>0</v>
      </c>
      <c r="F702" s="1" t="s">
        <v>585</v>
      </c>
      <c r="G702">
        <f>scrapedData!AB702</f>
        <v>21</v>
      </c>
      <c r="H702" t="str">
        <f>MONTH(scrapedData!AE702)&amp;""""&amp;DAY(scrapedData!AE702)&amp;"'"</f>
        <v>6"1'</v>
      </c>
      <c r="I702">
        <f ca="1">_xlfn.IFNA(scalebetweenformulas!N702-scalebetweenformulas!T702,40)</f>
        <v>57</v>
      </c>
      <c r="J702">
        <f>_xlfn.IFNA(scalebetweenformulas!O702-scalebetweenformulas!T702,40)</f>
        <v>57</v>
      </c>
      <c r="K702">
        <f ca="1">_xlfn.IFNA(scalebetweenformulas!Q702,40)</f>
        <v>50</v>
      </c>
      <c r="L702">
        <f>_xlfn.IFNA(scalebetweenformulas!P702,40)</f>
        <v>68</v>
      </c>
      <c r="M702">
        <f ca="1">_xlfn.IFNA(scalebetweenformulas!R702,40)</f>
        <v>69</v>
      </c>
      <c r="N702">
        <f t="shared" si="10"/>
        <v>19</v>
      </c>
    </row>
    <row r="703" spans="1:14" x14ac:dyDescent="0.3">
      <c r="A703" t="s">
        <v>2708</v>
      </c>
      <c r="B703">
        <f>scalebetweenformulas!S703</f>
        <v>44</v>
      </c>
      <c r="C703">
        <f>IF(scrapedData!AC703="FR",4,IF(scrapedData!AC703="SO", 3, IF(scrapedData!AC703="JR",2,1)))</f>
        <v>3</v>
      </c>
      <c r="D703">
        <v>1200000</v>
      </c>
      <c r="E703">
        <f ca="1">IF(scrapedData!AD703="F",RANDBETWEEN(2,3),IF(scrapedData!AD703="G",RANDBETWEEN(0,1),4))</f>
        <v>0</v>
      </c>
      <c r="F703" s="1" t="s">
        <v>585</v>
      </c>
      <c r="G703">
        <f>scrapedData!AB703</f>
        <v>31</v>
      </c>
      <c r="H703" t="str">
        <f>MONTH(scrapedData!AE703)&amp;""""&amp;DAY(scrapedData!AE703)&amp;"'"</f>
        <v>6"2'</v>
      </c>
      <c r="I703">
        <f ca="1">_xlfn.IFNA(scalebetweenformulas!N703-scalebetweenformulas!T703,40)</f>
        <v>56</v>
      </c>
      <c r="J703">
        <f>_xlfn.IFNA(scalebetweenformulas!O703-scalebetweenformulas!T703,40)</f>
        <v>58</v>
      </c>
      <c r="K703">
        <f ca="1">_xlfn.IFNA(scalebetweenformulas!Q703,40)</f>
        <v>41</v>
      </c>
      <c r="L703">
        <f>_xlfn.IFNA(scalebetweenformulas!P703,40)</f>
        <v>70</v>
      </c>
      <c r="M703">
        <f ca="1">_xlfn.IFNA(scalebetweenformulas!R703,40)</f>
        <v>55</v>
      </c>
      <c r="N703">
        <f t="shared" si="10"/>
        <v>19</v>
      </c>
    </row>
    <row r="704" spans="1:14" x14ac:dyDescent="0.3">
      <c r="A704" t="s">
        <v>2710</v>
      </c>
      <c r="B704">
        <f>scalebetweenformulas!S704</f>
        <v>44</v>
      </c>
      <c r="C704">
        <f>IF(scrapedData!AC704="FR",4,IF(scrapedData!AC704="SO", 3, IF(scrapedData!AC704="JR",2,1)))</f>
        <v>4</v>
      </c>
      <c r="D704">
        <v>1200000</v>
      </c>
      <c r="E704">
        <f ca="1">IF(scrapedData!AD704="F",RANDBETWEEN(2,3),IF(scrapedData!AD704="G",RANDBETWEEN(0,1),4))</f>
        <v>4</v>
      </c>
      <c r="F704" s="1" t="s">
        <v>585</v>
      </c>
      <c r="G704">
        <f>scrapedData!AB704</f>
        <v>34</v>
      </c>
      <c r="H704" t="str">
        <f>MONTH(scrapedData!AE704)&amp;""""&amp;DAY(scrapedData!AE704)&amp;"'"</f>
        <v>7"1'</v>
      </c>
      <c r="I704">
        <f>_xlfn.IFNA(scalebetweenformulas!N704-scalebetweenformulas!T704,40)</f>
        <v>40</v>
      </c>
      <c r="J704">
        <f>_xlfn.IFNA(scalebetweenformulas!O704-scalebetweenformulas!T704,40)</f>
        <v>40</v>
      </c>
      <c r="K704">
        <f ca="1">_xlfn.IFNA(scalebetweenformulas!Q704,40)</f>
        <v>40</v>
      </c>
      <c r="L704">
        <f>_xlfn.IFNA(scalebetweenformulas!P704,40)</f>
        <v>40</v>
      </c>
      <c r="M704">
        <f ca="1">_xlfn.IFNA(scalebetweenformulas!R704,40)</f>
        <v>40</v>
      </c>
      <c r="N704">
        <f t="shared" si="10"/>
        <v>18</v>
      </c>
    </row>
    <row r="705" spans="1:14" x14ac:dyDescent="0.3">
      <c r="A705" t="s">
        <v>2713</v>
      </c>
      <c r="B705">
        <f>scalebetweenformulas!S705</f>
        <v>45</v>
      </c>
      <c r="C705">
        <f>IF(scrapedData!AC705="FR",4,IF(scrapedData!AC705="SO", 3, IF(scrapedData!AC705="JR",2,1)))</f>
        <v>3</v>
      </c>
      <c r="D705">
        <v>1200000</v>
      </c>
      <c r="E705">
        <f ca="1">IF(scrapedData!AD705="F",RANDBETWEEN(2,3),IF(scrapedData!AD705="G",RANDBETWEEN(0,1),4))</f>
        <v>1</v>
      </c>
      <c r="F705" s="1" t="s">
        <v>585</v>
      </c>
      <c r="G705">
        <f>scrapedData!AB705</f>
        <v>12</v>
      </c>
      <c r="H705" t="str">
        <f>MONTH(scrapedData!AE705)&amp;""""&amp;DAY(scrapedData!AE705)&amp;"'"</f>
        <v>6"3'</v>
      </c>
      <c r="I705">
        <f ca="1">_xlfn.IFNA(scalebetweenformulas!N705-scalebetweenformulas!T705,40)</f>
        <v>96</v>
      </c>
      <c r="J705">
        <f>_xlfn.IFNA(scalebetweenformulas!O705-scalebetweenformulas!T705,40)</f>
        <v>84</v>
      </c>
      <c r="K705">
        <f ca="1">_xlfn.IFNA(scalebetweenformulas!Q705,40)</f>
        <v>83</v>
      </c>
      <c r="L705">
        <f>_xlfn.IFNA(scalebetweenformulas!P705,40)</f>
        <v>72</v>
      </c>
      <c r="M705">
        <f ca="1">_xlfn.IFNA(scalebetweenformulas!R705,40)</f>
        <v>81</v>
      </c>
      <c r="N705">
        <f t="shared" si="10"/>
        <v>19</v>
      </c>
    </row>
    <row r="706" spans="1:14" x14ac:dyDescent="0.3">
      <c r="A706" t="s">
        <v>2718</v>
      </c>
      <c r="B706">
        <f>scalebetweenformulas!S706</f>
        <v>45</v>
      </c>
      <c r="C706">
        <f>IF(scrapedData!AC706="FR",4,IF(scrapedData!AC706="SO", 3, IF(scrapedData!AC706="JR",2,1)))</f>
        <v>1</v>
      </c>
      <c r="D706">
        <v>1200000</v>
      </c>
      <c r="E706">
        <f ca="1">IF(scrapedData!AD706="F",RANDBETWEEN(2,3),IF(scrapedData!AD706="G",RANDBETWEEN(0,1),4))</f>
        <v>0</v>
      </c>
      <c r="F706" s="1" t="s">
        <v>585</v>
      </c>
      <c r="G706">
        <f>scrapedData!AB706</f>
        <v>11</v>
      </c>
      <c r="H706" t="str">
        <f>MONTH(scrapedData!AE706)&amp;""""&amp;DAY(scrapedData!AE706)&amp;"'"</f>
        <v>6"3'</v>
      </c>
      <c r="I706">
        <f ca="1">_xlfn.IFNA(scalebetweenformulas!N706-scalebetweenformulas!T706,40)</f>
        <v>78</v>
      </c>
      <c r="J706">
        <f>_xlfn.IFNA(scalebetweenformulas!O706-scalebetweenformulas!T706,40)</f>
        <v>80</v>
      </c>
      <c r="K706">
        <f ca="1">_xlfn.IFNA(scalebetweenformulas!Q706,40)</f>
        <v>79</v>
      </c>
      <c r="L706">
        <f>_xlfn.IFNA(scalebetweenformulas!P706,40)</f>
        <v>66</v>
      </c>
      <c r="M706">
        <f ca="1">_xlfn.IFNA(scalebetweenformulas!R706,40)</f>
        <v>70</v>
      </c>
      <c r="N706">
        <f t="shared" si="10"/>
        <v>21</v>
      </c>
    </row>
    <row r="707" spans="1:14" x14ac:dyDescent="0.3">
      <c r="A707" t="s">
        <v>2719</v>
      </c>
      <c r="B707">
        <f>scalebetweenformulas!S707</f>
        <v>45</v>
      </c>
      <c r="C707">
        <f>IF(scrapedData!AC707="FR",4,IF(scrapedData!AC707="SO", 3, IF(scrapedData!AC707="JR",2,1)))</f>
        <v>4</v>
      </c>
      <c r="D707">
        <v>1200000</v>
      </c>
      <c r="E707">
        <f ca="1">IF(scrapedData!AD707="F",RANDBETWEEN(2,3),IF(scrapedData!AD707="G",RANDBETWEEN(0,1),4))</f>
        <v>0</v>
      </c>
      <c r="F707" s="1" t="s">
        <v>585</v>
      </c>
      <c r="G707">
        <f>scrapedData!AB707</f>
        <v>10</v>
      </c>
      <c r="H707" t="str">
        <f>MONTH(scrapedData!AE707)&amp;""""&amp;DAY(scrapedData!AE707)&amp;"'"</f>
        <v>6"5'</v>
      </c>
      <c r="I707">
        <f ca="1">_xlfn.IFNA(scalebetweenformulas!N707-scalebetweenformulas!T707,40)</f>
        <v>78</v>
      </c>
      <c r="J707">
        <f>_xlfn.IFNA(scalebetweenformulas!O707-scalebetweenformulas!T707,40)</f>
        <v>78</v>
      </c>
      <c r="K707">
        <f ca="1">_xlfn.IFNA(scalebetweenformulas!Q707,40)</f>
        <v>84</v>
      </c>
      <c r="L707">
        <f>_xlfn.IFNA(scalebetweenformulas!P707,40)</f>
        <v>68</v>
      </c>
      <c r="M707">
        <f ca="1">_xlfn.IFNA(scalebetweenformulas!R707,40)</f>
        <v>81</v>
      </c>
      <c r="N707">
        <f t="shared" ref="N707:N770" si="11">22-C707</f>
        <v>18</v>
      </c>
    </row>
    <row r="708" spans="1:14" x14ac:dyDescent="0.3">
      <c r="A708" t="s">
        <v>2722</v>
      </c>
      <c r="B708">
        <f>scalebetweenformulas!S708</f>
        <v>45</v>
      </c>
      <c r="C708">
        <f>IF(scrapedData!AC708="FR",4,IF(scrapedData!AC708="SO", 3, IF(scrapedData!AC708="JR",2,1)))</f>
        <v>2</v>
      </c>
      <c r="D708">
        <v>1200000</v>
      </c>
      <c r="E708">
        <f ca="1">IF(scrapedData!AD708="F",RANDBETWEEN(2,3),IF(scrapedData!AD708="G",RANDBETWEEN(0,1),4))</f>
        <v>3</v>
      </c>
      <c r="F708" s="1" t="s">
        <v>585</v>
      </c>
      <c r="G708">
        <f>scrapedData!AB708</f>
        <v>32</v>
      </c>
      <c r="H708" t="str">
        <f>MONTH(scrapedData!AE708)&amp;""""&amp;DAY(scrapedData!AE708)&amp;"'"</f>
        <v>6"8'</v>
      </c>
      <c r="I708">
        <f ca="1">_xlfn.IFNA(scalebetweenformulas!N708-scalebetweenformulas!T708,40)</f>
        <v>71</v>
      </c>
      <c r="J708">
        <f>_xlfn.IFNA(scalebetweenformulas!O708-scalebetweenformulas!T708,40)</f>
        <v>74</v>
      </c>
      <c r="K708">
        <f ca="1">_xlfn.IFNA(scalebetweenformulas!Q708,40)</f>
        <v>47</v>
      </c>
      <c r="L708">
        <f>_xlfn.IFNA(scalebetweenformulas!P708,40)</f>
        <v>90</v>
      </c>
      <c r="M708">
        <f ca="1">_xlfn.IFNA(scalebetweenformulas!R708,40)</f>
        <v>66</v>
      </c>
      <c r="N708">
        <f t="shared" si="11"/>
        <v>20</v>
      </c>
    </row>
    <row r="709" spans="1:14" x14ac:dyDescent="0.3">
      <c r="A709" t="s">
        <v>2723</v>
      </c>
      <c r="B709">
        <f>scalebetweenformulas!S709</f>
        <v>45</v>
      </c>
      <c r="C709">
        <f>IF(scrapedData!AC709="FR",4,IF(scrapedData!AC709="SO", 3, IF(scrapedData!AC709="JR",2,1)))</f>
        <v>4</v>
      </c>
      <c r="D709">
        <v>1200000</v>
      </c>
      <c r="E709">
        <f ca="1">IF(scrapedData!AD709="F",RANDBETWEEN(2,3),IF(scrapedData!AD709="G",RANDBETWEEN(0,1),4))</f>
        <v>2</v>
      </c>
      <c r="F709" s="1" t="s">
        <v>585</v>
      </c>
      <c r="G709">
        <f>scrapedData!AB709</f>
        <v>23</v>
      </c>
      <c r="H709" t="str">
        <f>MONTH(scrapedData!AE709)&amp;""""&amp;DAY(scrapedData!AE709)&amp;"'"</f>
        <v>6"9'</v>
      </c>
      <c r="I709">
        <f ca="1">_xlfn.IFNA(scalebetweenformulas!N709-scalebetweenformulas!T709,40)</f>
        <v>72</v>
      </c>
      <c r="J709">
        <f>_xlfn.IFNA(scalebetweenformulas!O709-scalebetweenformulas!T709,40)</f>
        <v>72</v>
      </c>
      <c r="K709">
        <f ca="1">_xlfn.IFNA(scalebetweenformulas!Q709,40)</f>
        <v>49</v>
      </c>
      <c r="L709">
        <f>_xlfn.IFNA(scalebetweenformulas!P709,40)</f>
        <v>80</v>
      </c>
      <c r="M709">
        <f ca="1">_xlfn.IFNA(scalebetweenformulas!R709,40)</f>
        <v>53</v>
      </c>
      <c r="N709">
        <f t="shared" si="11"/>
        <v>18</v>
      </c>
    </row>
    <row r="710" spans="1:14" x14ac:dyDescent="0.3">
      <c r="A710" t="s">
        <v>2725</v>
      </c>
      <c r="B710">
        <f>scalebetweenformulas!S710</f>
        <v>45</v>
      </c>
      <c r="C710">
        <f>IF(scrapedData!AC710="FR",4,IF(scrapedData!AC710="SO", 3, IF(scrapedData!AC710="JR",2,1)))</f>
        <v>2</v>
      </c>
      <c r="D710">
        <v>1200000</v>
      </c>
      <c r="E710">
        <f ca="1">IF(scrapedData!AD710="F",RANDBETWEEN(2,3),IF(scrapedData!AD710="G",RANDBETWEEN(0,1),4))</f>
        <v>1</v>
      </c>
      <c r="F710" s="1" t="s">
        <v>585</v>
      </c>
      <c r="G710">
        <f>scrapedData!AB710</f>
        <v>14</v>
      </c>
      <c r="H710" t="str">
        <f>MONTH(scrapedData!AE710)&amp;""""&amp;DAY(scrapedData!AE710)&amp;"'"</f>
        <v>6"2'</v>
      </c>
      <c r="I710">
        <f ca="1">_xlfn.IFNA(scalebetweenformulas!N710-scalebetweenformulas!T710,40)</f>
        <v>71</v>
      </c>
      <c r="J710">
        <f>_xlfn.IFNA(scalebetweenformulas!O710-scalebetweenformulas!T710,40)</f>
        <v>62</v>
      </c>
      <c r="K710">
        <f ca="1">_xlfn.IFNA(scalebetweenformulas!Q710,40)</f>
        <v>83</v>
      </c>
      <c r="L710">
        <f>_xlfn.IFNA(scalebetweenformulas!P710,40)</f>
        <v>63</v>
      </c>
      <c r="M710">
        <f ca="1">_xlfn.IFNA(scalebetweenformulas!R710,40)</f>
        <v>65</v>
      </c>
      <c r="N710">
        <f t="shared" si="11"/>
        <v>20</v>
      </c>
    </row>
    <row r="711" spans="1:14" x14ac:dyDescent="0.3">
      <c r="A711" t="s">
        <v>2728</v>
      </c>
      <c r="B711">
        <f>scalebetweenformulas!S711</f>
        <v>45</v>
      </c>
      <c r="C711">
        <f>IF(scrapedData!AC711="FR",4,IF(scrapedData!AC711="SO", 3, IF(scrapedData!AC711="JR",2,1)))</f>
        <v>3</v>
      </c>
      <c r="D711">
        <v>1200000</v>
      </c>
      <c r="E711">
        <f ca="1">IF(scrapedData!AD711="F",RANDBETWEEN(2,3),IF(scrapedData!AD711="G",RANDBETWEEN(0,1),4))</f>
        <v>1</v>
      </c>
      <c r="F711" s="1" t="s">
        <v>585</v>
      </c>
      <c r="G711">
        <f>scrapedData!AB711</f>
        <v>22</v>
      </c>
      <c r="H711" t="str">
        <f>MONTH(scrapedData!AE711)&amp;""""&amp;DAY(scrapedData!AE711)&amp;"'"</f>
        <v>6"4'</v>
      </c>
      <c r="I711">
        <f ca="1">_xlfn.IFNA(scalebetweenformulas!N711-scalebetweenformulas!T711,40)</f>
        <v>74</v>
      </c>
      <c r="J711">
        <f>_xlfn.IFNA(scalebetweenformulas!O711-scalebetweenformulas!T711,40)</f>
        <v>61</v>
      </c>
      <c r="K711">
        <f ca="1">_xlfn.IFNA(scalebetweenformulas!Q711,40)</f>
        <v>95</v>
      </c>
      <c r="L711">
        <f>_xlfn.IFNA(scalebetweenformulas!P711,40)</f>
        <v>62</v>
      </c>
      <c r="M711">
        <f ca="1">_xlfn.IFNA(scalebetweenformulas!R711,40)</f>
        <v>70</v>
      </c>
      <c r="N711">
        <f t="shared" si="11"/>
        <v>19</v>
      </c>
    </row>
    <row r="712" spans="1:14" x14ac:dyDescent="0.3">
      <c r="A712" t="s">
        <v>2730</v>
      </c>
      <c r="B712">
        <f>scalebetweenformulas!S712</f>
        <v>45</v>
      </c>
      <c r="C712">
        <f>IF(scrapedData!AC712="FR",4,IF(scrapedData!AC712="SO", 3, IF(scrapedData!AC712="JR",2,1)))</f>
        <v>3</v>
      </c>
      <c r="D712">
        <v>1200000</v>
      </c>
      <c r="E712">
        <f ca="1">IF(scrapedData!AD712="F",RANDBETWEEN(2,3),IF(scrapedData!AD712="G",RANDBETWEEN(0,1),4))</f>
        <v>3</v>
      </c>
      <c r="F712" s="1" t="s">
        <v>585</v>
      </c>
      <c r="G712">
        <f>scrapedData!AB712</f>
        <v>13</v>
      </c>
      <c r="H712" t="str">
        <f>MONTH(scrapedData!AE712)&amp;""""&amp;DAY(scrapedData!AE712)&amp;"'"</f>
        <v>6"6'</v>
      </c>
      <c r="I712">
        <f ca="1">_xlfn.IFNA(scalebetweenformulas!N712-scalebetweenformulas!T712,40)</f>
        <v>68</v>
      </c>
      <c r="J712">
        <f>_xlfn.IFNA(scalebetweenformulas!O712-scalebetweenformulas!T712,40)</f>
        <v>66</v>
      </c>
      <c r="K712">
        <f ca="1">_xlfn.IFNA(scalebetweenformulas!Q712,40)</f>
        <v>44</v>
      </c>
      <c r="L712">
        <f>_xlfn.IFNA(scalebetweenformulas!P712,40)</f>
        <v>78</v>
      </c>
      <c r="M712">
        <f ca="1">_xlfn.IFNA(scalebetweenformulas!R712,40)</f>
        <v>71</v>
      </c>
      <c r="N712">
        <f t="shared" si="11"/>
        <v>19</v>
      </c>
    </row>
    <row r="713" spans="1:14" x14ac:dyDescent="0.3">
      <c r="A713" t="s">
        <v>2733</v>
      </c>
      <c r="B713">
        <f>scalebetweenformulas!S713</f>
        <v>45</v>
      </c>
      <c r="C713">
        <f>IF(scrapedData!AC713="FR",4,IF(scrapedData!AC713="SO", 3, IF(scrapedData!AC713="JR",2,1)))</f>
        <v>1</v>
      </c>
      <c r="D713">
        <v>1200000</v>
      </c>
      <c r="E713">
        <f ca="1">IF(scrapedData!AD713="F",RANDBETWEEN(2,3),IF(scrapedData!AD713="G",RANDBETWEEN(0,1),4))</f>
        <v>3</v>
      </c>
      <c r="F713" s="1" t="s">
        <v>585</v>
      </c>
      <c r="G713">
        <f>scrapedData!AB713</f>
        <v>4</v>
      </c>
      <c r="H713" t="str">
        <f>MONTH(scrapedData!AE713)&amp;""""&amp;DAY(scrapedData!AE713)&amp;"'"</f>
        <v>6"8'</v>
      </c>
      <c r="I713">
        <f ca="1">_xlfn.IFNA(scalebetweenformulas!N713-scalebetweenformulas!T713,40)</f>
        <v>65</v>
      </c>
      <c r="J713">
        <f>_xlfn.IFNA(scalebetweenformulas!O713-scalebetweenformulas!T713,40)</f>
        <v>70</v>
      </c>
      <c r="K713">
        <f ca="1">_xlfn.IFNA(scalebetweenformulas!Q713,40)</f>
        <v>40</v>
      </c>
      <c r="L713">
        <f>_xlfn.IFNA(scalebetweenformulas!P713,40)</f>
        <v>69</v>
      </c>
      <c r="M713">
        <f ca="1">_xlfn.IFNA(scalebetweenformulas!R713,40)</f>
        <v>71</v>
      </c>
      <c r="N713">
        <f t="shared" si="11"/>
        <v>21</v>
      </c>
    </row>
    <row r="714" spans="1:14" x14ac:dyDescent="0.3">
      <c r="A714" t="s">
        <v>2735</v>
      </c>
      <c r="B714">
        <f>scalebetweenformulas!S714</f>
        <v>45</v>
      </c>
      <c r="C714">
        <f>IF(scrapedData!AC714="FR",4,IF(scrapedData!AC714="SO", 3, IF(scrapedData!AC714="JR",2,1)))</f>
        <v>2</v>
      </c>
      <c r="D714">
        <v>1200000</v>
      </c>
      <c r="E714">
        <f ca="1">IF(scrapedData!AD714="F",RANDBETWEEN(2,3),IF(scrapedData!AD714="G",RANDBETWEEN(0,1),4))</f>
        <v>3</v>
      </c>
      <c r="F714" s="1" t="s">
        <v>585</v>
      </c>
      <c r="G714">
        <f>scrapedData!AB714</f>
        <v>0</v>
      </c>
      <c r="H714" t="str">
        <f>MONTH(scrapedData!AE714)&amp;""""&amp;DAY(scrapedData!AE714)&amp;"'"</f>
        <v>6"7'</v>
      </c>
      <c r="I714">
        <f ca="1">_xlfn.IFNA(scalebetweenformulas!N714-scalebetweenformulas!T714,40)</f>
        <v>70</v>
      </c>
      <c r="J714">
        <f>_xlfn.IFNA(scalebetweenformulas!O714-scalebetweenformulas!T714,40)</f>
        <v>66</v>
      </c>
      <c r="K714">
        <f ca="1">_xlfn.IFNA(scalebetweenformulas!Q714,40)</f>
        <v>74</v>
      </c>
      <c r="L714">
        <f>_xlfn.IFNA(scalebetweenformulas!P714,40)</f>
        <v>72</v>
      </c>
      <c r="M714">
        <f ca="1">_xlfn.IFNA(scalebetweenformulas!R714,40)</f>
        <v>56</v>
      </c>
      <c r="N714">
        <f t="shared" si="11"/>
        <v>20</v>
      </c>
    </row>
    <row r="715" spans="1:14" x14ac:dyDescent="0.3">
      <c r="A715" t="s">
        <v>2737</v>
      </c>
      <c r="B715">
        <f>scalebetweenformulas!S715</f>
        <v>45</v>
      </c>
      <c r="C715">
        <f>IF(scrapedData!AC715="FR",4,IF(scrapedData!AC715="SO", 3, IF(scrapedData!AC715="JR",2,1)))</f>
        <v>1</v>
      </c>
      <c r="D715">
        <v>1200000</v>
      </c>
      <c r="E715">
        <f ca="1">IF(scrapedData!AD715="F",RANDBETWEEN(2,3),IF(scrapedData!AD715="G",RANDBETWEEN(0,1),4))</f>
        <v>2</v>
      </c>
      <c r="F715" s="1" t="s">
        <v>585</v>
      </c>
      <c r="G715">
        <f>scrapedData!AB715</f>
        <v>24</v>
      </c>
      <c r="H715" t="str">
        <f>MONTH(scrapedData!AE715)&amp;""""&amp;DAY(scrapedData!AE715)&amp;"'"</f>
        <v>6"7'</v>
      </c>
      <c r="I715">
        <f ca="1">_xlfn.IFNA(scalebetweenformulas!N715-scalebetweenformulas!T715,40)</f>
        <v>70</v>
      </c>
      <c r="J715">
        <f>_xlfn.IFNA(scalebetweenformulas!O715-scalebetweenformulas!T715,40)</f>
        <v>73</v>
      </c>
      <c r="K715">
        <f ca="1">_xlfn.IFNA(scalebetweenformulas!Q715,40)</f>
        <v>47</v>
      </c>
      <c r="L715">
        <f>_xlfn.IFNA(scalebetweenformulas!P715,40)</f>
        <v>83</v>
      </c>
      <c r="M715">
        <f ca="1">_xlfn.IFNA(scalebetweenformulas!R715,40)</f>
        <v>71</v>
      </c>
      <c r="N715">
        <f t="shared" si="11"/>
        <v>21</v>
      </c>
    </row>
    <row r="716" spans="1:14" x14ac:dyDescent="0.3">
      <c r="A716" t="s">
        <v>1130</v>
      </c>
      <c r="B716">
        <f>scalebetweenformulas!S716</f>
        <v>45</v>
      </c>
      <c r="C716">
        <f>IF(scrapedData!AC716="FR",4,IF(scrapedData!AC716="SO", 3, IF(scrapedData!AC716="JR",2,1)))</f>
        <v>4</v>
      </c>
      <c r="D716">
        <v>1200000</v>
      </c>
      <c r="E716">
        <f ca="1">IF(scrapedData!AD716="F",RANDBETWEEN(2,3),IF(scrapedData!AD716="G",RANDBETWEEN(0,1),4))</f>
        <v>0</v>
      </c>
      <c r="F716" s="1" t="s">
        <v>585</v>
      </c>
      <c r="G716">
        <f>scrapedData!AB716</f>
        <v>25</v>
      </c>
      <c r="H716" t="str">
        <f>MONTH(scrapedData!AE716)&amp;""""&amp;DAY(scrapedData!AE716)&amp;"'"</f>
        <v>6"1'</v>
      </c>
      <c r="I716">
        <f ca="1">_xlfn.IFNA(scalebetweenformulas!N716-scalebetweenformulas!T716,40)</f>
        <v>66</v>
      </c>
      <c r="J716">
        <f>_xlfn.IFNA(scalebetweenformulas!O716-scalebetweenformulas!T716,40)</f>
        <v>60</v>
      </c>
      <c r="K716">
        <f ca="1">_xlfn.IFNA(scalebetweenformulas!Q716,40)</f>
        <v>47</v>
      </c>
      <c r="L716">
        <f>_xlfn.IFNA(scalebetweenformulas!P716,40)</f>
        <v>67</v>
      </c>
      <c r="M716">
        <f ca="1">_xlfn.IFNA(scalebetweenformulas!R716,40)</f>
        <v>64</v>
      </c>
      <c r="N716">
        <f t="shared" si="11"/>
        <v>18</v>
      </c>
    </row>
    <row r="717" spans="1:14" x14ac:dyDescent="0.3">
      <c r="A717" t="s">
        <v>2740</v>
      </c>
      <c r="B717">
        <f>scalebetweenformulas!S717</f>
        <v>45</v>
      </c>
      <c r="C717">
        <f>IF(scrapedData!AC717="FR",4,IF(scrapedData!AC717="SO", 3, IF(scrapedData!AC717="JR",2,1)))</f>
        <v>4</v>
      </c>
      <c r="D717">
        <v>1200000</v>
      </c>
      <c r="E717">
        <f ca="1">IF(scrapedData!AD717="F",RANDBETWEEN(2,3),IF(scrapedData!AD717="G",RANDBETWEEN(0,1),4))</f>
        <v>1</v>
      </c>
      <c r="F717" s="1" t="s">
        <v>585</v>
      </c>
      <c r="G717">
        <f>scrapedData!AB717</f>
        <v>1</v>
      </c>
      <c r="H717" t="str">
        <f>MONTH(scrapedData!AE717)&amp;""""&amp;DAY(scrapedData!AE717)&amp;"'"</f>
        <v>6"1'</v>
      </c>
      <c r="I717">
        <f ca="1">_xlfn.IFNA(scalebetweenformulas!N717-scalebetweenformulas!T717,40)</f>
        <v>66</v>
      </c>
      <c r="J717">
        <f>_xlfn.IFNA(scalebetweenformulas!O717-scalebetweenformulas!T717,40)</f>
        <v>58</v>
      </c>
      <c r="K717">
        <f ca="1">_xlfn.IFNA(scalebetweenformulas!Q717,40)</f>
        <v>79</v>
      </c>
      <c r="L717">
        <f>_xlfn.IFNA(scalebetweenformulas!P717,40)</f>
        <v>62</v>
      </c>
      <c r="M717">
        <f ca="1">_xlfn.IFNA(scalebetweenformulas!R717,40)</f>
        <v>56</v>
      </c>
      <c r="N717">
        <f t="shared" si="11"/>
        <v>18</v>
      </c>
    </row>
    <row r="718" spans="1:14" x14ac:dyDescent="0.3">
      <c r="A718" t="s">
        <v>2743</v>
      </c>
      <c r="B718">
        <f>scalebetweenformulas!S718</f>
        <v>46</v>
      </c>
      <c r="C718">
        <f>IF(scrapedData!AC718="FR",4,IF(scrapedData!AC718="SO", 3, IF(scrapedData!AC718="JR",2,1)))</f>
        <v>2</v>
      </c>
      <c r="D718">
        <v>1200000</v>
      </c>
      <c r="E718">
        <f ca="1">IF(scrapedData!AD718="F",RANDBETWEEN(2,3),IF(scrapedData!AD718="G",RANDBETWEEN(0,1),4))</f>
        <v>1</v>
      </c>
      <c r="F718" s="1" t="s">
        <v>585</v>
      </c>
      <c r="G718">
        <f>scrapedData!AB718</f>
        <v>2</v>
      </c>
      <c r="H718" t="str">
        <f>MONTH(scrapedData!AE718)&amp;""""&amp;DAY(scrapedData!AE718)&amp;"'"</f>
        <v>6"1'</v>
      </c>
      <c r="I718">
        <f ca="1">_xlfn.IFNA(scalebetweenformulas!N718-scalebetweenformulas!T718,40)</f>
        <v>86</v>
      </c>
      <c r="J718">
        <f>_xlfn.IFNA(scalebetweenformulas!O718-scalebetweenformulas!T718,40)</f>
        <v>83</v>
      </c>
      <c r="K718">
        <f ca="1">_xlfn.IFNA(scalebetweenformulas!Q718,40)</f>
        <v>82</v>
      </c>
      <c r="L718">
        <f>_xlfn.IFNA(scalebetweenformulas!P718,40)</f>
        <v>64</v>
      </c>
      <c r="M718">
        <f ca="1">_xlfn.IFNA(scalebetweenformulas!R718,40)</f>
        <v>84</v>
      </c>
      <c r="N718">
        <f t="shared" si="11"/>
        <v>20</v>
      </c>
    </row>
    <row r="719" spans="1:14" x14ac:dyDescent="0.3">
      <c r="A719" t="s">
        <v>2746</v>
      </c>
      <c r="B719">
        <f>scalebetweenformulas!S719</f>
        <v>46</v>
      </c>
      <c r="C719">
        <f>IF(scrapedData!AC719="FR",4,IF(scrapedData!AC719="SO", 3, IF(scrapedData!AC719="JR",2,1)))</f>
        <v>3</v>
      </c>
      <c r="D719">
        <v>1200000</v>
      </c>
      <c r="E719">
        <f ca="1">IF(scrapedData!AD719="F",RANDBETWEEN(2,3),IF(scrapedData!AD719="G",RANDBETWEEN(0,1),4))</f>
        <v>0</v>
      </c>
      <c r="F719" s="1" t="s">
        <v>585</v>
      </c>
      <c r="G719">
        <f>scrapedData!AB719</f>
        <v>30</v>
      </c>
      <c r="H719" t="str">
        <f>MONTH(scrapedData!AE719)&amp;""""&amp;DAY(scrapedData!AE719)&amp;"'"</f>
        <v>6"6'</v>
      </c>
      <c r="I719">
        <f ca="1">_xlfn.IFNA(scalebetweenformulas!N719-scalebetweenformulas!T719,40)</f>
        <v>80</v>
      </c>
      <c r="J719">
        <f>_xlfn.IFNA(scalebetweenformulas!O719-scalebetweenformulas!T719,40)</f>
        <v>81</v>
      </c>
      <c r="K719">
        <f ca="1">_xlfn.IFNA(scalebetweenformulas!Q719,40)</f>
        <v>85</v>
      </c>
      <c r="L719">
        <f>_xlfn.IFNA(scalebetweenformulas!P719,40)</f>
        <v>78</v>
      </c>
      <c r="M719">
        <f ca="1">_xlfn.IFNA(scalebetweenformulas!R719,40)</f>
        <v>63</v>
      </c>
      <c r="N719">
        <f t="shared" si="11"/>
        <v>19</v>
      </c>
    </row>
    <row r="720" spans="1:14" x14ac:dyDescent="0.3">
      <c r="A720" t="s">
        <v>2747</v>
      </c>
      <c r="B720">
        <f>scalebetweenformulas!S720</f>
        <v>46</v>
      </c>
      <c r="C720">
        <f>IF(scrapedData!AC720="FR",4,IF(scrapedData!AC720="SO", 3, IF(scrapedData!AC720="JR",2,1)))</f>
        <v>2</v>
      </c>
      <c r="D720">
        <v>1200000</v>
      </c>
      <c r="E720">
        <f ca="1">IF(scrapedData!AD720="F",RANDBETWEEN(2,3),IF(scrapedData!AD720="G",RANDBETWEEN(0,1),4))</f>
        <v>0</v>
      </c>
      <c r="F720" s="1" t="s">
        <v>585</v>
      </c>
      <c r="G720">
        <f>scrapedData!AB720</f>
        <v>14</v>
      </c>
      <c r="H720" t="str">
        <f>MONTH(scrapedData!AE720)&amp;""""&amp;DAY(scrapedData!AE720)&amp;"'"</f>
        <v>6"5'</v>
      </c>
      <c r="I720">
        <f ca="1">_xlfn.IFNA(scalebetweenformulas!N720-scalebetweenformulas!T720,40)</f>
        <v>79</v>
      </c>
      <c r="J720">
        <f>_xlfn.IFNA(scalebetweenformulas!O720-scalebetweenformulas!T720,40)</f>
        <v>76</v>
      </c>
      <c r="K720">
        <f ca="1">_xlfn.IFNA(scalebetweenformulas!Q720,40)</f>
        <v>88</v>
      </c>
      <c r="L720">
        <f>_xlfn.IFNA(scalebetweenformulas!P720,40)</f>
        <v>69</v>
      </c>
      <c r="M720">
        <f ca="1">_xlfn.IFNA(scalebetweenformulas!R720,40)</f>
        <v>75</v>
      </c>
      <c r="N720">
        <f t="shared" si="11"/>
        <v>20</v>
      </c>
    </row>
    <row r="721" spans="1:14" x14ac:dyDescent="0.3">
      <c r="A721" t="s">
        <v>2751</v>
      </c>
      <c r="B721">
        <f>scalebetweenformulas!S721</f>
        <v>46</v>
      </c>
      <c r="C721">
        <f>IF(scrapedData!AC721="FR",4,IF(scrapedData!AC721="SO", 3, IF(scrapedData!AC721="JR",2,1)))</f>
        <v>1</v>
      </c>
      <c r="D721">
        <v>1200000</v>
      </c>
      <c r="E721">
        <f ca="1">IF(scrapedData!AD721="F",RANDBETWEEN(2,3),IF(scrapedData!AD721="G",RANDBETWEEN(0,1),4))</f>
        <v>2</v>
      </c>
      <c r="F721" s="1" t="s">
        <v>585</v>
      </c>
      <c r="G721">
        <f>scrapedData!AB721</f>
        <v>13</v>
      </c>
      <c r="H721" t="str">
        <f>MONTH(scrapedData!AE721)&amp;""""&amp;DAY(scrapedData!AE721)&amp;"'"</f>
        <v>6"7'</v>
      </c>
      <c r="I721">
        <f ca="1">_xlfn.IFNA(scalebetweenformulas!N721-scalebetweenformulas!T721,40)</f>
        <v>76</v>
      </c>
      <c r="J721">
        <f>_xlfn.IFNA(scalebetweenformulas!O721-scalebetweenformulas!T721,40)</f>
        <v>77</v>
      </c>
      <c r="K721">
        <f ca="1">_xlfn.IFNA(scalebetweenformulas!Q721,40)</f>
        <v>82</v>
      </c>
      <c r="L721">
        <f>_xlfn.IFNA(scalebetweenformulas!P721,40)</f>
        <v>74</v>
      </c>
      <c r="M721">
        <f ca="1">_xlfn.IFNA(scalebetweenformulas!R721,40)</f>
        <v>79</v>
      </c>
      <c r="N721">
        <f t="shared" si="11"/>
        <v>21</v>
      </c>
    </row>
    <row r="722" spans="1:14" x14ac:dyDescent="0.3">
      <c r="A722" t="s">
        <v>2752</v>
      </c>
      <c r="B722">
        <f>scalebetweenformulas!S722</f>
        <v>46</v>
      </c>
      <c r="C722">
        <f>IF(scrapedData!AC722="FR",4,IF(scrapedData!AC722="SO", 3, IF(scrapedData!AC722="JR",2,1)))</f>
        <v>2</v>
      </c>
      <c r="D722">
        <v>1200000</v>
      </c>
      <c r="E722">
        <f ca="1">IF(scrapedData!AD722="F",RANDBETWEEN(2,3),IF(scrapedData!AD722="G",RANDBETWEEN(0,1),4))</f>
        <v>1</v>
      </c>
      <c r="F722" s="1" t="s">
        <v>585</v>
      </c>
      <c r="G722">
        <f>scrapedData!AB722</f>
        <v>5</v>
      </c>
      <c r="H722" t="str">
        <f>MONTH(scrapedData!AE722)&amp;""""&amp;DAY(scrapedData!AE722)&amp;"'"</f>
        <v>6"5'</v>
      </c>
      <c r="I722">
        <f ca="1">_xlfn.IFNA(scalebetweenformulas!N722-scalebetweenformulas!T722,40)</f>
        <v>78</v>
      </c>
      <c r="J722">
        <f>_xlfn.IFNA(scalebetweenformulas!O722-scalebetweenformulas!T722,40)</f>
        <v>80</v>
      </c>
      <c r="K722">
        <f ca="1">_xlfn.IFNA(scalebetweenformulas!Q722,40)</f>
        <v>74</v>
      </c>
      <c r="L722">
        <f>_xlfn.IFNA(scalebetweenformulas!P722,40)</f>
        <v>70</v>
      </c>
      <c r="M722">
        <f ca="1">_xlfn.IFNA(scalebetweenformulas!R722,40)</f>
        <v>61</v>
      </c>
      <c r="N722">
        <f t="shared" si="11"/>
        <v>20</v>
      </c>
    </row>
    <row r="723" spans="1:14" x14ac:dyDescent="0.3">
      <c r="A723" t="s">
        <v>2755</v>
      </c>
      <c r="B723">
        <f>scalebetweenformulas!S723</f>
        <v>46</v>
      </c>
      <c r="C723">
        <f>IF(scrapedData!AC723="FR",4,IF(scrapedData!AC723="SO", 3, IF(scrapedData!AC723="JR",2,1)))</f>
        <v>3</v>
      </c>
      <c r="D723">
        <v>1200000</v>
      </c>
      <c r="E723">
        <f ca="1">IF(scrapedData!AD723="F",RANDBETWEEN(2,3),IF(scrapedData!AD723="G",RANDBETWEEN(0,1),4))</f>
        <v>0</v>
      </c>
      <c r="F723" s="1" t="s">
        <v>585</v>
      </c>
      <c r="G723">
        <f>scrapedData!AB723</f>
        <v>3</v>
      </c>
      <c r="H723" t="str">
        <f>MONTH(scrapedData!AE723)&amp;""""&amp;DAY(scrapedData!AE723)&amp;"'"</f>
        <v>6"1'</v>
      </c>
      <c r="I723">
        <f ca="1">_xlfn.IFNA(scalebetweenformulas!N723-scalebetweenformulas!T723,40)</f>
        <v>76</v>
      </c>
      <c r="J723">
        <f>_xlfn.IFNA(scalebetweenformulas!O723-scalebetweenformulas!T723,40)</f>
        <v>66</v>
      </c>
      <c r="K723">
        <f ca="1">_xlfn.IFNA(scalebetweenformulas!Q723,40)</f>
        <v>91</v>
      </c>
      <c r="L723">
        <f>_xlfn.IFNA(scalebetweenformulas!P723,40)</f>
        <v>59</v>
      </c>
      <c r="M723">
        <f ca="1">_xlfn.IFNA(scalebetweenformulas!R723,40)</f>
        <v>44</v>
      </c>
      <c r="N723">
        <f t="shared" si="11"/>
        <v>19</v>
      </c>
    </row>
    <row r="724" spans="1:14" x14ac:dyDescent="0.3">
      <c r="A724" t="s">
        <v>2756</v>
      </c>
      <c r="B724">
        <f>scalebetweenformulas!S724</f>
        <v>46</v>
      </c>
      <c r="C724">
        <f>IF(scrapedData!AC724="FR",4,IF(scrapedData!AC724="SO", 3, IF(scrapedData!AC724="JR",2,1)))</f>
        <v>1</v>
      </c>
      <c r="D724">
        <v>1200000</v>
      </c>
      <c r="E724">
        <f ca="1">IF(scrapedData!AD724="F",RANDBETWEEN(2,3),IF(scrapedData!AD724="G",RANDBETWEEN(0,1),4))</f>
        <v>4</v>
      </c>
      <c r="F724" s="1" t="s">
        <v>585</v>
      </c>
      <c r="G724" t="str">
        <f>scrapedData!AB724</f>
        <v xml:space="preserve"> Jr.</v>
      </c>
      <c r="H724" t="e">
        <f>MONTH(scrapedData!AE724)&amp;""""&amp;DAY(scrapedData!AE724)&amp;"'"</f>
        <v>#VALUE!</v>
      </c>
      <c r="I724">
        <f ca="1">_xlfn.IFNA(scalebetweenformulas!N724-scalebetweenformulas!T724,40)</f>
        <v>94</v>
      </c>
      <c r="J724">
        <f>_xlfn.IFNA(scalebetweenformulas!O724-scalebetweenformulas!T724,40)</f>
        <v>62</v>
      </c>
      <c r="K724">
        <f ca="1">_xlfn.IFNA(scalebetweenformulas!Q724,40)</f>
        <v>40</v>
      </c>
      <c r="L724">
        <f>_xlfn.IFNA(scalebetweenformulas!P724,40)</f>
        <v>76</v>
      </c>
      <c r="M724">
        <f ca="1">_xlfn.IFNA(scalebetweenformulas!R724,40)</f>
        <v>52</v>
      </c>
      <c r="N724">
        <f t="shared" si="11"/>
        <v>21</v>
      </c>
    </row>
    <row r="725" spans="1:14" x14ac:dyDescent="0.3">
      <c r="A725" t="s">
        <v>2758</v>
      </c>
      <c r="B725">
        <f>scalebetweenformulas!S725</f>
        <v>46</v>
      </c>
      <c r="C725">
        <f>IF(scrapedData!AC725="FR",4,IF(scrapedData!AC725="SO", 3, IF(scrapedData!AC725="JR",2,1)))</f>
        <v>4</v>
      </c>
      <c r="D725">
        <v>1200000</v>
      </c>
      <c r="E725">
        <f ca="1">IF(scrapedData!AD725="F",RANDBETWEEN(2,3),IF(scrapedData!AD725="G",RANDBETWEEN(0,1),4))</f>
        <v>1</v>
      </c>
      <c r="F725" s="1" t="s">
        <v>585</v>
      </c>
      <c r="G725">
        <f>scrapedData!AB725</f>
        <v>4</v>
      </c>
      <c r="H725" t="str">
        <f>MONTH(scrapedData!AE725)&amp;""""&amp;DAY(scrapedData!AE725)&amp;"'"</f>
        <v>6"2'</v>
      </c>
      <c r="I725">
        <f ca="1">_xlfn.IFNA(scalebetweenformulas!N725-scalebetweenformulas!T725,40)</f>
        <v>66</v>
      </c>
      <c r="J725">
        <f>_xlfn.IFNA(scalebetweenformulas!O725-scalebetweenformulas!T725,40)</f>
        <v>62</v>
      </c>
      <c r="K725">
        <f ca="1">_xlfn.IFNA(scalebetweenformulas!Q725,40)</f>
        <v>45</v>
      </c>
      <c r="L725">
        <f>_xlfn.IFNA(scalebetweenformulas!P725,40)</f>
        <v>65</v>
      </c>
      <c r="M725">
        <f ca="1">_xlfn.IFNA(scalebetweenformulas!R725,40)</f>
        <v>72</v>
      </c>
      <c r="N725">
        <f t="shared" si="11"/>
        <v>18</v>
      </c>
    </row>
    <row r="726" spans="1:14" x14ac:dyDescent="0.3">
      <c r="A726" t="s">
        <v>2760</v>
      </c>
      <c r="B726">
        <f>scalebetweenformulas!S726</f>
        <v>46</v>
      </c>
      <c r="C726">
        <f>IF(scrapedData!AC726="FR",4,IF(scrapedData!AC726="SO", 3, IF(scrapedData!AC726="JR",2,1)))</f>
        <v>3</v>
      </c>
      <c r="D726">
        <v>1200000</v>
      </c>
      <c r="E726">
        <f ca="1">IF(scrapedData!AD726="F",RANDBETWEEN(2,3),IF(scrapedData!AD726="G",RANDBETWEEN(0,1),4))</f>
        <v>3</v>
      </c>
      <c r="F726" s="1" t="s">
        <v>585</v>
      </c>
      <c r="G726">
        <f>scrapedData!AB726</f>
        <v>0</v>
      </c>
      <c r="H726" t="str">
        <f>MONTH(scrapedData!AE726)&amp;""""&amp;DAY(scrapedData!AE726)&amp;"'"</f>
        <v>6"9'</v>
      </c>
      <c r="I726">
        <f ca="1">_xlfn.IFNA(scalebetweenformulas!N726-scalebetweenformulas!T726,40)</f>
        <v>64</v>
      </c>
      <c r="J726">
        <f>_xlfn.IFNA(scalebetweenformulas!O726-scalebetweenformulas!T726,40)</f>
        <v>68</v>
      </c>
      <c r="K726">
        <f ca="1">_xlfn.IFNA(scalebetweenformulas!Q726,40)</f>
        <v>42</v>
      </c>
      <c r="L726">
        <f>_xlfn.IFNA(scalebetweenformulas!P726,40)</f>
        <v>67</v>
      </c>
      <c r="M726">
        <f ca="1">_xlfn.IFNA(scalebetweenformulas!R726,40)</f>
        <v>55</v>
      </c>
      <c r="N726">
        <f t="shared" si="11"/>
        <v>19</v>
      </c>
    </row>
    <row r="727" spans="1:14" x14ac:dyDescent="0.3">
      <c r="A727" t="s">
        <v>2761</v>
      </c>
      <c r="B727">
        <f>scalebetweenformulas!S727</f>
        <v>46</v>
      </c>
      <c r="C727">
        <f>IF(scrapedData!AC727="FR",4,IF(scrapedData!AC727="SO", 3, IF(scrapedData!AC727="JR",2,1)))</f>
        <v>4</v>
      </c>
      <c r="D727">
        <v>1200000</v>
      </c>
      <c r="E727">
        <f ca="1">IF(scrapedData!AD727="F",RANDBETWEEN(2,3),IF(scrapedData!AD727="G",RANDBETWEEN(0,1),4))</f>
        <v>2</v>
      </c>
      <c r="F727" s="1" t="s">
        <v>585</v>
      </c>
      <c r="G727">
        <f>scrapedData!AB727</f>
        <v>10</v>
      </c>
      <c r="H727" t="str">
        <f>MONTH(scrapedData!AE727)&amp;""""&amp;DAY(scrapedData!AE727)&amp;"'"</f>
        <v>6"6'</v>
      </c>
      <c r="I727">
        <f ca="1">_xlfn.IFNA(scalebetweenformulas!N727-scalebetweenformulas!T727,40)</f>
        <v>65</v>
      </c>
      <c r="J727">
        <f>_xlfn.IFNA(scalebetweenformulas!O727-scalebetweenformulas!T727,40)</f>
        <v>61</v>
      </c>
      <c r="K727">
        <f ca="1">_xlfn.IFNA(scalebetweenformulas!Q727,40)</f>
        <v>46</v>
      </c>
      <c r="L727">
        <f>_xlfn.IFNA(scalebetweenformulas!P727,40)</f>
        <v>77</v>
      </c>
      <c r="M727">
        <f ca="1">_xlfn.IFNA(scalebetweenformulas!R727,40)</f>
        <v>67</v>
      </c>
      <c r="N727">
        <f t="shared" si="11"/>
        <v>18</v>
      </c>
    </row>
    <row r="728" spans="1:14" x14ac:dyDescent="0.3">
      <c r="A728" t="s">
        <v>2764</v>
      </c>
      <c r="B728">
        <f>scalebetweenformulas!S728</f>
        <v>46</v>
      </c>
      <c r="C728">
        <f>IF(scrapedData!AC728="FR",4,IF(scrapedData!AC728="SO", 3, IF(scrapedData!AC728="JR",2,1)))</f>
        <v>4</v>
      </c>
      <c r="D728">
        <v>1200000</v>
      </c>
      <c r="E728">
        <f ca="1">IF(scrapedData!AD728="F",RANDBETWEEN(2,3),IF(scrapedData!AD728="G",RANDBETWEEN(0,1),4))</f>
        <v>3</v>
      </c>
      <c r="F728" s="1" t="s">
        <v>585</v>
      </c>
      <c r="G728">
        <f>scrapedData!AB728</f>
        <v>1</v>
      </c>
      <c r="H728" t="str">
        <f>MONTH(scrapedData!AE728)&amp;""""&amp;DAY(scrapedData!AE728)&amp;"'"</f>
        <v>6"9'</v>
      </c>
      <c r="I728">
        <f ca="1">_xlfn.IFNA(scalebetweenformulas!N728-scalebetweenformulas!T728,40)</f>
        <v>64</v>
      </c>
      <c r="J728">
        <f>_xlfn.IFNA(scalebetweenformulas!O728-scalebetweenformulas!T728,40)</f>
        <v>62</v>
      </c>
      <c r="K728">
        <f ca="1">_xlfn.IFNA(scalebetweenformulas!Q728,40)</f>
        <v>45</v>
      </c>
      <c r="L728">
        <f>_xlfn.IFNA(scalebetweenformulas!P728,40)</f>
        <v>74</v>
      </c>
      <c r="M728">
        <f ca="1">_xlfn.IFNA(scalebetweenformulas!R728,40)</f>
        <v>63</v>
      </c>
      <c r="N728">
        <f t="shared" si="11"/>
        <v>18</v>
      </c>
    </row>
    <row r="729" spans="1:14" x14ac:dyDescent="0.3">
      <c r="A729" t="s">
        <v>2765</v>
      </c>
      <c r="B729">
        <f>scalebetweenformulas!S729</f>
        <v>46</v>
      </c>
      <c r="C729">
        <f>IF(scrapedData!AC729="FR",4,IF(scrapedData!AC729="SO", 3, IF(scrapedData!AC729="JR",2,1)))</f>
        <v>2</v>
      </c>
      <c r="D729">
        <v>1200000</v>
      </c>
      <c r="E729">
        <f ca="1">IF(scrapedData!AD729="F",RANDBETWEEN(2,3),IF(scrapedData!AD729="G",RANDBETWEEN(0,1),4))</f>
        <v>0</v>
      </c>
      <c r="F729" s="1" t="s">
        <v>585</v>
      </c>
      <c r="G729">
        <f>scrapedData!AB729</f>
        <v>23</v>
      </c>
      <c r="H729" t="str">
        <f>MONTH(scrapedData!AE729)&amp;""""&amp;DAY(scrapedData!AE729)&amp;"'"</f>
        <v>6"2'</v>
      </c>
      <c r="I729">
        <f ca="1">_xlfn.IFNA(scalebetweenformulas!N729-scalebetweenformulas!T729,40)</f>
        <v>67</v>
      </c>
      <c r="J729">
        <f>_xlfn.IFNA(scalebetweenformulas!O729-scalebetweenformulas!T729,40)</f>
        <v>57</v>
      </c>
      <c r="K729">
        <f ca="1">_xlfn.IFNA(scalebetweenformulas!Q729,40)</f>
        <v>42</v>
      </c>
      <c r="L729">
        <f>_xlfn.IFNA(scalebetweenformulas!P729,40)</f>
        <v>68</v>
      </c>
      <c r="M729">
        <f ca="1">_xlfn.IFNA(scalebetweenformulas!R729,40)</f>
        <v>66</v>
      </c>
      <c r="N729">
        <f t="shared" si="11"/>
        <v>20</v>
      </c>
    </row>
    <row r="730" spans="1:14" x14ac:dyDescent="0.3">
      <c r="A730" t="s">
        <v>2767</v>
      </c>
      <c r="B730">
        <f>scalebetweenformulas!S730</f>
        <v>46</v>
      </c>
      <c r="C730">
        <f>IF(scrapedData!AC730="FR",4,IF(scrapedData!AC730="SO", 3, IF(scrapedData!AC730="JR",2,1)))</f>
        <v>1</v>
      </c>
      <c r="D730">
        <v>1200000</v>
      </c>
      <c r="E730">
        <f ca="1">IF(scrapedData!AD730="F",RANDBETWEEN(2,3),IF(scrapedData!AD730="G",RANDBETWEEN(0,1),4))</f>
        <v>0</v>
      </c>
      <c r="F730" s="1" t="s">
        <v>585</v>
      </c>
      <c r="G730">
        <f>scrapedData!AB730</f>
        <v>32</v>
      </c>
      <c r="H730" t="str">
        <f>MONTH(scrapedData!AE730)&amp;""""&amp;DAY(scrapedData!AE730)&amp;"'"</f>
        <v>5"10'</v>
      </c>
      <c r="I730">
        <f ca="1">_xlfn.IFNA(scalebetweenformulas!N730-scalebetweenformulas!T730,40)</f>
        <v>56</v>
      </c>
      <c r="J730">
        <f>_xlfn.IFNA(scalebetweenformulas!O730-scalebetweenformulas!T730,40)</f>
        <v>57</v>
      </c>
      <c r="K730">
        <f ca="1">_xlfn.IFNA(scalebetweenformulas!Q730,40)</f>
        <v>40</v>
      </c>
      <c r="L730">
        <f>_xlfn.IFNA(scalebetweenformulas!P730,40)</f>
        <v>68</v>
      </c>
      <c r="M730">
        <f ca="1">_xlfn.IFNA(scalebetweenformulas!R730,40)</f>
        <v>60</v>
      </c>
      <c r="N730">
        <f t="shared" si="11"/>
        <v>21</v>
      </c>
    </row>
    <row r="731" spans="1:14" x14ac:dyDescent="0.3">
      <c r="A731" t="s">
        <v>2768</v>
      </c>
      <c r="B731">
        <f>scalebetweenformulas!S731</f>
        <v>46</v>
      </c>
      <c r="C731">
        <f>IF(scrapedData!AC731="FR",4,IF(scrapedData!AC731="SO", 3, IF(scrapedData!AC731="JR",2,1)))</f>
        <v>2</v>
      </c>
      <c r="D731">
        <v>1200000</v>
      </c>
      <c r="E731">
        <f ca="1">IF(scrapedData!AD731="F",RANDBETWEEN(2,3),IF(scrapedData!AD731="G",RANDBETWEEN(0,1),4))</f>
        <v>0</v>
      </c>
      <c r="F731" s="1" t="s">
        <v>585</v>
      </c>
      <c r="G731">
        <f>scrapedData!AB731</f>
        <v>24</v>
      </c>
      <c r="H731" t="str">
        <f>MONTH(scrapedData!AE731)&amp;""""&amp;DAY(scrapedData!AE731)&amp;"'"</f>
        <v>6"2'</v>
      </c>
      <c r="I731">
        <f ca="1">_xlfn.IFNA(scalebetweenformulas!N731-scalebetweenformulas!T731,40)</f>
        <v>56</v>
      </c>
      <c r="J731">
        <f>_xlfn.IFNA(scalebetweenformulas!O731-scalebetweenformulas!T731,40)</f>
        <v>59</v>
      </c>
      <c r="K731">
        <f ca="1">_xlfn.IFNA(scalebetweenformulas!Q731,40)</f>
        <v>41</v>
      </c>
      <c r="L731">
        <f>_xlfn.IFNA(scalebetweenformulas!P731,40)</f>
        <v>68</v>
      </c>
      <c r="M731">
        <f ca="1">_xlfn.IFNA(scalebetweenformulas!R731,40)</f>
        <v>0</v>
      </c>
      <c r="N731">
        <f t="shared" si="11"/>
        <v>20</v>
      </c>
    </row>
    <row r="732" spans="1:14" x14ac:dyDescent="0.3">
      <c r="A732" t="s">
        <v>2771</v>
      </c>
      <c r="B732">
        <f>scalebetweenformulas!S732</f>
        <v>46</v>
      </c>
      <c r="C732">
        <f>IF(scrapedData!AC732="FR",4,IF(scrapedData!AC732="SO", 3, IF(scrapedData!AC732="JR",2,1)))</f>
        <v>3</v>
      </c>
      <c r="D732">
        <v>1200000</v>
      </c>
      <c r="E732">
        <f ca="1">IF(scrapedData!AD732="F",RANDBETWEEN(2,3),IF(scrapedData!AD732="G",RANDBETWEEN(0,1),4))</f>
        <v>0</v>
      </c>
      <c r="F732" s="1" t="s">
        <v>585</v>
      </c>
      <c r="G732">
        <f>scrapedData!AB732</f>
        <v>11</v>
      </c>
      <c r="H732" t="str">
        <f>MONTH(scrapedData!AE732)&amp;""""&amp;DAY(scrapedData!AE732)&amp;"'"</f>
        <v>6"6'</v>
      </c>
      <c r="I732">
        <f>_xlfn.IFNA(scalebetweenformulas!N732-scalebetweenformulas!T732,40)</f>
        <v>40</v>
      </c>
      <c r="J732">
        <f>_xlfn.IFNA(scalebetweenformulas!O732-scalebetweenformulas!T732,40)</f>
        <v>40</v>
      </c>
      <c r="K732">
        <f ca="1">_xlfn.IFNA(scalebetweenformulas!Q732,40)</f>
        <v>40</v>
      </c>
      <c r="L732">
        <f>_xlfn.IFNA(scalebetweenformulas!P732,40)</f>
        <v>40</v>
      </c>
      <c r="M732">
        <f ca="1">_xlfn.IFNA(scalebetweenformulas!R732,40)</f>
        <v>40</v>
      </c>
      <c r="N732">
        <f t="shared" si="11"/>
        <v>19</v>
      </c>
    </row>
    <row r="733" spans="1:14" x14ac:dyDescent="0.3">
      <c r="A733" t="s">
        <v>2772</v>
      </c>
      <c r="B733">
        <f>scalebetweenformulas!S733</f>
        <v>46</v>
      </c>
      <c r="C733">
        <f>IF(scrapedData!AC733="FR",4,IF(scrapedData!AC733="SO", 3, IF(scrapedData!AC733="JR",2,1)))</f>
        <v>2</v>
      </c>
      <c r="D733">
        <v>1200000</v>
      </c>
      <c r="E733">
        <f ca="1">IF(scrapedData!AD733="F",RANDBETWEEN(2,3),IF(scrapedData!AD733="G",RANDBETWEEN(0,1),4))</f>
        <v>0</v>
      </c>
      <c r="F733" s="1" t="s">
        <v>585</v>
      </c>
      <c r="G733">
        <f>scrapedData!AB733</f>
        <v>40</v>
      </c>
      <c r="H733" t="str">
        <f>MONTH(scrapedData!AE733)&amp;""""&amp;DAY(scrapedData!AE733)&amp;"'"</f>
        <v>6"5'</v>
      </c>
      <c r="I733">
        <f>_xlfn.IFNA(scalebetweenformulas!N733-scalebetweenformulas!T733,40)</f>
        <v>40</v>
      </c>
      <c r="J733">
        <f>_xlfn.IFNA(scalebetweenformulas!O733-scalebetweenformulas!T733,40)</f>
        <v>40</v>
      </c>
      <c r="K733">
        <f ca="1">_xlfn.IFNA(scalebetweenformulas!Q733,40)</f>
        <v>40</v>
      </c>
      <c r="L733">
        <f>_xlfn.IFNA(scalebetweenformulas!P733,40)</f>
        <v>40</v>
      </c>
      <c r="M733">
        <f ca="1">_xlfn.IFNA(scalebetweenformulas!R733,40)</f>
        <v>40</v>
      </c>
      <c r="N733">
        <f t="shared" si="11"/>
        <v>20</v>
      </c>
    </row>
    <row r="734" spans="1:14" x14ac:dyDescent="0.3">
      <c r="A734" t="s">
        <v>2775</v>
      </c>
      <c r="B734">
        <f>scalebetweenformulas!S734</f>
        <v>47</v>
      </c>
      <c r="C734">
        <f>IF(scrapedData!AC734="FR",4,IF(scrapedData!AC734="SO", 3, IF(scrapedData!AC734="JR",2,1)))</f>
        <v>2</v>
      </c>
      <c r="D734">
        <v>1200000</v>
      </c>
      <c r="E734">
        <f ca="1">IF(scrapedData!AD734="F",RANDBETWEEN(2,3),IF(scrapedData!AD734="G",RANDBETWEEN(0,1),4))</f>
        <v>0</v>
      </c>
      <c r="F734" s="1" t="s">
        <v>585</v>
      </c>
      <c r="G734">
        <f>scrapedData!AB734</f>
        <v>3</v>
      </c>
      <c r="H734" t="str">
        <f>MONTH(scrapedData!AE734)&amp;""""&amp;DAY(scrapedData!AE734)&amp;"'"</f>
        <v>6"2'</v>
      </c>
      <c r="I734">
        <f ca="1">_xlfn.IFNA(scalebetweenformulas!N734-scalebetweenformulas!T734,40)</f>
        <v>81</v>
      </c>
      <c r="J734">
        <f>_xlfn.IFNA(scalebetweenformulas!O734-scalebetweenformulas!T734,40)</f>
        <v>79</v>
      </c>
      <c r="K734">
        <f ca="1">_xlfn.IFNA(scalebetweenformulas!Q734,40)</f>
        <v>79</v>
      </c>
      <c r="L734">
        <f>_xlfn.IFNA(scalebetweenformulas!P734,40)</f>
        <v>63</v>
      </c>
      <c r="M734">
        <f ca="1">_xlfn.IFNA(scalebetweenformulas!R734,40)</f>
        <v>84</v>
      </c>
      <c r="N734">
        <f t="shared" si="11"/>
        <v>20</v>
      </c>
    </row>
    <row r="735" spans="1:14" x14ac:dyDescent="0.3">
      <c r="A735" t="s">
        <v>2779</v>
      </c>
      <c r="B735">
        <f>scalebetweenformulas!S735</f>
        <v>47</v>
      </c>
      <c r="C735">
        <f>IF(scrapedData!AC735="FR",4,IF(scrapedData!AC735="SO", 3, IF(scrapedData!AC735="JR",2,1)))</f>
        <v>4</v>
      </c>
      <c r="D735">
        <v>1200000</v>
      </c>
      <c r="E735">
        <f ca="1">IF(scrapedData!AD735="F",RANDBETWEEN(2,3),IF(scrapedData!AD735="G",RANDBETWEEN(0,1),4))</f>
        <v>2</v>
      </c>
      <c r="F735" s="1" t="s">
        <v>585</v>
      </c>
      <c r="G735">
        <f>scrapedData!AB735</f>
        <v>2</v>
      </c>
      <c r="H735" t="str">
        <f>MONTH(scrapedData!AE735)&amp;""""&amp;DAY(scrapedData!AE735)&amp;"'"</f>
        <v>6"9'</v>
      </c>
      <c r="I735">
        <f ca="1">_xlfn.IFNA(scalebetweenformulas!N735-scalebetweenformulas!T735,40)</f>
        <v>78</v>
      </c>
      <c r="J735">
        <f>_xlfn.IFNA(scalebetweenformulas!O735-scalebetweenformulas!T735,40)</f>
        <v>76</v>
      </c>
      <c r="K735">
        <f ca="1">_xlfn.IFNA(scalebetweenformulas!Q735,40)</f>
        <v>86</v>
      </c>
      <c r="L735">
        <f>_xlfn.IFNA(scalebetweenformulas!P735,40)</f>
        <v>75</v>
      </c>
      <c r="M735">
        <f ca="1">_xlfn.IFNA(scalebetweenformulas!R735,40)</f>
        <v>79</v>
      </c>
      <c r="N735">
        <f t="shared" si="11"/>
        <v>18</v>
      </c>
    </row>
    <row r="736" spans="1:14" x14ac:dyDescent="0.3">
      <c r="A736" t="s">
        <v>2780</v>
      </c>
      <c r="B736">
        <f>scalebetweenformulas!S736</f>
        <v>47</v>
      </c>
      <c r="C736">
        <f>IF(scrapedData!AC736="FR",4,IF(scrapedData!AC736="SO", 3, IF(scrapedData!AC736="JR",2,1)))</f>
        <v>1</v>
      </c>
      <c r="D736">
        <v>1200000</v>
      </c>
      <c r="E736">
        <f ca="1">IF(scrapedData!AD736="F",RANDBETWEEN(2,3),IF(scrapedData!AD736="G",RANDBETWEEN(0,1),4))</f>
        <v>2</v>
      </c>
      <c r="F736" s="1" t="s">
        <v>585</v>
      </c>
      <c r="G736">
        <f>scrapedData!AB736</f>
        <v>13</v>
      </c>
      <c r="H736" t="str">
        <f>MONTH(scrapedData!AE736)&amp;""""&amp;DAY(scrapedData!AE736)&amp;"'"</f>
        <v>6"9'</v>
      </c>
      <c r="I736">
        <f ca="1">_xlfn.IFNA(scalebetweenformulas!N736-scalebetweenformulas!T736,40)</f>
        <v>77</v>
      </c>
      <c r="J736">
        <f>_xlfn.IFNA(scalebetweenformulas!O736-scalebetweenformulas!T736,40)</f>
        <v>74</v>
      </c>
      <c r="K736">
        <f ca="1">_xlfn.IFNA(scalebetweenformulas!Q736,40)</f>
        <v>85</v>
      </c>
      <c r="L736">
        <f>_xlfn.IFNA(scalebetweenformulas!P736,40)</f>
        <v>68</v>
      </c>
      <c r="M736">
        <f ca="1">_xlfn.IFNA(scalebetweenformulas!R736,40)</f>
        <v>74</v>
      </c>
      <c r="N736">
        <f t="shared" si="11"/>
        <v>21</v>
      </c>
    </row>
    <row r="737" spans="1:14" x14ac:dyDescent="0.3">
      <c r="A737" t="s">
        <v>2782</v>
      </c>
      <c r="B737">
        <f>scalebetweenformulas!S737</f>
        <v>47</v>
      </c>
      <c r="C737">
        <f>IF(scrapedData!AC737="FR",4,IF(scrapedData!AC737="SO", 3, IF(scrapedData!AC737="JR",2,1)))</f>
        <v>3</v>
      </c>
      <c r="D737">
        <v>1200000</v>
      </c>
      <c r="E737">
        <f ca="1">IF(scrapedData!AD737="F",RANDBETWEEN(2,3),IF(scrapedData!AD737="G",RANDBETWEEN(0,1),4))</f>
        <v>1</v>
      </c>
      <c r="F737" s="1" t="s">
        <v>585</v>
      </c>
      <c r="G737">
        <f>scrapedData!AB737</f>
        <v>10</v>
      </c>
      <c r="H737" t="str">
        <f>MONTH(scrapedData!AE737)&amp;""""&amp;DAY(scrapedData!AE737)&amp;"'"</f>
        <v>6"4'</v>
      </c>
      <c r="I737">
        <f ca="1">_xlfn.IFNA(scalebetweenformulas!N737-scalebetweenformulas!T737,40)</f>
        <v>75</v>
      </c>
      <c r="J737">
        <f>_xlfn.IFNA(scalebetweenformulas!O737-scalebetweenformulas!T737,40)</f>
        <v>67</v>
      </c>
      <c r="K737">
        <f ca="1">_xlfn.IFNA(scalebetweenformulas!Q737,40)</f>
        <v>87</v>
      </c>
      <c r="L737">
        <f>_xlfn.IFNA(scalebetweenformulas!P737,40)</f>
        <v>62</v>
      </c>
      <c r="M737">
        <f ca="1">_xlfn.IFNA(scalebetweenformulas!R737,40)</f>
        <v>91</v>
      </c>
      <c r="N737">
        <f t="shared" si="11"/>
        <v>19</v>
      </c>
    </row>
    <row r="738" spans="1:14" x14ac:dyDescent="0.3">
      <c r="A738" t="s">
        <v>2784</v>
      </c>
      <c r="B738">
        <f>scalebetweenformulas!S738</f>
        <v>47</v>
      </c>
      <c r="C738">
        <f>IF(scrapedData!AC738="FR",4,IF(scrapedData!AC738="SO", 3, IF(scrapedData!AC738="JR",2,1)))</f>
        <v>4</v>
      </c>
      <c r="D738">
        <v>1200000</v>
      </c>
      <c r="E738">
        <f ca="1">IF(scrapedData!AD738="F",RANDBETWEEN(2,3),IF(scrapedData!AD738="G",RANDBETWEEN(0,1),4))</f>
        <v>0</v>
      </c>
      <c r="F738" s="1" t="s">
        <v>585</v>
      </c>
      <c r="G738">
        <f>scrapedData!AB738</f>
        <v>0</v>
      </c>
      <c r="H738" t="str">
        <f>MONTH(scrapedData!AE738)&amp;""""&amp;DAY(scrapedData!AE738)&amp;"'"</f>
        <v>6"5'</v>
      </c>
      <c r="I738">
        <f ca="1">_xlfn.IFNA(scalebetweenformulas!N738-scalebetweenformulas!T738,40)</f>
        <v>75</v>
      </c>
      <c r="J738">
        <f>_xlfn.IFNA(scalebetweenformulas!O738-scalebetweenformulas!T738,40)</f>
        <v>72</v>
      </c>
      <c r="K738">
        <f ca="1">_xlfn.IFNA(scalebetweenformulas!Q738,40)</f>
        <v>73</v>
      </c>
      <c r="L738">
        <f>_xlfn.IFNA(scalebetweenformulas!P738,40)</f>
        <v>61</v>
      </c>
      <c r="M738">
        <f ca="1">_xlfn.IFNA(scalebetweenformulas!R738,40)</f>
        <v>68</v>
      </c>
      <c r="N738">
        <f t="shared" si="11"/>
        <v>18</v>
      </c>
    </row>
    <row r="739" spans="1:14" x14ac:dyDescent="0.3">
      <c r="A739" t="s">
        <v>2786</v>
      </c>
      <c r="B739">
        <f>scalebetweenformulas!S739</f>
        <v>47</v>
      </c>
      <c r="C739">
        <f>IF(scrapedData!AC739="FR",4,IF(scrapedData!AC739="SO", 3, IF(scrapedData!AC739="JR",2,1)))</f>
        <v>1</v>
      </c>
      <c r="D739">
        <v>1200000</v>
      </c>
      <c r="E739">
        <f ca="1">IF(scrapedData!AD739="F",RANDBETWEEN(2,3),IF(scrapedData!AD739="G",RANDBETWEEN(0,1),4))</f>
        <v>1</v>
      </c>
      <c r="F739" s="1" t="s">
        <v>585</v>
      </c>
      <c r="G739">
        <f>scrapedData!AB739</f>
        <v>4</v>
      </c>
      <c r="H739" t="str">
        <f>MONTH(scrapedData!AE739)&amp;""""&amp;DAY(scrapedData!AE739)&amp;"'"</f>
        <v>6"4'</v>
      </c>
      <c r="I739">
        <f ca="1">_xlfn.IFNA(scalebetweenformulas!N739-scalebetweenformulas!T739,40)</f>
        <v>72</v>
      </c>
      <c r="J739">
        <f>_xlfn.IFNA(scalebetweenformulas!O739-scalebetweenformulas!T739,40)</f>
        <v>72</v>
      </c>
      <c r="K739">
        <f ca="1">_xlfn.IFNA(scalebetweenformulas!Q739,40)</f>
        <v>77</v>
      </c>
      <c r="L739">
        <f>_xlfn.IFNA(scalebetweenformulas!P739,40)</f>
        <v>71</v>
      </c>
      <c r="M739">
        <f ca="1">_xlfn.IFNA(scalebetweenformulas!R739,40)</f>
        <v>65</v>
      </c>
      <c r="N739">
        <f t="shared" si="11"/>
        <v>21</v>
      </c>
    </row>
    <row r="740" spans="1:14" x14ac:dyDescent="0.3">
      <c r="A740" t="s">
        <v>2789</v>
      </c>
      <c r="B740">
        <f>scalebetweenformulas!S740</f>
        <v>47</v>
      </c>
      <c r="C740">
        <f>IF(scrapedData!AC740="FR",4,IF(scrapedData!AC740="SO", 3, IF(scrapedData!AC740="JR",2,1)))</f>
        <v>3</v>
      </c>
      <c r="D740">
        <v>1200000</v>
      </c>
      <c r="E740">
        <f ca="1">IF(scrapedData!AD740="F",RANDBETWEEN(2,3),IF(scrapedData!AD740="G",RANDBETWEEN(0,1),4))</f>
        <v>2</v>
      </c>
      <c r="F740" s="1" t="s">
        <v>585</v>
      </c>
      <c r="G740">
        <f>scrapedData!AB740</f>
        <v>14</v>
      </c>
      <c r="H740" t="str">
        <f>MONTH(scrapedData!AE740)&amp;""""&amp;DAY(scrapedData!AE740)&amp;"'"</f>
        <v>6"9'</v>
      </c>
      <c r="I740">
        <f ca="1">_xlfn.IFNA(scalebetweenformulas!N740-scalebetweenformulas!T740,40)</f>
        <v>69</v>
      </c>
      <c r="J740">
        <f>_xlfn.IFNA(scalebetweenformulas!O740-scalebetweenformulas!T740,40)</f>
        <v>79</v>
      </c>
      <c r="K740">
        <f ca="1">_xlfn.IFNA(scalebetweenformulas!Q740,40)</f>
        <v>45</v>
      </c>
      <c r="L740">
        <f>_xlfn.IFNA(scalebetweenformulas!P740,40)</f>
        <v>76</v>
      </c>
      <c r="M740">
        <f ca="1">_xlfn.IFNA(scalebetweenformulas!R740,40)</f>
        <v>67</v>
      </c>
      <c r="N740">
        <f t="shared" si="11"/>
        <v>19</v>
      </c>
    </row>
    <row r="741" spans="1:14" x14ac:dyDescent="0.3">
      <c r="A741" t="s">
        <v>2792</v>
      </c>
      <c r="B741">
        <f>scalebetweenformulas!S741</f>
        <v>47</v>
      </c>
      <c r="C741">
        <f>IF(scrapedData!AC741="FR",4,IF(scrapedData!AC741="SO", 3, IF(scrapedData!AC741="JR",2,1)))</f>
        <v>4</v>
      </c>
      <c r="D741">
        <v>1200000</v>
      </c>
      <c r="E741">
        <f ca="1">IF(scrapedData!AD741="F",RANDBETWEEN(2,3),IF(scrapedData!AD741="G",RANDBETWEEN(0,1),4))</f>
        <v>4</v>
      </c>
      <c r="F741" s="1" t="s">
        <v>585</v>
      </c>
      <c r="G741">
        <f>scrapedData!AB741</f>
        <v>1</v>
      </c>
      <c r="H741" t="str">
        <f>MONTH(scrapedData!AE741)&amp;""""&amp;DAY(scrapedData!AE741)&amp;"'"</f>
        <v>7"2'</v>
      </c>
      <c r="I741">
        <f ca="1">_xlfn.IFNA(scalebetweenformulas!N741-scalebetweenformulas!T741,40)</f>
        <v>85</v>
      </c>
      <c r="J741">
        <f>_xlfn.IFNA(scalebetweenformulas!O741-scalebetweenformulas!T741,40)</f>
        <v>89</v>
      </c>
      <c r="K741">
        <f ca="1">_xlfn.IFNA(scalebetweenformulas!Q741,40)</f>
        <v>101</v>
      </c>
      <c r="L741">
        <f>_xlfn.IFNA(scalebetweenformulas!P741,40)</f>
        <v>98</v>
      </c>
      <c r="M741">
        <f ca="1">_xlfn.IFNA(scalebetweenformulas!R741,40)</f>
        <v>76</v>
      </c>
      <c r="N741">
        <f t="shared" si="11"/>
        <v>18</v>
      </c>
    </row>
    <row r="742" spans="1:14" x14ac:dyDescent="0.3">
      <c r="A742" t="s">
        <v>2796</v>
      </c>
      <c r="B742">
        <f>scalebetweenformulas!S742</f>
        <v>47</v>
      </c>
      <c r="C742">
        <f>IF(scrapedData!AC742="FR",4,IF(scrapedData!AC742="SO", 3, IF(scrapedData!AC742="JR",2,1)))</f>
        <v>4</v>
      </c>
      <c r="D742">
        <v>1200000</v>
      </c>
      <c r="E742">
        <f ca="1">IF(scrapedData!AD742="F",RANDBETWEEN(2,3),IF(scrapedData!AD742="G",RANDBETWEEN(0,1),4))</f>
        <v>2</v>
      </c>
      <c r="F742" s="1" t="s">
        <v>585</v>
      </c>
      <c r="G742">
        <f>scrapedData!AB742</f>
        <v>33</v>
      </c>
      <c r="H742" t="str">
        <f>MONTH(scrapedData!AE742)&amp;""""&amp;DAY(scrapedData!AE742)&amp;"'"</f>
        <v>6"9'</v>
      </c>
      <c r="I742">
        <f ca="1">_xlfn.IFNA(scalebetweenformulas!N742-scalebetweenformulas!T742,40)</f>
        <v>65</v>
      </c>
      <c r="J742">
        <f>_xlfn.IFNA(scalebetweenformulas!O742-scalebetweenformulas!T742,40)</f>
        <v>67</v>
      </c>
      <c r="K742">
        <f ca="1">_xlfn.IFNA(scalebetweenformulas!Q742,40)</f>
        <v>44</v>
      </c>
      <c r="L742">
        <f>_xlfn.IFNA(scalebetweenformulas!P742,40)</f>
        <v>75</v>
      </c>
      <c r="M742">
        <f ca="1">_xlfn.IFNA(scalebetweenformulas!R742,40)</f>
        <v>47</v>
      </c>
      <c r="N742">
        <f t="shared" si="11"/>
        <v>18</v>
      </c>
    </row>
    <row r="743" spans="1:14" x14ac:dyDescent="0.3">
      <c r="A743" t="s">
        <v>2799</v>
      </c>
      <c r="B743">
        <f>scalebetweenformulas!S743</f>
        <v>47</v>
      </c>
      <c r="C743">
        <f>IF(scrapedData!AC743="FR",4,IF(scrapedData!AC743="SO", 3, IF(scrapedData!AC743="JR",2,1)))</f>
        <v>4</v>
      </c>
      <c r="D743">
        <v>1200000</v>
      </c>
      <c r="E743">
        <f ca="1">IF(scrapedData!AD743="F",RANDBETWEEN(2,3),IF(scrapedData!AD743="G",RANDBETWEEN(0,1),4))</f>
        <v>3</v>
      </c>
      <c r="F743" s="1" t="s">
        <v>585</v>
      </c>
      <c r="G743">
        <f>scrapedData!AB743</f>
        <v>5</v>
      </c>
      <c r="H743" t="str">
        <f>MONTH(scrapedData!AE743)&amp;""""&amp;DAY(scrapedData!AE743)&amp;"'"</f>
        <v>6"10'</v>
      </c>
      <c r="I743">
        <f ca="1">_xlfn.IFNA(scalebetweenformulas!N743-scalebetweenformulas!T743,40)</f>
        <v>67</v>
      </c>
      <c r="J743">
        <f>_xlfn.IFNA(scalebetweenformulas!O743-scalebetweenformulas!T743,40)</f>
        <v>65</v>
      </c>
      <c r="K743">
        <f ca="1">_xlfn.IFNA(scalebetweenformulas!Q743,40)</f>
        <v>50</v>
      </c>
      <c r="L743">
        <f>_xlfn.IFNA(scalebetweenformulas!P743,40)</f>
        <v>69</v>
      </c>
      <c r="M743">
        <f ca="1">_xlfn.IFNA(scalebetweenformulas!R743,40)</f>
        <v>50</v>
      </c>
      <c r="N743">
        <f t="shared" si="11"/>
        <v>18</v>
      </c>
    </row>
    <row r="744" spans="1:14" x14ac:dyDescent="0.3">
      <c r="A744" t="s">
        <v>2801</v>
      </c>
      <c r="B744">
        <f>scalebetweenformulas!S744</f>
        <v>47</v>
      </c>
      <c r="C744">
        <f>IF(scrapedData!AC744="FR",4,IF(scrapedData!AC744="SO", 3, IF(scrapedData!AC744="JR",2,1)))</f>
        <v>3</v>
      </c>
      <c r="D744">
        <v>1200000</v>
      </c>
      <c r="E744">
        <f ca="1">IF(scrapedData!AD744="F",RANDBETWEEN(2,3),IF(scrapedData!AD744="G",RANDBETWEEN(0,1),4))</f>
        <v>3</v>
      </c>
      <c r="F744" s="1" t="s">
        <v>585</v>
      </c>
      <c r="G744">
        <f>scrapedData!AB744</f>
        <v>24</v>
      </c>
      <c r="H744" t="str">
        <f>MONTH(scrapedData!AE744)&amp;""""&amp;DAY(scrapedData!AE744)&amp;"'"</f>
        <v>6"7'</v>
      </c>
      <c r="I744">
        <f ca="1">_xlfn.IFNA(scalebetweenformulas!N744-scalebetweenformulas!T744,40)</f>
        <v>68</v>
      </c>
      <c r="J744">
        <f>_xlfn.IFNA(scalebetweenformulas!O744-scalebetweenformulas!T744,40)</f>
        <v>65</v>
      </c>
      <c r="K744">
        <f ca="1">_xlfn.IFNA(scalebetweenformulas!Q744,40)</f>
        <v>51</v>
      </c>
      <c r="L744">
        <f>_xlfn.IFNA(scalebetweenformulas!P744,40)</f>
        <v>70</v>
      </c>
      <c r="M744">
        <f ca="1">_xlfn.IFNA(scalebetweenformulas!R744,40)</f>
        <v>63</v>
      </c>
      <c r="N744">
        <f t="shared" si="11"/>
        <v>19</v>
      </c>
    </row>
    <row r="745" spans="1:14" x14ac:dyDescent="0.3">
      <c r="A745" t="s">
        <v>2803</v>
      </c>
      <c r="B745">
        <f>scalebetweenformulas!S745</f>
        <v>47</v>
      </c>
      <c r="C745">
        <f>IF(scrapedData!AC745="FR",4,IF(scrapedData!AC745="SO", 3, IF(scrapedData!AC745="JR",2,1)))</f>
        <v>4</v>
      </c>
      <c r="D745">
        <v>1200000</v>
      </c>
      <c r="E745">
        <f ca="1">IF(scrapedData!AD745="F",RANDBETWEEN(2,3),IF(scrapedData!AD745="G",RANDBETWEEN(0,1),4))</f>
        <v>0</v>
      </c>
      <c r="F745" s="1" t="s">
        <v>585</v>
      </c>
      <c r="G745">
        <f>scrapedData!AB745</f>
        <v>54</v>
      </c>
      <c r="H745" t="str">
        <f>MONTH(scrapedData!AE745)&amp;""""&amp;DAY(scrapedData!AE745)&amp;"'"</f>
        <v>6"1'</v>
      </c>
      <c r="I745">
        <f ca="1">_xlfn.IFNA(scalebetweenformulas!N745-scalebetweenformulas!T745,40)</f>
        <v>57</v>
      </c>
      <c r="J745">
        <f>_xlfn.IFNA(scalebetweenformulas!O745-scalebetweenformulas!T745,40)</f>
        <v>58</v>
      </c>
      <c r="K745">
        <f ca="1">_xlfn.IFNA(scalebetweenformulas!Q745,40)</f>
        <v>50</v>
      </c>
      <c r="L745">
        <f>_xlfn.IFNA(scalebetweenformulas!P745,40)</f>
        <v>70</v>
      </c>
      <c r="M745">
        <f ca="1">_xlfn.IFNA(scalebetweenformulas!R745,40)</f>
        <v>68</v>
      </c>
      <c r="N745">
        <f t="shared" si="11"/>
        <v>18</v>
      </c>
    </row>
    <row r="746" spans="1:14" x14ac:dyDescent="0.3">
      <c r="A746" t="s">
        <v>2806</v>
      </c>
      <c r="B746">
        <f>scalebetweenformulas!S746</f>
        <v>47</v>
      </c>
      <c r="C746">
        <f>IF(scrapedData!AC746="FR",4,IF(scrapedData!AC746="SO", 3, IF(scrapedData!AC746="JR",2,1)))</f>
        <v>3</v>
      </c>
      <c r="D746">
        <v>1200000</v>
      </c>
      <c r="E746">
        <f ca="1">IF(scrapedData!AD746="F",RANDBETWEEN(2,3),IF(scrapedData!AD746="G",RANDBETWEEN(0,1),4))</f>
        <v>0</v>
      </c>
      <c r="F746" s="1" t="s">
        <v>585</v>
      </c>
      <c r="G746">
        <f>scrapedData!AB746</f>
        <v>25</v>
      </c>
      <c r="H746" t="str">
        <f>MONTH(scrapedData!AE746)&amp;""""&amp;DAY(scrapedData!AE746)&amp;"'"</f>
        <v>6"6'</v>
      </c>
      <c r="I746">
        <f ca="1">_xlfn.IFNA(scalebetweenformulas!N746-scalebetweenformulas!T746,40)</f>
        <v>56</v>
      </c>
      <c r="J746">
        <f>_xlfn.IFNA(scalebetweenformulas!O746-scalebetweenformulas!T746,40)</f>
        <v>58</v>
      </c>
      <c r="K746">
        <f ca="1">_xlfn.IFNA(scalebetweenformulas!Q746,40)</f>
        <v>42</v>
      </c>
      <c r="L746">
        <f>_xlfn.IFNA(scalebetweenformulas!P746,40)</f>
        <v>71</v>
      </c>
      <c r="M746">
        <f ca="1">_xlfn.IFNA(scalebetweenformulas!R746,40)</f>
        <v>61</v>
      </c>
      <c r="N746">
        <f t="shared" si="11"/>
        <v>19</v>
      </c>
    </row>
    <row r="747" spans="1:14" x14ac:dyDescent="0.3">
      <c r="A747" t="s">
        <v>2808</v>
      </c>
      <c r="B747">
        <f>scalebetweenformulas!S747</f>
        <v>48</v>
      </c>
      <c r="C747">
        <f>IF(scrapedData!AC747="FR",4,IF(scrapedData!AC747="SO", 3, IF(scrapedData!AC747="JR",2,1)))</f>
        <v>2</v>
      </c>
      <c r="D747">
        <v>1200000</v>
      </c>
      <c r="E747">
        <f ca="1">IF(scrapedData!AD747="F",RANDBETWEEN(2,3),IF(scrapedData!AD747="G",RANDBETWEEN(0,1),4))</f>
        <v>1</v>
      </c>
      <c r="F747" s="1" t="s">
        <v>585</v>
      </c>
      <c r="G747">
        <f>scrapedData!AB747</f>
        <v>3</v>
      </c>
      <c r="H747" t="str">
        <f>MONTH(scrapedData!AE747)&amp;""""&amp;DAY(scrapedData!AE747)&amp;"'"</f>
        <v>6"1'</v>
      </c>
      <c r="I747">
        <f ca="1">_xlfn.IFNA(scalebetweenformulas!N747-scalebetweenformulas!T747,40)</f>
        <v>78</v>
      </c>
      <c r="J747">
        <f>_xlfn.IFNA(scalebetweenformulas!O747-scalebetweenformulas!T747,40)</f>
        <v>69</v>
      </c>
      <c r="K747">
        <f ca="1">_xlfn.IFNA(scalebetweenformulas!Q747,40)</f>
        <v>90</v>
      </c>
      <c r="L747">
        <f>_xlfn.IFNA(scalebetweenformulas!P747,40)</f>
        <v>62</v>
      </c>
      <c r="M747">
        <f ca="1">_xlfn.IFNA(scalebetweenformulas!R747,40)</f>
        <v>78</v>
      </c>
      <c r="N747">
        <f t="shared" si="11"/>
        <v>20</v>
      </c>
    </row>
    <row r="748" spans="1:14" x14ac:dyDescent="0.3">
      <c r="A748" t="s">
        <v>2811</v>
      </c>
      <c r="B748">
        <f>scalebetweenformulas!S748</f>
        <v>48</v>
      </c>
      <c r="C748">
        <f>IF(scrapedData!AC748="FR",4,IF(scrapedData!AC748="SO", 3, IF(scrapedData!AC748="JR",2,1)))</f>
        <v>2</v>
      </c>
      <c r="D748">
        <v>1200000</v>
      </c>
      <c r="E748">
        <f ca="1">IF(scrapedData!AD748="F",RANDBETWEEN(2,3),IF(scrapedData!AD748="G",RANDBETWEEN(0,1),4))</f>
        <v>1</v>
      </c>
      <c r="F748" s="1" t="s">
        <v>585</v>
      </c>
      <c r="G748">
        <f>scrapedData!AB748</f>
        <v>12</v>
      </c>
      <c r="H748" t="str">
        <f>MONTH(scrapedData!AE748)&amp;""""&amp;DAY(scrapedData!AE748)&amp;"'"</f>
        <v>5"9'</v>
      </c>
      <c r="I748">
        <f ca="1">_xlfn.IFNA(scalebetweenformulas!N748-scalebetweenformulas!T748,40)</f>
        <v>78</v>
      </c>
      <c r="J748">
        <f>_xlfn.IFNA(scalebetweenformulas!O748-scalebetweenformulas!T748,40)</f>
        <v>70</v>
      </c>
      <c r="K748">
        <f ca="1">_xlfn.IFNA(scalebetweenformulas!Q748,40)</f>
        <v>80</v>
      </c>
      <c r="L748">
        <f>_xlfn.IFNA(scalebetweenformulas!P748,40)</f>
        <v>57</v>
      </c>
      <c r="M748">
        <f ca="1">_xlfn.IFNA(scalebetweenformulas!R748,40)</f>
        <v>68</v>
      </c>
      <c r="N748">
        <f t="shared" si="11"/>
        <v>20</v>
      </c>
    </row>
    <row r="749" spans="1:14" x14ac:dyDescent="0.3">
      <c r="A749" t="s">
        <v>2813</v>
      </c>
      <c r="B749">
        <f>scalebetweenformulas!S749</f>
        <v>48</v>
      </c>
      <c r="C749">
        <f>IF(scrapedData!AC749="FR",4,IF(scrapedData!AC749="SO", 3, IF(scrapedData!AC749="JR",2,1)))</f>
        <v>2</v>
      </c>
      <c r="D749">
        <v>1200000</v>
      </c>
      <c r="E749">
        <f ca="1">IF(scrapedData!AD749="F",RANDBETWEEN(2,3),IF(scrapedData!AD749="G",RANDBETWEEN(0,1),4))</f>
        <v>3</v>
      </c>
      <c r="F749" s="1" t="s">
        <v>585</v>
      </c>
      <c r="G749">
        <f>scrapedData!AB749</f>
        <v>15</v>
      </c>
      <c r="H749" t="str">
        <f>MONTH(scrapedData!AE749)&amp;""""&amp;DAY(scrapedData!AE749)&amp;"'"</f>
        <v>6"8'</v>
      </c>
      <c r="I749">
        <f ca="1">_xlfn.IFNA(scalebetweenformulas!N749-scalebetweenformulas!T749,40)</f>
        <v>70</v>
      </c>
      <c r="J749">
        <f>_xlfn.IFNA(scalebetweenformulas!O749-scalebetweenformulas!T749,40)</f>
        <v>69</v>
      </c>
      <c r="K749">
        <f ca="1">_xlfn.IFNA(scalebetweenformulas!Q749,40)</f>
        <v>44</v>
      </c>
      <c r="L749">
        <f>_xlfn.IFNA(scalebetweenformulas!P749,40)</f>
        <v>85</v>
      </c>
      <c r="M749">
        <f ca="1">_xlfn.IFNA(scalebetweenformulas!R749,40)</f>
        <v>70</v>
      </c>
      <c r="N749">
        <f t="shared" si="11"/>
        <v>20</v>
      </c>
    </row>
    <row r="750" spans="1:14" x14ac:dyDescent="0.3">
      <c r="A750" t="s">
        <v>2815</v>
      </c>
      <c r="B750">
        <f>scalebetweenformulas!S750</f>
        <v>48</v>
      </c>
      <c r="C750">
        <f>IF(scrapedData!AC750="FR",4,IF(scrapedData!AC750="SO", 3, IF(scrapedData!AC750="JR",2,1)))</f>
        <v>1</v>
      </c>
      <c r="D750">
        <v>1200000</v>
      </c>
      <c r="E750">
        <f ca="1">IF(scrapedData!AD750="F",RANDBETWEEN(2,3),IF(scrapedData!AD750="G",RANDBETWEEN(0,1),4))</f>
        <v>2</v>
      </c>
      <c r="F750" s="1" t="s">
        <v>585</v>
      </c>
      <c r="G750">
        <f>scrapedData!AB750</f>
        <v>22</v>
      </c>
      <c r="H750" t="str">
        <f>MONTH(scrapedData!AE750)&amp;""""&amp;DAY(scrapedData!AE750)&amp;"'"</f>
        <v>6"7'</v>
      </c>
      <c r="I750">
        <f ca="1">_xlfn.IFNA(scalebetweenformulas!N750-scalebetweenformulas!T750,40)</f>
        <v>72</v>
      </c>
      <c r="J750">
        <f>_xlfn.IFNA(scalebetweenformulas!O750-scalebetweenformulas!T750,40)</f>
        <v>73</v>
      </c>
      <c r="K750">
        <f ca="1">_xlfn.IFNA(scalebetweenformulas!Q750,40)</f>
        <v>41</v>
      </c>
      <c r="L750">
        <f>_xlfn.IFNA(scalebetweenformulas!P750,40)</f>
        <v>89</v>
      </c>
      <c r="M750">
        <f ca="1">_xlfn.IFNA(scalebetweenformulas!R750,40)</f>
        <v>69</v>
      </c>
      <c r="N750">
        <f t="shared" si="11"/>
        <v>21</v>
      </c>
    </row>
    <row r="751" spans="1:14" x14ac:dyDescent="0.3">
      <c r="A751" t="s">
        <v>2818</v>
      </c>
      <c r="B751">
        <f>scalebetweenformulas!S751</f>
        <v>48</v>
      </c>
      <c r="C751">
        <f>IF(scrapedData!AC751="FR",4,IF(scrapedData!AC751="SO", 3, IF(scrapedData!AC751="JR",2,1)))</f>
        <v>1</v>
      </c>
      <c r="D751">
        <v>1200000</v>
      </c>
      <c r="E751">
        <f ca="1">IF(scrapedData!AD751="F",RANDBETWEEN(2,3),IF(scrapedData!AD751="G",RANDBETWEEN(0,1),4))</f>
        <v>1</v>
      </c>
      <c r="F751" s="1" t="s">
        <v>585</v>
      </c>
      <c r="G751">
        <f>scrapedData!AB751</f>
        <v>4</v>
      </c>
      <c r="H751" t="str">
        <f>MONTH(scrapedData!AE751)&amp;""""&amp;DAY(scrapedData!AE751)&amp;"'"</f>
        <v>6"2'</v>
      </c>
      <c r="I751">
        <f ca="1">_xlfn.IFNA(scalebetweenformulas!N751-scalebetweenformulas!T751,40)</f>
        <v>74</v>
      </c>
      <c r="J751">
        <f>_xlfn.IFNA(scalebetweenformulas!O751-scalebetweenformulas!T751,40)</f>
        <v>65</v>
      </c>
      <c r="K751">
        <f ca="1">_xlfn.IFNA(scalebetweenformulas!Q751,40)</f>
        <v>84</v>
      </c>
      <c r="L751">
        <f>_xlfn.IFNA(scalebetweenformulas!P751,40)</f>
        <v>63</v>
      </c>
      <c r="M751">
        <f ca="1">_xlfn.IFNA(scalebetweenformulas!R751,40)</f>
        <v>73</v>
      </c>
      <c r="N751">
        <f t="shared" si="11"/>
        <v>21</v>
      </c>
    </row>
    <row r="752" spans="1:14" x14ac:dyDescent="0.3">
      <c r="A752" t="s">
        <v>2820</v>
      </c>
      <c r="B752">
        <f>scalebetweenformulas!S752</f>
        <v>48</v>
      </c>
      <c r="C752">
        <f>IF(scrapedData!AC752="FR",4,IF(scrapedData!AC752="SO", 3, IF(scrapedData!AC752="JR",2,1)))</f>
        <v>2</v>
      </c>
      <c r="D752">
        <v>1200000</v>
      </c>
      <c r="E752">
        <f ca="1">IF(scrapedData!AD752="F",RANDBETWEEN(2,3),IF(scrapedData!AD752="G",RANDBETWEEN(0,1),4))</f>
        <v>0</v>
      </c>
      <c r="F752" s="1" t="s">
        <v>585</v>
      </c>
      <c r="G752">
        <f>scrapedData!AB752</f>
        <v>20</v>
      </c>
      <c r="H752" t="str">
        <f>MONTH(scrapedData!AE752)&amp;""""&amp;DAY(scrapedData!AE752)&amp;"'"</f>
        <v>6"6'</v>
      </c>
      <c r="I752">
        <f ca="1">_xlfn.IFNA(scalebetweenformulas!N752-scalebetweenformulas!T752,40)</f>
        <v>76</v>
      </c>
      <c r="J752">
        <f>_xlfn.IFNA(scalebetweenformulas!O752-scalebetweenformulas!T752,40)</f>
        <v>71</v>
      </c>
      <c r="K752">
        <f ca="1">_xlfn.IFNA(scalebetweenformulas!Q752,40)</f>
        <v>81</v>
      </c>
      <c r="L752">
        <f>_xlfn.IFNA(scalebetweenformulas!P752,40)</f>
        <v>72</v>
      </c>
      <c r="M752">
        <f ca="1">_xlfn.IFNA(scalebetweenformulas!R752,40)</f>
        <v>62</v>
      </c>
      <c r="N752">
        <f t="shared" si="11"/>
        <v>20</v>
      </c>
    </row>
    <row r="753" spans="1:14" x14ac:dyDescent="0.3">
      <c r="A753" t="s">
        <v>2821</v>
      </c>
      <c r="B753">
        <f>scalebetweenformulas!S753</f>
        <v>48</v>
      </c>
      <c r="C753">
        <f>IF(scrapedData!AC753="FR",4,IF(scrapedData!AC753="SO", 3, IF(scrapedData!AC753="JR",2,1)))</f>
        <v>3</v>
      </c>
      <c r="D753">
        <v>1200000</v>
      </c>
      <c r="E753">
        <f ca="1">IF(scrapedData!AD753="F",RANDBETWEEN(2,3),IF(scrapedData!AD753="G",RANDBETWEEN(0,1),4))</f>
        <v>3</v>
      </c>
      <c r="F753" s="1" t="s">
        <v>585</v>
      </c>
      <c r="G753">
        <f>scrapedData!AB753</f>
        <v>35</v>
      </c>
      <c r="H753" t="str">
        <f>MONTH(scrapedData!AE753)&amp;""""&amp;DAY(scrapedData!AE753)&amp;"'"</f>
        <v>6"7'</v>
      </c>
      <c r="I753">
        <f ca="1">_xlfn.IFNA(scalebetweenformulas!N753-scalebetweenformulas!T753,40)</f>
        <v>71</v>
      </c>
      <c r="J753">
        <f>_xlfn.IFNA(scalebetweenformulas!O753-scalebetweenformulas!T753,40)</f>
        <v>72</v>
      </c>
      <c r="K753">
        <f ca="1">_xlfn.IFNA(scalebetweenformulas!Q753,40)</f>
        <v>50</v>
      </c>
      <c r="L753">
        <f>_xlfn.IFNA(scalebetweenformulas!P753,40)</f>
        <v>81</v>
      </c>
      <c r="M753">
        <f ca="1">_xlfn.IFNA(scalebetweenformulas!R753,40)</f>
        <v>51</v>
      </c>
      <c r="N753">
        <f t="shared" si="11"/>
        <v>19</v>
      </c>
    </row>
    <row r="754" spans="1:14" x14ac:dyDescent="0.3">
      <c r="A754" t="s">
        <v>2823</v>
      </c>
      <c r="B754">
        <f>scalebetweenformulas!S754</f>
        <v>48</v>
      </c>
      <c r="C754">
        <f>IF(scrapedData!AC754="FR",4,IF(scrapedData!AC754="SO", 3, IF(scrapedData!AC754="JR",2,1)))</f>
        <v>2</v>
      </c>
      <c r="D754">
        <v>1200000</v>
      </c>
      <c r="E754">
        <f ca="1">IF(scrapedData!AD754="F",RANDBETWEEN(2,3),IF(scrapedData!AD754="G",RANDBETWEEN(0,1),4))</f>
        <v>0</v>
      </c>
      <c r="F754" s="1" t="s">
        <v>585</v>
      </c>
      <c r="G754">
        <f>scrapedData!AB754</f>
        <v>5</v>
      </c>
      <c r="H754" t="str">
        <f>MONTH(scrapedData!AE754)&amp;""""&amp;DAY(scrapedData!AE754)&amp;"'"</f>
        <v>6"4'</v>
      </c>
      <c r="I754">
        <f ca="1">_xlfn.IFNA(scalebetweenformulas!N754-scalebetweenformulas!T754,40)</f>
        <v>72</v>
      </c>
      <c r="J754">
        <f>_xlfn.IFNA(scalebetweenformulas!O754-scalebetweenformulas!T754,40)</f>
        <v>66</v>
      </c>
      <c r="K754">
        <f ca="1">_xlfn.IFNA(scalebetweenformulas!Q754,40)</f>
        <v>80</v>
      </c>
      <c r="L754">
        <f>_xlfn.IFNA(scalebetweenformulas!P754,40)</f>
        <v>74</v>
      </c>
      <c r="M754">
        <f ca="1">_xlfn.IFNA(scalebetweenformulas!R754,40)</f>
        <v>67</v>
      </c>
      <c r="N754">
        <f t="shared" si="11"/>
        <v>20</v>
      </c>
    </row>
    <row r="755" spans="1:14" x14ac:dyDescent="0.3">
      <c r="A755" t="s">
        <v>2825</v>
      </c>
      <c r="B755">
        <f>scalebetweenformulas!S755</f>
        <v>48</v>
      </c>
      <c r="C755">
        <f>IF(scrapedData!AC755="FR",4,IF(scrapedData!AC755="SO", 3, IF(scrapedData!AC755="JR",2,1)))</f>
        <v>2</v>
      </c>
      <c r="D755">
        <v>1200000</v>
      </c>
      <c r="E755">
        <f ca="1">IF(scrapedData!AD755="F",RANDBETWEEN(2,3),IF(scrapedData!AD755="G",RANDBETWEEN(0,1),4))</f>
        <v>2</v>
      </c>
      <c r="F755" s="1" t="s">
        <v>585</v>
      </c>
      <c r="G755">
        <f>scrapedData!AB755</f>
        <v>13</v>
      </c>
      <c r="H755" t="str">
        <f>MONTH(scrapedData!AE755)&amp;""""&amp;DAY(scrapedData!AE755)&amp;"'"</f>
        <v>6"7'</v>
      </c>
      <c r="I755">
        <f ca="1">_xlfn.IFNA(scalebetweenformulas!N755-scalebetweenformulas!T755,40)</f>
        <v>72</v>
      </c>
      <c r="J755">
        <f>_xlfn.IFNA(scalebetweenformulas!O755-scalebetweenformulas!T755,40)</f>
        <v>65</v>
      </c>
      <c r="K755">
        <f ca="1">_xlfn.IFNA(scalebetweenformulas!Q755,40)</f>
        <v>80</v>
      </c>
      <c r="L755">
        <f>_xlfn.IFNA(scalebetweenformulas!P755,40)</f>
        <v>69</v>
      </c>
      <c r="M755">
        <f ca="1">_xlfn.IFNA(scalebetweenformulas!R755,40)</f>
        <v>61</v>
      </c>
      <c r="N755">
        <f t="shared" si="11"/>
        <v>20</v>
      </c>
    </row>
    <row r="756" spans="1:14" x14ac:dyDescent="0.3">
      <c r="A756" t="s">
        <v>2827</v>
      </c>
      <c r="B756">
        <f>scalebetweenformulas!S756</f>
        <v>48</v>
      </c>
      <c r="C756">
        <f>IF(scrapedData!AC756="FR",4,IF(scrapedData!AC756="SO", 3, IF(scrapedData!AC756="JR",2,1)))</f>
        <v>2</v>
      </c>
      <c r="D756">
        <v>1200000</v>
      </c>
      <c r="E756">
        <f ca="1">IF(scrapedData!AD756="F",RANDBETWEEN(2,3),IF(scrapedData!AD756="G",RANDBETWEEN(0,1),4))</f>
        <v>2</v>
      </c>
      <c r="F756" s="1" t="s">
        <v>585</v>
      </c>
      <c r="G756">
        <f>scrapedData!AB756</f>
        <v>23</v>
      </c>
      <c r="H756" t="str">
        <f>MONTH(scrapedData!AE756)&amp;""""&amp;DAY(scrapedData!AE756)&amp;"'"</f>
        <v>6"9'</v>
      </c>
      <c r="I756">
        <f ca="1">_xlfn.IFNA(scalebetweenformulas!N756-scalebetweenformulas!T756,40)</f>
        <v>70</v>
      </c>
      <c r="J756">
        <f>_xlfn.IFNA(scalebetweenformulas!O756-scalebetweenformulas!T756,40)</f>
        <v>66</v>
      </c>
      <c r="K756">
        <f ca="1">_xlfn.IFNA(scalebetweenformulas!Q756,40)</f>
        <v>74</v>
      </c>
      <c r="L756">
        <f>_xlfn.IFNA(scalebetweenformulas!P756,40)</f>
        <v>82</v>
      </c>
      <c r="M756">
        <f ca="1">_xlfn.IFNA(scalebetweenformulas!R756,40)</f>
        <v>67</v>
      </c>
      <c r="N756">
        <f t="shared" si="11"/>
        <v>20</v>
      </c>
    </row>
    <row r="757" spans="1:14" x14ac:dyDescent="0.3">
      <c r="A757" t="s">
        <v>2828</v>
      </c>
      <c r="B757">
        <f>scalebetweenformulas!S757</f>
        <v>48</v>
      </c>
      <c r="C757">
        <f>IF(scrapedData!AC757="FR",4,IF(scrapedData!AC757="SO", 3, IF(scrapedData!AC757="JR",2,1)))</f>
        <v>4</v>
      </c>
      <c r="D757">
        <v>1200000</v>
      </c>
      <c r="E757">
        <f ca="1">IF(scrapedData!AD757="F",RANDBETWEEN(2,3),IF(scrapedData!AD757="G",RANDBETWEEN(0,1),4))</f>
        <v>0</v>
      </c>
      <c r="F757" s="1" t="s">
        <v>585</v>
      </c>
      <c r="G757">
        <f>scrapedData!AB757</f>
        <v>10</v>
      </c>
      <c r="H757" t="str">
        <f>MONTH(scrapedData!AE757)&amp;""""&amp;DAY(scrapedData!AE757)&amp;"'"</f>
        <v>6"4'</v>
      </c>
      <c r="I757">
        <f ca="1">_xlfn.IFNA(scalebetweenformulas!N757-scalebetweenformulas!T757,40)</f>
        <v>67</v>
      </c>
      <c r="J757">
        <f>_xlfn.IFNA(scalebetweenformulas!O757-scalebetweenformulas!T757,40)</f>
        <v>65</v>
      </c>
      <c r="K757">
        <f ca="1">_xlfn.IFNA(scalebetweenformulas!Q757,40)</f>
        <v>59</v>
      </c>
      <c r="L757">
        <f>_xlfn.IFNA(scalebetweenformulas!P757,40)</f>
        <v>72</v>
      </c>
      <c r="M757">
        <f ca="1">_xlfn.IFNA(scalebetweenformulas!R757,40)</f>
        <v>65</v>
      </c>
      <c r="N757">
        <f t="shared" si="11"/>
        <v>18</v>
      </c>
    </row>
    <row r="758" spans="1:14" x14ac:dyDescent="0.3">
      <c r="A758" t="s">
        <v>2830</v>
      </c>
      <c r="B758">
        <f>scalebetweenformulas!S758</f>
        <v>48</v>
      </c>
      <c r="C758">
        <f>IF(scrapedData!AC758="FR",4,IF(scrapedData!AC758="SO", 3, IF(scrapedData!AC758="JR",2,1)))</f>
        <v>1</v>
      </c>
      <c r="D758">
        <v>1200000</v>
      </c>
      <c r="E758">
        <f ca="1">IF(scrapedData!AD758="F",RANDBETWEEN(2,3),IF(scrapedData!AD758="G",RANDBETWEEN(0,1),4))</f>
        <v>0</v>
      </c>
      <c r="F758" s="1" t="s">
        <v>585</v>
      </c>
      <c r="G758">
        <f>scrapedData!AB758</f>
        <v>11</v>
      </c>
      <c r="H758" t="str">
        <f>MONTH(scrapedData!AE758)&amp;""""&amp;DAY(scrapedData!AE758)&amp;"'"</f>
        <v>6"1'</v>
      </c>
      <c r="I758">
        <f ca="1">_xlfn.IFNA(scalebetweenformulas!N758-scalebetweenformulas!T758,40)</f>
        <v>70</v>
      </c>
      <c r="J758">
        <f>_xlfn.IFNA(scalebetweenformulas!O758-scalebetweenformulas!T758,40)</f>
        <v>64</v>
      </c>
      <c r="K758">
        <f ca="1">_xlfn.IFNA(scalebetweenformulas!Q758,40)</f>
        <v>79</v>
      </c>
      <c r="L758">
        <f>_xlfn.IFNA(scalebetweenformulas!P758,40)</f>
        <v>72</v>
      </c>
      <c r="M758">
        <f ca="1">_xlfn.IFNA(scalebetweenformulas!R758,40)</f>
        <v>63</v>
      </c>
      <c r="N758">
        <f t="shared" si="11"/>
        <v>21</v>
      </c>
    </row>
    <row r="759" spans="1:14" x14ac:dyDescent="0.3">
      <c r="A759" t="s">
        <v>2832</v>
      </c>
      <c r="B759">
        <f>scalebetweenformulas!S759</f>
        <v>48</v>
      </c>
      <c r="C759">
        <f>IF(scrapedData!AC759="FR",4,IF(scrapedData!AC759="SO", 3, IF(scrapedData!AC759="JR",2,1)))</f>
        <v>2</v>
      </c>
      <c r="D759">
        <v>1200000</v>
      </c>
      <c r="E759">
        <f ca="1">IF(scrapedData!AD759="F",RANDBETWEEN(2,3),IF(scrapedData!AD759="G",RANDBETWEEN(0,1),4))</f>
        <v>1</v>
      </c>
      <c r="F759" s="1" t="s">
        <v>585</v>
      </c>
      <c r="G759">
        <f>scrapedData!AB759</f>
        <v>1</v>
      </c>
      <c r="H759" t="str">
        <f>MONTH(scrapedData!AE759)&amp;""""&amp;DAY(scrapedData!AE759)&amp;"'"</f>
        <v>6"1'</v>
      </c>
      <c r="I759">
        <f ca="1">_xlfn.IFNA(scalebetweenformulas!N759-scalebetweenformulas!T759,40)</f>
        <v>69</v>
      </c>
      <c r="J759">
        <f>_xlfn.IFNA(scalebetweenformulas!O759-scalebetweenformulas!T759,40)</f>
        <v>66</v>
      </c>
      <c r="K759">
        <f ca="1">_xlfn.IFNA(scalebetweenformulas!Q759,40)</f>
        <v>67</v>
      </c>
      <c r="L759">
        <f>_xlfn.IFNA(scalebetweenformulas!P759,40)</f>
        <v>62</v>
      </c>
      <c r="M759">
        <f ca="1">_xlfn.IFNA(scalebetweenformulas!R759,40)</f>
        <v>69</v>
      </c>
      <c r="N759">
        <f t="shared" si="11"/>
        <v>20</v>
      </c>
    </row>
    <row r="760" spans="1:14" x14ac:dyDescent="0.3">
      <c r="A760" t="s">
        <v>2834</v>
      </c>
      <c r="B760">
        <f>scalebetweenformulas!S760</f>
        <v>48</v>
      </c>
      <c r="C760">
        <f>IF(scrapedData!AC760="FR",4,IF(scrapedData!AC760="SO", 3, IF(scrapedData!AC760="JR",2,1)))</f>
        <v>4</v>
      </c>
      <c r="D760">
        <v>1200000</v>
      </c>
      <c r="E760">
        <f ca="1">IF(scrapedData!AD760="F",RANDBETWEEN(2,3),IF(scrapedData!AD760="G",RANDBETWEEN(0,1),4))</f>
        <v>2</v>
      </c>
      <c r="F760" s="1" t="s">
        <v>585</v>
      </c>
      <c r="G760">
        <f>scrapedData!AB760</f>
        <v>0</v>
      </c>
      <c r="H760" t="str">
        <f>MONTH(scrapedData!AE760)&amp;""""&amp;DAY(scrapedData!AE760)&amp;"'"</f>
        <v>6"4'</v>
      </c>
      <c r="I760">
        <f ca="1">_xlfn.IFNA(scalebetweenformulas!N760-scalebetweenformulas!T760,40)</f>
        <v>67</v>
      </c>
      <c r="J760">
        <f>_xlfn.IFNA(scalebetweenformulas!O760-scalebetweenformulas!T760,40)</f>
        <v>61</v>
      </c>
      <c r="K760">
        <f ca="1">_xlfn.IFNA(scalebetweenformulas!Q760,40)</f>
        <v>59</v>
      </c>
      <c r="L760">
        <f>_xlfn.IFNA(scalebetweenformulas!P760,40)</f>
        <v>68</v>
      </c>
      <c r="M760">
        <f ca="1">_xlfn.IFNA(scalebetweenformulas!R760,40)</f>
        <v>70</v>
      </c>
      <c r="N760">
        <f t="shared" si="11"/>
        <v>18</v>
      </c>
    </row>
    <row r="761" spans="1:14" x14ac:dyDescent="0.3">
      <c r="A761" t="s">
        <v>2837</v>
      </c>
      <c r="B761">
        <f>scalebetweenformulas!S761</f>
        <v>48</v>
      </c>
      <c r="C761">
        <f>IF(scrapedData!AC761="FR",4,IF(scrapedData!AC761="SO", 3, IF(scrapedData!AC761="JR",2,1)))</f>
        <v>4</v>
      </c>
      <c r="D761">
        <v>1200000</v>
      </c>
      <c r="E761">
        <f ca="1">IF(scrapedData!AD761="F",RANDBETWEEN(2,3),IF(scrapedData!AD761="G",RANDBETWEEN(0,1),4))</f>
        <v>2</v>
      </c>
      <c r="F761" s="1" t="s">
        <v>585</v>
      </c>
      <c r="G761">
        <f>scrapedData!AB761</f>
        <v>25</v>
      </c>
      <c r="H761" t="str">
        <f>MONTH(scrapedData!AE761)&amp;""""&amp;DAY(scrapedData!AE761)&amp;"'"</f>
        <v>6"9'</v>
      </c>
      <c r="I761">
        <f ca="1">_xlfn.IFNA(scalebetweenformulas!N761-scalebetweenformulas!T761,40)</f>
        <v>69</v>
      </c>
      <c r="J761">
        <f>_xlfn.IFNA(scalebetweenformulas!O761-scalebetweenformulas!T761,40)</f>
        <v>60</v>
      </c>
      <c r="K761">
        <f ca="1">_xlfn.IFNA(scalebetweenformulas!Q761,40)</f>
        <v>46</v>
      </c>
      <c r="L761">
        <f>_xlfn.IFNA(scalebetweenformulas!P761,40)</f>
        <v>66</v>
      </c>
      <c r="M761">
        <f ca="1">_xlfn.IFNA(scalebetweenformulas!R761,40)</f>
        <v>80</v>
      </c>
      <c r="N761">
        <f t="shared" si="11"/>
        <v>18</v>
      </c>
    </row>
    <row r="762" spans="1:14" x14ac:dyDescent="0.3">
      <c r="A762" t="s">
        <v>2839</v>
      </c>
      <c r="B762">
        <f>scalebetweenformulas!S762</f>
        <v>48</v>
      </c>
      <c r="C762">
        <f>IF(scrapedData!AC762="FR",4,IF(scrapedData!AC762="SO", 3, IF(scrapedData!AC762="JR",2,1)))</f>
        <v>4</v>
      </c>
      <c r="D762">
        <v>1200000</v>
      </c>
      <c r="E762">
        <f ca="1">IF(scrapedData!AD762="F",RANDBETWEEN(2,3),IF(scrapedData!AD762="G",RANDBETWEEN(0,1),4))</f>
        <v>0</v>
      </c>
      <c r="F762" s="1" t="s">
        <v>585</v>
      </c>
      <c r="G762">
        <f>scrapedData!AB762</f>
        <v>0</v>
      </c>
      <c r="H762" t="str">
        <f>MONTH(scrapedData!AE762)&amp;""""&amp;DAY(scrapedData!AE762)&amp;"'"</f>
        <v>5"11'</v>
      </c>
      <c r="I762">
        <f>_xlfn.IFNA(scalebetweenformulas!N762-scalebetweenformulas!T762,40)</f>
        <v>40</v>
      </c>
      <c r="J762">
        <f>_xlfn.IFNA(scalebetweenformulas!O762-scalebetweenformulas!T762,40)</f>
        <v>40</v>
      </c>
      <c r="K762">
        <f ca="1">_xlfn.IFNA(scalebetweenformulas!Q762,40)</f>
        <v>40</v>
      </c>
      <c r="L762">
        <f>_xlfn.IFNA(scalebetweenformulas!P762,40)</f>
        <v>40</v>
      </c>
      <c r="M762">
        <f ca="1">_xlfn.IFNA(scalebetweenformulas!R762,40)</f>
        <v>40</v>
      </c>
      <c r="N762">
        <f t="shared" si="11"/>
        <v>18</v>
      </c>
    </row>
    <row r="763" spans="1:14" x14ac:dyDescent="0.3">
      <c r="A763" t="s">
        <v>2840</v>
      </c>
      <c r="B763">
        <f>scalebetweenformulas!S763</f>
        <v>48</v>
      </c>
      <c r="C763">
        <f>IF(scrapedData!AC763="FR",4,IF(scrapedData!AC763="SO", 3, IF(scrapedData!AC763="JR",2,1)))</f>
        <v>4</v>
      </c>
      <c r="D763">
        <v>1200000</v>
      </c>
      <c r="E763">
        <f ca="1">IF(scrapedData!AD763="F",RANDBETWEEN(2,3),IF(scrapedData!AD763="G",RANDBETWEEN(0,1),4))</f>
        <v>0</v>
      </c>
      <c r="F763" s="1" t="s">
        <v>585</v>
      </c>
      <c r="G763">
        <f>scrapedData!AB763</f>
        <v>21</v>
      </c>
      <c r="H763" t="str">
        <f>MONTH(scrapedData!AE763)&amp;""""&amp;DAY(scrapedData!AE763)&amp;"'"</f>
        <v>6"3'</v>
      </c>
      <c r="I763">
        <f>_xlfn.IFNA(scalebetweenformulas!N763-scalebetweenformulas!T763,40)</f>
        <v>40</v>
      </c>
      <c r="J763">
        <f>_xlfn.IFNA(scalebetweenformulas!O763-scalebetweenformulas!T763,40)</f>
        <v>40</v>
      </c>
      <c r="K763">
        <f ca="1">_xlfn.IFNA(scalebetweenformulas!Q763,40)</f>
        <v>40</v>
      </c>
      <c r="L763">
        <f>_xlfn.IFNA(scalebetweenformulas!P763,40)</f>
        <v>40</v>
      </c>
      <c r="M763">
        <f ca="1">_xlfn.IFNA(scalebetweenformulas!R763,40)</f>
        <v>40</v>
      </c>
      <c r="N763">
        <f t="shared" si="11"/>
        <v>18</v>
      </c>
    </row>
    <row r="764" spans="1:14" x14ac:dyDescent="0.3">
      <c r="A764" t="s">
        <v>2843</v>
      </c>
      <c r="B764">
        <f>scalebetweenformulas!S764</f>
        <v>49</v>
      </c>
      <c r="C764">
        <f>IF(scrapedData!AC764="FR",4,IF(scrapedData!AC764="SO", 3, IF(scrapedData!AC764="JR",2,1)))</f>
        <v>2</v>
      </c>
      <c r="D764">
        <v>1200000</v>
      </c>
      <c r="E764">
        <f ca="1">IF(scrapedData!AD764="F",RANDBETWEEN(2,3),IF(scrapedData!AD764="G",RANDBETWEEN(0,1),4))</f>
        <v>2</v>
      </c>
      <c r="F764" s="1" t="s">
        <v>585</v>
      </c>
      <c r="G764">
        <f>scrapedData!AB764</f>
        <v>31</v>
      </c>
      <c r="H764" t="str">
        <f>MONTH(scrapedData!AE764)&amp;""""&amp;DAY(scrapedData!AE764)&amp;"'"</f>
        <v>6"8'</v>
      </c>
      <c r="I764">
        <f ca="1">_xlfn.IFNA(scalebetweenformulas!N764-scalebetweenformulas!T764,40)</f>
        <v>74</v>
      </c>
      <c r="J764">
        <f>_xlfn.IFNA(scalebetweenformulas!O764-scalebetweenformulas!T764,40)</f>
        <v>77</v>
      </c>
      <c r="K764">
        <f ca="1">_xlfn.IFNA(scalebetweenformulas!Q764,40)</f>
        <v>45</v>
      </c>
      <c r="L764">
        <f>_xlfn.IFNA(scalebetweenformulas!P764,40)</f>
        <v>98</v>
      </c>
      <c r="M764">
        <f ca="1">_xlfn.IFNA(scalebetweenformulas!R764,40)</f>
        <v>71</v>
      </c>
      <c r="N764">
        <f t="shared" si="11"/>
        <v>20</v>
      </c>
    </row>
    <row r="765" spans="1:14" x14ac:dyDescent="0.3">
      <c r="A765" t="s">
        <v>2846</v>
      </c>
      <c r="B765">
        <f>scalebetweenformulas!S765</f>
        <v>49</v>
      </c>
      <c r="C765">
        <f>IF(scrapedData!AC765="FR",4,IF(scrapedData!AC765="SO", 3, IF(scrapedData!AC765="JR",2,1)))</f>
        <v>2</v>
      </c>
      <c r="D765">
        <v>1200000</v>
      </c>
      <c r="E765">
        <f ca="1">IF(scrapedData!AD765="F",RANDBETWEEN(2,3),IF(scrapedData!AD765="G",RANDBETWEEN(0,1),4))</f>
        <v>1</v>
      </c>
      <c r="F765" s="1" t="s">
        <v>585</v>
      </c>
      <c r="G765">
        <f>scrapedData!AB765</f>
        <v>1</v>
      </c>
      <c r="H765" t="str">
        <f>MONTH(scrapedData!AE765)&amp;""""&amp;DAY(scrapedData!AE765)&amp;"'"</f>
        <v>6"6'</v>
      </c>
      <c r="I765">
        <f ca="1">_xlfn.IFNA(scalebetweenformulas!N765-scalebetweenformulas!T765,40)</f>
        <v>79</v>
      </c>
      <c r="J765">
        <f>_xlfn.IFNA(scalebetweenformulas!O765-scalebetweenformulas!T765,40)</f>
        <v>76</v>
      </c>
      <c r="K765">
        <f ca="1">_xlfn.IFNA(scalebetweenformulas!Q765,40)</f>
        <v>77</v>
      </c>
      <c r="L765">
        <f>_xlfn.IFNA(scalebetweenformulas!P765,40)</f>
        <v>77</v>
      </c>
      <c r="M765">
        <f ca="1">_xlfn.IFNA(scalebetweenformulas!R765,40)</f>
        <v>70</v>
      </c>
      <c r="N765">
        <f t="shared" si="11"/>
        <v>20</v>
      </c>
    </row>
    <row r="766" spans="1:14" x14ac:dyDescent="0.3">
      <c r="A766" t="s">
        <v>2849</v>
      </c>
      <c r="B766">
        <f>scalebetweenformulas!S766</f>
        <v>49</v>
      </c>
      <c r="C766">
        <f>IF(scrapedData!AC766="FR",4,IF(scrapedData!AC766="SO", 3, IF(scrapedData!AC766="JR",2,1)))</f>
        <v>1</v>
      </c>
      <c r="D766">
        <v>1200000</v>
      </c>
      <c r="E766">
        <f ca="1">IF(scrapedData!AD766="F",RANDBETWEEN(2,3),IF(scrapedData!AD766="G",RANDBETWEEN(0,1),4))</f>
        <v>0</v>
      </c>
      <c r="F766" s="1" t="s">
        <v>585</v>
      </c>
      <c r="G766">
        <f>scrapedData!AB766</f>
        <v>3</v>
      </c>
      <c r="H766" t="str">
        <f>MONTH(scrapedData!AE766)&amp;""""&amp;DAY(scrapedData!AE766)&amp;"'"</f>
        <v>6"3'</v>
      </c>
      <c r="I766">
        <f ca="1">_xlfn.IFNA(scalebetweenformulas!N766-scalebetweenformulas!T766,40)</f>
        <v>82</v>
      </c>
      <c r="J766">
        <f>_xlfn.IFNA(scalebetweenformulas!O766-scalebetweenformulas!T766,40)</f>
        <v>75</v>
      </c>
      <c r="K766">
        <f ca="1">_xlfn.IFNA(scalebetweenformulas!Q766,40)</f>
        <v>92</v>
      </c>
      <c r="L766">
        <f>_xlfn.IFNA(scalebetweenformulas!P766,40)</f>
        <v>64</v>
      </c>
      <c r="M766">
        <f ca="1">_xlfn.IFNA(scalebetweenformulas!R766,40)</f>
        <v>86</v>
      </c>
      <c r="N766">
        <f t="shared" si="11"/>
        <v>21</v>
      </c>
    </row>
    <row r="767" spans="1:14" x14ac:dyDescent="0.3">
      <c r="A767" t="s">
        <v>2851</v>
      </c>
      <c r="B767">
        <f>scalebetweenformulas!S767</f>
        <v>49</v>
      </c>
      <c r="C767">
        <f>IF(scrapedData!AC767="FR",4,IF(scrapedData!AC767="SO", 3, IF(scrapedData!AC767="JR",2,1)))</f>
        <v>4</v>
      </c>
      <c r="D767">
        <v>1200000</v>
      </c>
      <c r="E767">
        <f ca="1">IF(scrapedData!AD767="F",RANDBETWEEN(2,3),IF(scrapedData!AD767="G",RANDBETWEEN(0,1),4))</f>
        <v>0</v>
      </c>
      <c r="F767" s="1" t="s">
        <v>585</v>
      </c>
      <c r="G767">
        <f>scrapedData!AB767</f>
        <v>2</v>
      </c>
      <c r="H767" t="str">
        <f>MONTH(scrapedData!AE767)&amp;""""&amp;DAY(scrapedData!AE767)&amp;"'"</f>
        <v>5"9'</v>
      </c>
      <c r="I767">
        <f ca="1">_xlfn.IFNA(scalebetweenformulas!N767-scalebetweenformulas!T767,40)</f>
        <v>73</v>
      </c>
      <c r="J767">
        <f>_xlfn.IFNA(scalebetweenformulas!O767-scalebetweenformulas!T767,40)</f>
        <v>71</v>
      </c>
      <c r="K767">
        <f ca="1">_xlfn.IFNA(scalebetweenformulas!Q767,40)</f>
        <v>78</v>
      </c>
      <c r="L767">
        <f>_xlfn.IFNA(scalebetweenformulas!P767,40)</f>
        <v>64</v>
      </c>
      <c r="M767">
        <f ca="1">_xlfn.IFNA(scalebetweenformulas!R767,40)</f>
        <v>91</v>
      </c>
      <c r="N767">
        <f t="shared" si="11"/>
        <v>18</v>
      </c>
    </row>
    <row r="768" spans="1:14" x14ac:dyDescent="0.3">
      <c r="A768" t="s">
        <v>2853</v>
      </c>
      <c r="B768">
        <f>scalebetweenformulas!S768</f>
        <v>49</v>
      </c>
      <c r="C768">
        <f>IF(scrapedData!AC768="FR",4,IF(scrapedData!AC768="SO", 3, IF(scrapedData!AC768="JR",2,1)))</f>
        <v>3</v>
      </c>
      <c r="D768">
        <v>1200000</v>
      </c>
      <c r="E768">
        <f ca="1">IF(scrapedData!AD768="F",RANDBETWEEN(2,3),IF(scrapedData!AD768="G",RANDBETWEEN(0,1),4))</f>
        <v>0</v>
      </c>
      <c r="F768" s="1" t="s">
        <v>585</v>
      </c>
      <c r="G768">
        <f>scrapedData!AB768</f>
        <v>10</v>
      </c>
      <c r="H768" t="str">
        <f>MONTH(scrapedData!AE768)&amp;""""&amp;DAY(scrapedData!AE768)&amp;"'"</f>
        <v>6"4'</v>
      </c>
      <c r="I768">
        <f ca="1">_xlfn.IFNA(scalebetweenformulas!N768-scalebetweenformulas!T768,40)</f>
        <v>77</v>
      </c>
      <c r="J768">
        <f>_xlfn.IFNA(scalebetweenformulas!O768-scalebetweenformulas!T768,40)</f>
        <v>72</v>
      </c>
      <c r="K768">
        <f ca="1">_xlfn.IFNA(scalebetweenformulas!Q768,40)</f>
        <v>90</v>
      </c>
      <c r="L768">
        <f>_xlfn.IFNA(scalebetweenformulas!P768,40)</f>
        <v>57</v>
      </c>
      <c r="M768">
        <f ca="1">_xlfn.IFNA(scalebetweenformulas!R768,40)</f>
        <v>87</v>
      </c>
      <c r="N768">
        <f t="shared" si="11"/>
        <v>19</v>
      </c>
    </row>
    <row r="769" spans="1:14" x14ac:dyDescent="0.3">
      <c r="A769" t="s">
        <v>2856</v>
      </c>
      <c r="B769">
        <f>scalebetweenformulas!S769</f>
        <v>49</v>
      </c>
      <c r="C769">
        <f>IF(scrapedData!AC769="FR",4,IF(scrapedData!AC769="SO", 3, IF(scrapedData!AC769="JR",2,1)))</f>
        <v>2</v>
      </c>
      <c r="D769">
        <v>1200000</v>
      </c>
      <c r="E769">
        <f ca="1">IF(scrapedData!AD769="F",RANDBETWEEN(2,3),IF(scrapedData!AD769="G",RANDBETWEEN(0,1),4))</f>
        <v>1</v>
      </c>
      <c r="F769" s="1" t="s">
        <v>585</v>
      </c>
      <c r="G769">
        <f>scrapedData!AB769</f>
        <v>11</v>
      </c>
      <c r="H769" t="str">
        <f>MONTH(scrapedData!AE769)&amp;""""&amp;DAY(scrapedData!AE769)&amp;"'"</f>
        <v>6"1'</v>
      </c>
      <c r="I769">
        <f ca="1">_xlfn.IFNA(scalebetweenformulas!N769-scalebetweenformulas!T769,40)</f>
        <v>79</v>
      </c>
      <c r="J769">
        <f>_xlfn.IFNA(scalebetweenformulas!O769-scalebetweenformulas!T769,40)</f>
        <v>69</v>
      </c>
      <c r="K769">
        <f ca="1">_xlfn.IFNA(scalebetweenformulas!Q769,40)</f>
        <v>96</v>
      </c>
      <c r="L769">
        <f>_xlfn.IFNA(scalebetweenformulas!P769,40)</f>
        <v>55</v>
      </c>
      <c r="M769">
        <f ca="1">_xlfn.IFNA(scalebetweenformulas!R769,40)</f>
        <v>87</v>
      </c>
      <c r="N769">
        <f t="shared" si="11"/>
        <v>20</v>
      </c>
    </row>
    <row r="770" spans="1:14" x14ac:dyDescent="0.3">
      <c r="A770" t="s">
        <v>2859</v>
      </c>
      <c r="B770">
        <f>scalebetweenformulas!S770</f>
        <v>49</v>
      </c>
      <c r="C770">
        <f>IF(scrapedData!AC770="FR",4,IF(scrapedData!AC770="SO", 3, IF(scrapedData!AC770="JR",2,1)))</f>
        <v>1</v>
      </c>
      <c r="D770">
        <v>1200000</v>
      </c>
      <c r="E770">
        <f ca="1">IF(scrapedData!AD770="F",RANDBETWEEN(2,3),IF(scrapedData!AD770="G",RANDBETWEEN(0,1),4))</f>
        <v>2</v>
      </c>
      <c r="F770" s="1" t="s">
        <v>585</v>
      </c>
      <c r="G770">
        <f>scrapedData!AB770</f>
        <v>5</v>
      </c>
      <c r="H770" t="str">
        <f>MONTH(scrapedData!AE770)&amp;""""&amp;DAY(scrapedData!AE770)&amp;"'"</f>
        <v>6"5'</v>
      </c>
      <c r="I770">
        <f ca="1">_xlfn.IFNA(scalebetweenformulas!N770-scalebetweenformulas!T770,40)</f>
        <v>75</v>
      </c>
      <c r="J770">
        <f>_xlfn.IFNA(scalebetweenformulas!O770-scalebetweenformulas!T770,40)</f>
        <v>67</v>
      </c>
      <c r="K770">
        <f ca="1">_xlfn.IFNA(scalebetweenformulas!Q770,40)</f>
        <v>82</v>
      </c>
      <c r="L770">
        <f>_xlfn.IFNA(scalebetweenformulas!P770,40)</f>
        <v>66</v>
      </c>
      <c r="M770">
        <f ca="1">_xlfn.IFNA(scalebetweenformulas!R770,40)</f>
        <v>76</v>
      </c>
      <c r="N770">
        <f t="shared" si="11"/>
        <v>21</v>
      </c>
    </row>
    <row r="771" spans="1:14" x14ac:dyDescent="0.3">
      <c r="A771" t="s">
        <v>2861</v>
      </c>
      <c r="B771">
        <f>scalebetweenformulas!S771</f>
        <v>49</v>
      </c>
      <c r="C771">
        <f>IF(scrapedData!AC771="FR",4,IF(scrapedData!AC771="SO", 3, IF(scrapedData!AC771="JR",2,1)))</f>
        <v>2</v>
      </c>
      <c r="D771">
        <v>1200000</v>
      </c>
      <c r="E771">
        <f ca="1">IF(scrapedData!AD771="F",RANDBETWEEN(2,3),IF(scrapedData!AD771="G",RANDBETWEEN(0,1),4))</f>
        <v>2</v>
      </c>
      <c r="F771" s="1" t="s">
        <v>585</v>
      </c>
      <c r="G771">
        <f>scrapedData!AB771</f>
        <v>0</v>
      </c>
      <c r="H771" t="str">
        <f>MONTH(scrapedData!AE771)&amp;""""&amp;DAY(scrapedData!AE771)&amp;"'"</f>
        <v>6"5'</v>
      </c>
      <c r="I771">
        <f ca="1">_xlfn.IFNA(scalebetweenformulas!N771-scalebetweenformulas!T771,40)</f>
        <v>69</v>
      </c>
      <c r="J771">
        <f>_xlfn.IFNA(scalebetweenformulas!O771-scalebetweenformulas!T771,40)</f>
        <v>67</v>
      </c>
      <c r="K771">
        <f ca="1">_xlfn.IFNA(scalebetweenformulas!Q771,40)</f>
        <v>47</v>
      </c>
      <c r="L771">
        <f>_xlfn.IFNA(scalebetweenformulas!P771,40)</f>
        <v>70</v>
      </c>
      <c r="M771">
        <f ca="1">_xlfn.IFNA(scalebetweenformulas!R771,40)</f>
        <v>75</v>
      </c>
      <c r="N771">
        <f t="shared" ref="N771:N808" si="12">22-C771</f>
        <v>20</v>
      </c>
    </row>
    <row r="772" spans="1:14" x14ac:dyDescent="0.3">
      <c r="A772" t="s">
        <v>2863</v>
      </c>
      <c r="B772">
        <f>scalebetweenformulas!S772</f>
        <v>49</v>
      </c>
      <c r="C772">
        <f>IF(scrapedData!AC772="FR",4,IF(scrapedData!AC772="SO", 3, IF(scrapedData!AC772="JR",2,1)))</f>
        <v>3</v>
      </c>
      <c r="D772">
        <v>1200000</v>
      </c>
      <c r="E772">
        <f ca="1">IF(scrapedData!AD772="F",RANDBETWEEN(2,3),IF(scrapedData!AD772="G",RANDBETWEEN(0,1),4))</f>
        <v>0</v>
      </c>
      <c r="F772" s="1" t="s">
        <v>585</v>
      </c>
      <c r="G772">
        <f>scrapedData!AB772</f>
        <v>20</v>
      </c>
      <c r="H772" t="str">
        <f>MONTH(scrapedData!AE772)&amp;""""&amp;DAY(scrapedData!AE772)&amp;"'"</f>
        <v>6"6'</v>
      </c>
      <c r="I772">
        <f ca="1">_xlfn.IFNA(scalebetweenformulas!N772-scalebetweenformulas!T772,40)</f>
        <v>72</v>
      </c>
      <c r="J772">
        <f>_xlfn.IFNA(scalebetweenformulas!O772-scalebetweenformulas!T772,40)</f>
        <v>61</v>
      </c>
      <c r="K772">
        <f ca="1">_xlfn.IFNA(scalebetweenformulas!Q772,40)</f>
        <v>84</v>
      </c>
      <c r="L772">
        <f>_xlfn.IFNA(scalebetweenformulas!P772,40)</f>
        <v>62</v>
      </c>
      <c r="M772">
        <f ca="1">_xlfn.IFNA(scalebetweenformulas!R772,40)</f>
        <v>53</v>
      </c>
      <c r="N772">
        <f t="shared" si="12"/>
        <v>19</v>
      </c>
    </row>
    <row r="773" spans="1:14" x14ac:dyDescent="0.3">
      <c r="A773" t="s">
        <v>2865</v>
      </c>
      <c r="B773">
        <f>scalebetweenformulas!S773</f>
        <v>49</v>
      </c>
      <c r="C773">
        <f>IF(scrapedData!AC773="FR",4,IF(scrapedData!AC773="SO", 3, IF(scrapedData!AC773="JR",2,1)))</f>
        <v>4</v>
      </c>
      <c r="D773">
        <v>1200000</v>
      </c>
      <c r="E773">
        <f ca="1">IF(scrapedData!AD773="F",RANDBETWEEN(2,3),IF(scrapedData!AD773="G",RANDBETWEEN(0,1),4))</f>
        <v>4</v>
      </c>
      <c r="F773" s="1" t="s">
        <v>585</v>
      </c>
      <c r="G773">
        <f>scrapedData!AB773</f>
        <v>55</v>
      </c>
      <c r="H773" t="str">
        <f>MONTH(scrapedData!AE773)&amp;""""&amp;DAY(scrapedData!AE773)&amp;"'"</f>
        <v>7"2'</v>
      </c>
      <c r="I773">
        <f ca="1">_xlfn.IFNA(scalebetweenformulas!N773-scalebetweenformulas!T773,40)</f>
        <v>67</v>
      </c>
      <c r="J773">
        <f>_xlfn.IFNA(scalebetweenformulas!O773-scalebetweenformulas!T773,40)</f>
        <v>59</v>
      </c>
      <c r="K773">
        <f ca="1">_xlfn.IFNA(scalebetweenformulas!Q773,40)</f>
        <v>42</v>
      </c>
      <c r="L773">
        <f>_xlfn.IFNA(scalebetweenformulas!P773,40)</f>
        <v>71</v>
      </c>
      <c r="M773">
        <f ca="1">_xlfn.IFNA(scalebetweenformulas!R773,40)</f>
        <v>31</v>
      </c>
      <c r="N773">
        <f t="shared" si="12"/>
        <v>18</v>
      </c>
    </row>
    <row r="774" spans="1:14" x14ac:dyDescent="0.3">
      <c r="A774" t="s">
        <v>2867</v>
      </c>
      <c r="B774">
        <f>scalebetweenformulas!S774</f>
        <v>49</v>
      </c>
      <c r="C774">
        <f>IF(scrapedData!AC774="FR",4,IF(scrapedData!AC774="SO", 3, IF(scrapedData!AC774="JR",2,1)))</f>
        <v>1</v>
      </c>
      <c r="D774">
        <v>1200000</v>
      </c>
      <c r="E774">
        <f ca="1">IF(scrapedData!AD774="F",RANDBETWEEN(2,3),IF(scrapedData!AD774="G",RANDBETWEEN(0,1),4))</f>
        <v>1</v>
      </c>
      <c r="F774" s="1" t="s">
        <v>585</v>
      </c>
      <c r="G774">
        <f>scrapedData!AB774</f>
        <v>15</v>
      </c>
      <c r="H774" t="str">
        <f>MONTH(scrapedData!AE774)&amp;""""&amp;DAY(scrapedData!AE774)&amp;"'"</f>
        <v>5"9'</v>
      </c>
      <c r="I774">
        <f ca="1">_xlfn.IFNA(scalebetweenformulas!N774-scalebetweenformulas!T774,40)</f>
        <v>63</v>
      </c>
      <c r="J774">
        <f>_xlfn.IFNA(scalebetweenformulas!O774-scalebetweenformulas!T774,40)</f>
        <v>58</v>
      </c>
      <c r="K774">
        <f ca="1">_xlfn.IFNA(scalebetweenformulas!Q774,40)</f>
        <v>45</v>
      </c>
      <c r="L774">
        <f>_xlfn.IFNA(scalebetweenformulas!P774,40)</f>
        <v>67</v>
      </c>
      <c r="M774">
        <f ca="1">_xlfn.IFNA(scalebetweenformulas!R774,40)</f>
        <v>66</v>
      </c>
      <c r="N774">
        <f t="shared" si="12"/>
        <v>21</v>
      </c>
    </row>
    <row r="775" spans="1:14" x14ac:dyDescent="0.3">
      <c r="A775" t="s">
        <v>2869</v>
      </c>
      <c r="B775">
        <f>scalebetweenformulas!S775</f>
        <v>49</v>
      </c>
      <c r="C775">
        <f>IF(scrapedData!AC775="FR",4,IF(scrapedData!AC775="SO", 3, IF(scrapedData!AC775="JR",2,1)))</f>
        <v>4</v>
      </c>
      <c r="D775">
        <v>1200000</v>
      </c>
      <c r="E775">
        <f ca="1">IF(scrapedData!AD775="F",RANDBETWEEN(2,3),IF(scrapedData!AD775="G",RANDBETWEEN(0,1),4))</f>
        <v>0</v>
      </c>
      <c r="F775" s="1" t="s">
        <v>585</v>
      </c>
      <c r="G775">
        <f>scrapedData!AB775</f>
        <v>4</v>
      </c>
      <c r="H775" t="str">
        <f>MONTH(scrapedData!AE775)&amp;""""&amp;DAY(scrapedData!AE775)&amp;"'"</f>
        <v>6"1'</v>
      </c>
      <c r="I775">
        <f>_xlfn.IFNA(scalebetweenformulas!N775-scalebetweenformulas!T775,40)</f>
        <v>40</v>
      </c>
      <c r="J775">
        <f>_xlfn.IFNA(scalebetweenformulas!O775-scalebetweenformulas!T775,40)</f>
        <v>40</v>
      </c>
      <c r="K775">
        <f ca="1">_xlfn.IFNA(scalebetweenformulas!Q775,40)</f>
        <v>40</v>
      </c>
      <c r="L775">
        <f>_xlfn.IFNA(scalebetweenformulas!P775,40)</f>
        <v>40</v>
      </c>
      <c r="M775">
        <f ca="1">_xlfn.IFNA(scalebetweenformulas!R775,40)</f>
        <v>40</v>
      </c>
      <c r="N775">
        <f t="shared" si="12"/>
        <v>18</v>
      </c>
    </row>
    <row r="776" spans="1:14" x14ac:dyDescent="0.3">
      <c r="A776" t="s">
        <v>2871</v>
      </c>
      <c r="B776">
        <f>scalebetweenformulas!S776</f>
        <v>49</v>
      </c>
      <c r="C776">
        <f>IF(scrapedData!AC776="FR",4,IF(scrapedData!AC776="SO", 3, IF(scrapedData!AC776="JR",2,1)))</f>
        <v>4</v>
      </c>
      <c r="D776">
        <v>1200000</v>
      </c>
      <c r="E776">
        <f ca="1">IF(scrapedData!AD776="F",RANDBETWEEN(2,3),IF(scrapedData!AD776="G",RANDBETWEEN(0,1),4))</f>
        <v>3</v>
      </c>
      <c r="F776" s="1" t="s">
        <v>585</v>
      </c>
      <c r="G776">
        <f>scrapedData!AB776</f>
        <v>32</v>
      </c>
      <c r="H776" t="str">
        <f>MONTH(scrapedData!AE776)&amp;""""&amp;DAY(scrapedData!AE776)&amp;"'"</f>
        <v>6"9'</v>
      </c>
      <c r="I776">
        <f>_xlfn.IFNA(scalebetweenformulas!N776-scalebetweenformulas!T776,40)</f>
        <v>40</v>
      </c>
      <c r="J776">
        <f>_xlfn.IFNA(scalebetweenformulas!O776-scalebetweenformulas!T776,40)</f>
        <v>40</v>
      </c>
      <c r="K776">
        <f ca="1">_xlfn.IFNA(scalebetweenformulas!Q776,40)</f>
        <v>40</v>
      </c>
      <c r="L776">
        <f>_xlfn.IFNA(scalebetweenformulas!P776,40)</f>
        <v>40</v>
      </c>
      <c r="M776">
        <f ca="1">_xlfn.IFNA(scalebetweenformulas!R776,40)</f>
        <v>40</v>
      </c>
      <c r="N776">
        <f t="shared" si="12"/>
        <v>18</v>
      </c>
    </row>
    <row r="777" spans="1:14" x14ac:dyDescent="0.3">
      <c r="A777" t="s">
        <v>2873</v>
      </c>
      <c r="B777">
        <f>scalebetweenformulas!S777</f>
        <v>49</v>
      </c>
      <c r="C777">
        <f>IF(scrapedData!AC777="FR",4,IF(scrapedData!AC777="SO", 3, IF(scrapedData!AC777="JR",2,1)))</f>
        <v>4</v>
      </c>
      <c r="D777">
        <v>1200000</v>
      </c>
      <c r="E777">
        <f ca="1">IF(scrapedData!AD777="F",RANDBETWEEN(2,3),IF(scrapedData!AD777="G",RANDBETWEEN(0,1),4))</f>
        <v>0</v>
      </c>
      <c r="F777" s="1" t="s">
        <v>585</v>
      </c>
      <c r="G777">
        <f>scrapedData!AB777</f>
        <v>25</v>
      </c>
      <c r="H777" t="str">
        <f>MONTH(scrapedData!AE777)&amp;""""&amp;DAY(scrapedData!AE777)&amp;"'"</f>
        <v>6"3'</v>
      </c>
      <c r="I777">
        <f>_xlfn.IFNA(scalebetweenformulas!N777-scalebetweenformulas!T777,40)</f>
        <v>40</v>
      </c>
      <c r="J777">
        <f>_xlfn.IFNA(scalebetweenformulas!O777-scalebetweenformulas!T777,40)</f>
        <v>40</v>
      </c>
      <c r="K777">
        <f ca="1">_xlfn.IFNA(scalebetweenformulas!Q777,40)</f>
        <v>40</v>
      </c>
      <c r="L777">
        <f>_xlfn.IFNA(scalebetweenformulas!P777,40)</f>
        <v>40</v>
      </c>
      <c r="M777">
        <f ca="1">_xlfn.IFNA(scalebetweenformulas!R777,40)</f>
        <v>40</v>
      </c>
      <c r="N777">
        <f t="shared" si="12"/>
        <v>18</v>
      </c>
    </row>
    <row r="778" spans="1:14" x14ac:dyDescent="0.3">
      <c r="A778" t="s">
        <v>2876</v>
      </c>
      <c r="B778">
        <f>scalebetweenformulas!S778</f>
        <v>50</v>
      </c>
      <c r="C778">
        <f>IF(scrapedData!AC778="FR",4,IF(scrapedData!AC778="SO", 3, IF(scrapedData!AC778="JR",2,1)))</f>
        <v>2</v>
      </c>
      <c r="D778">
        <v>1200000</v>
      </c>
      <c r="E778">
        <f ca="1">IF(scrapedData!AD778="F",RANDBETWEEN(2,3),IF(scrapedData!AD778="G",RANDBETWEEN(0,1),4))</f>
        <v>0</v>
      </c>
      <c r="F778" s="1" t="s">
        <v>585</v>
      </c>
      <c r="G778">
        <f>scrapedData!AB778</f>
        <v>2</v>
      </c>
      <c r="H778" t="str">
        <f>MONTH(scrapedData!AE778)&amp;""""&amp;DAY(scrapedData!AE778)&amp;"'"</f>
        <v>5"10'</v>
      </c>
      <c r="I778">
        <f ca="1">_xlfn.IFNA(scalebetweenformulas!N778-scalebetweenformulas!T778,40)</f>
        <v>79</v>
      </c>
      <c r="J778">
        <f>_xlfn.IFNA(scalebetweenformulas!O778-scalebetweenformulas!T778,40)</f>
        <v>70</v>
      </c>
      <c r="K778">
        <f ca="1">_xlfn.IFNA(scalebetweenformulas!Q778,40)</f>
        <v>86</v>
      </c>
      <c r="L778">
        <f>_xlfn.IFNA(scalebetweenformulas!P778,40)</f>
        <v>57</v>
      </c>
      <c r="M778">
        <f ca="1">_xlfn.IFNA(scalebetweenformulas!R778,40)</f>
        <v>78</v>
      </c>
      <c r="N778">
        <f t="shared" si="12"/>
        <v>20</v>
      </c>
    </row>
    <row r="779" spans="1:14" x14ac:dyDescent="0.3">
      <c r="A779" t="s">
        <v>2877</v>
      </c>
      <c r="B779">
        <f>scalebetweenformulas!S779</f>
        <v>50</v>
      </c>
      <c r="C779">
        <f>IF(scrapedData!AC779="FR",4,IF(scrapedData!AC779="SO", 3, IF(scrapedData!AC779="JR",2,1)))</f>
        <v>2</v>
      </c>
      <c r="D779">
        <v>1200000</v>
      </c>
      <c r="E779">
        <f ca="1">IF(scrapedData!AD779="F",RANDBETWEEN(2,3),IF(scrapedData!AD779="G",RANDBETWEEN(0,1),4))</f>
        <v>0</v>
      </c>
      <c r="F779" s="1" t="s">
        <v>585</v>
      </c>
      <c r="G779">
        <f>scrapedData!AB779</f>
        <v>14</v>
      </c>
      <c r="H779" t="str">
        <f>MONTH(scrapedData!AE779)&amp;""""&amp;DAY(scrapedData!AE779)&amp;"'"</f>
        <v>6"1'</v>
      </c>
      <c r="I779">
        <f ca="1">_xlfn.IFNA(scalebetweenformulas!N779-scalebetweenformulas!T779,40)</f>
        <v>79</v>
      </c>
      <c r="J779">
        <f>_xlfn.IFNA(scalebetweenformulas!O779-scalebetweenformulas!T779,40)</f>
        <v>73</v>
      </c>
      <c r="K779">
        <f ca="1">_xlfn.IFNA(scalebetweenformulas!Q779,40)</f>
        <v>89</v>
      </c>
      <c r="L779">
        <f>_xlfn.IFNA(scalebetweenformulas!P779,40)</f>
        <v>61</v>
      </c>
      <c r="M779">
        <f ca="1">_xlfn.IFNA(scalebetweenformulas!R779,40)</f>
        <v>85</v>
      </c>
      <c r="N779">
        <f t="shared" si="12"/>
        <v>20</v>
      </c>
    </row>
    <row r="780" spans="1:14" x14ac:dyDescent="0.3">
      <c r="A780" t="s">
        <v>2880</v>
      </c>
      <c r="B780">
        <f>scalebetweenformulas!S780</f>
        <v>50</v>
      </c>
      <c r="C780">
        <f>IF(scrapedData!AC780="FR",4,IF(scrapedData!AC780="SO", 3, IF(scrapedData!AC780="JR",2,1)))</f>
        <v>4</v>
      </c>
      <c r="D780">
        <v>1200000</v>
      </c>
      <c r="E780">
        <f ca="1">IF(scrapedData!AD780="F",RANDBETWEEN(2,3),IF(scrapedData!AD780="G",RANDBETWEEN(0,1),4))</f>
        <v>2</v>
      </c>
      <c r="F780" s="1" t="s">
        <v>585</v>
      </c>
      <c r="G780">
        <f>scrapedData!AB780</f>
        <v>40</v>
      </c>
      <c r="H780" t="str">
        <f>MONTH(scrapedData!AE780)&amp;""""&amp;DAY(scrapedData!AE780)&amp;"'"</f>
        <v>6"9'</v>
      </c>
      <c r="I780">
        <f ca="1">_xlfn.IFNA(scalebetweenformulas!N780-scalebetweenformulas!T780,40)</f>
        <v>76</v>
      </c>
      <c r="J780">
        <f>_xlfn.IFNA(scalebetweenformulas!O780-scalebetweenformulas!T780,40)</f>
        <v>69</v>
      </c>
      <c r="K780">
        <f ca="1">_xlfn.IFNA(scalebetweenformulas!Q780,40)</f>
        <v>82</v>
      </c>
      <c r="L780">
        <f>_xlfn.IFNA(scalebetweenformulas!P780,40)</f>
        <v>80</v>
      </c>
      <c r="M780">
        <f ca="1">_xlfn.IFNA(scalebetweenformulas!R780,40)</f>
        <v>74</v>
      </c>
      <c r="N780">
        <f t="shared" si="12"/>
        <v>18</v>
      </c>
    </row>
    <row r="781" spans="1:14" x14ac:dyDescent="0.3">
      <c r="A781" t="s">
        <v>2882</v>
      </c>
      <c r="B781">
        <f>scalebetweenformulas!S781</f>
        <v>50</v>
      </c>
      <c r="C781">
        <f>IF(scrapedData!AC781="FR",4,IF(scrapedData!AC781="SO", 3, IF(scrapedData!AC781="JR",2,1)))</f>
        <v>1</v>
      </c>
      <c r="D781">
        <v>1200000</v>
      </c>
      <c r="E781">
        <f ca="1">IF(scrapedData!AD781="F",RANDBETWEEN(2,3),IF(scrapedData!AD781="G",RANDBETWEEN(0,1),4))</f>
        <v>1</v>
      </c>
      <c r="F781" s="1" t="s">
        <v>585</v>
      </c>
      <c r="G781">
        <f>scrapedData!AB781</f>
        <v>3</v>
      </c>
      <c r="H781" t="str">
        <f>MONTH(scrapedData!AE781)&amp;""""&amp;DAY(scrapedData!AE781)&amp;"'"</f>
        <v>6"2'</v>
      </c>
      <c r="I781">
        <f ca="1">_xlfn.IFNA(scalebetweenformulas!N781-scalebetweenformulas!T781,40)</f>
        <v>75</v>
      </c>
      <c r="J781">
        <f>_xlfn.IFNA(scalebetweenformulas!O781-scalebetweenformulas!T781,40)</f>
        <v>70</v>
      </c>
      <c r="K781">
        <f ca="1">_xlfn.IFNA(scalebetweenformulas!Q781,40)</f>
        <v>81</v>
      </c>
      <c r="L781">
        <f>_xlfn.IFNA(scalebetweenformulas!P781,40)</f>
        <v>61</v>
      </c>
      <c r="M781">
        <f ca="1">_xlfn.IFNA(scalebetweenformulas!R781,40)</f>
        <v>82</v>
      </c>
      <c r="N781">
        <f t="shared" si="12"/>
        <v>21</v>
      </c>
    </row>
    <row r="782" spans="1:14" x14ac:dyDescent="0.3">
      <c r="A782" t="s">
        <v>2885</v>
      </c>
      <c r="B782">
        <f>scalebetweenformulas!S782</f>
        <v>50</v>
      </c>
      <c r="C782">
        <f>IF(scrapedData!AC782="FR",4,IF(scrapedData!AC782="SO", 3, IF(scrapedData!AC782="JR",2,1)))</f>
        <v>1</v>
      </c>
      <c r="D782">
        <v>1200000</v>
      </c>
      <c r="E782">
        <f ca="1">IF(scrapedData!AD782="F",RANDBETWEEN(2,3),IF(scrapedData!AD782="G",RANDBETWEEN(0,1),4))</f>
        <v>2</v>
      </c>
      <c r="F782" s="1" t="s">
        <v>585</v>
      </c>
      <c r="G782">
        <f>scrapedData!AB782</f>
        <v>5</v>
      </c>
      <c r="H782" t="str">
        <f>MONTH(scrapedData!AE782)&amp;""""&amp;DAY(scrapedData!AE782)&amp;"'"</f>
        <v>6"10'</v>
      </c>
      <c r="I782">
        <f ca="1">_xlfn.IFNA(scalebetweenformulas!N782-scalebetweenformulas!T782,40)</f>
        <v>71</v>
      </c>
      <c r="J782">
        <f>_xlfn.IFNA(scalebetweenformulas!O782-scalebetweenformulas!T782,40)</f>
        <v>78</v>
      </c>
      <c r="K782">
        <f ca="1">_xlfn.IFNA(scalebetweenformulas!Q782,40)</f>
        <v>49</v>
      </c>
      <c r="L782">
        <f>_xlfn.IFNA(scalebetweenformulas!P782,40)</f>
        <v>93</v>
      </c>
      <c r="M782">
        <f ca="1">_xlfn.IFNA(scalebetweenformulas!R782,40)</f>
        <v>61</v>
      </c>
      <c r="N782">
        <f t="shared" si="12"/>
        <v>21</v>
      </c>
    </row>
    <row r="783" spans="1:14" x14ac:dyDescent="0.3">
      <c r="A783" t="s">
        <v>2887</v>
      </c>
      <c r="B783">
        <f>scalebetweenformulas!S783</f>
        <v>50</v>
      </c>
      <c r="C783">
        <f>IF(scrapedData!AC783="FR",4,IF(scrapedData!AC783="SO", 3, IF(scrapedData!AC783="JR",2,1)))</f>
        <v>2</v>
      </c>
      <c r="D783">
        <v>1200000</v>
      </c>
      <c r="E783">
        <f ca="1">IF(scrapedData!AD783="F",RANDBETWEEN(2,3),IF(scrapedData!AD783="G",RANDBETWEEN(0,1),4))</f>
        <v>2</v>
      </c>
      <c r="F783" s="1" t="s">
        <v>585</v>
      </c>
      <c r="G783">
        <f>scrapedData!AB783</f>
        <v>42</v>
      </c>
      <c r="H783" t="str">
        <f>MONTH(scrapedData!AE783)&amp;""""&amp;DAY(scrapedData!AE783)&amp;"'"</f>
        <v>6"8'</v>
      </c>
      <c r="I783">
        <f ca="1">_xlfn.IFNA(scalebetweenformulas!N783-scalebetweenformulas!T783,40)</f>
        <v>69</v>
      </c>
      <c r="J783">
        <f>_xlfn.IFNA(scalebetweenformulas!O783-scalebetweenformulas!T783,40)</f>
        <v>69</v>
      </c>
      <c r="K783">
        <f ca="1">_xlfn.IFNA(scalebetweenformulas!Q783,40)</f>
        <v>48</v>
      </c>
      <c r="L783">
        <f>_xlfn.IFNA(scalebetweenformulas!P783,40)</f>
        <v>80</v>
      </c>
      <c r="M783">
        <f ca="1">_xlfn.IFNA(scalebetweenformulas!R783,40)</f>
        <v>70</v>
      </c>
      <c r="N783">
        <f t="shared" si="12"/>
        <v>20</v>
      </c>
    </row>
    <row r="784" spans="1:14" x14ac:dyDescent="0.3">
      <c r="A784" t="s">
        <v>2889</v>
      </c>
      <c r="B784">
        <f>scalebetweenformulas!S784</f>
        <v>50</v>
      </c>
      <c r="C784">
        <f>IF(scrapedData!AC784="FR",4,IF(scrapedData!AC784="SO", 3, IF(scrapedData!AC784="JR",2,1)))</f>
        <v>2</v>
      </c>
      <c r="D784">
        <v>1200000</v>
      </c>
      <c r="E784">
        <f ca="1">IF(scrapedData!AD784="F",RANDBETWEEN(2,3),IF(scrapedData!AD784="G",RANDBETWEEN(0,1),4))</f>
        <v>1</v>
      </c>
      <c r="F784" s="1" t="s">
        <v>585</v>
      </c>
      <c r="G784">
        <f>scrapedData!AB784</f>
        <v>24</v>
      </c>
      <c r="H784" t="str">
        <f>MONTH(scrapedData!AE784)&amp;""""&amp;DAY(scrapedData!AE784)&amp;"'"</f>
        <v>6"2'</v>
      </c>
      <c r="I784">
        <f ca="1">_xlfn.IFNA(scalebetweenformulas!N784-scalebetweenformulas!T784,40)</f>
        <v>75</v>
      </c>
      <c r="J784">
        <f>_xlfn.IFNA(scalebetweenformulas!O784-scalebetweenformulas!T784,40)</f>
        <v>68</v>
      </c>
      <c r="K784">
        <f ca="1">_xlfn.IFNA(scalebetweenformulas!Q784,40)</f>
        <v>77</v>
      </c>
      <c r="L784">
        <f>_xlfn.IFNA(scalebetweenformulas!P784,40)</f>
        <v>61</v>
      </c>
      <c r="M784">
        <f ca="1">_xlfn.IFNA(scalebetweenformulas!R784,40)</f>
        <v>66</v>
      </c>
      <c r="N784">
        <f t="shared" si="12"/>
        <v>20</v>
      </c>
    </row>
    <row r="785" spans="1:14" x14ac:dyDescent="0.3">
      <c r="A785" t="s">
        <v>2892</v>
      </c>
      <c r="B785">
        <f>scalebetweenformulas!S785</f>
        <v>50</v>
      </c>
      <c r="C785">
        <f>IF(scrapedData!AC785="FR",4,IF(scrapedData!AC785="SO", 3, IF(scrapedData!AC785="JR",2,1)))</f>
        <v>1</v>
      </c>
      <c r="D785">
        <v>1200000</v>
      </c>
      <c r="E785">
        <f ca="1">IF(scrapedData!AD785="F",RANDBETWEEN(2,3),IF(scrapedData!AD785="G",RANDBETWEEN(0,1),4))</f>
        <v>2</v>
      </c>
      <c r="F785" s="1" t="s">
        <v>585</v>
      </c>
      <c r="G785">
        <f>scrapedData!AB785</f>
        <v>50</v>
      </c>
      <c r="H785" t="str">
        <f>MONTH(scrapedData!AE785)&amp;""""&amp;DAY(scrapedData!AE785)&amp;"'"</f>
        <v>6"9'</v>
      </c>
      <c r="I785">
        <f ca="1">_xlfn.IFNA(scalebetweenformulas!N785-scalebetweenformulas!T785,40)</f>
        <v>69</v>
      </c>
      <c r="J785">
        <f>_xlfn.IFNA(scalebetweenformulas!O785-scalebetweenformulas!T785,40)</f>
        <v>77</v>
      </c>
      <c r="K785">
        <f ca="1">_xlfn.IFNA(scalebetweenformulas!Q785,40)</f>
        <v>49</v>
      </c>
      <c r="L785">
        <f>_xlfn.IFNA(scalebetweenformulas!P785,40)</f>
        <v>92</v>
      </c>
      <c r="M785">
        <f ca="1">_xlfn.IFNA(scalebetweenformulas!R785,40)</f>
        <v>53</v>
      </c>
      <c r="N785">
        <f t="shared" si="12"/>
        <v>21</v>
      </c>
    </row>
    <row r="786" spans="1:14" x14ac:dyDescent="0.3">
      <c r="A786" t="s">
        <v>2895</v>
      </c>
      <c r="B786">
        <f>scalebetweenformulas!S786</f>
        <v>50</v>
      </c>
      <c r="C786">
        <f>IF(scrapedData!AC786="FR",4,IF(scrapedData!AC786="SO", 3, IF(scrapedData!AC786="JR",2,1)))</f>
        <v>2</v>
      </c>
      <c r="D786">
        <v>1200000</v>
      </c>
      <c r="E786">
        <f ca="1">IF(scrapedData!AD786="F",RANDBETWEEN(2,3),IF(scrapedData!AD786="G",RANDBETWEEN(0,1),4))</f>
        <v>2</v>
      </c>
      <c r="F786" s="1" t="s">
        <v>585</v>
      </c>
      <c r="G786">
        <f>scrapedData!AB786</f>
        <v>11</v>
      </c>
      <c r="H786" t="str">
        <f>MONTH(scrapedData!AE786)&amp;""""&amp;DAY(scrapedData!AE786)&amp;"'"</f>
        <v>6"5'</v>
      </c>
      <c r="I786">
        <f ca="1">_xlfn.IFNA(scalebetweenformulas!N786-scalebetweenformulas!T786,40)</f>
        <v>71</v>
      </c>
      <c r="J786">
        <f>_xlfn.IFNA(scalebetweenformulas!O786-scalebetweenformulas!T786,40)</f>
        <v>68</v>
      </c>
      <c r="K786">
        <f ca="1">_xlfn.IFNA(scalebetweenformulas!Q786,40)</f>
        <v>68</v>
      </c>
      <c r="L786">
        <f>_xlfn.IFNA(scalebetweenformulas!P786,40)</f>
        <v>67</v>
      </c>
      <c r="M786">
        <f ca="1">_xlfn.IFNA(scalebetweenformulas!R786,40)</f>
        <v>66</v>
      </c>
      <c r="N786">
        <f t="shared" si="12"/>
        <v>20</v>
      </c>
    </row>
    <row r="787" spans="1:14" x14ac:dyDescent="0.3">
      <c r="A787" t="s">
        <v>2897</v>
      </c>
      <c r="B787">
        <f>scalebetweenformulas!S787</f>
        <v>50</v>
      </c>
      <c r="C787">
        <f>IF(scrapedData!AC787="FR",4,IF(scrapedData!AC787="SO", 3, IF(scrapedData!AC787="JR",2,1)))</f>
        <v>2</v>
      </c>
      <c r="D787">
        <v>1200000</v>
      </c>
      <c r="E787">
        <f ca="1">IF(scrapedData!AD787="F",RANDBETWEEN(2,3),IF(scrapedData!AD787="G",RANDBETWEEN(0,1),4))</f>
        <v>1</v>
      </c>
      <c r="F787" s="1" t="s">
        <v>585</v>
      </c>
      <c r="G787">
        <f>scrapedData!AB787</f>
        <v>23</v>
      </c>
      <c r="H787" t="str">
        <f>MONTH(scrapedData!AE787)&amp;""""&amp;DAY(scrapedData!AE787)&amp;"'"</f>
        <v>6"4'</v>
      </c>
      <c r="I787">
        <f ca="1">_xlfn.IFNA(scalebetweenformulas!N787-scalebetweenformulas!T787,40)</f>
        <v>68</v>
      </c>
      <c r="J787">
        <f>_xlfn.IFNA(scalebetweenformulas!O787-scalebetweenformulas!T787,40)</f>
        <v>61</v>
      </c>
      <c r="K787">
        <f ca="1">_xlfn.IFNA(scalebetweenformulas!Q787,40)</f>
        <v>75</v>
      </c>
      <c r="L787">
        <f>_xlfn.IFNA(scalebetweenformulas!P787,40)</f>
        <v>69</v>
      </c>
      <c r="M787">
        <f ca="1">_xlfn.IFNA(scalebetweenformulas!R787,40)</f>
        <v>59</v>
      </c>
      <c r="N787">
        <f t="shared" si="12"/>
        <v>20</v>
      </c>
    </row>
    <row r="788" spans="1:14" x14ac:dyDescent="0.3">
      <c r="A788" t="s">
        <v>2899</v>
      </c>
      <c r="B788">
        <f>scalebetweenformulas!S788</f>
        <v>50</v>
      </c>
      <c r="C788">
        <f>IF(scrapedData!AC788="FR",4,IF(scrapedData!AC788="SO", 3, IF(scrapedData!AC788="JR",2,1)))</f>
        <v>4</v>
      </c>
      <c r="D788">
        <v>1200000</v>
      </c>
      <c r="E788">
        <f ca="1">IF(scrapedData!AD788="F",RANDBETWEEN(2,3),IF(scrapedData!AD788="G",RANDBETWEEN(0,1),4))</f>
        <v>2</v>
      </c>
      <c r="F788" s="1" t="s">
        <v>585</v>
      </c>
      <c r="G788">
        <f>scrapedData!AB788</f>
        <v>0</v>
      </c>
      <c r="H788" t="str">
        <f>MONTH(scrapedData!AE788)&amp;""""&amp;DAY(scrapedData!AE788)&amp;"'"</f>
        <v>6"5'</v>
      </c>
      <c r="I788">
        <f ca="1">_xlfn.IFNA(scalebetweenformulas!N788-scalebetweenformulas!T788,40)</f>
        <v>63</v>
      </c>
      <c r="J788">
        <f>_xlfn.IFNA(scalebetweenformulas!O788-scalebetweenformulas!T788,40)</f>
        <v>62</v>
      </c>
      <c r="K788">
        <f ca="1">_xlfn.IFNA(scalebetweenformulas!Q788,40)</f>
        <v>46</v>
      </c>
      <c r="L788">
        <f>_xlfn.IFNA(scalebetweenformulas!P788,40)</f>
        <v>68</v>
      </c>
      <c r="M788">
        <f ca="1">_xlfn.IFNA(scalebetweenformulas!R788,40)</f>
        <v>52</v>
      </c>
      <c r="N788">
        <f t="shared" si="12"/>
        <v>18</v>
      </c>
    </row>
    <row r="789" spans="1:14" x14ac:dyDescent="0.3">
      <c r="A789" t="s">
        <v>2901</v>
      </c>
      <c r="B789">
        <f>scalebetweenformulas!S789</f>
        <v>50</v>
      </c>
      <c r="C789">
        <f>IF(scrapedData!AC789="FR",4,IF(scrapedData!AC789="SO", 3, IF(scrapedData!AC789="JR",2,1)))</f>
        <v>1</v>
      </c>
      <c r="D789">
        <v>1200000</v>
      </c>
      <c r="E789">
        <f ca="1">IF(scrapedData!AD789="F",RANDBETWEEN(2,3),IF(scrapedData!AD789="G",RANDBETWEEN(0,1),4))</f>
        <v>1</v>
      </c>
      <c r="F789" s="1" t="s">
        <v>585</v>
      </c>
      <c r="G789">
        <f>scrapedData!AB789</f>
        <v>25</v>
      </c>
      <c r="H789" t="str">
        <f>MONTH(scrapedData!AE789)&amp;""""&amp;DAY(scrapedData!AE789)&amp;"'"</f>
        <v>6"2'</v>
      </c>
      <c r="I789">
        <f ca="1">_xlfn.IFNA(scalebetweenformulas!N789-scalebetweenformulas!T789,40)</f>
        <v>64</v>
      </c>
      <c r="J789">
        <f>_xlfn.IFNA(scalebetweenformulas!O789-scalebetweenformulas!T789,40)</f>
        <v>62</v>
      </c>
      <c r="K789">
        <f ca="1">_xlfn.IFNA(scalebetweenformulas!Q789,40)</f>
        <v>41</v>
      </c>
      <c r="L789">
        <f>_xlfn.IFNA(scalebetweenformulas!P789,40)</f>
        <v>61</v>
      </c>
      <c r="M789">
        <f ca="1">_xlfn.IFNA(scalebetweenformulas!R789,40)</f>
        <v>62</v>
      </c>
      <c r="N789">
        <f t="shared" si="12"/>
        <v>21</v>
      </c>
    </row>
    <row r="790" spans="1:14" x14ac:dyDescent="0.3">
      <c r="A790" t="s">
        <v>2903</v>
      </c>
      <c r="B790">
        <f>scalebetweenformulas!S790</f>
        <v>50</v>
      </c>
      <c r="C790">
        <f>IF(scrapedData!AC790="FR",4,IF(scrapedData!AC790="SO", 3, IF(scrapedData!AC790="JR",2,1)))</f>
        <v>4</v>
      </c>
      <c r="D790">
        <v>1200000</v>
      </c>
      <c r="E790">
        <f ca="1">IF(scrapedData!AD790="F",RANDBETWEEN(2,3),IF(scrapedData!AD790="G",RANDBETWEEN(0,1),4))</f>
        <v>4</v>
      </c>
      <c r="F790" s="1" t="s">
        <v>585</v>
      </c>
      <c r="G790">
        <f>scrapedData!AB790</f>
        <v>35</v>
      </c>
      <c r="H790" t="str">
        <f>MONTH(scrapedData!AE790)&amp;""""&amp;DAY(scrapedData!AE790)&amp;"'"</f>
        <v>7"1'</v>
      </c>
      <c r="I790">
        <f ca="1">_xlfn.IFNA(scalebetweenformulas!N790-scalebetweenformulas!T790,40)</f>
        <v>66</v>
      </c>
      <c r="J790">
        <f>_xlfn.IFNA(scalebetweenformulas!O790-scalebetweenformulas!T790,40)</f>
        <v>60</v>
      </c>
      <c r="K790">
        <f ca="1">_xlfn.IFNA(scalebetweenformulas!Q790,40)</f>
        <v>45</v>
      </c>
      <c r="L790">
        <f>_xlfn.IFNA(scalebetweenformulas!P790,40)</f>
        <v>69</v>
      </c>
      <c r="M790">
        <f ca="1">_xlfn.IFNA(scalebetweenformulas!R790,40)</f>
        <v>65</v>
      </c>
      <c r="N790">
        <f t="shared" si="12"/>
        <v>18</v>
      </c>
    </row>
    <row r="791" spans="1:14" x14ac:dyDescent="0.3">
      <c r="A791" t="s">
        <v>2905</v>
      </c>
      <c r="B791">
        <f>scalebetweenformulas!S791</f>
        <v>50</v>
      </c>
      <c r="C791">
        <f>IF(scrapedData!AC791="FR",4,IF(scrapedData!AC791="SO", 3, IF(scrapedData!AC791="JR",2,1)))</f>
        <v>4</v>
      </c>
      <c r="D791">
        <v>1200000</v>
      </c>
      <c r="E791">
        <f ca="1">IF(scrapedData!AD791="F",RANDBETWEEN(2,3),IF(scrapedData!AD791="G",RANDBETWEEN(0,1),4))</f>
        <v>1</v>
      </c>
      <c r="F791" s="1" t="s">
        <v>585</v>
      </c>
      <c r="G791">
        <f>scrapedData!AB791</f>
        <v>1</v>
      </c>
      <c r="H791" t="str">
        <f>MONTH(scrapedData!AE791)&amp;""""&amp;DAY(scrapedData!AE791)&amp;"'"</f>
        <v>5"11'</v>
      </c>
      <c r="I791">
        <f>_xlfn.IFNA(scalebetweenformulas!N791-scalebetweenformulas!T791,40)</f>
        <v>40</v>
      </c>
      <c r="J791">
        <f>_xlfn.IFNA(scalebetweenformulas!O791-scalebetweenformulas!T791,40)</f>
        <v>40</v>
      </c>
      <c r="K791">
        <f ca="1">_xlfn.IFNA(scalebetweenformulas!Q791,40)</f>
        <v>40</v>
      </c>
      <c r="L791">
        <f>_xlfn.IFNA(scalebetweenformulas!P791,40)</f>
        <v>40</v>
      </c>
      <c r="M791">
        <f ca="1">_xlfn.IFNA(scalebetweenformulas!R791,40)</f>
        <v>40</v>
      </c>
      <c r="N791">
        <f t="shared" si="12"/>
        <v>18</v>
      </c>
    </row>
    <row r="792" spans="1:14" x14ac:dyDescent="0.3">
      <c r="A792" t="s">
        <v>2908</v>
      </c>
      <c r="B792">
        <f>scalebetweenformulas!S792</f>
        <v>50</v>
      </c>
      <c r="C792">
        <f>IF(scrapedData!AC792="FR",4,IF(scrapedData!AC792="SO", 3, IF(scrapedData!AC792="JR",2,1)))</f>
        <v>2</v>
      </c>
      <c r="D792">
        <v>1200000</v>
      </c>
      <c r="E792">
        <f ca="1">IF(scrapedData!AD792="F",RANDBETWEEN(2,3),IF(scrapedData!AD792="G",RANDBETWEEN(0,1),4))</f>
        <v>4</v>
      </c>
      <c r="F792" s="1" t="s">
        <v>585</v>
      </c>
      <c r="G792">
        <f>scrapedData!AB792</f>
        <v>55</v>
      </c>
      <c r="H792" t="str">
        <f>MONTH(scrapedData!AE792)&amp;""""&amp;DAY(scrapedData!AE792)&amp;"'"</f>
        <v>6"10'</v>
      </c>
      <c r="I792">
        <f>_xlfn.IFNA(scalebetweenformulas!N792-scalebetweenformulas!T792,40)</f>
        <v>40</v>
      </c>
      <c r="J792">
        <f>_xlfn.IFNA(scalebetweenformulas!O792-scalebetweenformulas!T792,40)</f>
        <v>40</v>
      </c>
      <c r="K792">
        <f ca="1">_xlfn.IFNA(scalebetweenformulas!Q792,40)</f>
        <v>40</v>
      </c>
      <c r="L792">
        <f>_xlfn.IFNA(scalebetweenformulas!P792,40)</f>
        <v>40</v>
      </c>
      <c r="M792">
        <f ca="1">_xlfn.IFNA(scalebetweenformulas!R792,40)</f>
        <v>40</v>
      </c>
      <c r="N792">
        <f t="shared" si="12"/>
        <v>20</v>
      </c>
    </row>
    <row r="793" spans="1:14" x14ac:dyDescent="0.3">
      <c r="A793" t="s">
        <v>2911</v>
      </c>
      <c r="B793">
        <f>scalebetweenformulas!S793</f>
        <v>50</v>
      </c>
      <c r="C793">
        <f>IF(scrapedData!AC793="FR",4,IF(scrapedData!AC793="SO", 3, IF(scrapedData!AC793="JR",2,1)))</f>
        <v>4</v>
      </c>
      <c r="D793">
        <v>1200000</v>
      </c>
      <c r="E793">
        <f ca="1">IF(scrapedData!AD793="F",RANDBETWEEN(2,3),IF(scrapedData!AD793="G",RANDBETWEEN(0,1),4))</f>
        <v>0</v>
      </c>
      <c r="F793" s="1" t="s">
        <v>585</v>
      </c>
      <c r="G793">
        <f>scrapedData!AB793</f>
        <v>4</v>
      </c>
      <c r="H793" t="str">
        <f>MONTH(scrapedData!AE793)&amp;""""&amp;DAY(scrapedData!AE793)&amp;"'"</f>
        <v>6"4'</v>
      </c>
      <c r="I793">
        <f>_xlfn.IFNA(scalebetweenformulas!N793-scalebetweenformulas!T793,40)</f>
        <v>40</v>
      </c>
      <c r="J793">
        <f>_xlfn.IFNA(scalebetweenformulas!O793-scalebetweenformulas!T793,40)</f>
        <v>40</v>
      </c>
      <c r="K793">
        <f ca="1">_xlfn.IFNA(scalebetweenformulas!Q793,40)</f>
        <v>40</v>
      </c>
      <c r="L793">
        <f>_xlfn.IFNA(scalebetweenformulas!P793,40)</f>
        <v>40</v>
      </c>
      <c r="M793">
        <f ca="1">_xlfn.IFNA(scalebetweenformulas!R793,40)</f>
        <v>40</v>
      </c>
      <c r="N793">
        <f t="shared" si="12"/>
        <v>18</v>
      </c>
    </row>
    <row r="794" spans="1:14" x14ac:dyDescent="0.3">
      <c r="A794" t="s">
        <v>2914</v>
      </c>
      <c r="B794">
        <f>scalebetweenformulas!S794</f>
        <v>51</v>
      </c>
      <c r="C794">
        <f>IF(scrapedData!AC794="FR",4,IF(scrapedData!AC794="SO", 3, IF(scrapedData!AC794="JR",2,1)))</f>
        <v>2</v>
      </c>
      <c r="D794">
        <v>1200000</v>
      </c>
      <c r="E794">
        <f ca="1">IF(scrapedData!AD794="F",RANDBETWEEN(2,3),IF(scrapedData!AD794="G",RANDBETWEEN(0,1),4))</f>
        <v>2</v>
      </c>
      <c r="F794" s="1" t="s">
        <v>585</v>
      </c>
      <c r="G794">
        <f>scrapedData!AB794</f>
        <v>3</v>
      </c>
      <c r="H794" t="str">
        <f>MONTH(scrapedData!AE794)&amp;""""&amp;DAY(scrapedData!AE794)&amp;"'"</f>
        <v>6"6'</v>
      </c>
      <c r="I794">
        <f ca="1">_xlfn.IFNA(scalebetweenformulas!N794-scalebetweenformulas!T794,40)</f>
        <v>83</v>
      </c>
      <c r="J794">
        <f>_xlfn.IFNA(scalebetweenformulas!O794-scalebetweenformulas!T794,40)</f>
        <v>85</v>
      </c>
      <c r="K794">
        <f ca="1">_xlfn.IFNA(scalebetweenformulas!Q794,40)</f>
        <v>83</v>
      </c>
      <c r="L794">
        <f>_xlfn.IFNA(scalebetweenformulas!P794,40)</f>
        <v>87</v>
      </c>
      <c r="M794">
        <f ca="1">_xlfn.IFNA(scalebetweenformulas!R794,40)</f>
        <v>76</v>
      </c>
      <c r="N794">
        <f t="shared" si="12"/>
        <v>20</v>
      </c>
    </row>
    <row r="795" spans="1:14" x14ac:dyDescent="0.3">
      <c r="A795" t="s">
        <v>2917</v>
      </c>
      <c r="B795">
        <f>scalebetweenformulas!S795</f>
        <v>51</v>
      </c>
      <c r="C795">
        <f>IF(scrapedData!AC795="FR",4,IF(scrapedData!AC795="SO", 3, IF(scrapedData!AC795="JR",2,1)))</f>
        <v>1</v>
      </c>
      <c r="D795">
        <v>1200000</v>
      </c>
      <c r="E795">
        <f ca="1">IF(scrapedData!AD795="F",RANDBETWEEN(2,3),IF(scrapedData!AD795="G",RANDBETWEEN(0,1),4))</f>
        <v>0</v>
      </c>
      <c r="F795" s="1" t="s">
        <v>585</v>
      </c>
      <c r="G795">
        <f>scrapedData!AB795</f>
        <v>20</v>
      </c>
      <c r="H795" t="str">
        <f>MONTH(scrapedData!AE795)&amp;""""&amp;DAY(scrapedData!AE795)&amp;"'"</f>
        <v>6"3'</v>
      </c>
      <c r="I795">
        <f ca="1">_xlfn.IFNA(scalebetweenformulas!N795-scalebetweenformulas!T795,40)</f>
        <v>81</v>
      </c>
      <c r="J795">
        <f>_xlfn.IFNA(scalebetweenformulas!O795-scalebetweenformulas!T795,40)</f>
        <v>71</v>
      </c>
      <c r="K795">
        <f ca="1">_xlfn.IFNA(scalebetweenformulas!Q795,40)</f>
        <v>92</v>
      </c>
      <c r="L795">
        <f>_xlfn.IFNA(scalebetweenformulas!P795,40)</f>
        <v>53</v>
      </c>
      <c r="M795">
        <f ca="1">_xlfn.IFNA(scalebetweenformulas!R795,40)</f>
        <v>83</v>
      </c>
      <c r="N795">
        <f t="shared" si="12"/>
        <v>21</v>
      </c>
    </row>
    <row r="796" spans="1:14" x14ac:dyDescent="0.3">
      <c r="A796" t="s">
        <v>2919</v>
      </c>
      <c r="B796">
        <f>scalebetweenformulas!S796</f>
        <v>51</v>
      </c>
      <c r="C796">
        <f>IF(scrapedData!AC796="FR",4,IF(scrapedData!AC796="SO", 3, IF(scrapedData!AC796="JR",2,1)))</f>
        <v>3</v>
      </c>
      <c r="D796">
        <v>1200000</v>
      </c>
      <c r="E796">
        <f ca="1">IF(scrapedData!AD796="F",RANDBETWEEN(2,3),IF(scrapedData!AD796="G",RANDBETWEEN(0,1),4))</f>
        <v>0</v>
      </c>
      <c r="F796" s="1" t="s">
        <v>585</v>
      </c>
      <c r="G796">
        <f>scrapedData!AB796</f>
        <v>0</v>
      </c>
      <c r="H796" t="str">
        <f>MONTH(scrapedData!AE796)&amp;""""&amp;DAY(scrapedData!AE796)&amp;"'"</f>
        <v>6"1'</v>
      </c>
      <c r="I796">
        <f ca="1">_xlfn.IFNA(scalebetweenformulas!N796-scalebetweenformulas!T796,40)</f>
        <v>77</v>
      </c>
      <c r="J796">
        <f>_xlfn.IFNA(scalebetweenformulas!O796-scalebetweenformulas!T796,40)</f>
        <v>73</v>
      </c>
      <c r="K796">
        <f ca="1">_xlfn.IFNA(scalebetweenformulas!Q796,40)</f>
        <v>84</v>
      </c>
      <c r="L796">
        <f>_xlfn.IFNA(scalebetweenformulas!P796,40)</f>
        <v>69</v>
      </c>
      <c r="M796">
        <f ca="1">_xlfn.IFNA(scalebetweenformulas!R796,40)</f>
        <v>80</v>
      </c>
      <c r="N796">
        <f t="shared" si="12"/>
        <v>19</v>
      </c>
    </row>
    <row r="797" spans="1:14" x14ac:dyDescent="0.3">
      <c r="A797" t="s">
        <v>2922</v>
      </c>
      <c r="B797">
        <f>scalebetweenformulas!S797</f>
        <v>51</v>
      </c>
      <c r="C797">
        <f>IF(scrapedData!AC797="FR",4,IF(scrapedData!AC797="SO", 3, IF(scrapedData!AC797="JR",2,1)))</f>
        <v>2</v>
      </c>
      <c r="D797">
        <v>1200000</v>
      </c>
      <c r="E797">
        <f ca="1">IF(scrapedData!AD797="F",RANDBETWEEN(2,3),IF(scrapedData!AD797="G",RANDBETWEEN(0,1),4))</f>
        <v>0</v>
      </c>
      <c r="F797" s="1" t="s">
        <v>585</v>
      </c>
      <c r="G797">
        <f>scrapedData!AB797</f>
        <v>21</v>
      </c>
      <c r="H797" t="str">
        <f>MONTH(scrapedData!AE797)&amp;""""&amp;DAY(scrapedData!AE797)&amp;"'"</f>
        <v>6"6'</v>
      </c>
      <c r="I797">
        <f ca="1">_xlfn.IFNA(scalebetweenformulas!N797-scalebetweenformulas!T797,40)</f>
        <v>74</v>
      </c>
      <c r="J797">
        <f>_xlfn.IFNA(scalebetweenformulas!O797-scalebetweenformulas!T797,40)</f>
        <v>71</v>
      </c>
      <c r="K797">
        <f ca="1">_xlfn.IFNA(scalebetweenformulas!Q797,40)</f>
        <v>83</v>
      </c>
      <c r="L797">
        <f>_xlfn.IFNA(scalebetweenformulas!P797,40)</f>
        <v>68</v>
      </c>
      <c r="M797">
        <f ca="1">_xlfn.IFNA(scalebetweenformulas!R797,40)</f>
        <v>88</v>
      </c>
      <c r="N797">
        <f t="shared" si="12"/>
        <v>20</v>
      </c>
    </row>
    <row r="798" spans="1:14" x14ac:dyDescent="0.3">
      <c r="A798" t="s">
        <v>2923</v>
      </c>
      <c r="B798">
        <f>scalebetweenformulas!S798</f>
        <v>51</v>
      </c>
      <c r="C798">
        <f>IF(scrapedData!AC798="FR",4,IF(scrapedData!AC798="SO", 3, IF(scrapedData!AC798="JR",2,1)))</f>
        <v>4</v>
      </c>
      <c r="D798">
        <v>1200000</v>
      </c>
      <c r="E798">
        <f ca="1">IF(scrapedData!AD798="F",RANDBETWEEN(2,3),IF(scrapedData!AD798="G",RANDBETWEEN(0,1),4))</f>
        <v>3</v>
      </c>
      <c r="F798" s="1" t="s">
        <v>585</v>
      </c>
      <c r="G798">
        <f>scrapedData!AB798</f>
        <v>14</v>
      </c>
      <c r="H798" t="str">
        <f>MONTH(scrapedData!AE798)&amp;""""&amp;DAY(scrapedData!AE798)&amp;"'"</f>
        <v>6"6'</v>
      </c>
      <c r="I798">
        <f ca="1">_xlfn.IFNA(scalebetweenformulas!N798-scalebetweenformulas!T798,40)</f>
        <v>69</v>
      </c>
      <c r="J798">
        <f>_xlfn.IFNA(scalebetweenformulas!O798-scalebetweenformulas!T798,40)</f>
        <v>67</v>
      </c>
      <c r="K798">
        <f ca="1">_xlfn.IFNA(scalebetweenformulas!Q798,40)</f>
        <v>63</v>
      </c>
      <c r="L798">
        <f>_xlfn.IFNA(scalebetweenformulas!P798,40)</f>
        <v>70</v>
      </c>
      <c r="M798">
        <f ca="1">_xlfn.IFNA(scalebetweenformulas!R798,40)</f>
        <v>56</v>
      </c>
      <c r="N798">
        <f t="shared" si="12"/>
        <v>18</v>
      </c>
    </row>
    <row r="799" spans="1:14" x14ac:dyDescent="0.3">
      <c r="A799" t="s">
        <v>2925</v>
      </c>
      <c r="B799">
        <f>scalebetweenformulas!S799</f>
        <v>51</v>
      </c>
      <c r="C799">
        <f>IF(scrapedData!AC799="FR",4,IF(scrapedData!AC799="SO", 3, IF(scrapedData!AC799="JR",2,1)))</f>
        <v>4</v>
      </c>
      <c r="D799">
        <v>1200000</v>
      </c>
      <c r="E799">
        <f ca="1">IF(scrapedData!AD799="F",RANDBETWEEN(2,3),IF(scrapedData!AD799="G",RANDBETWEEN(0,1),4))</f>
        <v>1</v>
      </c>
      <c r="F799" s="1" t="s">
        <v>585</v>
      </c>
      <c r="G799">
        <f>scrapedData!AB799</f>
        <v>4</v>
      </c>
      <c r="H799" t="str">
        <f>MONTH(scrapedData!AE799)&amp;""""&amp;DAY(scrapedData!AE799)&amp;"'"</f>
        <v>6"5'</v>
      </c>
      <c r="I799">
        <f ca="1">_xlfn.IFNA(scalebetweenformulas!N799-scalebetweenformulas!T799,40)</f>
        <v>71</v>
      </c>
      <c r="J799">
        <f>_xlfn.IFNA(scalebetweenformulas!O799-scalebetweenformulas!T799,40)</f>
        <v>71</v>
      </c>
      <c r="K799">
        <f ca="1">_xlfn.IFNA(scalebetweenformulas!Q799,40)</f>
        <v>60</v>
      </c>
      <c r="L799">
        <f>_xlfn.IFNA(scalebetweenformulas!P799,40)</f>
        <v>68</v>
      </c>
      <c r="M799">
        <f ca="1">_xlfn.IFNA(scalebetweenformulas!R799,40)</f>
        <v>75</v>
      </c>
      <c r="N799">
        <f t="shared" si="12"/>
        <v>18</v>
      </c>
    </row>
    <row r="800" spans="1:14" x14ac:dyDescent="0.3">
      <c r="A800" t="s">
        <v>2926</v>
      </c>
      <c r="B800">
        <f>scalebetweenformulas!S800</f>
        <v>51</v>
      </c>
      <c r="C800">
        <f>IF(scrapedData!AC800="FR",4,IF(scrapedData!AC800="SO", 3, IF(scrapedData!AC800="JR",2,1)))</f>
        <v>3</v>
      </c>
      <c r="D800">
        <v>1200000</v>
      </c>
      <c r="E800">
        <f ca="1">IF(scrapedData!AD800="F",RANDBETWEEN(2,3),IF(scrapedData!AD800="G",RANDBETWEEN(0,1),4))</f>
        <v>0</v>
      </c>
      <c r="F800" s="1" t="s">
        <v>585</v>
      </c>
      <c r="G800">
        <f>scrapedData!AB800</f>
        <v>24</v>
      </c>
      <c r="H800" t="str">
        <f>MONTH(scrapedData!AE800)&amp;""""&amp;DAY(scrapedData!AE800)&amp;"'"</f>
        <v>6"2'</v>
      </c>
      <c r="I800">
        <f ca="1">_xlfn.IFNA(scalebetweenformulas!N800-scalebetweenformulas!T800,40)</f>
        <v>68</v>
      </c>
      <c r="J800">
        <f>_xlfn.IFNA(scalebetweenformulas!O800-scalebetweenformulas!T800,40)</f>
        <v>69</v>
      </c>
      <c r="K800">
        <f ca="1">_xlfn.IFNA(scalebetweenformulas!Q800,40)</f>
        <v>46</v>
      </c>
      <c r="L800">
        <f>_xlfn.IFNA(scalebetweenformulas!P800,40)</f>
        <v>68</v>
      </c>
      <c r="M800">
        <f ca="1">_xlfn.IFNA(scalebetweenformulas!R800,40)</f>
        <v>67</v>
      </c>
      <c r="N800">
        <f t="shared" si="12"/>
        <v>19</v>
      </c>
    </row>
    <row r="801" spans="1:14" x14ac:dyDescent="0.3">
      <c r="A801" t="s">
        <v>2929</v>
      </c>
      <c r="B801">
        <f>scalebetweenformulas!S801</f>
        <v>51</v>
      </c>
      <c r="C801">
        <f>IF(scrapedData!AC801="FR",4,IF(scrapedData!AC801="SO", 3, IF(scrapedData!AC801="JR",2,1)))</f>
        <v>1</v>
      </c>
      <c r="D801">
        <v>1200000</v>
      </c>
      <c r="E801">
        <f ca="1">IF(scrapedData!AD801="F",RANDBETWEEN(2,3),IF(scrapedData!AD801="G",RANDBETWEEN(0,1),4))</f>
        <v>3</v>
      </c>
      <c r="F801" s="1" t="s">
        <v>585</v>
      </c>
      <c r="G801">
        <f>scrapedData!AB801</f>
        <v>5</v>
      </c>
      <c r="H801" t="str">
        <f>MONTH(scrapedData!AE801)&amp;""""&amp;DAY(scrapedData!AE801)&amp;"'"</f>
        <v>6"5'</v>
      </c>
      <c r="I801">
        <f ca="1">_xlfn.IFNA(scalebetweenformulas!N801-scalebetweenformulas!T801,40)</f>
        <v>67</v>
      </c>
      <c r="J801">
        <f>_xlfn.IFNA(scalebetweenformulas!O801-scalebetweenformulas!T801,40)</f>
        <v>70</v>
      </c>
      <c r="K801">
        <f ca="1">_xlfn.IFNA(scalebetweenformulas!Q801,40)</f>
        <v>50</v>
      </c>
      <c r="L801">
        <f>_xlfn.IFNA(scalebetweenformulas!P801,40)</f>
        <v>76</v>
      </c>
      <c r="M801">
        <f ca="1">_xlfn.IFNA(scalebetweenformulas!R801,40)</f>
        <v>58</v>
      </c>
      <c r="N801">
        <f t="shared" si="12"/>
        <v>21</v>
      </c>
    </row>
    <row r="802" spans="1:14" x14ac:dyDescent="0.3">
      <c r="A802" t="s">
        <v>2933</v>
      </c>
      <c r="B802">
        <f>scalebetweenformulas!S802</f>
        <v>51</v>
      </c>
      <c r="C802">
        <f>IF(scrapedData!AC802="FR",4,IF(scrapedData!AC802="SO", 3, IF(scrapedData!AC802="JR",2,1)))</f>
        <v>4</v>
      </c>
      <c r="D802">
        <v>1200000</v>
      </c>
      <c r="E802">
        <f ca="1">IF(scrapedData!AD802="F",RANDBETWEEN(2,3),IF(scrapedData!AD802="G",RANDBETWEEN(0,1),4))</f>
        <v>3</v>
      </c>
      <c r="F802" s="1" t="s">
        <v>585</v>
      </c>
      <c r="G802">
        <f>scrapedData!AB802</f>
        <v>35</v>
      </c>
      <c r="H802" t="str">
        <f>MONTH(scrapedData!AE802)&amp;""""&amp;DAY(scrapedData!AE802)&amp;"'"</f>
        <v>6"8'</v>
      </c>
      <c r="I802">
        <f ca="1">_xlfn.IFNA(scalebetweenformulas!N802-scalebetweenformulas!T802,40)</f>
        <v>68</v>
      </c>
      <c r="J802">
        <f>_xlfn.IFNA(scalebetweenformulas!O802-scalebetweenformulas!T802,40)</f>
        <v>63</v>
      </c>
      <c r="K802">
        <f ca="1">_xlfn.IFNA(scalebetweenformulas!Q802,40)</f>
        <v>65</v>
      </c>
      <c r="L802">
        <f>_xlfn.IFNA(scalebetweenformulas!P802,40)</f>
        <v>70</v>
      </c>
      <c r="M802">
        <f ca="1">_xlfn.IFNA(scalebetweenformulas!R802,40)</f>
        <v>54</v>
      </c>
      <c r="N802">
        <f t="shared" si="12"/>
        <v>18</v>
      </c>
    </row>
    <row r="803" spans="1:14" x14ac:dyDescent="0.3">
      <c r="A803" t="s">
        <v>2936</v>
      </c>
      <c r="B803">
        <f>scalebetweenformulas!S803</f>
        <v>51</v>
      </c>
      <c r="C803">
        <f>IF(scrapedData!AC803="FR",4,IF(scrapedData!AC803="SO", 3, IF(scrapedData!AC803="JR",2,1)))</f>
        <v>3</v>
      </c>
      <c r="D803">
        <v>1200000</v>
      </c>
      <c r="E803">
        <f ca="1">IF(scrapedData!AD803="F",RANDBETWEEN(2,3),IF(scrapedData!AD803="G",RANDBETWEEN(0,1),4))</f>
        <v>2</v>
      </c>
      <c r="F803" s="1" t="s">
        <v>585</v>
      </c>
      <c r="G803">
        <f>scrapedData!AB803</f>
        <v>15</v>
      </c>
      <c r="H803" t="str">
        <f>MONTH(scrapedData!AE803)&amp;""""&amp;DAY(scrapedData!AE803)&amp;"'"</f>
        <v>6"9'</v>
      </c>
      <c r="I803">
        <f ca="1">_xlfn.IFNA(scalebetweenformulas!N803-scalebetweenformulas!T803,40)</f>
        <v>66</v>
      </c>
      <c r="J803">
        <f>_xlfn.IFNA(scalebetweenformulas!O803-scalebetweenformulas!T803,40)</f>
        <v>62</v>
      </c>
      <c r="K803">
        <f ca="1">_xlfn.IFNA(scalebetweenformulas!Q803,40)</f>
        <v>41</v>
      </c>
      <c r="L803">
        <f>_xlfn.IFNA(scalebetweenformulas!P803,40)</f>
        <v>69</v>
      </c>
      <c r="M803">
        <f ca="1">_xlfn.IFNA(scalebetweenformulas!R803,40)</f>
        <v>54</v>
      </c>
      <c r="N803">
        <f t="shared" si="12"/>
        <v>19</v>
      </c>
    </row>
    <row r="804" spans="1:14" x14ac:dyDescent="0.3">
      <c r="A804" t="s">
        <v>2938</v>
      </c>
      <c r="B804">
        <f>scalebetweenformulas!S804</f>
        <v>51</v>
      </c>
      <c r="C804">
        <f>IF(scrapedData!AC804="FR",4,IF(scrapedData!AC804="SO", 3, IF(scrapedData!AC804="JR",2,1)))</f>
        <v>3</v>
      </c>
      <c r="D804">
        <v>1200000</v>
      </c>
      <c r="E804">
        <f ca="1">IF(scrapedData!AD804="F",RANDBETWEEN(2,3),IF(scrapedData!AD804="G",RANDBETWEEN(0,1),4))</f>
        <v>2</v>
      </c>
      <c r="F804" s="1" t="s">
        <v>585</v>
      </c>
      <c r="G804">
        <f>scrapedData!AB804</f>
        <v>12</v>
      </c>
      <c r="H804" t="str">
        <f>MONTH(scrapedData!AE804)&amp;""""&amp;DAY(scrapedData!AE804)&amp;"'"</f>
        <v>6"5'</v>
      </c>
      <c r="I804">
        <f ca="1">_xlfn.IFNA(scalebetweenformulas!N804-scalebetweenformulas!T804,40)</f>
        <v>66</v>
      </c>
      <c r="J804">
        <f>_xlfn.IFNA(scalebetweenformulas!O804-scalebetweenformulas!T804,40)</f>
        <v>63</v>
      </c>
      <c r="K804">
        <f ca="1">_xlfn.IFNA(scalebetweenformulas!Q804,40)</f>
        <v>49</v>
      </c>
      <c r="L804">
        <f>_xlfn.IFNA(scalebetweenformulas!P804,40)</f>
        <v>71</v>
      </c>
      <c r="M804">
        <f ca="1">_xlfn.IFNA(scalebetweenformulas!R804,40)</f>
        <v>64</v>
      </c>
      <c r="N804">
        <f t="shared" si="12"/>
        <v>19</v>
      </c>
    </row>
    <row r="805" spans="1:14" x14ac:dyDescent="0.3">
      <c r="A805" t="s">
        <v>2940</v>
      </c>
      <c r="B805">
        <f>scalebetweenformulas!S805</f>
        <v>51</v>
      </c>
      <c r="C805">
        <f>IF(scrapedData!AC805="FR",4,IF(scrapedData!AC805="SO", 3, IF(scrapedData!AC805="JR",2,1)))</f>
        <v>4</v>
      </c>
      <c r="D805">
        <v>1200000</v>
      </c>
      <c r="E805">
        <f ca="1">IF(scrapedData!AD805="F",RANDBETWEEN(2,3),IF(scrapedData!AD805="G",RANDBETWEEN(0,1),4))</f>
        <v>0</v>
      </c>
      <c r="F805" s="1" t="s">
        <v>585</v>
      </c>
      <c r="G805">
        <f>scrapedData!AB805</f>
        <v>25</v>
      </c>
      <c r="H805" t="str">
        <f>MONTH(scrapedData!AE805)&amp;""""&amp;DAY(scrapedData!AE805)&amp;"'"</f>
        <v>6"1'</v>
      </c>
      <c r="I805">
        <f ca="1">_xlfn.IFNA(scalebetweenformulas!N805-scalebetweenformulas!T805,40)</f>
        <v>68</v>
      </c>
      <c r="J805">
        <f>_xlfn.IFNA(scalebetweenformulas!O805-scalebetweenformulas!T805,40)</f>
        <v>58</v>
      </c>
      <c r="K805">
        <f ca="1">_xlfn.IFNA(scalebetweenformulas!Q805,40)</f>
        <v>48</v>
      </c>
      <c r="L805">
        <f>_xlfn.IFNA(scalebetweenformulas!P805,40)</f>
        <v>65</v>
      </c>
      <c r="M805">
        <f ca="1">_xlfn.IFNA(scalebetweenformulas!R805,40)</f>
        <v>50</v>
      </c>
      <c r="N805">
        <f t="shared" si="12"/>
        <v>18</v>
      </c>
    </row>
    <row r="806" spans="1:14" x14ac:dyDescent="0.3">
      <c r="A806" t="s">
        <v>2942</v>
      </c>
      <c r="B806">
        <f>scalebetweenformulas!S806</f>
        <v>51</v>
      </c>
      <c r="C806">
        <f>IF(scrapedData!AC806="FR",4,IF(scrapedData!AC806="SO", 3, IF(scrapedData!AC806="JR",2,1)))</f>
        <v>3</v>
      </c>
      <c r="D806">
        <v>1200000</v>
      </c>
      <c r="E806">
        <f ca="1">IF(scrapedData!AD806="F",RANDBETWEEN(2,3),IF(scrapedData!AD806="G",RANDBETWEEN(0,1),4))</f>
        <v>0</v>
      </c>
      <c r="F806" s="1" t="s">
        <v>585</v>
      </c>
      <c r="G806">
        <f>scrapedData!AB806</f>
        <v>1</v>
      </c>
      <c r="H806" t="str">
        <f>MONTH(scrapedData!AE806)&amp;""""&amp;DAY(scrapedData!AE806)&amp;"'"</f>
        <v>6"6'</v>
      </c>
      <c r="I806">
        <f ca="1">_xlfn.IFNA(scalebetweenformulas!N806-scalebetweenformulas!T806,40)</f>
        <v>64</v>
      </c>
      <c r="J806">
        <f>_xlfn.IFNA(scalebetweenformulas!O806-scalebetweenformulas!T806,40)</f>
        <v>65</v>
      </c>
      <c r="K806">
        <f ca="1">_xlfn.IFNA(scalebetweenformulas!Q806,40)</f>
        <v>57</v>
      </c>
      <c r="L806">
        <f>_xlfn.IFNA(scalebetweenformulas!P806,40)</f>
        <v>68</v>
      </c>
      <c r="M806">
        <f ca="1">_xlfn.IFNA(scalebetweenformulas!R806,40)</f>
        <v>55</v>
      </c>
      <c r="N806">
        <f t="shared" si="12"/>
        <v>19</v>
      </c>
    </row>
    <row r="807" spans="1:14" x14ac:dyDescent="0.3">
      <c r="A807" t="s">
        <v>2944</v>
      </c>
      <c r="B807">
        <f>scalebetweenformulas!S807</f>
        <v>51</v>
      </c>
      <c r="C807">
        <f>IF(scrapedData!AC807="FR",4,IF(scrapedData!AC807="SO", 3, IF(scrapedData!AC807="JR",2,1)))</f>
        <v>4</v>
      </c>
      <c r="D807">
        <v>1200000</v>
      </c>
      <c r="E807">
        <f ca="1">IF(scrapedData!AD807="F",RANDBETWEEN(2,3),IF(scrapedData!AD807="G",RANDBETWEEN(0,1),4))</f>
        <v>4</v>
      </c>
      <c r="F807" s="1" t="s">
        <v>585</v>
      </c>
      <c r="G807">
        <f>scrapedData!AB807</f>
        <v>44</v>
      </c>
      <c r="H807" t="str">
        <f>MONTH(scrapedData!AE807)&amp;""""&amp;DAY(scrapedData!AE807)&amp;"'"</f>
        <v>7"1'</v>
      </c>
      <c r="I807">
        <f ca="1">_xlfn.IFNA(scalebetweenformulas!N807-scalebetweenformulas!T807,40)</f>
        <v>72</v>
      </c>
      <c r="J807">
        <f>_xlfn.IFNA(scalebetweenformulas!O807-scalebetweenformulas!T807,40)</f>
        <v>59</v>
      </c>
      <c r="K807">
        <f ca="1">_xlfn.IFNA(scalebetweenformulas!Q807,40)</f>
        <v>45</v>
      </c>
      <c r="L807">
        <f>_xlfn.IFNA(scalebetweenformulas!P807,40)</f>
        <v>69</v>
      </c>
      <c r="M807">
        <f ca="1">_xlfn.IFNA(scalebetweenformulas!R807,40)</f>
        <v>51</v>
      </c>
      <c r="N807">
        <f t="shared" si="12"/>
        <v>18</v>
      </c>
    </row>
    <row r="808" spans="1:14" x14ac:dyDescent="0.3">
      <c r="A808" t="s">
        <v>2947</v>
      </c>
      <c r="B808">
        <f>scalebetweenformulas!S808</f>
        <v>51</v>
      </c>
      <c r="C808">
        <f>IF(scrapedData!AC808="FR",4,IF(scrapedData!AC808="SO", 3, IF(scrapedData!AC808="JR",2,1)))</f>
        <v>3</v>
      </c>
      <c r="D808">
        <v>1200000</v>
      </c>
      <c r="E808">
        <f ca="1">IF(scrapedData!AD808="F",RANDBETWEEN(2,3),IF(scrapedData!AD808="G",RANDBETWEEN(0,1),4))</f>
        <v>3</v>
      </c>
      <c r="F808" s="1" t="s">
        <v>585</v>
      </c>
      <c r="G808">
        <f>scrapedData!AB808</f>
        <v>32</v>
      </c>
      <c r="H808" t="str">
        <f>MONTH(scrapedData!AE808)&amp;""""&amp;DAY(scrapedData!AE808)&amp;"'"</f>
        <v>6"7'</v>
      </c>
      <c r="I808">
        <f>_xlfn.IFNA(scalebetweenformulas!N808-scalebetweenformulas!T808,40)</f>
        <v>40</v>
      </c>
      <c r="J808">
        <f>_xlfn.IFNA(scalebetweenformulas!O808-scalebetweenformulas!T808,40)</f>
        <v>40</v>
      </c>
      <c r="K808">
        <f ca="1">_xlfn.IFNA(scalebetweenformulas!Q808,40)</f>
        <v>40</v>
      </c>
      <c r="L808">
        <f>_xlfn.IFNA(scalebetweenformulas!P808,40)</f>
        <v>40</v>
      </c>
      <c r="M808">
        <f ca="1">_xlfn.IFNA(scalebetweenformulas!R808,40)</f>
        <v>40</v>
      </c>
      <c r="N808">
        <f t="shared" si="12"/>
        <v>19</v>
      </c>
    </row>
    <row r="809" spans="1:14" x14ac:dyDescent="0.3">
      <c r="A809" t="s">
        <v>2949</v>
      </c>
      <c r="B809">
        <f>scalebetweenformulas!S809</f>
        <v>52</v>
      </c>
      <c r="C809">
        <f>IF(scrapedData!AC809="FR",4,IF(scrapedData!AC809="SO", 3, IF(scrapedData!AC809="JR",2,1)))</f>
        <v>1</v>
      </c>
      <c r="D809">
        <v>1200000</v>
      </c>
      <c r="E809">
        <f ca="1">IF(scrapedData!AD809="F",RANDBETWEEN(2,3),IF(scrapedData!AD809="G",RANDBETWEEN(0,1),4))</f>
        <v>0</v>
      </c>
      <c r="F809" s="1" t="s">
        <v>585</v>
      </c>
      <c r="G809">
        <f>scrapedData!AB809</f>
        <v>3</v>
      </c>
      <c r="H809" t="str">
        <f>MONTH(scrapedData!AE809)&amp;""""&amp;DAY(scrapedData!AE809)&amp;"'"</f>
        <v>6"6'</v>
      </c>
      <c r="I809">
        <f ca="1">_xlfn.IFNA(scalebetweenformulas!N809-scalebetweenformulas!T809,40)</f>
        <v>77</v>
      </c>
      <c r="J809">
        <f>_xlfn.IFNA(scalebetweenformulas!O809-scalebetweenformulas!T809,40)</f>
        <v>81</v>
      </c>
      <c r="K809">
        <f ca="1">_xlfn.IFNA(scalebetweenformulas!Q809,40)</f>
        <v>78</v>
      </c>
      <c r="L809">
        <f>_xlfn.IFNA(scalebetweenformulas!P809,40)</f>
        <v>77</v>
      </c>
      <c r="M809">
        <f ca="1">_xlfn.IFNA(scalebetweenformulas!R809,40)</f>
        <v>79</v>
      </c>
      <c r="N809">
        <f>22-C809</f>
        <v>21</v>
      </c>
    </row>
    <row r="810" spans="1:14" x14ac:dyDescent="0.3">
      <c r="A810" t="s">
        <v>2951</v>
      </c>
      <c r="B810">
        <f>scalebetweenformulas!S810</f>
        <v>52</v>
      </c>
      <c r="C810">
        <f>IF(scrapedData!AC810="FR",4,IF(scrapedData!AC810="SO", 3, IF(scrapedData!AC810="JR",2,1)))</f>
        <v>1</v>
      </c>
      <c r="D810">
        <v>1200000</v>
      </c>
      <c r="E810">
        <f ca="1">IF(scrapedData!AD810="F",RANDBETWEEN(2,3),IF(scrapedData!AD810="G",RANDBETWEEN(0,1),4))</f>
        <v>1</v>
      </c>
      <c r="F810" s="1" t="s">
        <v>585</v>
      </c>
      <c r="G810">
        <f>scrapedData!AB810</f>
        <v>2</v>
      </c>
      <c r="H810" t="str">
        <f>MONTH(scrapedData!AE810)&amp;""""&amp;DAY(scrapedData!AE810)&amp;"'"</f>
        <v>6"1'</v>
      </c>
      <c r="I810">
        <f ca="1">_xlfn.IFNA(scalebetweenformulas!N810-scalebetweenformulas!T810,40)</f>
        <v>80</v>
      </c>
      <c r="J810">
        <f>_xlfn.IFNA(scalebetweenformulas!O810-scalebetweenformulas!T810,40)</f>
        <v>76</v>
      </c>
      <c r="K810">
        <f ca="1">_xlfn.IFNA(scalebetweenformulas!Q810,40)</f>
        <v>78</v>
      </c>
      <c r="L810">
        <f>_xlfn.IFNA(scalebetweenformulas!P810,40)</f>
        <v>65</v>
      </c>
      <c r="M810">
        <f ca="1">_xlfn.IFNA(scalebetweenformulas!R810,40)</f>
        <v>71</v>
      </c>
      <c r="N810">
        <f t="shared" ref="N810:N834" si="13">22-C810</f>
        <v>21</v>
      </c>
    </row>
    <row r="811" spans="1:14" x14ac:dyDescent="0.3">
      <c r="A811" t="s">
        <v>2952</v>
      </c>
      <c r="B811">
        <f>scalebetweenformulas!S811</f>
        <v>52</v>
      </c>
      <c r="C811">
        <f>IF(scrapedData!AC811="FR",4,IF(scrapedData!AC811="SO", 3, IF(scrapedData!AC811="JR",2,1)))</f>
        <v>3</v>
      </c>
      <c r="D811">
        <v>1200000</v>
      </c>
      <c r="E811">
        <f ca="1">IF(scrapedData!AD811="F",RANDBETWEEN(2,3),IF(scrapedData!AD811="G",RANDBETWEEN(0,1),4))</f>
        <v>0</v>
      </c>
      <c r="F811" s="1" t="s">
        <v>585</v>
      </c>
      <c r="G811">
        <f>scrapedData!AB811</f>
        <v>0</v>
      </c>
      <c r="H811" t="str">
        <f>MONTH(scrapedData!AE811)&amp;""""&amp;DAY(scrapedData!AE811)&amp;"'"</f>
        <v>6"3'</v>
      </c>
      <c r="I811">
        <f ca="1">_xlfn.IFNA(scalebetweenformulas!N811-scalebetweenformulas!T811,40)</f>
        <v>77</v>
      </c>
      <c r="J811">
        <f>_xlfn.IFNA(scalebetweenformulas!O811-scalebetweenformulas!T811,40)</f>
        <v>83</v>
      </c>
      <c r="K811">
        <f ca="1">_xlfn.IFNA(scalebetweenformulas!Q811,40)</f>
        <v>71</v>
      </c>
      <c r="L811">
        <f>_xlfn.IFNA(scalebetweenformulas!P811,40)</f>
        <v>83</v>
      </c>
      <c r="M811">
        <f ca="1">_xlfn.IFNA(scalebetweenformulas!R811,40)</f>
        <v>51</v>
      </c>
      <c r="N811">
        <f t="shared" si="13"/>
        <v>19</v>
      </c>
    </row>
    <row r="812" spans="1:14" x14ac:dyDescent="0.3">
      <c r="A812" t="s">
        <v>2955</v>
      </c>
      <c r="B812">
        <f>scalebetweenformulas!S812</f>
        <v>52</v>
      </c>
      <c r="C812">
        <f>IF(scrapedData!AC812="FR",4,IF(scrapedData!AC812="SO", 3, IF(scrapedData!AC812="JR",2,1)))</f>
        <v>3</v>
      </c>
      <c r="D812">
        <v>1200000</v>
      </c>
      <c r="E812">
        <f ca="1">IF(scrapedData!AD812="F",RANDBETWEEN(2,3),IF(scrapedData!AD812="G",RANDBETWEEN(0,1),4))</f>
        <v>3</v>
      </c>
      <c r="F812" s="1" t="s">
        <v>585</v>
      </c>
      <c r="G812">
        <f>scrapedData!AB812</f>
        <v>11</v>
      </c>
      <c r="H812" t="str">
        <f>MONTH(scrapedData!AE812)&amp;""""&amp;DAY(scrapedData!AE812)&amp;"'"</f>
        <v>6"7'</v>
      </c>
      <c r="I812">
        <f ca="1">_xlfn.IFNA(scalebetweenformulas!N812-scalebetweenformulas!T812,40)</f>
        <v>71</v>
      </c>
      <c r="J812">
        <f>_xlfn.IFNA(scalebetweenformulas!O812-scalebetweenformulas!T812,40)</f>
        <v>85</v>
      </c>
      <c r="K812">
        <f ca="1">_xlfn.IFNA(scalebetweenformulas!Q812,40)</f>
        <v>47</v>
      </c>
      <c r="L812">
        <f>_xlfn.IFNA(scalebetweenformulas!P812,40)</f>
        <v>91</v>
      </c>
      <c r="M812">
        <f ca="1">_xlfn.IFNA(scalebetweenformulas!R812,40)</f>
        <v>35</v>
      </c>
      <c r="N812">
        <f t="shared" si="13"/>
        <v>19</v>
      </c>
    </row>
    <row r="813" spans="1:14" x14ac:dyDescent="0.3">
      <c r="A813" t="s">
        <v>2957</v>
      </c>
      <c r="B813">
        <f>scalebetweenformulas!S813</f>
        <v>52</v>
      </c>
      <c r="C813">
        <f>IF(scrapedData!AC813="FR",4,IF(scrapedData!AC813="SO", 3, IF(scrapedData!AC813="JR",2,1)))</f>
        <v>1</v>
      </c>
      <c r="D813">
        <v>1200000</v>
      </c>
      <c r="E813">
        <f ca="1">IF(scrapedData!AD813="F",RANDBETWEEN(2,3),IF(scrapedData!AD813="G",RANDBETWEEN(0,1),4))</f>
        <v>2</v>
      </c>
      <c r="F813" s="1" t="s">
        <v>585</v>
      </c>
      <c r="G813">
        <f>scrapedData!AB813</f>
        <v>1</v>
      </c>
      <c r="H813" t="str">
        <f>MONTH(scrapedData!AE813)&amp;""""&amp;DAY(scrapedData!AE813)&amp;"'"</f>
        <v>6"8'</v>
      </c>
      <c r="I813">
        <f ca="1">_xlfn.IFNA(scalebetweenformulas!N813-scalebetweenformulas!T813,40)</f>
        <v>68</v>
      </c>
      <c r="J813">
        <f>_xlfn.IFNA(scalebetweenformulas!O813-scalebetweenformulas!T813,40)</f>
        <v>71</v>
      </c>
      <c r="K813">
        <f ca="1">_xlfn.IFNA(scalebetweenformulas!Q813,40)</f>
        <v>45</v>
      </c>
      <c r="L813">
        <f>_xlfn.IFNA(scalebetweenformulas!P813,40)</f>
        <v>75</v>
      </c>
      <c r="M813">
        <f ca="1">_xlfn.IFNA(scalebetweenformulas!R813,40)</f>
        <v>54</v>
      </c>
      <c r="N813">
        <f t="shared" si="13"/>
        <v>21</v>
      </c>
    </row>
    <row r="814" spans="1:14" x14ac:dyDescent="0.3">
      <c r="A814" t="s">
        <v>2958</v>
      </c>
      <c r="B814">
        <f>scalebetweenformulas!S814</f>
        <v>52</v>
      </c>
      <c r="C814">
        <f>IF(scrapedData!AC814="FR",4,IF(scrapedData!AC814="SO", 3, IF(scrapedData!AC814="JR",2,1)))</f>
        <v>4</v>
      </c>
      <c r="D814">
        <v>1200000</v>
      </c>
      <c r="E814">
        <f ca="1">IF(scrapedData!AD814="F",RANDBETWEEN(2,3),IF(scrapedData!AD814="G",RANDBETWEEN(0,1),4))</f>
        <v>1</v>
      </c>
      <c r="F814" s="1" t="s">
        <v>585</v>
      </c>
      <c r="G814">
        <f>scrapedData!AB814</f>
        <v>20</v>
      </c>
      <c r="H814" t="str">
        <f>MONTH(scrapedData!AE814)&amp;""""&amp;DAY(scrapedData!AE814)&amp;"'"</f>
        <v>6"3'</v>
      </c>
      <c r="I814">
        <f ca="1">_xlfn.IFNA(scalebetweenformulas!N814-scalebetweenformulas!T814,40)</f>
        <v>70</v>
      </c>
      <c r="J814">
        <f>_xlfn.IFNA(scalebetweenformulas!O814-scalebetweenformulas!T814,40)</f>
        <v>70</v>
      </c>
      <c r="K814">
        <f ca="1">_xlfn.IFNA(scalebetweenformulas!Q814,40)</f>
        <v>72</v>
      </c>
      <c r="L814">
        <f>_xlfn.IFNA(scalebetweenformulas!P814,40)</f>
        <v>66</v>
      </c>
      <c r="M814">
        <f ca="1">_xlfn.IFNA(scalebetweenformulas!R814,40)</f>
        <v>61</v>
      </c>
      <c r="N814">
        <f t="shared" si="13"/>
        <v>18</v>
      </c>
    </row>
    <row r="815" spans="1:14" x14ac:dyDescent="0.3">
      <c r="A815" t="s">
        <v>2960</v>
      </c>
      <c r="B815">
        <f>scalebetweenformulas!S815</f>
        <v>52</v>
      </c>
      <c r="C815">
        <f>IF(scrapedData!AC815="FR",4,IF(scrapedData!AC815="SO", 3, IF(scrapedData!AC815="JR",2,1)))</f>
        <v>1</v>
      </c>
      <c r="D815">
        <v>1200000</v>
      </c>
      <c r="E815">
        <f ca="1">IF(scrapedData!AD815="F",RANDBETWEEN(2,3),IF(scrapedData!AD815="G",RANDBETWEEN(0,1),4))</f>
        <v>1</v>
      </c>
      <c r="F815" s="1" t="s">
        <v>585</v>
      </c>
      <c r="G815">
        <f>scrapedData!AB815</f>
        <v>4</v>
      </c>
      <c r="H815" t="str">
        <f>MONTH(scrapedData!AE815)&amp;""""&amp;DAY(scrapedData!AE815)&amp;"'"</f>
        <v>6"4'</v>
      </c>
      <c r="I815">
        <f ca="1">_xlfn.IFNA(scalebetweenformulas!N815-scalebetweenformulas!T815,40)</f>
        <v>69</v>
      </c>
      <c r="J815">
        <f>_xlfn.IFNA(scalebetweenformulas!O815-scalebetweenformulas!T815,40)</f>
        <v>63</v>
      </c>
      <c r="K815">
        <f ca="1">_xlfn.IFNA(scalebetweenformulas!Q815,40)</f>
        <v>75</v>
      </c>
      <c r="L815">
        <f>_xlfn.IFNA(scalebetweenformulas!P815,40)</f>
        <v>58</v>
      </c>
      <c r="M815">
        <f ca="1">_xlfn.IFNA(scalebetweenformulas!R815,40)</f>
        <v>61</v>
      </c>
      <c r="N815">
        <f t="shared" si="13"/>
        <v>21</v>
      </c>
    </row>
    <row r="816" spans="1:14" x14ac:dyDescent="0.3">
      <c r="A816" t="s">
        <v>2963</v>
      </c>
      <c r="B816">
        <f>scalebetweenformulas!S816</f>
        <v>52</v>
      </c>
      <c r="C816">
        <f>IF(scrapedData!AC816="FR",4,IF(scrapedData!AC816="SO", 3, IF(scrapedData!AC816="JR",2,1)))</f>
        <v>4</v>
      </c>
      <c r="D816">
        <v>1200000</v>
      </c>
      <c r="E816">
        <f ca="1">IF(scrapedData!AD816="F",RANDBETWEEN(2,3),IF(scrapedData!AD816="G",RANDBETWEEN(0,1),4))</f>
        <v>2</v>
      </c>
      <c r="F816" s="1" t="s">
        <v>585</v>
      </c>
      <c r="G816">
        <f>scrapedData!AB816</f>
        <v>5</v>
      </c>
      <c r="H816" t="str">
        <f>MONTH(scrapedData!AE816)&amp;""""&amp;DAY(scrapedData!AE816)&amp;"'"</f>
        <v>6"9'</v>
      </c>
      <c r="I816">
        <f ca="1">_xlfn.IFNA(scalebetweenformulas!N816-scalebetweenformulas!T816,40)</f>
        <v>70</v>
      </c>
      <c r="J816">
        <f>_xlfn.IFNA(scalebetweenformulas!O816-scalebetweenformulas!T816,40)</f>
        <v>79</v>
      </c>
      <c r="K816">
        <f ca="1">_xlfn.IFNA(scalebetweenformulas!Q816,40)</f>
        <v>41</v>
      </c>
      <c r="L816">
        <f>_xlfn.IFNA(scalebetweenformulas!P816,40)</f>
        <v>71</v>
      </c>
      <c r="M816">
        <f ca="1">_xlfn.IFNA(scalebetweenformulas!R816,40)</f>
        <v>50</v>
      </c>
      <c r="N816">
        <f t="shared" si="13"/>
        <v>18</v>
      </c>
    </row>
    <row r="817" spans="1:14" x14ac:dyDescent="0.3">
      <c r="A817" t="s">
        <v>2965</v>
      </c>
      <c r="B817">
        <f>scalebetweenformulas!S817</f>
        <v>52</v>
      </c>
      <c r="C817">
        <f>IF(scrapedData!AC817="FR",4,IF(scrapedData!AC817="SO", 3, IF(scrapedData!AC817="JR",2,1)))</f>
        <v>4</v>
      </c>
      <c r="D817">
        <v>1200000</v>
      </c>
      <c r="E817">
        <f ca="1">IF(scrapedData!AD817="F",RANDBETWEEN(2,3),IF(scrapedData!AD817="G",RANDBETWEEN(0,1),4))</f>
        <v>3</v>
      </c>
      <c r="F817" s="1" t="s">
        <v>585</v>
      </c>
      <c r="G817">
        <f>scrapedData!AB817</f>
        <v>23</v>
      </c>
      <c r="H817" t="str">
        <f>MONTH(scrapedData!AE817)&amp;""""&amp;DAY(scrapedData!AE817)&amp;"'"</f>
        <v>6"7'</v>
      </c>
      <c r="I817">
        <f ca="1">_xlfn.IFNA(scalebetweenformulas!N817-scalebetweenformulas!T817,40)</f>
        <v>67</v>
      </c>
      <c r="J817">
        <f>_xlfn.IFNA(scalebetweenformulas!O817-scalebetweenformulas!T817,40)</f>
        <v>60</v>
      </c>
      <c r="K817">
        <f ca="1">_xlfn.IFNA(scalebetweenformulas!Q817,40)</f>
        <v>73</v>
      </c>
      <c r="L817">
        <f>_xlfn.IFNA(scalebetweenformulas!P817,40)</f>
        <v>69</v>
      </c>
      <c r="M817">
        <f ca="1">_xlfn.IFNA(scalebetweenformulas!R817,40)</f>
        <v>50</v>
      </c>
      <c r="N817">
        <f t="shared" si="13"/>
        <v>18</v>
      </c>
    </row>
    <row r="818" spans="1:14" x14ac:dyDescent="0.3">
      <c r="A818" t="s">
        <v>2966</v>
      </c>
      <c r="B818">
        <f>scalebetweenformulas!S818</f>
        <v>52</v>
      </c>
      <c r="C818">
        <f>IF(scrapedData!AC818="FR",4,IF(scrapedData!AC818="SO", 3, IF(scrapedData!AC818="JR",2,1)))</f>
        <v>4</v>
      </c>
      <c r="D818">
        <v>1200000</v>
      </c>
      <c r="E818">
        <f ca="1">IF(scrapedData!AD818="F",RANDBETWEEN(2,3),IF(scrapedData!AD818="G",RANDBETWEEN(0,1),4))</f>
        <v>0</v>
      </c>
      <c r="F818" s="1" t="s">
        <v>585</v>
      </c>
      <c r="G818">
        <f>scrapedData!AB818</f>
        <v>15</v>
      </c>
      <c r="H818" t="str">
        <f>MONTH(scrapedData!AE818)&amp;""""&amp;DAY(scrapedData!AE818)&amp;"'"</f>
        <v>6"2'</v>
      </c>
      <c r="I818">
        <f ca="1">_xlfn.IFNA(scalebetweenformulas!N818-scalebetweenformulas!T818,40)</f>
        <v>59</v>
      </c>
      <c r="J818">
        <f>_xlfn.IFNA(scalebetweenformulas!O818-scalebetweenformulas!T818,40)</f>
        <v>60</v>
      </c>
      <c r="K818">
        <f ca="1">_xlfn.IFNA(scalebetweenformulas!Q818,40)</f>
        <v>41</v>
      </c>
      <c r="L818">
        <f>_xlfn.IFNA(scalebetweenformulas!P818,40)</f>
        <v>66</v>
      </c>
      <c r="M818">
        <f ca="1">_xlfn.IFNA(scalebetweenformulas!R818,40)</f>
        <v>63</v>
      </c>
      <c r="N818">
        <f t="shared" si="13"/>
        <v>18</v>
      </c>
    </row>
    <row r="819" spans="1:14" x14ac:dyDescent="0.3">
      <c r="A819" t="s">
        <v>2967</v>
      </c>
      <c r="B819">
        <f>scalebetweenformulas!S819</f>
        <v>52</v>
      </c>
      <c r="C819">
        <f>IF(scrapedData!AC819="FR",4,IF(scrapedData!AC819="SO", 3, IF(scrapedData!AC819="JR",2,1)))</f>
        <v>2</v>
      </c>
      <c r="D819">
        <v>1200000</v>
      </c>
      <c r="E819">
        <f ca="1">IF(scrapedData!AD819="F",RANDBETWEEN(2,3),IF(scrapedData!AD819="G",RANDBETWEEN(0,1),4))</f>
        <v>0</v>
      </c>
      <c r="F819" s="1" t="s">
        <v>585</v>
      </c>
      <c r="G819">
        <f>scrapedData!AB819</f>
        <v>31</v>
      </c>
      <c r="H819" t="str">
        <f>MONTH(scrapedData!AE819)&amp;""""&amp;DAY(scrapedData!AE819)&amp;"'"</f>
        <v>6"6'</v>
      </c>
      <c r="I819">
        <f ca="1">_xlfn.IFNA(scalebetweenformulas!N819-scalebetweenformulas!T819,40)</f>
        <v>72</v>
      </c>
      <c r="J819">
        <f>_xlfn.IFNA(scalebetweenformulas!O819-scalebetweenformulas!T819,40)</f>
        <v>58</v>
      </c>
      <c r="K819">
        <f ca="1">_xlfn.IFNA(scalebetweenformulas!Q819,40)</f>
        <v>43</v>
      </c>
      <c r="L819">
        <f>_xlfn.IFNA(scalebetweenformulas!P819,40)</f>
        <v>71</v>
      </c>
      <c r="M819">
        <f ca="1">_xlfn.IFNA(scalebetweenformulas!R819,40)</f>
        <v>58</v>
      </c>
      <c r="N819">
        <f t="shared" si="13"/>
        <v>20</v>
      </c>
    </row>
    <row r="820" spans="1:14" x14ac:dyDescent="0.3">
      <c r="A820" t="s">
        <v>2969</v>
      </c>
      <c r="B820">
        <f>scalebetweenformulas!S820</f>
        <v>52</v>
      </c>
      <c r="C820">
        <f>IF(scrapedData!AC820="FR",4,IF(scrapedData!AC820="SO", 3, IF(scrapedData!AC820="JR",2,1)))</f>
        <v>4</v>
      </c>
      <c r="D820">
        <v>1200000</v>
      </c>
      <c r="E820">
        <f ca="1">IF(scrapedData!AD820="F",RANDBETWEEN(2,3),IF(scrapedData!AD820="G",RANDBETWEEN(0,1),4))</f>
        <v>0</v>
      </c>
      <c r="F820" s="1" t="s">
        <v>585</v>
      </c>
      <c r="G820">
        <f>scrapedData!AB820</f>
        <v>12</v>
      </c>
      <c r="H820" t="str">
        <f>MONTH(scrapedData!AE820)&amp;""""&amp;DAY(scrapedData!AE820)&amp;"'"</f>
        <v>6"3'</v>
      </c>
      <c r="I820">
        <f ca="1">_xlfn.IFNA(scalebetweenformulas!N820-scalebetweenformulas!T820,40)</f>
        <v>57</v>
      </c>
      <c r="J820">
        <f>_xlfn.IFNA(scalebetweenformulas!O820-scalebetweenformulas!T820,40)</f>
        <v>58</v>
      </c>
      <c r="K820">
        <f ca="1">_xlfn.IFNA(scalebetweenformulas!Q820,40)</f>
        <v>46</v>
      </c>
      <c r="L820">
        <f>_xlfn.IFNA(scalebetweenformulas!P820,40)</f>
        <v>67</v>
      </c>
      <c r="M820">
        <f ca="1">_xlfn.IFNA(scalebetweenformulas!R820,40)</f>
        <v>51</v>
      </c>
      <c r="N820">
        <f t="shared" si="13"/>
        <v>18</v>
      </c>
    </row>
    <row r="821" spans="1:14" x14ac:dyDescent="0.3">
      <c r="A821" t="s">
        <v>2971</v>
      </c>
      <c r="B821">
        <f>scalebetweenformulas!S821</f>
        <v>52</v>
      </c>
      <c r="C821">
        <f>IF(scrapedData!AC821="FR",4,IF(scrapedData!AC821="SO", 3, IF(scrapedData!AC821="JR",2,1)))</f>
        <v>4</v>
      </c>
      <c r="D821">
        <v>1200000</v>
      </c>
      <c r="E821">
        <f ca="1">IF(scrapedData!AD821="F",RANDBETWEEN(2,3),IF(scrapedData!AD821="G",RANDBETWEEN(0,1),4))</f>
        <v>1</v>
      </c>
      <c r="F821" s="1" t="s">
        <v>585</v>
      </c>
      <c r="G821">
        <f>scrapedData!AB821</f>
        <v>24</v>
      </c>
      <c r="H821" t="str">
        <f>MONTH(scrapedData!AE821)&amp;""""&amp;DAY(scrapedData!AE821)&amp;"'"</f>
        <v>6"4'</v>
      </c>
      <c r="I821">
        <f ca="1">_xlfn.IFNA(scalebetweenformulas!N821-scalebetweenformulas!T821,40)</f>
        <v>56</v>
      </c>
      <c r="J821">
        <f>_xlfn.IFNA(scalebetweenformulas!O821-scalebetweenformulas!T821,40)</f>
        <v>58</v>
      </c>
      <c r="K821">
        <f ca="1">_xlfn.IFNA(scalebetweenformulas!Q821,40)</f>
        <v>40</v>
      </c>
      <c r="L821">
        <f>_xlfn.IFNA(scalebetweenformulas!P821,40)</f>
        <v>71</v>
      </c>
      <c r="M821">
        <f ca="1">_xlfn.IFNA(scalebetweenformulas!R821,40)</f>
        <v>60</v>
      </c>
      <c r="N821">
        <f t="shared" si="13"/>
        <v>18</v>
      </c>
    </row>
    <row r="822" spans="1:14" x14ac:dyDescent="0.3">
      <c r="A822" t="s">
        <v>2974</v>
      </c>
      <c r="B822">
        <f>scalebetweenformulas!S822</f>
        <v>52</v>
      </c>
      <c r="C822">
        <f>IF(scrapedData!AC822="FR",4,IF(scrapedData!AC822="SO", 3, IF(scrapedData!AC822="JR",2,1)))</f>
        <v>3</v>
      </c>
      <c r="D822">
        <v>1200000</v>
      </c>
      <c r="E822">
        <f ca="1">IF(scrapedData!AD822="F",RANDBETWEEN(2,3),IF(scrapedData!AD822="G",RANDBETWEEN(0,1),4))</f>
        <v>3</v>
      </c>
      <c r="F822" s="1" t="s">
        <v>585</v>
      </c>
      <c r="G822">
        <f>scrapedData!AB822</f>
        <v>33</v>
      </c>
      <c r="H822" t="str">
        <f>MONTH(scrapedData!AE822)&amp;""""&amp;DAY(scrapedData!AE822)&amp;"'"</f>
        <v>6"9'</v>
      </c>
      <c r="I822">
        <f ca="1">_xlfn.IFNA(scalebetweenformulas!N822-scalebetweenformulas!T822,40)</f>
        <v>57</v>
      </c>
      <c r="J822">
        <f>_xlfn.IFNA(scalebetweenformulas!O822-scalebetweenformulas!T822,40)</f>
        <v>57</v>
      </c>
      <c r="K822">
        <f ca="1">_xlfn.IFNA(scalebetweenformulas!Q822,40)</f>
        <v>49</v>
      </c>
      <c r="L822">
        <f>_xlfn.IFNA(scalebetweenformulas!P822,40)</f>
        <v>68</v>
      </c>
      <c r="M822">
        <f ca="1">_xlfn.IFNA(scalebetweenformulas!R822,40)</f>
        <v>51</v>
      </c>
      <c r="N822">
        <f t="shared" si="13"/>
        <v>19</v>
      </c>
    </row>
    <row r="823" spans="1:14" x14ac:dyDescent="0.3">
      <c r="A823" t="s">
        <v>2977</v>
      </c>
      <c r="B823">
        <f>scalebetweenformulas!S823</f>
        <v>53</v>
      </c>
      <c r="C823">
        <f>IF(scrapedData!AC823="FR",4,IF(scrapedData!AC823="SO", 3, IF(scrapedData!AC823="JR",2,1)))</f>
        <v>2</v>
      </c>
      <c r="D823">
        <v>1200000</v>
      </c>
      <c r="E823">
        <f ca="1">IF(scrapedData!AD823="F",RANDBETWEEN(2,3),IF(scrapedData!AD823="G",RANDBETWEEN(0,1),4))</f>
        <v>1</v>
      </c>
      <c r="F823" s="1" t="s">
        <v>585</v>
      </c>
      <c r="G823">
        <f>scrapedData!AB823</f>
        <v>12</v>
      </c>
      <c r="H823" t="str">
        <f>MONTH(scrapedData!AE823)&amp;""""&amp;DAY(scrapedData!AE823)&amp;"'"</f>
        <v>6"1'</v>
      </c>
      <c r="I823">
        <f ca="1">_xlfn.IFNA(scalebetweenformulas!N823-scalebetweenformulas!T823,40)</f>
        <v>79</v>
      </c>
      <c r="J823">
        <f>_xlfn.IFNA(scalebetweenformulas!O823-scalebetweenformulas!T823,40)</f>
        <v>74</v>
      </c>
      <c r="K823">
        <f ca="1">_xlfn.IFNA(scalebetweenformulas!Q823,40)</f>
        <v>87</v>
      </c>
      <c r="L823">
        <f>_xlfn.IFNA(scalebetweenformulas!P823,40)</f>
        <v>57</v>
      </c>
      <c r="M823">
        <f ca="1">_xlfn.IFNA(scalebetweenformulas!R823,40)</f>
        <v>90</v>
      </c>
      <c r="N823">
        <f t="shared" si="13"/>
        <v>20</v>
      </c>
    </row>
    <row r="824" spans="1:14" x14ac:dyDescent="0.3">
      <c r="A824" t="s">
        <v>2979</v>
      </c>
      <c r="B824">
        <f>scalebetweenformulas!S824</f>
        <v>53</v>
      </c>
      <c r="C824">
        <f>IF(scrapedData!AC824="FR",4,IF(scrapedData!AC824="SO", 3, IF(scrapedData!AC824="JR",2,1)))</f>
        <v>1</v>
      </c>
      <c r="D824">
        <v>1200000</v>
      </c>
      <c r="E824">
        <f ca="1">IF(scrapedData!AD824="F",RANDBETWEEN(2,3),IF(scrapedData!AD824="G",RANDBETWEEN(0,1),4))</f>
        <v>0</v>
      </c>
      <c r="F824" s="1" t="s">
        <v>585</v>
      </c>
      <c r="G824">
        <f>scrapedData!AB824</f>
        <v>4</v>
      </c>
      <c r="H824" t="str">
        <f>MONTH(scrapedData!AE824)&amp;""""&amp;DAY(scrapedData!AE824)&amp;"'"</f>
        <v>6"5'</v>
      </c>
      <c r="I824">
        <f ca="1">_xlfn.IFNA(scalebetweenformulas!N824-scalebetweenformulas!T824,40)</f>
        <v>85</v>
      </c>
      <c r="J824">
        <f>_xlfn.IFNA(scalebetweenformulas!O824-scalebetweenformulas!T824,40)</f>
        <v>78</v>
      </c>
      <c r="K824">
        <f ca="1">_xlfn.IFNA(scalebetweenformulas!Q824,40)</f>
        <v>87</v>
      </c>
      <c r="L824">
        <f>_xlfn.IFNA(scalebetweenformulas!P824,40)</f>
        <v>62</v>
      </c>
      <c r="M824">
        <f ca="1">_xlfn.IFNA(scalebetweenformulas!R824,40)</f>
        <v>84</v>
      </c>
      <c r="N824">
        <f t="shared" si="13"/>
        <v>21</v>
      </c>
    </row>
    <row r="825" spans="1:14" x14ac:dyDescent="0.3">
      <c r="A825" t="s">
        <v>2981</v>
      </c>
      <c r="B825">
        <f>scalebetweenformulas!S825</f>
        <v>53</v>
      </c>
      <c r="C825">
        <f>IF(scrapedData!AC825="FR",4,IF(scrapedData!AC825="SO", 3, IF(scrapedData!AC825="JR",2,1)))</f>
        <v>2</v>
      </c>
      <c r="D825">
        <v>1200000</v>
      </c>
      <c r="E825">
        <f ca="1">IF(scrapedData!AD825="F",RANDBETWEEN(2,3),IF(scrapedData!AD825="G",RANDBETWEEN(0,1),4))</f>
        <v>1</v>
      </c>
      <c r="F825" s="1" t="s">
        <v>585</v>
      </c>
      <c r="G825">
        <f>scrapedData!AB825</f>
        <v>20</v>
      </c>
      <c r="H825" t="str">
        <f>MONTH(scrapedData!AE825)&amp;""""&amp;DAY(scrapedData!AE825)&amp;"'"</f>
        <v>6"6'</v>
      </c>
      <c r="I825">
        <f ca="1">_xlfn.IFNA(scalebetweenformulas!N825-scalebetweenformulas!T825,40)</f>
        <v>80</v>
      </c>
      <c r="J825">
        <f>_xlfn.IFNA(scalebetweenformulas!O825-scalebetweenformulas!T825,40)</f>
        <v>77</v>
      </c>
      <c r="K825">
        <f ca="1">_xlfn.IFNA(scalebetweenformulas!Q825,40)</f>
        <v>89</v>
      </c>
      <c r="L825">
        <f>_xlfn.IFNA(scalebetweenformulas!P825,40)</f>
        <v>78</v>
      </c>
      <c r="M825">
        <f ca="1">_xlfn.IFNA(scalebetweenformulas!R825,40)</f>
        <v>80</v>
      </c>
      <c r="N825">
        <f t="shared" si="13"/>
        <v>20</v>
      </c>
    </row>
    <row r="826" spans="1:14" x14ac:dyDescent="0.3">
      <c r="A826" t="s">
        <v>2984</v>
      </c>
      <c r="B826">
        <f>scalebetweenformulas!S826</f>
        <v>53</v>
      </c>
      <c r="C826">
        <f>IF(scrapedData!AC826="FR",4,IF(scrapedData!AC826="SO", 3, IF(scrapedData!AC826="JR",2,1)))</f>
        <v>2</v>
      </c>
      <c r="D826">
        <v>1200000</v>
      </c>
      <c r="E826">
        <f ca="1">IF(scrapedData!AD826="F",RANDBETWEEN(2,3),IF(scrapedData!AD826="G",RANDBETWEEN(0,1),4))</f>
        <v>0</v>
      </c>
      <c r="F826" s="1" t="s">
        <v>585</v>
      </c>
      <c r="G826">
        <f>scrapedData!AB826</f>
        <v>22</v>
      </c>
      <c r="H826" t="str">
        <f>MONTH(scrapedData!AE826)&amp;""""&amp;DAY(scrapedData!AE826)&amp;"'"</f>
        <v>6"1'</v>
      </c>
      <c r="I826">
        <f ca="1">_xlfn.IFNA(scalebetweenformulas!N826-scalebetweenformulas!T826,40)</f>
        <v>79</v>
      </c>
      <c r="J826">
        <f>_xlfn.IFNA(scalebetweenformulas!O826-scalebetweenformulas!T826,40)</f>
        <v>76</v>
      </c>
      <c r="K826">
        <f ca="1">_xlfn.IFNA(scalebetweenformulas!Q826,40)</f>
        <v>85</v>
      </c>
      <c r="L826">
        <f>_xlfn.IFNA(scalebetweenformulas!P826,40)</f>
        <v>69</v>
      </c>
      <c r="M826">
        <f ca="1">_xlfn.IFNA(scalebetweenformulas!R826,40)</f>
        <v>82</v>
      </c>
      <c r="N826">
        <f t="shared" si="13"/>
        <v>20</v>
      </c>
    </row>
    <row r="827" spans="1:14" x14ac:dyDescent="0.3">
      <c r="A827" t="s">
        <v>2985</v>
      </c>
      <c r="B827">
        <f>scalebetweenformulas!S827</f>
        <v>53</v>
      </c>
      <c r="C827">
        <f>IF(scrapedData!AC827="FR",4,IF(scrapedData!AC827="SO", 3, IF(scrapedData!AC827="JR",2,1)))</f>
        <v>1</v>
      </c>
      <c r="D827">
        <v>1200000</v>
      </c>
      <c r="E827">
        <f ca="1">IF(scrapedData!AD827="F",RANDBETWEEN(2,3),IF(scrapedData!AD827="G",RANDBETWEEN(0,1),4))</f>
        <v>4</v>
      </c>
      <c r="F827" s="1" t="s">
        <v>585</v>
      </c>
      <c r="G827">
        <f>scrapedData!AB827</f>
        <v>30</v>
      </c>
      <c r="H827" t="str">
        <f>MONTH(scrapedData!AE827)&amp;""""&amp;DAY(scrapedData!AE827)&amp;"'"</f>
        <v>6"10'</v>
      </c>
      <c r="I827">
        <f ca="1">_xlfn.IFNA(scalebetweenformulas!N827-scalebetweenformulas!T827,40)</f>
        <v>71</v>
      </c>
      <c r="J827">
        <f>_xlfn.IFNA(scalebetweenformulas!O827-scalebetweenformulas!T827,40)</f>
        <v>74</v>
      </c>
      <c r="K827">
        <f ca="1">_xlfn.IFNA(scalebetweenformulas!Q827,40)</f>
        <v>46</v>
      </c>
      <c r="L827">
        <f>_xlfn.IFNA(scalebetweenformulas!P827,40)</f>
        <v>79</v>
      </c>
      <c r="M827">
        <f ca="1">_xlfn.IFNA(scalebetweenformulas!R827,40)</f>
        <v>55</v>
      </c>
      <c r="N827">
        <f t="shared" si="13"/>
        <v>21</v>
      </c>
    </row>
    <row r="828" spans="1:14" x14ac:dyDescent="0.3">
      <c r="A828" t="s">
        <v>2987</v>
      </c>
      <c r="B828">
        <f>scalebetweenformulas!S828</f>
        <v>53</v>
      </c>
      <c r="C828">
        <f>IF(scrapedData!AC828="FR",4,IF(scrapedData!AC828="SO", 3, IF(scrapedData!AC828="JR",2,1)))</f>
        <v>3</v>
      </c>
      <c r="D828">
        <v>1200000</v>
      </c>
      <c r="E828">
        <f ca="1">IF(scrapedData!AD828="F",RANDBETWEEN(2,3),IF(scrapedData!AD828="G",RANDBETWEEN(0,1),4))</f>
        <v>3</v>
      </c>
      <c r="F828" s="1" t="s">
        <v>585</v>
      </c>
      <c r="G828">
        <f>scrapedData!AB828</f>
        <v>33</v>
      </c>
      <c r="H828" t="str">
        <f>MONTH(scrapedData!AE828)&amp;""""&amp;DAY(scrapedData!AE828)&amp;"'"</f>
        <v>6"8'</v>
      </c>
      <c r="I828">
        <f ca="1">_xlfn.IFNA(scalebetweenformulas!N828-scalebetweenformulas!T828,40)</f>
        <v>70</v>
      </c>
      <c r="J828">
        <f>_xlfn.IFNA(scalebetweenformulas!O828-scalebetweenformulas!T828,40)</f>
        <v>68</v>
      </c>
      <c r="K828">
        <f ca="1">_xlfn.IFNA(scalebetweenformulas!Q828,40)</f>
        <v>50</v>
      </c>
      <c r="L828">
        <f>_xlfn.IFNA(scalebetweenformulas!P828,40)</f>
        <v>71</v>
      </c>
      <c r="M828">
        <f ca="1">_xlfn.IFNA(scalebetweenformulas!R828,40)</f>
        <v>74</v>
      </c>
      <c r="N828">
        <f t="shared" si="13"/>
        <v>19</v>
      </c>
    </row>
    <row r="829" spans="1:14" x14ac:dyDescent="0.3">
      <c r="A829" t="s">
        <v>2988</v>
      </c>
      <c r="B829">
        <f>scalebetweenformulas!S829</f>
        <v>53</v>
      </c>
      <c r="C829">
        <f>IF(scrapedData!AC829="FR",4,IF(scrapedData!AC829="SO", 3, IF(scrapedData!AC829="JR",2,1)))</f>
        <v>2</v>
      </c>
      <c r="D829">
        <v>1200000</v>
      </c>
      <c r="E829">
        <f ca="1">IF(scrapedData!AD829="F",RANDBETWEEN(2,3),IF(scrapedData!AD829="G",RANDBETWEEN(0,1),4))</f>
        <v>1</v>
      </c>
      <c r="F829" s="1" t="s">
        <v>585</v>
      </c>
      <c r="G829">
        <f>scrapedData!AB829</f>
        <v>1</v>
      </c>
      <c r="H829" t="str">
        <f>MONTH(scrapedData!AE829)&amp;""""&amp;DAY(scrapedData!AE829)&amp;"'"</f>
        <v>6"4'</v>
      </c>
      <c r="I829">
        <f ca="1">_xlfn.IFNA(scalebetweenformulas!N829-scalebetweenformulas!T829,40)</f>
        <v>75</v>
      </c>
      <c r="J829">
        <f>_xlfn.IFNA(scalebetweenformulas!O829-scalebetweenformulas!T829,40)</f>
        <v>75</v>
      </c>
      <c r="K829">
        <f ca="1">_xlfn.IFNA(scalebetweenformulas!Q829,40)</f>
        <v>78</v>
      </c>
      <c r="L829">
        <f>_xlfn.IFNA(scalebetweenformulas!P829,40)</f>
        <v>60</v>
      </c>
      <c r="M829">
        <f ca="1">_xlfn.IFNA(scalebetweenformulas!R829,40)</f>
        <v>61</v>
      </c>
      <c r="N829">
        <f t="shared" si="13"/>
        <v>20</v>
      </c>
    </row>
    <row r="830" spans="1:14" x14ac:dyDescent="0.3">
      <c r="A830" t="s">
        <v>2991</v>
      </c>
      <c r="B830">
        <f>scalebetweenformulas!S830</f>
        <v>53</v>
      </c>
      <c r="C830">
        <f>IF(scrapedData!AC830="FR",4,IF(scrapedData!AC830="SO", 3, IF(scrapedData!AC830="JR",2,1)))</f>
        <v>4</v>
      </c>
      <c r="D830">
        <v>1200000</v>
      </c>
      <c r="E830">
        <f ca="1">IF(scrapedData!AD830="F",RANDBETWEEN(2,3),IF(scrapedData!AD830="G",RANDBETWEEN(0,1),4))</f>
        <v>3</v>
      </c>
      <c r="F830" s="1" t="s">
        <v>585</v>
      </c>
      <c r="G830">
        <f>scrapedData!AB830</f>
        <v>0</v>
      </c>
      <c r="H830" t="str">
        <f>MONTH(scrapedData!AE830)&amp;""""&amp;DAY(scrapedData!AE830)&amp;"'"</f>
        <v>6"8'</v>
      </c>
      <c r="I830">
        <f ca="1">_xlfn.IFNA(scalebetweenformulas!N830-scalebetweenformulas!T830,40)</f>
        <v>72</v>
      </c>
      <c r="J830">
        <f>_xlfn.IFNA(scalebetweenformulas!O830-scalebetweenformulas!T830,40)</f>
        <v>62</v>
      </c>
      <c r="K830">
        <f ca="1">_xlfn.IFNA(scalebetweenformulas!Q830,40)</f>
        <v>79</v>
      </c>
      <c r="L830">
        <f>_xlfn.IFNA(scalebetweenformulas!P830,40)</f>
        <v>68</v>
      </c>
      <c r="M830">
        <f ca="1">_xlfn.IFNA(scalebetweenformulas!R830,40)</f>
        <v>70</v>
      </c>
      <c r="N830">
        <f t="shared" si="13"/>
        <v>18</v>
      </c>
    </row>
    <row r="831" spans="1:14" x14ac:dyDescent="0.3">
      <c r="A831" t="s">
        <v>2994</v>
      </c>
      <c r="B831">
        <f>scalebetweenformulas!S831</f>
        <v>53</v>
      </c>
      <c r="C831">
        <f>IF(scrapedData!AC831="FR",4,IF(scrapedData!AC831="SO", 3, IF(scrapedData!AC831="JR",2,1)))</f>
        <v>1</v>
      </c>
      <c r="D831">
        <v>1200000</v>
      </c>
      <c r="E831">
        <f ca="1">IF(scrapedData!AD831="F",RANDBETWEEN(2,3),IF(scrapedData!AD831="G",RANDBETWEEN(0,1),4))</f>
        <v>2</v>
      </c>
      <c r="F831" s="1" t="s">
        <v>585</v>
      </c>
      <c r="G831">
        <f>scrapedData!AB831</f>
        <v>11</v>
      </c>
      <c r="H831" t="str">
        <f>MONTH(scrapedData!AE831)&amp;""""&amp;DAY(scrapedData!AE831)&amp;"'"</f>
        <v>6"10'</v>
      </c>
      <c r="I831">
        <f ca="1">_xlfn.IFNA(scalebetweenformulas!N831-scalebetweenformulas!T831,40)</f>
        <v>65</v>
      </c>
      <c r="J831">
        <f>_xlfn.IFNA(scalebetweenformulas!O831-scalebetweenformulas!T831,40)</f>
        <v>63</v>
      </c>
      <c r="K831">
        <f ca="1">_xlfn.IFNA(scalebetweenformulas!Q831,40)</f>
        <v>45</v>
      </c>
      <c r="L831">
        <f>_xlfn.IFNA(scalebetweenformulas!P831,40)</f>
        <v>70</v>
      </c>
      <c r="M831">
        <f ca="1">_xlfn.IFNA(scalebetweenformulas!R831,40)</f>
        <v>50</v>
      </c>
      <c r="N831">
        <f t="shared" si="13"/>
        <v>21</v>
      </c>
    </row>
    <row r="832" spans="1:14" x14ac:dyDescent="0.3">
      <c r="A832" t="s">
        <v>2995</v>
      </c>
      <c r="B832">
        <f>scalebetweenformulas!S832</f>
        <v>53</v>
      </c>
      <c r="C832">
        <f>IF(scrapedData!AC832="FR",4,IF(scrapedData!AC832="SO", 3, IF(scrapedData!AC832="JR",2,1)))</f>
        <v>3</v>
      </c>
      <c r="D832">
        <v>1200000</v>
      </c>
      <c r="E832">
        <f ca="1">IF(scrapedData!AD832="F",RANDBETWEEN(2,3),IF(scrapedData!AD832="G",RANDBETWEEN(0,1),4))</f>
        <v>1</v>
      </c>
      <c r="F832" s="1" t="s">
        <v>585</v>
      </c>
      <c r="G832">
        <f>scrapedData!AB832</f>
        <v>13</v>
      </c>
      <c r="H832" t="str">
        <f>MONTH(scrapedData!AE832)&amp;""""&amp;DAY(scrapedData!AE832)&amp;"'"</f>
        <v>6"4'</v>
      </c>
      <c r="I832">
        <f ca="1">_xlfn.IFNA(scalebetweenformulas!N832-scalebetweenformulas!T832,40)</f>
        <v>64</v>
      </c>
      <c r="J832">
        <f>_xlfn.IFNA(scalebetweenformulas!O832-scalebetweenformulas!T832,40)</f>
        <v>61</v>
      </c>
      <c r="K832">
        <f ca="1">_xlfn.IFNA(scalebetweenformulas!Q832,40)</f>
        <v>49</v>
      </c>
      <c r="L832">
        <f>_xlfn.IFNA(scalebetweenformulas!P832,40)</f>
        <v>63</v>
      </c>
      <c r="M832">
        <f ca="1">_xlfn.IFNA(scalebetweenformulas!R832,40)</f>
        <v>62</v>
      </c>
      <c r="N832">
        <f t="shared" si="13"/>
        <v>19</v>
      </c>
    </row>
    <row r="833" spans="1:14" x14ac:dyDescent="0.3">
      <c r="A833" t="s">
        <v>2997</v>
      </c>
      <c r="B833">
        <f>scalebetweenformulas!S833</f>
        <v>53</v>
      </c>
      <c r="C833">
        <f>IF(scrapedData!AC833="FR",4,IF(scrapedData!AC833="SO", 3, IF(scrapedData!AC833="JR",2,1)))</f>
        <v>4</v>
      </c>
      <c r="D833">
        <v>1200000</v>
      </c>
      <c r="E833">
        <f ca="1">IF(scrapedData!AD833="F",RANDBETWEEN(2,3),IF(scrapedData!AD833="G",RANDBETWEEN(0,1),4))</f>
        <v>1</v>
      </c>
      <c r="F833" s="1" t="s">
        <v>585</v>
      </c>
      <c r="G833">
        <f>scrapedData!AB833</f>
        <v>24</v>
      </c>
      <c r="H833" t="str">
        <f>MONTH(scrapedData!AE833)&amp;""""&amp;DAY(scrapedData!AE833)&amp;"'"</f>
        <v>6"6'</v>
      </c>
      <c r="I833">
        <f ca="1">_xlfn.IFNA(scalebetweenformulas!N833-scalebetweenformulas!T833,40)</f>
        <v>61</v>
      </c>
      <c r="J833">
        <f>_xlfn.IFNA(scalebetweenformulas!O833-scalebetweenformulas!T833,40)</f>
        <v>64</v>
      </c>
      <c r="K833">
        <f ca="1">_xlfn.IFNA(scalebetweenformulas!Q833,40)</f>
        <v>44</v>
      </c>
      <c r="L833">
        <f>_xlfn.IFNA(scalebetweenformulas!P833,40)</f>
        <v>63</v>
      </c>
      <c r="M833">
        <f ca="1">_xlfn.IFNA(scalebetweenformulas!R833,40)</f>
        <v>71</v>
      </c>
      <c r="N833">
        <f t="shared" si="13"/>
        <v>18</v>
      </c>
    </row>
    <row r="834" spans="1:14" x14ac:dyDescent="0.3">
      <c r="A834" t="s">
        <v>2998</v>
      </c>
      <c r="B834">
        <f>scalebetweenformulas!S834</f>
        <v>53</v>
      </c>
      <c r="C834">
        <f>IF(scrapedData!AC834="FR",4,IF(scrapedData!AC834="SO", 3, IF(scrapedData!AC834="JR",2,1)))</f>
        <v>2</v>
      </c>
      <c r="D834">
        <v>1200000</v>
      </c>
      <c r="E834">
        <f ca="1">IF(scrapedData!AD834="F",RANDBETWEEN(2,3),IF(scrapedData!AD834="G",RANDBETWEEN(0,1),4))</f>
        <v>1</v>
      </c>
      <c r="F834" s="1" t="s">
        <v>585</v>
      </c>
      <c r="G834">
        <f>scrapedData!AB834</f>
        <v>14</v>
      </c>
      <c r="H834" t="str">
        <f>MONTH(scrapedData!AE834)&amp;""""&amp;DAY(scrapedData!AE834)&amp;"'"</f>
        <v>6"5'</v>
      </c>
      <c r="I834">
        <f>_xlfn.IFNA(scalebetweenformulas!N834-scalebetweenformulas!T834,40)</f>
        <v>40</v>
      </c>
      <c r="J834">
        <f>_xlfn.IFNA(scalebetweenformulas!O834-scalebetweenformulas!T834,40)</f>
        <v>40</v>
      </c>
      <c r="K834">
        <f ca="1">_xlfn.IFNA(scalebetweenformulas!Q834,40)</f>
        <v>40</v>
      </c>
      <c r="L834">
        <f>_xlfn.IFNA(scalebetweenformulas!P834,40)</f>
        <v>40</v>
      </c>
      <c r="M834">
        <f ca="1">_xlfn.IFNA(scalebetweenformulas!R834,40)</f>
        <v>40</v>
      </c>
      <c r="N834">
        <f t="shared" si="13"/>
        <v>20</v>
      </c>
    </row>
    <row r="835" spans="1:14" x14ac:dyDescent="0.3">
      <c r="A835" t="s">
        <v>3000</v>
      </c>
      <c r="B835">
        <f>scalebetweenformulas!S835</f>
        <v>53</v>
      </c>
      <c r="C835">
        <f>IF(scrapedData!AC835="FR",4,IF(scrapedData!AC835="SO", 3, IF(scrapedData!AC835="JR",2,1)))</f>
        <v>4</v>
      </c>
      <c r="D835">
        <v>1200000</v>
      </c>
      <c r="E835">
        <f ca="1">IF(scrapedData!AD835="F",RANDBETWEEN(2,3),IF(scrapedData!AD835="G",RANDBETWEEN(0,1),4))</f>
        <v>3</v>
      </c>
      <c r="F835" s="1" t="s">
        <v>585</v>
      </c>
      <c r="G835">
        <f>scrapedData!AB835</f>
        <v>10</v>
      </c>
      <c r="H835" t="str">
        <f>MONTH(scrapedData!AE835)&amp;""""&amp;DAY(scrapedData!AE835)&amp;"'"</f>
        <v>6"9'</v>
      </c>
      <c r="I835">
        <f>_xlfn.IFNA(scalebetweenformulas!N835-scalebetweenformulas!T835,40)</f>
        <v>40</v>
      </c>
      <c r="J835">
        <f>_xlfn.IFNA(scalebetweenformulas!O835-scalebetweenformulas!T835,40)</f>
        <v>40</v>
      </c>
      <c r="K835">
        <f ca="1">_xlfn.IFNA(scalebetweenformulas!Q835,40)</f>
        <v>40</v>
      </c>
      <c r="L835">
        <f>_xlfn.IFNA(scalebetweenformulas!P835,40)</f>
        <v>40</v>
      </c>
      <c r="M835">
        <f ca="1">_xlfn.IFNA(scalebetweenformulas!R835,40)</f>
        <v>40</v>
      </c>
      <c r="N835">
        <f t="shared" ref="N835:N898" si="14">22-C835</f>
        <v>18</v>
      </c>
    </row>
    <row r="836" spans="1:14" x14ac:dyDescent="0.3">
      <c r="A836" t="s">
        <v>3003</v>
      </c>
      <c r="B836">
        <f>scalebetweenformulas!S836</f>
        <v>54</v>
      </c>
      <c r="C836">
        <f>IF(scrapedData!AC836="FR",4,IF(scrapedData!AC836="SO", 3, IF(scrapedData!AC836="JR",2,1)))</f>
        <v>2</v>
      </c>
      <c r="D836">
        <v>1200000</v>
      </c>
      <c r="E836">
        <f ca="1">IF(scrapedData!AD836="F",RANDBETWEEN(2,3),IF(scrapedData!AD836="G",RANDBETWEEN(0,1),4))</f>
        <v>1</v>
      </c>
      <c r="F836" s="1" t="s">
        <v>585</v>
      </c>
      <c r="G836">
        <f>scrapedData!AB836</f>
        <v>25</v>
      </c>
      <c r="H836" t="str">
        <f>MONTH(scrapedData!AE836)&amp;""""&amp;DAY(scrapedData!AE836)&amp;"'"</f>
        <v>6"6'</v>
      </c>
      <c r="I836">
        <f ca="1">_xlfn.IFNA(scalebetweenformulas!N836-scalebetweenformulas!T836,40)</f>
        <v>82</v>
      </c>
      <c r="J836">
        <f>_xlfn.IFNA(scalebetweenformulas!O836-scalebetweenformulas!T836,40)</f>
        <v>80</v>
      </c>
      <c r="K836">
        <f ca="1">_xlfn.IFNA(scalebetweenformulas!Q836,40)</f>
        <v>84</v>
      </c>
      <c r="L836">
        <f>_xlfn.IFNA(scalebetweenformulas!P836,40)</f>
        <v>79</v>
      </c>
      <c r="M836">
        <f ca="1">_xlfn.IFNA(scalebetweenformulas!R836,40)</f>
        <v>79</v>
      </c>
      <c r="N836">
        <f t="shared" si="14"/>
        <v>20</v>
      </c>
    </row>
    <row r="837" spans="1:14" x14ac:dyDescent="0.3">
      <c r="A837" t="s">
        <v>3006</v>
      </c>
      <c r="B837">
        <f>scalebetweenformulas!S837</f>
        <v>54</v>
      </c>
      <c r="C837">
        <f>IF(scrapedData!AC837="FR",4,IF(scrapedData!AC837="SO", 3, IF(scrapedData!AC837="JR",2,1)))</f>
        <v>1</v>
      </c>
      <c r="D837">
        <v>1200000</v>
      </c>
      <c r="E837">
        <f ca="1">IF(scrapedData!AD837="F",RANDBETWEEN(2,3),IF(scrapedData!AD837="G",RANDBETWEEN(0,1),4))</f>
        <v>1</v>
      </c>
      <c r="F837" s="1" t="s">
        <v>585</v>
      </c>
      <c r="G837">
        <f>scrapedData!AB837</f>
        <v>3</v>
      </c>
      <c r="H837" t="str">
        <f>MONTH(scrapedData!AE837)&amp;""""&amp;DAY(scrapedData!AE837)&amp;"'"</f>
        <v>6"3'</v>
      </c>
      <c r="I837">
        <f ca="1">_xlfn.IFNA(scalebetweenformulas!N837-scalebetweenformulas!T837,40)</f>
        <v>81</v>
      </c>
      <c r="J837">
        <f>_xlfn.IFNA(scalebetweenformulas!O837-scalebetweenformulas!T837,40)</f>
        <v>72</v>
      </c>
      <c r="K837">
        <f ca="1">_xlfn.IFNA(scalebetweenformulas!Q837,40)</f>
        <v>84</v>
      </c>
      <c r="L837">
        <f>_xlfn.IFNA(scalebetweenformulas!P837,40)</f>
        <v>57</v>
      </c>
      <c r="M837">
        <f ca="1">_xlfn.IFNA(scalebetweenformulas!R837,40)</f>
        <v>84</v>
      </c>
      <c r="N837">
        <f t="shared" si="14"/>
        <v>21</v>
      </c>
    </row>
    <row r="838" spans="1:14" x14ac:dyDescent="0.3">
      <c r="A838" t="s">
        <v>3008</v>
      </c>
      <c r="B838">
        <f>scalebetweenformulas!S838</f>
        <v>54</v>
      </c>
      <c r="C838">
        <f>IF(scrapedData!AC838="FR",4,IF(scrapedData!AC838="SO", 3, IF(scrapedData!AC838="JR",2,1)))</f>
        <v>1</v>
      </c>
      <c r="D838">
        <v>1200000</v>
      </c>
      <c r="E838">
        <f ca="1">IF(scrapedData!AD838="F",RANDBETWEEN(2,3),IF(scrapedData!AD838="G",RANDBETWEEN(0,1),4))</f>
        <v>2</v>
      </c>
      <c r="F838" s="1" t="s">
        <v>585</v>
      </c>
      <c r="G838">
        <f>scrapedData!AB838</f>
        <v>32</v>
      </c>
      <c r="H838" t="str">
        <f>MONTH(scrapedData!AE838)&amp;""""&amp;DAY(scrapedData!AE838)&amp;"'"</f>
        <v>6"7'</v>
      </c>
      <c r="I838">
        <f ca="1">_xlfn.IFNA(scalebetweenformulas!N838-scalebetweenformulas!T838,40)</f>
        <v>79</v>
      </c>
      <c r="J838">
        <f>_xlfn.IFNA(scalebetweenformulas!O838-scalebetweenformulas!T838,40)</f>
        <v>72</v>
      </c>
      <c r="K838">
        <f ca="1">_xlfn.IFNA(scalebetweenformulas!Q838,40)</f>
        <v>90</v>
      </c>
      <c r="L838">
        <f>_xlfn.IFNA(scalebetweenformulas!P838,40)</f>
        <v>73</v>
      </c>
      <c r="M838">
        <f ca="1">_xlfn.IFNA(scalebetweenformulas!R838,40)</f>
        <v>71</v>
      </c>
      <c r="N838">
        <f t="shared" si="14"/>
        <v>21</v>
      </c>
    </row>
    <row r="839" spans="1:14" x14ac:dyDescent="0.3">
      <c r="A839" t="s">
        <v>3009</v>
      </c>
      <c r="B839">
        <f>scalebetweenformulas!S839</f>
        <v>54</v>
      </c>
      <c r="C839">
        <f>IF(scrapedData!AC839="FR",4,IF(scrapedData!AC839="SO", 3, IF(scrapedData!AC839="JR",2,1)))</f>
        <v>2</v>
      </c>
      <c r="D839">
        <v>1200000</v>
      </c>
      <c r="E839">
        <f ca="1">IF(scrapedData!AD839="F",RANDBETWEEN(2,3),IF(scrapedData!AD839="G",RANDBETWEEN(0,1),4))</f>
        <v>2</v>
      </c>
      <c r="F839" s="1" t="s">
        <v>585</v>
      </c>
      <c r="G839">
        <f>scrapedData!AB839</f>
        <v>23</v>
      </c>
      <c r="H839" t="str">
        <f>MONTH(scrapedData!AE839)&amp;""""&amp;DAY(scrapedData!AE839)&amp;"'"</f>
        <v>6"9'</v>
      </c>
      <c r="I839">
        <f ca="1">_xlfn.IFNA(scalebetweenformulas!N839-scalebetweenformulas!T839,40)</f>
        <v>77</v>
      </c>
      <c r="J839">
        <f>_xlfn.IFNA(scalebetweenformulas!O839-scalebetweenformulas!T839,40)</f>
        <v>82</v>
      </c>
      <c r="K839">
        <f ca="1">_xlfn.IFNA(scalebetweenformulas!Q839,40)</f>
        <v>73</v>
      </c>
      <c r="L839">
        <f>_xlfn.IFNA(scalebetweenformulas!P839,40)</f>
        <v>94</v>
      </c>
      <c r="M839">
        <f ca="1">_xlfn.IFNA(scalebetweenformulas!R839,40)</f>
        <v>73</v>
      </c>
      <c r="N839">
        <f t="shared" si="14"/>
        <v>20</v>
      </c>
    </row>
    <row r="840" spans="1:14" x14ac:dyDescent="0.3">
      <c r="A840" t="s">
        <v>3011</v>
      </c>
      <c r="B840">
        <f>scalebetweenformulas!S840</f>
        <v>54</v>
      </c>
      <c r="C840">
        <f>IF(scrapedData!AC840="FR",4,IF(scrapedData!AC840="SO", 3, IF(scrapedData!AC840="JR",2,1)))</f>
        <v>3</v>
      </c>
      <c r="D840">
        <v>1200000</v>
      </c>
      <c r="E840">
        <f ca="1">IF(scrapedData!AD840="F",RANDBETWEEN(2,3),IF(scrapedData!AD840="G",RANDBETWEEN(0,1),4))</f>
        <v>3</v>
      </c>
      <c r="F840" s="1" t="s">
        <v>585</v>
      </c>
      <c r="G840">
        <f>scrapedData!AB840</f>
        <v>20</v>
      </c>
      <c r="H840" t="str">
        <f>MONTH(scrapedData!AE840)&amp;""""&amp;DAY(scrapedData!AE840)&amp;"'"</f>
        <v>6"10'</v>
      </c>
      <c r="I840">
        <f ca="1">_xlfn.IFNA(scalebetweenformulas!N840-scalebetweenformulas!T840,40)</f>
        <v>71</v>
      </c>
      <c r="J840">
        <f>_xlfn.IFNA(scalebetweenformulas!O840-scalebetweenformulas!T840,40)</f>
        <v>71</v>
      </c>
      <c r="K840">
        <f ca="1">_xlfn.IFNA(scalebetweenformulas!Q840,40)</f>
        <v>42</v>
      </c>
      <c r="L840">
        <f>_xlfn.IFNA(scalebetweenformulas!P840,40)</f>
        <v>81</v>
      </c>
      <c r="M840">
        <f ca="1">_xlfn.IFNA(scalebetweenformulas!R840,40)</f>
        <v>65</v>
      </c>
      <c r="N840">
        <f t="shared" si="14"/>
        <v>19</v>
      </c>
    </row>
    <row r="841" spans="1:14" x14ac:dyDescent="0.3">
      <c r="A841" t="s">
        <v>3012</v>
      </c>
      <c r="B841">
        <f>scalebetweenformulas!S841</f>
        <v>54</v>
      </c>
      <c r="C841">
        <f>IF(scrapedData!AC841="FR",4,IF(scrapedData!AC841="SO", 3, IF(scrapedData!AC841="JR",2,1)))</f>
        <v>3</v>
      </c>
      <c r="D841">
        <v>1200000</v>
      </c>
      <c r="E841">
        <f ca="1">IF(scrapedData!AD841="F",RANDBETWEEN(2,3),IF(scrapedData!AD841="G",RANDBETWEEN(0,1),4))</f>
        <v>1</v>
      </c>
      <c r="F841" s="1" t="s">
        <v>585</v>
      </c>
      <c r="G841">
        <f>scrapedData!AB841</f>
        <v>5</v>
      </c>
      <c r="H841" t="str">
        <f>MONTH(scrapedData!AE841)&amp;""""&amp;DAY(scrapedData!AE841)&amp;"'"</f>
        <v>6"1'</v>
      </c>
      <c r="I841">
        <f ca="1">_xlfn.IFNA(scalebetweenformulas!N841-scalebetweenformulas!T841,40)</f>
        <v>75</v>
      </c>
      <c r="J841">
        <f>_xlfn.IFNA(scalebetweenformulas!O841-scalebetweenformulas!T841,40)</f>
        <v>67</v>
      </c>
      <c r="K841">
        <f ca="1">_xlfn.IFNA(scalebetweenformulas!Q841,40)</f>
        <v>88</v>
      </c>
      <c r="L841">
        <f>_xlfn.IFNA(scalebetweenformulas!P841,40)</f>
        <v>67</v>
      </c>
      <c r="M841">
        <f ca="1">_xlfn.IFNA(scalebetweenformulas!R841,40)</f>
        <v>77</v>
      </c>
      <c r="N841">
        <f t="shared" si="14"/>
        <v>19</v>
      </c>
    </row>
    <row r="842" spans="1:14" x14ac:dyDescent="0.3">
      <c r="A842" t="s">
        <v>3013</v>
      </c>
      <c r="B842">
        <f>scalebetweenformulas!S842</f>
        <v>54</v>
      </c>
      <c r="C842">
        <f>IF(scrapedData!AC842="FR",4,IF(scrapedData!AC842="SO", 3, IF(scrapedData!AC842="JR",2,1)))</f>
        <v>1</v>
      </c>
      <c r="D842">
        <v>1200000</v>
      </c>
      <c r="E842">
        <f ca="1">IF(scrapedData!AD842="F",RANDBETWEEN(2,3),IF(scrapedData!AD842="G",RANDBETWEEN(0,1),4))</f>
        <v>0</v>
      </c>
      <c r="F842" s="1" t="s">
        <v>585</v>
      </c>
      <c r="G842">
        <f>scrapedData!AB842</f>
        <v>13</v>
      </c>
      <c r="H842" t="str">
        <f>MONTH(scrapedData!AE842)&amp;""""&amp;DAY(scrapedData!AE842)&amp;"'"</f>
        <v>6"2'</v>
      </c>
      <c r="I842">
        <f ca="1">_xlfn.IFNA(scalebetweenformulas!N842-scalebetweenformulas!T842,40)</f>
        <v>74</v>
      </c>
      <c r="J842">
        <f>_xlfn.IFNA(scalebetweenformulas!O842-scalebetweenformulas!T842,40)</f>
        <v>72</v>
      </c>
      <c r="K842">
        <f ca="1">_xlfn.IFNA(scalebetweenformulas!Q842,40)</f>
        <v>79</v>
      </c>
      <c r="L842">
        <f>_xlfn.IFNA(scalebetweenformulas!P842,40)</f>
        <v>64</v>
      </c>
      <c r="M842">
        <f ca="1">_xlfn.IFNA(scalebetweenformulas!R842,40)</f>
        <v>67</v>
      </c>
      <c r="N842">
        <f t="shared" si="14"/>
        <v>21</v>
      </c>
    </row>
    <row r="843" spans="1:14" x14ac:dyDescent="0.3">
      <c r="A843" t="s">
        <v>3014</v>
      </c>
      <c r="B843">
        <f>scalebetweenformulas!S843</f>
        <v>54</v>
      </c>
      <c r="C843">
        <f>IF(scrapedData!AC843="FR",4,IF(scrapedData!AC843="SO", 3, IF(scrapedData!AC843="JR",2,1)))</f>
        <v>2</v>
      </c>
      <c r="D843">
        <v>1200000</v>
      </c>
      <c r="E843">
        <f ca="1">IF(scrapedData!AD843="F",RANDBETWEEN(2,3),IF(scrapedData!AD843="G",RANDBETWEEN(0,1),4))</f>
        <v>0</v>
      </c>
      <c r="F843" s="1" t="s">
        <v>585</v>
      </c>
      <c r="G843">
        <f>scrapedData!AB843</f>
        <v>2</v>
      </c>
      <c r="H843" t="str">
        <f>MONTH(scrapedData!AE843)&amp;""""&amp;DAY(scrapedData!AE843)&amp;"'"</f>
        <v>6"2'</v>
      </c>
      <c r="I843">
        <f ca="1">_xlfn.IFNA(scalebetweenformulas!N843-scalebetweenformulas!T843,40)</f>
        <v>73</v>
      </c>
      <c r="J843">
        <f>_xlfn.IFNA(scalebetweenformulas!O843-scalebetweenformulas!T843,40)</f>
        <v>61</v>
      </c>
      <c r="K843">
        <f ca="1">_xlfn.IFNA(scalebetweenformulas!Q843,40)</f>
        <v>94</v>
      </c>
      <c r="L843">
        <f>_xlfn.IFNA(scalebetweenformulas!P843,40)</f>
        <v>67</v>
      </c>
      <c r="M843">
        <f ca="1">_xlfn.IFNA(scalebetweenformulas!R843,40)</f>
        <v>65</v>
      </c>
      <c r="N843">
        <f t="shared" si="14"/>
        <v>20</v>
      </c>
    </row>
    <row r="844" spans="1:14" x14ac:dyDescent="0.3">
      <c r="A844" t="s">
        <v>3016</v>
      </c>
      <c r="B844">
        <f>scalebetweenformulas!S844</f>
        <v>54</v>
      </c>
      <c r="C844">
        <f>IF(scrapedData!AC844="FR",4,IF(scrapedData!AC844="SO", 3, IF(scrapedData!AC844="JR",2,1)))</f>
        <v>2</v>
      </c>
      <c r="D844">
        <v>1200000</v>
      </c>
      <c r="E844">
        <f ca="1">IF(scrapedData!AD844="F",RANDBETWEEN(2,3),IF(scrapedData!AD844="G",RANDBETWEEN(0,1),4))</f>
        <v>2</v>
      </c>
      <c r="F844" s="1" t="s">
        <v>585</v>
      </c>
      <c r="G844">
        <f>scrapedData!AB844</f>
        <v>22</v>
      </c>
      <c r="H844" t="str">
        <f>MONTH(scrapedData!AE844)&amp;""""&amp;DAY(scrapedData!AE844)&amp;"'"</f>
        <v>6"8'</v>
      </c>
      <c r="I844">
        <f ca="1">_xlfn.IFNA(scalebetweenformulas!N844-scalebetweenformulas!T844,40)</f>
        <v>66</v>
      </c>
      <c r="J844">
        <f>_xlfn.IFNA(scalebetweenformulas!O844-scalebetweenformulas!T844,40)</f>
        <v>59</v>
      </c>
      <c r="K844">
        <f ca="1">_xlfn.IFNA(scalebetweenformulas!Q844,40)</f>
        <v>41</v>
      </c>
      <c r="L844">
        <f>_xlfn.IFNA(scalebetweenformulas!P844,40)</f>
        <v>67</v>
      </c>
      <c r="M844">
        <f ca="1">_xlfn.IFNA(scalebetweenformulas!R844,40)</f>
        <v>58</v>
      </c>
      <c r="N844">
        <f t="shared" si="14"/>
        <v>20</v>
      </c>
    </row>
    <row r="845" spans="1:14" x14ac:dyDescent="0.3">
      <c r="A845" t="s">
        <v>3017</v>
      </c>
      <c r="B845">
        <f>scalebetweenformulas!S845</f>
        <v>54</v>
      </c>
      <c r="C845">
        <f>IF(scrapedData!AC845="FR",4,IF(scrapedData!AC845="SO", 3, IF(scrapedData!AC845="JR",2,1)))</f>
        <v>4</v>
      </c>
      <c r="D845">
        <v>1200000</v>
      </c>
      <c r="E845">
        <f ca="1">IF(scrapedData!AD845="F",RANDBETWEEN(2,3),IF(scrapedData!AD845="G",RANDBETWEEN(0,1),4))</f>
        <v>3</v>
      </c>
      <c r="F845" s="1" t="s">
        <v>585</v>
      </c>
      <c r="G845">
        <f>scrapedData!AB845</f>
        <v>35</v>
      </c>
      <c r="H845" t="str">
        <f>MONTH(scrapedData!AE845)&amp;""""&amp;DAY(scrapedData!AE845)&amp;"'"</f>
        <v>6"7'</v>
      </c>
      <c r="I845">
        <f ca="1">_xlfn.IFNA(scalebetweenformulas!N845-scalebetweenformulas!T845,40)</f>
        <v>63</v>
      </c>
      <c r="J845">
        <f>_xlfn.IFNA(scalebetweenformulas!O845-scalebetweenformulas!T845,40)</f>
        <v>59</v>
      </c>
      <c r="K845">
        <f ca="1">_xlfn.IFNA(scalebetweenformulas!Q845,40)</f>
        <v>46</v>
      </c>
      <c r="L845">
        <f>_xlfn.IFNA(scalebetweenformulas!P845,40)</f>
        <v>69</v>
      </c>
      <c r="M845">
        <f ca="1">_xlfn.IFNA(scalebetweenformulas!R845,40)</f>
        <v>62</v>
      </c>
      <c r="N845">
        <f t="shared" si="14"/>
        <v>18</v>
      </c>
    </row>
    <row r="846" spans="1:14" x14ac:dyDescent="0.3">
      <c r="A846" t="s">
        <v>3018</v>
      </c>
      <c r="B846">
        <f>scalebetweenformulas!S846</f>
        <v>54</v>
      </c>
      <c r="C846">
        <f>IF(scrapedData!AC846="FR",4,IF(scrapedData!AC846="SO", 3, IF(scrapedData!AC846="JR",2,1)))</f>
        <v>3</v>
      </c>
      <c r="D846">
        <v>1200000</v>
      </c>
      <c r="E846">
        <f ca="1">IF(scrapedData!AD846="F",RANDBETWEEN(2,3),IF(scrapedData!AD846="G",RANDBETWEEN(0,1),4))</f>
        <v>0</v>
      </c>
      <c r="F846" s="1" t="s">
        <v>585</v>
      </c>
      <c r="G846">
        <f>scrapedData!AB846</f>
        <v>0</v>
      </c>
      <c r="H846" t="str">
        <f>MONTH(scrapedData!AE846)&amp;""""&amp;DAY(scrapedData!AE846)&amp;"'"</f>
        <v>6"5'</v>
      </c>
      <c r="I846">
        <f ca="1">_xlfn.IFNA(scalebetweenformulas!N846-scalebetweenformulas!T846,40)</f>
        <v>63</v>
      </c>
      <c r="J846">
        <f>_xlfn.IFNA(scalebetweenformulas!O846-scalebetweenformulas!T846,40)</f>
        <v>61</v>
      </c>
      <c r="K846">
        <f ca="1">_xlfn.IFNA(scalebetweenformulas!Q846,40)</f>
        <v>49</v>
      </c>
      <c r="L846">
        <f>_xlfn.IFNA(scalebetweenformulas!P846,40)</f>
        <v>69</v>
      </c>
      <c r="M846">
        <f ca="1">_xlfn.IFNA(scalebetweenformulas!R846,40)</f>
        <v>69</v>
      </c>
      <c r="N846">
        <f t="shared" si="14"/>
        <v>19</v>
      </c>
    </row>
    <row r="847" spans="1:14" x14ac:dyDescent="0.3">
      <c r="A847" t="s">
        <v>3021</v>
      </c>
      <c r="B847">
        <f>scalebetweenformulas!S847</f>
        <v>54</v>
      </c>
      <c r="C847">
        <f>IF(scrapedData!AC847="FR",4,IF(scrapedData!AC847="SO", 3, IF(scrapedData!AC847="JR",2,1)))</f>
        <v>4</v>
      </c>
      <c r="D847">
        <v>1200000</v>
      </c>
      <c r="E847">
        <f ca="1">IF(scrapedData!AD847="F",RANDBETWEEN(2,3),IF(scrapedData!AD847="G",RANDBETWEEN(0,1),4))</f>
        <v>1</v>
      </c>
      <c r="F847" s="1" t="s">
        <v>585</v>
      </c>
      <c r="G847">
        <f>scrapedData!AB847</f>
        <v>10</v>
      </c>
      <c r="H847" t="str">
        <f>MONTH(scrapedData!AE847)&amp;""""&amp;DAY(scrapedData!AE847)&amp;"'"</f>
        <v>6"5'</v>
      </c>
      <c r="I847">
        <f ca="1">_xlfn.IFNA(scalebetweenformulas!N847-scalebetweenformulas!T847,40)</f>
        <v>61</v>
      </c>
      <c r="J847">
        <f>_xlfn.IFNA(scalebetweenformulas!O847-scalebetweenformulas!T847,40)</f>
        <v>59</v>
      </c>
      <c r="K847">
        <f ca="1">_xlfn.IFNA(scalebetweenformulas!Q847,40)</f>
        <v>55</v>
      </c>
      <c r="L847">
        <f>_xlfn.IFNA(scalebetweenformulas!P847,40)</f>
        <v>69</v>
      </c>
      <c r="M847">
        <f ca="1">_xlfn.IFNA(scalebetweenformulas!R847,40)</f>
        <v>57</v>
      </c>
      <c r="N847">
        <f t="shared" si="14"/>
        <v>18</v>
      </c>
    </row>
    <row r="848" spans="1:14" x14ac:dyDescent="0.3">
      <c r="A848" t="s">
        <v>3024</v>
      </c>
      <c r="B848">
        <f>scalebetweenformulas!S848</f>
        <v>54</v>
      </c>
      <c r="C848">
        <f>IF(scrapedData!AC848="FR",4,IF(scrapedData!AC848="SO", 3, IF(scrapedData!AC848="JR",2,1)))</f>
        <v>3</v>
      </c>
      <c r="D848">
        <v>1200000</v>
      </c>
      <c r="E848">
        <f ca="1">IF(scrapedData!AD848="F",RANDBETWEEN(2,3),IF(scrapedData!AD848="G",RANDBETWEEN(0,1),4))</f>
        <v>2</v>
      </c>
      <c r="F848" s="1" t="s">
        <v>585</v>
      </c>
      <c r="G848">
        <f>scrapedData!AB848</f>
        <v>14</v>
      </c>
      <c r="H848" t="str">
        <f>MONTH(scrapedData!AE848)&amp;""""&amp;DAY(scrapedData!AE848)&amp;"'"</f>
        <v>6"7'</v>
      </c>
      <c r="I848">
        <f ca="1">_xlfn.IFNA(scalebetweenformulas!N848-scalebetweenformulas!T848,40)</f>
        <v>65</v>
      </c>
      <c r="J848">
        <f>_xlfn.IFNA(scalebetweenformulas!O848-scalebetweenformulas!T848,40)</f>
        <v>58</v>
      </c>
      <c r="K848">
        <f ca="1">_xlfn.IFNA(scalebetweenformulas!Q848,40)</f>
        <v>50</v>
      </c>
      <c r="L848">
        <f>_xlfn.IFNA(scalebetweenformulas!P848,40)</f>
        <v>72</v>
      </c>
      <c r="M848">
        <f ca="1">_xlfn.IFNA(scalebetweenformulas!R848,40)</f>
        <v>52</v>
      </c>
      <c r="N848">
        <f t="shared" si="14"/>
        <v>19</v>
      </c>
    </row>
    <row r="849" spans="1:14" x14ac:dyDescent="0.3">
      <c r="A849" t="s">
        <v>3026</v>
      </c>
      <c r="B849">
        <f>scalebetweenformulas!S849</f>
        <v>54</v>
      </c>
      <c r="C849">
        <f>IF(scrapedData!AC849="FR",4,IF(scrapedData!AC849="SO", 3, IF(scrapedData!AC849="JR",2,1)))</f>
        <v>4</v>
      </c>
      <c r="D849">
        <v>1200000</v>
      </c>
      <c r="E849">
        <f ca="1">IF(scrapedData!AD849="F",RANDBETWEEN(2,3),IF(scrapedData!AD849="G",RANDBETWEEN(0,1),4))</f>
        <v>1</v>
      </c>
      <c r="F849" s="1" t="s">
        <v>585</v>
      </c>
      <c r="G849">
        <f>scrapedData!AB849</f>
        <v>1</v>
      </c>
      <c r="H849" t="str">
        <f>MONTH(scrapedData!AE849)&amp;""""&amp;DAY(scrapedData!AE849)&amp;"'"</f>
        <v>6"2'</v>
      </c>
      <c r="I849">
        <f ca="1">_xlfn.IFNA(scalebetweenformulas!N849-scalebetweenformulas!T849,40)</f>
        <v>59</v>
      </c>
      <c r="J849">
        <f>_xlfn.IFNA(scalebetweenformulas!O849-scalebetweenformulas!T849,40)</f>
        <v>57</v>
      </c>
      <c r="K849">
        <f ca="1">_xlfn.IFNA(scalebetweenformulas!Q849,40)</f>
        <v>48</v>
      </c>
      <c r="L849">
        <f>_xlfn.IFNA(scalebetweenformulas!P849,40)</f>
        <v>69</v>
      </c>
      <c r="M849">
        <f ca="1">_xlfn.IFNA(scalebetweenformulas!R849,40)</f>
        <v>62</v>
      </c>
      <c r="N849">
        <f t="shared" si="14"/>
        <v>18</v>
      </c>
    </row>
    <row r="850" spans="1:14" x14ac:dyDescent="0.3">
      <c r="A850" t="s">
        <v>3027</v>
      </c>
      <c r="B850">
        <f>scalebetweenformulas!S850</f>
        <v>54</v>
      </c>
      <c r="C850">
        <f>IF(scrapedData!AC850="FR",4,IF(scrapedData!AC850="SO", 3, IF(scrapedData!AC850="JR",2,1)))</f>
        <v>1</v>
      </c>
      <c r="D850">
        <v>1200000</v>
      </c>
      <c r="E850">
        <f ca="1">IF(scrapedData!AD850="F",RANDBETWEEN(2,3),IF(scrapedData!AD850="G",RANDBETWEEN(0,1),4))</f>
        <v>3</v>
      </c>
      <c r="F850" s="1" t="s">
        <v>585</v>
      </c>
      <c r="G850">
        <f>scrapedData!AB850</f>
        <v>34</v>
      </c>
      <c r="H850" t="str">
        <f>MONTH(scrapedData!AE850)&amp;""""&amp;DAY(scrapedData!AE850)&amp;"'"</f>
        <v>6"4'</v>
      </c>
      <c r="I850">
        <f ca="1">_xlfn.IFNA(scalebetweenformulas!N850-scalebetweenformulas!T850,40)</f>
        <v>58</v>
      </c>
      <c r="J850">
        <f>_xlfn.IFNA(scalebetweenformulas!O850-scalebetweenformulas!T850,40)</f>
        <v>57</v>
      </c>
      <c r="K850">
        <f ca="1">_xlfn.IFNA(scalebetweenformulas!Q850,40)</f>
        <v>49</v>
      </c>
      <c r="L850">
        <f>_xlfn.IFNA(scalebetweenformulas!P850,40)</f>
        <v>67</v>
      </c>
      <c r="M850">
        <f ca="1">_xlfn.IFNA(scalebetweenformulas!R850,40)</f>
        <v>66</v>
      </c>
      <c r="N850">
        <f t="shared" si="14"/>
        <v>21</v>
      </c>
    </row>
    <row r="851" spans="1:14" x14ac:dyDescent="0.3">
      <c r="A851" t="s">
        <v>3028</v>
      </c>
      <c r="B851">
        <f>scalebetweenformulas!S851</f>
        <v>54</v>
      </c>
      <c r="C851">
        <f>IF(scrapedData!AC851="FR",4,IF(scrapedData!AC851="SO", 3, IF(scrapedData!AC851="JR",2,1)))</f>
        <v>3</v>
      </c>
      <c r="D851">
        <v>1200000</v>
      </c>
      <c r="E851">
        <f ca="1">IF(scrapedData!AD851="F",RANDBETWEEN(2,3),IF(scrapedData!AD851="G",RANDBETWEEN(0,1),4))</f>
        <v>2</v>
      </c>
      <c r="F851" s="1" t="s">
        <v>585</v>
      </c>
      <c r="G851">
        <f>scrapedData!AB851</f>
        <v>33</v>
      </c>
      <c r="H851" t="str">
        <f>MONTH(scrapedData!AE851)&amp;""""&amp;DAY(scrapedData!AE851)&amp;"'"</f>
        <v>6"8'</v>
      </c>
      <c r="I851">
        <f ca="1">_xlfn.IFNA(scalebetweenformulas!N851-scalebetweenformulas!T851,40)</f>
        <v>59</v>
      </c>
      <c r="J851">
        <f>_xlfn.IFNA(scalebetweenformulas!O851-scalebetweenformulas!T851,40)</f>
        <v>58</v>
      </c>
      <c r="K851">
        <f ca="1">_xlfn.IFNA(scalebetweenformulas!Q851,40)</f>
        <v>44</v>
      </c>
      <c r="L851">
        <f>_xlfn.IFNA(scalebetweenformulas!P851,40)</f>
        <v>74</v>
      </c>
      <c r="M851">
        <f ca="1">_xlfn.IFNA(scalebetweenformulas!R851,40)</f>
        <v>58</v>
      </c>
      <c r="N851">
        <f t="shared" si="14"/>
        <v>19</v>
      </c>
    </row>
    <row r="852" spans="1:14" x14ac:dyDescent="0.3">
      <c r="A852" t="s">
        <v>3030</v>
      </c>
      <c r="B852">
        <f>scalebetweenformulas!S852</f>
        <v>54</v>
      </c>
      <c r="C852">
        <f>IF(scrapedData!AC852="FR",4,IF(scrapedData!AC852="SO", 3, IF(scrapedData!AC852="JR",2,1)))</f>
        <v>4</v>
      </c>
      <c r="D852">
        <v>1200000</v>
      </c>
      <c r="E852">
        <f ca="1">IF(scrapedData!AD852="F",RANDBETWEEN(2,3),IF(scrapedData!AD852="G",RANDBETWEEN(0,1),4))</f>
        <v>1</v>
      </c>
      <c r="F852" s="1" t="s">
        <v>585</v>
      </c>
      <c r="G852">
        <f>scrapedData!AB852</f>
        <v>11</v>
      </c>
      <c r="H852" t="str">
        <f>MONTH(scrapedData!AE852)&amp;""""&amp;DAY(scrapedData!AE852)&amp;"'"</f>
        <v>6"4'</v>
      </c>
      <c r="I852">
        <f ca="1">_xlfn.IFNA(scalebetweenformulas!N852-scalebetweenformulas!T852,40)</f>
        <v>56</v>
      </c>
      <c r="J852">
        <f>_xlfn.IFNA(scalebetweenformulas!O852-scalebetweenformulas!T852,40)</f>
        <v>57</v>
      </c>
      <c r="K852">
        <f ca="1">_xlfn.IFNA(scalebetweenformulas!Q852,40)</f>
        <v>43</v>
      </c>
      <c r="L852">
        <f>_xlfn.IFNA(scalebetweenformulas!P852,40)</f>
        <v>70</v>
      </c>
      <c r="M852">
        <f ca="1">_xlfn.IFNA(scalebetweenformulas!R852,40)</f>
        <v>60</v>
      </c>
      <c r="N852">
        <f t="shared" si="14"/>
        <v>18</v>
      </c>
    </row>
    <row r="853" spans="1:14" x14ac:dyDescent="0.3">
      <c r="A853" t="s">
        <v>3032</v>
      </c>
      <c r="B853">
        <f>scalebetweenformulas!S853</f>
        <v>54</v>
      </c>
      <c r="C853">
        <f>IF(scrapedData!AC853="FR",4,IF(scrapedData!AC853="SO", 3, IF(scrapedData!AC853="JR",2,1)))</f>
        <v>4</v>
      </c>
      <c r="D853">
        <v>1200000</v>
      </c>
      <c r="E853">
        <f ca="1">IF(scrapedData!AD853="F",RANDBETWEEN(2,3),IF(scrapedData!AD853="G",RANDBETWEEN(0,1),4))</f>
        <v>2</v>
      </c>
      <c r="F853" s="1" t="s">
        <v>585</v>
      </c>
      <c r="G853">
        <f>scrapedData!AB853</f>
        <v>30</v>
      </c>
      <c r="H853" t="str">
        <f>MONTH(scrapedData!AE853)&amp;""""&amp;DAY(scrapedData!AE853)&amp;"'"</f>
        <v>6"10'</v>
      </c>
      <c r="I853">
        <f ca="1">_xlfn.IFNA(scalebetweenformulas!N853-scalebetweenformulas!T853,40)</f>
        <v>70</v>
      </c>
      <c r="J853">
        <f>_xlfn.IFNA(scalebetweenformulas!O853-scalebetweenformulas!T853,40)</f>
        <v>58</v>
      </c>
      <c r="K853">
        <f ca="1">_xlfn.IFNA(scalebetweenformulas!Q853,40)</f>
        <v>41</v>
      </c>
      <c r="L853">
        <f>_xlfn.IFNA(scalebetweenformulas!P853,40)</f>
        <v>73</v>
      </c>
      <c r="M853">
        <f ca="1">_xlfn.IFNA(scalebetweenformulas!R853,40)</f>
        <v>65</v>
      </c>
      <c r="N853">
        <f t="shared" si="14"/>
        <v>18</v>
      </c>
    </row>
    <row r="854" spans="1:14" x14ac:dyDescent="0.3">
      <c r="A854" t="s">
        <v>3036</v>
      </c>
      <c r="B854">
        <f>scalebetweenformulas!S854</f>
        <v>55</v>
      </c>
      <c r="C854">
        <f>IF(scrapedData!AC854="FR",4,IF(scrapedData!AC854="SO", 3, IF(scrapedData!AC854="JR",2,1)))</f>
        <v>1</v>
      </c>
      <c r="D854">
        <v>1200000</v>
      </c>
      <c r="E854">
        <f ca="1">IF(scrapedData!AD854="F",RANDBETWEEN(2,3),IF(scrapedData!AD854="G",RANDBETWEEN(0,1),4))</f>
        <v>0</v>
      </c>
      <c r="F854" s="1" t="s">
        <v>585</v>
      </c>
      <c r="G854">
        <f>scrapedData!AB854</f>
        <v>3</v>
      </c>
      <c r="H854" t="str">
        <f>MONTH(scrapedData!AE854)&amp;""""&amp;DAY(scrapedData!AE854)&amp;"'"</f>
        <v>6"5'</v>
      </c>
      <c r="I854">
        <f ca="1">_xlfn.IFNA(scalebetweenformulas!N854-scalebetweenformulas!T854,40)</f>
        <v>77</v>
      </c>
      <c r="J854">
        <f>_xlfn.IFNA(scalebetweenformulas!O854-scalebetweenformulas!T854,40)</f>
        <v>79</v>
      </c>
      <c r="K854">
        <f ca="1">_xlfn.IFNA(scalebetweenformulas!Q854,40)</f>
        <v>84</v>
      </c>
      <c r="L854">
        <f>_xlfn.IFNA(scalebetweenformulas!P854,40)</f>
        <v>83</v>
      </c>
      <c r="M854">
        <f ca="1">_xlfn.IFNA(scalebetweenformulas!R854,40)</f>
        <v>85</v>
      </c>
      <c r="N854">
        <f t="shared" si="14"/>
        <v>21</v>
      </c>
    </row>
    <row r="855" spans="1:14" x14ac:dyDescent="0.3">
      <c r="A855" t="s">
        <v>3038</v>
      </c>
      <c r="B855">
        <f>scalebetweenformulas!S855</f>
        <v>55</v>
      </c>
      <c r="C855">
        <f>IF(scrapedData!AC855="FR",4,IF(scrapedData!AC855="SO", 3, IF(scrapedData!AC855="JR",2,1)))</f>
        <v>1</v>
      </c>
      <c r="D855">
        <v>1200000</v>
      </c>
      <c r="E855">
        <f ca="1">IF(scrapedData!AD855="F",RANDBETWEEN(2,3),IF(scrapedData!AD855="G",RANDBETWEEN(0,1),4))</f>
        <v>1</v>
      </c>
      <c r="F855" s="1" t="s">
        <v>585</v>
      </c>
      <c r="G855">
        <f>scrapedData!AB855</f>
        <v>4</v>
      </c>
      <c r="H855" t="str">
        <f>MONTH(scrapedData!AE855)&amp;""""&amp;DAY(scrapedData!AE855)&amp;"'"</f>
        <v>6"2'</v>
      </c>
      <c r="I855">
        <f ca="1">_xlfn.IFNA(scalebetweenformulas!N855-scalebetweenformulas!T855,40)</f>
        <v>82</v>
      </c>
      <c r="J855">
        <f>_xlfn.IFNA(scalebetweenformulas!O855-scalebetweenformulas!T855,40)</f>
        <v>78</v>
      </c>
      <c r="K855">
        <f ca="1">_xlfn.IFNA(scalebetweenformulas!Q855,40)</f>
        <v>76</v>
      </c>
      <c r="L855">
        <f>_xlfn.IFNA(scalebetweenformulas!P855,40)</f>
        <v>63</v>
      </c>
      <c r="M855">
        <f ca="1">_xlfn.IFNA(scalebetweenformulas!R855,40)</f>
        <v>69</v>
      </c>
      <c r="N855">
        <f t="shared" si="14"/>
        <v>21</v>
      </c>
    </row>
    <row r="856" spans="1:14" x14ac:dyDescent="0.3">
      <c r="A856" t="s">
        <v>3040</v>
      </c>
      <c r="B856">
        <f>scalebetweenformulas!S856</f>
        <v>55</v>
      </c>
      <c r="C856">
        <f>IF(scrapedData!AC856="FR",4,IF(scrapedData!AC856="SO", 3, IF(scrapedData!AC856="JR",2,1)))</f>
        <v>3</v>
      </c>
      <c r="D856">
        <v>1200000</v>
      </c>
      <c r="E856">
        <f ca="1">IF(scrapedData!AD856="F",RANDBETWEEN(2,3),IF(scrapedData!AD856="G",RANDBETWEEN(0,1),4))</f>
        <v>1</v>
      </c>
      <c r="F856" s="1" t="s">
        <v>585</v>
      </c>
      <c r="G856">
        <f>scrapedData!AB856</f>
        <v>10</v>
      </c>
      <c r="H856" t="str">
        <f>MONTH(scrapedData!AE856)&amp;""""&amp;DAY(scrapedData!AE856)&amp;"'"</f>
        <v>6"6'</v>
      </c>
      <c r="I856">
        <f ca="1">_xlfn.IFNA(scalebetweenformulas!N856-scalebetweenformulas!T856,40)</f>
        <v>76</v>
      </c>
      <c r="J856">
        <f>_xlfn.IFNA(scalebetweenformulas!O856-scalebetweenformulas!T856,40)</f>
        <v>72</v>
      </c>
      <c r="K856">
        <f ca="1">_xlfn.IFNA(scalebetweenformulas!Q856,40)</f>
        <v>88</v>
      </c>
      <c r="L856">
        <f>_xlfn.IFNA(scalebetweenformulas!P856,40)</f>
        <v>65</v>
      </c>
      <c r="M856">
        <f ca="1">_xlfn.IFNA(scalebetweenformulas!R856,40)</f>
        <v>68</v>
      </c>
      <c r="N856">
        <f t="shared" si="14"/>
        <v>19</v>
      </c>
    </row>
    <row r="857" spans="1:14" x14ac:dyDescent="0.3">
      <c r="A857" t="s">
        <v>3043</v>
      </c>
      <c r="B857">
        <f>scalebetweenformulas!S857</f>
        <v>55</v>
      </c>
      <c r="C857">
        <f>IF(scrapedData!AC857="FR",4,IF(scrapedData!AC857="SO", 3, IF(scrapedData!AC857="JR",2,1)))</f>
        <v>3</v>
      </c>
      <c r="D857">
        <v>1200000</v>
      </c>
      <c r="E857">
        <f ca="1">IF(scrapedData!AD857="F",RANDBETWEEN(2,3),IF(scrapedData!AD857="G",RANDBETWEEN(0,1),4))</f>
        <v>1</v>
      </c>
      <c r="F857" s="1" t="s">
        <v>585</v>
      </c>
      <c r="G857">
        <f>scrapedData!AB857</f>
        <v>2</v>
      </c>
      <c r="H857" t="str">
        <f>MONTH(scrapedData!AE857)&amp;""""&amp;DAY(scrapedData!AE857)&amp;"'"</f>
        <v>6"1'</v>
      </c>
      <c r="I857">
        <f ca="1">_xlfn.IFNA(scalebetweenformulas!N857-scalebetweenformulas!T857,40)</f>
        <v>73</v>
      </c>
      <c r="J857">
        <f>_xlfn.IFNA(scalebetweenformulas!O857-scalebetweenformulas!T857,40)</f>
        <v>64</v>
      </c>
      <c r="K857">
        <f ca="1">_xlfn.IFNA(scalebetweenformulas!Q857,40)</f>
        <v>86</v>
      </c>
      <c r="L857">
        <f>_xlfn.IFNA(scalebetweenformulas!P857,40)</f>
        <v>62</v>
      </c>
      <c r="M857">
        <f ca="1">_xlfn.IFNA(scalebetweenformulas!R857,40)</f>
        <v>58</v>
      </c>
      <c r="N857">
        <f t="shared" si="14"/>
        <v>19</v>
      </c>
    </row>
    <row r="858" spans="1:14" x14ac:dyDescent="0.3">
      <c r="A858" t="s">
        <v>3045</v>
      </c>
      <c r="B858">
        <f>scalebetweenformulas!S858</f>
        <v>55</v>
      </c>
      <c r="C858">
        <f>IF(scrapedData!AC858="FR",4,IF(scrapedData!AC858="SO", 3, IF(scrapedData!AC858="JR",2,1)))</f>
        <v>4</v>
      </c>
      <c r="D858">
        <v>1200000</v>
      </c>
      <c r="E858">
        <f ca="1">IF(scrapedData!AD858="F",RANDBETWEEN(2,3),IF(scrapedData!AD858="G",RANDBETWEEN(0,1),4))</f>
        <v>3</v>
      </c>
      <c r="F858" s="1" t="s">
        <v>585</v>
      </c>
      <c r="G858">
        <f>scrapedData!AB858</f>
        <v>22</v>
      </c>
      <c r="H858" t="str">
        <f>MONTH(scrapedData!AE858)&amp;""""&amp;DAY(scrapedData!AE858)&amp;"'"</f>
        <v>6"7'</v>
      </c>
      <c r="I858">
        <f ca="1">_xlfn.IFNA(scalebetweenformulas!N858-scalebetweenformulas!T858,40)</f>
        <v>65</v>
      </c>
      <c r="J858">
        <f>_xlfn.IFNA(scalebetweenformulas!O858-scalebetweenformulas!T858,40)</f>
        <v>66</v>
      </c>
      <c r="K858">
        <f ca="1">_xlfn.IFNA(scalebetweenformulas!Q858,40)</f>
        <v>43</v>
      </c>
      <c r="L858">
        <f>_xlfn.IFNA(scalebetweenformulas!P858,40)</f>
        <v>78</v>
      </c>
      <c r="M858">
        <f ca="1">_xlfn.IFNA(scalebetweenformulas!R858,40)</f>
        <v>70</v>
      </c>
      <c r="N858">
        <f t="shared" si="14"/>
        <v>18</v>
      </c>
    </row>
    <row r="859" spans="1:14" x14ac:dyDescent="0.3">
      <c r="A859" t="s">
        <v>3047</v>
      </c>
      <c r="B859">
        <f>scalebetweenformulas!S859</f>
        <v>55</v>
      </c>
      <c r="C859">
        <f>IF(scrapedData!AC859="FR",4,IF(scrapedData!AC859="SO", 3, IF(scrapedData!AC859="JR",2,1)))</f>
        <v>4</v>
      </c>
      <c r="D859">
        <v>1200000</v>
      </c>
      <c r="E859">
        <f ca="1">IF(scrapedData!AD859="F",RANDBETWEEN(2,3),IF(scrapedData!AD859="G",RANDBETWEEN(0,1),4))</f>
        <v>1</v>
      </c>
      <c r="F859" s="1" t="s">
        <v>585</v>
      </c>
      <c r="G859">
        <f>scrapedData!AB859</f>
        <v>1</v>
      </c>
      <c r="H859" t="str">
        <f>MONTH(scrapedData!AE859)&amp;""""&amp;DAY(scrapedData!AE859)&amp;"'"</f>
        <v>6"5'</v>
      </c>
      <c r="I859">
        <f ca="1">_xlfn.IFNA(scalebetweenformulas!N859-scalebetweenformulas!T859,40)</f>
        <v>66</v>
      </c>
      <c r="J859">
        <f>_xlfn.IFNA(scalebetweenformulas!O859-scalebetweenformulas!T859,40)</f>
        <v>70</v>
      </c>
      <c r="K859">
        <f ca="1">_xlfn.IFNA(scalebetweenformulas!Q859,40)</f>
        <v>43</v>
      </c>
      <c r="L859">
        <f>_xlfn.IFNA(scalebetweenformulas!P859,40)</f>
        <v>72</v>
      </c>
      <c r="M859">
        <f ca="1">_xlfn.IFNA(scalebetweenformulas!R859,40)</f>
        <v>49</v>
      </c>
      <c r="N859">
        <f t="shared" si="14"/>
        <v>18</v>
      </c>
    </row>
    <row r="860" spans="1:14" x14ac:dyDescent="0.3">
      <c r="A860" t="s">
        <v>3049</v>
      </c>
      <c r="B860">
        <f>scalebetweenformulas!S860</f>
        <v>55</v>
      </c>
      <c r="C860">
        <f>IF(scrapedData!AC860="FR",4,IF(scrapedData!AC860="SO", 3, IF(scrapedData!AC860="JR",2,1)))</f>
        <v>3</v>
      </c>
      <c r="D860">
        <v>1200000</v>
      </c>
      <c r="E860">
        <f ca="1">IF(scrapedData!AD860="F",RANDBETWEEN(2,3),IF(scrapedData!AD860="G",RANDBETWEEN(0,1),4))</f>
        <v>2</v>
      </c>
      <c r="F860" s="1" t="s">
        <v>585</v>
      </c>
      <c r="G860">
        <f>scrapedData!AB860</f>
        <v>23</v>
      </c>
      <c r="H860" t="str">
        <f>MONTH(scrapedData!AE860)&amp;""""&amp;DAY(scrapedData!AE860)&amp;"'"</f>
        <v>7"1'</v>
      </c>
      <c r="I860">
        <f ca="1">_xlfn.IFNA(scalebetweenformulas!N860-scalebetweenformulas!T860,40)</f>
        <v>65</v>
      </c>
      <c r="J860">
        <f>_xlfn.IFNA(scalebetweenformulas!O860-scalebetweenformulas!T860,40)</f>
        <v>72</v>
      </c>
      <c r="K860">
        <f ca="1">_xlfn.IFNA(scalebetweenformulas!Q860,40)</f>
        <v>47</v>
      </c>
      <c r="L860">
        <f>_xlfn.IFNA(scalebetweenformulas!P860,40)</f>
        <v>75</v>
      </c>
      <c r="M860">
        <f ca="1">_xlfn.IFNA(scalebetweenformulas!R860,40)</f>
        <v>63</v>
      </c>
      <c r="N860">
        <f t="shared" si="14"/>
        <v>19</v>
      </c>
    </row>
    <row r="861" spans="1:14" x14ac:dyDescent="0.3">
      <c r="A861" t="s">
        <v>3052</v>
      </c>
      <c r="B861">
        <f>scalebetweenformulas!S861</f>
        <v>55</v>
      </c>
      <c r="C861">
        <f>IF(scrapedData!AC861="FR",4,IF(scrapedData!AC861="SO", 3, IF(scrapedData!AC861="JR",2,1)))</f>
        <v>3</v>
      </c>
      <c r="D861">
        <v>1200000</v>
      </c>
      <c r="E861">
        <f ca="1">IF(scrapedData!AD861="F",RANDBETWEEN(2,3),IF(scrapedData!AD861="G",RANDBETWEEN(0,1),4))</f>
        <v>0</v>
      </c>
      <c r="F861" s="1" t="s">
        <v>585</v>
      </c>
      <c r="G861">
        <f>scrapedData!AB861</f>
        <v>0</v>
      </c>
      <c r="H861" t="str">
        <f>MONTH(scrapedData!AE861)&amp;""""&amp;DAY(scrapedData!AE861)&amp;"'"</f>
        <v>6"5'</v>
      </c>
      <c r="I861">
        <f ca="1">_xlfn.IFNA(scalebetweenformulas!N861-scalebetweenformulas!T861,40)</f>
        <v>71</v>
      </c>
      <c r="J861">
        <f>_xlfn.IFNA(scalebetweenformulas!O861-scalebetweenformulas!T861,40)</f>
        <v>66</v>
      </c>
      <c r="K861">
        <f ca="1">_xlfn.IFNA(scalebetweenformulas!Q861,40)</f>
        <v>81</v>
      </c>
      <c r="L861">
        <f>_xlfn.IFNA(scalebetweenformulas!P861,40)</f>
        <v>62</v>
      </c>
      <c r="M861">
        <f ca="1">_xlfn.IFNA(scalebetweenformulas!R861,40)</f>
        <v>66</v>
      </c>
      <c r="N861">
        <f t="shared" si="14"/>
        <v>19</v>
      </c>
    </row>
    <row r="862" spans="1:14" x14ac:dyDescent="0.3">
      <c r="A862" t="s">
        <v>3054</v>
      </c>
      <c r="B862">
        <f>scalebetweenformulas!S862</f>
        <v>55</v>
      </c>
      <c r="C862">
        <f>IF(scrapedData!AC862="FR",4,IF(scrapedData!AC862="SO", 3, IF(scrapedData!AC862="JR",2,1)))</f>
        <v>2</v>
      </c>
      <c r="D862">
        <v>1200000</v>
      </c>
      <c r="E862">
        <f ca="1">IF(scrapedData!AD862="F",RANDBETWEEN(2,3),IF(scrapedData!AD862="G",RANDBETWEEN(0,1),4))</f>
        <v>2</v>
      </c>
      <c r="F862" s="1" t="s">
        <v>585</v>
      </c>
      <c r="G862">
        <f>scrapedData!AB862</f>
        <v>13</v>
      </c>
      <c r="H862" t="str">
        <f>MONTH(scrapedData!AE862)&amp;""""&amp;DAY(scrapedData!AE862)&amp;"'"</f>
        <v>6"7'</v>
      </c>
      <c r="I862">
        <f ca="1">_xlfn.IFNA(scalebetweenformulas!N862-scalebetweenformulas!T862,40)</f>
        <v>64</v>
      </c>
      <c r="J862">
        <f>_xlfn.IFNA(scalebetweenformulas!O862-scalebetweenformulas!T862,40)</f>
        <v>72</v>
      </c>
      <c r="K862">
        <f ca="1">_xlfn.IFNA(scalebetweenformulas!Q862,40)</f>
        <v>50</v>
      </c>
      <c r="L862">
        <f>_xlfn.IFNA(scalebetweenformulas!P862,40)</f>
        <v>85</v>
      </c>
      <c r="M862">
        <f ca="1">_xlfn.IFNA(scalebetweenformulas!R862,40)</f>
        <v>40</v>
      </c>
      <c r="N862">
        <f t="shared" si="14"/>
        <v>20</v>
      </c>
    </row>
    <row r="863" spans="1:14" x14ac:dyDescent="0.3">
      <c r="A863" t="s">
        <v>3056</v>
      </c>
      <c r="B863">
        <f>scalebetweenformulas!S863</f>
        <v>55</v>
      </c>
      <c r="C863">
        <f>IF(scrapedData!AC863="FR",4,IF(scrapedData!AC863="SO", 3, IF(scrapedData!AC863="JR",2,1)))</f>
        <v>1</v>
      </c>
      <c r="D863">
        <v>1200000</v>
      </c>
      <c r="E863">
        <f ca="1">IF(scrapedData!AD863="F",RANDBETWEEN(2,3),IF(scrapedData!AD863="G",RANDBETWEEN(0,1),4))</f>
        <v>4</v>
      </c>
      <c r="F863" s="1" t="s">
        <v>585</v>
      </c>
      <c r="G863">
        <f>scrapedData!AB863</f>
        <v>25</v>
      </c>
      <c r="H863" t="str">
        <f>MONTH(scrapedData!AE863)&amp;""""&amp;DAY(scrapedData!AE863)&amp;"'"</f>
        <v>7"1'</v>
      </c>
      <c r="I863">
        <f ca="1">_xlfn.IFNA(scalebetweenformulas!N863-scalebetweenformulas!T863,40)</f>
        <v>65</v>
      </c>
      <c r="J863">
        <f>_xlfn.IFNA(scalebetweenformulas!O863-scalebetweenformulas!T863,40)</f>
        <v>64</v>
      </c>
      <c r="K863">
        <f ca="1">_xlfn.IFNA(scalebetweenformulas!Q863,40)</f>
        <v>46</v>
      </c>
      <c r="L863">
        <f>_xlfn.IFNA(scalebetweenformulas!P863,40)</f>
        <v>73</v>
      </c>
      <c r="M863">
        <f ca="1">_xlfn.IFNA(scalebetweenformulas!R863,40)</f>
        <v>45</v>
      </c>
      <c r="N863">
        <f t="shared" si="14"/>
        <v>21</v>
      </c>
    </row>
    <row r="864" spans="1:14" x14ac:dyDescent="0.3">
      <c r="A864" t="s">
        <v>3060</v>
      </c>
      <c r="B864">
        <f>scalebetweenformulas!S864</f>
        <v>55</v>
      </c>
      <c r="C864">
        <f>IF(scrapedData!AC864="FR",4,IF(scrapedData!AC864="SO", 3, IF(scrapedData!AC864="JR",2,1)))</f>
        <v>4</v>
      </c>
      <c r="D864">
        <v>1200000</v>
      </c>
      <c r="E864">
        <f ca="1">IF(scrapedData!AD864="F",RANDBETWEEN(2,3),IF(scrapedData!AD864="G",RANDBETWEEN(0,1),4))</f>
        <v>3</v>
      </c>
      <c r="F864" s="1" t="s">
        <v>585</v>
      </c>
      <c r="G864">
        <f>scrapedData!AB864</f>
        <v>15</v>
      </c>
      <c r="H864" t="str">
        <f>MONTH(scrapedData!AE864)&amp;""""&amp;DAY(scrapedData!AE864)&amp;"'"</f>
        <v>6"8'</v>
      </c>
      <c r="I864">
        <f ca="1">_xlfn.IFNA(scalebetweenformulas!N864-scalebetweenformulas!T864,40)</f>
        <v>58</v>
      </c>
      <c r="J864">
        <f>_xlfn.IFNA(scalebetweenformulas!O864-scalebetweenformulas!T864,40)</f>
        <v>59</v>
      </c>
      <c r="K864">
        <f ca="1">_xlfn.IFNA(scalebetweenformulas!Q864,40)</f>
        <v>45</v>
      </c>
      <c r="L864">
        <f>_xlfn.IFNA(scalebetweenformulas!P864,40)</f>
        <v>72</v>
      </c>
      <c r="M864">
        <f ca="1">_xlfn.IFNA(scalebetweenformulas!R864,40)</f>
        <v>64</v>
      </c>
      <c r="N864">
        <f t="shared" si="14"/>
        <v>18</v>
      </c>
    </row>
    <row r="865" spans="1:14" x14ac:dyDescent="0.3">
      <c r="A865" t="s">
        <v>3062</v>
      </c>
      <c r="B865">
        <f>scalebetweenformulas!S865</f>
        <v>55</v>
      </c>
      <c r="C865">
        <f>IF(scrapedData!AC865="FR",4,IF(scrapedData!AC865="SO", 3, IF(scrapedData!AC865="JR",2,1)))</f>
        <v>3</v>
      </c>
      <c r="D865">
        <v>1200000</v>
      </c>
      <c r="E865">
        <f ca="1">IF(scrapedData!AD865="F",RANDBETWEEN(2,3),IF(scrapedData!AD865="G",RANDBETWEEN(0,1),4))</f>
        <v>1</v>
      </c>
      <c r="F865" s="1" t="s">
        <v>585</v>
      </c>
      <c r="G865">
        <f>scrapedData!AB865</f>
        <v>20</v>
      </c>
      <c r="H865" t="str">
        <f>MONTH(scrapedData!AE865)&amp;""""&amp;DAY(scrapedData!AE865)&amp;"'"</f>
        <v>6"1'</v>
      </c>
      <c r="I865">
        <f ca="1">_xlfn.IFNA(scalebetweenformulas!N865-scalebetweenformulas!T865,40)</f>
        <v>55</v>
      </c>
      <c r="J865">
        <f>_xlfn.IFNA(scalebetweenformulas!O865-scalebetweenformulas!T865,40)</f>
        <v>57</v>
      </c>
      <c r="K865">
        <f ca="1">_xlfn.IFNA(scalebetweenformulas!Q865,40)</f>
        <v>42</v>
      </c>
      <c r="L865">
        <f>_xlfn.IFNA(scalebetweenformulas!P865,40)</f>
        <v>69</v>
      </c>
      <c r="M865">
        <f ca="1">_xlfn.IFNA(scalebetweenformulas!R865,40)</f>
        <v>58</v>
      </c>
      <c r="N865">
        <f t="shared" si="14"/>
        <v>19</v>
      </c>
    </row>
    <row r="866" spans="1:14" x14ac:dyDescent="0.3">
      <c r="A866" t="s">
        <v>3065</v>
      </c>
      <c r="B866">
        <f>scalebetweenformulas!S866</f>
        <v>55</v>
      </c>
      <c r="C866">
        <f>IF(scrapedData!AC866="FR",4,IF(scrapedData!AC866="SO", 3, IF(scrapedData!AC866="JR",2,1)))</f>
        <v>4</v>
      </c>
      <c r="D866">
        <v>1200000</v>
      </c>
      <c r="E866">
        <f ca="1">IF(scrapedData!AD866="F",RANDBETWEEN(2,3),IF(scrapedData!AD866="G",RANDBETWEEN(0,1),4))</f>
        <v>1</v>
      </c>
      <c r="F866" s="1" t="s">
        <v>585</v>
      </c>
      <c r="G866">
        <f>scrapedData!AB866</f>
        <v>12</v>
      </c>
      <c r="H866" t="str">
        <f>MONTH(scrapedData!AE866)&amp;""""&amp;DAY(scrapedData!AE866)&amp;"'"</f>
        <v>5"10'</v>
      </c>
      <c r="I866">
        <f ca="1">_xlfn.IFNA(scalebetweenformulas!N866-scalebetweenformulas!T866,40)</f>
        <v>56</v>
      </c>
      <c r="J866">
        <f>_xlfn.IFNA(scalebetweenformulas!O866-scalebetweenformulas!T866,40)</f>
        <v>57</v>
      </c>
      <c r="K866">
        <f ca="1">_xlfn.IFNA(scalebetweenformulas!Q866,40)</f>
        <v>50</v>
      </c>
      <c r="L866">
        <f>_xlfn.IFNA(scalebetweenformulas!P866,40)</f>
        <v>67</v>
      </c>
      <c r="M866">
        <f ca="1">_xlfn.IFNA(scalebetweenformulas!R866,40)</f>
        <v>0</v>
      </c>
      <c r="N866">
        <f t="shared" si="14"/>
        <v>18</v>
      </c>
    </row>
    <row r="867" spans="1:14" x14ac:dyDescent="0.3">
      <c r="A867" t="s">
        <v>3067</v>
      </c>
      <c r="B867">
        <f>scalebetweenformulas!S867</f>
        <v>55</v>
      </c>
      <c r="C867">
        <f>IF(scrapedData!AC867="FR",4,IF(scrapedData!AC867="SO", 3, IF(scrapedData!AC867="JR",2,1)))</f>
        <v>3</v>
      </c>
      <c r="D867">
        <v>1200000</v>
      </c>
      <c r="E867">
        <f ca="1">IF(scrapedData!AD867="F",RANDBETWEEN(2,3),IF(scrapedData!AD867="G",RANDBETWEEN(0,1),4))</f>
        <v>3</v>
      </c>
      <c r="F867" s="1" t="s">
        <v>585</v>
      </c>
      <c r="G867">
        <f>scrapedData!AB867</f>
        <v>21</v>
      </c>
      <c r="H867" t="str">
        <f>MONTH(scrapedData!AE867)&amp;""""&amp;DAY(scrapedData!AE867)&amp;"'"</f>
        <v>6"6'</v>
      </c>
      <c r="I867">
        <f>_xlfn.IFNA(scalebetweenformulas!N867-scalebetweenformulas!T867,40)</f>
        <v>40</v>
      </c>
      <c r="J867">
        <f>_xlfn.IFNA(scalebetweenformulas!O867-scalebetweenformulas!T867,40)</f>
        <v>40</v>
      </c>
      <c r="K867">
        <f ca="1">_xlfn.IFNA(scalebetweenformulas!Q867,40)</f>
        <v>40</v>
      </c>
      <c r="L867">
        <f>_xlfn.IFNA(scalebetweenformulas!P867,40)</f>
        <v>40</v>
      </c>
      <c r="M867">
        <f ca="1">_xlfn.IFNA(scalebetweenformulas!R867,40)</f>
        <v>40</v>
      </c>
      <c r="N867">
        <f t="shared" si="14"/>
        <v>19</v>
      </c>
    </row>
    <row r="868" spans="1:14" x14ac:dyDescent="0.3">
      <c r="A868" t="s">
        <v>3072</v>
      </c>
      <c r="B868">
        <f>scalebetweenformulas!S868</f>
        <v>56</v>
      </c>
      <c r="C868">
        <f>IF(scrapedData!AC868="FR",4,IF(scrapedData!AC868="SO", 3, IF(scrapedData!AC868="JR",2,1)))</f>
        <v>2</v>
      </c>
      <c r="D868">
        <v>1200000</v>
      </c>
      <c r="E868">
        <f ca="1">IF(scrapedData!AD868="F",RANDBETWEEN(2,3),IF(scrapedData!AD868="G",RANDBETWEEN(0,1),4))</f>
        <v>0</v>
      </c>
      <c r="F868" s="1" t="s">
        <v>585</v>
      </c>
      <c r="G868">
        <f>scrapedData!AB868</f>
        <v>15</v>
      </c>
      <c r="H868" t="str">
        <f>MONTH(scrapedData!AE868)&amp;""""&amp;DAY(scrapedData!AE868)&amp;"'"</f>
        <v>6"3'</v>
      </c>
      <c r="I868">
        <f ca="1">_xlfn.IFNA(scalebetweenformulas!N868-scalebetweenformulas!T868,40)</f>
        <v>80</v>
      </c>
      <c r="J868">
        <f>_xlfn.IFNA(scalebetweenformulas!O868-scalebetweenformulas!T868,40)</f>
        <v>81</v>
      </c>
      <c r="K868">
        <f ca="1">_xlfn.IFNA(scalebetweenformulas!Q868,40)</f>
        <v>73</v>
      </c>
      <c r="L868">
        <f>_xlfn.IFNA(scalebetweenformulas!P868,40)</f>
        <v>69</v>
      </c>
      <c r="M868">
        <f ca="1">_xlfn.IFNA(scalebetweenformulas!R868,40)</f>
        <v>66</v>
      </c>
      <c r="N868">
        <f t="shared" si="14"/>
        <v>20</v>
      </c>
    </row>
    <row r="869" spans="1:14" x14ac:dyDescent="0.3">
      <c r="A869" t="s">
        <v>3074</v>
      </c>
      <c r="B869">
        <f>scalebetweenformulas!S869</f>
        <v>56</v>
      </c>
      <c r="C869">
        <f>IF(scrapedData!AC869="FR",4,IF(scrapedData!AC869="SO", 3, IF(scrapedData!AC869="JR",2,1)))</f>
        <v>1</v>
      </c>
      <c r="D869">
        <v>1200000</v>
      </c>
      <c r="E869">
        <f ca="1">IF(scrapedData!AD869="F",RANDBETWEEN(2,3),IF(scrapedData!AD869="G",RANDBETWEEN(0,1),4))</f>
        <v>3</v>
      </c>
      <c r="F869" s="1" t="s">
        <v>585</v>
      </c>
      <c r="G869">
        <f>scrapedData!AB869</f>
        <v>2</v>
      </c>
      <c r="H869" t="str">
        <f>MONTH(scrapedData!AE869)&amp;""""&amp;DAY(scrapedData!AE869)&amp;"'"</f>
        <v>6"6'</v>
      </c>
      <c r="I869">
        <f ca="1">_xlfn.IFNA(scalebetweenformulas!N869-scalebetweenformulas!T869,40)</f>
        <v>77</v>
      </c>
      <c r="J869">
        <f>_xlfn.IFNA(scalebetweenformulas!O869-scalebetweenformulas!T869,40)</f>
        <v>80</v>
      </c>
      <c r="K869">
        <f ca="1">_xlfn.IFNA(scalebetweenformulas!Q869,40)</f>
        <v>88</v>
      </c>
      <c r="L869">
        <f>_xlfn.IFNA(scalebetweenformulas!P869,40)</f>
        <v>75</v>
      </c>
      <c r="M869">
        <f ca="1">_xlfn.IFNA(scalebetweenformulas!R869,40)</f>
        <v>67</v>
      </c>
      <c r="N869">
        <f t="shared" si="14"/>
        <v>21</v>
      </c>
    </row>
    <row r="870" spans="1:14" x14ac:dyDescent="0.3">
      <c r="A870" t="s">
        <v>3076</v>
      </c>
      <c r="B870">
        <f>scalebetweenformulas!S870</f>
        <v>56</v>
      </c>
      <c r="C870">
        <f>IF(scrapedData!AC870="FR",4,IF(scrapedData!AC870="SO", 3, IF(scrapedData!AC870="JR",2,1)))</f>
        <v>1</v>
      </c>
      <c r="D870">
        <v>1200000</v>
      </c>
      <c r="E870">
        <f ca="1">IF(scrapedData!AD870="F",RANDBETWEEN(2,3),IF(scrapedData!AD870="G",RANDBETWEEN(0,1),4))</f>
        <v>2</v>
      </c>
      <c r="F870" s="1" t="s">
        <v>585</v>
      </c>
      <c r="G870">
        <f>scrapedData!AB870</f>
        <v>30</v>
      </c>
      <c r="H870" t="str">
        <f>MONTH(scrapedData!AE870)&amp;""""&amp;DAY(scrapedData!AE870)&amp;"'"</f>
        <v>6"5'</v>
      </c>
      <c r="I870">
        <f ca="1">_xlfn.IFNA(scalebetweenformulas!N870-scalebetweenformulas!T870,40)</f>
        <v>76</v>
      </c>
      <c r="J870">
        <f>_xlfn.IFNA(scalebetweenformulas!O870-scalebetweenformulas!T870,40)</f>
        <v>77</v>
      </c>
      <c r="K870">
        <f ca="1">_xlfn.IFNA(scalebetweenformulas!Q870,40)</f>
        <v>87</v>
      </c>
      <c r="L870">
        <f>_xlfn.IFNA(scalebetweenformulas!P870,40)</f>
        <v>68</v>
      </c>
      <c r="M870">
        <f ca="1">_xlfn.IFNA(scalebetweenformulas!R870,40)</f>
        <v>79</v>
      </c>
      <c r="N870">
        <f t="shared" si="14"/>
        <v>21</v>
      </c>
    </row>
    <row r="871" spans="1:14" x14ac:dyDescent="0.3">
      <c r="A871" t="s">
        <v>3078</v>
      </c>
      <c r="B871">
        <f>scalebetweenformulas!S871</f>
        <v>56</v>
      </c>
      <c r="C871">
        <f>IF(scrapedData!AC871="FR",4,IF(scrapedData!AC871="SO", 3, IF(scrapedData!AC871="JR",2,1)))</f>
        <v>3</v>
      </c>
      <c r="D871">
        <v>1200000</v>
      </c>
      <c r="E871">
        <f ca="1">IF(scrapedData!AD871="F",RANDBETWEEN(2,3),IF(scrapedData!AD871="G",RANDBETWEEN(0,1),4))</f>
        <v>1</v>
      </c>
      <c r="F871" s="1" t="s">
        <v>585</v>
      </c>
      <c r="G871">
        <f>scrapedData!AB871</f>
        <v>12</v>
      </c>
      <c r="H871" t="str">
        <f>MONTH(scrapedData!AE871)&amp;""""&amp;DAY(scrapedData!AE871)&amp;"'"</f>
        <v>6"3'</v>
      </c>
      <c r="I871">
        <f ca="1">_xlfn.IFNA(scalebetweenformulas!N871-scalebetweenformulas!T871,40)</f>
        <v>73</v>
      </c>
      <c r="J871">
        <f>_xlfn.IFNA(scalebetweenformulas!O871-scalebetweenformulas!T871,40)</f>
        <v>78</v>
      </c>
      <c r="K871">
        <f ca="1">_xlfn.IFNA(scalebetweenformulas!Q871,40)</f>
        <v>46</v>
      </c>
      <c r="L871">
        <f>_xlfn.IFNA(scalebetweenformulas!P871,40)</f>
        <v>61</v>
      </c>
      <c r="M871">
        <f ca="1">_xlfn.IFNA(scalebetweenformulas!R871,40)</f>
        <v>70</v>
      </c>
      <c r="N871">
        <f t="shared" si="14"/>
        <v>19</v>
      </c>
    </row>
    <row r="872" spans="1:14" x14ac:dyDescent="0.3">
      <c r="A872" t="s">
        <v>3080</v>
      </c>
      <c r="B872">
        <f>scalebetweenformulas!S872</f>
        <v>56</v>
      </c>
      <c r="C872">
        <f>IF(scrapedData!AC872="FR",4,IF(scrapedData!AC872="SO", 3, IF(scrapedData!AC872="JR",2,1)))</f>
        <v>1</v>
      </c>
      <c r="D872">
        <v>1200000</v>
      </c>
      <c r="E872">
        <f ca="1">IF(scrapedData!AD872="F",RANDBETWEEN(2,3),IF(scrapedData!AD872="G",RANDBETWEEN(0,1),4))</f>
        <v>0</v>
      </c>
      <c r="F872" s="1" t="s">
        <v>585</v>
      </c>
      <c r="G872">
        <f>scrapedData!AB872</f>
        <v>24</v>
      </c>
      <c r="H872" t="str">
        <f>MONTH(scrapedData!AE872)&amp;""""&amp;DAY(scrapedData!AE872)&amp;"'"</f>
        <v>6"4'</v>
      </c>
      <c r="I872">
        <f ca="1">_xlfn.IFNA(scalebetweenformulas!N872-scalebetweenformulas!T872,40)</f>
        <v>78</v>
      </c>
      <c r="J872">
        <f>_xlfn.IFNA(scalebetweenformulas!O872-scalebetweenformulas!T872,40)</f>
        <v>68</v>
      </c>
      <c r="K872">
        <f ca="1">_xlfn.IFNA(scalebetweenformulas!Q872,40)</f>
        <v>91</v>
      </c>
      <c r="L872">
        <f>_xlfn.IFNA(scalebetweenformulas!P872,40)</f>
        <v>56</v>
      </c>
      <c r="M872">
        <f ca="1">_xlfn.IFNA(scalebetweenformulas!R872,40)</f>
        <v>69</v>
      </c>
      <c r="N872">
        <f t="shared" si="14"/>
        <v>21</v>
      </c>
    </row>
    <row r="873" spans="1:14" x14ac:dyDescent="0.3">
      <c r="A873" t="s">
        <v>3083</v>
      </c>
      <c r="B873">
        <f>scalebetweenformulas!S873</f>
        <v>56</v>
      </c>
      <c r="C873">
        <f>IF(scrapedData!AC873="FR",4,IF(scrapedData!AC873="SO", 3, IF(scrapedData!AC873="JR",2,1)))</f>
        <v>2</v>
      </c>
      <c r="D873">
        <v>1200000</v>
      </c>
      <c r="E873">
        <f ca="1">IF(scrapedData!AD873="F",RANDBETWEEN(2,3),IF(scrapedData!AD873="G",RANDBETWEEN(0,1),4))</f>
        <v>0</v>
      </c>
      <c r="F873" s="1" t="s">
        <v>585</v>
      </c>
      <c r="G873">
        <f>scrapedData!AB873</f>
        <v>1</v>
      </c>
      <c r="H873" t="str">
        <f>MONTH(scrapedData!AE873)&amp;""""&amp;DAY(scrapedData!AE873)&amp;"'"</f>
        <v>6"5'</v>
      </c>
      <c r="I873">
        <f ca="1">_xlfn.IFNA(scalebetweenformulas!N873-scalebetweenformulas!T873,40)</f>
        <v>76</v>
      </c>
      <c r="J873">
        <f>_xlfn.IFNA(scalebetweenformulas!O873-scalebetweenformulas!T873,40)</f>
        <v>69</v>
      </c>
      <c r="K873">
        <f ca="1">_xlfn.IFNA(scalebetweenformulas!Q873,40)</f>
        <v>95</v>
      </c>
      <c r="L873">
        <f>_xlfn.IFNA(scalebetweenformulas!P873,40)</f>
        <v>69</v>
      </c>
      <c r="M873">
        <f ca="1">_xlfn.IFNA(scalebetweenformulas!R873,40)</f>
        <v>58</v>
      </c>
      <c r="N873">
        <f t="shared" si="14"/>
        <v>20</v>
      </c>
    </row>
    <row r="874" spans="1:14" x14ac:dyDescent="0.3">
      <c r="A874" t="s">
        <v>3084</v>
      </c>
      <c r="B874">
        <f>scalebetweenformulas!S874</f>
        <v>56</v>
      </c>
      <c r="C874">
        <f>IF(scrapedData!AC874="FR",4,IF(scrapedData!AC874="SO", 3, IF(scrapedData!AC874="JR",2,1)))</f>
        <v>4</v>
      </c>
      <c r="D874">
        <v>1200000</v>
      </c>
      <c r="E874">
        <f ca="1">IF(scrapedData!AD874="F",RANDBETWEEN(2,3),IF(scrapedData!AD874="G",RANDBETWEEN(0,1),4))</f>
        <v>0</v>
      </c>
      <c r="F874" s="1" t="s">
        <v>585</v>
      </c>
      <c r="G874">
        <f>scrapedData!AB874</f>
        <v>10</v>
      </c>
      <c r="H874" t="str">
        <f>MONTH(scrapedData!AE874)&amp;""""&amp;DAY(scrapedData!AE874)&amp;"'"</f>
        <v>6"4'</v>
      </c>
      <c r="I874">
        <f ca="1">_xlfn.IFNA(scalebetweenformulas!N874-scalebetweenformulas!T874,40)</f>
        <v>66</v>
      </c>
      <c r="J874">
        <f>_xlfn.IFNA(scalebetweenformulas!O874-scalebetweenformulas!T874,40)</f>
        <v>67</v>
      </c>
      <c r="K874">
        <f ca="1">_xlfn.IFNA(scalebetweenformulas!Q874,40)</f>
        <v>41</v>
      </c>
      <c r="L874">
        <f>_xlfn.IFNA(scalebetweenformulas!P874,40)</f>
        <v>77</v>
      </c>
      <c r="M874">
        <f ca="1">_xlfn.IFNA(scalebetweenformulas!R874,40)</f>
        <v>60</v>
      </c>
      <c r="N874">
        <f t="shared" si="14"/>
        <v>18</v>
      </c>
    </row>
    <row r="875" spans="1:14" x14ac:dyDescent="0.3">
      <c r="A875" t="s">
        <v>3087</v>
      </c>
      <c r="B875">
        <f>scalebetweenformulas!S875</f>
        <v>56</v>
      </c>
      <c r="C875">
        <f>IF(scrapedData!AC875="FR",4,IF(scrapedData!AC875="SO", 3, IF(scrapedData!AC875="JR",2,1)))</f>
        <v>1</v>
      </c>
      <c r="D875">
        <v>1200000</v>
      </c>
      <c r="E875">
        <f ca="1">IF(scrapedData!AD875="F",RANDBETWEEN(2,3),IF(scrapedData!AD875="G",RANDBETWEEN(0,1),4))</f>
        <v>3</v>
      </c>
      <c r="F875" s="1" t="s">
        <v>585</v>
      </c>
      <c r="G875">
        <f>scrapedData!AB875</f>
        <v>50</v>
      </c>
      <c r="H875" t="str">
        <f>MONTH(scrapedData!AE875)&amp;""""&amp;DAY(scrapedData!AE875)&amp;"'"</f>
        <v>6"9'</v>
      </c>
      <c r="I875">
        <f ca="1">_xlfn.IFNA(scalebetweenformulas!N875-scalebetweenformulas!T875,40)</f>
        <v>65</v>
      </c>
      <c r="J875">
        <f>_xlfn.IFNA(scalebetweenformulas!O875-scalebetweenformulas!T875,40)</f>
        <v>66</v>
      </c>
      <c r="K875">
        <f ca="1">_xlfn.IFNA(scalebetweenformulas!Q875,40)</f>
        <v>50</v>
      </c>
      <c r="L875">
        <f>_xlfn.IFNA(scalebetweenformulas!P875,40)</f>
        <v>72</v>
      </c>
      <c r="M875">
        <f ca="1">_xlfn.IFNA(scalebetweenformulas!R875,40)</f>
        <v>65</v>
      </c>
      <c r="N875">
        <f t="shared" si="14"/>
        <v>21</v>
      </c>
    </row>
    <row r="876" spans="1:14" x14ac:dyDescent="0.3">
      <c r="A876" t="s">
        <v>3089</v>
      </c>
      <c r="B876">
        <f>scalebetweenformulas!S876</f>
        <v>56</v>
      </c>
      <c r="C876">
        <f>IF(scrapedData!AC876="FR",4,IF(scrapedData!AC876="SO", 3, IF(scrapedData!AC876="JR",2,1)))</f>
        <v>3</v>
      </c>
      <c r="D876">
        <v>1200000</v>
      </c>
      <c r="E876">
        <f ca="1">IF(scrapedData!AD876="F",RANDBETWEEN(2,3),IF(scrapedData!AD876="G",RANDBETWEEN(0,1),4))</f>
        <v>2</v>
      </c>
      <c r="F876" s="1" t="s">
        <v>585</v>
      </c>
      <c r="G876">
        <f>scrapedData!AB876</f>
        <v>20</v>
      </c>
      <c r="H876" t="str">
        <f>MONTH(scrapedData!AE876)&amp;""""&amp;DAY(scrapedData!AE876)&amp;"'"</f>
        <v>6"9'</v>
      </c>
      <c r="I876">
        <f ca="1">_xlfn.IFNA(scalebetweenformulas!N876-scalebetweenformulas!T876,40)</f>
        <v>66</v>
      </c>
      <c r="J876">
        <f>_xlfn.IFNA(scalebetweenformulas!O876-scalebetweenformulas!T876,40)</f>
        <v>59</v>
      </c>
      <c r="K876">
        <f ca="1">_xlfn.IFNA(scalebetweenformulas!Q876,40)</f>
        <v>45</v>
      </c>
      <c r="L876">
        <f>_xlfn.IFNA(scalebetweenformulas!P876,40)</f>
        <v>72</v>
      </c>
      <c r="M876">
        <f ca="1">_xlfn.IFNA(scalebetweenformulas!R876,40)</f>
        <v>54</v>
      </c>
      <c r="N876">
        <f t="shared" si="14"/>
        <v>19</v>
      </c>
    </row>
    <row r="877" spans="1:14" x14ac:dyDescent="0.3">
      <c r="A877" t="s">
        <v>3092</v>
      </c>
      <c r="B877">
        <f>scalebetweenformulas!S877</f>
        <v>56</v>
      </c>
      <c r="C877">
        <f>IF(scrapedData!AC877="FR",4,IF(scrapedData!AC877="SO", 3, IF(scrapedData!AC877="JR",2,1)))</f>
        <v>4</v>
      </c>
      <c r="D877">
        <v>1200000</v>
      </c>
      <c r="E877">
        <f ca="1">IF(scrapedData!AD877="F",RANDBETWEEN(2,3),IF(scrapedData!AD877="G",RANDBETWEEN(0,1),4))</f>
        <v>2</v>
      </c>
      <c r="F877" s="1" t="s">
        <v>585</v>
      </c>
      <c r="G877">
        <f>scrapedData!AB877</f>
        <v>0</v>
      </c>
      <c r="H877" t="str">
        <f>MONTH(scrapedData!AE877)&amp;""""&amp;DAY(scrapedData!AE877)&amp;"'"</f>
        <v>6"7'</v>
      </c>
      <c r="I877">
        <f ca="1">_xlfn.IFNA(scalebetweenformulas!N877-scalebetweenformulas!T877,40)</f>
        <v>58</v>
      </c>
      <c r="J877">
        <f>_xlfn.IFNA(scalebetweenformulas!O877-scalebetweenformulas!T877,40)</f>
        <v>58</v>
      </c>
      <c r="K877">
        <f ca="1">_xlfn.IFNA(scalebetweenformulas!Q877,40)</f>
        <v>40</v>
      </c>
      <c r="L877">
        <f>_xlfn.IFNA(scalebetweenformulas!P877,40)</f>
        <v>74</v>
      </c>
      <c r="M877">
        <f ca="1">_xlfn.IFNA(scalebetweenformulas!R877,40)</f>
        <v>58</v>
      </c>
      <c r="N877">
        <f t="shared" si="14"/>
        <v>18</v>
      </c>
    </row>
    <row r="878" spans="1:14" x14ac:dyDescent="0.3">
      <c r="A878" t="s">
        <v>3095</v>
      </c>
      <c r="B878">
        <f>scalebetweenformulas!S878</f>
        <v>56</v>
      </c>
      <c r="C878">
        <f>IF(scrapedData!AC878="FR",4,IF(scrapedData!AC878="SO", 3, IF(scrapedData!AC878="JR",2,1)))</f>
        <v>3</v>
      </c>
      <c r="D878">
        <v>1200000</v>
      </c>
      <c r="E878">
        <f ca="1">IF(scrapedData!AD878="F",RANDBETWEEN(2,3),IF(scrapedData!AD878="G",RANDBETWEEN(0,1),4))</f>
        <v>1</v>
      </c>
      <c r="F878" s="1" t="s">
        <v>585</v>
      </c>
      <c r="G878">
        <f>scrapedData!AB878</f>
        <v>35</v>
      </c>
      <c r="H878" t="str">
        <f>MONTH(scrapedData!AE878)&amp;""""&amp;DAY(scrapedData!AE878)&amp;"'"</f>
        <v>6"3'</v>
      </c>
      <c r="I878">
        <f ca="1">_xlfn.IFNA(scalebetweenformulas!N878-scalebetweenformulas!T878,40)</f>
        <v>63</v>
      </c>
      <c r="J878">
        <f>_xlfn.IFNA(scalebetweenformulas!O878-scalebetweenformulas!T878,40)</f>
        <v>58</v>
      </c>
      <c r="K878">
        <f ca="1">_xlfn.IFNA(scalebetweenformulas!Q878,40)</f>
        <v>49</v>
      </c>
      <c r="L878">
        <f>_xlfn.IFNA(scalebetweenformulas!P878,40)</f>
        <v>71</v>
      </c>
      <c r="M878">
        <f ca="1">_xlfn.IFNA(scalebetweenformulas!R878,40)</f>
        <v>60</v>
      </c>
      <c r="N878">
        <f t="shared" si="14"/>
        <v>19</v>
      </c>
    </row>
    <row r="879" spans="1:14" x14ac:dyDescent="0.3">
      <c r="A879" t="s">
        <v>3098</v>
      </c>
      <c r="B879">
        <f>scalebetweenformulas!S879</f>
        <v>56</v>
      </c>
      <c r="C879">
        <f>IF(scrapedData!AC879="FR",4,IF(scrapedData!AC879="SO", 3, IF(scrapedData!AC879="JR",2,1)))</f>
        <v>2</v>
      </c>
      <c r="D879">
        <v>1200000</v>
      </c>
      <c r="E879">
        <f ca="1">IF(scrapedData!AD879="F",RANDBETWEEN(2,3),IF(scrapedData!AD879="G",RANDBETWEEN(0,1),4))</f>
        <v>2</v>
      </c>
      <c r="F879" s="1" t="s">
        <v>585</v>
      </c>
      <c r="G879">
        <f>scrapedData!AB879</f>
        <v>14</v>
      </c>
      <c r="H879" t="str">
        <f>MONTH(scrapedData!AE879)&amp;""""&amp;DAY(scrapedData!AE879)&amp;"'"</f>
        <v>6"9'</v>
      </c>
      <c r="I879">
        <f ca="1">_xlfn.IFNA(scalebetweenformulas!N879-scalebetweenformulas!T879,40)</f>
        <v>71</v>
      </c>
      <c r="J879">
        <f>_xlfn.IFNA(scalebetweenformulas!O879-scalebetweenformulas!T879,40)</f>
        <v>62</v>
      </c>
      <c r="K879">
        <f ca="1">_xlfn.IFNA(scalebetweenformulas!Q879,40)</f>
        <v>45</v>
      </c>
      <c r="L879">
        <f>_xlfn.IFNA(scalebetweenformulas!P879,40)</f>
        <v>75</v>
      </c>
      <c r="M879">
        <f ca="1">_xlfn.IFNA(scalebetweenformulas!R879,40)</f>
        <v>65</v>
      </c>
      <c r="N879">
        <f t="shared" si="14"/>
        <v>20</v>
      </c>
    </row>
    <row r="880" spans="1:14" x14ac:dyDescent="0.3">
      <c r="A880" t="s">
        <v>3101</v>
      </c>
      <c r="B880">
        <f>scalebetweenformulas!S880</f>
        <v>56</v>
      </c>
      <c r="C880">
        <f>IF(scrapedData!AC880="FR",4,IF(scrapedData!AC880="SO", 3, IF(scrapedData!AC880="JR",2,1)))</f>
        <v>4</v>
      </c>
      <c r="D880">
        <v>1200000</v>
      </c>
      <c r="E880">
        <f ca="1">IF(scrapedData!AD880="F",RANDBETWEEN(2,3),IF(scrapedData!AD880="G",RANDBETWEEN(0,1),4))</f>
        <v>3</v>
      </c>
      <c r="F880" s="1" t="s">
        <v>585</v>
      </c>
      <c r="G880">
        <f>scrapedData!AB880</f>
        <v>21</v>
      </c>
      <c r="H880" t="str">
        <f>MONTH(scrapedData!AE880)&amp;""""&amp;DAY(scrapedData!AE880)&amp;"'"</f>
        <v>6"8'</v>
      </c>
      <c r="I880">
        <f ca="1">_xlfn.IFNA(scalebetweenformulas!N880-scalebetweenformulas!T880,40)</f>
        <v>56</v>
      </c>
      <c r="J880">
        <f>_xlfn.IFNA(scalebetweenformulas!O880-scalebetweenformulas!T880,40)</f>
        <v>57</v>
      </c>
      <c r="K880">
        <f ca="1">_xlfn.IFNA(scalebetweenformulas!Q880,40)</f>
        <v>49</v>
      </c>
      <c r="L880">
        <f>_xlfn.IFNA(scalebetweenformulas!P880,40)</f>
        <v>69</v>
      </c>
      <c r="M880">
        <f ca="1">_xlfn.IFNA(scalebetweenformulas!R880,40)</f>
        <v>0</v>
      </c>
      <c r="N880">
        <f t="shared" si="14"/>
        <v>18</v>
      </c>
    </row>
    <row r="881" spans="1:14" x14ac:dyDescent="0.3">
      <c r="A881" t="s">
        <v>3103</v>
      </c>
      <c r="B881">
        <f>scalebetweenformulas!S881</f>
        <v>56</v>
      </c>
      <c r="C881">
        <f>IF(scrapedData!AC881="FR",4,IF(scrapedData!AC881="SO", 3, IF(scrapedData!AC881="JR",2,1)))</f>
        <v>2</v>
      </c>
      <c r="D881">
        <v>1200000</v>
      </c>
      <c r="E881">
        <f ca="1">IF(scrapedData!AD881="F",RANDBETWEEN(2,3),IF(scrapedData!AD881="G",RANDBETWEEN(0,1),4))</f>
        <v>0</v>
      </c>
      <c r="F881" s="1" t="s">
        <v>585</v>
      </c>
      <c r="G881">
        <f>scrapedData!AB881</f>
        <v>0</v>
      </c>
      <c r="H881" t="str">
        <f>MONTH(scrapedData!AE881)&amp;""""&amp;DAY(scrapedData!AE881)&amp;"'"</f>
        <v>6"2'</v>
      </c>
      <c r="I881">
        <f>_xlfn.IFNA(scalebetweenformulas!N881-scalebetweenformulas!T881,40)</f>
        <v>40</v>
      </c>
      <c r="J881">
        <f>_xlfn.IFNA(scalebetweenformulas!O881-scalebetweenformulas!T881,40)</f>
        <v>40</v>
      </c>
      <c r="K881">
        <f ca="1">_xlfn.IFNA(scalebetweenformulas!Q881,40)</f>
        <v>40</v>
      </c>
      <c r="L881">
        <f>_xlfn.IFNA(scalebetweenformulas!P881,40)</f>
        <v>40</v>
      </c>
      <c r="M881">
        <f ca="1">_xlfn.IFNA(scalebetweenformulas!R881,40)</f>
        <v>40</v>
      </c>
      <c r="N881">
        <f t="shared" si="14"/>
        <v>20</v>
      </c>
    </row>
    <row r="882" spans="1:14" x14ac:dyDescent="0.3">
      <c r="A882" t="s">
        <v>3105</v>
      </c>
      <c r="B882">
        <f>scalebetweenformulas!S882</f>
        <v>56</v>
      </c>
      <c r="C882">
        <f>IF(scrapedData!AC882="FR",4,IF(scrapedData!AC882="SO", 3, IF(scrapedData!AC882="JR",2,1)))</f>
        <v>3</v>
      </c>
      <c r="D882">
        <v>1200000</v>
      </c>
      <c r="E882">
        <f ca="1">IF(scrapedData!AD882="F",RANDBETWEEN(2,3),IF(scrapedData!AD882="G",RANDBETWEEN(0,1),4))</f>
        <v>1</v>
      </c>
      <c r="F882" s="1" t="s">
        <v>585</v>
      </c>
      <c r="G882">
        <f>scrapedData!AB882</f>
        <v>0</v>
      </c>
      <c r="H882" t="str">
        <f>MONTH(scrapedData!AE882)&amp;""""&amp;DAY(scrapedData!AE882)&amp;"'"</f>
        <v>5"10'</v>
      </c>
      <c r="I882">
        <f>_xlfn.IFNA(scalebetweenformulas!N882-scalebetweenformulas!T882,40)</f>
        <v>40</v>
      </c>
      <c r="J882">
        <f>_xlfn.IFNA(scalebetweenformulas!O882-scalebetweenformulas!T882,40)</f>
        <v>40</v>
      </c>
      <c r="K882">
        <f ca="1">_xlfn.IFNA(scalebetweenformulas!Q882,40)</f>
        <v>40</v>
      </c>
      <c r="L882">
        <f>_xlfn.IFNA(scalebetweenformulas!P882,40)</f>
        <v>40</v>
      </c>
      <c r="M882">
        <f ca="1">_xlfn.IFNA(scalebetweenformulas!R882,40)</f>
        <v>40</v>
      </c>
      <c r="N882">
        <f t="shared" si="14"/>
        <v>19</v>
      </c>
    </row>
    <row r="883" spans="1:14" x14ac:dyDescent="0.3">
      <c r="A883" t="s">
        <v>3107</v>
      </c>
      <c r="B883">
        <f>scalebetweenformulas!S883</f>
        <v>57</v>
      </c>
      <c r="C883">
        <f>IF(scrapedData!AC883="FR",4,IF(scrapedData!AC883="SO", 3, IF(scrapedData!AC883="JR",2,1)))</f>
        <v>1</v>
      </c>
      <c r="D883">
        <v>1200000</v>
      </c>
      <c r="E883">
        <f ca="1">IF(scrapedData!AD883="F",RANDBETWEEN(2,3),IF(scrapedData!AD883="G",RANDBETWEEN(0,1),4))</f>
        <v>2</v>
      </c>
      <c r="F883" s="1" t="s">
        <v>585</v>
      </c>
      <c r="G883">
        <f>scrapedData!AB883</f>
        <v>34</v>
      </c>
      <c r="H883" t="str">
        <f>MONTH(scrapedData!AE883)&amp;""""&amp;DAY(scrapedData!AE883)&amp;"'"</f>
        <v>6"8'</v>
      </c>
      <c r="I883">
        <f ca="1">_xlfn.IFNA(scalebetweenformulas!N883-scalebetweenformulas!T883,40)</f>
        <v>82</v>
      </c>
      <c r="J883">
        <f>_xlfn.IFNA(scalebetweenformulas!O883-scalebetweenformulas!T883,40)</f>
        <v>78</v>
      </c>
      <c r="K883">
        <f ca="1">_xlfn.IFNA(scalebetweenformulas!Q883,40)</f>
        <v>86</v>
      </c>
      <c r="L883">
        <f>_xlfn.IFNA(scalebetweenformulas!P883,40)</f>
        <v>96</v>
      </c>
      <c r="M883">
        <f ca="1">_xlfn.IFNA(scalebetweenformulas!R883,40)</f>
        <v>80</v>
      </c>
      <c r="N883">
        <f t="shared" si="14"/>
        <v>21</v>
      </c>
    </row>
    <row r="884" spans="1:14" x14ac:dyDescent="0.3">
      <c r="A884" t="s">
        <v>3110</v>
      </c>
      <c r="B884">
        <f>scalebetweenformulas!S884</f>
        <v>57</v>
      </c>
      <c r="C884">
        <f>IF(scrapedData!AC884="FR",4,IF(scrapedData!AC884="SO", 3, IF(scrapedData!AC884="JR",2,1)))</f>
        <v>2</v>
      </c>
      <c r="D884">
        <v>1200000</v>
      </c>
      <c r="E884">
        <f ca="1">IF(scrapedData!AD884="F",RANDBETWEEN(2,3),IF(scrapedData!AD884="G",RANDBETWEEN(0,1),4))</f>
        <v>1</v>
      </c>
      <c r="F884" s="1" t="s">
        <v>585</v>
      </c>
      <c r="G884">
        <f>scrapedData!AB884</f>
        <v>15</v>
      </c>
      <c r="H884" t="str">
        <f>MONTH(scrapedData!AE884)&amp;""""&amp;DAY(scrapedData!AE884)&amp;"'"</f>
        <v>6"1'</v>
      </c>
      <c r="I884">
        <f ca="1">_xlfn.IFNA(scalebetweenformulas!N884-scalebetweenformulas!T884,40)</f>
        <v>78</v>
      </c>
      <c r="J884">
        <f>_xlfn.IFNA(scalebetweenformulas!O884-scalebetweenformulas!T884,40)</f>
        <v>75</v>
      </c>
      <c r="K884">
        <f ca="1">_xlfn.IFNA(scalebetweenformulas!Q884,40)</f>
        <v>85</v>
      </c>
      <c r="L884">
        <f>_xlfn.IFNA(scalebetweenformulas!P884,40)</f>
        <v>59</v>
      </c>
      <c r="M884">
        <f ca="1">_xlfn.IFNA(scalebetweenformulas!R884,40)</f>
        <v>78</v>
      </c>
      <c r="N884">
        <f t="shared" si="14"/>
        <v>20</v>
      </c>
    </row>
    <row r="885" spans="1:14" x14ac:dyDescent="0.3">
      <c r="A885" t="s">
        <v>3113</v>
      </c>
      <c r="B885">
        <f>scalebetweenformulas!S885</f>
        <v>57</v>
      </c>
      <c r="C885">
        <f>IF(scrapedData!AC885="FR",4,IF(scrapedData!AC885="SO", 3, IF(scrapedData!AC885="JR",2,1)))</f>
        <v>3</v>
      </c>
      <c r="D885">
        <v>1200000</v>
      </c>
      <c r="E885">
        <f ca="1">IF(scrapedData!AD885="F",RANDBETWEEN(2,3),IF(scrapedData!AD885="G",RANDBETWEEN(0,1),4))</f>
        <v>0</v>
      </c>
      <c r="F885" s="1" t="s">
        <v>585</v>
      </c>
      <c r="G885">
        <f>scrapedData!AB885</f>
        <v>11</v>
      </c>
      <c r="H885" t="str">
        <f>MONTH(scrapedData!AE885)&amp;""""&amp;DAY(scrapedData!AE885)&amp;"'"</f>
        <v>6"6'</v>
      </c>
      <c r="I885">
        <f ca="1">_xlfn.IFNA(scalebetweenformulas!N885-scalebetweenformulas!T885,40)</f>
        <v>83</v>
      </c>
      <c r="J885">
        <f>_xlfn.IFNA(scalebetweenformulas!O885-scalebetweenformulas!T885,40)</f>
        <v>76</v>
      </c>
      <c r="K885">
        <f ca="1">_xlfn.IFNA(scalebetweenformulas!Q885,40)</f>
        <v>88</v>
      </c>
      <c r="L885">
        <f>_xlfn.IFNA(scalebetweenformulas!P885,40)</f>
        <v>71</v>
      </c>
      <c r="M885">
        <f ca="1">_xlfn.IFNA(scalebetweenformulas!R885,40)</f>
        <v>61</v>
      </c>
      <c r="N885">
        <f t="shared" si="14"/>
        <v>19</v>
      </c>
    </row>
    <row r="886" spans="1:14" x14ac:dyDescent="0.3">
      <c r="A886" t="s">
        <v>3115</v>
      </c>
      <c r="B886">
        <f>scalebetweenformulas!S886</f>
        <v>57</v>
      </c>
      <c r="C886">
        <f>IF(scrapedData!AC886="FR",4,IF(scrapedData!AC886="SO", 3, IF(scrapedData!AC886="JR",2,1)))</f>
        <v>2</v>
      </c>
      <c r="D886">
        <v>1200000</v>
      </c>
      <c r="E886">
        <f ca="1">IF(scrapedData!AD886="F",RANDBETWEEN(2,3),IF(scrapedData!AD886="G",RANDBETWEEN(0,1),4))</f>
        <v>3</v>
      </c>
      <c r="F886" s="1" t="s">
        <v>585</v>
      </c>
      <c r="G886">
        <f>scrapedData!AB886</f>
        <v>32</v>
      </c>
      <c r="H886" t="str">
        <f>MONTH(scrapedData!AE886)&amp;""""&amp;DAY(scrapedData!AE886)&amp;"'"</f>
        <v>6"7'</v>
      </c>
      <c r="I886">
        <f ca="1">_xlfn.IFNA(scalebetweenformulas!N886-scalebetweenformulas!T886,40)</f>
        <v>77</v>
      </c>
      <c r="J886">
        <f>_xlfn.IFNA(scalebetweenformulas!O886-scalebetweenformulas!T886,40)</f>
        <v>76</v>
      </c>
      <c r="K886">
        <f ca="1">_xlfn.IFNA(scalebetweenformulas!Q886,40)</f>
        <v>78</v>
      </c>
      <c r="L886">
        <f>_xlfn.IFNA(scalebetweenformulas!P886,40)</f>
        <v>77</v>
      </c>
      <c r="M886">
        <f ca="1">_xlfn.IFNA(scalebetweenformulas!R886,40)</f>
        <v>62</v>
      </c>
      <c r="N886">
        <f t="shared" si="14"/>
        <v>20</v>
      </c>
    </row>
    <row r="887" spans="1:14" x14ac:dyDescent="0.3">
      <c r="A887" t="s">
        <v>3117</v>
      </c>
      <c r="B887">
        <f>scalebetweenformulas!S887</f>
        <v>57</v>
      </c>
      <c r="C887">
        <f>IF(scrapedData!AC887="FR",4,IF(scrapedData!AC887="SO", 3, IF(scrapedData!AC887="JR",2,1)))</f>
        <v>1</v>
      </c>
      <c r="D887">
        <v>1200000</v>
      </c>
      <c r="E887">
        <f ca="1">IF(scrapedData!AD887="F",RANDBETWEEN(2,3),IF(scrapedData!AD887="G",RANDBETWEEN(0,1),4))</f>
        <v>1</v>
      </c>
      <c r="F887" s="1" t="s">
        <v>585</v>
      </c>
      <c r="G887">
        <f>scrapedData!AB887</f>
        <v>5</v>
      </c>
      <c r="H887" t="str">
        <f>MONTH(scrapedData!AE887)&amp;""""&amp;DAY(scrapedData!AE887)&amp;"'"</f>
        <v>6"1'</v>
      </c>
      <c r="I887">
        <f ca="1">_xlfn.IFNA(scalebetweenformulas!N887-scalebetweenformulas!T887,40)</f>
        <v>76</v>
      </c>
      <c r="J887">
        <f>_xlfn.IFNA(scalebetweenformulas!O887-scalebetweenformulas!T887,40)</f>
        <v>68</v>
      </c>
      <c r="K887">
        <f ca="1">_xlfn.IFNA(scalebetweenformulas!Q887,40)</f>
        <v>85</v>
      </c>
      <c r="L887">
        <f>_xlfn.IFNA(scalebetweenformulas!P887,40)</f>
        <v>58</v>
      </c>
      <c r="M887">
        <f ca="1">_xlfn.IFNA(scalebetweenformulas!R887,40)</f>
        <v>65</v>
      </c>
      <c r="N887">
        <f t="shared" si="14"/>
        <v>21</v>
      </c>
    </row>
    <row r="888" spans="1:14" x14ac:dyDescent="0.3">
      <c r="A888" t="s">
        <v>3119</v>
      </c>
      <c r="B888">
        <f>scalebetweenformulas!S888</f>
        <v>57</v>
      </c>
      <c r="C888">
        <f>IF(scrapedData!AC888="FR",4,IF(scrapedData!AC888="SO", 3, IF(scrapedData!AC888="JR",2,1)))</f>
        <v>4</v>
      </c>
      <c r="D888">
        <v>1200000</v>
      </c>
      <c r="E888">
        <f ca="1">IF(scrapedData!AD888="F",RANDBETWEEN(2,3),IF(scrapedData!AD888="G",RANDBETWEEN(0,1),4))</f>
        <v>1</v>
      </c>
      <c r="F888" s="1" t="s">
        <v>585</v>
      </c>
      <c r="G888">
        <f>scrapedData!AB888</f>
        <v>12</v>
      </c>
      <c r="H888" t="str">
        <f>MONTH(scrapedData!AE888)&amp;""""&amp;DAY(scrapedData!AE888)&amp;"'"</f>
        <v>6"4'</v>
      </c>
      <c r="I888">
        <f ca="1">_xlfn.IFNA(scalebetweenformulas!N888-scalebetweenformulas!T888,40)</f>
        <v>68</v>
      </c>
      <c r="J888">
        <f>_xlfn.IFNA(scalebetweenformulas!O888-scalebetweenformulas!T888,40)</f>
        <v>68</v>
      </c>
      <c r="K888">
        <f ca="1">_xlfn.IFNA(scalebetweenformulas!Q888,40)</f>
        <v>44</v>
      </c>
      <c r="L888">
        <f>_xlfn.IFNA(scalebetweenformulas!P888,40)</f>
        <v>64</v>
      </c>
      <c r="M888">
        <f ca="1">_xlfn.IFNA(scalebetweenformulas!R888,40)</f>
        <v>57</v>
      </c>
      <c r="N888">
        <f t="shared" si="14"/>
        <v>18</v>
      </c>
    </row>
    <row r="889" spans="1:14" x14ac:dyDescent="0.3">
      <c r="A889" t="s">
        <v>3122</v>
      </c>
      <c r="B889">
        <f>scalebetweenformulas!S889</f>
        <v>57</v>
      </c>
      <c r="C889">
        <f>IF(scrapedData!AC889="FR",4,IF(scrapedData!AC889="SO", 3, IF(scrapedData!AC889="JR",2,1)))</f>
        <v>3</v>
      </c>
      <c r="D889">
        <v>1200000</v>
      </c>
      <c r="E889">
        <f ca="1">IF(scrapedData!AD889="F",RANDBETWEEN(2,3),IF(scrapedData!AD889="G",RANDBETWEEN(0,1),4))</f>
        <v>4</v>
      </c>
      <c r="F889" s="1" t="s">
        <v>585</v>
      </c>
      <c r="G889">
        <f>scrapedData!AB889</f>
        <v>33</v>
      </c>
      <c r="H889" t="str">
        <f>MONTH(scrapedData!AE889)&amp;""""&amp;DAY(scrapedData!AE889)&amp;"'"</f>
        <v>7"1'</v>
      </c>
      <c r="I889">
        <f ca="1">_xlfn.IFNA(scalebetweenformulas!N889-scalebetweenformulas!T889,40)</f>
        <v>66</v>
      </c>
      <c r="J889">
        <f>_xlfn.IFNA(scalebetweenformulas!O889-scalebetweenformulas!T889,40)</f>
        <v>69</v>
      </c>
      <c r="K889">
        <f ca="1">_xlfn.IFNA(scalebetweenformulas!Q889,40)</f>
        <v>40</v>
      </c>
      <c r="L889">
        <f>_xlfn.IFNA(scalebetweenformulas!P889,40)</f>
        <v>80</v>
      </c>
      <c r="M889">
        <f ca="1">_xlfn.IFNA(scalebetweenformulas!R889,40)</f>
        <v>39</v>
      </c>
      <c r="N889">
        <f t="shared" si="14"/>
        <v>19</v>
      </c>
    </row>
    <row r="890" spans="1:14" x14ac:dyDescent="0.3">
      <c r="A890" t="s">
        <v>3125</v>
      </c>
      <c r="B890">
        <f>scalebetweenformulas!S890</f>
        <v>57</v>
      </c>
      <c r="C890">
        <f>IF(scrapedData!AC890="FR",4,IF(scrapedData!AC890="SO", 3, IF(scrapedData!AC890="JR",2,1)))</f>
        <v>4</v>
      </c>
      <c r="D890">
        <v>1200000</v>
      </c>
      <c r="E890">
        <f ca="1">IF(scrapedData!AD890="F",RANDBETWEEN(2,3),IF(scrapedData!AD890="G",RANDBETWEEN(0,1),4))</f>
        <v>2</v>
      </c>
      <c r="F890" s="1" t="s">
        <v>585</v>
      </c>
      <c r="G890">
        <f>scrapedData!AB890</f>
        <v>4</v>
      </c>
      <c r="H890" t="str">
        <f>MONTH(scrapedData!AE890)&amp;""""&amp;DAY(scrapedData!AE890)&amp;"'"</f>
        <v>6"8'</v>
      </c>
      <c r="I890">
        <f ca="1">_xlfn.IFNA(scalebetweenformulas!N890-scalebetweenformulas!T890,40)</f>
        <v>66</v>
      </c>
      <c r="J890">
        <f>_xlfn.IFNA(scalebetweenformulas!O890-scalebetweenformulas!T890,40)</f>
        <v>62</v>
      </c>
      <c r="K890">
        <f ca="1">_xlfn.IFNA(scalebetweenformulas!Q890,40)</f>
        <v>42</v>
      </c>
      <c r="L890">
        <f>_xlfn.IFNA(scalebetweenformulas!P890,40)</f>
        <v>77</v>
      </c>
      <c r="M890">
        <f ca="1">_xlfn.IFNA(scalebetweenformulas!R890,40)</f>
        <v>63</v>
      </c>
      <c r="N890">
        <f t="shared" si="14"/>
        <v>18</v>
      </c>
    </row>
    <row r="891" spans="1:14" x14ac:dyDescent="0.3">
      <c r="A891" t="s">
        <v>3127</v>
      </c>
      <c r="B891">
        <f>scalebetweenformulas!S891</f>
        <v>57</v>
      </c>
      <c r="C891">
        <f>IF(scrapedData!AC891="FR",4,IF(scrapedData!AC891="SO", 3, IF(scrapedData!AC891="JR",2,1)))</f>
        <v>4</v>
      </c>
      <c r="D891">
        <v>1200000</v>
      </c>
      <c r="E891">
        <f ca="1">IF(scrapedData!AD891="F",RANDBETWEEN(2,3),IF(scrapedData!AD891="G",RANDBETWEEN(0,1),4))</f>
        <v>1</v>
      </c>
      <c r="F891" s="1" t="s">
        <v>585</v>
      </c>
      <c r="G891">
        <f>scrapedData!AB891</f>
        <v>2</v>
      </c>
      <c r="H891" t="str">
        <f>MONTH(scrapedData!AE891)&amp;""""&amp;DAY(scrapedData!AE891)&amp;"'"</f>
        <v>6"5'</v>
      </c>
      <c r="I891">
        <f ca="1">_xlfn.IFNA(scalebetweenformulas!N891-scalebetweenformulas!T891,40)</f>
        <v>64</v>
      </c>
      <c r="J891">
        <f>_xlfn.IFNA(scalebetweenformulas!O891-scalebetweenformulas!T891,40)</f>
        <v>66</v>
      </c>
      <c r="K891">
        <f ca="1">_xlfn.IFNA(scalebetweenformulas!Q891,40)</f>
        <v>43</v>
      </c>
      <c r="L891">
        <f>_xlfn.IFNA(scalebetweenformulas!P891,40)</f>
        <v>59</v>
      </c>
      <c r="M891">
        <f ca="1">_xlfn.IFNA(scalebetweenformulas!R891,40)</f>
        <v>53</v>
      </c>
      <c r="N891">
        <f t="shared" si="14"/>
        <v>18</v>
      </c>
    </row>
    <row r="892" spans="1:14" x14ac:dyDescent="0.3">
      <c r="A892" t="s">
        <v>3129</v>
      </c>
      <c r="B892">
        <f>scalebetweenformulas!S892</f>
        <v>57</v>
      </c>
      <c r="C892">
        <f>IF(scrapedData!AC892="FR",4,IF(scrapedData!AC892="SO", 3, IF(scrapedData!AC892="JR",2,1)))</f>
        <v>4</v>
      </c>
      <c r="D892">
        <v>1200000</v>
      </c>
      <c r="E892">
        <f ca="1">IF(scrapedData!AD892="F",RANDBETWEEN(2,3),IF(scrapedData!AD892="G",RANDBETWEEN(0,1),4))</f>
        <v>1</v>
      </c>
      <c r="F892" s="1" t="s">
        <v>585</v>
      </c>
      <c r="G892">
        <f>scrapedData!AB892</f>
        <v>25</v>
      </c>
      <c r="H892" t="str">
        <f>MONTH(scrapedData!AE892)&amp;""""&amp;DAY(scrapedData!AE892)&amp;"'"</f>
        <v>6"6'</v>
      </c>
      <c r="I892">
        <f ca="1">_xlfn.IFNA(scalebetweenformulas!N892-scalebetweenformulas!T892,40)</f>
        <v>65</v>
      </c>
      <c r="J892">
        <f>_xlfn.IFNA(scalebetweenformulas!O892-scalebetweenformulas!T892,40)</f>
        <v>60</v>
      </c>
      <c r="K892">
        <f ca="1">_xlfn.IFNA(scalebetweenformulas!Q892,40)</f>
        <v>69</v>
      </c>
      <c r="L892">
        <f>_xlfn.IFNA(scalebetweenformulas!P892,40)</f>
        <v>62</v>
      </c>
      <c r="M892">
        <f ca="1">_xlfn.IFNA(scalebetweenformulas!R892,40)</f>
        <v>85</v>
      </c>
      <c r="N892">
        <f t="shared" si="14"/>
        <v>18</v>
      </c>
    </row>
    <row r="893" spans="1:14" x14ac:dyDescent="0.3">
      <c r="A893" t="s">
        <v>3132</v>
      </c>
      <c r="B893">
        <f>scalebetweenformulas!S893</f>
        <v>57</v>
      </c>
      <c r="C893">
        <f>IF(scrapedData!AC893="FR",4,IF(scrapedData!AC893="SO", 3, IF(scrapedData!AC893="JR",2,1)))</f>
        <v>3</v>
      </c>
      <c r="D893">
        <v>1200000</v>
      </c>
      <c r="E893">
        <f ca="1">IF(scrapedData!AD893="F",RANDBETWEEN(2,3),IF(scrapedData!AD893="G",RANDBETWEEN(0,1),4))</f>
        <v>2</v>
      </c>
      <c r="F893" s="1" t="s">
        <v>585</v>
      </c>
      <c r="G893">
        <f>scrapedData!AB893</f>
        <v>0</v>
      </c>
      <c r="H893" t="str">
        <f>MONTH(scrapedData!AE893)&amp;""""&amp;DAY(scrapedData!AE893)&amp;"'"</f>
        <v>6"10'</v>
      </c>
      <c r="I893">
        <f ca="1">_xlfn.IFNA(scalebetweenformulas!N893-scalebetweenformulas!T893,40)</f>
        <v>67</v>
      </c>
      <c r="J893">
        <f>_xlfn.IFNA(scalebetweenformulas!O893-scalebetweenformulas!T893,40)</f>
        <v>60</v>
      </c>
      <c r="K893">
        <f ca="1">_xlfn.IFNA(scalebetweenformulas!Q893,40)</f>
        <v>43</v>
      </c>
      <c r="L893">
        <f>_xlfn.IFNA(scalebetweenformulas!P893,40)</f>
        <v>76</v>
      </c>
      <c r="M893">
        <f ca="1">_xlfn.IFNA(scalebetweenformulas!R893,40)</f>
        <v>68</v>
      </c>
      <c r="N893">
        <f t="shared" si="14"/>
        <v>19</v>
      </c>
    </row>
    <row r="894" spans="1:14" x14ac:dyDescent="0.3">
      <c r="A894" t="s">
        <v>3133</v>
      </c>
      <c r="B894">
        <f>scalebetweenformulas!S894</f>
        <v>57</v>
      </c>
      <c r="C894">
        <f>IF(scrapedData!AC894="FR",4,IF(scrapedData!AC894="SO", 3, IF(scrapedData!AC894="JR",2,1)))</f>
        <v>4</v>
      </c>
      <c r="D894">
        <v>1200000</v>
      </c>
      <c r="E894">
        <f ca="1">IF(scrapedData!AD894="F",RANDBETWEEN(2,3),IF(scrapedData!AD894="G",RANDBETWEEN(0,1),4))</f>
        <v>3</v>
      </c>
      <c r="F894" s="1" t="s">
        <v>585</v>
      </c>
      <c r="G894">
        <f>scrapedData!AB894</f>
        <v>44</v>
      </c>
      <c r="H894" t="str">
        <f>MONTH(scrapedData!AE894)&amp;""""&amp;DAY(scrapedData!AE894)&amp;"'"</f>
        <v>6"10'</v>
      </c>
      <c r="I894">
        <f ca="1">_xlfn.IFNA(scalebetweenformulas!N894-scalebetweenformulas!T894,40)</f>
        <v>71</v>
      </c>
      <c r="J894">
        <f>_xlfn.IFNA(scalebetweenformulas!O894-scalebetweenformulas!T894,40)</f>
        <v>56</v>
      </c>
      <c r="K894">
        <f ca="1">_xlfn.IFNA(scalebetweenformulas!Q894,40)</f>
        <v>46</v>
      </c>
      <c r="L894">
        <f>_xlfn.IFNA(scalebetweenformulas!P894,40)</f>
        <v>68</v>
      </c>
      <c r="M894">
        <f ca="1">_xlfn.IFNA(scalebetweenformulas!R894,40)</f>
        <v>53</v>
      </c>
      <c r="N894">
        <f t="shared" si="14"/>
        <v>18</v>
      </c>
    </row>
    <row r="895" spans="1:14" x14ac:dyDescent="0.3">
      <c r="A895" t="s">
        <v>3135</v>
      </c>
      <c r="B895">
        <f>scalebetweenformulas!S895</f>
        <v>57</v>
      </c>
      <c r="C895">
        <f>IF(scrapedData!AC895="FR",4,IF(scrapedData!AC895="SO", 3, IF(scrapedData!AC895="JR",2,1)))</f>
        <v>4</v>
      </c>
      <c r="D895">
        <v>1200000</v>
      </c>
      <c r="E895">
        <f ca="1">IF(scrapedData!AD895="F",RANDBETWEEN(2,3),IF(scrapedData!AD895="G",RANDBETWEEN(0,1),4))</f>
        <v>0</v>
      </c>
      <c r="F895" s="1" t="s">
        <v>585</v>
      </c>
      <c r="G895">
        <f>scrapedData!AB895</f>
        <v>10</v>
      </c>
      <c r="H895" t="str">
        <f>MONTH(scrapedData!AE895)&amp;""""&amp;DAY(scrapedData!AE895)&amp;"'"</f>
        <v>6"3'</v>
      </c>
      <c r="I895">
        <f ca="1">_xlfn.IFNA(scalebetweenformulas!N895-scalebetweenformulas!T895,40)</f>
        <v>56</v>
      </c>
      <c r="J895">
        <f>_xlfn.IFNA(scalebetweenformulas!O895-scalebetweenformulas!T895,40)</f>
        <v>57</v>
      </c>
      <c r="K895">
        <f ca="1">_xlfn.IFNA(scalebetweenformulas!Q895,40)</f>
        <v>47</v>
      </c>
      <c r="L895">
        <f>_xlfn.IFNA(scalebetweenformulas!P895,40)</f>
        <v>70</v>
      </c>
      <c r="M895">
        <f ca="1">_xlfn.IFNA(scalebetweenformulas!R895,40)</f>
        <v>54</v>
      </c>
      <c r="N895">
        <f t="shared" si="14"/>
        <v>18</v>
      </c>
    </row>
    <row r="896" spans="1:14" x14ac:dyDescent="0.3">
      <c r="A896" t="s">
        <v>3137</v>
      </c>
      <c r="B896">
        <f>scalebetweenformulas!S896</f>
        <v>57</v>
      </c>
      <c r="C896">
        <f>IF(scrapedData!AC896="FR",4,IF(scrapedData!AC896="SO", 3, IF(scrapedData!AC896="JR",2,1)))</f>
        <v>2</v>
      </c>
      <c r="D896">
        <v>1200000</v>
      </c>
      <c r="E896">
        <f ca="1">IF(scrapedData!AD896="F",RANDBETWEEN(2,3),IF(scrapedData!AD896="G",RANDBETWEEN(0,1),4))</f>
        <v>0</v>
      </c>
      <c r="F896" s="1" t="s">
        <v>585</v>
      </c>
      <c r="G896">
        <f>scrapedData!AB896</f>
        <v>3</v>
      </c>
      <c r="H896" t="str">
        <f>MONTH(scrapedData!AE896)&amp;""""&amp;DAY(scrapedData!AE896)&amp;"'"</f>
        <v>6"1'</v>
      </c>
      <c r="I896">
        <f>_xlfn.IFNA(scalebetweenformulas!N896-scalebetweenformulas!T896,40)</f>
        <v>40</v>
      </c>
      <c r="J896">
        <f>_xlfn.IFNA(scalebetweenformulas!O896-scalebetweenformulas!T896,40)</f>
        <v>40</v>
      </c>
      <c r="K896">
        <f ca="1">_xlfn.IFNA(scalebetweenformulas!Q896,40)</f>
        <v>40</v>
      </c>
      <c r="L896">
        <f>_xlfn.IFNA(scalebetweenformulas!P896,40)</f>
        <v>40</v>
      </c>
      <c r="M896">
        <f ca="1">_xlfn.IFNA(scalebetweenformulas!R896,40)</f>
        <v>40</v>
      </c>
      <c r="N896">
        <f t="shared" si="14"/>
        <v>20</v>
      </c>
    </row>
    <row r="897" spans="1:14" x14ac:dyDescent="0.3">
      <c r="A897" t="s">
        <v>3138</v>
      </c>
      <c r="B897">
        <f>scalebetweenformulas!S897</f>
        <v>57</v>
      </c>
      <c r="C897">
        <f>IF(scrapedData!AC897="FR",4,IF(scrapedData!AC897="SO", 3, IF(scrapedData!AC897="JR",2,1)))</f>
        <v>2</v>
      </c>
      <c r="D897">
        <v>1200000</v>
      </c>
      <c r="E897">
        <f ca="1">IF(scrapedData!AD897="F",RANDBETWEEN(2,3),IF(scrapedData!AD897="G",RANDBETWEEN(0,1),4))</f>
        <v>0</v>
      </c>
      <c r="F897" s="1" t="s">
        <v>585</v>
      </c>
      <c r="G897">
        <f>scrapedData!AB897</f>
        <v>24</v>
      </c>
      <c r="H897" t="str">
        <f>MONTH(scrapedData!AE897)&amp;""""&amp;DAY(scrapedData!AE897)&amp;"'"</f>
        <v>6"4'</v>
      </c>
      <c r="I897">
        <f>_xlfn.IFNA(scalebetweenformulas!N897-scalebetweenformulas!T897,40)</f>
        <v>40</v>
      </c>
      <c r="J897">
        <f>_xlfn.IFNA(scalebetweenformulas!O897-scalebetweenformulas!T897,40)</f>
        <v>40</v>
      </c>
      <c r="K897">
        <f ca="1">_xlfn.IFNA(scalebetweenformulas!Q897,40)</f>
        <v>40</v>
      </c>
      <c r="L897">
        <f>_xlfn.IFNA(scalebetweenformulas!P897,40)</f>
        <v>40</v>
      </c>
      <c r="M897">
        <f ca="1">_xlfn.IFNA(scalebetweenformulas!R897,40)</f>
        <v>40</v>
      </c>
      <c r="N897">
        <f t="shared" si="14"/>
        <v>20</v>
      </c>
    </row>
    <row r="898" spans="1:14" x14ac:dyDescent="0.3">
      <c r="A898" t="s">
        <v>3139</v>
      </c>
      <c r="B898">
        <f>scalebetweenformulas!S898</f>
        <v>57</v>
      </c>
      <c r="C898">
        <f>IF(scrapedData!AC898="FR",4,IF(scrapedData!AC898="SO", 3, IF(scrapedData!AC898="JR",2,1)))</f>
        <v>4</v>
      </c>
      <c r="D898">
        <v>1200000</v>
      </c>
      <c r="E898">
        <f ca="1">IF(scrapedData!AD898="F",RANDBETWEEN(2,3),IF(scrapedData!AD898="G",RANDBETWEEN(0,1),4))</f>
        <v>0</v>
      </c>
      <c r="F898" s="1" t="s">
        <v>585</v>
      </c>
      <c r="G898">
        <f>scrapedData!AB898</f>
        <v>20</v>
      </c>
      <c r="H898" t="str">
        <f>MONTH(scrapedData!AE898)&amp;""""&amp;DAY(scrapedData!AE898)&amp;"'"</f>
        <v>5"8'</v>
      </c>
      <c r="I898">
        <f>_xlfn.IFNA(scalebetweenformulas!N898-scalebetweenformulas!T898,40)</f>
        <v>40</v>
      </c>
      <c r="J898">
        <f>_xlfn.IFNA(scalebetweenformulas!O898-scalebetweenformulas!T898,40)</f>
        <v>40</v>
      </c>
      <c r="K898">
        <f ca="1">_xlfn.IFNA(scalebetweenformulas!Q898,40)</f>
        <v>40</v>
      </c>
      <c r="L898">
        <f>_xlfn.IFNA(scalebetweenformulas!P898,40)</f>
        <v>40</v>
      </c>
      <c r="M898">
        <f ca="1">_xlfn.IFNA(scalebetweenformulas!R898,40)</f>
        <v>40</v>
      </c>
      <c r="N898">
        <f t="shared" si="14"/>
        <v>18</v>
      </c>
    </row>
    <row r="899" spans="1:14" x14ac:dyDescent="0.3">
      <c r="A899" t="s">
        <v>3141</v>
      </c>
      <c r="B899">
        <f>scalebetweenformulas!S899</f>
        <v>58</v>
      </c>
      <c r="C899">
        <f>IF(scrapedData!AC899="FR",4,IF(scrapedData!AC899="SO", 3, IF(scrapedData!AC899="JR",2,1)))</f>
        <v>2</v>
      </c>
      <c r="D899">
        <v>1200000</v>
      </c>
      <c r="E899">
        <f ca="1">IF(scrapedData!AD899="F",RANDBETWEEN(2,3),IF(scrapedData!AD899="G",RANDBETWEEN(0,1),4))</f>
        <v>1</v>
      </c>
      <c r="F899" s="1" t="s">
        <v>585</v>
      </c>
      <c r="G899">
        <f>scrapedData!AB899</f>
        <v>4</v>
      </c>
      <c r="H899" t="str">
        <f>MONTH(scrapedData!AE899)&amp;""""&amp;DAY(scrapedData!AE899)&amp;"'"</f>
        <v>6"5'</v>
      </c>
      <c r="I899">
        <f ca="1">_xlfn.IFNA(scalebetweenformulas!N899-scalebetweenformulas!T899,40)</f>
        <v>83</v>
      </c>
      <c r="J899">
        <f>_xlfn.IFNA(scalebetweenformulas!O899-scalebetweenformulas!T899,40)</f>
        <v>77</v>
      </c>
      <c r="K899">
        <f ca="1">_xlfn.IFNA(scalebetweenformulas!Q899,40)</f>
        <v>95</v>
      </c>
      <c r="L899">
        <f>_xlfn.IFNA(scalebetweenformulas!P899,40)</f>
        <v>71</v>
      </c>
      <c r="M899">
        <f ca="1">_xlfn.IFNA(scalebetweenformulas!R899,40)</f>
        <v>57</v>
      </c>
      <c r="N899">
        <f t="shared" ref="N899:N962" si="15">22-C899</f>
        <v>20</v>
      </c>
    </row>
    <row r="900" spans="1:14" x14ac:dyDescent="0.3">
      <c r="A900" t="s">
        <v>3143</v>
      </c>
      <c r="B900">
        <f>scalebetweenformulas!S900</f>
        <v>58</v>
      </c>
      <c r="C900">
        <f>IF(scrapedData!AC900="FR",4,IF(scrapedData!AC900="SO", 3, IF(scrapedData!AC900="JR",2,1)))</f>
        <v>1</v>
      </c>
      <c r="D900">
        <v>1200000</v>
      </c>
      <c r="E900">
        <f ca="1">IF(scrapedData!AD900="F",RANDBETWEEN(2,3),IF(scrapedData!AD900="G",RANDBETWEEN(0,1),4))</f>
        <v>1</v>
      </c>
      <c r="F900" s="1" t="s">
        <v>585</v>
      </c>
      <c r="G900">
        <f>scrapedData!AB900</f>
        <v>14</v>
      </c>
      <c r="H900" t="str">
        <f>MONTH(scrapedData!AE900)&amp;""""&amp;DAY(scrapedData!AE900)&amp;"'"</f>
        <v>6"1'</v>
      </c>
      <c r="I900">
        <f ca="1">_xlfn.IFNA(scalebetweenformulas!N900-scalebetweenformulas!T900,40)</f>
        <v>82</v>
      </c>
      <c r="J900">
        <f>_xlfn.IFNA(scalebetweenformulas!O900-scalebetweenformulas!T900,40)</f>
        <v>74</v>
      </c>
      <c r="K900">
        <f ca="1">_xlfn.IFNA(scalebetweenformulas!Q900,40)</f>
        <v>82</v>
      </c>
      <c r="L900">
        <f>_xlfn.IFNA(scalebetweenformulas!P900,40)</f>
        <v>64</v>
      </c>
      <c r="M900">
        <f ca="1">_xlfn.IFNA(scalebetweenformulas!R900,40)</f>
        <v>81</v>
      </c>
      <c r="N900">
        <f t="shared" si="15"/>
        <v>21</v>
      </c>
    </row>
    <row r="901" spans="1:14" x14ac:dyDescent="0.3">
      <c r="A901" t="s">
        <v>3144</v>
      </c>
      <c r="B901">
        <f>scalebetweenformulas!S901</f>
        <v>58</v>
      </c>
      <c r="C901">
        <f>IF(scrapedData!AC901="FR",4,IF(scrapedData!AC901="SO", 3, IF(scrapedData!AC901="JR",2,1)))</f>
        <v>1</v>
      </c>
      <c r="D901">
        <v>1200000</v>
      </c>
      <c r="E901">
        <f ca="1">IF(scrapedData!AD901="F",RANDBETWEEN(2,3),IF(scrapedData!AD901="G",RANDBETWEEN(0,1),4))</f>
        <v>1</v>
      </c>
      <c r="F901" s="1" t="s">
        <v>585</v>
      </c>
      <c r="G901">
        <f>scrapedData!AB901</f>
        <v>0</v>
      </c>
      <c r="H901" t="str">
        <f>MONTH(scrapedData!AE901)&amp;""""&amp;DAY(scrapedData!AE901)&amp;"'"</f>
        <v>6"2'</v>
      </c>
      <c r="I901">
        <f ca="1">_xlfn.IFNA(scalebetweenformulas!N901-scalebetweenformulas!T901,40)</f>
        <v>78</v>
      </c>
      <c r="J901">
        <f>_xlfn.IFNA(scalebetweenformulas!O901-scalebetweenformulas!T901,40)</f>
        <v>78</v>
      </c>
      <c r="K901">
        <f ca="1">_xlfn.IFNA(scalebetweenformulas!Q901,40)</f>
        <v>81</v>
      </c>
      <c r="L901">
        <f>_xlfn.IFNA(scalebetweenformulas!P901,40)</f>
        <v>74</v>
      </c>
      <c r="M901">
        <f ca="1">_xlfn.IFNA(scalebetweenformulas!R901,40)</f>
        <v>72</v>
      </c>
      <c r="N901">
        <f t="shared" si="15"/>
        <v>21</v>
      </c>
    </row>
    <row r="902" spans="1:14" x14ac:dyDescent="0.3">
      <c r="A902" t="s">
        <v>3146</v>
      </c>
      <c r="B902">
        <f>scalebetweenformulas!S902</f>
        <v>58</v>
      </c>
      <c r="C902">
        <f>IF(scrapedData!AC902="FR",4,IF(scrapedData!AC902="SO", 3, IF(scrapedData!AC902="JR",2,1)))</f>
        <v>2</v>
      </c>
      <c r="D902">
        <v>1200000</v>
      </c>
      <c r="E902">
        <f ca="1">IF(scrapedData!AD902="F",RANDBETWEEN(2,3),IF(scrapedData!AD902="G",RANDBETWEEN(0,1),4))</f>
        <v>1</v>
      </c>
      <c r="F902" s="1" t="s">
        <v>585</v>
      </c>
      <c r="G902">
        <f>scrapedData!AB902</f>
        <v>12</v>
      </c>
      <c r="H902" t="str">
        <f>MONTH(scrapedData!AE902)&amp;""""&amp;DAY(scrapedData!AE902)&amp;"'"</f>
        <v>6"4'</v>
      </c>
      <c r="I902">
        <f ca="1">_xlfn.IFNA(scalebetweenformulas!N902-scalebetweenformulas!T902,40)</f>
        <v>76</v>
      </c>
      <c r="J902">
        <f>_xlfn.IFNA(scalebetweenformulas!O902-scalebetweenformulas!T902,40)</f>
        <v>66</v>
      </c>
      <c r="K902">
        <f ca="1">_xlfn.IFNA(scalebetweenformulas!Q902,40)</f>
        <v>90</v>
      </c>
      <c r="L902">
        <f>_xlfn.IFNA(scalebetweenformulas!P902,40)</f>
        <v>62</v>
      </c>
      <c r="M902">
        <f ca="1">_xlfn.IFNA(scalebetweenformulas!R902,40)</f>
        <v>86</v>
      </c>
      <c r="N902">
        <f t="shared" si="15"/>
        <v>20</v>
      </c>
    </row>
    <row r="903" spans="1:14" x14ac:dyDescent="0.3">
      <c r="A903" t="s">
        <v>3148</v>
      </c>
      <c r="B903">
        <f>scalebetweenformulas!S903</f>
        <v>58</v>
      </c>
      <c r="C903">
        <f>IF(scrapedData!AC903="FR",4,IF(scrapedData!AC903="SO", 3, IF(scrapedData!AC903="JR",2,1)))</f>
        <v>1</v>
      </c>
      <c r="D903">
        <v>1200000</v>
      </c>
      <c r="E903">
        <f ca="1">IF(scrapedData!AD903="F",RANDBETWEEN(2,3),IF(scrapedData!AD903="G",RANDBETWEEN(0,1),4))</f>
        <v>2</v>
      </c>
      <c r="F903" s="1" t="s">
        <v>585</v>
      </c>
      <c r="G903">
        <f>scrapedData!AB903</f>
        <v>15</v>
      </c>
      <c r="H903" t="str">
        <f>MONTH(scrapedData!AE903)&amp;""""&amp;DAY(scrapedData!AE903)&amp;"'"</f>
        <v>6"8'</v>
      </c>
      <c r="I903">
        <f ca="1">_xlfn.IFNA(scalebetweenformulas!N903-scalebetweenformulas!T903,40)</f>
        <v>74</v>
      </c>
      <c r="J903">
        <f>_xlfn.IFNA(scalebetweenformulas!O903-scalebetweenformulas!T903,40)</f>
        <v>82</v>
      </c>
      <c r="K903">
        <f ca="1">_xlfn.IFNA(scalebetweenformulas!Q903,40)</f>
        <v>48</v>
      </c>
      <c r="L903">
        <f>_xlfn.IFNA(scalebetweenformulas!P903,40)</f>
        <v>95</v>
      </c>
      <c r="M903">
        <f ca="1">_xlfn.IFNA(scalebetweenformulas!R903,40)</f>
        <v>60</v>
      </c>
      <c r="N903">
        <f t="shared" si="15"/>
        <v>21</v>
      </c>
    </row>
    <row r="904" spans="1:14" x14ac:dyDescent="0.3">
      <c r="A904" t="s">
        <v>3150</v>
      </c>
      <c r="B904">
        <f>scalebetweenformulas!S904</f>
        <v>58</v>
      </c>
      <c r="C904">
        <f>IF(scrapedData!AC904="FR",4,IF(scrapedData!AC904="SO", 3, IF(scrapedData!AC904="JR",2,1)))</f>
        <v>1</v>
      </c>
      <c r="D904">
        <v>1200000</v>
      </c>
      <c r="E904">
        <f ca="1">IF(scrapedData!AD904="F",RANDBETWEEN(2,3),IF(scrapedData!AD904="G",RANDBETWEEN(0,1),4))</f>
        <v>1</v>
      </c>
      <c r="F904" s="1" t="s">
        <v>585</v>
      </c>
      <c r="G904">
        <f>scrapedData!AB904</f>
        <v>2</v>
      </c>
      <c r="H904" t="str">
        <f>MONTH(scrapedData!AE904)&amp;""""&amp;DAY(scrapedData!AE904)&amp;"'"</f>
        <v>6"7'</v>
      </c>
      <c r="I904">
        <f ca="1">_xlfn.IFNA(scalebetweenformulas!N904-scalebetweenformulas!T904,40)</f>
        <v>75</v>
      </c>
      <c r="J904">
        <f>_xlfn.IFNA(scalebetweenformulas!O904-scalebetweenformulas!T904,40)</f>
        <v>65</v>
      </c>
      <c r="K904">
        <f ca="1">_xlfn.IFNA(scalebetweenformulas!Q904,40)</f>
        <v>94</v>
      </c>
      <c r="L904">
        <f>_xlfn.IFNA(scalebetweenformulas!P904,40)</f>
        <v>63</v>
      </c>
      <c r="M904">
        <f ca="1">_xlfn.IFNA(scalebetweenformulas!R904,40)</f>
        <v>66</v>
      </c>
      <c r="N904">
        <f t="shared" si="15"/>
        <v>21</v>
      </c>
    </row>
    <row r="905" spans="1:14" x14ac:dyDescent="0.3">
      <c r="A905" t="s">
        <v>3153</v>
      </c>
      <c r="B905">
        <f>scalebetweenformulas!S905</f>
        <v>58</v>
      </c>
      <c r="C905">
        <f>IF(scrapedData!AC905="FR",4,IF(scrapedData!AC905="SO", 3, IF(scrapedData!AC905="JR",2,1)))</f>
        <v>1</v>
      </c>
      <c r="D905">
        <v>1200000</v>
      </c>
      <c r="E905">
        <f ca="1">IF(scrapedData!AD905="F",RANDBETWEEN(2,3),IF(scrapedData!AD905="G",RANDBETWEEN(0,1),4))</f>
        <v>1</v>
      </c>
      <c r="F905" s="1" t="s">
        <v>585</v>
      </c>
      <c r="G905">
        <f>scrapedData!AB905</f>
        <v>24</v>
      </c>
      <c r="H905" t="str">
        <f>MONTH(scrapedData!AE905)&amp;""""&amp;DAY(scrapedData!AE905)&amp;"'"</f>
        <v>6"7'</v>
      </c>
      <c r="I905">
        <f ca="1">_xlfn.IFNA(scalebetweenformulas!N905-scalebetweenformulas!T905,40)</f>
        <v>71</v>
      </c>
      <c r="J905">
        <f>_xlfn.IFNA(scalebetweenformulas!O905-scalebetweenformulas!T905,40)</f>
        <v>76</v>
      </c>
      <c r="K905">
        <f ca="1">_xlfn.IFNA(scalebetweenformulas!Q905,40)</f>
        <v>76</v>
      </c>
      <c r="L905">
        <f>_xlfn.IFNA(scalebetweenformulas!P905,40)</f>
        <v>74</v>
      </c>
      <c r="M905">
        <f ca="1">_xlfn.IFNA(scalebetweenformulas!R905,40)</f>
        <v>61</v>
      </c>
      <c r="N905">
        <f t="shared" si="15"/>
        <v>21</v>
      </c>
    </row>
    <row r="906" spans="1:14" x14ac:dyDescent="0.3">
      <c r="A906" t="s">
        <v>3155</v>
      </c>
      <c r="B906">
        <f>scalebetweenformulas!S906</f>
        <v>58</v>
      </c>
      <c r="C906">
        <f>IF(scrapedData!AC906="FR",4,IF(scrapedData!AC906="SO", 3, IF(scrapedData!AC906="JR",2,1)))</f>
        <v>3</v>
      </c>
      <c r="D906">
        <v>1200000</v>
      </c>
      <c r="E906">
        <f ca="1">IF(scrapedData!AD906="F",RANDBETWEEN(2,3),IF(scrapedData!AD906="G",RANDBETWEEN(0,1),4))</f>
        <v>0</v>
      </c>
      <c r="F906" s="1" t="s">
        <v>585</v>
      </c>
      <c r="G906">
        <f>scrapedData!AB906</f>
        <v>1</v>
      </c>
      <c r="H906" t="str">
        <f>MONTH(scrapedData!AE906)&amp;""""&amp;DAY(scrapedData!AE906)&amp;"'"</f>
        <v>6"2'</v>
      </c>
      <c r="I906">
        <f ca="1">_xlfn.IFNA(scalebetweenformulas!N906-scalebetweenformulas!T906,40)</f>
        <v>73</v>
      </c>
      <c r="J906">
        <f>_xlfn.IFNA(scalebetweenformulas!O906-scalebetweenformulas!T906,40)</f>
        <v>68</v>
      </c>
      <c r="K906">
        <f ca="1">_xlfn.IFNA(scalebetweenformulas!Q906,40)</f>
        <v>81</v>
      </c>
      <c r="L906">
        <f>_xlfn.IFNA(scalebetweenformulas!P906,40)</f>
        <v>59</v>
      </c>
      <c r="M906">
        <f ca="1">_xlfn.IFNA(scalebetweenformulas!R906,40)</f>
        <v>77</v>
      </c>
      <c r="N906">
        <f t="shared" si="15"/>
        <v>19</v>
      </c>
    </row>
    <row r="907" spans="1:14" x14ac:dyDescent="0.3">
      <c r="A907" t="s">
        <v>3158</v>
      </c>
      <c r="B907">
        <f>scalebetweenformulas!S907</f>
        <v>58</v>
      </c>
      <c r="C907">
        <f>IF(scrapedData!AC907="FR",4,IF(scrapedData!AC907="SO", 3, IF(scrapedData!AC907="JR",2,1)))</f>
        <v>4</v>
      </c>
      <c r="D907">
        <v>1200000</v>
      </c>
      <c r="E907">
        <f ca="1">IF(scrapedData!AD907="F",RANDBETWEEN(2,3),IF(scrapedData!AD907="G",RANDBETWEEN(0,1),4))</f>
        <v>3</v>
      </c>
      <c r="F907" s="1" t="s">
        <v>585</v>
      </c>
      <c r="G907">
        <f>scrapedData!AB907</f>
        <v>23</v>
      </c>
      <c r="H907" t="str">
        <f>MONTH(scrapedData!AE907)&amp;""""&amp;DAY(scrapedData!AE907)&amp;"'"</f>
        <v>6"9'</v>
      </c>
      <c r="I907">
        <f ca="1">_xlfn.IFNA(scalebetweenformulas!N907-scalebetweenformulas!T907,40)</f>
        <v>68</v>
      </c>
      <c r="J907">
        <f>_xlfn.IFNA(scalebetweenformulas!O907-scalebetweenformulas!T907,40)</f>
        <v>61</v>
      </c>
      <c r="K907">
        <f ca="1">_xlfn.IFNA(scalebetweenformulas!Q907,40)</f>
        <v>50</v>
      </c>
      <c r="L907">
        <f>_xlfn.IFNA(scalebetweenformulas!P907,40)</f>
        <v>71</v>
      </c>
      <c r="M907">
        <f ca="1">_xlfn.IFNA(scalebetweenformulas!R907,40)</f>
        <v>45</v>
      </c>
      <c r="N907">
        <f t="shared" si="15"/>
        <v>18</v>
      </c>
    </row>
    <row r="908" spans="1:14" x14ac:dyDescent="0.3">
      <c r="A908" t="s">
        <v>3161</v>
      </c>
      <c r="B908">
        <f>scalebetweenformulas!S908</f>
        <v>58</v>
      </c>
      <c r="C908">
        <f>IF(scrapedData!AC908="FR",4,IF(scrapedData!AC908="SO", 3, IF(scrapedData!AC908="JR",2,1)))</f>
        <v>4</v>
      </c>
      <c r="D908">
        <v>1200000</v>
      </c>
      <c r="E908">
        <f ca="1">IF(scrapedData!AD908="F",RANDBETWEEN(2,3),IF(scrapedData!AD908="G",RANDBETWEEN(0,1),4))</f>
        <v>4</v>
      </c>
      <c r="F908" s="1" t="s">
        <v>585</v>
      </c>
      <c r="G908">
        <f>scrapedData!AB908</f>
        <v>33</v>
      </c>
      <c r="H908" t="str">
        <f>MONTH(scrapedData!AE908)&amp;""""&amp;DAY(scrapedData!AE908)&amp;"'"</f>
        <v>6"10'</v>
      </c>
      <c r="I908">
        <f ca="1">_xlfn.IFNA(scalebetweenformulas!N908-scalebetweenformulas!T908,40)</f>
        <v>66</v>
      </c>
      <c r="J908">
        <f>_xlfn.IFNA(scalebetweenformulas!O908-scalebetweenformulas!T908,40)</f>
        <v>60</v>
      </c>
      <c r="K908">
        <f ca="1">_xlfn.IFNA(scalebetweenformulas!Q908,40)</f>
        <v>50</v>
      </c>
      <c r="L908">
        <f>_xlfn.IFNA(scalebetweenformulas!P908,40)</f>
        <v>68</v>
      </c>
      <c r="M908">
        <f ca="1">_xlfn.IFNA(scalebetweenformulas!R908,40)</f>
        <v>50</v>
      </c>
      <c r="N908">
        <f t="shared" si="15"/>
        <v>18</v>
      </c>
    </row>
    <row r="909" spans="1:14" x14ac:dyDescent="0.3">
      <c r="A909" t="s">
        <v>3164</v>
      </c>
      <c r="B909">
        <f>scalebetweenformulas!S909</f>
        <v>58</v>
      </c>
      <c r="C909">
        <f>IF(scrapedData!AC909="FR",4,IF(scrapedData!AC909="SO", 3, IF(scrapedData!AC909="JR",2,1)))</f>
        <v>4</v>
      </c>
      <c r="D909">
        <v>1200000</v>
      </c>
      <c r="E909">
        <f ca="1">IF(scrapedData!AD909="F",RANDBETWEEN(2,3),IF(scrapedData!AD909="G",RANDBETWEEN(0,1),4))</f>
        <v>0</v>
      </c>
      <c r="F909" s="1" t="s">
        <v>585</v>
      </c>
      <c r="G909">
        <f>scrapedData!AB909</f>
        <v>3</v>
      </c>
      <c r="H909" t="str">
        <f>MONTH(scrapedData!AE909)&amp;""""&amp;DAY(scrapedData!AE909)&amp;"'"</f>
        <v>6"2'</v>
      </c>
      <c r="I909">
        <f ca="1">_xlfn.IFNA(scalebetweenformulas!N909-scalebetweenformulas!T909,40)</f>
        <v>62</v>
      </c>
      <c r="J909">
        <f>_xlfn.IFNA(scalebetweenformulas!O909-scalebetweenformulas!T909,40)</f>
        <v>57</v>
      </c>
      <c r="K909">
        <f ca="1">_xlfn.IFNA(scalebetweenformulas!Q909,40)</f>
        <v>43</v>
      </c>
      <c r="L909">
        <f>_xlfn.IFNA(scalebetweenformulas!P909,40)</f>
        <v>70</v>
      </c>
      <c r="M909">
        <f ca="1">_xlfn.IFNA(scalebetweenformulas!R909,40)</f>
        <v>60</v>
      </c>
      <c r="N909">
        <f t="shared" si="15"/>
        <v>18</v>
      </c>
    </row>
    <row r="910" spans="1:14" x14ac:dyDescent="0.3">
      <c r="A910" t="s">
        <v>560</v>
      </c>
      <c r="B910">
        <f>scalebetweenformulas!S910</f>
        <v>58</v>
      </c>
      <c r="C910">
        <f>IF(scrapedData!AC910="FR",4,IF(scrapedData!AC910="SO", 3, IF(scrapedData!AC910="JR",2,1)))</f>
        <v>4</v>
      </c>
      <c r="D910">
        <v>1200000</v>
      </c>
      <c r="E910">
        <f ca="1">IF(scrapedData!AD910="F",RANDBETWEEN(2,3),IF(scrapedData!AD910="G",RANDBETWEEN(0,1),4))</f>
        <v>3</v>
      </c>
      <c r="F910" s="1" t="s">
        <v>585</v>
      </c>
      <c r="G910">
        <f>scrapedData!AB910</f>
        <v>13</v>
      </c>
      <c r="H910" t="str">
        <f>MONTH(scrapedData!AE910)&amp;""""&amp;DAY(scrapedData!AE910)&amp;"'"</f>
        <v>6"10'</v>
      </c>
      <c r="I910">
        <f ca="1">_xlfn.IFNA(scalebetweenformulas!N910-scalebetweenformulas!T910,40)</f>
        <v>59</v>
      </c>
      <c r="J910">
        <f>_xlfn.IFNA(scalebetweenformulas!O910-scalebetweenformulas!T910,40)</f>
        <v>58</v>
      </c>
      <c r="K910">
        <f ca="1">_xlfn.IFNA(scalebetweenformulas!Q910,40)</f>
        <v>42</v>
      </c>
      <c r="L910">
        <f>_xlfn.IFNA(scalebetweenformulas!P910,40)</f>
        <v>69</v>
      </c>
      <c r="M910">
        <f ca="1">_xlfn.IFNA(scalebetweenformulas!R910,40)</f>
        <v>54</v>
      </c>
      <c r="N910">
        <f t="shared" si="15"/>
        <v>18</v>
      </c>
    </row>
    <row r="911" spans="1:14" x14ac:dyDescent="0.3">
      <c r="A911" t="s">
        <v>3166</v>
      </c>
      <c r="B911">
        <f>scalebetweenformulas!S911</f>
        <v>58</v>
      </c>
      <c r="C911">
        <f>IF(scrapedData!AC911="FR",4,IF(scrapedData!AC911="SO", 3, IF(scrapedData!AC911="JR",2,1)))</f>
        <v>4</v>
      </c>
      <c r="D911">
        <v>1200000</v>
      </c>
      <c r="E911">
        <f ca="1">IF(scrapedData!AD911="F",RANDBETWEEN(2,3),IF(scrapedData!AD911="G",RANDBETWEEN(0,1),4))</f>
        <v>3</v>
      </c>
      <c r="F911" s="1" t="s">
        <v>585</v>
      </c>
      <c r="G911">
        <f>scrapedData!AB911</f>
        <v>32</v>
      </c>
      <c r="H911" t="str">
        <f>MONTH(scrapedData!AE911)&amp;""""&amp;DAY(scrapedData!AE911)&amp;"'"</f>
        <v>6"8'</v>
      </c>
      <c r="I911">
        <f ca="1">_xlfn.IFNA(scalebetweenformulas!N911-scalebetweenformulas!T911,40)</f>
        <v>56</v>
      </c>
      <c r="J911">
        <f>_xlfn.IFNA(scalebetweenformulas!O911-scalebetweenformulas!T911,40)</f>
        <v>57</v>
      </c>
      <c r="K911">
        <f ca="1">_xlfn.IFNA(scalebetweenformulas!Q911,40)</f>
        <v>45</v>
      </c>
      <c r="L911">
        <f>_xlfn.IFNA(scalebetweenformulas!P911,40)</f>
        <v>73</v>
      </c>
      <c r="M911">
        <f ca="1">_xlfn.IFNA(scalebetweenformulas!R911,40)</f>
        <v>66</v>
      </c>
      <c r="N911">
        <f t="shared" si="15"/>
        <v>18</v>
      </c>
    </row>
    <row r="912" spans="1:14" x14ac:dyDescent="0.3">
      <c r="A912" t="s">
        <v>3167</v>
      </c>
      <c r="B912">
        <f>scalebetweenformulas!S912</f>
        <v>58</v>
      </c>
      <c r="C912">
        <f>IF(scrapedData!AC912="FR",4,IF(scrapedData!AC912="SO", 3, IF(scrapedData!AC912="JR",2,1)))</f>
        <v>4</v>
      </c>
      <c r="D912">
        <v>1200000</v>
      </c>
      <c r="E912">
        <f ca="1">IF(scrapedData!AD912="F",RANDBETWEEN(2,3),IF(scrapedData!AD912="G",RANDBETWEEN(0,1),4))</f>
        <v>0</v>
      </c>
      <c r="F912" s="1" t="s">
        <v>585</v>
      </c>
      <c r="G912">
        <f>scrapedData!AB912</f>
        <v>10</v>
      </c>
      <c r="H912" t="str">
        <f>MONTH(scrapedData!AE912)&amp;""""&amp;DAY(scrapedData!AE912)&amp;"'"</f>
        <v>6"4'</v>
      </c>
      <c r="I912">
        <f>_xlfn.IFNA(scalebetweenformulas!N912-scalebetweenformulas!T912,40)</f>
        <v>40</v>
      </c>
      <c r="J912">
        <f>_xlfn.IFNA(scalebetweenformulas!O912-scalebetweenformulas!T912,40)</f>
        <v>40</v>
      </c>
      <c r="K912">
        <f ca="1">_xlfn.IFNA(scalebetweenformulas!Q912,40)</f>
        <v>40</v>
      </c>
      <c r="L912">
        <f>_xlfn.IFNA(scalebetweenformulas!P912,40)</f>
        <v>40</v>
      </c>
      <c r="M912">
        <f ca="1">_xlfn.IFNA(scalebetweenformulas!R912,40)</f>
        <v>40</v>
      </c>
      <c r="N912">
        <f t="shared" si="15"/>
        <v>18</v>
      </c>
    </row>
    <row r="913" spans="1:14" x14ac:dyDescent="0.3">
      <c r="A913" t="s">
        <v>3169</v>
      </c>
      <c r="B913">
        <f>scalebetweenformulas!S913</f>
        <v>58</v>
      </c>
      <c r="C913">
        <f>IF(scrapedData!AC913="FR",4,IF(scrapedData!AC913="SO", 3, IF(scrapedData!AC913="JR",2,1)))</f>
        <v>2</v>
      </c>
      <c r="D913">
        <v>1200000</v>
      </c>
      <c r="E913">
        <f ca="1">IF(scrapedData!AD913="F",RANDBETWEEN(2,3),IF(scrapedData!AD913="G",RANDBETWEEN(0,1),4))</f>
        <v>2</v>
      </c>
      <c r="F913" s="1" t="s">
        <v>585</v>
      </c>
      <c r="G913">
        <f>scrapedData!AB913</f>
        <v>34</v>
      </c>
      <c r="H913" t="str">
        <f>MONTH(scrapedData!AE913)&amp;""""&amp;DAY(scrapedData!AE913)&amp;"'"</f>
        <v>6"6'</v>
      </c>
      <c r="I913">
        <f>_xlfn.IFNA(scalebetweenformulas!N913-scalebetweenformulas!T913,40)</f>
        <v>40</v>
      </c>
      <c r="J913">
        <f>_xlfn.IFNA(scalebetweenformulas!O913-scalebetweenformulas!T913,40)</f>
        <v>40</v>
      </c>
      <c r="K913">
        <f ca="1">_xlfn.IFNA(scalebetweenformulas!Q913,40)</f>
        <v>40</v>
      </c>
      <c r="L913">
        <f>_xlfn.IFNA(scalebetweenformulas!P913,40)</f>
        <v>40</v>
      </c>
      <c r="M913">
        <f ca="1">_xlfn.IFNA(scalebetweenformulas!R913,40)</f>
        <v>40</v>
      </c>
      <c r="N913">
        <f t="shared" si="15"/>
        <v>20</v>
      </c>
    </row>
    <row r="914" spans="1:14" x14ac:dyDescent="0.3">
      <c r="A914" t="s">
        <v>3173</v>
      </c>
      <c r="B914">
        <f>scalebetweenformulas!S914</f>
        <v>59</v>
      </c>
      <c r="C914">
        <f>IF(scrapedData!AC914="FR",4,IF(scrapedData!AC914="SO", 3, IF(scrapedData!AC914="JR",2,1)))</f>
        <v>2</v>
      </c>
      <c r="D914">
        <v>1200000</v>
      </c>
      <c r="E914">
        <f ca="1">IF(scrapedData!AD914="F",RANDBETWEEN(2,3),IF(scrapedData!AD914="G",RANDBETWEEN(0,1),4))</f>
        <v>3</v>
      </c>
      <c r="F914" s="1" t="s">
        <v>585</v>
      </c>
      <c r="G914">
        <f>scrapedData!AB914</f>
        <v>25</v>
      </c>
      <c r="H914" t="str">
        <f>MONTH(scrapedData!AE914)&amp;""""&amp;DAY(scrapedData!AE914)&amp;"'"</f>
        <v>6"10'</v>
      </c>
      <c r="I914">
        <f ca="1">_xlfn.IFNA(scalebetweenformulas!N914-scalebetweenformulas!T914,40)</f>
        <v>81</v>
      </c>
      <c r="J914">
        <f>_xlfn.IFNA(scalebetweenformulas!O914-scalebetweenformulas!T914,40)</f>
        <v>77</v>
      </c>
      <c r="K914">
        <f ca="1">_xlfn.IFNA(scalebetweenformulas!Q914,40)</f>
        <v>91</v>
      </c>
      <c r="L914">
        <f>_xlfn.IFNA(scalebetweenformulas!P914,40)</f>
        <v>88</v>
      </c>
      <c r="M914">
        <f ca="1">_xlfn.IFNA(scalebetweenformulas!R914,40)</f>
        <v>78</v>
      </c>
      <c r="N914">
        <f t="shared" si="15"/>
        <v>20</v>
      </c>
    </row>
    <row r="915" spans="1:14" x14ac:dyDescent="0.3">
      <c r="A915" t="s">
        <v>3176</v>
      </c>
      <c r="B915">
        <f>scalebetweenformulas!S915</f>
        <v>59</v>
      </c>
      <c r="C915">
        <f>IF(scrapedData!AC915="FR",4,IF(scrapedData!AC915="SO", 3, IF(scrapedData!AC915="JR",2,1)))</f>
        <v>3</v>
      </c>
      <c r="D915">
        <v>1200000</v>
      </c>
      <c r="E915">
        <f ca="1">IF(scrapedData!AD915="F",RANDBETWEEN(2,3),IF(scrapedData!AD915="G",RANDBETWEEN(0,1),4))</f>
        <v>1</v>
      </c>
      <c r="F915" s="1" t="s">
        <v>585</v>
      </c>
      <c r="G915">
        <f>scrapedData!AB915</f>
        <v>1</v>
      </c>
      <c r="H915" t="str">
        <f>MONTH(scrapedData!AE915)&amp;""""&amp;DAY(scrapedData!AE915)&amp;"'"</f>
        <v>6"1'</v>
      </c>
      <c r="I915">
        <f ca="1">_xlfn.IFNA(scalebetweenformulas!N915-scalebetweenformulas!T915,40)</f>
        <v>85</v>
      </c>
      <c r="J915">
        <f>_xlfn.IFNA(scalebetweenformulas!O915-scalebetweenformulas!T915,40)</f>
        <v>74</v>
      </c>
      <c r="K915">
        <f ca="1">_xlfn.IFNA(scalebetweenformulas!Q915,40)</f>
        <v>86</v>
      </c>
      <c r="L915">
        <f>_xlfn.IFNA(scalebetweenformulas!P915,40)</f>
        <v>59</v>
      </c>
      <c r="M915">
        <f ca="1">_xlfn.IFNA(scalebetweenformulas!R915,40)</f>
        <v>82</v>
      </c>
      <c r="N915">
        <f t="shared" si="15"/>
        <v>19</v>
      </c>
    </row>
    <row r="916" spans="1:14" x14ac:dyDescent="0.3">
      <c r="A916" t="s">
        <v>3177</v>
      </c>
      <c r="B916">
        <f>scalebetweenformulas!S916</f>
        <v>59</v>
      </c>
      <c r="C916">
        <f>IF(scrapedData!AC916="FR",4,IF(scrapedData!AC916="SO", 3, IF(scrapedData!AC916="JR",2,1)))</f>
        <v>2</v>
      </c>
      <c r="D916">
        <v>1200000</v>
      </c>
      <c r="E916">
        <f ca="1">IF(scrapedData!AD916="F",RANDBETWEEN(2,3),IF(scrapedData!AD916="G",RANDBETWEEN(0,1),4))</f>
        <v>2</v>
      </c>
      <c r="F916" s="1" t="s">
        <v>585</v>
      </c>
      <c r="G916">
        <f>scrapedData!AB916</f>
        <v>10</v>
      </c>
      <c r="H916" t="str">
        <f>MONTH(scrapedData!AE916)&amp;""""&amp;DAY(scrapedData!AE916)&amp;"'"</f>
        <v>6"8'</v>
      </c>
      <c r="I916">
        <f ca="1">_xlfn.IFNA(scalebetweenformulas!N916-scalebetweenformulas!T916,40)</f>
        <v>78</v>
      </c>
      <c r="J916">
        <f>_xlfn.IFNA(scalebetweenformulas!O916-scalebetweenformulas!T916,40)</f>
        <v>79</v>
      </c>
      <c r="K916">
        <f ca="1">_xlfn.IFNA(scalebetweenformulas!Q916,40)</f>
        <v>91</v>
      </c>
      <c r="L916">
        <f>_xlfn.IFNA(scalebetweenformulas!P916,40)</f>
        <v>79</v>
      </c>
      <c r="M916">
        <f ca="1">_xlfn.IFNA(scalebetweenformulas!R916,40)</f>
        <v>68</v>
      </c>
      <c r="N916">
        <f t="shared" si="15"/>
        <v>20</v>
      </c>
    </row>
    <row r="917" spans="1:14" x14ac:dyDescent="0.3">
      <c r="A917" t="s">
        <v>3178</v>
      </c>
      <c r="B917">
        <f>scalebetweenformulas!S917</f>
        <v>59</v>
      </c>
      <c r="C917">
        <f>IF(scrapedData!AC917="FR",4,IF(scrapedData!AC917="SO", 3, IF(scrapedData!AC917="JR",2,1)))</f>
        <v>4</v>
      </c>
      <c r="D917">
        <v>1200000</v>
      </c>
      <c r="E917">
        <f ca="1">IF(scrapedData!AD917="F",RANDBETWEEN(2,3),IF(scrapedData!AD917="G",RANDBETWEEN(0,1),4))</f>
        <v>0</v>
      </c>
      <c r="F917" s="1" t="s">
        <v>585</v>
      </c>
      <c r="G917">
        <f>scrapedData!AB917</f>
        <v>15</v>
      </c>
      <c r="H917" t="str">
        <f>MONTH(scrapedData!AE917)&amp;""""&amp;DAY(scrapedData!AE917)&amp;"'"</f>
        <v>6"5'</v>
      </c>
      <c r="I917">
        <f ca="1">_xlfn.IFNA(scalebetweenformulas!N917-scalebetweenformulas!T917,40)</f>
        <v>78</v>
      </c>
      <c r="J917">
        <f>_xlfn.IFNA(scalebetweenformulas!O917-scalebetweenformulas!T917,40)</f>
        <v>76</v>
      </c>
      <c r="K917">
        <f ca="1">_xlfn.IFNA(scalebetweenformulas!Q917,40)</f>
        <v>83</v>
      </c>
      <c r="L917">
        <f>_xlfn.IFNA(scalebetweenformulas!P917,40)</f>
        <v>66</v>
      </c>
      <c r="M917">
        <f ca="1">_xlfn.IFNA(scalebetweenformulas!R917,40)</f>
        <v>73</v>
      </c>
      <c r="N917">
        <f t="shared" si="15"/>
        <v>18</v>
      </c>
    </row>
    <row r="918" spans="1:14" x14ac:dyDescent="0.3">
      <c r="A918" t="s">
        <v>3181</v>
      </c>
      <c r="B918">
        <f>scalebetweenformulas!S918</f>
        <v>59</v>
      </c>
      <c r="C918">
        <f>IF(scrapedData!AC918="FR",4,IF(scrapedData!AC918="SO", 3, IF(scrapedData!AC918="JR",2,1)))</f>
        <v>3</v>
      </c>
      <c r="D918">
        <v>1200000</v>
      </c>
      <c r="E918">
        <f ca="1">IF(scrapedData!AD918="F",RANDBETWEEN(2,3),IF(scrapedData!AD918="G",RANDBETWEEN(0,1),4))</f>
        <v>1</v>
      </c>
      <c r="F918" s="1" t="s">
        <v>585</v>
      </c>
      <c r="G918">
        <f>scrapedData!AB918</f>
        <v>13</v>
      </c>
      <c r="H918" t="str">
        <f>MONTH(scrapedData!AE918)&amp;""""&amp;DAY(scrapedData!AE918)&amp;"'"</f>
        <v>6"3'</v>
      </c>
      <c r="I918">
        <f ca="1">_xlfn.IFNA(scalebetweenformulas!N918-scalebetweenformulas!T918,40)</f>
        <v>74</v>
      </c>
      <c r="J918">
        <f>_xlfn.IFNA(scalebetweenformulas!O918-scalebetweenformulas!T918,40)</f>
        <v>66</v>
      </c>
      <c r="K918">
        <f ca="1">_xlfn.IFNA(scalebetweenformulas!Q918,40)</f>
        <v>88</v>
      </c>
      <c r="L918">
        <f>_xlfn.IFNA(scalebetweenformulas!P918,40)</f>
        <v>62</v>
      </c>
      <c r="M918">
        <f ca="1">_xlfn.IFNA(scalebetweenformulas!R918,40)</f>
        <v>78</v>
      </c>
      <c r="N918">
        <f t="shared" si="15"/>
        <v>19</v>
      </c>
    </row>
    <row r="919" spans="1:14" x14ac:dyDescent="0.3">
      <c r="A919" t="s">
        <v>3183</v>
      </c>
      <c r="B919">
        <f>scalebetweenformulas!S919</f>
        <v>59</v>
      </c>
      <c r="C919">
        <f>IF(scrapedData!AC919="FR",4,IF(scrapedData!AC919="SO", 3, IF(scrapedData!AC919="JR",2,1)))</f>
        <v>1</v>
      </c>
      <c r="D919">
        <v>1200000</v>
      </c>
      <c r="E919">
        <f ca="1">IF(scrapedData!AD919="F",RANDBETWEEN(2,3),IF(scrapedData!AD919="G",RANDBETWEEN(0,1),4))</f>
        <v>4</v>
      </c>
      <c r="F919" s="1" t="s">
        <v>585</v>
      </c>
      <c r="G919">
        <f>scrapedData!AB919</f>
        <v>12</v>
      </c>
      <c r="H919" t="str">
        <f>MONTH(scrapedData!AE919)&amp;""""&amp;DAY(scrapedData!AE919)&amp;"'"</f>
        <v>6"9'</v>
      </c>
      <c r="I919">
        <f ca="1">_xlfn.IFNA(scalebetweenformulas!N919-scalebetweenformulas!T919,40)</f>
        <v>68</v>
      </c>
      <c r="J919">
        <f>_xlfn.IFNA(scalebetweenformulas!O919-scalebetweenformulas!T919,40)</f>
        <v>71</v>
      </c>
      <c r="K919">
        <f ca="1">_xlfn.IFNA(scalebetweenformulas!Q919,40)</f>
        <v>42</v>
      </c>
      <c r="L919">
        <f>_xlfn.IFNA(scalebetweenformulas!P919,40)</f>
        <v>70</v>
      </c>
      <c r="M919">
        <f ca="1">_xlfn.IFNA(scalebetweenformulas!R919,40)</f>
        <v>79</v>
      </c>
      <c r="N919">
        <f t="shared" si="15"/>
        <v>21</v>
      </c>
    </row>
    <row r="920" spans="1:14" x14ac:dyDescent="0.3">
      <c r="A920" t="s">
        <v>3184</v>
      </c>
      <c r="B920">
        <f>scalebetweenformulas!S920</f>
        <v>59</v>
      </c>
      <c r="C920">
        <f>IF(scrapedData!AC920="FR",4,IF(scrapedData!AC920="SO", 3, IF(scrapedData!AC920="JR",2,1)))</f>
        <v>1</v>
      </c>
      <c r="D920">
        <v>1200000</v>
      </c>
      <c r="E920">
        <f ca="1">IF(scrapedData!AD920="F",RANDBETWEEN(2,3),IF(scrapedData!AD920="G",RANDBETWEEN(0,1),4))</f>
        <v>3</v>
      </c>
      <c r="F920" s="1" t="s">
        <v>585</v>
      </c>
      <c r="G920">
        <f>scrapedData!AB920</f>
        <v>5</v>
      </c>
      <c r="H920" t="str">
        <f>MONTH(scrapedData!AE920)&amp;""""&amp;DAY(scrapedData!AE920)&amp;"'"</f>
        <v>6"8'</v>
      </c>
      <c r="I920">
        <f ca="1">_xlfn.IFNA(scalebetweenformulas!N920-scalebetweenformulas!T920,40)</f>
        <v>68</v>
      </c>
      <c r="J920">
        <f>_xlfn.IFNA(scalebetweenformulas!O920-scalebetweenformulas!T920,40)</f>
        <v>68</v>
      </c>
      <c r="K920">
        <f ca="1">_xlfn.IFNA(scalebetweenformulas!Q920,40)</f>
        <v>42</v>
      </c>
      <c r="L920">
        <f>_xlfn.IFNA(scalebetweenformulas!P920,40)</f>
        <v>75</v>
      </c>
      <c r="M920">
        <f ca="1">_xlfn.IFNA(scalebetweenformulas!R920,40)</f>
        <v>56</v>
      </c>
      <c r="N920">
        <f t="shared" si="15"/>
        <v>21</v>
      </c>
    </row>
    <row r="921" spans="1:14" x14ac:dyDescent="0.3">
      <c r="A921" t="s">
        <v>3186</v>
      </c>
      <c r="B921">
        <f>scalebetweenformulas!S921</f>
        <v>59</v>
      </c>
      <c r="C921">
        <f>IF(scrapedData!AC921="FR",4,IF(scrapedData!AC921="SO", 3, IF(scrapedData!AC921="JR",2,1)))</f>
        <v>1</v>
      </c>
      <c r="D921">
        <v>1200000</v>
      </c>
      <c r="E921">
        <f ca="1">IF(scrapedData!AD921="F",RANDBETWEEN(2,3),IF(scrapedData!AD921="G",RANDBETWEEN(0,1),4))</f>
        <v>0</v>
      </c>
      <c r="F921" s="1" t="s">
        <v>585</v>
      </c>
      <c r="G921">
        <f>scrapedData!AB921</f>
        <v>30</v>
      </c>
      <c r="H921" t="str">
        <f>MONTH(scrapedData!AE921)&amp;""""&amp;DAY(scrapedData!AE921)&amp;"'"</f>
        <v>6"2'</v>
      </c>
      <c r="I921">
        <f ca="1">_xlfn.IFNA(scalebetweenformulas!N921-scalebetweenformulas!T921,40)</f>
        <v>70</v>
      </c>
      <c r="J921">
        <f>_xlfn.IFNA(scalebetweenformulas!O921-scalebetweenformulas!T921,40)</f>
        <v>68</v>
      </c>
      <c r="K921">
        <f ca="1">_xlfn.IFNA(scalebetweenformulas!Q921,40)</f>
        <v>76</v>
      </c>
      <c r="L921">
        <f>_xlfn.IFNA(scalebetweenformulas!P921,40)</f>
        <v>60</v>
      </c>
      <c r="M921">
        <f ca="1">_xlfn.IFNA(scalebetweenformulas!R921,40)</f>
        <v>82</v>
      </c>
      <c r="N921">
        <f t="shared" si="15"/>
        <v>21</v>
      </c>
    </row>
    <row r="922" spans="1:14" x14ac:dyDescent="0.3">
      <c r="A922" t="s">
        <v>3189</v>
      </c>
      <c r="B922">
        <f>scalebetweenformulas!S922</f>
        <v>59</v>
      </c>
      <c r="C922">
        <f>IF(scrapedData!AC922="FR",4,IF(scrapedData!AC922="SO", 3, IF(scrapedData!AC922="JR",2,1)))</f>
        <v>4</v>
      </c>
      <c r="D922">
        <v>1200000</v>
      </c>
      <c r="E922">
        <f ca="1">IF(scrapedData!AD922="F",RANDBETWEEN(2,3),IF(scrapedData!AD922="G",RANDBETWEEN(0,1),4))</f>
        <v>1</v>
      </c>
      <c r="F922" s="1" t="s">
        <v>585</v>
      </c>
      <c r="G922">
        <f>scrapedData!AB922</f>
        <v>2</v>
      </c>
      <c r="H922" t="str">
        <f>MONTH(scrapedData!AE922)&amp;""""&amp;DAY(scrapedData!AE922)&amp;"'"</f>
        <v>6"3'</v>
      </c>
      <c r="I922">
        <f ca="1">_xlfn.IFNA(scalebetweenformulas!N922-scalebetweenformulas!T922,40)</f>
        <v>64</v>
      </c>
      <c r="J922">
        <f>_xlfn.IFNA(scalebetweenformulas!O922-scalebetweenformulas!T922,40)</f>
        <v>58</v>
      </c>
      <c r="K922">
        <f ca="1">_xlfn.IFNA(scalebetweenformulas!Q922,40)</f>
        <v>45</v>
      </c>
      <c r="L922">
        <f>_xlfn.IFNA(scalebetweenformulas!P922,40)</f>
        <v>71</v>
      </c>
      <c r="M922">
        <f ca="1">_xlfn.IFNA(scalebetweenformulas!R922,40)</f>
        <v>54</v>
      </c>
      <c r="N922">
        <f t="shared" si="15"/>
        <v>18</v>
      </c>
    </row>
    <row r="923" spans="1:14" x14ac:dyDescent="0.3">
      <c r="A923" t="s">
        <v>3191</v>
      </c>
      <c r="B923">
        <f>scalebetweenformulas!S923</f>
        <v>59</v>
      </c>
      <c r="C923">
        <f>IF(scrapedData!AC923="FR",4,IF(scrapedData!AC923="SO", 3, IF(scrapedData!AC923="JR",2,1)))</f>
        <v>1</v>
      </c>
      <c r="D923">
        <v>1200000</v>
      </c>
      <c r="E923">
        <f ca="1">IF(scrapedData!AD923="F",RANDBETWEEN(2,3),IF(scrapedData!AD923="G",RANDBETWEEN(0,1),4))</f>
        <v>3</v>
      </c>
      <c r="F923" s="1" t="s">
        <v>585</v>
      </c>
      <c r="G923">
        <f>scrapedData!AB923</f>
        <v>4</v>
      </c>
      <c r="H923" t="str">
        <f>MONTH(scrapedData!AE923)&amp;""""&amp;DAY(scrapedData!AE923)&amp;"'"</f>
        <v>6"6'</v>
      </c>
      <c r="I923">
        <f ca="1">_xlfn.IFNA(scalebetweenformulas!N923-scalebetweenformulas!T923,40)</f>
        <v>64</v>
      </c>
      <c r="J923">
        <f>_xlfn.IFNA(scalebetweenformulas!O923-scalebetweenformulas!T923,40)</f>
        <v>58</v>
      </c>
      <c r="K923">
        <f ca="1">_xlfn.IFNA(scalebetweenformulas!Q923,40)</f>
        <v>44</v>
      </c>
      <c r="L923">
        <f>_xlfn.IFNA(scalebetweenformulas!P923,40)</f>
        <v>66</v>
      </c>
      <c r="M923">
        <f ca="1">_xlfn.IFNA(scalebetweenformulas!R923,40)</f>
        <v>52</v>
      </c>
      <c r="N923">
        <f t="shared" si="15"/>
        <v>21</v>
      </c>
    </row>
    <row r="924" spans="1:14" x14ac:dyDescent="0.3">
      <c r="A924" t="s">
        <v>3194</v>
      </c>
      <c r="B924">
        <f>scalebetweenformulas!S924</f>
        <v>59</v>
      </c>
      <c r="C924">
        <f>IF(scrapedData!AC924="FR",4,IF(scrapedData!AC924="SO", 3, IF(scrapedData!AC924="JR",2,1)))</f>
        <v>3</v>
      </c>
      <c r="D924">
        <v>1200000</v>
      </c>
      <c r="E924">
        <f ca="1">IF(scrapedData!AD924="F",RANDBETWEEN(2,3),IF(scrapedData!AD924="G",RANDBETWEEN(0,1),4))</f>
        <v>3</v>
      </c>
      <c r="F924" s="1" t="s">
        <v>585</v>
      </c>
      <c r="G924">
        <f>scrapedData!AB924</f>
        <v>22</v>
      </c>
      <c r="H924" t="str">
        <f>MONTH(scrapedData!AE924)&amp;""""&amp;DAY(scrapedData!AE924)&amp;"'"</f>
        <v>6"8'</v>
      </c>
      <c r="I924">
        <f ca="1">_xlfn.IFNA(scalebetweenformulas!N924-scalebetweenformulas!T924,40)</f>
        <v>61</v>
      </c>
      <c r="J924">
        <f>_xlfn.IFNA(scalebetweenformulas!O924-scalebetweenformulas!T924,40)</f>
        <v>58</v>
      </c>
      <c r="K924">
        <f ca="1">_xlfn.IFNA(scalebetweenformulas!Q924,40)</f>
        <v>43</v>
      </c>
      <c r="L924">
        <f>_xlfn.IFNA(scalebetweenformulas!P924,40)</f>
        <v>70</v>
      </c>
      <c r="M924">
        <f ca="1">_xlfn.IFNA(scalebetweenformulas!R924,40)</f>
        <v>65</v>
      </c>
      <c r="N924">
        <f t="shared" si="15"/>
        <v>19</v>
      </c>
    </row>
    <row r="925" spans="1:14" x14ac:dyDescent="0.3">
      <c r="A925" t="s">
        <v>3196</v>
      </c>
      <c r="B925">
        <f>scalebetweenformulas!S925</f>
        <v>59</v>
      </c>
      <c r="C925">
        <f>IF(scrapedData!AC925="FR",4,IF(scrapedData!AC925="SO", 3, IF(scrapedData!AC925="JR",2,1)))</f>
        <v>3</v>
      </c>
      <c r="D925">
        <v>1200000</v>
      </c>
      <c r="E925">
        <f ca="1">IF(scrapedData!AD925="F",RANDBETWEEN(2,3),IF(scrapedData!AD925="G",RANDBETWEEN(0,1),4))</f>
        <v>0</v>
      </c>
      <c r="F925" s="1" t="s">
        <v>585</v>
      </c>
      <c r="G925">
        <f>scrapedData!AB925</f>
        <v>0</v>
      </c>
      <c r="H925" t="str">
        <f>MONTH(scrapedData!AE925)&amp;""""&amp;DAY(scrapedData!AE925)&amp;"'"</f>
        <v>6"1'</v>
      </c>
      <c r="I925">
        <f>_xlfn.IFNA(scalebetweenformulas!N925-scalebetweenformulas!T925,40)</f>
        <v>40</v>
      </c>
      <c r="J925">
        <f>_xlfn.IFNA(scalebetweenformulas!O925-scalebetweenformulas!T925,40)</f>
        <v>40</v>
      </c>
      <c r="K925">
        <f ca="1">_xlfn.IFNA(scalebetweenformulas!Q925,40)</f>
        <v>40</v>
      </c>
      <c r="L925">
        <f>_xlfn.IFNA(scalebetweenformulas!P925,40)</f>
        <v>40</v>
      </c>
      <c r="M925">
        <f ca="1">_xlfn.IFNA(scalebetweenformulas!R925,40)</f>
        <v>40</v>
      </c>
      <c r="N925">
        <f t="shared" si="15"/>
        <v>19</v>
      </c>
    </row>
    <row r="926" spans="1:14" x14ac:dyDescent="0.3">
      <c r="A926" t="s">
        <v>3198</v>
      </c>
      <c r="B926">
        <f>scalebetweenformulas!S926</f>
        <v>59</v>
      </c>
      <c r="C926">
        <f>IF(scrapedData!AC926="FR",4,IF(scrapedData!AC926="SO", 3, IF(scrapedData!AC926="JR",2,1)))</f>
        <v>3</v>
      </c>
      <c r="D926">
        <v>1200000</v>
      </c>
      <c r="E926">
        <f ca="1">IF(scrapedData!AD926="F",RANDBETWEEN(2,3),IF(scrapedData!AD926="G",RANDBETWEEN(0,1),4))</f>
        <v>1</v>
      </c>
      <c r="F926" s="1" t="s">
        <v>585</v>
      </c>
      <c r="G926">
        <f>scrapedData!AB926</f>
        <v>21</v>
      </c>
      <c r="H926" t="str">
        <f>MONTH(scrapedData!AE926)&amp;""""&amp;DAY(scrapedData!AE926)&amp;"'"</f>
        <v>6"4'</v>
      </c>
      <c r="I926">
        <f>_xlfn.IFNA(scalebetweenformulas!N926-scalebetweenformulas!T926,40)</f>
        <v>40</v>
      </c>
      <c r="J926">
        <f>_xlfn.IFNA(scalebetweenformulas!O926-scalebetweenformulas!T926,40)</f>
        <v>40</v>
      </c>
      <c r="K926">
        <f ca="1">_xlfn.IFNA(scalebetweenformulas!Q926,40)</f>
        <v>40</v>
      </c>
      <c r="L926">
        <f>_xlfn.IFNA(scalebetweenformulas!P926,40)</f>
        <v>40</v>
      </c>
      <c r="M926">
        <f ca="1">_xlfn.IFNA(scalebetweenformulas!R926,40)</f>
        <v>40</v>
      </c>
      <c r="N926">
        <f t="shared" si="15"/>
        <v>19</v>
      </c>
    </row>
    <row r="927" spans="1:14" x14ac:dyDescent="0.3">
      <c r="A927" t="s">
        <v>3201</v>
      </c>
      <c r="B927">
        <f>scalebetweenformulas!S927</f>
        <v>59</v>
      </c>
      <c r="C927">
        <f>IF(scrapedData!AC927="FR",4,IF(scrapedData!AC927="SO", 3, IF(scrapedData!AC927="JR",2,1)))</f>
        <v>2</v>
      </c>
      <c r="D927">
        <v>1200000</v>
      </c>
      <c r="E927">
        <f ca="1">IF(scrapedData!AD927="F",RANDBETWEEN(2,3),IF(scrapedData!AD927="G",RANDBETWEEN(0,1),4))</f>
        <v>1</v>
      </c>
      <c r="F927" s="1" t="s">
        <v>585</v>
      </c>
      <c r="G927">
        <f>scrapedData!AB927</f>
        <v>23</v>
      </c>
      <c r="H927" t="str">
        <f>MONTH(scrapedData!AE927)&amp;""""&amp;DAY(scrapedData!AE927)&amp;"'"</f>
        <v>6"3'</v>
      </c>
      <c r="I927">
        <f>_xlfn.IFNA(scalebetweenformulas!N927-scalebetweenformulas!T927,40)</f>
        <v>40</v>
      </c>
      <c r="J927">
        <f>_xlfn.IFNA(scalebetweenformulas!O927-scalebetweenformulas!T927,40)</f>
        <v>40</v>
      </c>
      <c r="K927">
        <f ca="1">_xlfn.IFNA(scalebetweenformulas!Q927,40)</f>
        <v>40</v>
      </c>
      <c r="L927">
        <f>_xlfn.IFNA(scalebetweenformulas!P927,40)</f>
        <v>40</v>
      </c>
      <c r="M927">
        <f ca="1">_xlfn.IFNA(scalebetweenformulas!R927,40)</f>
        <v>40</v>
      </c>
      <c r="N927">
        <f t="shared" si="15"/>
        <v>20</v>
      </c>
    </row>
    <row r="928" spans="1:14" x14ac:dyDescent="0.3">
      <c r="A928" t="s">
        <v>3204</v>
      </c>
      <c r="B928">
        <f>scalebetweenformulas!S928</f>
        <v>60</v>
      </c>
      <c r="C928">
        <f>IF(scrapedData!AC928="FR",4,IF(scrapedData!AC928="SO", 3, IF(scrapedData!AC928="JR",2,1)))</f>
        <v>2</v>
      </c>
      <c r="D928">
        <v>1200000</v>
      </c>
      <c r="E928">
        <f ca="1">IF(scrapedData!AD928="F",RANDBETWEEN(2,3),IF(scrapedData!AD928="G",RANDBETWEEN(0,1),4))</f>
        <v>0</v>
      </c>
      <c r="F928" s="1" t="s">
        <v>585</v>
      </c>
      <c r="G928">
        <f>scrapedData!AB928</f>
        <v>5</v>
      </c>
      <c r="H928" t="str">
        <f>MONTH(scrapedData!AE928)&amp;""""&amp;DAY(scrapedData!AE928)&amp;"'"</f>
        <v>5"10'</v>
      </c>
      <c r="I928">
        <f ca="1">_xlfn.IFNA(scalebetweenformulas!N928-scalebetweenformulas!T928,40)</f>
        <v>81</v>
      </c>
      <c r="J928">
        <f>_xlfn.IFNA(scalebetweenformulas!O928-scalebetweenformulas!T928,40)</f>
        <v>72</v>
      </c>
      <c r="K928">
        <f ca="1">_xlfn.IFNA(scalebetweenformulas!Q928,40)</f>
        <v>92</v>
      </c>
      <c r="L928">
        <f>_xlfn.IFNA(scalebetweenformulas!P928,40)</f>
        <v>52</v>
      </c>
      <c r="M928">
        <f ca="1">_xlfn.IFNA(scalebetweenformulas!R928,40)</f>
        <v>74</v>
      </c>
      <c r="N928">
        <f t="shared" si="15"/>
        <v>20</v>
      </c>
    </row>
    <row r="929" spans="1:14" x14ac:dyDescent="0.3">
      <c r="A929" t="s">
        <v>3206</v>
      </c>
      <c r="B929">
        <f>scalebetweenformulas!S929</f>
        <v>60</v>
      </c>
      <c r="C929">
        <f>IF(scrapedData!AC929="FR",4,IF(scrapedData!AC929="SO", 3, IF(scrapedData!AC929="JR",2,1)))</f>
        <v>3</v>
      </c>
      <c r="D929">
        <v>1200000</v>
      </c>
      <c r="E929">
        <f ca="1">IF(scrapedData!AD929="F",RANDBETWEEN(2,3),IF(scrapedData!AD929="G",RANDBETWEEN(0,1),4))</f>
        <v>2</v>
      </c>
      <c r="F929" s="1" t="s">
        <v>585</v>
      </c>
      <c r="G929">
        <f>scrapedData!AB929</f>
        <v>10</v>
      </c>
      <c r="H929" t="str">
        <f>MONTH(scrapedData!AE929)&amp;""""&amp;DAY(scrapedData!AE929)&amp;"'"</f>
        <v>6"7'</v>
      </c>
      <c r="I929">
        <f ca="1">_xlfn.IFNA(scalebetweenformulas!N929-scalebetweenformulas!T929,40)</f>
        <v>73</v>
      </c>
      <c r="J929">
        <f>_xlfn.IFNA(scalebetweenformulas!O929-scalebetweenformulas!T929,40)</f>
        <v>81</v>
      </c>
      <c r="K929">
        <f ca="1">_xlfn.IFNA(scalebetweenformulas!Q929,40)</f>
        <v>68</v>
      </c>
      <c r="L929">
        <f>_xlfn.IFNA(scalebetweenformulas!P929,40)</f>
        <v>89</v>
      </c>
      <c r="M929">
        <f ca="1">_xlfn.IFNA(scalebetweenformulas!R929,40)</f>
        <v>66</v>
      </c>
      <c r="N929">
        <f t="shared" si="15"/>
        <v>19</v>
      </c>
    </row>
    <row r="930" spans="1:14" x14ac:dyDescent="0.3">
      <c r="A930" t="s">
        <v>3208</v>
      </c>
      <c r="B930">
        <f>scalebetweenformulas!S930</f>
        <v>60</v>
      </c>
      <c r="C930">
        <f>IF(scrapedData!AC930="FR",4,IF(scrapedData!AC930="SO", 3, IF(scrapedData!AC930="JR",2,1)))</f>
        <v>2</v>
      </c>
      <c r="D930">
        <v>1200000</v>
      </c>
      <c r="E930">
        <f ca="1">IF(scrapedData!AD930="F",RANDBETWEEN(2,3),IF(scrapedData!AD930="G",RANDBETWEEN(0,1),4))</f>
        <v>0</v>
      </c>
      <c r="F930" s="1" t="s">
        <v>585</v>
      </c>
      <c r="G930">
        <f>scrapedData!AB930</f>
        <v>25</v>
      </c>
      <c r="H930" t="str">
        <f>MONTH(scrapedData!AE930)&amp;""""&amp;DAY(scrapedData!AE930)&amp;"'"</f>
        <v>6"6'</v>
      </c>
      <c r="I930">
        <f ca="1">_xlfn.IFNA(scalebetweenformulas!N930-scalebetweenformulas!T930,40)</f>
        <v>76</v>
      </c>
      <c r="J930">
        <f>_xlfn.IFNA(scalebetweenformulas!O930-scalebetweenformulas!T930,40)</f>
        <v>70</v>
      </c>
      <c r="K930">
        <f ca="1">_xlfn.IFNA(scalebetweenformulas!Q930,40)</f>
        <v>87</v>
      </c>
      <c r="L930">
        <f>_xlfn.IFNA(scalebetweenformulas!P930,40)</f>
        <v>59</v>
      </c>
      <c r="M930">
        <f ca="1">_xlfn.IFNA(scalebetweenformulas!R930,40)</f>
        <v>65</v>
      </c>
      <c r="N930">
        <f t="shared" si="15"/>
        <v>20</v>
      </c>
    </row>
    <row r="931" spans="1:14" x14ac:dyDescent="0.3">
      <c r="A931" t="s">
        <v>3211</v>
      </c>
      <c r="B931">
        <f>scalebetweenformulas!S931</f>
        <v>60</v>
      </c>
      <c r="C931">
        <f>IF(scrapedData!AC931="FR",4,IF(scrapedData!AC931="SO", 3, IF(scrapedData!AC931="JR",2,1)))</f>
        <v>1</v>
      </c>
      <c r="D931">
        <v>1200000</v>
      </c>
      <c r="E931">
        <f ca="1">IF(scrapedData!AD931="F",RANDBETWEEN(2,3),IF(scrapedData!AD931="G",RANDBETWEEN(0,1),4))</f>
        <v>1</v>
      </c>
      <c r="F931" s="1" t="s">
        <v>585</v>
      </c>
      <c r="G931">
        <f>scrapedData!AB931</f>
        <v>23</v>
      </c>
      <c r="H931" t="str">
        <f>MONTH(scrapedData!AE931)&amp;""""&amp;DAY(scrapedData!AE931)&amp;"'"</f>
        <v>6"4'</v>
      </c>
      <c r="I931">
        <f ca="1">_xlfn.IFNA(scalebetweenformulas!N931-scalebetweenformulas!T931,40)</f>
        <v>76</v>
      </c>
      <c r="J931">
        <f>_xlfn.IFNA(scalebetweenformulas!O931-scalebetweenformulas!T931,40)</f>
        <v>74</v>
      </c>
      <c r="K931">
        <f ca="1">_xlfn.IFNA(scalebetweenformulas!Q931,40)</f>
        <v>86</v>
      </c>
      <c r="L931">
        <f>_xlfn.IFNA(scalebetweenformulas!P931,40)</f>
        <v>76</v>
      </c>
      <c r="M931">
        <f ca="1">_xlfn.IFNA(scalebetweenformulas!R931,40)</f>
        <v>75</v>
      </c>
      <c r="N931">
        <f t="shared" si="15"/>
        <v>21</v>
      </c>
    </row>
    <row r="932" spans="1:14" x14ac:dyDescent="0.3">
      <c r="A932" t="s">
        <v>3213</v>
      </c>
      <c r="B932">
        <f>scalebetweenformulas!S932</f>
        <v>60</v>
      </c>
      <c r="C932">
        <f>IF(scrapedData!AC932="FR",4,IF(scrapedData!AC932="SO", 3, IF(scrapedData!AC932="JR",2,1)))</f>
        <v>2</v>
      </c>
      <c r="D932">
        <v>1200000</v>
      </c>
      <c r="E932">
        <f ca="1">IF(scrapedData!AD932="F",RANDBETWEEN(2,3),IF(scrapedData!AD932="G",RANDBETWEEN(0,1),4))</f>
        <v>4</v>
      </c>
      <c r="F932" s="1" t="s">
        <v>585</v>
      </c>
      <c r="G932">
        <f>scrapedData!AB932</f>
        <v>12</v>
      </c>
      <c r="H932" t="str">
        <f>MONTH(scrapedData!AE932)&amp;""""&amp;DAY(scrapedData!AE932)&amp;"'"</f>
        <v>6"11'</v>
      </c>
      <c r="I932">
        <f ca="1">_xlfn.IFNA(scalebetweenformulas!N932-scalebetweenformulas!T932,40)</f>
        <v>68</v>
      </c>
      <c r="J932">
        <f>_xlfn.IFNA(scalebetweenformulas!O932-scalebetweenformulas!T932,40)</f>
        <v>70</v>
      </c>
      <c r="K932">
        <f ca="1">_xlfn.IFNA(scalebetweenformulas!Q932,40)</f>
        <v>50</v>
      </c>
      <c r="L932">
        <f>_xlfn.IFNA(scalebetweenformulas!P932,40)</f>
        <v>78</v>
      </c>
      <c r="M932">
        <f ca="1">_xlfn.IFNA(scalebetweenformulas!R932,40)</f>
        <v>74</v>
      </c>
      <c r="N932">
        <f t="shared" si="15"/>
        <v>20</v>
      </c>
    </row>
    <row r="933" spans="1:14" x14ac:dyDescent="0.3">
      <c r="A933" t="s">
        <v>3215</v>
      </c>
      <c r="B933">
        <f>scalebetweenformulas!S933</f>
        <v>60</v>
      </c>
      <c r="C933">
        <f>IF(scrapedData!AC933="FR",4,IF(scrapedData!AC933="SO", 3, IF(scrapedData!AC933="JR",2,1)))</f>
        <v>1</v>
      </c>
      <c r="D933">
        <v>1200000</v>
      </c>
      <c r="E933">
        <f ca="1">IF(scrapedData!AD933="F",RANDBETWEEN(2,3),IF(scrapedData!AD933="G",RANDBETWEEN(0,1),4))</f>
        <v>2</v>
      </c>
      <c r="F933" s="1" t="s">
        <v>585</v>
      </c>
      <c r="G933">
        <f>scrapedData!AB933</f>
        <v>13</v>
      </c>
      <c r="H933" t="str">
        <f>MONTH(scrapedData!AE933)&amp;""""&amp;DAY(scrapedData!AE933)&amp;"'"</f>
        <v>6"9'</v>
      </c>
      <c r="I933">
        <f ca="1">_xlfn.IFNA(scalebetweenformulas!N933-scalebetweenformulas!T933,40)</f>
        <v>71</v>
      </c>
      <c r="J933">
        <f>_xlfn.IFNA(scalebetweenformulas!O933-scalebetweenformulas!T933,40)</f>
        <v>68</v>
      </c>
      <c r="K933">
        <f ca="1">_xlfn.IFNA(scalebetweenformulas!Q933,40)</f>
        <v>82</v>
      </c>
      <c r="L933">
        <f>_xlfn.IFNA(scalebetweenformulas!P933,40)</f>
        <v>75</v>
      </c>
      <c r="M933">
        <f ca="1">_xlfn.IFNA(scalebetweenformulas!R933,40)</f>
        <v>78</v>
      </c>
      <c r="N933">
        <f t="shared" si="15"/>
        <v>21</v>
      </c>
    </row>
    <row r="934" spans="1:14" x14ac:dyDescent="0.3">
      <c r="A934" t="s">
        <v>3218</v>
      </c>
      <c r="B934">
        <f>scalebetweenformulas!S934</f>
        <v>60</v>
      </c>
      <c r="C934">
        <f>IF(scrapedData!AC934="FR",4,IF(scrapedData!AC934="SO", 3, IF(scrapedData!AC934="JR",2,1)))</f>
        <v>4</v>
      </c>
      <c r="D934">
        <v>1200000</v>
      </c>
      <c r="E934">
        <f ca="1">IF(scrapedData!AD934="F",RANDBETWEEN(2,3),IF(scrapedData!AD934="G",RANDBETWEEN(0,1),4))</f>
        <v>0</v>
      </c>
      <c r="F934" s="1" t="s">
        <v>585</v>
      </c>
      <c r="G934">
        <f>scrapedData!AB934</f>
        <v>22</v>
      </c>
      <c r="H934" t="str">
        <f>MONTH(scrapedData!AE934)&amp;""""&amp;DAY(scrapedData!AE934)&amp;"'"</f>
        <v>6"6'</v>
      </c>
      <c r="I934">
        <f ca="1">_xlfn.IFNA(scalebetweenformulas!N934-scalebetweenformulas!T934,40)</f>
        <v>65</v>
      </c>
      <c r="J934">
        <f>_xlfn.IFNA(scalebetweenformulas!O934-scalebetweenformulas!T934,40)</f>
        <v>65</v>
      </c>
      <c r="K934">
        <f ca="1">_xlfn.IFNA(scalebetweenformulas!Q934,40)</f>
        <v>40</v>
      </c>
      <c r="L934">
        <f>_xlfn.IFNA(scalebetweenformulas!P934,40)</f>
        <v>72</v>
      </c>
      <c r="M934">
        <f ca="1">_xlfn.IFNA(scalebetweenformulas!R934,40)</f>
        <v>53</v>
      </c>
      <c r="N934">
        <f t="shared" si="15"/>
        <v>18</v>
      </c>
    </row>
    <row r="935" spans="1:14" x14ac:dyDescent="0.3">
      <c r="A935" t="s">
        <v>3220</v>
      </c>
      <c r="B935">
        <f>scalebetweenformulas!S935</f>
        <v>60</v>
      </c>
      <c r="C935">
        <f>IF(scrapedData!AC935="FR",4,IF(scrapedData!AC935="SO", 3, IF(scrapedData!AC935="JR",2,1)))</f>
        <v>1</v>
      </c>
      <c r="D935">
        <v>1200000</v>
      </c>
      <c r="E935">
        <f ca="1">IF(scrapedData!AD935="F",RANDBETWEEN(2,3),IF(scrapedData!AD935="G",RANDBETWEEN(0,1),4))</f>
        <v>0</v>
      </c>
      <c r="F935" s="1" t="s">
        <v>585</v>
      </c>
      <c r="G935">
        <f>scrapedData!AB935</f>
        <v>2</v>
      </c>
      <c r="H935" t="str">
        <f>MONTH(scrapedData!AE935)&amp;""""&amp;DAY(scrapedData!AE935)&amp;"'"</f>
        <v>6"3'</v>
      </c>
      <c r="I935">
        <f ca="1">_xlfn.IFNA(scalebetweenformulas!N935-scalebetweenformulas!T935,40)</f>
        <v>74</v>
      </c>
      <c r="J935">
        <f>_xlfn.IFNA(scalebetweenformulas!O935-scalebetweenformulas!T935,40)</f>
        <v>67</v>
      </c>
      <c r="K935">
        <f ca="1">_xlfn.IFNA(scalebetweenformulas!Q935,40)</f>
        <v>83</v>
      </c>
      <c r="L935">
        <f>_xlfn.IFNA(scalebetweenformulas!P935,40)</f>
        <v>62</v>
      </c>
      <c r="M935">
        <f ca="1">_xlfn.IFNA(scalebetweenformulas!R935,40)</f>
        <v>68</v>
      </c>
      <c r="N935">
        <f t="shared" si="15"/>
        <v>21</v>
      </c>
    </row>
    <row r="936" spans="1:14" x14ac:dyDescent="0.3">
      <c r="A936" t="s">
        <v>3223</v>
      </c>
      <c r="B936">
        <f>scalebetweenformulas!S936</f>
        <v>60</v>
      </c>
      <c r="C936">
        <f>IF(scrapedData!AC936="FR",4,IF(scrapedData!AC936="SO", 3, IF(scrapedData!AC936="JR",2,1)))</f>
        <v>2</v>
      </c>
      <c r="D936">
        <v>1200000</v>
      </c>
      <c r="E936">
        <f ca="1">IF(scrapedData!AD936="F",RANDBETWEEN(2,3),IF(scrapedData!AD936="G",RANDBETWEEN(0,1),4))</f>
        <v>1</v>
      </c>
      <c r="F936" s="1" t="s">
        <v>585</v>
      </c>
      <c r="G936">
        <f>scrapedData!AB936</f>
        <v>3</v>
      </c>
      <c r="H936" t="str">
        <f>MONTH(scrapedData!AE936)&amp;""""&amp;DAY(scrapedData!AE936)&amp;"'"</f>
        <v>6"3'</v>
      </c>
      <c r="I936">
        <f ca="1">_xlfn.IFNA(scalebetweenformulas!N936-scalebetweenformulas!T936,40)</f>
        <v>67</v>
      </c>
      <c r="J936">
        <f>_xlfn.IFNA(scalebetweenformulas!O936-scalebetweenformulas!T936,40)</f>
        <v>63</v>
      </c>
      <c r="K936">
        <f ca="1">_xlfn.IFNA(scalebetweenformulas!Q936,40)</f>
        <v>64</v>
      </c>
      <c r="L936">
        <f>_xlfn.IFNA(scalebetweenformulas!P936,40)</f>
        <v>66</v>
      </c>
      <c r="M936">
        <f ca="1">_xlfn.IFNA(scalebetweenformulas!R936,40)</f>
        <v>53</v>
      </c>
      <c r="N936">
        <f t="shared" si="15"/>
        <v>20</v>
      </c>
    </row>
    <row r="937" spans="1:14" x14ac:dyDescent="0.3">
      <c r="A937" t="s">
        <v>3224</v>
      </c>
      <c r="B937">
        <f>scalebetweenformulas!S937</f>
        <v>60</v>
      </c>
      <c r="C937">
        <f>IF(scrapedData!AC937="FR",4,IF(scrapedData!AC937="SO", 3, IF(scrapedData!AC937="JR",2,1)))</f>
        <v>2</v>
      </c>
      <c r="D937">
        <v>1200000</v>
      </c>
      <c r="E937">
        <f ca="1">IF(scrapedData!AD937="F",RANDBETWEEN(2,3),IF(scrapedData!AD937="G",RANDBETWEEN(0,1),4))</f>
        <v>1</v>
      </c>
      <c r="F937" s="1" t="s">
        <v>585</v>
      </c>
      <c r="G937">
        <f>scrapedData!AB937</f>
        <v>35</v>
      </c>
      <c r="H937" t="str">
        <f>MONTH(scrapedData!AE937)&amp;""""&amp;DAY(scrapedData!AE937)&amp;"'"</f>
        <v>6"3'</v>
      </c>
      <c r="I937">
        <f ca="1">_xlfn.IFNA(scalebetweenformulas!N937-scalebetweenformulas!T937,40)</f>
        <v>66</v>
      </c>
      <c r="J937">
        <f>_xlfn.IFNA(scalebetweenformulas!O937-scalebetweenformulas!T937,40)</f>
        <v>62</v>
      </c>
      <c r="K937">
        <f ca="1">_xlfn.IFNA(scalebetweenformulas!Q937,40)</f>
        <v>68</v>
      </c>
      <c r="L937">
        <f>_xlfn.IFNA(scalebetweenformulas!P937,40)</f>
        <v>60</v>
      </c>
      <c r="M937">
        <f ca="1">_xlfn.IFNA(scalebetweenformulas!R937,40)</f>
        <v>100</v>
      </c>
      <c r="N937">
        <f t="shared" si="15"/>
        <v>20</v>
      </c>
    </row>
    <row r="938" spans="1:14" x14ac:dyDescent="0.3">
      <c r="A938" t="s">
        <v>3226</v>
      </c>
      <c r="B938">
        <f>scalebetweenformulas!S938</f>
        <v>60</v>
      </c>
      <c r="C938">
        <f>IF(scrapedData!AC938="FR",4,IF(scrapedData!AC938="SO", 3, IF(scrapedData!AC938="JR",2,1)))</f>
        <v>4</v>
      </c>
      <c r="D938">
        <v>1200000</v>
      </c>
      <c r="E938">
        <f ca="1">IF(scrapedData!AD938="F",RANDBETWEEN(2,3),IF(scrapedData!AD938="G",RANDBETWEEN(0,1),4))</f>
        <v>4</v>
      </c>
      <c r="F938" s="1" t="s">
        <v>585</v>
      </c>
      <c r="G938">
        <f>scrapedData!AB938</f>
        <v>1</v>
      </c>
      <c r="H938" t="str">
        <f>MONTH(scrapedData!AE938)&amp;""""&amp;DAY(scrapedData!AE938)&amp;"'"</f>
        <v>7"1'</v>
      </c>
      <c r="I938">
        <f ca="1">_xlfn.IFNA(scalebetweenformulas!N938-scalebetweenformulas!T938,40)</f>
        <v>63</v>
      </c>
      <c r="J938">
        <f>_xlfn.IFNA(scalebetweenformulas!O938-scalebetweenformulas!T938,40)</f>
        <v>63</v>
      </c>
      <c r="K938">
        <f ca="1">_xlfn.IFNA(scalebetweenformulas!Q938,40)</f>
        <v>45</v>
      </c>
      <c r="L938">
        <f>_xlfn.IFNA(scalebetweenformulas!P938,40)</f>
        <v>73</v>
      </c>
      <c r="M938">
        <f ca="1">_xlfn.IFNA(scalebetweenformulas!R938,40)</f>
        <v>42</v>
      </c>
      <c r="N938">
        <f t="shared" si="15"/>
        <v>18</v>
      </c>
    </row>
    <row r="939" spans="1:14" x14ac:dyDescent="0.3">
      <c r="A939" t="s">
        <v>3229</v>
      </c>
      <c r="B939">
        <f>scalebetweenformulas!S939</f>
        <v>60</v>
      </c>
      <c r="C939">
        <f>IF(scrapedData!AC939="FR",4,IF(scrapedData!AC939="SO", 3, IF(scrapedData!AC939="JR",2,1)))</f>
        <v>4</v>
      </c>
      <c r="D939">
        <v>1200000</v>
      </c>
      <c r="E939">
        <f ca="1">IF(scrapedData!AD939="F",RANDBETWEEN(2,3),IF(scrapedData!AD939="G",RANDBETWEEN(0,1),4))</f>
        <v>0</v>
      </c>
      <c r="F939" s="1" t="s">
        <v>585</v>
      </c>
      <c r="G939">
        <f>scrapedData!AB939</f>
        <v>4</v>
      </c>
      <c r="H939" t="str">
        <f>MONTH(scrapedData!AE939)&amp;""""&amp;DAY(scrapedData!AE939)&amp;"'"</f>
        <v>6"4'</v>
      </c>
      <c r="I939">
        <f ca="1">_xlfn.IFNA(scalebetweenformulas!N939-scalebetweenformulas!T939,40)</f>
        <v>60</v>
      </c>
      <c r="J939">
        <f>_xlfn.IFNA(scalebetweenformulas!O939-scalebetweenformulas!T939,40)</f>
        <v>61</v>
      </c>
      <c r="K939">
        <f ca="1">_xlfn.IFNA(scalebetweenformulas!Q939,40)</f>
        <v>50</v>
      </c>
      <c r="L939">
        <f>_xlfn.IFNA(scalebetweenformulas!P939,40)</f>
        <v>67</v>
      </c>
      <c r="M939">
        <f ca="1">_xlfn.IFNA(scalebetweenformulas!R939,40)</f>
        <v>50</v>
      </c>
      <c r="N939">
        <f t="shared" si="15"/>
        <v>18</v>
      </c>
    </row>
    <row r="940" spans="1:14" x14ac:dyDescent="0.3">
      <c r="A940" t="s">
        <v>3230</v>
      </c>
      <c r="B940">
        <f>scalebetweenformulas!S940</f>
        <v>60</v>
      </c>
      <c r="C940">
        <f>IF(scrapedData!AC940="FR",4,IF(scrapedData!AC940="SO", 3, IF(scrapedData!AC940="JR",2,1)))</f>
        <v>1</v>
      </c>
      <c r="D940">
        <v>1200000</v>
      </c>
      <c r="E940">
        <f ca="1">IF(scrapedData!AD940="F",RANDBETWEEN(2,3),IF(scrapedData!AD940="G",RANDBETWEEN(0,1),4))</f>
        <v>3</v>
      </c>
      <c r="F940" s="1" t="s">
        <v>585</v>
      </c>
      <c r="G940">
        <f>scrapedData!AB940</f>
        <v>14</v>
      </c>
      <c r="H940" t="str">
        <f>MONTH(scrapedData!AE940)&amp;""""&amp;DAY(scrapedData!AE940)&amp;"'"</f>
        <v>6"7'</v>
      </c>
      <c r="I940">
        <f ca="1">_xlfn.IFNA(scalebetweenformulas!N940-scalebetweenformulas!T940,40)</f>
        <v>67</v>
      </c>
      <c r="J940">
        <f>_xlfn.IFNA(scalebetweenformulas!O940-scalebetweenformulas!T940,40)</f>
        <v>57</v>
      </c>
      <c r="K940">
        <f ca="1">_xlfn.IFNA(scalebetweenformulas!Q940,40)</f>
        <v>50</v>
      </c>
      <c r="L940">
        <f>_xlfn.IFNA(scalebetweenformulas!P940,40)</f>
        <v>69</v>
      </c>
      <c r="M940">
        <f ca="1">_xlfn.IFNA(scalebetweenformulas!R940,40)</f>
        <v>63</v>
      </c>
      <c r="N940">
        <f t="shared" si="15"/>
        <v>21</v>
      </c>
    </row>
    <row r="941" spans="1:14" x14ac:dyDescent="0.3">
      <c r="A941" t="s">
        <v>3233</v>
      </c>
      <c r="B941">
        <f>scalebetweenformulas!S941</f>
        <v>61</v>
      </c>
      <c r="C941">
        <f>IF(scrapedData!AC941="FR",4,IF(scrapedData!AC941="SO", 3, IF(scrapedData!AC941="JR",2,1)))</f>
        <v>1</v>
      </c>
      <c r="D941">
        <v>1200000</v>
      </c>
      <c r="E941">
        <f ca="1">IF(scrapedData!AD941="F",RANDBETWEEN(2,3),IF(scrapedData!AD941="G",RANDBETWEEN(0,1),4))</f>
        <v>2</v>
      </c>
      <c r="F941" s="1" t="s">
        <v>585</v>
      </c>
      <c r="G941">
        <f>scrapedData!AB941</f>
        <v>1</v>
      </c>
      <c r="H941" t="str">
        <f>MONTH(scrapedData!AE941)&amp;""""&amp;DAY(scrapedData!AE941)&amp;"'"</f>
        <v>6"6'</v>
      </c>
      <c r="I941">
        <f ca="1">_xlfn.IFNA(scalebetweenformulas!N941-scalebetweenformulas!T941,40)</f>
        <v>79</v>
      </c>
      <c r="J941">
        <f>_xlfn.IFNA(scalebetweenformulas!O941-scalebetweenformulas!T941,40)</f>
        <v>80</v>
      </c>
      <c r="K941">
        <f ca="1">_xlfn.IFNA(scalebetweenformulas!Q941,40)</f>
        <v>79</v>
      </c>
      <c r="L941">
        <f>_xlfn.IFNA(scalebetweenformulas!P941,40)</f>
        <v>78</v>
      </c>
      <c r="M941">
        <f ca="1">_xlfn.IFNA(scalebetweenformulas!R941,40)</f>
        <v>73</v>
      </c>
      <c r="N941">
        <f t="shared" si="15"/>
        <v>21</v>
      </c>
    </row>
    <row r="942" spans="1:14" x14ac:dyDescent="0.3">
      <c r="A942" t="s">
        <v>3235</v>
      </c>
      <c r="B942">
        <f>scalebetweenformulas!S942</f>
        <v>61</v>
      </c>
      <c r="C942">
        <f>IF(scrapedData!AC942="FR",4,IF(scrapedData!AC942="SO", 3, IF(scrapedData!AC942="JR",2,1)))</f>
        <v>2</v>
      </c>
      <c r="D942">
        <v>1200000</v>
      </c>
      <c r="E942">
        <f ca="1">IF(scrapedData!AD942="F",RANDBETWEEN(2,3),IF(scrapedData!AD942="G",RANDBETWEEN(0,1),4))</f>
        <v>1</v>
      </c>
      <c r="F942" s="1" t="s">
        <v>585</v>
      </c>
      <c r="G942">
        <f>scrapedData!AB942</f>
        <v>5</v>
      </c>
      <c r="H942" t="str">
        <f>MONTH(scrapedData!AE942)&amp;""""&amp;DAY(scrapedData!AE942)&amp;"'"</f>
        <v>6"2'</v>
      </c>
      <c r="I942">
        <f ca="1">_xlfn.IFNA(scalebetweenformulas!N942-scalebetweenformulas!T942,40)</f>
        <v>77</v>
      </c>
      <c r="J942">
        <f>_xlfn.IFNA(scalebetweenformulas!O942-scalebetweenformulas!T942,40)</f>
        <v>75</v>
      </c>
      <c r="K942">
        <f ca="1">_xlfn.IFNA(scalebetweenformulas!Q942,40)</f>
        <v>87</v>
      </c>
      <c r="L942">
        <f>_xlfn.IFNA(scalebetweenformulas!P942,40)</f>
        <v>58</v>
      </c>
      <c r="M942">
        <f ca="1">_xlfn.IFNA(scalebetweenformulas!R942,40)</f>
        <v>84</v>
      </c>
      <c r="N942">
        <f t="shared" si="15"/>
        <v>20</v>
      </c>
    </row>
    <row r="943" spans="1:14" x14ac:dyDescent="0.3">
      <c r="A943" t="s">
        <v>3237</v>
      </c>
      <c r="B943">
        <f>scalebetweenformulas!S943</f>
        <v>61</v>
      </c>
      <c r="C943">
        <f>IF(scrapedData!AC943="FR",4,IF(scrapedData!AC943="SO", 3, IF(scrapedData!AC943="JR",2,1)))</f>
        <v>1</v>
      </c>
      <c r="D943">
        <v>1200000</v>
      </c>
      <c r="E943">
        <f ca="1">IF(scrapedData!AD943="F",RANDBETWEEN(2,3),IF(scrapedData!AD943="G",RANDBETWEEN(0,1),4))</f>
        <v>1</v>
      </c>
      <c r="F943" s="1" t="s">
        <v>585</v>
      </c>
      <c r="G943">
        <f>scrapedData!AB943</f>
        <v>0</v>
      </c>
      <c r="H943" t="str">
        <f>MONTH(scrapedData!AE943)&amp;""""&amp;DAY(scrapedData!AE943)&amp;"'"</f>
        <v>6"2'</v>
      </c>
      <c r="I943">
        <f ca="1">_xlfn.IFNA(scalebetweenformulas!N943-scalebetweenformulas!T943,40)</f>
        <v>75</v>
      </c>
      <c r="J943">
        <f>_xlfn.IFNA(scalebetweenformulas!O943-scalebetweenformulas!T943,40)</f>
        <v>77</v>
      </c>
      <c r="K943">
        <f ca="1">_xlfn.IFNA(scalebetweenformulas!Q943,40)</f>
        <v>42</v>
      </c>
      <c r="L943">
        <f>_xlfn.IFNA(scalebetweenformulas!P943,40)</f>
        <v>63</v>
      </c>
      <c r="M943">
        <f ca="1">_xlfn.IFNA(scalebetweenformulas!R943,40)</f>
        <v>59</v>
      </c>
      <c r="N943">
        <f t="shared" si="15"/>
        <v>21</v>
      </c>
    </row>
    <row r="944" spans="1:14" x14ac:dyDescent="0.3">
      <c r="A944" t="s">
        <v>3239</v>
      </c>
      <c r="B944">
        <f>scalebetweenformulas!S944</f>
        <v>61</v>
      </c>
      <c r="C944">
        <f>IF(scrapedData!AC944="FR",4,IF(scrapedData!AC944="SO", 3, IF(scrapedData!AC944="JR",2,1)))</f>
        <v>2</v>
      </c>
      <c r="D944">
        <v>1200000</v>
      </c>
      <c r="E944">
        <f ca="1">IF(scrapedData!AD944="F",RANDBETWEEN(2,3),IF(scrapedData!AD944="G",RANDBETWEEN(0,1),4))</f>
        <v>4</v>
      </c>
      <c r="F944" s="1" t="s">
        <v>585</v>
      </c>
      <c r="G944">
        <f>scrapedData!AB944</f>
        <v>21</v>
      </c>
      <c r="H944" t="str">
        <f>MONTH(scrapedData!AE944)&amp;""""&amp;DAY(scrapedData!AE944)&amp;"'"</f>
        <v>6"9'</v>
      </c>
      <c r="I944">
        <f ca="1">_xlfn.IFNA(scalebetweenformulas!N944-scalebetweenformulas!T944,40)</f>
        <v>77</v>
      </c>
      <c r="J944">
        <f>_xlfn.IFNA(scalebetweenformulas!O944-scalebetweenformulas!T944,40)</f>
        <v>74</v>
      </c>
      <c r="K944">
        <f ca="1">_xlfn.IFNA(scalebetweenformulas!Q944,40)</f>
        <v>84</v>
      </c>
      <c r="L944">
        <f>_xlfn.IFNA(scalebetweenformulas!P944,40)</f>
        <v>76</v>
      </c>
      <c r="M944">
        <f ca="1">_xlfn.IFNA(scalebetweenformulas!R944,40)</f>
        <v>78</v>
      </c>
      <c r="N944">
        <f t="shared" si="15"/>
        <v>20</v>
      </c>
    </row>
    <row r="945" spans="1:14" x14ac:dyDescent="0.3">
      <c r="A945" t="s">
        <v>3241</v>
      </c>
      <c r="B945">
        <f>scalebetweenformulas!S945</f>
        <v>61</v>
      </c>
      <c r="C945">
        <f>IF(scrapedData!AC945="FR",4,IF(scrapedData!AC945="SO", 3, IF(scrapedData!AC945="JR",2,1)))</f>
        <v>1</v>
      </c>
      <c r="D945">
        <v>1200000</v>
      </c>
      <c r="E945">
        <f ca="1">IF(scrapedData!AD945="F",RANDBETWEEN(2,3),IF(scrapedData!AD945="G",RANDBETWEEN(0,1),4))</f>
        <v>3</v>
      </c>
      <c r="F945" s="1" t="s">
        <v>585</v>
      </c>
      <c r="G945">
        <f>scrapedData!AB945</f>
        <v>15</v>
      </c>
      <c r="H945" t="str">
        <f>MONTH(scrapedData!AE945)&amp;""""&amp;DAY(scrapedData!AE945)&amp;"'"</f>
        <v>6"7'</v>
      </c>
      <c r="I945">
        <f ca="1">_xlfn.IFNA(scalebetweenformulas!N945-scalebetweenformulas!T945,40)</f>
        <v>75</v>
      </c>
      <c r="J945">
        <f>_xlfn.IFNA(scalebetweenformulas!O945-scalebetweenformulas!T945,40)</f>
        <v>66</v>
      </c>
      <c r="K945">
        <f ca="1">_xlfn.IFNA(scalebetweenformulas!Q945,40)</f>
        <v>86</v>
      </c>
      <c r="L945">
        <f>_xlfn.IFNA(scalebetweenformulas!P945,40)</f>
        <v>71</v>
      </c>
      <c r="M945">
        <f ca="1">_xlfn.IFNA(scalebetweenformulas!R945,40)</f>
        <v>65</v>
      </c>
      <c r="N945">
        <f t="shared" si="15"/>
        <v>21</v>
      </c>
    </row>
    <row r="946" spans="1:14" x14ac:dyDescent="0.3">
      <c r="A946" t="s">
        <v>3244</v>
      </c>
      <c r="B946">
        <f>scalebetweenformulas!S946</f>
        <v>61</v>
      </c>
      <c r="C946">
        <f>IF(scrapedData!AC946="FR",4,IF(scrapedData!AC946="SO", 3, IF(scrapedData!AC946="JR",2,1)))</f>
        <v>2</v>
      </c>
      <c r="D946">
        <v>1200000</v>
      </c>
      <c r="E946">
        <f ca="1">IF(scrapedData!AD946="F",RANDBETWEEN(2,3),IF(scrapedData!AD946="G",RANDBETWEEN(0,1),4))</f>
        <v>0</v>
      </c>
      <c r="F946" s="1" t="s">
        <v>585</v>
      </c>
      <c r="G946">
        <f>scrapedData!AB946</f>
        <v>13</v>
      </c>
      <c r="H946" t="str">
        <f>MONTH(scrapedData!AE946)&amp;""""&amp;DAY(scrapedData!AE946)&amp;"'"</f>
        <v>6"5'</v>
      </c>
      <c r="I946">
        <f ca="1">_xlfn.IFNA(scalebetweenformulas!N946-scalebetweenformulas!T946,40)</f>
        <v>77</v>
      </c>
      <c r="J946">
        <f>_xlfn.IFNA(scalebetweenformulas!O946-scalebetweenformulas!T946,40)</f>
        <v>75</v>
      </c>
      <c r="K946">
        <f ca="1">_xlfn.IFNA(scalebetweenformulas!Q946,40)</f>
        <v>88</v>
      </c>
      <c r="L946">
        <f>_xlfn.IFNA(scalebetweenformulas!P946,40)</f>
        <v>72</v>
      </c>
      <c r="M946">
        <f ca="1">_xlfn.IFNA(scalebetweenformulas!R946,40)</f>
        <v>85</v>
      </c>
      <c r="N946">
        <f t="shared" si="15"/>
        <v>20</v>
      </c>
    </row>
    <row r="947" spans="1:14" x14ac:dyDescent="0.3">
      <c r="A947" t="s">
        <v>3246</v>
      </c>
      <c r="B947">
        <f>scalebetweenformulas!S947</f>
        <v>61</v>
      </c>
      <c r="C947">
        <f>IF(scrapedData!AC947="FR",4,IF(scrapedData!AC947="SO", 3, IF(scrapedData!AC947="JR",2,1)))</f>
        <v>4</v>
      </c>
      <c r="D947">
        <v>1200000</v>
      </c>
      <c r="E947">
        <f ca="1">IF(scrapedData!AD947="F",RANDBETWEEN(2,3),IF(scrapedData!AD947="G",RANDBETWEEN(0,1),4))</f>
        <v>3</v>
      </c>
      <c r="F947" s="1" t="s">
        <v>585</v>
      </c>
      <c r="G947">
        <f>scrapedData!AB947</f>
        <v>32</v>
      </c>
      <c r="H947" t="str">
        <f>MONTH(scrapedData!AE947)&amp;""""&amp;DAY(scrapedData!AE947)&amp;"'"</f>
        <v>6"8'</v>
      </c>
      <c r="I947">
        <f ca="1">_xlfn.IFNA(scalebetweenformulas!N947-scalebetweenformulas!T947,40)</f>
        <v>67</v>
      </c>
      <c r="J947">
        <f>_xlfn.IFNA(scalebetweenformulas!O947-scalebetweenformulas!T947,40)</f>
        <v>65</v>
      </c>
      <c r="K947">
        <f ca="1">_xlfn.IFNA(scalebetweenformulas!Q947,40)</f>
        <v>47</v>
      </c>
      <c r="L947">
        <f>_xlfn.IFNA(scalebetweenformulas!P947,40)</f>
        <v>70</v>
      </c>
      <c r="M947">
        <f ca="1">_xlfn.IFNA(scalebetweenformulas!R947,40)</f>
        <v>65</v>
      </c>
      <c r="N947">
        <f t="shared" si="15"/>
        <v>18</v>
      </c>
    </row>
    <row r="948" spans="1:14" x14ac:dyDescent="0.3">
      <c r="A948" t="s">
        <v>3248</v>
      </c>
      <c r="B948">
        <f>scalebetweenformulas!S948</f>
        <v>61</v>
      </c>
      <c r="C948">
        <f>IF(scrapedData!AC948="FR",4,IF(scrapedData!AC948="SO", 3, IF(scrapedData!AC948="JR",2,1)))</f>
        <v>4</v>
      </c>
      <c r="D948">
        <v>1200000</v>
      </c>
      <c r="E948">
        <f ca="1">IF(scrapedData!AD948="F",RANDBETWEEN(2,3),IF(scrapedData!AD948="G",RANDBETWEEN(0,1),4))</f>
        <v>0</v>
      </c>
      <c r="F948" s="1" t="s">
        <v>585</v>
      </c>
      <c r="G948">
        <f>scrapedData!AB948</f>
        <v>4</v>
      </c>
      <c r="H948" t="str">
        <f>MONTH(scrapedData!AE948)&amp;""""&amp;DAY(scrapedData!AE948)&amp;"'"</f>
        <v>5"7'</v>
      </c>
      <c r="I948">
        <f ca="1">_xlfn.IFNA(scalebetweenformulas!N948-scalebetweenformulas!T948,40)</f>
        <v>70</v>
      </c>
      <c r="J948">
        <f>_xlfn.IFNA(scalebetweenformulas!O948-scalebetweenformulas!T948,40)</f>
        <v>65</v>
      </c>
      <c r="K948">
        <f ca="1">_xlfn.IFNA(scalebetweenformulas!Q948,40)</f>
        <v>73</v>
      </c>
      <c r="L948">
        <f>_xlfn.IFNA(scalebetweenformulas!P948,40)</f>
        <v>63</v>
      </c>
      <c r="M948">
        <f ca="1">_xlfn.IFNA(scalebetweenformulas!R948,40)</f>
        <v>81</v>
      </c>
      <c r="N948">
        <f t="shared" si="15"/>
        <v>18</v>
      </c>
    </row>
    <row r="949" spans="1:14" x14ac:dyDescent="0.3">
      <c r="A949" t="s">
        <v>3250</v>
      </c>
      <c r="B949">
        <f>scalebetweenformulas!S949</f>
        <v>61</v>
      </c>
      <c r="C949">
        <f>IF(scrapedData!AC949="FR",4,IF(scrapedData!AC949="SO", 3, IF(scrapedData!AC949="JR",2,1)))</f>
        <v>2</v>
      </c>
      <c r="D949">
        <v>1200000</v>
      </c>
      <c r="E949">
        <f ca="1">IF(scrapedData!AD949="F",RANDBETWEEN(2,3),IF(scrapedData!AD949="G",RANDBETWEEN(0,1),4))</f>
        <v>0</v>
      </c>
      <c r="F949" s="1" t="s">
        <v>585</v>
      </c>
      <c r="G949">
        <f>scrapedData!AB949</f>
        <v>14</v>
      </c>
      <c r="H949" t="str">
        <f>MONTH(scrapedData!AE949)&amp;""""&amp;DAY(scrapedData!AE949)&amp;"'"</f>
        <v>6"3'</v>
      </c>
      <c r="I949">
        <f ca="1">_xlfn.IFNA(scalebetweenformulas!N949-scalebetweenformulas!T949,40)</f>
        <v>72</v>
      </c>
      <c r="J949">
        <f>_xlfn.IFNA(scalebetweenformulas!O949-scalebetweenformulas!T949,40)</f>
        <v>63</v>
      </c>
      <c r="K949">
        <f ca="1">_xlfn.IFNA(scalebetweenformulas!Q949,40)</f>
        <v>91</v>
      </c>
      <c r="L949">
        <f>_xlfn.IFNA(scalebetweenformulas!P949,40)</f>
        <v>59</v>
      </c>
      <c r="M949">
        <f ca="1">_xlfn.IFNA(scalebetweenformulas!R949,40)</f>
        <v>58</v>
      </c>
      <c r="N949">
        <f t="shared" si="15"/>
        <v>20</v>
      </c>
    </row>
    <row r="950" spans="1:14" x14ac:dyDescent="0.3">
      <c r="A950" t="s">
        <v>3253</v>
      </c>
      <c r="B950">
        <f>scalebetweenformulas!S950</f>
        <v>61</v>
      </c>
      <c r="C950">
        <f>IF(scrapedData!AC950="FR",4,IF(scrapedData!AC950="SO", 3, IF(scrapedData!AC950="JR",2,1)))</f>
        <v>4</v>
      </c>
      <c r="D950">
        <v>1200000</v>
      </c>
      <c r="E950">
        <f ca="1">IF(scrapedData!AD950="F",RANDBETWEEN(2,3),IF(scrapedData!AD950="G",RANDBETWEEN(0,1),4))</f>
        <v>2</v>
      </c>
      <c r="F950" s="1" t="s">
        <v>585</v>
      </c>
      <c r="G950">
        <f>scrapedData!AB950</f>
        <v>42</v>
      </c>
      <c r="H950" t="str">
        <f>MONTH(scrapedData!AE950)&amp;""""&amp;DAY(scrapedData!AE950)&amp;"'"</f>
        <v>6"6'</v>
      </c>
      <c r="I950">
        <f ca="1">_xlfn.IFNA(scalebetweenformulas!N950-scalebetweenformulas!T950,40)</f>
        <v>65</v>
      </c>
      <c r="J950">
        <f>_xlfn.IFNA(scalebetweenformulas!O950-scalebetweenformulas!T950,40)</f>
        <v>60</v>
      </c>
      <c r="K950">
        <f ca="1">_xlfn.IFNA(scalebetweenformulas!Q950,40)</f>
        <v>48</v>
      </c>
      <c r="L950">
        <f>_xlfn.IFNA(scalebetweenformulas!P950,40)</f>
        <v>70</v>
      </c>
      <c r="M950">
        <f ca="1">_xlfn.IFNA(scalebetweenformulas!R950,40)</f>
        <v>61</v>
      </c>
      <c r="N950">
        <f t="shared" si="15"/>
        <v>18</v>
      </c>
    </row>
    <row r="951" spans="1:14" x14ac:dyDescent="0.3">
      <c r="A951" t="s">
        <v>3255</v>
      </c>
      <c r="B951">
        <f>scalebetweenformulas!S951</f>
        <v>61</v>
      </c>
      <c r="C951">
        <f>IF(scrapedData!AC951="FR",4,IF(scrapedData!AC951="SO", 3, IF(scrapedData!AC951="JR",2,1)))</f>
        <v>3</v>
      </c>
      <c r="D951">
        <v>1200000</v>
      </c>
      <c r="E951">
        <f ca="1">IF(scrapedData!AD951="F",RANDBETWEEN(2,3),IF(scrapedData!AD951="G",RANDBETWEEN(0,1),4))</f>
        <v>4</v>
      </c>
      <c r="F951" s="1" t="s">
        <v>585</v>
      </c>
      <c r="G951">
        <f>scrapedData!AB951</f>
        <v>34</v>
      </c>
      <c r="H951" t="str">
        <f>MONTH(scrapedData!AE951)&amp;""""&amp;DAY(scrapedData!AE951)&amp;"'"</f>
        <v>7"1'</v>
      </c>
      <c r="I951">
        <f ca="1">_xlfn.IFNA(scalebetweenformulas!N951-scalebetweenformulas!T951,40)</f>
        <v>64</v>
      </c>
      <c r="J951">
        <f>_xlfn.IFNA(scalebetweenformulas!O951-scalebetweenformulas!T951,40)</f>
        <v>61</v>
      </c>
      <c r="K951">
        <f ca="1">_xlfn.IFNA(scalebetweenformulas!Q951,40)</f>
        <v>49</v>
      </c>
      <c r="L951">
        <f>_xlfn.IFNA(scalebetweenformulas!P951,40)</f>
        <v>77</v>
      </c>
      <c r="M951">
        <f ca="1">_xlfn.IFNA(scalebetweenformulas!R951,40)</f>
        <v>66</v>
      </c>
      <c r="N951">
        <f t="shared" si="15"/>
        <v>19</v>
      </c>
    </row>
    <row r="952" spans="1:14" x14ac:dyDescent="0.3">
      <c r="A952" t="s">
        <v>3258</v>
      </c>
      <c r="B952">
        <f>scalebetweenformulas!S952</f>
        <v>61</v>
      </c>
      <c r="C952">
        <f>IF(scrapedData!AC952="FR",4,IF(scrapedData!AC952="SO", 3, IF(scrapedData!AC952="JR",2,1)))</f>
        <v>4</v>
      </c>
      <c r="D952">
        <v>1200000</v>
      </c>
      <c r="E952">
        <f ca="1">IF(scrapedData!AD952="F",RANDBETWEEN(2,3),IF(scrapedData!AD952="G",RANDBETWEEN(0,1),4))</f>
        <v>0</v>
      </c>
      <c r="F952" s="1" t="s">
        <v>585</v>
      </c>
      <c r="G952">
        <f>scrapedData!AB952</f>
        <v>11</v>
      </c>
      <c r="H952" t="str">
        <f>MONTH(scrapedData!AE952)&amp;""""&amp;DAY(scrapedData!AE952)&amp;"'"</f>
        <v>6"5'</v>
      </c>
      <c r="I952">
        <f ca="1">_xlfn.IFNA(scalebetweenformulas!N952-scalebetweenformulas!T952,40)</f>
        <v>62</v>
      </c>
      <c r="J952">
        <f>_xlfn.IFNA(scalebetweenformulas!O952-scalebetweenformulas!T952,40)</f>
        <v>58</v>
      </c>
      <c r="K952">
        <f ca="1">_xlfn.IFNA(scalebetweenformulas!Q952,40)</f>
        <v>42</v>
      </c>
      <c r="L952">
        <f>_xlfn.IFNA(scalebetweenformulas!P952,40)</f>
        <v>70</v>
      </c>
      <c r="M952">
        <f ca="1">_xlfn.IFNA(scalebetweenformulas!R952,40)</f>
        <v>52</v>
      </c>
      <c r="N952">
        <f t="shared" si="15"/>
        <v>18</v>
      </c>
    </row>
    <row r="953" spans="1:14" x14ac:dyDescent="0.3">
      <c r="A953" t="s">
        <v>3261</v>
      </c>
      <c r="B953">
        <f>scalebetweenformulas!S953</f>
        <v>61</v>
      </c>
      <c r="C953">
        <f>IF(scrapedData!AC953="FR",4,IF(scrapedData!AC953="SO", 3, IF(scrapedData!AC953="JR",2,1)))</f>
        <v>2</v>
      </c>
      <c r="D953">
        <v>1200000</v>
      </c>
      <c r="E953">
        <f ca="1">IF(scrapedData!AD953="F",RANDBETWEEN(2,3),IF(scrapedData!AD953="G",RANDBETWEEN(0,1),4))</f>
        <v>1</v>
      </c>
      <c r="F953" s="1" t="s">
        <v>585</v>
      </c>
      <c r="G953">
        <f>scrapedData!AB953</f>
        <v>22</v>
      </c>
      <c r="H953" t="str">
        <f>MONTH(scrapedData!AE953)&amp;""""&amp;DAY(scrapedData!AE953)&amp;"'"</f>
        <v>6"1'</v>
      </c>
      <c r="I953">
        <f ca="1">_xlfn.IFNA(scalebetweenformulas!N953-scalebetweenformulas!T953,40)</f>
        <v>65</v>
      </c>
      <c r="J953">
        <f>_xlfn.IFNA(scalebetweenformulas!O953-scalebetweenformulas!T953,40)</f>
        <v>57</v>
      </c>
      <c r="K953">
        <f ca="1">_xlfn.IFNA(scalebetweenformulas!Q953,40)</f>
        <v>45</v>
      </c>
      <c r="L953">
        <f>_xlfn.IFNA(scalebetweenformulas!P953,40)</f>
        <v>68</v>
      </c>
      <c r="M953">
        <f ca="1">_xlfn.IFNA(scalebetweenformulas!R953,40)</f>
        <v>57</v>
      </c>
      <c r="N953">
        <f t="shared" si="15"/>
        <v>20</v>
      </c>
    </row>
    <row r="954" spans="1:14" x14ac:dyDescent="0.3">
      <c r="A954" t="s">
        <v>3263</v>
      </c>
      <c r="B954">
        <f>scalebetweenformulas!S954</f>
        <v>61</v>
      </c>
      <c r="C954">
        <f>IF(scrapedData!AC954="FR",4,IF(scrapedData!AC954="SO", 3, IF(scrapedData!AC954="JR",2,1)))</f>
        <v>3</v>
      </c>
      <c r="D954">
        <v>1200000</v>
      </c>
      <c r="E954">
        <f ca="1">IF(scrapedData!AD954="F",RANDBETWEEN(2,3),IF(scrapedData!AD954="G",RANDBETWEEN(0,1),4))</f>
        <v>1</v>
      </c>
      <c r="F954" s="1" t="s">
        <v>585</v>
      </c>
      <c r="G954">
        <f>scrapedData!AB954</f>
        <v>33</v>
      </c>
      <c r="H954" t="str">
        <f>MONTH(scrapedData!AE954)&amp;""""&amp;DAY(scrapedData!AE954)&amp;"'"</f>
        <v>6"4'</v>
      </c>
      <c r="I954">
        <f ca="1">_xlfn.IFNA(scalebetweenformulas!N954-scalebetweenformulas!T954,40)</f>
        <v>60</v>
      </c>
      <c r="J954">
        <f>_xlfn.IFNA(scalebetweenformulas!O954-scalebetweenformulas!T954,40)</f>
        <v>57</v>
      </c>
      <c r="K954">
        <f ca="1">_xlfn.IFNA(scalebetweenformulas!Q954,40)</f>
        <v>40</v>
      </c>
      <c r="L954">
        <f>_xlfn.IFNA(scalebetweenformulas!P954,40)</f>
        <v>69</v>
      </c>
      <c r="M954">
        <f ca="1">_xlfn.IFNA(scalebetweenformulas!R954,40)</f>
        <v>61</v>
      </c>
      <c r="N954">
        <f t="shared" si="15"/>
        <v>19</v>
      </c>
    </row>
    <row r="955" spans="1:14" x14ac:dyDescent="0.3">
      <c r="A955" t="s">
        <v>3266</v>
      </c>
      <c r="B955">
        <f>scalebetweenformulas!S955</f>
        <v>61</v>
      </c>
      <c r="C955">
        <f>IF(scrapedData!AC955="FR",4,IF(scrapedData!AC955="SO", 3, IF(scrapedData!AC955="JR",2,1)))</f>
        <v>1</v>
      </c>
      <c r="D955">
        <v>1200000</v>
      </c>
      <c r="E955">
        <f ca="1">IF(scrapedData!AD955="F",RANDBETWEEN(2,3),IF(scrapedData!AD955="G",RANDBETWEEN(0,1),4))</f>
        <v>3</v>
      </c>
      <c r="F955" s="1" t="s">
        <v>585</v>
      </c>
      <c r="G955">
        <f>scrapedData!AB955</f>
        <v>23</v>
      </c>
      <c r="H955" t="str">
        <f>MONTH(scrapedData!AE955)&amp;""""&amp;DAY(scrapedData!AE955)&amp;"'"</f>
        <v>6"7'</v>
      </c>
      <c r="I955">
        <f>_xlfn.IFNA(scalebetweenformulas!N955-scalebetweenformulas!T955,40)</f>
        <v>40</v>
      </c>
      <c r="J955">
        <f>_xlfn.IFNA(scalebetweenformulas!O955-scalebetweenformulas!T955,40)</f>
        <v>40</v>
      </c>
      <c r="K955">
        <f ca="1">_xlfn.IFNA(scalebetweenformulas!Q955,40)</f>
        <v>40</v>
      </c>
      <c r="L955">
        <f>_xlfn.IFNA(scalebetweenformulas!P955,40)</f>
        <v>40</v>
      </c>
      <c r="M955">
        <f ca="1">_xlfn.IFNA(scalebetweenformulas!R955,40)</f>
        <v>40</v>
      </c>
      <c r="N955">
        <f t="shared" si="15"/>
        <v>21</v>
      </c>
    </row>
    <row r="956" spans="1:14" x14ac:dyDescent="0.3">
      <c r="A956" t="s">
        <v>3270</v>
      </c>
      <c r="B956">
        <f>scalebetweenformulas!S956</f>
        <v>62</v>
      </c>
      <c r="C956">
        <f>IF(scrapedData!AC956="FR",4,IF(scrapedData!AC956="SO", 3, IF(scrapedData!AC956="JR",2,1)))</f>
        <v>1</v>
      </c>
      <c r="D956">
        <v>1200000</v>
      </c>
      <c r="E956">
        <f ca="1">IF(scrapedData!AD956="F",RANDBETWEEN(2,3),IF(scrapedData!AD956="G",RANDBETWEEN(0,1),4))</f>
        <v>0</v>
      </c>
      <c r="F956" s="1" t="s">
        <v>585</v>
      </c>
      <c r="G956">
        <f>scrapedData!AB956</f>
        <v>11</v>
      </c>
      <c r="H956" t="str">
        <f>MONTH(scrapedData!AE956)&amp;""""&amp;DAY(scrapedData!AE956)&amp;"'"</f>
        <v>6"2'</v>
      </c>
      <c r="I956">
        <f ca="1">_xlfn.IFNA(scalebetweenformulas!N956-scalebetweenformulas!T956,40)</f>
        <v>83</v>
      </c>
      <c r="J956">
        <f>_xlfn.IFNA(scalebetweenformulas!O956-scalebetweenformulas!T956,40)</f>
        <v>77</v>
      </c>
      <c r="K956">
        <f ca="1">_xlfn.IFNA(scalebetweenformulas!Q956,40)</f>
        <v>90</v>
      </c>
      <c r="L956">
        <f>_xlfn.IFNA(scalebetweenformulas!P956,40)</f>
        <v>63</v>
      </c>
      <c r="M956">
        <f ca="1">_xlfn.IFNA(scalebetweenformulas!R956,40)</f>
        <v>74</v>
      </c>
      <c r="N956">
        <f t="shared" si="15"/>
        <v>21</v>
      </c>
    </row>
    <row r="957" spans="1:14" x14ac:dyDescent="0.3">
      <c r="A957" t="s">
        <v>3272</v>
      </c>
      <c r="B957">
        <f>scalebetweenformulas!S957</f>
        <v>62</v>
      </c>
      <c r="C957">
        <f>IF(scrapedData!AC957="FR",4,IF(scrapedData!AC957="SO", 3, IF(scrapedData!AC957="JR",2,1)))</f>
        <v>4</v>
      </c>
      <c r="D957">
        <v>1200000</v>
      </c>
      <c r="E957">
        <f ca="1">IF(scrapedData!AD957="F",RANDBETWEEN(2,3),IF(scrapedData!AD957="G",RANDBETWEEN(0,1),4))</f>
        <v>0</v>
      </c>
      <c r="F957" s="1" t="s">
        <v>585</v>
      </c>
      <c r="G957">
        <f>scrapedData!AB957</f>
        <v>5</v>
      </c>
      <c r="H957" t="str">
        <f>MONTH(scrapedData!AE957)&amp;""""&amp;DAY(scrapedData!AE957)&amp;"'"</f>
        <v>6"5'</v>
      </c>
      <c r="I957">
        <f ca="1">_xlfn.IFNA(scalebetweenformulas!N957-scalebetweenformulas!T957,40)</f>
        <v>80</v>
      </c>
      <c r="J957">
        <f>_xlfn.IFNA(scalebetweenformulas!O957-scalebetweenformulas!T957,40)</f>
        <v>75</v>
      </c>
      <c r="K957">
        <f ca="1">_xlfn.IFNA(scalebetweenformulas!Q957,40)</f>
        <v>85</v>
      </c>
      <c r="L957">
        <f>_xlfn.IFNA(scalebetweenformulas!P957,40)</f>
        <v>75</v>
      </c>
      <c r="M957">
        <f ca="1">_xlfn.IFNA(scalebetweenformulas!R957,40)</f>
        <v>70</v>
      </c>
      <c r="N957">
        <f t="shared" si="15"/>
        <v>18</v>
      </c>
    </row>
    <row r="958" spans="1:14" x14ac:dyDescent="0.3">
      <c r="A958" t="s">
        <v>3273</v>
      </c>
      <c r="B958">
        <f>scalebetweenformulas!S958</f>
        <v>62</v>
      </c>
      <c r="C958">
        <f>IF(scrapedData!AC958="FR",4,IF(scrapedData!AC958="SO", 3, IF(scrapedData!AC958="JR",2,1)))</f>
        <v>1</v>
      </c>
      <c r="D958">
        <v>1200000</v>
      </c>
      <c r="E958">
        <f ca="1">IF(scrapedData!AD958="F",RANDBETWEEN(2,3),IF(scrapedData!AD958="G",RANDBETWEEN(0,1),4))</f>
        <v>3</v>
      </c>
      <c r="F958" s="1" t="s">
        <v>585</v>
      </c>
      <c r="G958">
        <f>scrapedData!AB958</f>
        <v>25</v>
      </c>
      <c r="H958" t="str">
        <f>MONTH(scrapedData!AE958)&amp;""""&amp;DAY(scrapedData!AE958)&amp;"'"</f>
        <v>6"6'</v>
      </c>
      <c r="I958">
        <f ca="1">_xlfn.IFNA(scalebetweenformulas!N958-scalebetweenformulas!T958,40)</f>
        <v>78</v>
      </c>
      <c r="J958">
        <f>_xlfn.IFNA(scalebetweenformulas!O958-scalebetweenformulas!T958,40)</f>
        <v>73</v>
      </c>
      <c r="K958">
        <f ca="1">_xlfn.IFNA(scalebetweenformulas!Q958,40)</f>
        <v>88</v>
      </c>
      <c r="L958">
        <f>_xlfn.IFNA(scalebetweenformulas!P958,40)</f>
        <v>77</v>
      </c>
      <c r="M958">
        <f ca="1">_xlfn.IFNA(scalebetweenformulas!R958,40)</f>
        <v>66</v>
      </c>
      <c r="N958">
        <f t="shared" si="15"/>
        <v>21</v>
      </c>
    </row>
    <row r="959" spans="1:14" x14ac:dyDescent="0.3">
      <c r="A959" t="s">
        <v>3276</v>
      </c>
      <c r="B959">
        <f>scalebetweenformulas!S959</f>
        <v>62</v>
      </c>
      <c r="C959">
        <f>IF(scrapedData!AC959="FR",4,IF(scrapedData!AC959="SO", 3, IF(scrapedData!AC959="JR",2,1)))</f>
        <v>3</v>
      </c>
      <c r="D959">
        <v>1200000</v>
      </c>
      <c r="E959">
        <f ca="1">IF(scrapedData!AD959="F",RANDBETWEEN(2,3),IF(scrapedData!AD959="G",RANDBETWEEN(0,1),4))</f>
        <v>0</v>
      </c>
      <c r="F959" s="1" t="s">
        <v>585</v>
      </c>
      <c r="G959">
        <f>scrapedData!AB959</f>
        <v>10</v>
      </c>
      <c r="H959" t="str">
        <f>MONTH(scrapedData!AE959)&amp;""""&amp;DAY(scrapedData!AE959)&amp;"'"</f>
        <v>6"4'</v>
      </c>
      <c r="I959">
        <f ca="1">_xlfn.IFNA(scalebetweenformulas!N959-scalebetweenformulas!T959,40)</f>
        <v>76</v>
      </c>
      <c r="J959">
        <f>_xlfn.IFNA(scalebetweenformulas!O959-scalebetweenformulas!T959,40)</f>
        <v>77</v>
      </c>
      <c r="K959">
        <f ca="1">_xlfn.IFNA(scalebetweenformulas!Q959,40)</f>
        <v>86</v>
      </c>
      <c r="L959">
        <f>_xlfn.IFNA(scalebetweenformulas!P959,40)</f>
        <v>65</v>
      </c>
      <c r="M959">
        <f ca="1">_xlfn.IFNA(scalebetweenformulas!R959,40)</f>
        <v>77</v>
      </c>
      <c r="N959">
        <f t="shared" si="15"/>
        <v>19</v>
      </c>
    </row>
    <row r="960" spans="1:14" x14ac:dyDescent="0.3">
      <c r="A960" t="s">
        <v>3278</v>
      </c>
      <c r="B960">
        <f>scalebetweenformulas!S960</f>
        <v>62</v>
      </c>
      <c r="C960">
        <f>IF(scrapedData!AC960="FR",4,IF(scrapedData!AC960="SO", 3, IF(scrapedData!AC960="JR",2,1)))</f>
        <v>2</v>
      </c>
      <c r="D960">
        <v>1200000</v>
      </c>
      <c r="E960">
        <f ca="1">IF(scrapedData!AD960="F",RANDBETWEEN(2,3),IF(scrapedData!AD960="G",RANDBETWEEN(0,1),4))</f>
        <v>3</v>
      </c>
      <c r="F960" s="1" t="s">
        <v>585</v>
      </c>
      <c r="G960">
        <f>scrapedData!AB960</f>
        <v>2</v>
      </c>
      <c r="H960" t="str">
        <f>MONTH(scrapedData!AE960)&amp;""""&amp;DAY(scrapedData!AE960)&amp;"'"</f>
        <v>6"6'</v>
      </c>
      <c r="I960">
        <f ca="1">_xlfn.IFNA(scalebetweenformulas!N960-scalebetweenformulas!T960,40)</f>
        <v>69</v>
      </c>
      <c r="J960">
        <f>_xlfn.IFNA(scalebetweenformulas!O960-scalebetweenformulas!T960,40)</f>
        <v>70</v>
      </c>
      <c r="K960">
        <f ca="1">_xlfn.IFNA(scalebetweenformulas!Q960,40)</f>
        <v>47</v>
      </c>
      <c r="L960">
        <f>_xlfn.IFNA(scalebetweenformulas!P960,40)</f>
        <v>75</v>
      </c>
      <c r="M960">
        <f ca="1">_xlfn.IFNA(scalebetweenformulas!R960,40)</f>
        <v>74</v>
      </c>
      <c r="N960">
        <f t="shared" si="15"/>
        <v>20</v>
      </c>
    </row>
    <row r="961" spans="1:14" x14ac:dyDescent="0.3">
      <c r="A961" t="s">
        <v>3281</v>
      </c>
      <c r="B961">
        <f>scalebetweenformulas!S961</f>
        <v>62</v>
      </c>
      <c r="C961">
        <f>IF(scrapedData!AC961="FR",4,IF(scrapedData!AC961="SO", 3, IF(scrapedData!AC961="JR",2,1)))</f>
        <v>3</v>
      </c>
      <c r="D961">
        <v>1200000</v>
      </c>
      <c r="E961">
        <f ca="1">IF(scrapedData!AD961="F",RANDBETWEEN(2,3),IF(scrapedData!AD961="G",RANDBETWEEN(0,1),4))</f>
        <v>0</v>
      </c>
      <c r="F961" s="1" t="s">
        <v>585</v>
      </c>
      <c r="G961">
        <f>scrapedData!AB961</f>
        <v>1</v>
      </c>
      <c r="H961" t="str">
        <f>MONTH(scrapedData!AE961)&amp;""""&amp;DAY(scrapedData!AE961)&amp;"'"</f>
        <v>6"1'</v>
      </c>
      <c r="I961">
        <f ca="1">_xlfn.IFNA(scalebetweenformulas!N961-scalebetweenformulas!T961,40)</f>
        <v>76</v>
      </c>
      <c r="J961">
        <f>_xlfn.IFNA(scalebetweenformulas!O961-scalebetweenformulas!T961,40)</f>
        <v>69</v>
      </c>
      <c r="K961">
        <f ca="1">_xlfn.IFNA(scalebetweenformulas!Q961,40)</f>
        <v>86</v>
      </c>
      <c r="L961">
        <f>_xlfn.IFNA(scalebetweenformulas!P961,40)</f>
        <v>61</v>
      </c>
      <c r="M961">
        <f ca="1">_xlfn.IFNA(scalebetweenformulas!R961,40)</f>
        <v>69</v>
      </c>
      <c r="N961">
        <f t="shared" si="15"/>
        <v>19</v>
      </c>
    </row>
    <row r="962" spans="1:14" x14ac:dyDescent="0.3">
      <c r="A962" t="s">
        <v>3282</v>
      </c>
      <c r="B962">
        <f>scalebetweenformulas!S962</f>
        <v>62</v>
      </c>
      <c r="C962">
        <f>IF(scrapedData!AC962="FR",4,IF(scrapedData!AC962="SO", 3, IF(scrapedData!AC962="JR",2,1)))</f>
        <v>2</v>
      </c>
      <c r="D962">
        <v>1200000</v>
      </c>
      <c r="E962">
        <f ca="1">IF(scrapedData!AD962="F",RANDBETWEEN(2,3),IF(scrapedData!AD962="G",RANDBETWEEN(0,1),4))</f>
        <v>1</v>
      </c>
      <c r="F962" s="1" t="s">
        <v>585</v>
      </c>
      <c r="G962">
        <f>scrapedData!AB962</f>
        <v>4</v>
      </c>
      <c r="H962" t="str">
        <f>MONTH(scrapedData!AE962)&amp;""""&amp;DAY(scrapedData!AE962)&amp;"'"</f>
        <v>5"10'</v>
      </c>
      <c r="I962">
        <f ca="1">_xlfn.IFNA(scalebetweenformulas!N962-scalebetweenformulas!T962,40)</f>
        <v>67</v>
      </c>
      <c r="J962">
        <f>_xlfn.IFNA(scalebetweenformulas!O962-scalebetweenformulas!T962,40)</f>
        <v>66</v>
      </c>
      <c r="K962">
        <f ca="1">_xlfn.IFNA(scalebetweenformulas!Q962,40)</f>
        <v>43</v>
      </c>
      <c r="L962">
        <f>_xlfn.IFNA(scalebetweenformulas!P962,40)</f>
        <v>58</v>
      </c>
      <c r="M962">
        <f ca="1">_xlfn.IFNA(scalebetweenformulas!R962,40)</f>
        <v>85</v>
      </c>
      <c r="N962">
        <f t="shared" si="15"/>
        <v>20</v>
      </c>
    </row>
    <row r="963" spans="1:14" x14ac:dyDescent="0.3">
      <c r="A963" t="s">
        <v>3284</v>
      </c>
      <c r="B963">
        <f>scalebetweenformulas!S963</f>
        <v>62</v>
      </c>
      <c r="C963">
        <f>IF(scrapedData!AC963="FR",4,IF(scrapedData!AC963="SO", 3, IF(scrapedData!AC963="JR",2,1)))</f>
        <v>2</v>
      </c>
      <c r="D963">
        <v>1200000</v>
      </c>
      <c r="E963">
        <f ca="1">IF(scrapedData!AD963="F",RANDBETWEEN(2,3),IF(scrapedData!AD963="G",RANDBETWEEN(0,1),4))</f>
        <v>1</v>
      </c>
      <c r="F963" s="1" t="s">
        <v>585</v>
      </c>
      <c r="G963">
        <f>scrapedData!AB963</f>
        <v>3</v>
      </c>
      <c r="H963" t="str">
        <f>MONTH(scrapedData!AE963)&amp;""""&amp;DAY(scrapedData!AE963)&amp;"'"</f>
        <v>6"2'</v>
      </c>
      <c r="I963">
        <f ca="1">_xlfn.IFNA(scalebetweenformulas!N963-scalebetweenformulas!T963,40)</f>
        <v>68</v>
      </c>
      <c r="J963">
        <f>_xlfn.IFNA(scalebetweenformulas!O963-scalebetweenformulas!T963,40)</f>
        <v>61</v>
      </c>
      <c r="K963">
        <f ca="1">_xlfn.IFNA(scalebetweenformulas!Q963,40)</f>
        <v>75</v>
      </c>
      <c r="L963">
        <f>_xlfn.IFNA(scalebetweenformulas!P963,40)</f>
        <v>66</v>
      </c>
      <c r="M963">
        <f ca="1">_xlfn.IFNA(scalebetweenformulas!R963,40)</f>
        <v>64</v>
      </c>
      <c r="N963">
        <f t="shared" ref="N963:N1026" si="16">22-C963</f>
        <v>20</v>
      </c>
    </row>
    <row r="964" spans="1:14" x14ac:dyDescent="0.3">
      <c r="A964" t="s">
        <v>3286</v>
      </c>
      <c r="B964">
        <f>scalebetweenformulas!S964</f>
        <v>62</v>
      </c>
      <c r="C964">
        <f>IF(scrapedData!AC964="FR",4,IF(scrapedData!AC964="SO", 3, IF(scrapedData!AC964="JR",2,1)))</f>
        <v>1</v>
      </c>
      <c r="D964">
        <v>1200000</v>
      </c>
      <c r="E964">
        <f ca="1">IF(scrapedData!AD964="F",RANDBETWEEN(2,3),IF(scrapedData!AD964="G",RANDBETWEEN(0,1),4))</f>
        <v>4</v>
      </c>
      <c r="F964" s="1" t="s">
        <v>585</v>
      </c>
      <c r="G964">
        <f>scrapedData!AB964</f>
        <v>14</v>
      </c>
      <c r="H964" t="str">
        <f>MONTH(scrapedData!AE964)&amp;""""&amp;DAY(scrapedData!AE964)&amp;"'"</f>
        <v>6"6'</v>
      </c>
      <c r="I964">
        <f ca="1">_xlfn.IFNA(scalebetweenformulas!N964-scalebetweenformulas!T964,40)</f>
        <v>65</v>
      </c>
      <c r="J964">
        <f>_xlfn.IFNA(scalebetweenformulas!O964-scalebetweenformulas!T964,40)</f>
        <v>62</v>
      </c>
      <c r="K964">
        <f ca="1">_xlfn.IFNA(scalebetweenformulas!Q964,40)</f>
        <v>45</v>
      </c>
      <c r="L964">
        <f>_xlfn.IFNA(scalebetweenformulas!P964,40)</f>
        <v>74</v>
      </c>
      <c r="M964">
        <f ca="1">_xlfn.IFNA(scalebetweenformulas!R964,40)</f>
        <v>48</v>
      </c>
      <c r="N964">
        <f t="shared" si="16"/>
        <v>21</v>
      </c>
    </row>
    <row r="965" spans="1:14" x14ac:dyDescent="0.3">
      <c r="A965" t="s">
        <v>3288</v>
      </c>
      <c r="B965">
        <f>scalebetweenformulas!S965</f>
        <v>62</v>
      </c>
      <c r="C965">
        <f>IF(scrapedData!AC965="FR",4,IF(scrapedData!AC965="SO", 3, IF(scrapedData!AC965="JR",2,1)))</f>
        <v>4</v>
      </c>
      <c r="D965">
        <v>1200000</v>
      </c>
      <c r="E965">
        <f ca="1">IF(scrapedData!AD965="F",RANDBETWEEN(2,3),IF(scrapedData!AD965="G",RANDBETWEEN(0,1),4))</f>
        <v>3</v>
      </c>
      <c r="F965" s="1" t="s">
        <v>585</v>
      </c>
      <c r="G965">
        <f>scrapedData!AB965</f>
        <v>24</v>
      </c>
      <c r="H965" t="str">
        <f>MONTH(scrapedData!AE965)&amp;""""&amp;DAY(scrapedData!AE965)&amp;"'"</f>
        <v>6"8'</v>
      </c>
      <c r="I965">
        <f ca="1">_xlfn.IFNA(scalebetweenformulas!N965-scalebetweenformulas!T965,40)</f>
        <v>66</v>
      </c>
      <c r="J965">
        <f>_xlfn.IFNA(scalebetweenformulas!O965-scalebetweenformulas!T965,40)</f>
        <v>65</v>
      </c>
      <c r="K965">
        <f ca="1">_xlfn.IFNA(scalebetweenformulas!Q965,40)</f>
        <v>50</v>
      </c>
      <c r="L965">
        <f>_xlfn.IFNA(scalebetweenformulas!P965,40)</f>
        <v>75</v>
      </c>
      <c r="M965">
        <f ca="1">_xlfn.IFNA(scalebetweenformulas!R965,40)</f>
        <v>54</v>
      </c>
      <c r="N965">
        <f t="shared" si="16"/>
        <v>18</v>
      </c>
    </row>
    <row r="966" spans="1:14" x14ac:dyDescent="0.3">
      <c r="A966" t="s">
        <v>3292</v>
      </c>
      <c r="B966">
        <f>scalebetweenformulas!S966</f>
        <v>62</v>
      </c>
      <c r="C966">
        <f>IF(scrapedData!AC966="FR",4,IF(scrapedData!AC966="SO", 3, IF(scrapedData!AC966="JR",2,1)))</f>
        <v>4</v>
      </c>
      <c r="D966">
        <v>1200000</v>
      </c>
      <c r="E966">
        <f ca="1">IF(scrapedData!AD966="F",RANDBETWEEN(2,3),IF(scrapedData!AD966="G",RANDBETWEEN(0,1),4))</f>
        <v>2</v>
      </c>
      <c r="F966" s="1" t="s">
        <v>585</v>
      </c>
      <c r="G966">
        <f>scrapedData!AB966</f>
        <v>0</v>
      </c>
      <c r="H966" t="str">
        <f>MONTH(scrapedData!AE966)&amp;""""&amp;DAY(scrapedData!AE966)&amp;"'"</f>
        <v>6"4'</v>
      </c>
      <c r="I966">
        <f ca="1">_xlfn.IFNA(scalebetweenformulas!N966-scalebetweenformulas!T966,40)</f>
        <v>63</v>
      </c>
      <c r="J966">
        <f>_xlfn.IFNA(scalebetweenformulas!O966-scalebetweenformulas!T966,40)</f>
        <v>63</v>
      </c>
      <c r="K966">
        <f ca="1">_xlfn.IFNA(scalebetweenformulas!Q966,40)</f>
        <v>40</v>
      </c>
      <c r="L966">
        <f>_xlfn.IFNA(scalebetweenformulas!P966,40)</f>
        <v>82</v>
      </c>
      <c r="M966">
        <f ca="1">_xlfn.IFNA(scalebetweenformulas!R966,40)</f>
        <v>75</v>
      </c>
      <c r="N966">
        <f t="shared" si="16"/>
        <v>18</v>
      </c>
    </row>
    <row r="967" spans="1:14" x14ac:dyDescent="0.3">
      <c r="A967" t="s">
        <v>3294</v>
      </c>
      <c r="B967">
        <f>scalebetweenformulas!S967</f>
        <v>62</v>
      </c>
      <c r="C967">
        <f>IF(scrapedData!AC967="FR",4,IF(scrapedData!AC967="SO", 3, IF(scrapedData!AC967="JR",2,1)))</f>
        <v>4</v>
      </c>
      <c r="D967">
        <v>1200000</v>
      </c>
      <c r="E967">
        <f ca="1">IF(scrapedData!AD967="F",RANDBETWEEN(2,3),IF(scrapedData!AD967="G",RANDBETWEEN(0,1),4))</f>
        <v>0</v>
      </c>
      <c r="F967" s="1" t="s">
        <v>585</v>
      </c>
      <c r="G967">
        <f>scrapedData!AB967</f>
        <v>21</v>
      </c>
      <c r="H967" t="str">
        <f>MONTH(scrapedData!AE967)&amp;""""&amp;DAY(scrapedData!AE967)&amp;"'"</f>
        <v>5"10'</v>
      </c>
      <c r="I967">
        <f ca="1">_xlfn.IFNA(scalebetweenformulas!N967-scalebetweenformulas!T967,40)</f>
        <v>64</v>
      </c>
      <c r="J967">
        <f>_xlfn.IFNA(scalebetweenformulas!O967-scalebetweenformulas!T967,40)</f>
        <v>57</v>
      </c>
      <c r="K967">
        <f ca="1">_xlfn.IFNA(scalebetweenformulas!Q967,40)</f>
        <v>64</v>
      </c>
      <c r="L967">
        <f>_xlfn.IFNA(scalebetweenformulas!P967,40)</f>
        <v>68</v>
      </c>
      <c r="M967">
        <f ca="1">_xlfn.IFNA(scalebetweenformulas!R967,40)</f>
        <v>57</v>
      </c>
      <c r="N967">
        <f t="shared" si="16"/>
        <v>18</v>
      </c>
    </row>
    <row r="968" spans="1:14" x14ac:dyDescent="0.3">
      <c r="A968" t="s">
        <v>3295</v>
      </c>
      <c r="B968">
        <f>scalebetweenformulas!S968</f>
        <v>62</v>
      </c>
      <c r="C968">
        <f>IF(scrapedData!AC968="FR",4,IF(scrapedData!AC968="SO", 3, IF(scrapedData!AC968="JR",2,1)))</f>
        <v>4</v>
      </c>
      <c r="D968">
        <v>1200000</v>
      </c>
      <c r="E968">
        <f ca="1">IF(scrapedData!AD968="F",RANDBETWEEN(2,3),IF(scrapedData!AD968="G",RANDBETWEEN(0,1),4))</f>
        <v>4</v>
      </c>
      <c r="F968" s="1" t="s">
        <v>585</v>
      </c>
      <c r="G968">
        <f>scrapedData!AB968</f>
        <v>32</v>
      </c>
      <c r="H968" t="str">
        <f>MONTH(scrapedData!AE968)&amp;""""&amp;DAY(scrapedData!AE968)&amp;"'"</f>
        <v>6"9'</v>
      </c>
      <c r="I968">
        <f>_xlfn.IFNA(scalebetweenformulas!N968-scalebetweenformulas!T968,40)</f>
        <v>40</v>
      </c>
      <c r="J968">
        <f>_xlfn.IFNA(scalebetweenformulas!O968-scalebetweenformulas!T968,40)</f>
        <v>40</v>
      </c>
      <c r="K968">
        <f ca="1">_xlfn.IFNA(scalebetweenformulas!Q968,40)</f>
        <v>40</v>
      </c>
      <c r="L968">
        <f>_xlfn.IFNA(scalebetweenformulas!P968,40)</f>
        <v>40</v>
      </c>
      <c r="M968">
        <f ca="1">_xlfn.IFNA(scalebetweenformulas!R968,40)</f>
        <v>40</v>
      </c>
      <c r="N968">
        <f t="shared" si="16"/>
        <v>18</v>
      </c>
    </row>
    <row r="969" spans="1:14" x14ac:dyDescent="0.3">
      <c r="A969" t="s">
        <v>3297</v>
      </c>
      <c r="B969">
        <f>scalebetweenformulas!S969</f>
        <v>62</v>
      </c>
      <c r="C969">
        <f>IF(scrapedData!AC969="FR",4,IF(scrapedData!AC969="SO", 3, IF(scrapedData!AC969="JR",2,1)))</f>
        <v>4</v>
      </c>
      <c r="D969">
        <v>1200000</v>
      </c>
      <c r="E969">
        <f ca="1">IF(scrapedData!AD969="F",RANDBETWEEN(2,3),IF(scrapedData!AD969="G",RANDBETWEEN(0,1),4))</f>
        <v>2</v>
      </c>
      <c r="F969" s="1" t="s">
        <v>585</v>
      </c>
      <c r="G969">
        <f>scrapedData!AB969</f>
        <v>15</v>
      </c>
      <c r="H969" t="str">
        <f>MONTH(scrapedData!AE969)&amp;""""&amp;DAY(scrapedData!AE969)&amp;"'"</f>
        <v>6"7'</v>
      </c>
      <c r="I969">
        <f>_xlfn.IFNA(scalebetweenformulas!N969-scalebetweenformulas!T969,40)</f>
        <v>40</v>
      </c>
      <c r="J969">
        <f>_xlfn.IFNA(scalebetweenformulas!O969-scalebetweenformulas!T969,40)</f>
        <v>40</v>
      </c>
      <c r="K969">
        <f ca="1">_xlfn.IFNA(scalebetweenformulas!Q969,40)</f>
        <v>40</v>
      </c>
      <c r="L969">
        <f>_xlfn.IFNA(scalebetweenformulas!P969,40)</f>
        <v>40</v>
      </c>
      <c r="M969">
        <f ca="1">_xlfn.IFNA(scalebetweenformulas!R969,40)</f>
        <v>40</v>
      </c>
      <c r="N969">
        <f t="shared" si="16"/>
        <v>18</v>
      </c>
    </row>
    <row r="970" spans="1:14" x14ac:dyDescent="0.3">
      <c r="A970" t="s">
        <v>3299</v>
      </c>
      <c r="B970">
        <f>scalebetweenformulas!S970</f>
        <v>63</v>
      </c>
      <c r="C970">
        <f>IF(scrapedData!AC970="FR",4,IF(scrapedData!AC970="SO", 3, IF(scrapedData!AC970="JR",2,1)))</f>
        <v>2</v>
      </c>
      <c r="D970">
        <v>1200000</v>
      </c>
      <c r="E970">
        <f ca="1">IF(scrapedData!AD970="F",RANDBETWEEN(2,3),IF(scrapedData!AD970="G",RANDBETWEEN(0,1),4))</f>
        <v>0</v>
      </c>
      <c r="F970" s="1" t="s">
        <v>585</v>
      </c>
      <c r="G970">
        <f>scrapedData!AB970</f>
        <v>2</v>
      </c>
      <c r="H970" t="str">
        <f>MONTH(scrapedData!AE970)&amp;""""&amp;DAY(scrapedData!AE970)&amp;"'"</f>
        <v>6"6'</v>
      </c>
      <c r="I970">
        <f ca="1">_xlfn.IFNA(scalebetweenformulas!N970-scalebetweenformulas!T970,40)</f>
        <v>80</v>
      </c>
      <c r="J970">
        <f>_xlfn.IFNA(scalebetweenformulas!O970-scalebetweenformulas!T970,40)</f>
        <v>75</v>
      </c>
      <c r="K970">
        <f ca="1">_xlfn.IFNA(scalebetweenformulas!Q970,40)</f>
        <v>85</v>
      </c>
      <c r="L970">
        <f>_xlfn.IFNA(scalebetweenformulas!P970,40)</f>
        <v>69</v>
      </c>
      <c r="M970">
        <f ca="1">_xlfn.IFNA(scalebetweenformulas!R970,40)</f>
        <v>82</v>
      </c>
      <c r="N970">
        <f t="shared" si="16"/>
        <v>20</v>
      </c>
    </row>
    <row r="971" spans="1:14" x14ac:dyDescent="0.3">
      <c r="A971" t="s">
        <v>3300</v>
      </c>
      <c r="B971">
        <f>scalebetweenformulas!S971</f>
        <v>63</v>
      </c>
      <c r="C971">
        <f>IF(scrapedData!AC971="FR",4,IF(scrapedData!AC971="SO", 3, IF(scrapedData!AC971="JR",2,1)))</f>
        <v>1</v>
      </c>
      <c r="D971">
        <v>1200000</v>
      </c>
      <c r="E971">
        <f ca="1">IF(scrapedData!AD971="F",RANDBETWEEN(2,3),IF(scrapedData!AD971="G",RANDBETWEEN(0,1),4))</f>
        <v>1</v>
      </c>
      <c r="F971" s="1" t="s">
        <v>585</v>
      </c>
      <c r="G971">
        <f>scrapedData!AB971</f>
        <v>0</v>
      </c>
      <c r="H971" t="str">
        <f>MONTH(scrapedData!AE971)&amp;""""&amp;DAY(scrapedData!AE971)&amp;"'"</f>
        <v>6"2'</v>
      </c>
      <c r="I971">
        <f ca="1">_xlfn.IFNA(scalebetweenformulas!N971-scalebetweenformulas!T971,40)</f>
        <v>83</v>
      </c>
      <c r="J971">
        <f>_xlfn.IFNA(scalebetweenformulas!O971-scalebetweenformulas!T971,40)</f>
        <v>82</v>
      </c>
      <c r="K971">
        <f ca="1">_xlfn.IFNA(scalebetweenformulas!Q971,40)</f>
        <v>81</v>
      </c>
      <c r="L971">
        <f>_xlfn.IFNA(scalebetweenformulas!P971,40)</f>
        <v>65</v>
      </c>
      <c r="M971">
        <f ca="1">_xlfn.IFNA(scalebetweenformulas!R971,40)</f>
        <v>76</v>
      </c>
      <c r="N971">
        <f t="shared" si="16"/>
        <v>21</v>
      </c>
    </row>
    <row r="972" spans="1:14" x14ac:dyDescent="0.3">
      <c r="A972" t="s">
        <v>3303</v>
      </c>
      <c r="B972">
        <f>scalebetweenformulas!S972</f>
        <v>63</v>
      </c>
      <c r="C972">
        <f>IF(scrapedData!AC972="FR",4,IF(scrapedData!AC972="SO", 3, IF(scrapedData!AC972="JR",2,1)))</f>
        <v>2</v>
      </c>
      <c r="D972">
        <v>1200000</v>
      </c>
      <c r="E972">
        <f ca="1">IF(scrapedData!AD972="F",RANDBETWEEN(2,3),IF(scrapedData!AD972="G",RANDBETWEEN(0,1),4))</f>
        <v>3</v>
      </c>
      <c r="F972" s="1" t="s">
        <v>585</v>
      </c>
      <c r="G972">
        <f>scrapedData!AB972</f>
        <v>12</v>
      </c>
      <c r="H972" t="str">
        <f>MONTH(scrapedData!AE972)&amp;""""&amp;DAY(scrapedData!AE972)&amp;"'"</f>
        <v>6"9'</v>
      </c>
      <c r="I972">
        <f ca="1">_xlfn.IFNA(scalebetweenformulas!N972-scalebetweenformulas!T972,40)</f>
        <v>76</v>
      </c>
      <c r="J972">
        <f>_xlfn.IFNA(scalebetweenformulas!O972-scalebetweenformulas!T972,40)</f>
        <v>79</v>
      </c>
      <c r="K972">
        <f ca="1">_xlfn.IFNA(scalebetweenformulas!Q972,40)</f>
        <v>82</v>
      </c>
      <c r="L972">
        <f>_xlfn.IFNA(scalebetweenformulas!P972,40)</f>
        <v>91</v>
      </c>
      <c r="M972">
        <f ca="1">_xlfn.IFNA(scalebetweenformulas!R972,40)</f>
        <v>73</v>
      </c>
      <c r="N972">
        <f t="shared" si="16"/>
        <v>20</v>
      </c>
    </row>
    <row r="973" spans="1:14" x14ac:dyDescent="0.3">
      <c r="A973" t="s">
        <v>3305</v>
      </c>
      <c r="B973">
        <f>scalebetweenformulas!S973</f>
        <v>63</v>
      </c>
      <c r="C973">
        <f>IF(scrapedData!AC973="FR",4,IF(scrapedData!AC973="SO", 3, IF(scrapedData!AC973="JR",2,1)))</f>
        <v>2</v>
      </c>
      <c r="D973">
        <v>1200000</v>
      </c>
      <c r="E973">
        <f ca="1">IF(scrapedData!AD973="F",RANDBETWEEN(2,3),IF(scrapedData!AD973="G",RANDBETWEEN(0,1),4))</f>
        <v>0</v>
      </c>
      <c r="F973" s="1" t="s">
        <v>585</v>
      </c>
      <c r="G973">
        <f>scrapedData!AB973</f>
        <v>3</v>
      </c>
      <c r="H973" t="str">
        <f>MONTH(scrapedData!AE973)&amp;""""&amp;DAY(scrapedData!AE973)&amp;"'"</f>
        <v>5"11'</v>
      </c>
      <c r="I973">
        <f ca="1">_xlfn.IFNA(scalebetweenformulas!N973-scalebetweenformulas!T973,40)</f>
        <v>77</v>
      </c>
      <c r="J973">
        <f>_xlfn.IFNA(scalebetweenformulas!O973-scalebetweenformulas!T973,40)</f>
        <v>70</v>
      </c>
      <c r="K973">
        <f ca="1">_xlfn.IFNA(scalebetweenformulas!Q973,40)</f>
        <v>82</v>
      </c>
      <c r="L973">
        <f>_xlfn.IFNA(scalebetweenformulas!P973,40)</f>
        <v>57</v>
      </c>
      <c r="M973">
        <f ca="1">_xlfn.IFNA(scalebetweenformulas!R973,40)</f>
        <v>78</v>
      </c>
      <c r="N973">
        <f t="shared" si="16"/>
        <v>20</v>
      </c>
    </row>
    <row r="974" spans="1:14" x14ac:dyDescent="0.3">
      <c r="A974" t="s">
        <v>3307</v>
      </c>
      <c r="B974">
        <f>scalebetweenformulas!S974</f>
        <v>63</v>
      </c>
      <c r="C974">
        <f>IF(scrapedData!AC974="FR",4,IF(scrapedData!AC974="SO", 3, IF(scrapedData!AC974="JR",2,1)))</f>
        <v>2</v>
      </c>
      <c r="D974">
        <v>1200000</v>
      </c>
      <c r="E974">
        <f ca="1">IF(scrapedData!AD974="F",RANDBETWEEN(2,3),IF(scrapedData!AD974="G",RANDBETWEEN(0,1),4))</f>
        <v>0</v>
      </c>
      <c r="F974" s="1" t="s">
        <v>585</v>
      </c>
      <c r="G974">
        <f>scrapedData!AB974</f>
        <v>5</v>
      </c>
      <c r="H974" t="str">
        <f>MONTH(scrapedData!AE974)&amp;""""&amp;DAY(scrapedData!AE974)&amp;"'"</f>
        <v>6"4'</v>
      </c>
      <c r="I974">
        <f ca="1">_xlfn.IFNA(scalebetweenformulas!N974-scalebetweenformulas!T974,40)</f>
        <v>75</v>
      </c>
      <c r="J974">
        <f>_xlfn.IFNA(scalebetweenformulas!O974-scalebetweenformulas!T974,40)</f>
        <v>72</v>
      </c>
      <c r="K974">
        <f ca="1">_xlfn.IFNA(scalebetweenformulas!Q974,40)</f>
        <v>86</v>
      </c>
      <c r="L974">
        <f>_xlfn.IFNA(scalebetweenformulas!P974,40)</f>
        <v>65</v>
      </c>
      <c r="M974">
        <f ca="1">_xlfn.IFNA(scalebetweenformulas!R974,40)</f>
        <v>77</v>
      </c>
      <c r="N974">
        <f t="shared" si="16"/>
        <v>20</v>
      </c>
    </row>
    <row r="975" spans="1:14" x14ac:dyDescent="0.3">
      <c r="A975" t="s">
        <v>3310</v>
      </c>
      <c r="B975">
        <f>scalebetweenformulas!S975</f>
        <v>63</v>
      </c>
      <c r="C975">
        <f>IF(scrapedData!AC975="FR",4,IF(scrapedData!AC975="SO", 3, IF(scrapedData!AC975="JR",2,1)))</f>
        <v>4</v>
      </c>
      <c r="D975">
        <v>1200000</v>
      </c>
      <c r="E975">
        <f ca="1">IF(scrapedData!AD975="F",RANDBETWEEN(2,3),IF(scrapedData!AD975="G",RANDBETWEEN(0,1),4))</f>
        <v>2</v>
      </c>
      <c r="F975" s="1" t="s">
        <v>585</v>
      </c>
      <c r="G975">
        <f>scrapedData!AB975</f>
        <v>10</v>
      </c>
      <c r="H975" t="str">
        <f>MONTH(scrapedData!AE975)&amp;""""&amp;DAY(scrapedData!AE975)&amp;"'"</f>
        <v>6"11'</v>
      </c>
      <c r="I975">
        <f ca="1">_xlfn.IFNA(scalebetweenformulas!N975-scalebetweenformulas!T975,40)</f>
        <v>69</v>
      </c>
      <c r="J975">
        <f>_xlfn.IFNA(scalebetweenformulas!O975-scalebetweenformulas!T975,40)</f>
        <v>67</v>
      </c>
      <c r="K975">
        <f ca="1">_xlfn.IFNA(scalebetweenformulas!Q975,40)</f>
        <v>80</v>
      </c>
      <c r="L975">
        <f>_xlfn.IFNA(scalebetweenformulas!P975,40)</f>
        <v>74</v>
      </c>
      <c r="M975">
        <f ca="1">_xlfn.IFNA(scalebetweenformulas!R975,40)</f>
        <v>81</v>
      </c>
      <c r="N975">
        <f t="shared" si="16"/>
        <v>18</v>
      </c>
    </row>
    <row r="976" spans="1:14" x14ac:dyDescent="0.3">
      <c r="A976" t="s">
        <v>3312</v>
      </c>
      <c r="B976">
        <f>scalebetweenformulas!S976</f>
        <v>63</v>
      </c>
      <c r="C976">
        <f>IF(scrapedData!AC976="FR",4,IF(scrapedData!AC976="SO", 3, IF(scrapedData!AC976="JR",2,1)))</f>
        <v>2</v>
      </c>
      <c r="D976">
        <v>1200000</v>
      </c>
      <c r="E976">
        <f ca="1">IF(scrapedData!AD976="F",RANDBETWEEN(2,3),IF(scrapedData!AD976="G",RANDBETWEEN(0,1),4))</f>
        <v>1</v>
      </c>
      <c r="F976" s="1" t="s">
        <v>585</v>
      </c>
      <c r="G976">
        <f>scrapedData!AB976</f>
        <v>1</v>
      </c>
      <c r="H976" t="str">
        <f>MONTH(scrapedData!AE976)&amp;""""&amp;DAY(scrapedData!AE976)&amp;"'"</f>
        <v>6"7'</v>
      </c>
      <c r="I976">
        <f ca="1">_xlfn.IFNA(scalebetweenformulas!N976-scalebetweenformulas!T976,40)</f>
        <v>71</v>
      </c>
      <c r="J976">
        <f>_xlfn.IFNA(scalebetweenformulas!O976-scalebetweenformulas!T976,40)</f>
        <v>72</v>
      </c>
      <c r="K976">
        <f ca="1">_xlfn.IFNA(scalebetweenformulas!Q976,40)</f>
        <v>70</v>
      </c>
      <c r="L976">
        <f>_xlfn.IFNA(scalebetweenformulas!P976,40)</f>
        <v>65</v>
      </c>
      <c r="M976">
        <f ca="1">_xlfn.IFNA(scalebetweenformulas!R976,40)</f>
        <v>58</v>
      </c>
      <c r="N976">
        <f t="shared" si="16"/>
        <v>20</v>
      </c>
    </row>
    <row r="977" spans="1:14" x14ac:dyDescent="0.3">
      <c r="A977" t="s">
        <v>3314</v>
      </c>
      <c r="B977">
        <f>scalebetweenformulas!S977</f>
        <v>63</v>
      </c>
      <c r="C977">
        <f>IF(scrapedData!AC977="FR",4,IF(scrapedData!AC977="SO", 3, IF(scrapedData!AC977="JR",2,1)))</f>
        <v>2</v>
      </c>
      <c r="D977">
        <v>1200000</v>
      </c>
      <c r="E977">
        <f ca="1">IF(scrapedData!AD977="F",RANDBETWEEN(2,3),IF(scrapedData!AD977="G",RANDBETWEEN(0,1),4))</f>
        <v>3</v>
      </c>
      <c r="F977" s="1" t="s">
        <v>585</v>
      </c>
      <c r="G977">
        <f>scrapedData!AB977</f>
        <v>13</v>
      </c>
      <c r="H977" t="str">
        <f>MONTH(scrapedData!AE977)&amp;""""&amp;DAY(scrapedData!AE977)&amp;"'"</f>
        <v>6"8'</v>
      </c>
      <c r="I977">
        <f ca="1">_xlfn.IFNA(scalebetweenformulas!N977-scalebetweenformulas!T977,40)</f>
        <v>67</v>
      </c>
      <c r="J977">
        <f>_xlfn.IFNA(scalebetweenformulas!O977-scalebetweenformulas!T977,40)</f>
        <v>62</v>
      </c>
      <c r="K977">
        <f ca="1">_xlfn.IFNA(scalebetweenformulas!Q977,40)</f>
        <v>68</v>
      </c>
      <c r="L977">
        <f>_xlfn.IFNA(scalebetweenformulas!P977,40)</f>
        <v>70</v>
      </c>
      <c r="M977">
        <f ca="1">_xlfn.IFNA(scalebetweenformulas!R977,40)</f>
        <v>65</v>
      </c>
      <c r="N977">
        <f t="shared" si="16"/>
        <v>20</v>
      </c>
    </row>
    <row r="978" spans="1:14" x14ac:dyDescent="0.3">
      <c r="A978" t="s">
        <v>3317</v>
      </c>
      <c r="B978">
        <f>scalebetweenformulas!S978</f>
        <v>63</v>
      </c>
      <c r="C978">
        <f>IF(scrapedData!AC978="FR",4,IF(scrapedData!AC978="SO", 3, IF(scrapedData!AC978="JR",2,1)))</f>
        <v>2</v>
      </c>
      <c r="D978">
        <v>1200000</v>
      </c>
      <c r="E978">
        <f ca="1">IF(scrapedData!AD978="F",RANDBETWEEN(2,3),IF(scrapedData!AD978="G",RANDBETWEEN(0,1),4))</f>
        <v>2</v>
      </c>
      <c r="F978" s="1" t="s">
        <v>585</v>
      </c>
      <c r="G978">
        <f>scrapedData!AB978</f>
        <v>44</v>
      </c>
      <c r="H978" t="str">
        <f>MONTH(scrapedData!AE978)&amp;""""&amp;DAY(scrapedData!AE978)&amp;"'"</f>
        <v>6"8'</v>
      </c>
      <c r="I978">
        <f ca="1">_xlfn.IFNA(scalebetweenformulas!N978-scalebetweenformulas!T978,40)</f>
        <v>66</v>
      </c>
      <c r="J978">
        <f>_xlfn.IFNA(scalebetweenformulas!O978-scalebetweenformulas!T978,40)</f>
        <v>67</v>
      </c>
      <c r="K978">
        <f ca="1">_xlfn.IFNA(scalebetweenformulas!Q978,40)</f>
        <v>40</v>
      </c>
      <c r="L978">
        <f>_xlfn.IFNA(scalebetweenformulas!P978,40)</f>
        <v>71</v>
      </c>
      <c r="M978">
        <f ca="1">_xlfn.IFNA(scalebetweenformulas!R978,40)</f>
        <v>44</v>
      </c>
      <c r="N978">
        <f t="shared" si="16"/>
        <v>20</v>
      </c>
    </row>
    <row r="979" spans="1:14" x14ac:dyDescent="0.3">
      <c r="A979" t="s">
        <v>3319</v>
      </c>
      <c r="B979">
        <f>scalebetweenformulas!S979</f>
        <v>63</v>
      </c>
      <c r="C979">
        <f>IF(scrapedData!AC979="FR",4,IF(scrapedData!AC979="SO", 3, IF(scrapedData!AC979="JR",2,1)))</f>
        <v>4</v>
      </c>
      <c r="D979">
        <v>1200000</v>
      </c>
      <c r="E979">
        <f ca="1">IF(scrapedData!AD979="F",RANDBETWEEN(2,3),IF(scrapedData!AD979="G",RANDBETWEEN(0,1),4))</f>
        <v>0</v>
      </c>
      <c r="F979" s="1" t="s">
        <v>585</v>
      </c>
      <c r="G979">
        <f>scrapedData!AB979</f>
        <v>32</v>
      </c>
      <c r="H979" t="str">
        <f>MONTH(scrapedData!AE979)&amp;""""&amp;DAY(scrapedData!AE979)&amp;"'"</f>
        <v>6"1'</v>
      </c>
      <c r="I979">
        <f ca="1">_xlfn.IFNA(scalebetweenformulas!N979-scalebetweenformulas!T979,40)</f>
        <v>60</v>
      </c>
      <c r="J979">
        <f>_xlfn.IFNA(scalebetweenformulas!O979-scalebetweenformulas!T979,40)</f>
        <v>59</v>
      </c>
      <c r="K979">
        <f ca="1">_xlfn.IFNA(scalebetweenformulas!Q979,40)</f>
        <v>50</v>
      </c>
      <c r="L979">
        <f>_xlfn.IFNA(scalebetweenformulas!P979,40)</f>
        <v>63</v>
      </c>
      <c r="M979">
        <f ca="1">_xlfn.IFNA(scalebetweenformulas!R979,40)</f>
        <v>52</v>
      </c>
      <c r="N979">
        <f t="shared" si="16"/>
        <v>18</v>
      </c>
    </row>
    <row r="980" spans="1:14" x14ac:dyDescent="0.3">
      <c r="A980" t="s">
        <v>3321</v>
      </c>
      <c r="B980">
        <f>scalebetweenformulas!S980</f>
        <v>63</v>
      </c>
      <c r="C980">
        <f>IF(scrapedData!AC980="FR",4,IF(scrapedData!AC980="SO", 3, IF(scrapedData!AC980="JR",2,1)))</f>
        <v>2</v>
      </c>
      <c r="D980">
        <v>1200000</v>
      </c>
      <c r="E980">
        <f ca="1">IF(scrapedData!AD980="F",RANDBETWEEN(2,3),IF(scrapedData!AD980="G",RANDBETWEEN(0,1),4))</f>
        <v>0</v>
      </c>
      <c r="F980" s="1" t="s">
        <v>585</v>
      </c>
      <c r="G980">
        <f>scrapedData!AB980</f>
        <v>24</v>
      </c>
      <c r="H980" t="str">
        <f>MONTH(scrapedData!AE980)&amp;""""&amp;DAY(scrapedData!AE980)&amp;"'"</f>
        <v>6"3'</v>
      </c>
      <c r="I980">
        <f ca="1">_xlfn.IFNA(scalebetweenformulas!N980-scalebetweenformulas!T980,40)</f>
        <v>56</v>
      </c>
      <c r="J980">
        <f>_xlfn.IFNA(scalebetweenformulas!O980-scalebetweenformulas!T980,40)</f>
        <v>56</v>
      </c>
      <c r="K980">
        <f ca="1">_xlfn.IFNA(scalebetweenformulas!Q980,40)</f>
        <v>45</v>
      </c>
      <c r="L980">
        <f>_xlfn.IFNA(scalebetweenformulas!P980,40)</f>
        <v>68</v>
      </c>
      <c r="M980">
        <f ca="1">_xlfn.IFNA(scalebetweenformulas!R980,40)</f>
        <v>61</v>
      </c>
      <c r="N980">
        <f t="shared" si="16"/>
        <v>20</v>
      </c>
    </row>
    <row r="981" spans="1:14" x14ac:dyDescent="0.3">
      <c r="A981" t="s">
        <v>3323</v>
      </c>
      <c r="B981">
        <f>scalebetweenformulas!S981</f>
        <v>63</v>
      </c>
      <c r="C981">
        <f>IF(scrapedData!AC981="FR",4,IF(scrapedData!AC981="SO", 3, IF(scrapedData!AC981="JR",2,1)))</f>
        <v>2</v>
      </c>
      <c r="D981">
        <v>1200000</v>
      </c>
      <c r="E981">
        <f ca="1">IF(scrapedData!AD981="F",RANDBETWEEN(2,3),IF(scrapedData!AD981="G",RANDBETWEEN(0,1),4))</f>
        <v>1</v>
      </c>
      <c r="F981" s="1" t="s">
        <v>585</v>
      </c>
      <c r="G981">
        <f>scrapedData!AB981</f>
        <v>20</v>
      </c>
      <c r="H981" t="str">
        <f>MONTH(scrapedData!AE981)&amp;""""&amp;DAY(scrapedData!AE981)&amp;"'"</f>
        <v>6"4'</v>
      </c>
      <c r="I981">
        <f>_xlfn.IFNA(scalebetweenformulas!N981-scalebetweenformulas!T981,40)</f>
        <v>40</v>
      </c>
      <c r="J981">
        <f>_xlfn.IFNA(scalebetweenformulas!O981-scalebetweenformulas!T981,40)</f>
        <v>40</v>
      </c>
      <c r="K981">
        <f ca="1">_xlfn.IFNA(scalebetweenformulas!Q981,40)</f>
        <v>40</v>
      </c>
      <c r="L981">
        <f>_xlfn.IFNA(scalebetweenformulas!P981,40)</f>
        <v>40</v>
      </c>
      <c r="M981">
        <f ca="1">_xlfn.IFNA(scalebetweenformulas!R981,40)</f>
        <v>40</v>
      </c>
      <c r="N981">
        <f t="shared" si="16"/>
        <v>20</v>
      </c>
    </row>
    <row r="982" spans="1:14" x14ac:dyDescent="0.3">
      <c r="A982" t="s">
        <v>3327</v>
      </c>
      <c r="B982">
        <f>scalebetweenformulas!S982</f>
        <v>64</v>
      </c>
      <c r="C982">
        <f>IF(scrapedData!AC982="FR",4,IF(scrapedData!AC982="SO", 3, IF(scrapedData!AC982="JR",2,1)))</f>
        <v>1</v>
      </c>
      <c r="D982">
        <v>1200000</v>
      </c>
      <c r="E982">
        <f ca="1">IF(scrapedData!AD982="F",RANDBETWEEN(2,3),IF(scrapedData!AD982="G",RANDBETWEEN(0,1),4))</f>
        <v>0</v>
      </c>
      <c r="F982" s="1" t="s">
        <v>585</v>
      </c>
      <c r="G982">
        <f>scrapedData!AB982</f>
        <v>3</v>
      </c>
      <c r="H982" t="str">
        <f>MONTH(scrapedData!AE982)&amp;""""&amp;DAY(scrapedData!AE982)&amp;"'"</f>
        <v>6"2'</v>
      </c>
      <c r="I982">
        <f ca="1">_xlfn.IFNA(scalebetweenformulas!N982-scalebetweenformulas!T982,40)</f>
        <v>78</v>
      </c>
      <c r="J982">
        <f>_xlfn.IFNA(scalebetweenformulas!O982-scalebetweenformulas!T982,40)</f>
        <v>80</v>
      </c>
      <c r="K982">
        <f ca="1">_xlfn.IFNA(scalebetweenformulas!Q982,40)</f>
        <v>80</v>
      </c>
      <c r="L982">
        <f>_xlfn.IFNA(scalebetweenformulas!P982,40)</f>
        <v>83</v>
      </c>
      <c r="M982">
        <f ca="1">_xlfn.IFNA(scalebetweenformulas!R982,40)</f>
        <v>66</v>
      </c>
      <c r="N982">
        <f t="shared" si="16"/>
        <v>21</v>
      </c>
    </row>
    <row r="983" spans="1:14" x14ac:dyDescent="0.3">
      <c r="A983" t="s">
        <v>3329</v>
      </c>
      <c r="B983">
        <f>scalebetweenformulas!S983</f>
        <v>64</v>
      </c>
      <c r="C983">
        <f>IF(scrapedData!AC983="FR",4,IF(scrapedData!AC983="SO", 3, IF(scrapedData!AC983="JR",2,1)))</f>
        <v>2</v>
      </c>
      <c r="D983">
        <v>1200000</v>
      </c>
      <c r="E983">
        <f ca="1">IF(scrapedData!AD983="F",RANDBETWEEN(2,3),IF(scrapedData!AD983="G",RANDBETWEEN(0,1),4))</f>
        <v>2</v>
      </c>
      <c r="F983" s="1" t="s">
        <v>585</v>
      </c>
      <c r="G983">
        <f>scrapedData!AB983</f>
        <v>23</v>
      </c>
      <c r="H983" t="str">
        <f>MONTH(scrapedData!AE983)&amp;""""&amp;DAY(scrapedData!AE983)&amp;"'"</f>
        <v>6"7'</v>
      </c>
      <c r="I983">
        <f ca="1">_xlfn.IFNA(scalebetweenformulas!N983-scalebetweenformulas!T983,40)</f>
        <v>74</v>
      </c>
      <c r="J983">
        <f>_xlfn.IFNA(scalebetweenformulas!O983-scalebetweenformulas!T983,40)</f>
        <v>75</v>
      </c>
      <c r="K983">
        <f ca="1">_xlfn.IFNA(scalebetweenformulas!Q983,40)</f>
        <v>64</v>
      </c>
      <c r="L983">
        <f>_xlfn.IFNA(scalebetweenformulas!P983,40)</f>
        <v>74</v>
      </c>
      <c r="M983">
        <f ca="1">_xlfn.IFNA(scalebetweenformulas!R983,40)</f>
        <v>72</v>
      </c>
      <c r="N983">
        <f t="shared" si="16"/>
        <v>20</v>
      </c>
    </row>
    <row r="984" spans="1:14" x14ac:dyDescent="0.3">
      <c r="A984" t="s">
        <v>3330</v>
      </c>
      <c r="B984">
        <f>scalebetweenformulas!S984</f>
        <v>64</v>
      </c>
      <c r="C984">
        <f>IF(scrapedData!AC984="FR",4,IF(scrapedData!AC984="SO", 3, IF(scrapedData!AC984="JR",2,1)))</f>
        <v>2</v>
      </c>
      <c r="D984">
        <v>1200000</v>
      </c>
      <c r="E984">
        <f ca="1">IF(scrapedData!AD984="F",RANDBETWEEN(2,3),IF(scrapedData!AD984="G",RANDBETWEEN(0,1),4))</f>
        <v>1</v>
      </c>
      <c r="F984" s="1" t="s">
        <v>585</v>
      </c>
      <c r="G984">
        <f>scrapedData!AB984</f>
        <v>15</v>
      </c>
      <c r="H984" t="str">
        <f>MONTH(scrapedData!AE984)&amp;""""&amp;DAY(scrapedData!AE984)&amp;"'"</f>
        <v>6"5'</v>
      </c>
      <c r="I984">
        <f ca="1">_xlfn.IFNA(scalebetweenformulas!N984-scalebetweenformulas!T984,40)</f>
        <v>69</v>
      </c>
      <c r="J984">
        <f>_xlfn.IFNA(scalebetweenformulas!O984-scalebetweenformulas!T984,40)</f>
        <v>77</v>
      </c>
      <c r="K984">
        <f ca="1">_xlfn.IFNA(scalebetweenformulas!Q984,40)</f>
        <v>48</v>
      </c>
      <c r="L984">
        <f>_xlfn.IFNA(scalebetweenformulas!P984,40)</f>
        <v>77</v>
      </c>
      <c r="M984">
        <f ca="1">_xlfn.IFNA(scalebetweenformulas!R984,40)</f>
        <v>71</v>
      </c>
      <c r="N984">
        <f t="shared" si="16"/>
        <v>20</v>
      </c>
    </row>
    <row r="985" spans="1:14" x14ac:dyDescent="0.3">
      <c r="A985" t="s">
        <v>3331</v>
      </c>
      <c r="B985">
        <f>scalebetweenformulas!S985</f>
        <v>64</v>
      </c>
      <c r="C985">
        <f>IF(scrapedData!AC985="FR",4,IF(scrapedData!AC985="SO", 3, IF(scrapedData!AC985="JR",2,1)))</f>
        <v>2</v>
      </c>
      <c r="D985">
        <v>1200000</v>
      </c>
      <c r="E985">
        <f ca="1">IF(scrapedData!AD985="F",RANDBETWEEN(2,3),IF(scrapedData!AD985="G",RANDBETWEEN(0,1),4))</f>
        <v>1</v>
      </c>
      <c r="F985" s="1" t="s">
        <v>585</v>
      </c>
      <c r="G985">
        <f>scrapedData!AB985</f>
        <v>2</v>
      </c>
      <c r="H985" t="str">
        <f>MONTH(scrapedData!AE985)&amp;""""&amp;DAY(scrapedData!AE985)&amp;"'"</f>
        <v>6"1'</v>
      </c>
      <c r="I985">
        <f ca="1">_xlfn.IFNA(scalebetweenformulas!N985-scalebetweenformulas!T985,40)</f>
        <v>72</v>
      </c>
      <c r="J985">
        <f>_xlfn.IFNA(scalebetweenformulas!O985-scalebetweenformulas!T985,40)</f>
        <v>68</v>
      </c>
      <c r="K985">
        <f ca="1">_xlfn.IFNA(scalebetweenformulas!Q985,40)</f>
        <v>78</v>
      </c>
      <c r="L985">
        <f>_xlfn.IFNA(scalebetweenformulas!P985,40)</f>
        <v>64</v>
      </c>
      <c r="M985">
        <f ca="1">_xlfn.IFNA(scalebetweenformulas!R985,40)</f>
        <v>79</v>
      </c>
      <c r="N985">
        <f t="shared" si="16"/>
        <v>20</v>
      </c>
    </row>
    <row r="986" spans="1:14" x14ac:dyDescent="0.3">
      <c r="A986" t="s">
        <v>3332</v>
      </c>
      <c r="B986">
        <f>scalebetweenformulas!S986</f>
        <v>64</v>
      </c>
      <c r="C986">
        <f>IF(scrapedData!AC986="FR",4,IF(scrapedData!AC986="SO", 3, IF(scrapedData!AC986="JR",2,1)))</f>
        <v>1</v>
      </c>
      <c r="D986">
        <v>1200000</v>
      </c>
      <c r="E986">
        <f ca="1">IF(scrapedData!AD986="F",RANDBETWEEN(2,3),IF(scrapedData!AD986="G",RANDBETWEEN(0,1),4))</f>
        <v>1</v>
      </c>
      <c r="F986" s="1" t="s">
        <v>585</v>
      </c>
      <c r="G986">
        <f>scrapedData!AB986</f>
        <v>11</v>
      </c>
      <c r="H986" t="str">
        <f>MONTH(scrapedData!AE986)&amp;""""&amp;DAY(scrapedData!AE986)&amp;"'"</f>
        <v>6"1'</v>
      </c>
      <c r="I986">
        <f ca="1">_xlfn.IFNA(scalebetweenformulas!N986-scalebetweenformulas!T986,40)</f>
        <v>77</v>
      </c>
      <c r="J986">
        <f>_xlfn.IFNA(scalebetweenformulas!O986-scalebetweenformulas!T986,40)</f>
        <v>74</v>
      </c>
      <c r="K986">
        <f ca="1">_xlfn.IFNA(scalebetweenformulas!Q986,40)</f>
        <v>73</v>
      </c>
      <c r="L986">
        <f>_xlfn.IFNA(scalebetweenformulas!P986,40)</f>
        <v>57</v>
      </c>
      <c r="M986">
        <f ca="1">_xlfn.IFNA(scalebetweenformulas!R986,40)</f>
        <v>53</v>
      </c>
      <c r="N986">
        <f t="shared" si="16"/>
        <v>21</v>
      </c>
    </row>
    <row r="987" spans="1:14" x14ac:dyDescent="0.3">
      <c r="A987" t="s">
        <v>3334</v>
      </c>
      <c r="B987">
        <f>scalebetweenformulas!S987</f>
        <v>64</v>
      </c>
      <c r="C987">
        <f>IF(scrapedData!AC987="FR",4,IF(scrapedData!AC987="SO", 3, IF(scrapedData!AC987="JR",2,1)))</f>
        <v>1</v>
      </c>
      <c r="D987">
        <v>1200000</v>
      </c>
      <c r="E987">
        <f ca="1">IF(scrapedData!AD987="F",RANDBETWEEN(2,3),IF(scrapedData!AD987="G",RANDBETWEEN(0,1),4))</f>
        <v>1</v>
      </c>
      <c r="F987" s="1" t="s">
        <v>585</v>
      </c>
      <c r="G987">
        <f>scrapedData!AB987</f>
        <v>1</v>
      </c>
      <c r="H987" t="str">
        <f>MONTH(scrapedData!AE987)&amp;""""&amp;DAY(scrapedData!AE987)&amp;"'"</f>
        <v>6"1'</v>
      </c>
      <c r="I987">
        <f ca="1">_xlfn.IFNA(scalebetweenformulas!N987-scalebetweenformulas!T987,40)</f>
        <v>72</v>
      </c>
      <c r="J987">
        <f>_xlfn.IFNA(scalebetweenformulas!O987-scalebetweenformulas!T987,40)</f>
        <v>68</v>
      </c>
      <c r="K987">
        <f ca="1">_xlfn.IFNA(scalebetweenformulas!Q987,40)</f>
        <v>68</v>
      </c>
      <c r="L987">
        <f>_xlfn.IFNA(scalebetweenformulas!P987,40)</f>
        <v>62</v>
      </c>
      <c r="M987">
        <f ca="1">_xlfn.IFNA(scalebetweenformulas!R987,40)</f>
        <v>77</v>
      </c>
      <c r="N987">
        <f t="shared" si="16"/>
        <v>21</v>
      </c>
    </row>
    <row r="988" spans="1:14" x14ac:dyDescent="0.3">
      <c r="A988" t="s">
        <v>3336</v>
      </c>
      <c r="B988">
        <f>scalebetweenformulas!S988</f>
        <v>64</v>
      </c>
      <c r="C988">
        <f>IF(scrapedData!AC988="FR",4,IF(scrapedData!AC988="SO", 3, IF(scrapedData!AC988="JR",2,1)))</f>
        <v>2</v>
      </c>
      <c r="D988">
        <v>1200000</v>
      </c>
      <c r="E988">
        <f ca="1">IF(scrapedData!AD988="F",RANDBETWEEN(2,3),IF(scrapedData!AD988="G",RANDBETWEEN(0,1),4))</f>
        <v>1</v>
      </c>
      <c r="F988" s="1" t="s">
        <v>585</v>
      </c>
      <c r="G988">
        <f>scrapedData!AB988</f>
        <v>0</v>
      </c>
      <c r="H988" t="str">
        <f>MONTH(scrapedData!AE988)&amp;""""&amp;DAY(scrapedData!AE988)&amp;"'"</f>
        <v>6"4'</v>
      </c>
      <c r="I988">
        <f ca="1">_xlfn.IFNA(scalebetweenformulas!N988-scalebetweenformulas!T988,40)</f>
        <v>71</v>
      </c>
      <c r="J988">
        <f>_xlfn.IFNA(scalebetweenformulas!O988-scalebetweenformulas!T988,40)</f>
        <v>61</v>
      </c>
      <c r="K988">
        <f ca="1">_xlfn.IFNA(scalebetweenformulas!Q988,40)</f>
        <v>85</v>
      </c>
      <c r="L988">
        <f>_xlfn.IFNA(scalebetweenformulas!P988,40)</f>
        <v>61</v>
      </c>
      <c r="M988">
        <f ca="1">_xlfn.IFNA(scalebetweenformulas!R988,40)</f>
        <v>58</v>
      </c>
      <c r="N988">
        <f t="shared" si="16"/>
        <v>20</v>
      </c>
    </row>
    <row r="989" spans="1:14" x14ac:dyDescent="0.3">
      <c r="A989" t="s">
        <v>3338</v>
      </c>
      <c r="B989">
        <f>scalebetweenformulas!S989</f>
        <v>64</v>
      </c>
      <c r="C989">
        <f>IF(scrapedData!AC989="FR",4,IF(scrapedData!AC989="SO", 3, IF(scrapedData!AC989="JR",2,1)))</f>
        <v>2</v>
      </c>
      <c r="D989">
        <v>1200000</v>
      </c>
      <c r="E989">
        <f ca="1">IF(scrapedData!AD989="F",RANDBETWEEN(2,3),IF(scrapedData!AD989="G",RANDBETWEEN(0,1),4))</f>
        <v>1</v>
      </c>
      <c r="F989" s="1" t="s">
        <v>585</v>
      </c>
      <c r="G989">
        <f>scrapedData!AB989</f>
        <v>4</v>
      </c>
      <c r="H989" t="str">
        <f>MONTH(scrapedData!AE989)&amp;""""&amp;DAY(scrapedData!AE989)&amp;"'"</f>
        <v>6"3'</v>
      </c>
      <c r="I989">
        <f ca="1">_xlfn.IFNA(scalebetweenformulas!N989-scalebetweenformulas!T989,40)</f>
        <v>74</v>
      </c>
      <c r="J989">
        <f>_xlfn.IFNA(scalebetweenformulas!O989-scalebetweenformulas!T989,40)</f>
        <v>63</v>
      </c>
      <c r="K989">
        <f ca="1">_xlfn.IFNA(scalebetweenformulas!Q989,40)</f>
        <v>89</v>
      </c>
      <c r="L989">
        <f>_xlfn.IFNA(scalebetweenformulas!P989,40)</f>
        <v>61</v>
      </c>
      <c r="M989">
        <f ca="1">_xlfn.IFNA(scalebetweenformulas!R989,40)</f>
        <v>80</v>
      </c>
      <c r="N989">
        <f t="shared" si="16"/>
        <v>20</v>
      </c>
    </row>
    <row r="990" spans="1:14" x14ac:dyDescent="0.3">
      <c r="A990" t="s">
        <v>3340</v>
      </c>
      <c r="B990">
        <f>scalebetweenformulas!S990</f>
        <v>64</v>
      </c>
      <c r="C990">
        <f>IF(scrapedData!AC990="FR",4,IF(scrapedData!AC990="SO", 3, IF(scrapedData!AC990="JR",2,1)))</f>
        <v>1</v>
      </c>
      <c r="D990">
        <v>1200000</v>
      </c>
      <c r="E990">
        <f ca="1">IF(scrapedData!AD990="F",RANDBETWEEN(2,3),IF(scrapedData!AD990="G",RANDBETWEEN(0,1),4))</f>
        <v>2</v>
      </c>
      <c r="F990" s="1" t="s">
        <v>585</v>
      </c>
      <c r="G990">
        <f>scrapedData!AB990</f>
        <v>13</v>
      </c>
      <c r="H990" t="str">
        <f>MONTH(scrapedData!AE990)&amp;""""&amp;DAY(scrapedData!AE990)&amp;"'"</f>
        <v>6"7'</v>
      </c>
      <c r="I990">
        <f ca="1">_xlfn.IFNA(scalebetweenformulas!N990-scalebetweenformulas!T990,40)</f>
        <v>67</v>
      </c>
      <c r="J990">
        <f>_xlfn.IFNA(scalebetweenformulas!O990-scalebetweenformulas!T990,40)</f>
        <v>66</v>
      </c>
      <c r="K990">
        <f ca="1">_xlfn.IFNA(scalebetweenformulas!Q990,40)</f>
        <v>40</v>
      </c>
      <c r="L990">
        <f>_xlfn.IFNA(scalebetweenformulas!P990,40)</f>
        <v>72</v>
      </c>
      <c r="M990">
        <f ca="1">_xlfn.IFNA(scalebetweenformulas!R990,40)</f>
        <v>43</v>
      </c>
      <c r="N990">
        <f t="shared" si="16"/>
        <v>21</v>
      </c>
    </row>
    <row r="991" spans="1:14" x14ac:dyDescent="0.3">
      <c r="A991" t="s">
        <v>3342</v>
      </c>
      <c r="B991">
        <f>scalebetweenformulas!S991</f>
        <v>64</v>
      </c>
      <c r="C991">
        <f>IF(scrapedData!AC991="FR",4,IF(scrapedData!AC991="SO", 3, IF(scrapedData!AC991="JR",2,1)))</f>
        <v>2</v>
      </c>
      <c r="D991">
        <v>1200000</v>
      </c>
      <c r="E991">
        <f ca="1">IF(scrapedData!AD991="F",RANDBETWEEN(2,3),IF(scrapedData!AD991="G",RANDBETWEEN(0,1),4))</f>
        <v>0</v>
      </c>
      <c r="F991" s="1" t="s">
        <v>585</v>
      </c>
      <c r="G991">
        <f>scrapedData!AB991</f>
        <v>14</v>
      </c>
      <c r="H991" t="str">
        <f>MONTH(scrapedData!AE991)&amp;""""&amp;DAY(scrapedData!AE991)&amp;"'"</f>
        <v>6"2'</v>
      </c>
      <c r="I991">
        <f ca="1">_xlfn.IFNA(scalebetweenformulas!N991-scalebetweenformulas!T991,40)</f>
        <v>65</v>
      </c>
      <c r="J991">
        <f>_xlfn.IFNA(scalebetweenformulas!O991-scalebetweenformulas!T991,40)</f>
        <v>61</v>
      </c>
      <c r="K991">
        <f ca="1">_xlfn.IFNA(scalebetweenformulas!Q991,40)</f>
        <v>47</v>
      </c>
      <c r="L991">
        <f>_xlfn.IFNA(scalebetweenformulas!P991,40)</f>
        <v>62</v>
      </c>
      <c r="M991">
        <f ca="1">_xlfn.IFNA(scalebetweenformulas!R991,40)</f>
        <v>60</v>
      </c>
      <c r="N991">
        <f t="shared" si="16"/>
        <v>20</v>
      </c>
    </row>
    <row r="992" spans="1:14" x14ac:dyDescent="0.3">
      <c r="A992" t="s">
        <v>3343</v>
      </c>
      <c r="B992">
        <f>scalebetweenformulas!S992</f>
        <v>64</v>
      </c>
      <c r="C992">
        <f>IF(scrapedData!AC992="FR",4,IF(scrapedData!AC992="SO", 3, IF(scrapedData!AC992="JR",2,1)))</f>
        <v>3</v>
      </c>
      <c r="D992">
        <v>1200000</v>
      </c>
      <c r="E992">
        <f ca="1">IF(scrapedData!AD992="F",RANDBETWEEN(2,3),IF(scrapedData!AD992="G",RANDBETWEEN(0,1),4))</f>
        <v>0</v>
      </c>
      <c r="F992" s="1" t="s">
        <v>585</v>
      </c>
      <c r="G992">
        <f>scrapedData!AB992</f>
        <v>10</v>
      </c>
      <c r="H992" t="str">
        <f>MONTH(scrapedData!AE992)&amp;""""&amp;DAY(scrapedData!AE992)&amp;"'"</f>
        <v>6"2'</v>
      </c>
      <c r="I992">
        <f ca="1">_xlfn.IFNA(scalebetweenformulas!N992-scalebetweenformulas!T992,40)</f>
        <v>65</v>
      </c>
      <c r="J992">
        <f>_xlfn.IFNA(scalebetweenformulas!O992-scalebetweenformulas!T992,40)</f>
        <v>58</v>
      </c>
      <c r="K992">
        <f ca="1">_xlfn.IFNA(scalebetweenformulas!Q992,40)</f>
        <v>41</v>
      </c>
      <c r="L992">
        <f>_xlfn.IFNA(scalebetweenformulas!P992,40)</f>
        <v>66</v>
      </c>
      <c r="M992">
        <f ca="1">_xlfn.IFNA(scalebetweenformulas!R992,40)</f>
        <v>59</v>
      </c>
      <c r="N992">
        <f t="shared" si="16"/>
        <v>19</v>
      </c>
    </row>
    <row r="993" spans="1:14" x14ac:dyDescent="0.3">
      <c r="A993" t="s">
        <v>3345</v>
      </c>
      <c r="B993">
        <f>scalebetweenformulas!S993</f>
        <v>64</v>
      </c>
      <c r="C993">
        <f>IF(scrapedData!AC993="FR",4,IF(scrapedData!AC993="SO", 3, IF(scrapedData!AC993="JR",2,1)))</f>
        <v>4</v>
      </c>
      <c r="D993">
        <v>1200000</v>
      </c>
      <c r="E993">
        <f ca="1">IF(scrapedData!AD993="F",RANDBETWEEN(2,3),IF(scrapedData!AD993="G",RANDBETWEEN(0,1),4))</f>
        <v>1</v>
      </c>
      <c r="F993" s="1" t="s">
        <v>585</v>
      </c>
      <c r="G993">
        <f>scrapedData!AB993</f>
        <v>21</v>
      </c>
      <c r="H993" t="str">
        <f>MONTH(scrapedData!AE993)&amp;""""&amp;DAY(scrapedData!AE993)&amp;"'"</f>
        <v>6"2'</v>
      </c>
      <c r="I993">
        <f ca="1">_xlfn.IFNA(scalebetweenformulas!N993-scalebetweenformulas!T993,40)</f>
        <v>60</v>
      </c>
      <c r="J993">
        <f>_xlfn.IFNA(scalebetweenformulas!O993-scalebetweenformulas!T993,40)</f>
        <v>57</v>
      </c>
      <c r="K993">
        <f ca="1">_xlfn.IFNA(scalebetweenformulas!Q993,40)</f>
        <v>43</v>
      </c>
      <c r="L993">
        <f>_xlfn.IFNA(scalebetweenformulas!P993,40)</f>
        <v>69</v>
      </c>
      <c r="M993">
        <f ca="1">_xlfn.IFNA(scalebetweenformulas!R993,40)</f>
        <v>68</v>
      </c>
      <c r="N993">
        <f t="shared" si="16"/>
        <v>18</v>
      </c>
    </row>
    <row r="994" spans="1:14" x14ac:dyDescent="0.3">
      <c r="A994" t="s">
        <v>3346</v>
      </c>
      <c r="B994">
        <f>scalebetweenformulas!S994</f>
        <v>64</v>
      </c>
      <c r="C994">
        <f>IF(scrapedData!AC994="FR",4,IF(scrapedData!AC994="SO", 3, IF(scrapedData!AC994="JR",2,1)))</f>
        <v>2</v>
      </c>
      <c r="D994">
        <v>1200000</v>
      </c>
      <c r="E994">
        <f ca="1">IF(scrapedData!AD994="F",RANDBETWEEN(2,3),IF(scrapedData!AD994="G",RANDBETWEEN(0,1),4))</f>
        <v>1</v>
      </c>
      <c r="F994" s="1" t="s">
        <v>585</v>
      </c>
      <c r="G994">
        <f>scrapedData!AB994</f>
        <v>12</v>
      </c>
      <c r="H994" t="str">
        <f>MONTH(scrapedData!AE994)&amp;""""&amp;DAY(scrapedData!AE994)&amp;"'"</f>
        <v>6"3'</v>
      </c>
      <c r="I994">
        <f ca="1">_xlfn.IFNA(scalebetweenformulas!N994-scalebetweenformulas!T994,40)</f>
        <v>59</v>
      </c>
      <c r="J994">
        <f>_xlfn.IFNA(scalebetweenformulas!O994-scalebetweenformulas!T994,40)</f>
        <v>57</v>
      </c>
      <c r="K994">
        <f ca="1">_xlfn.IFNA(scalebetweenformulas!Q994,40)</f>
        <v>45</v>
      </c>
      <c r="L994">
        <f>_xlfn.IFNA(scalebetweenformulas!P994,40)</f>
        <v>69</v>
      </c>
      <c r="M994">
        <f ca="1">_xlfn.IFNA(scalebetweenformulas!R994,40)</f>
        <v>54</v>
      </c>
      <c r="N994">
        <f t="shared" si="16"/>
        <v>20</v>
      </c>
    </row>
    <row r="995" spans="1:14" x14ac:dyDescent="0.3">
      <c r="A995" t="s">
        <v>3347</v>
      </c>
      <c r="B995">
        <f>scalebetweenformulas!S995</f>
        <v>64</v>
      </c>
      <c r="C995">
        <f>IF(scrapedData!AC995="FR",4,IF(scrapedData!AC995="SO", 3, IF(scrapedData!AC995="JR",2,1)))</f>
        <v>3</v>
      </c>
      <c r="D995">
        <v>1200000</v>
      </c>
      <c r="E995">
        <f ca="1">IF(scrapedData!AD995="F",RANDBETWEEN(2,3),IF(scrapedData!AD995="G",RANDBETWEEN(0,1),4))</f>
        <v>2</v>
      </c>
      <c r="F995" s="1" t="s">
        <v>585</v>
      </c>
      <c r="G995">
        <f>scrapedData!AB995</f>
        <v>22</v>
      </c>
      <c r="H995" t="str">
        <f>MONTH(scrapedData!AE995)&amp;""""&amp;DAY(scrapedData!AE995)&amp;"'"</f>
        <v>6"3'</v>
      </c>
      <c r="I995">
        <f ca="1">_xlfn.IFNA(scalebetweenformulas!N995-scalebetweenformulas!T995,40)</f>
        <v>60</v>
      </c>
      <c r="J995">
        <f>_xlfn.IFNA(scalebetweenformulas!O995-scalebetweenformulas!T995,40)</f>
        <v>57</v>
      </c>
      <c r="K995">
        <f ca="1">_xlfn.IFNA(scalebetweenformulas!Q995,40)</f>
        <v>48</v>
      </c>
      <c r="L995">
        <f>_xlfn.IFNA(scalebetweenformulas!P995,40)</f>
        <v>69</v>
      </c>
      <c r="M995">
        <f ca="1">_xlfn.IFNA(scalebetweenformulas!R995,40)</f>
        <v>55</v>
      </c>
      <c r="N995">
        <f t="shared" si="16"/>
        <v>19</v>
      </c>
    </row>
    <row r="996" spans="1:14" x14ac:dyDescent="0.3">
      <c r="A996" t="s">
        <v>3349</v>
      </c>
      <c r="B996">
        <f>scalebetweenformulas!S996</f>
        <v>64</v>
      </c>
      <c r="C996">
        <f>IF(scrapedData!AC996="FR",4,IF(scrapedData!AC996="SO", 3, IF(scrapedData!AC996="JR",2,1)))</f>
        <v>2</v>
      </c>
      <c r="D996">
        <v>1200000</v>
      </c>
      <c r="E996">
        <f ca="1">IF(scrapedData!AD996="F",RANDBETWEEN(2,3),IF(scrapedData!AD996="G",RANDBETWEEN(0,1),4))</f>
        <v>3</v>
      </c>
      <c r="F996" s="1" t="s">
        <v>585</v>
      </c>
      <c r="G996">
        <f>scrapedData!AB996</f>
        <v>5</v>
      </c>
      <c r="H996" t="str">
        <f>MONTH(scrapedData!AE996)&amp;""""&amp;DAY(scrapedData!AE996)&amp;"'"</f>
        <v>6"6'</v>
      </c>
      <c r="I996">
        <f ca="1">_xlfn.IFNA(scalebetweenformulas!N996-scalebetweenformulas!T996,40)</f>
        <v>56</v>
      </c>
      <c r="J996">
        <f>_xlfn.IFNA(scalebetweenformulas!O996-scalebetweenformulas!T996,40)</f>
        <v>59</v>
      </c>
      <c r="K996">
        <f ca="1">_xlfn.IFNA(scalebetweenformulas!Q996,40)</f>
        <v>50</v>
      </c>
      <c r="L996">
        <f>_xlfn.IFNA(scalebetweenformulas!P996,40)</f>
        <v>66</v>
      </c>
      <c r="M996">
        <f ca="1">_xlfn.IFNA(scalebetweenformulas!R996,40)</f>
        <v>61</v>
      </c>
      <c r="N996">
        <f t="shared" si="16"/>
        <v>20</v>
      </c>
    </row>
    <row r="997" spans="1:14" x14ac:dyDescent="0.3">
      <c r="A997" t="s">
        <v>3350</v>
      </c>
      <c r="B997">
        <f>scalebetweenformulas!S997</f>
        <v>64</v>
      </c>
      <c r="C997">
        <f>IF(scrapedData!AC997="FR",4,IF(scrapedData!AC997="SO", 3, IF(scrapedData!AC997="JR",2,1)))</f>
        <v>2</v>
      </c>
      <c r="D997">
        <v>1200000</v>
      </c>
      <c r="E997">
        <f ca="1">IF(scrapedData!AD997="F",RANDBETWEEN(2,3),IF(scrapedData!AD997="G",RANDBETWEEN(0,1),4))</f>
        <v>3</v>
      </c>
      <c r="F997" s="1" t="s">
        <v>585</v>
      </c>
      <c r="G997">
        <f>scrapedData!AB997</f>
        <v>22</v>
      </c>
      <c r="H997" t="str">
        <f>MONTH(scrapedData!AE997)&amp;""""&amp;DAY(scrapedData!AE997)&amp;"'"</f>
        <v>6"9'</v>
      </c>
      <c r="I997">
        <f>_xlfn.IFNA(scalebetweenformulas!N997-scalebetweenformulas!T997,40)</f>
        <v>40</v>
      </c>
      <c r="J997">
        <f>_xlfn.IFNA(scalebetweenformulas!O997-scalebetweenformulas!T997,40)</f>
        <v>40</v>
      </c>
      <c r="K997">
        <f ca="1">_xlfn.IFNA(scalebetweenformulas!Q997,40)</f>
        <v>40</v>
      </c>
      <c r="L997">
        <f>_xlfn.IFNA(scalebetweenformulas!P997,40)</f>
        <v>40</v>
      </c>
      <c r="M997">
        <f ca="1">_xlfn.IFNA(scalebetweenformulas!R997,40)</f>
        <v>40</v>
      </c>
      <c r="N997">
        <f t="shared" si="16"/>
        <v>20</v>
      </c>
    </row>
    <row r="998" spans="1:14" x14ac:dyDescent="0.3">
      <c r="A998" t="s">
        <v>3352</v>
      </c>
      <c r="B998">
        <f>scalebetweenformulas!S998</f>
        <v>64</v>
      </c>
      <c r="C998">
        <f>IF(scrapedData!AC998="FR",4,IF(scrapedData!AC998="SO", 3, IF(scrapedData!AC998="JR",2,1)))</f>
        <v>3</v>
      </c>
      <c r="D998">
        <v>1200000</v>
      </c>
      <c r="E998">
        <f ca="1">IF(scrapedData!AD998="F",RANDBETWEEN(2,3),IF(scrapedData!AD998="G",RANDBETWEEN(0,1),4))</f>
        <v>1</v>
      </c>
      <c r="F998" s="1" t="s">
        <v>585</v>
      </c>
      <c r="G998">
        <f>scrapedData!AB998</f>
        <v>30</v>
      </c>
      <c r="H998" t="str">
        <f>MONTH(scrapedData!AE998)&amp;""""&amp;DAY(scrapedData!AE998)&amp;"'"</f>
        <v>5"9'</v>
      </c>
      <c r="I998">
        <f>_xlfn.IFNA(scalebetweenformulas!N998-scalebetweenformulas!T998,40)</f>
        <v>40</v>
      </c>
      <c r="J998">
        <f>_xlfn.IFNA(scalebetweenformulas!O998-scalebetweenformulas!T998,40)</f>
        <v>40</v>
      </c>
      <c r="K998">
        <f ca="1">_xlfn.IFNA(scalebetweenformulas!Q998,40)</f>
        <v>40</v>
      </c>
      <c r="L998">
        <f>_xlfn.IFNA(scalebetweenformulas!P998,40)</f>
        <v>40</v>
      </c>
      <c r="M998">
        <f ca="1">_xlfn.IFNA(scalebetweenformulas!R998,40)</f>
        <v>40</v>
      </c>
      <c r="N998">
        <f t="shared" si="16"/>
        <v>19</v>
      </c>
    </row>
    <row r="999" spans="1:14" x14ac:dyDescent="0.3">
      <c r="A999" t="s">
        <v>3355</v>
      </c>
      <c r="B999">
        <f>scalebetweenformulas!S999</f>
        <v>65</v>
      </c>
      <c r="C999">
        <f>IF(scrapedData!AC999="FR",4,IF(scrapedData!AC999="SO", 3, IF(scrapedData!AC999="JR",2,1)))</f>
        <v>1</v>
      </c>
      <c r="D999">
        <v>1200000</v>
      </c>
      <c r="E999">
        <f ca="1">IF(scrapedData!AD999="F",RANDBETWEEN(2,3),IF(scrapedData!AD999="G",RANDBETWEEN(0,1),4))</f>
        <v>0</v>
      </c>
      <c r="F999" s="1" t="s">
        <v>585</v>
      </c>
      <c r="G999">
        <f>scrapedData!AB999</f>
        <v>1</v>
      </c>
      <c r="H999" t="str">
        <f>MONTH(scrapedData!AE999)&amp;""""&amp;DAY(scrapedData!AE999)&amp;"'"</f>
        <v>6"2'</v>
      </c>
      <c r="I999">
        <f ca="1">_xlfn.IFNA(scalebetweenformulas!N999-scalebetweenformulas!T999,40)</f>
        <v>82</v>
      </c>
      <c r="J999">
        <f>_xlfn.IFNA(scalebetweenformulas!O999-scalebetweenformulas!T999,40)</f>
        <v>76</v>
      </c>
      <c r="K999">
        <f ca="1">_xlfn.IFNA(scalebetweenformulas!Q999,40)</f>
        <v>96</v>
      </c>
      <c r="L999">
        <f>_xlfn.IFNA(scalebetweenformulas!P999,40)</f>
        <v>60</v>
      </c>
      <c r="M999">
        <f ca="1">_xlfn.IFNA(scalebetweenformulas!R999,40)</f>
        <v>89</v>
      </c>
      <c r="N999">
        <f t="shared" si="16"/>
        <v>21</v>
      </c>
    </row>
    <row r="1000" spans="1:14" x14ac:dyDescent="0.3">
      <c r="A1000" t="s">
        <v>3358</v>
      </c>
      <c r="B1000">
        <f>scalebetweenformulas!S1000</f>
        <v>65</v>
      </c>
      <c r="C1000">
        <f>IF(scrapedData!AC1000="FR",4,IF(scrapedData!AC1000="SO", 3, IF(scrapedData!AC1000="JR",2,1)))</f>
        <v>3</v>
      </c>
      <c r="D1000">
        <v>1200000</v>
      </c>
      <c r="E1000">
        <f ca="1">IF(scrapedData!AD1000="F",RANDBETWEEN(2,3),IF(scrapedData!AD1000="G",RANDBETWEEN(0,1),4))</f>
        <v>0</v>
      </c>
      <c r="F1000" s="1" t="s">
        <v>585</v>
      </c>
      <c r="G1000">
        <f>scrapedData!AB1000</f>
        <v>3</v>
      </c>
      <c r="H1000" t="str">
        <f>MONTH(scrapedData!AE1000)&amp;""""&amp;DAY(scrapedData!AE1000)&amp;"'"</f>
        <v>5"10'</v>
      </c>
      <c r="I1000">
        <f ca="1">_xlfn.IFNA(scalebetweenformulas!N1000-scalebetweenformulas!T1000,40)</f>
        <v>81</v>
      </c>
      <c r="J1000">
        <f>_xlfn.IFNA(scalebetweenformulas!O1000-scalebetweenformulas!T1000,40)</f>
        <v>77</v>
      </c>
      <c r="K1000">
        <f ca="1">_xlfn.IFNA(scalebetweenformulas!Q1000,40)</f>
        <v>79</v>
      </c>
      <c r="L1000">
        <f>_xlfn.IFNA(scalebetweenformulas!P1000,40)</f>
        <v>58</v>
      </c>
      <c r="M1000">
        <f ca="1">_xlfn.IFNA(scalebetweenformulas!R1000,40)</f>
        <v>88</v>
      </c>
      <c r="N1000">
        <f t="shared" si="16"/>
        <v>19</v>
      </c>
    </row>
    <row r="1001" spans="1:14" x14ac:dyDescent="0.3">
      <c r="A1001" t="s">
        <v>3361</v>
      </c>
      <c r="B1001">
        <f>scalebetweenformulas!S1001</f>
        <v>65</v>
      </c>
      <c r="C1001">
        <f>IF(scrapedData!AC1001="FR",4,IF(scrapedData!AC1001="SO", 3, IF(scrapedData!AC1001="JR",2,1)))</f>
        <v>1</v>
      </c>
      <c r="D1001">
        <v>1200000</v>
      </c>
      <c r="E1001">
        <f ca="1">IF(scrapedData!AD1001="F",RANDBETWEEN(2,3),IF(scrapedData!AD1001="G",RANDBETWEEN(0,1),4))</f>
        <v>3</v>
      </c>
      <c r="F1001" s="1" t="s">
        <v>585</v>
      </c>
      <c r="G1001">
        <f>scrapedData!AB1001</f>
        <v>34</v>
      </c>
      <c r="H1001" t="str">
        <f>MONTH(scrapedData!AE1001)&amp;""""&amp;DAY(scrapedData!AE1001)&amp;"'"</f>
        <v>6"8'</v>
      </c>
      <c r="I1001">
        <f ca="1">_xlfn.IFNA(scalebetweenformulas!N1001-scalebetweenformulas!T1001,40)</f>
        <v>70</v>
      </c>
      <c r="J1001">
        <f>_xlfn.IFNA(scalebetweenformulas!O1001-scalebetweenformulas!T1001,40)</f>
        <v>78</v>
      </c>
      <c r="K1001">
        <f ca="1">_xlfn.IFNA(scalebetweenformulas!Q1001,40)</f>
        <v>42</v>
      </c>
      <c r="L1001">
        <f>_xlfn.IFNA(scalebetweenformulas!P1001,40)</f>
        <v>78</v>
      </c>
      <c r="M1001">
        <f ca="1">_xlfn.IFNA(scalebetweenformulas!R1001,40)</f>
        <v>64</v>
      </c>
      <c r="N1001">
        <f t="shared" si="16"/>
        <v>21</v>
      </c>
    </row>
    <row r="1002" spans="1:14" x14ac:dyDescent="0.3">
      <c r="A1002" t="s">
        <v>3364</v>
      </c>
      <c r="B1002">
        <f>scalebetweenformulas!S1002</f>
        <v>65</v>
      </c>
      <c r="C1002">
        <f>IF(scrapedData!AC1002="FR",4,IF(scrapedData!AC1002="SO", 3, IF(scrapedData!AC1002="JR",2,1)))</f>
        <v>2</v>
      </c>
      <c r="D1002">
        <v>1200000</v>
      </c>
      <c r="E1002">
        <f ca="1">IF(scrapedData!AD1002="F",RANDBETWEEN(2,3),IF(scrapedData!AD1002="G",RANDBETWEEN(0,1),4))</f>
        <v>3</v>
      </c>
      <c r="F1002" s="1" t="s">
        <v>585</v>
      </c>
      <c r="G1002">
        <f>scrapedData!AB1002</f>
        <v>12</v>
      </c>
      <c r="H1002" t="str">
        <f>MONTH(scrapedData!AE1002)&amp;""""&amp;DAY(scrapedData!AE1002)&amp;"'"</f>
        <v>6"8'</v>
      </c>
      <c r="I1002">
        <f ca="1">_xlfn.IFNA(scalebetweenformulas!N1002-scalebetweenformulas!T1002,40)</f>
        <v>76</v>
      </c>
      <c r="J1002">
        <f>_xlfn.IFNA(scalebetweenformulas!O1002-scalebetweenformulas!T1002,40)</f>
        <v>77</v>
      </c>
      <c r="K1002">
        <f ca="1">_xlfn.IFNA(scalebetweenformulas!Q1002,40)</f>
        <v>90</v>
      </c>
      <c r="L1002">
        <f>_xlfn.IFNA(scalebetweenformulas!P1002,40)</f>
        <v>82</v>
      </c>
      <c r="M1002">
        <f ca="1">_xlfn.IFNA(scalebetweenformulas!R1002,40)</f>
        <v>70</v>
      </c>
      <c r="N1002">
        <f t="shared" si="16"/>
        <v>20</v>
      </c>
    </row>
    <row r="1003" spans="1:14" x14ac:dyDescent="0.3">
      <c r="A1003" t="s">
        <v>3365</v>
      </c>
      <c r="B1003">
        <f>scalebetweenformulas!S1003</f>
        <v>65</v>
      </c>
      <c r="C1003">
        <f>IF(scrapedData!AC1003="FR",4,IF(scrapedData!AC1003="SO", 3, IF(scrapedData!AC1003="JR",2,1)))</f>
        <v>3</v>
      </c>
      <c r="D1003">
        <v>1200000</v>
      </c>
      <c r="E1003">
        <f ca="1">IF(scrapedData!AD1003="F",RANDBETWEEN(2,3),IF(scrapedData!AD1003="G",RANDBETWEEN(0,1),4))</f>
        <v>0</v>
      </c>
      <c r="F1003" s="1" t="s">
        <v>585</v>
      </c>
      <c r="G1003">
        <f>scrapedData!AB1003</f>
        <v>5</v>
      </c>
      <c r="H1003" t="str">
        <f>MONTH(scrapedData!AE1003)&amp;""""&amp;DAY(scrapedData!AE1003)&amp;"'"</f>
        <v>6"4'</v>
      </c>
      <c r="I1003">
        <f ca="1">_xlfn.IFNA(scalebetweenformulas!N1003-scalebetweenformulas!T1003,40)</f>
        <v>77</v>
      </c>
      <c r="J1003">
        <f>_xlfn.IFNA(scalebetweenformulas!O1003-scalebetweenformulas!T1003,40)</f>
        <v>75</v>
      </c>
      <c r="K1003">
        <f ca="1">_xlfn.IFNA(scalebetweenformulas!Q1003,40)</f>
        <v>82</v>
      </c>
      <c r="L1003">
        <f>_xlfn.IFNA(scalebetweenformulas!P1003,40)</f>
        <v>65</v>
      </c>
      <c r="M1003">
        <f ca="1">_xlfn.IFNA(scalebetweenformulas!R1003,40)</f>
        <v>64</v>
      </c>
      <c r="N1003">
        <f t="shared" si="16"/>
        <v>19</v>
      </c>
    </row>
    <row r="1004" spans="1:14" x14ac:dyDescent="0.3">
      <c r="A1004" t="s">
        <v>3367</v>
      </c>
      <c r="B1004">
        <f>scalebetweenformulas!S1004</f>
        <v>65</v>
      </c>
      <c r="C1004">
        <f>IF(scrapedData!AC1004="FR",4,IF(scrapedData!AC1004="SO", 3, IF(scrapedData!AC1004="JR",2,1)))</f>
        <v>3</v>
      </c>
      <c r="D1004">
        <v>1200000</v>
      </c>
      <c r="E1004">
        <f ca="1">IF(scrapedData!AD1004="F",RANDBETWEEN(2,3),IF(scrapedData!AD1004="G",RANDBETWEEN(0,1),4))</f>
        <v>2</v>
      </c>
      <c r="F1004" s="1" t="s">
        <v>585</v>
      </c>
      <c r="G1004">
        <f>scrapedData!AB1004</f>
        <v>21</v>
      </c>
      <c r="H1004" t="str">
        <f>MONTH(scrapedData!AE1004)&amp;""""&amp;DAY(scrapedData!AE1004)&amp;"'"</f>
        <v>6"7'</v>
      </c>
      <c r="I1004">
        <f ca="1">_xlfn.IFNA(scalebetweenformulas!N1004-scalebetweenformulas!T1004,40)</f>
        <v>71</v>
      </c>
      <c r="J1004">
        <f>_xlfn.IFNA(scalebetweenformulas!O1004-scalebetweenformulas!T1004,40)</f>
        <v>77</v>
      </c>
      <c r="K1004">
        <f ca="1">_xlfn.IFNA(scalebetweenformulas!Q1004,40)</f>
        <v>46</v>
      </c>
      <c r="L1004">
        <f>_xlfn.IFNA(scalebetweenformulas!P1004,40)</f>
        <v>79</v>
      </c>
      <c r="M1004">
        <f ca="1">_xlfn.IFNA(scalebetweenformulas!R1004,40)</f>
        <v>59</v>
      </c>
      <c r="N1004">
        <f t="shared" si="16"/>
        <v>19</v>
      </c>
    </row>
    <row r="1005" spans="1:14" x14ac:dyDescent="0.3">
      <c r="A1005" t="s">
        <v>3368</v>
      </c>
      <c r="B1005">
        <f>scalebetweenformulas!S1005</f>
        <v>65</v>
      </c>
      <c r="C1005">
        <f>IF(scrapedData!AC1005="FR",4,IF(scrapedData!AC1005="SO", 3, IF(scrapedData!AC1005="JR",2,1)))</f>
        <v>4</v>
      </c>
      <c r="D1005">
        <v>1200000</v>
      </c>
      <c r="E1005">
        <f ca="1">IF(scrapedData!AD1005="F",RANDBETWEEN(2,3),IF(scrapedData!AD1005="G",RANDBETWEEN(0,1),4))</f>
        <v>0</v>
      </c>
      <c r="F1005" s="1" t="s">
        <v>585</v>
      </c>
      <c r="G1005">
        <f>scrapedData!AB1005</f>
        <v>10</v>
      </c>
      <c r="H1005" t="str">
        <f>MONTH(scrapedData!AE1005)&amp;""""&amp;DAY(scrapedData!AE1005)&amp;"'"</f>
        <v>6"2'</v>
      </c>
      <c r="I1005">
        <f ca="1">_xlfn.IFNA(scalebetweenformulas!N1005-scalebetweenformulas!T1005,40)</f>
        <v>68</v>
      </c>
      <c r="J1005">
        <f>_xlfn.IFNA(scalebetweenformulas!O1005-scalebetweenformulas!T1005,40)</f>
        <v>62</v>
      </c>
      <c r="K1005">
        <f ca="1">_xlfn.IFNA(scalebetweenformulas!Q1005,40)</f>
        <v>79</v>
      </c>
      <c r="L1005">
        <f>_xlfn.IFNA(scalebetweenformulas!P1005,40)</f>
        <v>64</v>
      </c>
      <c r="M1005">
        <f ca="1">_xlfn.IFNA(scalebetweenformulas!R1005,40)</f>
        <v>71</v>
      </c>
      <c r="N1005">
        <f t="shared" si="16"/>
        <v>18</v>
      </c>
    </row>
    <row r="1006" spans="1:14" x14ac:dyDescent="0.3">
      <c r="A1006" t="s">
        <v>3370</v>
      </c>
      <c r="B1006">
        <f>scalebetweenformulas!S1006</f>
        <v>65</v>
      </c>
      <c r="C1006">
        <f>IF(scrapedData!AC1006="FR",4,IF(scrapedData!AC1006="SO", 3, IF(scrapedData!AC1006="JR",2,1)))</f>
        <v>3</v>
      </c>
      <c r="D1006">
        <v>1200000</v>
      </c>
      <c r="E1006">
        <f ca="1">IF(scrapedData!AD1006="F",RANDBETWEEN(2,3),IF(scrapedData!AD1006="G",RANDBETWEEN(0,1),4))</f>
        <v>0</v>
      </c>
      <c r="F1006" s="1" t="s">
        <v>585</v>
      </c>
      <c r="G1006">
        <f>scrapedData!AB1006</f>
        <v>11</v>
      </c>
      <c r="H1006" t="str">
        <f>MONTH(scrapedData!AE1006)&amp;""""&amp;DAY(scrapedData!AE1006)&amp;"'"</f>
        <v>5"11'</v>
      </c>
      <c r="I1006">
        <f ca="1">_xlfn.IFNA(scalebetweenformulas!N1006-scalebetweenformulas!T1006,40)</f>
        <v>64</v>
      </c>
      <c r="J1006">
        <f>_xlfn.IFNA(scalebetweenformulas!O1006-scalebetweenformulas!T1006,40)</f>
        <v>61</v>
      </c>
      <c r="K1006">
        <f ca="1">_xlfn.IFNA(scalebetweenformulas!Q1006,40)</f>
        <v>45</v>
      </c>
      <c r="L1006">
        <f>_xlfn.IFNA(scalebetweenformulas!P1006,40)</f>
        <v>64</v>
      </c>
      <c r="M1006">
        <f ca="1">_xlfn.IFNA(scalebetweenformulas!R1006,40)</f>
        <v>61</v>
      </c>
      <c r="N1006">
        <f t="shared" si="16"/>
        <v>19</v>
      </c>
    </row>
    <row r="1007" spans="1:14" x14ac:dyDescent="0.3">
      <c r="A1007" t="s">
        <v>3372</v>
      </c>
      <c r="B1007">
        <f>scalebetweenformulas!S1007</f>
        <v>65</v>
      </c>
      <c r="C1007">
        <f>IF(scrapedData!AC1007="FR",4,IF(scrapedData!AC1007="SO", 3, IF(scrapedData!AC1007="JR",2,1)))</f>
        <v>4</v>
      </c>
      <c r="D1007">
        <v>1200000</v>
      </c>
      <c r="E1007">
        <f ca="1">IF(scrapedData!AD1007="F",RANDBETWEEN(2,3),IF(scrapedData!AD1007="G",RANDBETWEEN(0,1),4))</f>
        <v>1</v>
      </c>
      <c r="F1007" s="1" t="s">
        <v>585</v>
      </c>
      <c r="G1007">
        <f>scrapedData!AB1007</f>
        <v>2</v>
      </c>
      <c r="H1007" t="str">
        <f>MONTH(scrapedData!AE1007)&amp;""""&amp;DAY(scrapedData!AE1007)&amp;"'"</f>
        <v>6"4'</v>
      </c>
      <c r="I1007">
        <f ca="1">_xlfn.IFNA(scalebetweenformulas!N1007-scalebetweenformulas!T1007,40)</f>
        <v>63</v>
      </c>
      <c r="J1007">
        <f>_xlfn.IFNA(scalebetweenformulas!O1007-scalebetweenformulas!T1007,40)</f>
        <v>59</v>
      </c>
      <c r="K1007">
        <f ca="1">_xlfn.IFNA(scalebetweenformulas!Q1007,40)</f>
        <v>50</v>
      </c>
      <c r="L1007">
        <f>_xlfn.IFNA(scalebetweenformulas!P1007,40)</f>
        <v>67</v>
      </c>
      <c r="M1007">
        <f ca="1">_xlfn.IFNA(scalebetweenformulas!R1007,40)</f>
        <v>68</v>
      </c>
      <c r="N1007">
        <f t="shared" si="16"/>
        <v>18</v>
      </c>
    </row>
    <row r="1008" spans="1:14" x14ac:dyDescent="0.3">
      <c r="A1008" t="s">
        <v>3374</v>
      </c>
      <c r="B1008">
        <f>scalebetweenformulas!S1008</f>
        <v>65</v>
      </c>
      <c r="C1008">
        <f>IF(scrapedData!AC1008="FR",4,IF(scrapedData!AC1008="SO", 3, IF(scrapedData!AC1008="JR",2,1)))</f>
        <v>3</v>
      </c>
      <c r="D1008">
        <v>1200000</v>
      </c>
      <c r="E1008">
        <f ca="1">IF(scrapedData!AD1008="F",RANDBETWEEN(2,3),IF(scrapedData!AD1008="G",RANDBETWEEN(0,1),4))</f>
        <v>4</v>
      </c>
      <c r="F1008" s="1" t="s">
        <v>585</v>
      </c>
      <c r="G1008">
        <f>scrapedData!AB1008</f>
        <v>15</v>
      </c>
      <c r="H1008" t="str">
        <f>MONTH(scrapedData!AE1008)&amp;""""&amp;DAY(scrapedData!AE1008)&amp;"'"</f>
        <v>6"11'</v>
      </c>
      <c r="I1008">
        <f ca="1">_xlfn.IFNA(scalebetweenformulas!N1008-scalebetweenformulas!T1008,40)</f>
        <v>65</v>
      </c>
      <c r="J1008">
        <f>_xlfn.IFNA(scalebetweenformulas!O1008-scalebetweenformulas!T1008,40)</f>
        <v>59</v>
      </c>
      <c r="K1008">
        <f ca="1">_xlfn.IFNA(scalebetweenformulas!Q1008,40)</f>
        <v>49</v>
      </c>
      <c r="L1008">
        <f>_xlfn.IFNA(scalebetweenformulas!P1008,40)</f>
        <v>69</v>
      </c>
      <c r="M1008">
        <f ca="1">_xlfn.IFNA(scalebetweenformulas!R1008,40)</f>
        <v>59</v>
      </c>
      <c r="N1008">
        <f t="shared" si="16"/>
        <v>19</v>
      </c>
    </row>
    <row r="1009" spans="1:14" x14ac:dyDescent="0.3">
      <c r="A1009" t="s">
        <v>3376</v>
      </c>
      <c r="B1009">
        <f>scalebetweenformulas!S1009</f>
        <v>65</v>
      </c>
      <c r="C1009">
        <f>IF(scrapedData!AC1009="FR",4,IF(scrapedData!AC1009="SO", 3, IF(scrapedData!AC1009="JR",2,1)))</f>
        <v>2</v>
      </c>
      <c r="D1009">
        <v>1200000</v>
      </c>
      <c r="E1009">
        <f ca="1">IF(scrapedData!AD1009="F",RANDBETWEEN(2,3),IF(scrapedData!AD1009="G",RANDBETWEEN(0,1),4))</f>
        <v>0</v>
      </c>
      <c r="F1009" s="1" t="s">
        <v>585</v>
      </c>
      <c r="G1009">
        <f>scrapedData!AB1009</f>
        <v>33</v>
      </c>
      <c r="H1009" t="str">
        <f>MONTH(scrapedData!AE1009)&amp;""""&amp;DAY(scrapedData!AE1009)&amp;"'"</f>
        <v>6"5'</v>
      </c>
      <c r="I1009">
        <f ca="1">_xlfn.IFNA(scalebetweenformulas!N1009-scalebetweenformulas!T1009,40)</f>
        <v>63</v>
      </c>
      <c r="J1009">
        <f>_xlfn.IFNA(scalebetweenformulas!O1009-scalebetweenformulas!T1009,40)</f>
        <v>58</v>
      </c>
      <c r="K1009">
        <f ca="1">_xlfn.IFNA(scalebetweenformulas!Q1009,40)</f>
        <v>49</v>
      </c>
      <c r="L1009">
        <f>_xlfn.IFNA(scalebetweenformulas!P1009,40)</f>
        <v>68</v>
      </c>
      <c r="M1009">
        <f ca="1">_xlfn.IFNA(scalebetweenformulas!R1009,40)</f>
        <v>53</v>
      </c>
      <c r="N1009">
        <f t="shared" si="16"/>
        <v>20</v>
      </c>
    </row>
    <row r="1010" spans="1:14" x14ac:dyDescent="0.3">
      <c r="A1010" t="s">
        <v>3378</v>
      </c>
      <c r="B1010">
        <f>scalebetweenformulas!S1010</f>
        <v>65</v>
      </c>
      <c r="C1010">
        <f>IF(scrapedData!AC1010="FR",4,IF(scrapedData!AC1010="SO", 3, IF(scrapedData!AC1010="JR",2,1)))</f>
        <v>1</v>
      </c>
      <c r="D1010">
        <v>1200000</v>
      </c>
      <c r="E1010">
        <f ca="1">IF(scrapedData!AD1010="F",RANDBETWEEN(2,3),IF(scrapedData!AD1010="G",RANDBETWEEN(0,1),4))</f>
        <v>2</v>
      </c>
      <c r="F1010" s="1" t="s">
        <v>585</v>
      </c>
      <c r="G1010">
        <f>scrapedData!AB1010</f>
        <v>24</v>
      </c>
      <c r="H1010" t="str">
        <f>MONTH(scrapedData!AE1010)&amp;""""&amp;DAY(scrapedData!AE1010)&amp;"'"</f>
        <v>6"7'</v>
      </c>
      <c r="I1010">
        <f ca="1">_xlfn.IFNA(scalebetweenformulas!N1010-scalebetweenformulas!T1010,40)</f>
        <v>71</v>
      </c>
      <c r="J1010">
        <f>_xlfn.IFNA(scalebetweenformulas!O1010-scalebetweenformulas!T1010,40)</f>
        <v>62</v>
      </c>
      <c r="K1010">
        <f ca="1">_xlfn.IFNA(scalebetweenformulas!Q1010,40)</f>
        <v>79</v>
      </c>
      <c r="L1010">
        <f>_xlfn.IFNA(scalebetweenformulas!P1010,40)</f>
        <v>73</v>
      </c>
      <c r="M1010">
        <f ca="1">_xlfn.IFNA(scalebetweenformulas!R1010,40)</f>
        <v>50</v>
      </c>
      <c r="N1010">
        <f t="shared" si="16"/>
        <v>21</v>
      </c>
    </row>
    <row r="1011" spans="1:14" x14ac:dyDescent="0.3">
      <c r="A1011" t="s">
        <v>3380</v>
      </c>
      <c r="B1011">
        <f>scalebetweenformulas!S1011</f>
        <v>65</v>
      </c>
      <c r="C1011">
        <f>IF(scrapedData!AC1011="FR",4,IF(scrapedData!AC1011="SO", 3, IF(scrapedData!AC1011="JR",2,1)))</f>
        <v>4</v>
      </c>
      <c r="D1011">
        <v>1200000</v>
      </c>
      <c r="E1011">
        <f ca="1">IF(scrapedData!AD1011="F",RANDBETWEEN(2,3),IF(scrapedData!AD1011="G",RANDBETWEEN(0,1),4))</f>
        <v>3</v>
      </c>
      <c r="F1011" s="1" t="s">
        <v>585</v>
      </c>
      <c r="G1011">
        <f>scrapedData!AB1011</f>
        <v>35</v>
      </c>
      <c r="H1011" t="str">
        <f>MONTH(scrapedData!AE1011)&amp;""""&amp;DAY(scrapedData!AE1011)&amp;"'"</f>
        <v>6"8'</v>
      </c>
      <c r="I1011">
        <f>_xlfn.IFNA(scalebetweenformulas!N1011-scalebetweenformulas!T1011,40)</f>
        <v>40</v>
      </c>
      <c r="J1011">
        <f>_xlfn.IFNA(scalebetweenformulas!O1011-scalebetweenformulas!T1011,40)</f>
        <v>40</v>
      </c>
      <c r="K1011">
        <f ca="1">_xlfn.IFNA(scalebetweenformulas!Q1011,40)</f>
        <v>40</v>
      </c>
      <c r="L1011">
        <f>_xlfn.IFNA(scalebetweenformulas!P1011,40)</f>
        <v>40</v>
      </c>
      <c r="M1011">
        <f ca="1">_xlfn.IFNA(scalebetweenformulas!R1011,40)</f>
        <v>40</v>
      </c>
      <c r="N1011">
        <f t="shared" si="16"/>
        <v>18</v>
      </c>
    </row>
    <row r="1012" spans="1:14" x14ac:dyDescent="0.3">
      <c r="A1012" t="s">
        <v>3384</v>
      </c>
      <c r="B1012">
        <f>scalebetweenformulas!S1012</f>
        <v>66</v>
      </c>
      <c r="C1012">
        <f>IF(scrapedData!AC1012="FR",4,IF(scrapedData!AC1012="SO", 3, IF(scrapedData!AC1012="JR",2,1)))</f>
        <v>2</v>
      </c>
      <c r="D1012">
        <v>1200000</v>
      </c>
      <c r="E1012">
        <f ca="1">IF(scrapedData!AD1012="F",RANDBETWEEN(2,3),IF(scrapedData!AD1012="G",RANDBETWEEN(0,1),4))</f>
        <v>0</v>
      </c>
      <c r="F1012" s="1" t="s">
        <v>585</v>
      </c>
      <c r="G1012">
        <f>scrapedData!AB1012</f>
        <v>0</v>
      </c>
      <c r="H1012" t="str">
        <f>MONTH(scrapedData!AE1012)&amp;""""&amp;DAY(scrapedData!AE1012)&amp;"'"</f>
        <v>5"11'</v>
      </c>
      <c r="I1012">
        <f ca="1">_xlfn.IFNA(scalebetweenformulas!N1012-scalebetweenformulas!T1012,40)</f>
        <v>77</v>
      </c>
      <c r="J1012">
        <f>_xlfn.IFNA(scalebetweenformulas!O1012-scalebetweenformulas!T1012,40)</f>
        <v>70</v>
      </c>
      <c r="K1012">
        <f ca="1">_xlfn.IFNA(scalebetweenformulas!Q1012,40)</f>
        <v>83</v>
      </c>
      <c r="L1012">
        <f>_xlfn.IFNA(scalebetweenformulas!P1012,40)</f>
        <v>61</v>
      </c>
      <c r="M1012">
        <f ca="1">_xlfn.IFNA(scalebetweenformulas!R1012,40)</f>
        <v>85</v>
      </c>
      <c r="N1012">
        <f t="shared" si="16"/>
        <v>20</v>
      </c>
    </row>
    <row r="1013" spans="1:14" x14ac:dyDescent="0.3">
      <c r="A1013" t="s">
        <v>3385</v>
      </c>
      <c r="B1013">
        <f>scalebetweenformulas!S1013</f>
        <v>66</v>
      </c>
      <c r="C1013">
        <f>IF(scrapedData!AC1013="FR",4,IF(scrapedData!AC1013="SO", 3, IF(scrapedData!AC1013="JR",2,1)))</f>
        <v>2</v>
      </c>
      <c r="D1013">
        <v>1200000</v>
      </c>
      <c r="E1013">
        <f ca="1">IF(scrapedData!AD1013="F",RANDBETWEEN(2,3),IF(scrapedData!AD1013="G",RANDBETWEEN(0,1),4))</f>
        <v>1</v>
      </c>
      <c r="F1013" s="1" t="s">
        <v>585</v>
      </c>
      <c r="G1013">
        <f>scrapedData!AB1013</f>
        <v>24</v>
      </c>
      <c r="H1013" t="str">
        <f>MONTH(scrapedData!AE1013)&amp;""""&amp;DAY(scrapedData!AE1013)&amp;"'"</f>
        <v>6"6'</v>
      </c>
      <c r="I1013">
        <f ca="1">_xlfn.IFNA(scalebetweenformulas!N1013-scalebetweenformulas!T1013,40)</f>
        <v>76</v>
      </c>
      <c r="J1013">
        <f>_xlfn.IFNA(scalebetweenformulas!O1013-scalebetweenformulas!T1013,40)</f>
        <v>73</v>
      </c>
      <c r="K1013">
        <f ca="1">_xlfn.IFNA(scalebetweenformulas!Q1013,40)</f>
        <v>78</v>
      </c>
      <c r="L1013">
        <f>_xlfn.IFNA(scalebetweenformulas!P1013,40)</f>
        <v>80</v>
      </c>
      <c r="M1013">
        <f ca="1">_xlfn.IFNA(scalebetweenformulas!R1013,40)</f>
        <v>75</v>
      </c>
      <c r="N1013">
        <f t="shared" si="16"/>
        <v>20</v>
      </c>
    </row>
    <row r="1014" spans="1:14" x14ac:dyDescent="0.3">
      <c r="A1014" t="s">
        <v>3387</v>
      </c>
      <c r="B1014">
        <f>scalebetweenformulas!S1014</f>
        <v>66</v>
      </c>
      <c r="C1014">
        <f>IF(scrapedData!AC1014="FR",4,IF(scrapedData!AC1014="SO", 3, IF(scrapedData!AC1014="JR",2,1)))</f>
        <v>2</v>
      </c>
      <c r="D1014">
        <v>1200000</v>
      </c>
      <c r="E1014">
        <f ca="1">IF(scrapedData!AD1014="F",RANDBETWEEN(2,3),IF(scrapedData!AD1014="G",RANDBETWEEN(0,1),4))</f>
        <v>3</v>
      </c>
      <c r="F1014" s="1" t="s">
        <v>585</v>
      </c>
      <c r="G1014">
        <f>scrapedData!AB1014</f>
        <v>23</v>
      </c>
      <c r="H1014" t="str">
        <f>MONTH(scrapedData!AE1014)&amp;""""&amp;DAY(scrapedData!AE1014)&amp;"'"</f>
        <v>6"8'</v>
      </c>
      <c r="I1014">
        <f ca="1">_xlfn.IFNA(scalebetweenformulas!N1014-scalebetweenformulas!T1014,40)</f>
        <v>74</v>
      </c>
      <c r="J1014">
        <f>_xlfn.IFNA(scalebetweenformulas!O1014-scalebetweenformulas!T1014,40)</f>
        <v>69</v>
      </c>
      <c r="K1014">
        <f ca="1">_xlfn.IFNA(scalebetweenformulas!Q1014,40)</f>
        <v>80</v>
      </c>
      <c r="L1014">
        <f>_xlfn.IFNA(scalebetweenformulas!P1014,40)</f>
        <v>81</v>
      </c>
      <c r="M1014">
        <f ca="1">_xlfn.IFNA(scalebetweenformulas!R1014,40)</f>
        <v>76</v>
      </c>
      <c r="N1014">
        <f t="shared" si="16"/>
        <v>20</v>
      </c>
    </row>
    <row r="1015" spans="1:14" x14ac:dyDescent="0.3">
      <c r="A1015" t="s">
        <v>3390</v>
      </c>
      <c r="B1015">
        <f>scalebetweenformulas!S1015</f>
        <v>66</v>
      </c>
      <c r="C1015">
        <f>IF(scrapedData!AC1015="FR",4,IF(scrapedData!AC1015="SO", 3, IF(scrapedData!AC1015="JR",2,1)))</f>
        <v>3</v>
      </c>
      <c r="D1015">
        <v>1200000</v>
      </c>
      <c r="E1015">
        <f ca="1">IF(scrapedData!AD1015="F",RANDBETWEEN(2,3),IF(scrapedData!AD1015="G",RANDBETWEEN(0,1),4))</f>
        <v>2</v>
      </c>
      <c r="F1015" s="1" t="s">
        <v>585</v>
      </c>
      <c r="G1015">
        <f>scrapedData!AB1015</f>
        <v>34</v>
      </c>
      <c r="H1015" t="str">
        <f>MONTH(scrapedData!AE1015)&amp;""""&amp;DAY(scrapedData!AE1015)&amp;"'"</f>
        <v>6"10'</v>
      </c>
      <c r="I1015">
        <f ca="1">_xlfn.IFNA(scalebetweenformulas!N1015-scalebetweenformulas!T1015,40)</f>
        <v>73</v>
      </c>
      <c r="J1015">
        <f>_xlfn.IFNA(scalebetweenformulas!O1015-scalebetweenformulas!T1015,40)</f>
        <v>71</v>
      </c>
      <c r="K1015">
        <f ca="1">_xlfn.IFNA(scalebetweenformulas!Q1015,40)</f>
        <v>81</v>
      </c>
      <c r="L1015">
        <f>_xlfn.IFNA(scalebetweenformulas!P1015,40)</f>
        <v>72</v>
      </c>
      <c r="M1015">
        <f ca="1">_xlfn.IFNA(scalebetweenformulas!R1015,40)</f>
        <v>83</v>
      </c>
      <c r="N1015">
        <f t="shared" si="16"/>
        <v>19</v>
      </c>
    </row>
    <row r="1016" spans="1:14" x14ac:dyDescent="0.3">
      <c r="A1016" t="s">
        <v>3393</v>
      </c>
      <c r="B1016">
        <f>scalebetweenformulas!S1016</f>
        <v>66</v>
      </c>
      <c r="C1016">
        <f>IF(scrapedData!AC1016="FR",4,IF(scrapedData!AC1016="SO", 3, IF(scrapedData!AC1016="JR",2,1)))</f>
        <v>2</v>
      </c>
      <c r="D1016">
        <v>1200000</v>
      </c>
      <c r="E1016">
        <f ca="1">IF(scrapedData!AD1016="F",RANDBETWEEN(2,3),IF(scrapedData!AD1016="G",RANDBETWEEN(0,1),4))</f>
        <v>1</v>
      </c>
      <c r="F1016" s="1" t="s">
        <v>585</v>
      </c>
      <c r="G1016">
        <f>scrapedData!AB1016</f>
        <v>11</v>
      </c>
      <c r="H1016" t="str">
        <f>MONTH(scrapedData!AE1016)&amp;""""&amp;DAY(scrapedData!AE1016)&amp;"'"</f>
        <v>6"3'</v>
      </c>
      <c r="I1016">
        <f ca="1">_xlfn.IFNA(scalebetweenformulas!N1016-scalebetweenformulas!T1016,40)</f>
        <v>75</v>
      </c>
      <c r="J1016">
        <f>_xlfn.IFNA(scalebetweenformulas!O1016-scalebetweenformulas!T1016,40)</f>
        <v>67</v>
      </c>
      <c r="K1016">
        <f ca="1">_xlfn.IFNA(scalebetweenformulas!Q1016,40)</f>
        <v>95</v>
      </c>
      <c r="L1016">
        <f>_xlfn.IFNA(scalebetweenformulas!P1016,40)</f>
        <v>59</v>
      </c>
      <c r="M1016">
        <f ca="1">_xlfn.IFNA(scalebetweenformulas!R1016,40)</f>
        <v>88</v>
      </c>
      <c r="N1016">
        <f t="shared" si="16"/>
        <v>20</v>
      </c>
    </row>
    <row r="1017" spans="1:14" x14ac:dyDescent="0.3">
      <c r="A1017" t="s">
        <v>3396</v>
      </c>
      <c r="B1017">
        <f>scalebetweenformulas!S1017</f>
        <v>66</v>
      </c>
      <c r="C1017">
        <f>IF(scrapedData!AC1017="FR",4,IF(scrapedData!AC1017="SO", 3, IF(scrapedData!AC1017="JR",2,1)))</f>
        <v>4</v>
      </c>
      <c r="D1017">
        <v>1200000</v>
      </c>
      <c r="E1017">
        <f ca="1">IF(scrapedData!AD1017="F",RANDBETWEEN(2,3),IF(scrapedData!AD1017="G",RANDBETWEEN(0,1),4))</f>
        <v>1</v>
      </c>
      <c r="F1017" s="1" t="s">
        <v>585</v>
      </c>
      <c r="G1017">
        <f>scrapedData!AB1017</f>
        <v>3</v>
      </c>
      <c r="H1017" t="str">
        <f>MONTH(scrapedData!AE1017)&amp;""""&amp;DAY(scrapedData!AE1017)&amp;"'"</f>
        <v>6"5'</v>
      </c>
      <c r="I1017">
        <f ca="1">_xlfn.IFNA(scalebetweenformulas!N1017-scalebetweenformulas!T1017,40)</f>
        <v>74</v>
      </c>
      <c r="J1017">
        <f>_xlfn.IFNA(scalebetweenformulas!O1017-scalebetweenformulas!T1017,40)</f>
        <v>66</v>
      </c>
      <c r="K1017">
        <f ca="1">_xlfn.IFNA(scalebetweenformulas!Q1017,40)</f>
        <v>89</v>
      </c>
      <c r="L1017">
        <f>_xlfn.IFNA(scalebetweenformulas!P1017,40)</f>
        <v>63</v>
      </c>
      <c r="M1017">
        <f ca="1">_xlfn.IFNA(scalebetweenformulas!R1017,40)</f>
        <v>91</v>
      </c>
      <c r="N1017">
        <f t="shared" si="16"/>
        <v>18</v>
      </c>
    </row>
    <row r="1018" spans="1:14" x14ac:dyDescent="0.3">
      <c r="A1018" t="s">
        <v>3398</v>
      </c>
      <c r="B1018">
        <f>scalebetweenformulas!S1018</f>
        <v>66</v>
      </c>
      <c r="C1018">
        <f>IF(scrapedData!AC1018="FR",4,IF(scrapedData!AC1018="SO", 3, IF(scrapedData!AC1018="JR",2,1)))</f>
        <v>3</v>
      </c>
      <c r="D1018">
        <v>1200000</v>
      </c>
      <c r="E1018">
        <f ca="1">IF(scrapedData!AD1018="F",RANDBETWEEN(2,3),IF(scrapedData!AD1018="G",RANDBETWEEN(0,1),4))</f>
        <v>1</v>
      </c>
      <c r="F1018" s="1" t="s">
        <v>585</v>
      </c>
      <c r="G1018">
        <f>scrapedData!AB1018</f>
        <v>22</v>
      </c>
      <c r="H1018" t="str">
        <f>MONTH(scrapedData!AE1018)&amp;""""&amp;DAY(scrapedData!AE1018)&amp;"'"</f>
        <v>6"3'</v>
      </c>
      <c r="I1018">
        <f ca="1">_xlfn.IFNA(scalebetweenformulas!N1018-scalebetweenformulas!T1018,40)</f>
        <v>73</v>
      </c>
      <c r="J1018">
        <f>_xlfn.IFNA(scalebetweenformulas!O1018-scalebetweenformulas!T1018,40)</f>
        <v>64</v>
      </c>
      <c r="K1018">
        <f ca="1">_xlfn.IFNA(scalebetweenformulas!Q1018,40)</f>
        <v>87</v>
      </c>
      <c r="L1018">
        <f>_xlfn.IFNA(scalebetweenformulas!P1018,40)</f>
        <v>61</v>
      </c>
      <c r="M1018">
        <f ca="1">_xlfn.IFNA(scalebetweenformulas!R1018,40)</f>
        <v>74</v>
      </c>
      <c r="N1018">
        <f t="shared" si="16"/>
        <v>19</v>
      </c>
    </row>
    <row r="1019" spans="1:14" x14ac:dyDescent="0.3">
      <c r="A1019" t="s">
        <v>3400</v>
      </c>
      <c r="B1019">
        <f>scalebetweenformulas!S1019</f>
        <v>66</v>
      </c>
      <c r="C1019">
        <f>IF(scrapedData!AC1019="FR",4,IF(scrapedData!AC1019="SO", 3, IF(scrapedData!AC1019="JR",2,1)))</f>
        <v>4</v>
      </c>
      <c r="D1019">
        <v>1200000</v>
      </c>
      <c r="E1019">
        <f ca="1">IF(scrapedData!AD1019="F",RANDBETWEEN(2,3),IF(scrapedData!AD1019="G",RANDBETWEEN(0,1),4))</f>
        <v>1</v>
      </c>
      <c r="F1019" s="1" t="s">
        <v>585</v>
      </c>
      <c r="G1019">
        <f>scrapedData!AB1019</f>
        <v>5</v>
      </c>
      <c r="H1019" t="str">
        <f>MONTH(scrapedData!AE1019)&amp;""""&amp;DAY(scrapedData!AE1019)&amp;"'"</f>
        <v>6"6'</v>
      </c>
      <c r="I1019">
        <f ca="1">_xlfn.IFNA(scalebetweenformulas!N1019-scalebetweenformulas!T1019,40)</f>
        <v>71</v>
      </c>
      <c r="J1019">
        <f>_xlfn.IFNA(scalebetweenformulas!O1019-scalebetweenformulas!T1019,40)</f>
        <v>69</v>
      </c>
      <c r="K1019">
        <f ca="1">_xlfn.IFNA(scalebetweenformulas!Q1019,40)</f>
        <v>70</v>
      </c>
      <c r="L1019">
        <f>_xlfn.IFNA(scalebetweenformulas!P1019,40)</f>
        <v>68</v>
      </c>
      <c r="M1019">
        <f ca="1">_xlfn.IFNA(scalebetweenformulas!R1019,40)</f>
        <v>58</v>
      </c>
      <c r="N1019">
        <f t="shared" si="16"/>
        <v>18</v>
      </c>
    </row>
    <row r="1020" spans="1:14" x14ac:dyDescent="0.3">
      <c r="A1020" t="s">
        <v>3402</v>
      </c>
      <c r="B1020">
        <f>scalebetweenformulas!S1020</f>
        <v>66</v>
      </c>
      <c r="C1020">
        <f>IF(scrapedData!AC1020="FR",4,IF(scrapedData!AC1020="SO", 3, IF(scrapedData!AC1020="JR",2,1)))</f>
        <v>3</v>
      </c>
      <c r="D1020">
        <v>1200000</v>
      </c>
      <c r="E1020">
        <f ca="1">IF(scrapedData!AD1020="F",RANDBETWEEN(2,3),IF(scrapedData!AD1020="G",RANDBETWEEN(0,1),4))</f>
        <v>1</v>
      </c>
      <c r="F1020" s="1" t="s">
        <v>585</v>
      </c>
      <c r="G1020">
        <f>scrapedData!AB1020</f>
        <v>33</v>
      </c>
      <c r="H1020" t="str">
        <f>MONTH(scrapedData!AE1020)&amp;""""&amp;DAY(scrapedData!AE1020)&amp;"'"</f>
        <v>6"2'</v>
      </c>
      <c r="I1020">
        <f ca="1">_xlfn.IFNA(scalebetweenformulas!N1020-scalebetweenformulas!T1020,40)</f>
        <v>69</v>
      </c>
      <c r="J1020">
        <f>_xlfn.IFNA(scalebetweenformulas!O1020-scalebetweenformulas!T1020,40)</f>
        <v>62</v>
      </c>
      <c r="K1020">
        <f ca="1">_xlfn.IFNA(scalebetweenformulas!Q1020,40)</f>
        <v>74</v>
      </c>
      <c r="L1020">
        <f>_xlfn.IFNA(scalebetweenformulas!P1020,40)</f>
        <v>65</v>
      </c>
      <c r="M1020">
        <f ca="1">_xlfn.IFNA(scalebetweenformulas!R1020,40)</f>
        <v>62</v>
      </c>
      <c r="N1020">
        <f t="shared" si="16"/>
        <v>19</v>
      </c>
    </row>
    <row r="1021" spans="1:14" x14ac:dyDescent="0.3">
      <c r="A1021" t="s">
        <v>3404</v>
      </c>
      <c r="B1021">
        <f>scalebetweenformulas!S1021</f>
        <v>66</v>
      </c>
      <c r="C1021">
        <f>IF(scrapedData!AC1021="FR",4,IF(scrapedData!AC1021="SO", 3, IF(scrapedData!AC1021="JR",2,1)))</f>
        <v>2</v>
      </c>
      <c r="D1021">
        <v>1200000</v>
      </c>
      <c r="E1021">
        <f ca="1">IF(scrapedData!AD1021="F",RANDBETWEEN(2,3),IF(scrapedData!AD1021="G",RANDBETWEEN(0,1),4))</f>
        <v>1</v>
      </c>
      <c r="F1021" s="1" t="s">
        <v>585</v>
      </c>
      <c r="G1021">
        <f>scrapedData!AB1021</f>
        <v>13</v>
      </c>
      <c r="H1021" t="str">
        <f>MONTH(scrapedData!AE1021)&amp;""""&amp;DAY(scrapedData!AE1021)&amp;"'"</f>
        <v>6"5'</v>
      </c>
      <c r="I1021">
        <f ca="1">_xlfn.IFNA(scalebetweenformulas!N1021-scalebetweenformulas!T1021,40)</f>
        <v>69</v>
      </c>
      <c r="J1021">
        <f>_xlfn.IFNA(scalebetweenformulas!O1021-scalebetweenformulas!T1021,40)</f>
        <v>62</v>
      </c>
      <c r="K1021">
        <f ca="1">_xlfn.IFNA(scalebetweenformulas!Q1021,40)</f>
        <v>79</v>
      </c>
      <c r="L1021">
        <f>_xlfn.IFNA(scalebetweenformulas!P1021,40)</f>
        <v>66</v>
      </c>
      <c r="M1021">
        <f ca="1">_xlfn.IFNA(scalebetweenformulas!R1021,40)</f>
        <v>57</v>
      </c>
      <c r="N1021">
        <f t="shared" si="16"/>
        <v>20</v>
      </c>
    </row>
    <row r="1022" spans="1:14" x14ac:dyDescent="0.3">
      <c r="A1022" t="s">
        <v>3407</v>
      </c>
      <c r="B1022">
        <f>scalebetweenformulas!S1022</f>
        <v>66</v>
      </c>
      <c r="C1022">
        <f>IF(scrapedData!AC1022="FR",4,IF(scrapedData!AC1022="SO", 3, IF(scrapedData!AC1022="JR",2,1)))</f>
        <v>4</v>
      </c>
      <c r="D1022">
        <v>1200000</v>
      </c>
      <c r="E1022">
        <f ca="1">IF(scrapedData!AD1022="F",RANDBETWEEN(2,3),IF(scrapedData!AD1022="G",RANDBETWEEN(0,1),4))</f>
        <v>0</v>
      </c>
      <c r="F1022" s="1" t="s">
        <v>585</v>
      </c>
      <c r="G1022">
        <f>scrapedData!AB1022</f>
        <v>21</v>
      </c>
      <c r="H1022" t="str">
        <f>MONTH(scrapedData!AE1022)&amp;""""&amp;DAY(scrapedData!AE1022)&amp;"'"</f>
        <v>6"3'</v>
      </c>
      <c r="I1022">
        <f ca="1">_xlfn.IFNA(scalebetweenformulas!N1022-scalebetweenformulas!T1022,40)</f>
        <v>67</v>
      </c>
      <c r="J1022">
        <f>_xlfn.IFNA(scalebetweenformulas!O1022-scalebetweenformulas!T1022,40)</f>
        <v>61</v>
      </c>
      <c r="K1022">
        <f ca="1">_xlfn.IFNA(scalebetweenformulas!Q1022,40)</f>
        <v>74</v>
      </c>
      <c r="L1022">
        <f>_xlfn.IFNA(scalebetweenformulas!P1022,40)</f>
        <v>65</v>
      </c>
      <c r="M1022">
        <f ca="1">_xlfn.IFNA(scalebetweenformulas!R1022,40)</f>
        <v>53</v>
      </c>
      <c r="N1022">
        <f t="shared" si="16"/>
        <v>18</v>
      </c>
    </row>
    <row r="1023" spans="1:14" x14ac:dyDescent="0.3">
      <c r="A1023" t="s">
        <v>3409</v>
      </c>
      <c r="B1023">
        <f>scalebetweenformulas!S1023</f>
        <v>66</v>
      </c>
      <c r="C1023">
        <f>IF(scrapedData!AC1023="FR",4,IF(scrapedData!AC1023="SO", 3, IF(scrapedData!AC1023="JR",2,1)))</f>
        <v>4</v>
      </c>
      <c r="D1023">
        <v>1200000</v>
      </c>
      <c r="E1023">
        <f ca="1">IF(scrapedData!AD1023="F",RANDBETWEEN(2,3),IF(scrapedData!AD1023="G",RANDBETWEEN(0,1),4))</f>
        <v>0</v>
      </c>
      <c r="F1023" s="1" t="s">
        <v>585</v>
      </c>
      <c r="G1023">
        <f>scrapedData!AB1023</f>
        <v>2</v>
      </c>
      <c r="H1023" t="str">
        <f>MONTH(scrapedData!AE1023)&amp;""""&amp;DAY(scrapedData!AE1023)&amp;"'"</f>
        <v>6"6'</v>
      </c>
      <c r="I1023">
        <f ca="1">_xlfn.IFNA(scalebetweenformulas!N1023-scalebetweenformulas!T1023,40)</f>
        <v>64</v>
      </c>
      <c r="J1023">
        <f>_xlfn.IFNA(scalebetweenformulas!O1023-scalebetweenformulas!T1023,40)</f>
        <v>59</v>
      </c>
      <c r="K1023">
        <f ca="1">_xlfn.IFNA(scalebetweenformulas!Q1023,40)</f>
        <v>70</v>
      </c>
      <c r="L1023">
        <f>_xlfn.IFNA(scalebetweenformulas!P1023,40)</f>
        <v>65</v>
      </c>
      <c r="M1023">
        <f ca="1">_xlfn.IFNA(scalebetweenformulas!R1023,40)</f>
        <v>66</v>
      </c>
      <c r="N1023">
        <f t="shared" si="16"/>
        <v>18</v>
      </c>
    </row>
    <row r="1024" spans="1:14" x14ac:dyDescent="0.3">
      <c r="A1024" t="s">
        <v>3412</v>
      </c>
      <c r="B1024">
        <f>scalebetweenformulas!S1024</f>
        <v>66</v>
      </c>
      <c r="C1024">
        <f>IF(scrapedData!AC1024="FR",4,IF(scrapedData!AC1024="SO", 3, IF(scrapedData!AC1024="JR",2,1)))</f>
        <v>4</v>
      </c>
      <c r="D1024">
        <v>1200000</v>
      </c>
      <c r="E1024">
        <f ca="1">IF(scrapedData!AD1024="F",RANDBETWEEN(2,3),IF(scrapedData!AD1024="G",RANDBETWEEN(0,1),4))</f>
        <v>4</v>
      </c>
      <c r="F1024" s="1" t="s">
        <v>585</v>
      </c>
      <c r="G1024">
        <f>scrapedData!AB1024</f>
        <v>44</v>
      </c>
      <c r="H1024" t="str">
        <f>MONTH(scrapedData!AE1024)&amp;""""&amp;DAY(scrapedData!AE1024)&amp;"'"</f>
        <v>7"1'</v>
      </c>
      <c r="I1024">
        <f>_xlfn.IFNA(scalebetweenformulas!N1024-scalebetweenformulas!T1024,40)</f>
        <v>40</v>
      </c>
      <c r="J1024">
        <f>_xlfn.IFNA(scalebetweenformulas!O1024-scalebetweenformulas!T1024,40)</f>
        <v>40</v>
      </c>
      <c r="K1024">
        <f ca="1">_xlfn.IFNA(scalebetweenformulas!Q1024,40)</f>
        <v>40</v>
      </c>
      <c r="L1024">
        <f>_xlfn.IFNA(scalebetweenformulas!P1024,40)</f>
        <v>40</v>
      </c>
      <c r="M1024">
        <f ca="1">_xlfn.IFNA(scalebetweenformulas!R1024,40)</f>
        <v>40</v>
      </c>
      <c r="N1024">
        <f t="shared" si="16"/>
        <v>18</v>
      </c>
    </row>
    <row r="1025" spans="1:14" x14ac:dyDescent="0.3">
      <c r="A1025" t="s">
        <v>3414</v>
      </c>
      <c r="B1025">
        <f>scalebetweenformulas!S1025</f>
        <v>66</v>
      </c>
      <c r="C1025">
        <f>IF(scrapedData!AC1025="FR",4,IF(scrapedData!AC1025="SO", 3, IF(scrapedData!AC1025="JR",2,1)))</f>
        <v>4</v>
      </c>
      <c r="D1025">
        <v>1200000</v>
      </c>
      <c r="E1025">
        <f ca="1">IF(scrapedData!AD1025="F",RANDBETWEEN(2,3),IF(scrapedData!AD1025="G",RANDBETWEEN(0,1),4))</f>
        <v>3</v>
      </c>
      <c r="F1025" s="1" t="s">
        <v>585</v>
      </c>
      <c r="G1025">
        <f>scrapedData!AB1025</f>
        <v>32</v>
      </c>
      <c r="H1025" t="str">
        <f>MONTH(scrapedData!AE1025)&amp;""""&amp;DAY(scrapedData!AE1025)&amp;"'"</f>
        <v>6"6'</v>
      </c>
      <c r="I1025">
        <f>_xlfn.IFNA(scalebetweenformulas!N1025-scalebetweenformulas!T1025,40)</f>
        <v>40</v>
      </c>
      <c r="J1025">
        <f>_xlfn.IFNA(scalebetweenformulas!O1025-scalebetweenformulas!T1025,40)</f>
        <v>40</v>
      </c>
      <c r="K1025">
        <f ca="1">_xlfn.IFNA(scalebetweenformulas!Q1025,40)</f>
        <v>40</v>
      </c>
      <c r="L1025">
        <f>_xlfn.IFNA(scalebetweenformulas!P1025,40)</f>
        <v>40</v>
      </c>
      <c r="M1025">
        <f ca="1">_xlfn.IFNA(scalebetweenformulas!R1025,40)</f>
        <v>40</v>
      </c>
      <c r="N1025">
        <f t="shared" si="16"/>
        <v>18</v>
      </c>
    </row>
    <row r="1026" spans="1:14" x14ac:dyDescent="0.3">
      <c r="A1026" t="s">
        <v>3417</v>
      </c>
      <c r="B1026">
        <f>scalebetweenformulas!S1026</f>
        <v>67</v>
      </c>
      <c r="C1026">
        <f>IF(scrapedData!AC1026="FR",4,IF(scrapedData!AC1026="SO", 3, IF(scrapedData!AC1026="JR",2,1)))</f>
        <v>1</v>
      </c>
      <c r="D1026">
        <v>1200000</v>
      </c>
      <c r="E1026">
        <f ca="1">IF(scrapedData!AD1026="F",RANDBETWEEN(2,3),IF(scrapedData!AD1026="G",RANDBETWEEN(0,1),4))</f>
        <v>4</v>
      </c>
      <c r="F1026" s="1" t="s">
        <v>585</v>
      </c>
      <c r="G1026">
        <f>scrapedData!AB1026</f>
        <v>32</v>
      </c>
      <c r="H1026" t="str">
        <f>MONTH(scrapedData!AE1026)&amp;""""&amp;DAY(scrapedData!AE1026)&amp;"'"</f>
        <v>6"8'</v>
      </c>
      <c r="I1026">
        <f ca="1">_xlfn.IFNA(scalebetweenformulas!N1026-scalebetweenformulas!T1026,40)</f>
        <v>71</v>
      </c>
      <c r="J1026">
        <f>_xlfn.IFNA(scalebetweenformulas!O1026-scalebetweenformulas!T1026,40)</f>
        <v>81</v>
      </c>
      <c r="K1026">
        <f ca="1">_xlfn.IFNA(scalebetweenformulas!Q1026,40)</f>
        <v>46</v>
      </c>
      <c r="L1026">
        <f>_xlfn.IFNA(scalebetweenformulas!P1026,40)</f>
        <v>96</v>
      </c>
      <c r="M1026">
        <f ca="1">_xlfn.IFNA(scalebetweenformulas!R1026,40)</f>
        <v>70</v>
      </c>
      <c r="N1026">
        <f t="shared" si="16"/>
        <v>21</v>
      </c>
    </row>
    <row r="1027" spans="1:14" x14ac:dyDescent="0.3">
      <c r="A1027" t="s">
        <v>3420</v>
      </c>
      <c r="B1027">
        <f>scalebetweenformulas!S1027</f>
        <v>67</v>
      </c>
      <c r="C1027">
        <f>IF(scrapedData!AC1027="FR",4,IF(scrapedData!AC1027="SO", 3, IF(scrapedData!AC1027="JR",2,1)))</f>
        <v>1</v>
      </c>
      <c r="D1027">
        <v>1200000</v>
      </c>
      <c r="E1027">
        <f ca="1">IF(scrapedData!AD1027="F",RANDBETWEEN(2,3),IF(scrapedData!AD1027="G",RANDBETWEEN(0,1),4))</f>
        <v>0</v>
      </c>
      <c r="F1027" s="1" t="s">
        <v>585</v>
      </c>
      <c r="G1027">
        <f>scrapedData!AB1027</f>
        <v>11</v>
      </c>
      <c r="H1027" t="str">
        <f>MONTH(scrapedData!AE1027)&amp;""""&amp;DAY(scrapedData!AE1027)&amp;"'"</f>
        <v>6"2'</v>
      </c>
      <c r="I1027">
        <f ca="1">_xlfn.IFNA(scalebetweenformulas!N1027-scalebetweenformulas!T1027,40)</f>
        <v>76</v>
      </c>
      <c r="J1027">
        <f>_xlfn.IFNA(scalebetweenformulas!O1027-scalebetweenformulas!T1027,40)</f>
        <v>69</v>
      </c>
      <c r="K1027">
        <f ca="1">_xlfn.IFNA(scalebetweenformulas!Q1027,40)</f>
        <v>84</v>
      </c>
      <c r="L1027">
        <f>_xlfn.IFNA(scalebetweenformulas!P1027,40)</f>
        <v>58</v>
      </c>
      <c r="M1027">
        <f ca="1">_xlfn.IFNA(scalebetweenformulas!R1027,40)</f>
        <v>81</v>
      </c>
      <c r="N1027">
        <f t="shared" ref="N1027:N1037" si="17">22-C1027</f>
        <v>21</v>
      </c>
    </row>
    <row r="1028" spans="1:14" x14ac:dyDescent="0.3">
      <c r="A1028" t="s">
        <v>3421</v>
      </c>
      <c r="B1028">
        <f>scalebetweenformulas!S1028</f>
        <v>67</v>
      </c>
      <c r="C1028">
        <f>IF(scrapedData!AC1028="FR",4,IF(scrapedData!AC1028="SO", 3, IF(scrapedData!AC1028="JR",2,1)))</f>
        <v>1</v>
      </c>
      <c r="D1028">
        <v>1200000</v>
      </c>
      <c r="E1028">
        <f ca="1">IF(scrapedData!AD1028="F",RANDBETWEEN(2,3),IF(scrapedData!AD1028="G",RANDBETWEEN(0,1),4))</f>
        <v>1</v>
      </c>
      <c r="F1028" s="1" t="s">
        <v>585</v>
      </c>
      <c r="G1028">
        <f>scrapedData!AB1028</f>
        <v>0</v>
      </c>
      <c r="H1028" t="str">
        <f>MONTH(scrapedData!AE1028)&amp;""""&amp;DAY(scrapedData!AE1028)&amp;"'"</f>
        <v>6"2'</v>
      </c>
      <c r="I1028">
        <f ca="1">_xlfn.IFNA(scalebetweenformulas!N1028-scalebetweenformulas!T1028,40)</f>
        <v>72</v>
      </c>
      <c r="J1028">
        <f>_xlfn.IFNA(scalebetweenformulas!O1028-scalebetweenformulas!T1028,40)</f>
        <v>69</v>
      </c>
      <c r="K1028">
        <f ca="1">_xlfn.IFNA(scalebetweenformulas!Q1028,40)</f>
        <v>76</v>
      </c>
      <c r="L1028">
        <f>_xlfn.IFNA(scalebetweenformulas!P1028,40)</f>
        <v>64</v>
      </c>
      <c r="M1028">
        <f ca="1">_xlfn.IFNA(scalebetweenformulas!R1028,40)</f>
        <v>72</v>
      </c>
      <c r="N1028">
        <f t="shared" si="17"/>
        <v>21</v>
      </c>
    </row>
    <row r="1029" spans="1:14" x14ac:dyDescent="0.3">
      <c r="A1029" t="s">
        <v>3423</v>
      </c>
      <c r="B1029">
        <f>scalebetweenformulas!S1029</f>
        <v>67</v>
      </c>
      <c r="C1029">
        <f>IF(scrapedData!AC1029="FR",4,IF(scrapedData!AC1029="SO", 3, IF(scrapedData!AC1029="JR",2,1)))</f>
        <v>1</v>
      </c>
      <c r="D1029">
        <v>1200000</v>
      </c>
      <c r="E1029">
        <f ca="1">IF(scrapedData!AD1029="F",RANDBETWEEN(2,3),IF(scrapedData!AD1029="G",RANDBETWEEN(0,1),4))</f>
        <v>2</v>
      </c>
      <c r="F1029" s="1" t="s">
        <v>585</v>
      </c>
      <c r="G1029">
        <f>scrapedData!AB1029</f>
        <v>1</v>
      </c>
      <c r="H1029" t="str">
        <f>MONTH(scrapedData!AE1029)&amp;""""&amp;DAY(scrapedData!AE1029)&amp;"'"</f>
        <v>6"8'</v>
      </c>
      <c r="I1029">
        <f ca="1">_xlfn.IFNA(scalebetweenformulas!N1029-scalebetweenformulas!T1029,40)</f>
        <v>72</v>
      </c>
      <c r="J1029">
        <f>_xlfn.IFNA(scalebetweenformulas!O1029-scalebetweenformulas!T1029,40)</f>
        <v>76</v>
      </c>
      <c r="K1029">
        <f ca="1">_xlfn.IFNA(scalebetweenformulas!Q1029,40)</f>
        <v>77</v>
      </c>
      <c r="L1029">
        <f>_xlfn.IFNA(scalebetweenformulas!P1029,40)</f>
        <v>91</v>
      </c>
      <c r="M1029">
        <f ca="1">_xlfn.IFNA(scalebetweenformulas!R1029,40)</f>
        <v>70</v>
      </c>
      <c r="N1029">
        <f t="shared" si="17"/>
        <v>21</v>
      </c>
    </row>
    <row r="1030" spans="1:14" x14ac:dyDescent="0.3">
      <c r="A1030" t="s">
        <v>3425</v>
      </c>
      <c r="B1030">
        <f>scalebetweenformulas!S1030</f>
        <v>67</v>
      </c>
      <c r="C1030">
        <f>IF(scrapedData!AC1030="FR",4,IF(scrapedData!AC1030="SO", 3, IF(scrapedData!AC1030="JR",2,1)))</f>
        <v>2</v>
      </c>
      <c r="D1030">
        <v>1200000</v>
      </c>
      <c r="E1030">
        <f ca="1">IF(scrapedData!AD1030="F",RANDBETWEEN(2,3),IF(scrapedData!AD1030="G",RANDBETWEEN(0,1),4))</f>
        <v>3</v>
      </c>
      <c r="F1030" s="1" t="s">
        <v>585</v>
      </c>
      <c r="G1030">
        <f>scrapedData!AB1030</f>
        <v>2</v>
      </c>
      <c r="H1030" t="str">
        <f>MONTH(scrapedData!AE1030)&amp;""""&amp;DAY(scrapedData!AE1030)&amp;"'"</f>
        <v>6"5'</v>
      </c>
      <c r="I1030">
        <f ca="1">_xlfn.IFNA(scalebetweenformulas!N1030-scalebetweenformulas!T1030,40)</f>
        <v>74</v>
      </c>
      <c r="J1030">
        <f>_xlfn.IFNA(scalebetweenformulas!O1030-scalebetweenformulas!T1030,40)</f>
        <v>71</v>
      </c>
      <c r="K1030">
        <f ca="1">_xlfn.IFNA(scalebetweenformulas!Q1030,40)</f>
        <v>74</v>
      </c>
      <c r="L1030">
        <f>_xlfn.IFNA(scalebetweenformulas!P1030,40)</f>
        <v>75</v>
      </c>
      <c r="M1030">
        <f ca="1">_xlfn.IFNA(scalebetweenformulas!R1030,40)</f>
        <v>74</v>
      </c>
      <c r="N1030">
        <f t="shared" si="17"/>
        <v>20</v>
      </c>
    </row>
    <row r="1031" spans="1:14" x14ac:dyDescent="0.3">
      <c r="A1031" t="s">
        <v>3426</v>
      </c>
      <c r="B1031">
        <f>scalebetweenformulas!S1031</f>
        <v>67</v>
      </c>
      <c r="C1031">
        <f>IF(scrapedData!AC1031="FR",4,IF(scrapedData!AC1031="SO", 3, IF(scrapedData!AC1031="JR",2,1)))</f>
        <v>3</v>
      </c>
      <c r="D1031">
        <v>1200000</v>
      </c>
      <c r="E1031">
        <f ca="1">IF(scrapedData!AD1031="F",RANDBETWEEN(2,3),IF(scrapedData!AD1031="G",RANDBETWEEN(0,1),4))</f>
        <v>1</v>
      </c>
      <c r="F1031" s="1" t="s">
        <v>585</v>
      </c>
      <c r="G1031">
        <f>scrapedData!AB1031</f>
        <v>5</v>
      </c>
      <c r="H1031" t="str">
        <f>MONTH(scrapedData!AE1031)&amp;""""&amp;DAY(scrapedData!AE1031)&amp;"'"</f>
        <v>6"2'</v>
      </c>
      <c r="I1031">
        <f ca="1">_xlfn.IFNA(scalebetweenformulas!N1031-scalebetweenformulas!T1031,40)</f>
        <v>70</v>
      </c>
      <c r="J1031">
        <f>_xlfn.IFNA(scalebetweenformulas!O1031-scalebetweenformulas!T1031,40)</f>
        <v>63</v>
      </c>
      <c r="K1031">
        <f ca="1">_xlfn.IFNA(scalebetweenformulas!Q1031,40)</f>
        <v>77</v>
      </c>
      <c r="L1031">
        <f>_xlfn.IFNA(scalebetweenformulas!P1031,40)</f>
        <v>57</v>
      </c>
      <c r="M1031">
        <f ca="1">_xlfn.IFNA(scalebetweenformulas!R1031,40)</f>
        <v>68</v>
      </c>
      <c r="N1031">
        <f t="shared" si="17"/>
        <v>19</v>
      </c>
    </row>
    <row r="1032" spans="1:14" x14ac:dyDescent="0.3">
      <c r="A1032" t="s">
        <v>3427</v>
      </c>
      <c r="B1032">
        <f>scalebetweenformulas!S1032</f>
        <v>67</v>
      </c>
      <c r="C1032">
        <f>IF(scrapedData!AC1032="FR",4,IF(scrapedData!AC1032="SO", 3, IF(scrapedData!AC1032="JR",2,1)))</f>
        <v>1</v>
      </c>
      <c r="D1032">
        <v>1200000</v>
      </c>
      <c r="E1032">
        <f ca="1">IF(scrapedData!AD1032="F",RANDBETWEEN(2,3),IF(scrapedData!AD1032="G",RANDBETWEEN(0,1),4))</f>
        <v>0</v>
      </c>
      <c r="F1032" s="1" t="s">
        <v>585</v>
      </c>
      <c r="G1032">
        <f>scrapedData!AB1032</f>
        <v>20</v>
      </c>
      <c r="H1032" t="str">
        <f>MONTH(scrapedData!AE1032)&amp;""""&amp;DAY(scrapedData!AE1032)&amp;"'"</f>
        <v>5"10'</v>
      </c>
      <c r="I1032">
        <f ca="1">_xlfn.IFNA(scalebetweenformulas!N1032-scalebetweenformulas!T1032,40)</f>
        <v>71</v>
      </c>
      <c r="J1032">
        <f>_xlfn.IFNA(scalebetweenformulas!O1032-scalebetweenformulas!T1032,40)</f>
        <v>63</v>
      </c>
      <c r="K1032">
        <f ca="1">_xlfn.IFNA(scalebetweenformulas!Q1032,40)</f>
        <v>77</v>
      </c>
      <c r="L1032">
        <f>_xlfn.IFNA(scalebetweenformulas!P1032,40)</f>
        <v>70</v>
      </c>
      <c r="M1032">
        <f ca="1">_xlfn.IFNA(scalebetweenformulas!R1032,40)</f>
        <v>86</v>
      </c>
      <c r="N1032">
        <f t="shared" si="17"/>
        <v>21</v>
      </c>
    </row>
    <row r="1033" spans="1:14" x14ac:dyDescent="0.3">
      <c r="A1033" t="s">
        <v>3429</v>
      </c>
      <c r="B1033">
        <f>scalebetweenformulas!S1033</f>
        <v>67</v>
      </c>
      <c r="C1033">
        <f>IF(scrapedData!AC1033="FR",4,IF(scrapedData!AC1033="SO", 3, IF(scrapedData!AC1033="JR",2,1)))</f>
        <v>3</v>
      </c>
      <c r="D1033">
        <v>1200000</v>
      </c>
      <c r="E1033">
        <f ca="1">IF(scrapedData!AD1033="F",RANDBETWEEN(2,3),IF(scrapedData!AD1033="G",RANDBETWEEN(0,1),4))</f>
        <v>1</v>
      </c>
      <c r="F1033" s="1" t="s">
        <v>585</v>
      </c>
      <c r="G1033">
        <f>scrapedData!AB1033</f>
        <v>4</v>
      </c>
      <c r="H1033" t="str">
        <f>MONTH(scrapedData!AE1033)&amp;""""&amp;DAY(scrapedData!AE1033)&amp;"'"</f>
        <v>6"1'</v>
      </c>
      <c r="I1033">
        <f ca="1">_xlfn.IFNA(scalebetweenformulas!N1033-scalebetweenformulas!T1033,40)</f>
        <v>72</v>
      </c>
      <c r="J1033">
        <f>_xlfn.IFNA(scalebetweenformulas!O1033-scalebetweenformulas!T1033,40)</f>
        <v>68</v>
      </c>
      <c r="K1033">
        <f ca="1">_xlfn.IFNA(scalebetweenformulas!Q1033,40)</f>
        <v>68</v>
      </c>
      <c r="L1033">
        <f>_xlfn.IFNA(scalebetweenformulas!P1033,40)</f>
        <v>63</v>
      </c>
      <c r="M1033">
        <f ca="1">_xlfn.IFNA(scalebetweenformulas!R1033,40)</f>
        <v>69</v>
      </c>
      <c r="N1033">
        <f t="shared" si="17"/>
        <v>19</v>
      </c>
    </row>
    <row r="1034" spans="1:14" x14ac:dyDescent="0.3">
      <c r="A1034" t="s">
        <v>3430</v>
      </c>
      <c r="B1034">
        <f>scalebetweenformulas!S1034</f>
        <v>67</v>
      </c>
      <c r="C1034">
        <f>IF(scrapedData!AC1034="FR",4,IF(scrapedData!AC1034="SO", 3, IF(scrapedData!AC1034="JR",2,1)))</f>
        <v>1</v>
      </c>
      <c r="D1034">
        <v>1200000</v>
      </c>
      <c r="E1034">
        <f ca="1">IF(scrapedData!AD1034="F",RANDBETWEEN(2,3),IF(scrapedData!AD1034="G",RANDBETWEEN(0,1),4))</f>
        <v>1</v>
      </c>
      <c r="F1034" s="1" t="s">
        <v>585</v>
      </c>
      <c r="G1034">
        <f>scrapedData!AB1034</f>
        <v>10</v>
      </c>
      <c r="H1034" t="str">
        <f>MONTH(scrapedData!AE1034)&amp;""""&amp;DAY(scrapedData!AE1034)&amp;"'"</f>
        <v>6"2'</v>
      </c>
      <c r="I1034">
        <f ca="1">_xlfn.IFNA(scalebetweenformulas!N1034-scalebetweenformulas!T1034,40)</f>
        <v>67</v>
      </c>
      <c r="J1034">
        <f>_xlfn.IFNA(scalebetweenformulas!O1034-scalebetweenformulas!T1034,40)</f>
        <v>63</v>
      </c>
      <c r="K1034">
        <f ca="1">_xlfn.IFNA(scalebetweenformulas!Q1034,40)</f>
        <v>49</v>
      </c>
      <c r="L1034">
        <f>_xlfn.IFNA(scalebetweenformulas!P1034,40)</f>
        <v>62</v>
      </c>
      <c r="M1034">
        <f ca="1">_xlfn.IFNA(scalebetweenformulas!R1034,40)</f>
        <v>59</v>
      </c>
      <c r="N1034">
        <f t="shared" si="17"/>
        <v>21</v>
      </c>
    </row>
    <row r="1035" spans="1:14" x14ac:dyDescent="0.3">
      <c r="A1035" t="s">
        <v>3432</v>
      </c>
      <c r="B1035">
        <f>scalebetweenformulas!S1035</f>
        <v>67</v>
      </c>
      <c r="C1035">
        <f>IF(scrapedData!AC1035="FR",4,IF(scrapedData!AC1035="SO", 3, IF(scrapedData!AC1035="JR",2,1)))</f>
        <v>4</v>
      </c>
      <c r="D1035">
        <v>1200000</v>
      </c>
      <c r="E1035">
        <f ca="1">IF(scrapedData!AD1035="F",RANDBETWEEN(2,3),IF(scrapedData!AD1035="G",RANDBETWEEN(0,1),4))</f>
        <v>0</v>
      </c>
      <c r="F1035" s="1" t="s">
        <v>585</v>
      </c>
      <c r="G1035">
        <f>scrapedData!AB1035</f>
        <v>24</v>
      </c>
      <c r="H1035" t="str">
        <f>MONTH(scrapedData!AE1035)&amp;""""&amp;DAY(scrapedData!AE1035)&amp;"'"</f>
        <v>6"3'</v>
      </c>
      <c r="I1035">
        <f ca="1">_xlfn.IFNA(scalebetweenformulas!N1035-scalebetweenformulas!T1035,40)</f>
        <v>67</v>
      </c>
      <c r="J1035">
        <f>_xlfn.IFNA(scalebetweenformulas!O1035-scalebetweenformulas!T1035,40)</f>
        <v>62</v>
      </c>
      <c r="K1035">
        <f ca="1">_xlfn.IFNA(scalebetweenformulas!Q1035,40)</f>
        <v>49</v>
      </c>
      <c r="L1035">
        <f>_xlfn.IFNA(scalebetweenformulas!P1035,40)</f>
        <v>70</v>
      </c>
      <c r="M1035">
        <f ca="1">_xlfn.IFNA(scalebetweenformulas!R1035,40)</f>
        <v>55</v>
      </c>
      <c r="N1035">
        <f t="shared" si="17"/>
        <v>18</v>
      </c>
    </row>
    <row r="1036" spans="1:14" x14ac:dyDescent="0.3">
      <c r="A1036" t="s">
        <v>3433</v>
      </c>
      <c r="B1036">
        <f>scalebetweenformulas!S1036</f>
        <v>67</v>
      </c>
      <c r="C1036">
        <f>IF(scrapedData!AC1036="FR",4,IF(scrapedData!AC1036="SO", 3, IF(scrapedData!AC1036="JR",2,1)))</f>
        <v>2</v>
      </c>
      <c r="D1036">
        <v>1200000</v>
      </c>
      <c r="E1036">
        <f ca="1">IF(scrapedData!AD1036="F",RANDBETWEEN(2,3),IF(scrapedData!AD1036="G",RANDBETWEEN(0,1),4))</f>
        <v>1</v>
      </c>
      <c r="F1036" s="1" t="s">
        <v>585</v>
      </c>
      <c r="G1036">
        <f>scrapedData!AB1036</f>
        <v>55</v>
      </c>
      <c r="H1036" t="str">
        <f>MONTH(scrapedData!AE1036)&amp;""""&amp;DAY(scrapedData!AE1036)&amp;"'"</f>
        <v>6"1'</v>
      </c>
      <c r="I1036">
        <f ca="1">_xlfn.IFNA(scalebetweenformulas!N1036-scalebetweenformulas!T1036,40)</f>
        <v>60</v>
      </c>
      <c r="J1036">
        <f>_xlfn.IFNA(scalebetweenformulas!O1036-scalebetweenformulas!T1036,40)</f>
        <v>58</v>
      </c>
      <c r="K1036">
        <f ca="1">_xlfn.IFNA(scalebetweenformulas!Q1036,40)</f>
        <v>42</v>
      </c>
      <c r="L1036">
        <f>_xlfn.IFNA(scalebetweenformulas!P1036,40)</f>
        <v>65</v>
      </c>
      <c r="M1036">
        <f ca="1">_xlfn.IFNA(scalebetweenformulas!R1036,40)</f>
        <v>53</v>
      </c>
      <c r="N1036">
        <f t="shared" si="17"/>
        <v>20</v>
      </c>
    </row>
    <row r="1037" spans="1:14" x14ac:dyDescent="0.3">
      <c r="A1037" t="s">
        <v>3435</v>
      </c>
      <c r="B1037">
        <f>scalebetweenformulas!S1037</f>
        <v>67</v>
      </c>
      <c r="C1037">
        <f>IF(scrapedData!AC1037="FR",4,IF(scrapedData!AC1037="SO", 3, IF(scrapedData!AC1037="JR",2,1)))</f>
        <v>1</v>
      </c>
      <c r="D1037">
        <v>1200000</v>
      </c>
      <c r="E1037">
        <f ca="1">IF(scrapedData!AD1037="F",RANDBETWEEN(2,3),IF(scrapedData!AD1037="G",RANDBETWEEN(0,1),4))</f>
        <v>2</v>
      </c>
      <c r="F1037" s="1" t="s">
        <v>585</v>
      </c>
      <c r="G1037">
        <f>scrapedData!AB1037</f>
        <v>3</v>
      </c>
      <c r="H1037" t="str">
        <f>MONTH(scrapedData!AE1037)&amp;""""&amp;DAY(scrapedData!AE1037)&amp;"'"</f>
        <v>6"7'</v>
      </c>
      <c r="I1037">
        <f ca="1">_xlfn.IFNA(scalebetweenformulas!N1037-scalebetweenformulas!T1037,40)</f>
        <v>65</v>
      </c>
      <c r="J1037">
        <f>_xlfn.IFNA(scalebetweenformulas!O1037-scalebetweenformulas!T1037,40)</f>
        <v>60</v>
      </c>
      <c r="K1037">
        <f ca="1">_xlfn.IFNA(scalebetweenformulas!Q1037,40)</f>
        <v>46</v>
      </c>
      <c r="L1037">
        <f>_xlfn.IFNA(scalebetweenformulas!P1037,40)</f>
        <v>70</v>
      </c>
      <c r="M1037">
        <f ca="1">_xlfn.IFNA(scalebetweenformulas!R1037,40)</f>
        <v>69</v>
      </c>
      <c r="N1037">
        <f t="shared" si="17"/>
        <v>21</v>
      </c>
    </row>
  </sheetData>
  <hyperlinks>
    <hyperlink ref="F2" r:id="rId1" xr:uid="{D6710E70-DAA4-4C78-8780-15BBAB81B5A6}"/>
    <hyperlink ref="F3" r:id="rId2" xr:uid="{2F7F5FB0-2203-4E8E-A697-6287943C54D3}"/>
    <hyperlink ref="F4" r:id="rId3" xr:uid="{53B24C75-2602-407E-9188-C19359540C68}"/>
    <hyperlink ref="F5" r:id="rId4" xr:uid="{31B97C84-39BA-432D-B392-B0D4B98B53B2}"/>
    <hyperlink ref="F6" r:id="rId5" xr:uid="{F9EF9EAB-D2F0-4E36-891C-A9E55C60488A}"/>
    <hyperlink ref="F7" r:id="rId6" xr:uid="{6E37A961-348F-4099-AE10-AEEBF78E5D07}"/>
    <hyperlink ref="F8" r:id="rId7" xr:uid="{EBCBF1ED-6D99-433A-A722-A8B272455773}"/>
    <hyperlink ref="F9" r:id="rId8" xr:uid="{29BDCDF2-D1D5-4677-978C-722D6AC2A09E}"/>
    <hyperlink ref="F10" r:id="rId9" xr:uid="{47A7267F-E485-41A8-8058-211FF69B5CD9}"/>
    <hyperlink ref="F11" r:id="rId10" xr:uid="{1357B0B9-3E0A-4DCD-9CF7-882956642753}"/>
    <hyperlink ref="F12" r:id="rId11" xr:uid="{FD9B60F6-B3B8-4172-9DDC-C38C1E1AE513}"/>
    <hyperlink ref="F13" r:id="rId12" xr:uid="{28C329FC-359F-44D7-A2DA-DAE663EB7DF2}"/>
    <hyperlink ref="F14" r:id="rId13" xr:uid="{47CA3E96-105E-446E-969B-95B88E27FA14}"/>
    <hyperlink ref="F15" r:id="rId14" xr:uid="{87CCAF18-77DE-428E-9762-224E86D63C05}"/>
    <hyperlink ref="F16" r:id="rId15" xr:uid="{DF6DE72B-D5E7-4002-BF40-A731D9078D63}"/>
    <hyperlink ref="F17" r:id="rId16" xr:uid="{F232B78D-92D7-4EEA-9425-227E4D76906E}"/>
    <hyperlink ref="F18" r:id="rId17" xr:uid="{49B3548F-0244-4498-90D2-02D54F8667A9}"/>
    <hyperlink ref="F19" r:id="rId18" xr:uid="{C5CCAA5C-FC1A-42E2-8D05-DC2FF35B16AC}"/>
    <hyperlink ref="F20" r:id="rId19" xr:uid="{BAB7F35D-E9BF-4645-8FEA-63A9AAA0A50B}"/>
    <hyperlink ref="F21" r:id="rId20" xr:uid="{4DD54CC7-1001-4147-B74E-05FE0CC1007D}"/>
    <hyperlink ref="F22" r:id="rId21" xr:uid="{D082470A-8B65-40BB-8E68-FC2B81D35EF5}"/>
    <hyperlink ref="F23" r:id="rId22" xr:uid="{EC36CCCD-7E8A-4FEC-8064-4F865F8340BA}"/>
    <hyperlink ref="F24" r:id="rId23" xr:uid="{E4562491-E439-4FA4-AD0A-F126AC95AB90}"/>
    <hyperlink ref="F25" r:id="rId24" xr:uid="{F71C9BEB-79BE-40F9-A4F3-E44991511C05}"/>
    <hyperlink ref="F26" r:id="rId25" xr:uid="{9295D7A7-164A-482A-B205-6654D1964A22}"/>
    <hyperlink ref="F27" r:id="rId26" xr:uid="{78585F0B-470A-4C95-BF20-D4A85DC75DCC}"/>
    <hyperlink ref="F28" r:id="rId27" xr:uid="{74E94E62-85C0-4B9E-A378-5DBB114779F9}"/>
    <hyperlink ref="F29" r:id="rId28" xr:uid="{8DC9C637-A245-439B-89AA-7F0EF19F86DE}"/>
    <hyperlink ref="F30" r:id="rId29" xr:uid="{F5DD8A36-1F71-45FE-978F-61EE1739CDE1}"/>
    <hyperlink ref="F31" r:id="rId30" xr:uid="{C101C70E-9D46-4F46-AFCB-39C53BAFDC8C}"/>
    <hyperlink ref="F32" r:id="rId31" xr:uid="{F0B2B240-4E82-4C50-A056-95958E00D79F}"/>
    <hyperlink ref="F33" r:id="rId32" xr:uid="{62D774CD-AAEC-4E86-97CF-66043E0980D5}"/>
    <hyperlink ref="F34" r:id="rId33" xr:uid="{49D56C0B-954B-41C9-8AFA-B97B72393523}"/>
    <hyperlink ref="F35" r:id="rId34" xr:uid="{9462F308-DC64-4B39-B608-07A540C19B55}"/>
    <hyperlink ref="F36" r:id="rId35" xr:uid="{3F30DFC8-D2AD-4D75-B749-348B036A2637}"/>
    <hyperlink ref="F37" r:id="rId36" xr:uid="{65A84B16-9AE5-4B68-B242-C513BFA6160D}"/>
    <hyperlink ref="F38" r:id="rId37" xr:uid="{0A9939E9-9F23-49EC-AC33-FF5DC384CEE3}"/>
    <hyperlink ref="F39" r:id="rId38" xr:uid="{4A020D01-011C-4AFA-A7AF-170D7AFB2E7F}"/>
    <hyperlink ref="F40" r:id="rId39" xr:uid="{1CF8CEBA-B372-48FB-82B7-687272BC5FEB}"/>
    <hyperlink ref="F41" r:id="rId40" xr:uid="{4F02199A-93E3-4CCF-9FCD-7D8DB48D0395}"/>
    <hyperlink ref="F42" r:id="rId41" xr:uid="{EE15CB4F-38B9-48A2-8AC3-9FA253F3EED5}"/>
    <hyperlink ref="F43" r:id="rId42" xr:uid="{B96B2876-20F3-4FDD-9E4A-52CBA85433FA}"/>
    <hyperlink ref="F44" r:id="rId43" xr:uid="{E0C263ED-7FF7-496D-96E2-243416183F36}"/>
    <hyperlink ref="F45" r:id="rId44" xr:uid="{1DFE25C7-AE45-438F-8F12-30E6227ABDB6}"/>
    <hyperlink ref="F46" r:id="rId45" xr:uid="{BFAFCBD7-609D-4EAF-ADE2-D236BDD16316}"/>
    <hyperlink ref="F47" r:id="rId46" xr:uid="{F9195CE8-15EB-44B0-A67E-61C3351AFB9D}"/>
    <hyperlink ref="F48" r:id="rId47" xr:uid="{6D56D49D-D293-482F-93F8-F608A296D422}"/>
    <hyperlink ref="F49" r:id="rId48" xr:uid="{E4CC23AE-881E-4FCA-94AE-9C0D018A5C33}"/>
    <hyperlink ref="F50" r:id="rId49" xr:uid="{3561E029-225A-4F39-AB7E-2A681D2C92D7}"/>
    <hyperlink ref="F51" r:id="rId50" xr:uid="{E2D6B8E8-1E4B-47A7-94F7-15B96735BEA9}"/>
    <hyperlink ref="F52" r:id="rId51" xr:uid="{4993348D-599B-44A0-9AD4-0F614D1C3DE1}"/>
    <hyperlink ref="F53" r:id="rId52" xr:uid="{D254E187-420E-40D8-83D4-F1FA53CC2366}"/>
    <hyperlink ref="F54" r:id="rId53" xr:uid="{82F6FF93-3267-4243-8BED-ACB199663168}"/>
    <hyperlink ref="F55" r:id="rId54" xr:uid="{F8FB6A98-EE66-4E85-997C-8278F521F185}"/>
    <hyperlink ref="F56" r:id="rId55" xr:uid="{D5155BE8-C6B1-4DD3-B83D-C7C39644280A}"/>
    <hyperlink ref="F57" r:id="rId56" xr:uid="{F8DD7796-4375-40FF-9C00-1DE97AF20227}"/>
    <hyperlink ref="F58" r:id="rId57" xr:uid="{E08BEBE9-48CE-43F3-87A6-C7CA7438CF8E}"/>
    <hyperlink ref="F59" r:id="rId58" xr:uid="{DF1EBC24-416E-4F63-A2FF-E74804334A49}"/>
    <hyperlink ref="F60" r:id="rId59" xr:uid="{D7EDD904-54A4-4958-A97C-5EC03BDD5E0F}"/>
    <hyperlink ref="F61" r:id="rId60" xr:uid="{019607DF-CEF3-45C9-9DCB-DDA3F75649C3}"/>
    <hyperlink ref="F62" r:id="rId61" xr:uid="{95827323-94A1-4EAE-B1AF-1A33E73AA1AB}"/>
    <hyperlink ref="F63" r:id="rId62" xr:uid="{FD713A8E-CFDB-4B99-8CF5-8FF2834B5578}"/>
    <hyperlink ref="F64" r:id="rId63" xr:uid="{65FFAF20-19D4-407B-B32E-27E3FD28304C}"/>
    <hyperlink ref="F65" r:id="rId64" xr:uid="{EEB72768-A2C1-4C90-BD4C-76BDD81ECF71}"/>
    <hyperlink ref="F66" r:id="rId65" xr:uid="{A9AD00D3-34CE-4228-BAB8-0938F5E61608}"/>
    <hyperlink ref="F67" r:id="rId66" xr:uid="{4D5F6832-E5F6-47C6-BCAA-445A9DB30B91}"/>
    <hyperlink ref="F68" r:id="rId67" xr:uid="{977F422A-248B-4092-BA2E-4A1B048B16A8}"/>
    <hyperlink ref="F69" r:id="rId68" xr:uid="{420742CA-CE10-4148-AE56-AC311A41FEBB}"/>
    <hyperlink ref="F70" r:id="rId69" xr:uid="{EE6B2F6F-F362-4C05-ACD1-177F85AFC126}"/>
    <hyperlink ref="F71" r:id="rId70" xr:uid="{2F086BE3-5DBE-4A0A-A692-FCBAE82D434B}"/>
    <hyperlink ref="F72" r:id="rId71" xr:uid="{6A32A70A-6AF7-4393-B75C-3D69FD84A57D}"/>
    <hyperlink ref="F73" r:id="rId72" xr:uid="{32C753E0-7215-4ACD-A60F-5D671C7B3A77}"/>
    <hyperlink ref="F74" r:id="rId73" xr:uid="{3B66ACA8-1E52-47A4-AEF3-985C1CA9D0AC}"/>
    <hyperlink ref="F75" r:id="rId74" xr:uid="{4E2846D2-10FB-48E3-8F93-FCAC6012B9E6}"/>
    <hyperlink ref="F76" r:id="rId75" xr:uid="{2356726A-D2DC-45F7-974C-CDC284A35B65}"/>
    <hyperlink ref="F77" r:id="rId76" xr:uid="{5CAC4099-0FCE-4844-BD1E-4E373BE9C298}"/>
    <hyperlink ref="F78" r:id="rId77" xr:uid="{D42E34B0-CCCB-435A-9F3C-CC9677BD2F51}"/>
    <hyperlink ref="F79" r:id="rId78" xr:uid="{0BAA27DA-EC64-4E8A-80AE-9A82D3DE5748}"/>
    <hyperlink ref="F80" r:id="rId79" xr:uid="{8990A4CD-05E4-4310-9570-6C74469A446C}"/>
    <hyperlink ref="F81" r:id="rId80" xr:uid="{9495866E-1977-4C2F-AE81-3CFD1184C2EF}"/>
    <hyperlink ref="F82" r:id="rId81" xr:uid="{67F47214-B9A6-4183-8D0C-54A9DCECA381}"/>
    <hyperlink ref="F83" r:id="rId82" xr:uid="{BBDB0BBB-63F8-4426-9F1D-7A9E005311FA}"/>
    <hyperlink ref="F84" r:id="rId83" xr:uid="{EC9938D8-3250-4DFF-A94D-34D894FC9DC4}"/>
    <hyperlink ref="F85" r:id="rId84" xr:uid="{8D791F38-234A-44E7-AE09-EB30976CBEAC}"/>
    <hyperlink ref="F86" r:id="rId85" xr:uid="{3B421E4B-3287-4E44-9A1C-7B3E24EF3B1C}"/>
    <hyperlink ref="F87" r:id="rId86" xr:uid="{30BF4F9A-D2E9-4739-9895-81ED654E9E36}"/>
    <hyperlink ref="F88" r:id="rId87" xr:uid="{515F1AEE-6718-4A75-89CB-E296EC3DE598}"/>
    <hyperlink ref="F89" r:id="rId88" xr:uid="{129BAFF4-58C1-4D9C-96B6-72E223DB69A7}"/>
    <hyperlink ref="F90" r:id="rId89" xr:uid="{612487AC-0AB5-457C-8027-165F8934D578}"/>
    <hyperlink ref="F91" r:id="rId90" xr:uid="{B1FA99FE-6BD2-4D4A-980D-58CC9082B8EF}"/>
    <hyperlink ref="F92" r:id="rId91" xr:uid="{A0AAF9C4-7F17-4030-9FC6-EF5A563D06BE}"/>
    <hyperlink ref="F93" r:id="rId92" xr:uid="{CCD7A570-3DFE-4B71-BB0F-44B0A6E38CA3}"/>
    <hyperlink ref="F94" r:id="rId93" xr:uid="{96CFFE29-78CF-4F40-BDF7-FA859F9028BE}"/>
    <hyperlink ref="F95" r:id="rId94" xr:uid="{A4C27E42-5376-4F25-AA24-3A4B8AA7C94E}"/>
    <hyperlink ref="F96" r:id="rId95" xr:uid="{A89A3F93-2576-46E6-8707-4AE75E0FBA34}"/>
    <hyperlink ref="F97" r:id="rId96" xr:uid="{1AEDA4D3-A12E-43EA-9512-F1910886624A}"/>
    <hyperlink ref="F98" r:id="rId97" xr:uid="{4AE0F7C0-5046-45F5-8F55-EEFC4996AACE}"/>
    <hyperlink ref="F99" r:id="rId98" xr:uid="{2DB9D2A0-0C18-4101-ADA6-D9F51D98061D}"/>
    <hyperlink ref="F100" r:id="rId99" xr:uid="{E027FC72-7B7F-46A8-8F16-929E646011BF}"/>
    <hyperlink ref="F101" r:id="rId100" xr:uid="{D8C06EC5-463E-4CF5-BCE0-1553DBB4514A}"/>
    <hyperlink ref="F102" r:id="rId101" xr:uid="{CCD2B2B5-C10B-4A32-A6A0-7FB76C78A6E5}"/>
    <hyperlink ref="F103" r:id="rId102" xr:uid="{0FB0659E-9F8E-46DE-942F-284AB8F7C612}"/>
    <hyperlink ref="F104" r:id="rId103" xr:uid="{37E57944-AA5C-4DFB-8464-3B911F476E25}"/>
    <hyperlink ref="F105" r:id="rId104" xr:uid="{9269B3AF-BA6A-4385-8ADF-4865D5CB8D0F}"/>
    <hyperlink ref="F106" r:id="rId105" xr:uid="{7CF262A2-2097-40F4-889B-5602315D0DC9}"/>
    <hyperlink ref="F107" r:id="rId106" xr:uid="{BEA57C00-F5A6-47FA-8AE0-E5579A9D0D72}"/>
    <hyperlink ref="F108" r:id="rId107" xr:uid="{4C478368-5D72-45C6-A9A5-662D15411823}"/>
    <hyperlink ref="F109" r:id="rId108" xr:uid="{FAF7A3AE-697C-4455-8B96-2C519D6C4A68}"/>
    <hyperlink ref="F110" r:id="rId109" xr:uid="{7E07226C-9134-4943-919A-3B346E8FF321}"/>
    <hyperlink ref="F111" r:id="rId110" xr:uid="{282DA5A1-D149-4DBF-84EF-AB5005314F4D}"/>
    <hyperlink ref="F112" r:id="rId111" xr:uid="{5B2C7FCB-B3E5-4401-900D-BD39987729EA}"/>
    <hyperlink ref="F113" r:id="rId112" xr:uid="{91156868-A9DA-49B9-9E48-FD08891F33CA}"/>
    <hyperlink ref="F114" r:id="rId113" xr:uid="{17BE9B25-3AF5-4C52-AD42-F69D48024883}"/>
    <hyperlink ref="F115" r:id="rId114" xr:uid="{3B1CD9D0-A0C1-4C7F-8C55-FEAB456D4A27}"/>
    <hyperlink ref="F116" r:id="rId115" xr:uid="{06EE74E2-A64F-4621-BC48-80F82EDEE9BE}"/>
    <hyperlink ref="F117" r:id="rId116" xr:uid="{59BED72F-F9B2-4757-B2E5-F1C12148E97D}"/>
    <hyperlink ref="F118" r:id="rId117" xr:uid="{369F34B2-2012-4AA2-903E-2A386B59BD79}"/>
    <hyperlink ref="F119" r:id="rId118" xr:uid="{F3C4C7E6-D515-4270-B6B4-D7015109F28B}"/>
    <hyperlink ref="F120" r:id="rId119" xr:uid="{E21FB769-1299-405B-8987-42B3D0A1F738}"/>
    <hyperlink ref="F121" r:id="rId120" xr:uid="{FF44ADEB-594E-4730-A775-5C7168A7EFC9}"/>
    <hyperlink ref="F122" r:id="rId121" xr:uid="{A4E74ABC-EEE7-4177-BFBB-57455A8F4515}"/>
    <hyperlink ref="F123" r:id="rId122" xr:uid="{A65AC640-45F0-4EAA-93AD-C1132B91D8D9}"/>
    <hyperlink ref="F124" r:id="rId123" xr:uid="{8AC8AC32-1B64-4C6C-AB0E-7A6675495322}"/>
    <hyperlink ref="F125" r:id="rId124" xr:uid="{05E14CE2-3152-473D-BB88-71DD71CBD2DF}"/>
    <hyperlink ref="F126" r:id="rId125" xr:uid="{D5CCA433-2820-45A3-A05A-1C70ED1C3A83}"/>
    <hyperlink ref="F127" r:id="rId126" xr:uid="{78561030-6AE8-4D35-B87C-11BF92E5E25A}"/>
    <hyperlink ref="F128" r:id="rId127" xr:uid="{67DDD205-1DD7-4D44-BF4B-39CE99C03279}"/>
    <hyperlink ref="F129" r:id="rId128" xr:uid="{175B9A75-3075-4F0B-87BD-0C180583182F}"/>
    <hyperlink ref="F130" r:id="rId129" xr:uid="{3A4F9BEB-745D-44FA-B274-D60C53B0CEE6}"/>
    <hyperlink ref="F131" r:id="rId130" xr:uid="{0F9957C2-4374-45A4-B48B-673D0E42CFD5}"/>
    <hyperlink ref="F132" r:id="rId131" xr:uid="{5EC94FAC-6575-40A4-981B-95CDBA6DA0E2}"/>
    <hyperlink ref="F133" r:id="rId132" xr:uid="{9CC42DAB-FE60-41CB-AD89-7EC0FE26769F}"/>
    <hyperlink ref="F134" r:id="rId133" xr:uid="{58B092B8-4CA5-4DA1-8B18-30479B875762}"/>
    <hyperlink ref="F135" r:id="rId134" xr:uid="{4407A03B-699E-4186-B397-B884DBDC2445}"/>
    <hyperlink ref="F136" r:id="rId135" xr:uid="{9F034D34-C2BA-4650-BBB1-CB204EBF0F9F}"/>
    <hyperlink ref="F137" r:id="rId136" xr:uid="{FBB8C524-08E9-45C1-878A-EC80BE87BFC8}"/>
    <hyperlink ref="F138" r:id="rId137" xr:uid="{FBA7A033-A3CF-4C93-BA85-A37913668021}"/>
    <hyperlink ref="F139" r:id="rId138" xr:uid="{E9C3EFBB-5DAF-4F8C-B34C-3A3CE95EAB37}"/>
    <hyperlink ref="F140" r:id="rId139" xr:uid="{8C10D3B1-FC99-4D58-95CE-55C6CB119FC0}"/>
    <hyperlink ref="F141" r:id="rId140" xr:uid="{D612BEC3-09CC-406C-B32F-389FEEF52796}"/>
    <hyperlink ref="F142" r:id="rId141" xr:uid="{5CA03551-997C-4007-9896-4513E482A121}"/>
    <hyperlink ref="F143" r:id="rId142" xr:uid="{5A95EE18-9B99-4630-8C7D-0E7F7EEB7DB2}"/>
    <hyperlink ref="F144" r:id="rId143" xr:uid="{E225EDA5-3ADB-4B90-83BD-5EF6C3637E4C}"/>
    <hyperlink ref="F145" r:id="rId144" xr:uid="{63C1C050-0009-4853-A284-F8CA2CF3321E}"/>
    <hyperlink ref="F146" r:id="rId145" xr:uid="{C09B0883-8D71-4A53-9D9C-18D428667CD0}"/>
    <hyperlink ref="F147" r:id="rId146" xr:uid="{A6BB5E85-BC6F-4A4D-AD85-CFF591EBE20D}"/>
    <hyperlink ref="F148" r:id="rId147" xr:uid="{925BF4A7-CC26-4979-9584-2F8ECBBD0687}"/>
    <hyperlink ref="F149" r:id="rId148" xr:uid="{FD7D8C66-2FA9-47F3-ACA5-B7AE622FB331}"/>
    <hyperlink ref="F150" r:id="rId149" xr:uid="{66AB5A49-9F43-49FA-8C3D-418542AE4072}"/>
    <hyperlink ref="F151" r:id="rId150" xr:uid="{4F34206C-A259-4E5E-9E37-68B7CFA171A5}"/>
    <hyperlink ref="F152" r:id="rId151" xr:uid="{1F3B0BE5-EFDB-45DD-B3B2-3131224E1FF2}"/>
    <hyperlink ref="F153" r:id="rId152" xr:uid="{664982EF-1C53-4055-BB01-1F682937BD36}"/>
    <hyperlink ref="F154" r:id="rId153" xr:uid="{BBC234E2-D283-4D24-98F5-F04B4EA75BDC}"/>
    <hyperlink ref="F155" r:id="rId154" xr:uid="{899A27A8-4512-4F0E-B751-539F70FDE3F8}"/>
    <hyperlink ref="F156" r:id="rId155" xr:uid="{E4D0194D-63C9-45E6-9E89-0577C5F35614}"/>
    <hyperlink ref="F157" r:id="rId156" xr:uid="{E8B20ADC-F6FB-4F24-867C-C11C05A9710C}"/>
    <hyperlink ref="F158" r:id="rId157" xr:uid="{DD868DEB-7AF7-4994-8165-03595F867632}"/>
    <hyperlink ref="F159" r:id="rId158" xr:uid="{446AAC4E-F82D-4C39-BCD4-6DC38F2F89D8}"/>
    <hyperlink ref="F160" r:id="rId159" xr:uid="{0BA10A17-A7EA-4A21-9C57-834CE660D790}"/>
    <hyperlink ref="F161" r:id="rId160" xr:uid="{FC1E9DB9-1CA9-4298-9ECA-63734B3089CD}"/>
    <hyperlink ref="F162" r:id="rId161" xr:uid="{112A3EF7-CB03-4A95-AE1A-2557F1ADC89C}"/>
    <hyperlink ref="F163" r:id="rId162" xr:uid="{4D19048B-B512-4B0B-B44C-BA69A24909CF}"/>
    <hyperlink ref="F164" r:id="rId163" xr:uid="{66C3251A-FEB2-49C4-A007-39CD48AA2F0D}"/>
    <hyperlink ref="F165" r:id="rId164" xr:uid="{A3D8D740-977A-465F-8DB2-A2B6967AD23B}"/>
    <hyperlink ref="F166" r:id="rId165" xr:uid="{34B152D0-5767-4C13-AD38-952346B76D96}"/>
    <hyperlink ref="F167" r:id="rId166" xr:uid="{969F9380-4308-42DE-8101-4603F9C8118E}"/>
    <hyperlink ref="F168" r:id="rId167" xr:uid="{BD111A42-7EDE-4950-A66F-AF42F1FA4FA4}"/>
    <hyperlink ref="F169" r:id="rId168" xr:uid="{524C5068-6084-473C-AE51-A5649FA71201}"/>
    <hyperlink ref="F170" r:id="rId169" xr:uid="{EBC4E2AC-FACA-4BCE-B513-3B7C4DB33C63}"/>
    <hyperlink ref="F171" r:id="rId170" xr:uid="{FC858669-53B1-4DD4-AE9A-6F1461DC2085}"/>
    <hyperlink ref="F172" r:id="rId171" xr:uid="{C129C5A3-14B2-43F4-AA5B-29CEEACE1801}"/>
    <hyperlink ref="F173" r:id="rId172" xr:uid="{6E57FE5F-A193-46E3-B90F-398EC16295DA}"/>
    <hyperlink ref="F174" r:id="rId173" xr:uid="{EA5F8B9C-971E-4466-919D-68E1F68BC049}"/>
    <hyperlink ref="F175" r:id="rId174" xr:uid="{7A10E8A6-337B-4FD5-9490-0A21D40354EA}"/>
    <hyperlink ref="F176" r:id="rId175" xr:uid="{693B1785-F40C-4539-9CA9-1A7AA0FF7C29}"/>
    <hyperlink ref="F177" r:id="rId176" xr:uid="{A9CC8761-583E-4003-BE86-8A488353319C}"/>
    <hyperlink ref="F178" r:id="rId177" xr:uid="{BD28F006-5B2C-4DFF-866F-67D30256BB54}"/>
    <hyperlink ref="F179" r:id="rId178" xr:uid="{E8D17AD5-F820-4723-B85A-0E65E7A7C13F}"/>
    <hyperlink ref="F180" r:id="rId179" xr:uid="{0039CFB7-A9FB-4DEC-8A75-8B5284CF272F}"/>
    <hyperlink ref="F181" r:id="rId180" xr:uid="{7F4A8BD5-2BFC-4BEB-8685-051696A69D67}"/>
    <hyperlink ref="F182" r:id="rId181" xr:uid="{AD2A946E-BB3D-46F8-9C03-AF5C4E6C3479}"/>
    <hyperlink ref="F183" r:id="rId182" xr:uid="{9DB2BDD6-37B8-48B4-ACC6-2697D63E9A5C}"/>
    <hyperlink ref="F184" r:id="rId183" xr:uid="{0601D020-8613-4FC2-990C-12EFC798EB63}"/>
    <hyperlink ref="F185" r:id="rId184" xr:uid="{FBBBD832-FFB4-4895-BA73-0B4F41198093}"/>
    <hyperlink ref="F186" r:id="rId185" xr:uid="{40052310-316C-460C-B9E1-F3C117DD0030}"/>
    <hyperlink ref="F187" r:id="rId186" xr:uid="{CECC81F5-249F-4A10-8159-67D2C4FC1727}"/>
    <hyperlink ref="F188" r:id="rId187" xr:uid="{C395E3CC-5950-42AF-8427-6C666E3020E6}"/>
    <hyperlink ref="F189" r:id="rId188" xr:uid="{D78582AF-4A04-4D6E-AB70-4F9E1CA49DF7}"/>
    <hyperlink ref="F190" r:id="rId189" xr:uid="{18F1F27F-4BE9-4A5C-A854-A26EABCF34ED}"/>
    <hyperlink ref="F191" r:id="rId190" xr:uid="{AE9A0657-3732-4069-A598-914FD3B86C79}"/>
    <hyperlink ref="F192" r:id="rId191" xr:uid="{40E50973-D7F7-41C7-B9B9-67F37832D070}"/>
    <hyperlink ref="F193" r:id="rId192" xr:uid="{1A81057B-47F3-4C63-8869-1564692CE1A3}"/>
    <hyperlink ref="F194" r:id="rId193" xr:uid="{89CD9EF0-5817-44FE-9C1C-28FA50D0A1BD}"/>
    <hyperlink ref="F195" r:id="rId194" xr:uid="{064C7DCF-7AD7-4709-8AEB-24CAF7B3A366}"/>
    <hyperlink ref="F196" r:id="rId195" xr:uid="{7EF18695-0986-437B-937A-6816F451BA54}"/>
    <hyperlink ref="F197" r:id="rId196" xr:uid="{A18EDDD3-A8D8-4963-8B85-284A113950E4}"/>
    <hyperlink ref="F198" r:id="rId197" xr:uid="{73487816-CBFB-47B7-8FA7-829181B1C535}"/>
    <hyperlink ref="F199" r:id="rId198" xr:uid="{BACA8140-C12E-4D22-8BFA-01805837FB40}"/>
    <hyperlink ref="F200" r:id="rId199" xr:uid="{DBB0B9B0-7404-4402-9BF4-4712EC516CE7}"/>
    <hyperlink ref="F201" r:id="rId200" xr:uid="{1F3246D3-4707-4CE9-907F-1E8374F05D02}"/>
    <hyperlink ref="F202" r:id="rId201" xr:uid="{7C392A05-F0E7-44DD-B45E-6B5B6CE1D7D7}"/>
    <hyperlink ref="F203" r:id="rId202" xr:uid="{6852549A-AEA5-40D8-B4C5-ABCD903710E9}"/>
    <hyperlink ref="F204" r:id="rId203" xr:uid="{04C5B097-4F3D-4F1A-8C5F-6B2938D1B358}"/>
    <hyperlink ref="F205" r:id="rId204" xr:uid="{C66B1432-EACA-4FB7-98E7-240238A1130C}"/>
    <hyperlink ref="F206" r:id="rId205" xr:uid="{B98990A4-40FB-46FB-B760-26E76FA127BF}"/>
    <hyperlink ref="F207" r:id="rId206" xr:uid="{257DBC50-2E0C-4D9B-9EE4-8D86AC1A865D}"/>
    <hyperlink ref="F208" r:id="rId207" xr:uid="{D718D1F5-DF63-4D81-A6FC-510E1B4FE139}"/>
    <hyperlink ref="F209" r:id="rId208" xr:uid="{4A5AD11D-D177-4616-8E23-DBB2E9488A1D}"/>
    <hyperlink ref="F210" r:id="rId209" xr:uid="{687884E9-6BE8-4048-AA30-42837F741B65}"/>
    <hyperlink ref="F211" r:id="rId210" xr:uid="{3FA140DF-5DF6-49F5-AA2F-2197F9C0B345}"/>
    <hyperlink ref="F212" r:id="rId211" xr:uid="{5D87ECFC-E461-49FF-AF02-17CFA47381D6}"/>
    <hyperlink ref="F213" r:id="rId212" xr:uid="{BFB35A98-F708-46AE-9952-7858EA1460A1}"/>
    <hyperlink ref="F214" r:id="rId213" xr:uid="{4C141716-A531-4BA2-84E7-EFB9D91B8E83}"/>
    <hyperlink ref="F215" r:id="rId214" xr:uid="{252BE7FC-9740-49AE-90A3-A7AB34C6A3E3}"/>
    <hyperlink ref="F216" r:id="rId215" xr:uid="{79EBBA82-69CD-4A43-8407-AC062C09E995}"/>
    <hyperlink ref="F217" r:id="rId216" xr:uid="{6371293E-DB40-460A-A671-52B3A695D895}"/>
    <hyperlink ref="F218" r:id="rId217" xr:uid="{612C6C46-855D-424E-B48B-6E9C904DE34F}"/>
    <hyperlink ref="F219" r:id="rId218" xr:uid="{5F01DDA8-69CA-460E-AB3A-4C8F212A538D}"/>
    <hyperlink ref="F220" r:id="rId219" xr:uid="{5F7A09F1-BCD8-4AC7-92BF-A51259EE02D9}"/>
    <hyperlink ref="F221" r:id="rId220" xr:uid="{DEF04B50-54AB-41A9-88EA-45EC383AC31A}"/>
    <hyperlink ref="F222" r:id="rId221" xr:uid="{B204B5C0-460A-4690-A940-F944D6002971}"/>
    <hyperlink ref="F223" r:id="rId222" xr:uid="{375F7CF0-FF5E-40F6-89B7-94BCDA694FDC}"/>
    <hyperlink ref="F224" r:id="rId223" xr:uid="{35E7C627-5500-4E34-86F4-9EABB14FFEE1}"/>
    <hyperlink ref="F225" r:id="rId224" xr:uid="{BF3ADB51-2F66-4EA0-B7AF-DC145AFC8461}"/>
    <hyperlink ref="F226" r:id="rId225" xr:uid="{B42CF3B6-19C5-4A41-B1F1-389560E246F9}"/>
    <hyperlink ref="F227" r:id="rId226" xr:uid="{72AE362B-D90A-4DF4-A694-50DFB806B16E}"/>
    <hyperlink ref="F228" r:id="rId227" xr:uid="{F7AF1F06-F12F-4E8F-87CF-EE2AFB5326B2}"/>
    <hyperlink ref="F229" r:id="rId228" xr:uid="{20567000-E2E1-44A8-A4FA-E64996F8C9F1}"/>
    <hyperlink ref="F230" r:id="rId229" xr:uid="{2D5887B9-9EA1-4151-A302-920D85DB5810}"/>
    <hyperlink ref="F231" r:id="rId230" xr:uid="{34115AEA-5091-41E1-AA47-51766890E7B9}"/>
    <hyperlink ref="F232" r:id="rId231" xr:uid="{14106E9E-610C-4A4C-B5D9-FFD4A3916EFF}"/>
    <hyperlink ref="F233" r:id="rId232" xr:uid="{5E12A7DE-739E-4D7D-B51A-041A37305F07}"/>
    <hyperlink ref="F234" r:id="rId233" xr:uid="{BBCA1679-620E-4311-BF87-1403B048A9D4}"/>
    <hyperlink ref="F235" r:id="rId234" xr:uid="{951F294A-47B3-4E2B-89C9-7D858E339B1E}"/>
    <hyperlink ref="F236" r:id="rId235" xr:uid="{9EA44F85-797A-4A31-8C49-5E4197355F5B}"/>
    <hyperlink ref="F237" r:id="rId236" xr:uid="{CB9FCB10-1673-425C-B9CD-CA7C3D4FE98B}"/>
    <hyperlink ref="F238" r:id="rId237" xr:uid="{CF5190B8-F9F6-4FFE-A9EF-BF295B29DC13}"/>
    <hyperlink ref="F239" r:id="rId238" xr:uid="{B393586D-4365-4097-8B1B-F600C6261E1C}"/>
    <hyperlink ref="F240" r:id="rId239" xr:uid="{47B1539F-0DD6-4EA0-90E8-6EFBFC8DA6E6}"/>
    <hyperlink ref="F241" r:id="rId240" xr:uid="{98B56AC3-4DF8-47EF-AB5C-D82A16DABE72}"/>
    <hyperlink ref="F242" r:id="rId241" xr:uid="{6C213D2C-DFFB-4D36-BFD3-1F215CC3DCEF}"/>
    <hyperlink ref="F243" r:id="rId242" xr:uid="{CC7B1073-2667-4E6C-B598-22C9C8404C6B}"/>
    <hyperlink ref="F244" r:id="rId243" xr:uid="{FFFBA486-14C5-4B9E-9593-22FA1CF9A2FB}"/>
    <hyperlink ref="F245" r:id="rId244" xr:uid="{787763E1-74B4-4643-BACD-16BE57496B08}"/>
    <hyperlink ref="F246" r:id="rId245" xr:uid="{DF8514C2-69CD-4B7E-9D4F-1F343CF9E930}"/>
    <hyperlink ref="F247" r:id="rId246" xr:uid="{747E8ED0-AC9E-41D0-9B83-C6F62858DA8C}"/>
    <hyperlink ref="F248" r:id="rId247" xr:uid="{440A7C91-902E-4474-91FB-96CE5369715D}"/>
    <hyperlink ref="F249" r:id="rId248" xr:uid="{E6E4FEF9-57BD-44C1-A205-9B2FFC87EF94}"/>
    <hyperlink ref="F250" r:id="rId249" xr:uid="{BEDDCB90-5773-4A30-B0A4-F6F51E0E6A7C}"/>
    <hyperlink ref="F251" r:id="rId250" xr:uid="{AD63CFA3-5F8C-4A5C-8C12-182D996DF859}"/>
    <hyperlink ref="F252" r:id="rId251" xr:uid="{9C7BD180-3A58-4D06-8E42-A7186E6E2068}"/>
    <hyperlink ref="F253" r:id="rId252" xr:uid="{26D0CE9F-7F3E-4F9E-BB04-66EE024A4371}"/>
    <hyperlink ref="F254" r:id="rId253" xr:uid="{C02148DD-CAF9-4D9C-9578-C290B86AB710}"/>
    <hyperlink ref="F255" r:id="rId254" xr:uid="{B10C7796-4040-4285-869A-4D7CFE589A38}"/>
    <hyperlink ref="F256" r:id="rId255" xr:uid="{2A05C354-B0F4-4A74-B03D-9C13CD652D68}"/>
    <hyperlink ref="F257" r:id="rId256" xr:uid="{8CFCE28D-8FD3-476F-A9A5-1C1F26CEED97}"/>
    <hyperlink ref="F258" r:id="rId257" xr:uid="{185A625E-E196-497A-896A-049F28674222}"/>
    <hyperlink ref="F259" r:id="rId258" xr:uid="{58ADFFDE-163B-4517-8362-27930EDAEE18}"/>
    <hyperlink ref="F260" r:id="rId259" xr:uid="{172B77B8-751E-4755-87E8-8CFE6DDC8366}"/>
    <hyperlink ref="F261" r:id="rId260" xr:uid="{1E26F19D-4C55-4082-876E-C2C7FC9DB559}"/>
    <hyperlink ref="F262" r:id="rId261" xr:uid="{D101F920-6A01-4B02-B4D1-A988535E5A03}"/>
    <hyperlink ref="F263" r:id="rId262" xr:uid="{B4D3BE9B-F6AE-4ECA-9BBC-BFFC871ADBE0}"/>
    <hyperlink ref="F264" r:id="rId263" xr:uid="{E82A8DB3-72D5-4FFC-B84B-D031E3207BE8}"/>
    <hyperlink ref="F265" r:id="rId264" xr:uid="{7D4525A9-EE56-4F11-A473-FBB331E1ECD1}"/>
    <hyperlink ref="F266" r:id="rId265" xr:uid="{ACE250CE-C8C5-47A0-8159-443722B09B48}"/>
    <hyperlink ref="F267" r:id="rId266" xr:uid="{040E05B4-7C1B-43C4-ABCF-4DC8A68B30B9}"/>
    <hyperlink ref="F268" r:id="rId267" xr:uid="{32D41075-E3F6-477D-9ABF-0407AA6B673E}"/>
    <hyperlink ref="F269" r:id="rId268" xr:uid="{00419CD3-D2C3-4106-82E4-0C47073A77B9}"/>
    <hyperlink ref="F270" r:id="rId269" xr:uid="{711E7604-1947-4A87-939B-DE169C2D6246}"/>
    <hyperlink ref="F271" r:id="rId270" xr:uid="{093EB4AD-E91A-4DA8-9F97-FA43035D2E6A}"/>
    <hyperlink ref="F272" r:id="rId271" xr:uid="{EB08AFAD-AE4A-4089-822D-D8E4A79E7194}"/>
    <hyperlink ref="F273" r:id="rId272" xr:uid="{693B762B-EC86-4904-AB0C-A3D298CD5E3C}"/>
    <hyperlink ref="F274" r:id="rId273" xr:uid="{293FCA9F-769A-4D92-86BF-CBCFA7257721}"/>
    <hyperlink ref="F275" r:id="rId274" xr:uid="{47A6A17D-3365-4A65-A050-23822611746B}"/>
    <hyperlink ref="F276" r:id="rId275" xr:uid="{D27D34FA-283C-422B-B13D-F3E65C20C4BD}"/>
    <hyperlink ref="F277" r:id="rId276" xr:uid="{4CEFBB50-7095-41A1-89DA-AE14465A54B8}"/>
    <hyperlink ref="F278" r:id="rId277" xr:uid="{3B233AF8-5FD7-4BEB-84FC-3BE98F4381A9}"/>
    <hyperlink ref="F279" r:id="rId278" xr:uid="{7893461F-4066-4642-A20E-32991CCD1E80}"/>
    <hyperlink ref="F280" r:id="rId279" xr:uid="{6E772760-43FC-464D-8512-5D6832FA248C}"/>
    <hyperlink ref="F281" r:id="rId280" xr:uid="{9E46D1E9-CC5D-436F-8924-2BA7AD89614B}"/>
    <hyperlink ref="F282" r:id="rId281" xr:uid="{34952F34-1C52-4D95-91CA-74675D31E3D9}"/>
    <hyperlink ref="F283" r:id="rId282" xr:uid="{7498B1B6-C15F-426E-8DD4-6F06BD64A20C}"/>
    <hyperlink ref="F284" r:id="rId283" xr:uid="{64B0ADAE-21CA-4035-AA4C-5231D7DE2EB8}"/>
    <hyperlink ref="F285" r:id="rId284" xr:uid="{8F64DEBC-91AB-4E21-8C21-7ADB144B3E25}"/>
    <hyperlink ref="F286" r:id="rId285" xr:uid="{7E468113-1BC7-4C74-9A88-86ED08C2B80C}"/>
    <hyperlink ref="F287" r:id="rId286" xr:uid="{EC96240D-F6D6-4956-A33C-5EC43C407CE4}"/>
    <hyperlink ref="F288" r:id="rId287" xr:uid="{D5C647FA-4653-4C2C-9953-A3684A3090FF}"/>
    <hyperlink ref="F289" r:id="rId288" xr:uid="{D49C7B2D-E62B-4A04-986D-5FF1AD80AA42}"/>
    <hyperlink ref="F290" r:id="rId289" xr:uid="{5FCB1F3F-DD93-42A0-A1C6-B4A1C750888B}"/>
    <hyperlink ref="F291" r:id="rId290" xr:uid="{E3BBA6FE-8196-4E08-8DFC-AC453672109B}"/>
    <hyperlink ref="F292" r:id="rId291" xr:uid="{0B02391F-C4AF-40F2-825B-02B446C7C24E}"/>
    <hyperlink ref="F293" r:id="rId292" xr:uid="{68E267E2-CE03-4E2D-A4D1-00CE34D6608D}"/>
    <hyperlink ref="F294" r:id="rId293" xr:uid="{5CE66D5C-51EB-4E39-8C68-15847946B3E8}"/>
    <hyperlink ref="F295" r:id="rId294" xr:uid="{C2B7E66E-F512-444B-A915-5C69BA90EE7E}"/>
    <hyperlink ref="F296" r:id="rId295" xr:uid="{270C489E-A064-437C-B2EF-AD5C596BD550}"/>
    <hyperlink ref="F297" r:id="rId296" xr:uid="{53C22CAE-9D79-4D56-A338-DD7EDAB4C19A}"/>
    <hyperlink ref="F298" r:id="rId297" xr:uid="{A0F19950-A510-4508-844C-736E84B91C32}"/>
    <hyperlink ref="F299" r:id="rId298" xr:uid="{72B8C319-E791-4184-B1FB-9AAE3DDD0808}"/>
    <hyperlink ref="F300" r:id="rId299" xr:uid="{BB0BFB3B-B2C0-41E3-B377-0140BD09FE92}"/>
    <hyperlink ref="F301" r:id="rId300" xr:uid="{17C6A022-5226-488A-90C5-B5DD92FA2B5D}"/>
    <hyperlink ref="F302" r:id="rId301" xr:uid="{7C07A6F7-FC6A-4A14-9A78-EE1D7D489371}"/>
    <hyperlink ref="F303" r:id="rId302" xr:uid="{09D32131-9F35-48F2-AB6D-B4836755DD23}"/>
    <hyperlink ref="F304" r:id="rId303" xr:uid="{49B7CB4B-9EBA-4C11-B70C-8B56CC271231}"/>
    <hyperlink ref="F305" r:id="rId304" xr:uid="{7DBB5FDD-37C9-4DCC-B2B9-37822F189BA2}"/>
    <hyperlink ref="F306" r:id="rId305" xr:uid="{39481739-3DD3-494F-A2B7-1F3672D5BC4A}"/>
    <hyperlink ref="F307" r:id="rId306" xr:uid="{C4AF6069-C227-42ED-9408-8FD30190850C}"/>
    <hyperlink ref="F308" r:id="rId307" xr:uid="{50C2A25A-7834-4C14-82EA-183269263F0C}"/>
    <hyperlink ref="F309" r:id="rId308" xr:uid="{A0C772FA-4A1C-4AE2-A6DC-E791D676CD16}"/>
    <hyperlink ref="F310" r:id="rId309" xr:uid="{3745FEA4-B024-4910-8C07-64D82D937C95}"/>
    <hyperlink ref="F311" r:id="rId310" xr:uid="{9E23CBB5-F211-4E45-AAF2-2E90B4C61217}"/>
    <hyperlink ref="F312" r:id="rId311" xr:uid="{1E7C545D-9DBC-40F4-A9CA-9EB21CC9E2CF}"/>
    <hyperlink ref="F313" r:id="rId312" xr:uid="{92F0F7A0-8036-4715-86A8-99EE7705EF4C}"/>
    <hyperlink ref="F314" r:id="rId313" xr:uid="{D9EA63E9-529C-4849-AEA2-06D8874850E0}"/>
    <hyperlink ref="F315" r:id="rId314" xr:uid="{A4B314BA-DECC-48B4-BBF1-1BC2509C39F2}"/>
    <hyperlink ref="F316" r:id="rId315" xr:uid="{86B2874E-26E7-4E03-9A0F-B48549EAC796}"/>
    <hyperlink ref="F317" r:id="rId316" xr:uid="{97C27572-F0C5-4672-B40A-F22B7D3C3EEA}"/>
    <hyperlink ref="F318" r:id="rId317" xr:uid="{A1B820C2-A43E-48FF-9574-039DCB3FED7E}"/>
    <hyperlink ref="F319" r:id="rId318" xr:uid="{B8382320-C362-4B5F-B770-C406A7A4D6AA}"/>
    <hyperlink ref="F320" r:id="rId319" xr:uid="{9B95863F-8FEE-4522-BAF2-A6889AF19D01}"/>
    <hyperlink ref="F321" r:id="rId320" xr:uid="{97955C48-DF5E-4588-A25A-3E07668F975E}"/>
    <hyperlink ref="F322" r:id="rId321" xr:uid="{20699B60-B01A-424E-B031-6A128D8AF75C}"/>
    <hyperlink ref="F323" r:id="rId322" xr:uid="{23A32ACF-A475-4511-9635-1C84913B7F76}"/>
    <hyperlink ref="F324" r:id="rId323" xr:uid="{B28E9FDA-E8A6-4112-990A-4B5C668E9B36}"/>
    <hyperlink ref="F325" r:id="rId324" xr:uid="{A1EB5571-2A79-4EBE-BB24-42C63DE7FDB8}"/>
    <hyperlink ref="F326" r:id="rId325" xr:uid="{9AA75501-6A70-4E0A-8F65-2ECF8F75B842}"/>
    <hyperlink ref="F327" r:id="rId326" xr:uid="{5144A3C4-8698-451A-82B7-66015DBC224C}"/>
    <hyperlink ref="F328" r:id="rId327" xr:uid="{71996B28-3CC4-4194-9B8E-206161D2C668}"/>
    <hyperlink ref="F329" r:id="rId328" xr:uid="{57DF7938-5491-43BC-8DEA-F19E503E9C9C}"/>
    <hyperlink ref="F330" r:id="rId329" xr:uid="{4257559D-9602-48AC-8026-F32C1EDDDFBE}"/>
    <hyperlink ref="F331" r:id="rId330" xr:uid="{DF481A2F-CB9A-484C-A40F-8FFAA5EFD0E8}"/>
    <hyperlink ref="F332" r:id="rId331" xr:uid="{54532C4D-9445-4C3E-A812-2034C746303E}"/>
    <hyperlink ref="F333" r:id="rId332" xr:uid="{1FE7E3B5-E9B3-41F9-9C8F-D0865F614B33}"/>
    <hyperlink ref="F334" r:id="rId333" xr:uid="{CEF1B077-EBB3-4F6F-A5E4-3477BAC3D227}"/>
    <hyperlink ref="F335" r:id="rId334" xr:uid="{37AA4CDA-401E-4C5E-AB23-5AD03F1ADD58}"/>
    <hyperlink ref="F336" r:id="rId335" xr:uid="{172A5D9C-9B4D-4175-B4B3-AA35EDC70487}"/>
    <hyperlink ref="F337" r:id="rId336" xr:uid="{2EA91F59-7BBD-4983-B93C-0D21E8BB9D57}"/>
    <hyperlink ref="F338" r:id="rId337" xr:uid="{6EA30CD2-1D94-40C4-9700-F3C91564688C}"/>
    <hyperlink ref="F339" r:id="rId338" xr:uid="{E311FFE1-D129-4C9A-869D-9F73F7F8828A}"/>
    <hyperlink ref="F340" r:id="rId339" xr:uid="{A1AED56E-C817-47CF-B4B6-D499C4AEAE83}"/>
    <hyperlink ref="F341" r:id="rId340" xr:uid="{B589C43F-C59E-418A-A931-D00AB958F6FF}"/>
    <hyperlink ref="F342" r:id="rId341" xr:uid="{7888E3A9-494B-470E-8D27-7166B40937B0}"/>
    <hyperlink ref="F343" r:id="rId342" xr:uid="{74F4D351-DDA1-4BC5-9284-5E3DD266834B}"/>
    <hyperlink ref="F344" r:id="rId343" xr:uid="{CF5A8AAD-E553-46E8-87BD-244F4C185941}"/>
    <hyperlink ref="F345" r:id="rId344" xr:uid="{548DC178-B622-440F-A1FA-4A34974C7428}"/>
    <hyperlink ref="F346" r:id="rId345" xr:uid="{9188BCA6-A1C4-484A-98D3-E745F516706A}"/>
    <hyperlink ref="F347" r:id="rId346" xr:uid="{84B0EBAA-C373-4AB0-9680-9993674F0F98}"/>
    <hyperlink ref="F348" r:id="rId347" xr:uid="{912C7D7C-8C30-4732-A184-972565BD6053}"/>
    <hyperlink ref="F349" r:id="rId348" xr:uid="{1503BFEA-B4F5-4414-8935-789D0E5C0F32}"/>
    <hyperlink ref="F350" r:id="rId349" xr:uid="{E7AE901F-B3CA-49A6-AA33-F054762AC683}"/>
    <hyperlink ref="F351" r:id="rId350" xr:uid="{24D06C5C-8B29-4D49-978A-D56BA7326D19}"/>
    <hyperlink ref="F352" r:id="rId351" xr:uid="{620ADC7C-2CB7-48DF-A616-5D1D127BC09B}"/>
    <hyperlink ref="F353" r:id="rId352" xr:uid="{7EDDC4EF-D518-408C-BBBC-68A3D2F56EFC}"/>
    <hyperlink ref="F354" r:id="rId353" xr:uid="{02EE0360-F224-42C6-8530-4F2FBBAE655C}"/>
    <hyperlink ref="F355" r:id="rId354" xr:uid="{8B9D7609-754C-413B-AF17-258634393FDF}"/>
    <hyperlink ref="F356" r:id="rId355" xr:uid="{6F2015E8-9E6E-49A4-87A3-47D99D6D2DE2}"/>
    <hyperlink ref="F357" r:id="rId356" xr:uid="{DFA2929D-10B4-4B88-9550-E84F4543E896}"/>
    <hyperlink ref="F358" r:id="rId357" xr:uid="{C2AA8B6E-C672-4492-9D37-B8E71A8018ED}"/>
    <hyperlink ref="F359" r:id="rId358" xr:uid="{62D23FB0-DCBF-4774-AEAC-6AAFF012A101}"/>
    <hyperlink ref="F360" r:id="rId359" xr:uid="{10BF0E2C-8220-45FA-9FB0-7B9CA622C029}"/>
    <hyperlink ref="F361" r:id="rId360" xr:uid="{6CF24EB2-F209-402C-B4F1-12C04EBFB835}"/>
    <hyperlink ref="F362" r:id="rId361" xr:uid="{B3903FAB-B3AA-4046-BB46-32649F401DFD}"/>
    <hyperlink ref="F363" r:id="rId362" xr:uid="{76C987BC-A3AF-4CC3-BBA0-6FCDF044F64B}"/>
    <hyperlink ref="F364" r:id="rId363" xr:uid="{BF9E352B-8A9C-402C-816D-C8C7DA8894B3}"/>
    <hyperlink ref="F365" r:id="rId364" xr:uid="{B1AEE4F9-F2EB-4412-A450-BF1F15555DF4}"/>
    <hyperlink ref="F366" r:id="rId365" xr:uid="{97BB8F1C-A5C2-4E0A-9713-05827C12E84F}"/>
    <hyperlink ref="F367" r:id="rId366" xr:uid="{E06B790A-BEC0-40FC-ACDE-ED9B8549997E}"/>
    <hyperlink ref="F368" r:id="rId367" xr:uid="{06B17099-9223-47A6-A913-0480AFFA6C31}"/>
    <hyperlink ref="F369" r:id="rId368" xr:uid="{68C51D10-6176-4A97-9A42-D4AB35526B86}"/>
    <hyperlink ref="F370" r:id="rId369" xr:uid="{3B18A22E-289C-49FF-A35A-AECE88BB68BA}"/>
    <hyperlink ref="F371" r:id="rId370" xr:uid="{F01F9432-EEBF-41B3-8F89-C3DFC09B37BC}"/>
    <hyperlink ref="F372" r:id="rId371" xr:uid="{CB3E1834-0D9E-4F75-8E51-015C8F634D01}"/>
    <hyperlink ref="F373" r:id="rId372" xr:uid="{022C2EEC-421F-4AAA-BD34-2416ABBA444E}"/>
    <hyperlink ref="F374" r:id="rId373" xr:uid="{3F475DFC-94AA-45DE-950A-2337450F619D}"/>
    <hyperlink ref="F375" r:id="rId374" xr:uid="{58F591D7-2082-4116-9DBD-1016D0C96CF1}"/>
    <hyperlink ref="F376" r:id="rId375" xr:uid="{77A45760-9CAB-4F51-94A5-67DCD3D7C25C}"/>
    <hyperlink ref="F377" r:id="rId376" xr:uid="{4E327923-A66E-4990-9E75-F4B9C1A9CDA1}"/>
    <hyperlink ref="F378" r:id="rId377" xr:uid="{A936213D-03A7-4FDA-9D4D-F35460F14892}"/>
    <hyperlink ref="F379" r:id="rId378" xr:uid="{7BBB6505-5FEB-485C-A9E0-D87BEE9759D0}"/>
    <hyperlink ref="F380" r:id="rId379" xr:uid="{A971F0F9-23B6-482D-A317-FF9DEA3BE3AD}"/>
    <hyperlink ref="F381" r:id="rId380" xr:uid="{0FE30F37-1B96-42D0-8329-01A85D83ED88}"/>
    <hyperlink ref="F382" r:id="rId381" xr:uid="{440FB4CB-08C3-409D-9F94-7AEB6A3EBD1E}"/>
    <hyperlink ref="F383" r:id="rId382" xr:uid="{689519B6-3600-442C-B327-481FC5426C37}"/>
    <hyperlink ref="F384" r:id="rId383" xr:uid="{25B0E4A4-B9D8-461F-85CB-DD9E9588905B}"/>
    <hyperlink ref="F385" r:id="rId384" xr:uid="{6BDEC110-3810-4E9D-8170-F747D1276347}"/>
    <hyperlink ref="F386" r:id="rId385" xr:uid="{F5B54ECF-1D2B-48C6-B531-C3817BCB889A}"/>
    <hyperlink ref="F387" r:id="rId386" xr:uid="{3A9EB6B6-7434-44E5-AB7F-638F2C4963D9}"/>
    <hyperlink ref="F388" r:id="rId387" xr:uid="{32822A38-74F0-46D7-BE88-72B14651DE9D}"/>
    <hyperlink ref="F389" r:id="rId388" xr:uid="{238A8E3B-BDC8-4A01-9220-89A768332F83}"/>
    <hyperlink ref="F390" r:id="rId389" xr:uid="{CA81A06C-0239-43C8-8BC7-661ED47D3D61}"/>
    <hyperlink ref="F391" r:id="rId390" xr:uid="{41D72C76-D659-42BF-982D-6066CB787215}"/>
    <hyperlink ref="F392" r:id="rId391" xr:uid="{8E4FA346-538D-4931-BBDD-8F5F3DD648AB}"/>
    <hyperlink ref="F393" r:id="rId392" xr:uid="{EDF91ABA-D324-4B86-B425-8A4BA40D65D0}"/>
    <hyperlink ref="F394" r:id="rId393" xr:uid="{75053506-3CFE-4461-B90B-82BE9F0EB745}"/>
    <hyperlink ref="F395" r:id="rId394" xr:uid="{88F3D182-16F7-48DB-B1DB-30C7C9E3E6A3}"/>
    <hyperlink ref="F396" r:id="rId395" xr:uid="{B78566DB-01FF-4661-B2DF-29DAAADC2911}"/>
    <hyperlink ref="F397" r:id="rId396" xr:uid="{CFC3C054-5F35-4772-A429-8655365AAACE}"/>
    <hyperlink ref="F398" r:id="rId397" xr:uid="{23D84F17-2407-484B-B122-E15412D50EF1}"/>
    <hyperlink ref="F399" r:id="rId398" xr:uid="{68ED2B6F-3006-451F-B14B-8A2333E3AA7E}"/>
    <hyperlink ref="F400" r:id="rId399" xr:uid="{4968B980-F8D2-47B7-A3DD-4B24BFB8B403}"/>
    <hyperlink ref="F401" r:id="rId400" xr:uid="{74529513-ECDE-41DC-AC33-87818CD2D72A}"/>
    <hyperlink ref="F402" r:id="rId401" xr:uid="{98791AB3-7380-4210-A6C1-3EF80F988563}"/>
    <hyperlink ref="F403" r:id="rId402" xr:uid="{2F20F40A-1487-4626-A950-C11317101F1C}"/>
    <hyperlink ref="F404" r:id="rId403" xr:uid="{72EF06D5-E880-4DCE-A680-A322C25A65D9}"/>
    <hyperlink ref="F405" r:id="rId404" xr:uid="{355245DA-D585-4CD2-AA9D-FDAC1D810C22}"/>
    <hyperlink ref="F406" r:id="rId405" xr:uid="{9970117C-FF21-4DE1-B14B-549DC80CE842}"/>
    <hyperlink ref="F407" r:id="rId406" xr:uid="{CADF6012-4256-439F-B505-9BBFFC9505BF}"/>
    <hyperlink ref="F408" r:id="rId407" xr:uid="{849964F8-9204-4DF0-9A1F-BAF523D5ABC7}"/>
    <hyperlink ref="F409" r:id="rId408" xr:uid="{74739374-ACD6-40DD-9AAD-16ACA4FD3E03}"/>
    <hyperlink ref="F410" r:id="rId409" xr:uid="{207C369D-1575-4921-8B16-69DC455B42EA}"/>
    <hyperlink ref="F411" r:id="rId410" xr:uid="{07B91C0F-DA16-4E4B-89CC-B876AAE9BCFF}"/>
    <hyperlink ref="F412" r:id="rId411" xr:uid="{F0A69870-6257-4295-94CD-68C58167EC7C}"/>
    <hyperlink ref="F413" r:id="rId412" xr:uid="{E214B30B-AC62-45F1-B0F7-8203FE1877B6}"/>
    <hyperlink ref="F414" r:id="rId413" xr:uid="{3912AE3E-E887-433B-AC49-155ABDB4B498}"/>
    <hyperlink ref="F415" r:id="rId414" xr:uid="{DA8E9DAF-E544-4208-91A7-163023BEFE07}"/>
    <hyperlink ref="F416" r:id="rId415" xr:uid="{C77B020E-56A5-499B-8474-E2D7D623B8FB}"/>
    <hyperlink ref="F417" r:id="rId416" xr:uid="{72C3F619-9B3D-4545-B2F1-7668C66489A6}"/>
    <hyperlink ref="F418" r:id="rId417" xr:uid="{65FF7558-C4B8-42D8-9EB5-41B46128E0C2}"/>
    <hyperlink ref="F419" r:id="rId418" xr:uid="{6BE5BD76-CDA6-4D56-8D09-3AA7FB5E2989}"/>
    <hyperlink ref="F420" r:id="rId419" xr:uid="{290347CF-3DDC-4533-90E9-A5BA4BFAF7D3}"/>
    <hyperlink ref="F421" r:id="rId420" xr:uid="{188DF168-DAAC-4169-9683-AAE983B7A87D}"/>
    <hyperlink ref="F422" r:id="rId421" xr:uid="{986F606C-E592-4B46-9905-8A045F7E97B9}"/>
    <hyperlink ref="F423" r:id="rId422" xr:uid="{EE9D871D-36B4-4415-B9DF-A7D32DB0D33A}"/>
    <hyperlink ref="F424" r:id="rId423" xr:uid="{171CEF02-4817-4C2F-A364-01916EE8EC55}"/>
    <hyperlink ref="F425" r:id="rId424" xr:uid="{44D73177-A911-4502-B28C-FB15C0A47BF5}"/>
    <hyperlink ref="F426" r:id="rId425" xr:uid="{D459ED82-0BA5-45F1-8C52-4FAF9A43C53F}"/>
    <hyperlink ref="F427" r:id="rId426" xr:uid="{7E05FF75-BE68-4D36-851A-C2FCA5FDDB49}"/>
    <hyperlink ref="F428" r:id="rId427" xr:uid="{D8601E93-AB2D-46FC-A342-37A86123EE3D}"/>
    <hyperlink ref="F429" r:id="rId428" xr:uid="{3954BC10-CC94-4D5E-BB0D-D27FC7B9F80A}"/>
    <hyperlink ref="F430" r:id="rId429" xr:uid="{C6262775-47FF-4DD8-9D29-6C9C6DBB8E1C}"/>
    <hyperlink ref="F431" r:id="rId430" xr:uid="{28C32F99-A27D-492E-A3F0-E894AFCE0CE7}"/>
    <hyperlink ref="F432" r:id="rId431" xr:uid="{8946596E-3025-4604-8AFA-12B83F2873E9}"/>
    <hyperlink ref="F433" r:id="rId432" xr:uid="{1B40EA4B-A689-4A53-86EB-E14398A1970D}"/>
    <hyperlink ref="F434" r:id="rId433" xr:uid="{D9EE6EF3-9F38-4F17-9A39-323D9DE5A726}"/>
    <hyperlink ref="F435" r:id="rId434" xr:uid="{DEFD23DB-F602-4FE5-8F0F-BB97B72A27F6}"/>
    <hyperlink ref="F436" r:id="rId435" xr:uid="{2889C971-DB50-45EE-B528-C046E568185E}"/>
    <hyperlink ref="F437" r:id="rId436" xr:uid="{763B5EC7-B1F2-4494-9E51-00EA7676073E}"/>
    <hyperlink ref="F438" r:id="rId437" xr:uid="{68461C38-546C-4B07-8B93-8FFCE70CEA96}"/>
    <hyperlink ref="F439" r:id="rId438" xr:uid="{9520AB5B-5433-4B61-A144-E2FADFC43F85}"/>
    <hyperlink ref="F440" r:id="rId439" xr:uid="{F8944DAA-87AB-4D1A-BFCB-E33E0C2A30FC}"/>
    <hyperlink ref="F441" r:id="rId440" xr:uid="{6B76F0B7-76BE-4FBF-B654-29786F8D4E4B}"/>
    <hyperlink ref="F442" r:id="rId441" xr:uid="{9E688E16-E618-4643-8E2C-7568B609C842}"/>
    <hyperlink ref="F443" r:id="rId442" xr:uid="{ECC7D864-7C4A-4A77-A7F0-CF5E66556054}"/>
    <hyperlink ref="F444" r:id="rId443" xr:uid="{B9BBC6F8-18EB-42DE-9E61-7316B8D6D7D6}"/>
    <hyperlink ref="F445" r:id="rId444" xr:uid="{BE1F8058-8C86-4353-96FD-B2F17914AA8E}"/>
    <hyperlink ref="F446" r:id="rId445" xr:uid="{5477FD39-E5DE-4238-8761-49E40E47F299}"/>
    <hyperlink ref="F447" r:id="rId446" xr:uid="{90DD65C8-7E25-4652-AC2F-FCF8FD055537}"/>
    <hyperlink ref="F448" r:id="rId447" xr:uid="{98D39998-E14E-44BA-BF7B-97EA0913CAE7}"/>
    <hyperlink ref="F449" r:id="rId448" xr:uid="{CF88900A-D8E5-4A49-B73F-D019D7991E1D}"/>
    <hyperlink ref="F450" r:id="rId449" xr:uid="{E847D747-E1EC-412C-8BC8-9EFBCFCE0E0F}"/>
    <hyperlink ref="F451" r:id="rId450" xr:uid="{5CDF6A8D-871B-4F4E-B07E-8B52C682F03F}"/>
    <hyperlink ref="F452" r:id="rId451" xr:uid="{A6B3C62F-A661-4BE3-B502-0F959AE73322}"/>
    <hyperlink ref="F453" r:id="rId452" xr:uid="{E93EF230-8C39-44A0-AEAF-5DE69BC28E42}"/>
    <hyperlink ref="F454" r:id="rId453" xr:uid="{92866AC7-2BBE-43A3-A35F-087851111ED0}"/>
    <hyperlink ref="F455" r:id="rId454" xr:uid="{5F342616-EACF-48C7-8006-7B5B7BB5BDCD}"/>
    <hyperlink ref="F456" r:id="rId455" xr:uid="{1901524D-D239-4C98-AFE1-2F3339F2089E}"/>
    <hyperlink ref="F457" r:id="rId456" xr:uid="{9CDCDFCC-48AE-4296-A0ED-33B0A151111C}"/>
    <hyperlink ref="F458" r:id="rId457" xr:uid="{F27F1A0A-E027-4294-AB6D-293127E09483}"/>
    <hyperlink ref="F459" r:id="rId458" xr:uid="{5A93914A-07FB-4E4E-AD5C-863939012BD6}"/>
    <hyperlink ref="F460" r:id="rId459" xr:uid="{90BFAE00-E3AA-4CBC-8AA7-62DAE3907E11}"/>
    <hyperlink ref="F461" r:id="rId460" xr:uid="{AD701C70-2BF4-44D7-8A9D-471F58A40D47}"/>
    <hyperlink ref="F462" r:id="rId461" xr:uid="{47BDA773-73CD-4EA7-9B6B-DC25AE601CD7}"/>
    <hyperlink ref="F463" r:id="rId462" xr:uid="{F7ED3917-9A7B-42DC-A274-1A8D5890F41B}"/>
    <hyperlink ref="F464" r:id="rId463" xr:uid="{BFDBF469-28CF-41AA-A9C4-6715ED3DE68E}"/>
    <hyperlink ref="F465" r:id="rId464" xr:uid="{AA53E0A8-FBD3-4023-8CB5-329818C7D2AD}"/>
    <hyperlink ref="F466" r:id="rId465" xr:uid="{B7F5CC4E-EE65-4046-B91E-6EC7E58055F0}"/>
    <hyperlink ref="F467" r:id="rId466" xr:uid="{D58E2D44-1C84-450E-ACB2-9DF7F404498A}"/>
    <hyperlink ref="F468" r:id="rId467" xr:uid="{DC9098CD-580A-4AC8-8114-853E929DB52F}"/>
    <hyperlink ref="F469" r:id="rId468" xr:uid="{B26D1197-C30C-4786-B286-C6E35C2050A9}"/>
    <hyperlink ref="F470" r:id="rId469" xr:uid="{5A302CEE-6146-4ECA-8C12-DE06C479B361}"/>
    <hyperlink ref="F471" r:id="rId470" xr:uid="{E0CC0241-AE07-40D7-9726-BBC156F29EE0}"/>
    <hyperlink ref="F472" r:id="rId471" xr:uid="{4805CF6F-B070-4FBE-9A5A-53BCBE0FE964}"/>
    <hyperlink ref="F473" r:id="rId472" xr:uid="{27E4A9AD-B567-4E2B-936B-4801A601AFE7}"/>
    <hyperlink ref="F474" r:id="rId473" xr:uid="{772CB0E9-6B3E-430D-81B5-60A2A48EF592}"/>
    <hyperlink ref="F475" r:id="rId474" xr:uid="{D0F71D60-A047-4E63-951F-47641ACE5070}"/>
    <hyperlink ref="F476" r:id="rId475" xr:uid="{4E24B021-D077-488F-B61C-403E2CA4CCCE}"/>
    <hyperlink ref="F477" r:id="rId476" xr:uid="{5077A19E-066C-4A3D-AA05-5063C32D62CA}"/>
    <hyperlink ref="F478" r:id="rId477" xr:uid="{8DF48937-6F6A-4DD1-9B91-0576EA74D649}"/>
    <hyperlink ref="F479" r:id="rId478" xr:uid="{572ECC21-5787-40F3-B20F-4E903D92E957}"/>
    <hyperlink ref="F480" r:id="rId479" xr:uid="{237E97BA-3195-46ED-9E34-BE4360342C28}"/>
    <hyperlink ref="F481" r:id="rId480" xr:uid="{80F8064E-CAB7-48C7-A528-EB0010FA2265}"/>
    <hyperlink ref="F482" r:id="rId481" xr:uid="{13B16496-0A18-4171-B586-B795E0CAF3F4}"/>
    <hyperlink ref="F483" r:id="rId482" xr:uid="{A036585D-70BD-4FCD-B5F5-A6CA31722682}"/>
    <hyperlink ref="F484" r:id="rId483" xr:uid="{17058F41-26CB-40BD-9CD4-63F2B144A2E3}"/>
    <hyperlink ref="F485" r:id="rId484" xr:uid="{A1369172-A49D-4D6B-8600-FFE7368DCECB}"/>
    <hyperlink ref="F486" r:id="rId485" xr:uid="{E42145E9-8E3B-4CC5-B25A-F1DE20EAFF5A}"/>
    <hyperlink ref="F487" r:id="rId486" xr:uid="{5E6F8967-AB34-4F7C-B53F-C5CA8CF7C05B}"/>
    <hyperlink ref="F488" r:id="rId487" xr:uid="{37461933-B862-472D-914A-E505AD9B94B3}"/>
    <hyperlink ref="F489" r:id="rId488" xr:uid="{3029A1E0-5408-4854-BF0D-F3837B2C2063}"/>
    <hyperlink ref="F490" r:id="rId489" xr:uid="{908CD273-B869-4782-9684-28A14C6A6CDE}"/>
    <hyperlink ref="F491" r:id="rId490" xr:uid="{0F9A2B96-41B7-4819-88F7-40BBE78C6897}"/>
    <hyperlink ref="F492" r:id="rId491" xr:uid="{30F03584-57A0-4B99-8580-BF81ADB38202}"/>
    <hyperlink ref="F493" r:id="rId492" xr:uid="{F420F1D4-7852-444B-AC7F-2BAE564AE6E4}"/>
    <hyperlink ref="F494" r:id="rId493" xr:uid="{7EFEB480-CE16-4032-B599-7F25880E267F}"/>
    <hyperlink ref="F495" r:id="rId494" xr:uid="{01EBDE57-89FD-4AF6-BC82-2AC3ACFC397A}"/>
    <hyperlink ref="F496" r:id="rId495" xr:uid="{B4D8E098-9392-4259-A919-3A4578B5EC67}"/>
    <hyperlink ref="F497" r:id="rId496" xr:uid="{ED7008FE-015F-4F0B-B919-B59385F63FE8}"/>
    <hyperlink ref="F498" r:id="rId497" xr:uid="{CC6DEE04-E21E-48B9-9322-386A3BF3693B}"/>
    <hyperlink ref="F499" r:id="rId498" xr:uid="{41B2F394-739C-43B4-A315-A54FAFE37800}"/>
    <hyperlink ref="F500" r:id="rId499" xr:uid="{AC0DED65-8CEB-40D3-B809-B04DDB363390}"/>
    <hyperlink ref="F501" r:id="rId500" xr:uid="{9D2F581B-B5F2-474C-AAEE-3BC6EB9BDB6F}"/>
    <hyperlink ref="F502" r:id="rId501" xr:uid="{D2CDA6A0-3C87-4BB4-8179-3DA03CCA9B4C}"/>
    <hyperlink ref="F503" r:id="rId502" xr:uid="{41D5752E-1EC9-4263-8586-0D72CA62A4C0}"/>
    <hyperlink ref="F504" r:id="rId503" xr:uid="{A9945AB7-DC3F-45FF-8424-6CC5CC970D3F}"/>
    <hyperlink ref="F505" r:id="rId504" xr:uid="{D55DF017-1DE8-41F0-A544-9BC746C2EA33}"/>
    <hyperlink ref="F506" r:id="rId505" xr:uid="{1AA4267A-292E-43EE-86FB-228E1A54BB47}"/>
    <hyperlink ref="F507" r:id="rId506" xr:uid="{26C79E34-662D-495B-A8EA-C7454FD3ABF1}"/>
    <hyperlink ref="F508" r:id="rId507" xr:uid="{BF68827F-7C99-4BFE-AB82-34A2E5C90601}"/>
    <hyperlink ref="F509" r:id="rId508" xr:uid="{49E44AB1-5F79-444B-A9CA-CF1FB5B6650A}"/>
    <hyperlink ref="F510" r:id="rId509" xr:uid="{54549A1D-9E67-4E29-8382-516BB0638999}"/>
    <hyperlink ref="F511" r:id="rId510" xr:uid="{491AE8F3-CFDA-4B47-8402-877661A40CF6}"/>
    <hyperlink ref="F512" r:id="rId511" xr:uid="{5088E7DF-9491-4185-9321-0A6EABAEA188}"/>
    <hyperlink ref="F513" r:id="rId512" xr:uid="{1B5D6CD1-D1C5-41D5-8732-91C147EA7F17}"/>
    <hyperlink ref="F514" r:id="rId513" xr:uid="{ED4A5287-227C-4E28-BAE5-BF3588334DB9}"/>
    <hyperlink ref="F515" r:id="rId514" xr:uid="{59401BC3-4117-4BA1-8841-8D6086BA5C18}"/>
    <hyperlink ref="F516" r:id="rId515" xr:uid="{08F219E7-A116-406F-8313-85ADE07D5337}"/>
    <hyperlink ref="F517" r:id="rId516" xr:uid="{EC146762-8A75-4FE1-A35D-02C72FE3B655}"/>
    <hyperlink ref="F518" r:id="rId517" xr:uid="{3320E185-F9B8-4311-AE87-4F0A3A42AA37}"/>
    <hyperlink ref="F519" r:id="rId518" xr:uid="{638A3F05-5741-4FC6-92BF-6535A242118B}"/>
    <hyperlink ref="F520" r:id="rId519" xr:uid="{05BAAD90-C2DB-4BE1-A980-965294F3FA93}"/>
    <hyperlink ref="F521" r:id="rId520" xr:uid="{A03538BA-AC7E-4A08-9DFC-2BEC161A9F53}"/>
    <hyperlink ref="F522" r:id="rId521" xr:uid="{185A5130-7880-426F-A036-65823FB869F8}"/>
    <hyperlink ref="F523" r:id="rId522" xr:uid="{F8969BB6-6CC9-4D2B-AC3C-86C3C7693FD0}"/>
    <hyperlink ref="F524" r:id="rId523" xr:uid="{3BC03ED4-07A5-4A09-8B29-3ADE807D607E}"/>
    <hyperlink ref="F525" r:id="rId524" xr:uid="{542FB573-172A-4DA6-8D89-3732FCA470CE}"/>
    <hyperlink ref="F526" r:id="rId525" xr:uid="{DF9C7C49-D1A4-4253-B3CE-E2022DB8A23D}"/>
    <hyperlink ref="F527" r:id="rId526" xr:uid="{30D61892-E3B0-42AC-AA58-DF8372A45586}"/>
    <hyperlink ref="F528" r:id="rId527" xr:uid="{41C93FB8-0C76-4C58-8A8D-CAD4F4107B00}"/>
    <hyperlink ref="F529" r:id="rId528" xr:uid="{05519B60-5EDA-453A-92A0-0C13E83065F2}"/>
    <hyperlink ref="F530" r:id="rId529" xr:uid="{F124D546-DE68-4D60-9B41-CE032FBF1D22}"/>
    <hyperlink ref="F531" r:id="rId530" xr:uid="{4E38760A-F1FF-493F-B7A7-0733862926F1}"/>
    <hyperlink ref="F532" r:id="rId531" xr:uid="{27FF4968-31BD-442F-8D81-E8E89305B1B8}"/>
    <hyperlink ref="F533" r:id="rId532" xr:uid="{8EAC643A-B1F2-446B-BAE9-5CEED688F98A}"/>
    <hyperlink ref="F534" r:id="rId533" xr:uid="{3444E33B-DCB2-4E8E-AECB-A51E522E1DC9}"/>
    <hyperlink ref="F535" r:id="rId534" xr:uid="{3204699E-AFFD-49D3-8E73-957005C44FD5}"/>
    <hyperlink ref="F536" r:id="rId535" xr:uid="{D816AD1F-B749-4FB4-A98A-9F015EBF4BC1}"/>
    <hyperlink ref="F537" r:id="rId536" xr:uid="{D846018D-9931-425D-A01D-F2BB64ACD0BF}"/>
    <hyperlink ref="F538" r:id="rId537" xr:uid="{FA0C60AA-CA18-44DA-A45A-245FA2B454D7}"/>
    <hyperlink ref="F539" r:id="rId538" xr:uid="{B11237DD-62F5-4C65-802E-B41BABF2D3B2}"/>
    <hyperlink ref="F540" r:id="rId539" xr:uid="{053003B9-8C1D-4C3F-B1E9-F6F62361AE79}"/>
    <hyperlink ref="F541" r:id="rId540" xr:uid="{B0B63D4C-3B3C-4528-970B-EFDDBF44EF73}"/>
    <hyperlink ref="F542" r:id="rId541" xr:uid="{FC05A50F-6C6C-4A09-A462-5A6F9A4D7D76}"/>
    <hyperlink ref="F543" r:id="rId542" xr:uid="{8AA816D6-8885-4D69-B9DC-157725C4F8F1}"/>
    <hyperlink ref="F544" r:id="rId543" xr:uid="{729325AF-45B9-4DD3-8E1A-22EAC8CFB596}"/>
    <hyperlink ref="F545" r:id="rId544" xr:uid="{8E567F0F-B36F-402A-953C-A551C34FA41D}"/>
    <hyperlink ref="F546" r:id="rId545" xr:uid="{28541D3A-40D7-4992-AA7E-C24DAD53E728}"/>
    <hyperlink ref="F547" r:id="rId546" xr:uid="{99ADCCAE-B545-41DE-B11A-3E670970BAA7}"/>
    <hyperlink ref="F548" r:id="rId547" xr:uid="{F4BFDB3A-36FD-4A93-A9A7-B953B1C67C22}"/>
    <hyperlink ref="F549" r:id="rId548" xr:uid="{F7A0E793-CF78-4502-883A-E6D6E4BC33A0}"/>
    <hyperlink ref="F550" r:id="rId549" xr:uid="{6112752F-95B5-411A-A302-DFEC185F3396}"/>
    <hyperlink ref="F551" r:id="rId550" xr:uid="{903A1288-78B5-4933-A7F2-F1109D6CD96F}"/>
    <hyperlink ref="F552" r:id="rId551" xr:uid="{775E2084-B498-45AB-895D-7C4C7A43778C}"/>
    <hyperlink ref="F553" r:id="rId552" xr:uid="{6C46FF8D-E608-4FB8-9368-0A4EFB954223}"/>
    <hyperlink ref="F554" r:id="rId553" xr:uid="{A67A2CE7-ADC6-4B9D-87F6-5B8BAE651880}"/>
    <hyperlink ref="F555" r:id="rId554" xr:uid="{65EFB13E-C9CA-4D61-9F97-1DCE9E711EFA}"/>
    <hyperlink ref="F556" r:id="rId555" xr:uid="{4BEB35FC-5B00-4CC3-9F2D-87967F9F11B5}"/>
    <hyperlink ref="F557" r:id="rId556" xr:uid="{A49727EA-ADC0-4445-B831-0FBF8E0E5364}"/>
    <hyperlink ref="F558" r:id="rId557" xr:uid="{DF4133AD-18C6-48D9-A2CB-7C04BC1C1A2D}"/>
    <hyperlink ref="F559" r:id="rId558" xr:uid="{0DD043FD-4168-4FC8-B642-7B3409D73425}"/>
    <hyperlink ref="F560" r:id="rId559" xr:uid="{0ED6473D-F7A1-40FD-A63D-FB82D2FEAFBD}"/>
    <hyperlink ref="F561" r:id="rId560" xr:uid="{A0B261E7-C88C-4818-A506-E5D797882DB8}"/>
    <hyperlink ref="F562" r:id="rId561" xr:uid="{8218622B-4CB0-4937-A64F-B03D4C9FB1F6}"/>
    <hyperlink ref="F563" r:id="rId562" xr:uid="{18555F93-C41D-40EE-A3BC-0B82620FE940}"/>
    <hyperlink ref="F564" r:id="rId563" xr:uid="{C686CE2F-D918-46F0-8624-FAFB54D1EF97}"/>
    <hyperlink ref="F565" r:id="rId564" xr:uid="{1EDBBB8F-0618-40BB-8C61-5157BF2CDC1A}"/>
    <hyperlink ref="F566" r:id="rId565" xr:uid="{488E6F21-A47A-4EB1-AAE8-8ECE9492652A}"/>
    <hyperlink ref="F567" r:id="rId566" xr:uid="{44558FC0-1C2F-4931-87F3-EB0654B7179D}"/>
    <hyperlink ref="F568" r:id="rId567" xr:uid="{4A296EA3-7334-4936-B246-FB3446D4AF2B}"/>
    <hyperlink ref="F569" r:id="rId568" xr:uid="{6A74CDEA-93DA-4867-A0AA-891BC6196C27}"/>
    <hyperlink ref="F570" r:id="rId569" xr:uid="{58741107-6B83-4AE6-9EE9-6AA8CD6E9C54}"/>
    <hyperlink ref="F571" r:id="rId570" xr:uid="{CCF5ADB8-2D13-4E13-AE17-50C9AE3BB826}"/>
    <hyperlink ref="F572" r:id="rId571" xr:uid="{6826F752-B4FF-4830-8037-9216107D843C}"/>
    <hyperlink ref="F573" r:id="rId572" xr:uid="{C8FDEDF9-FDD4-42C3-ABA1-AD2CB51656EB}"/>
    <hyperlink ref="F574" r:id="rId573" xr:uid="{16F9EA36-5DAA-4A15-9E75-38B2674B25E8}"/>
    <hyperlink ref="F575" r:id="rId574" xr:uid="{2C6040BA-3844-4473-85AA-6AF9C1A2A126}"/>
    <hyperlink ref="F576" r:id="rId575" xr:uid="{B6CF94AF-913B-4361-B917-D095D798BFD8}"/>
    <hyperlink ref="F577" r:id="rId576" xr:uid="{10F6D6CF-5C5D-49F3-8107-F1F38735C6B5}"/>
    <hyperlink ref="F578" r:id="rId577" xr:uid="{5F6D8AE3-780D-4CF1-B7B5-C1133AA163DD}"/>
    <hyperlink ref="F579" r:id="rId578" xr:uid="{39598EF1-AAD1-4E87-B1B0-B752670BED69}"/>
    <hyperlink ref="F580" r:id="rId579" xr:uid="{0E8A18B9-42C0-467E-AB44-FE64EE8FB21F}"/>
    <hyperlink ref="F581" r:id="rId580" xr:uid="{5EA265DF-052D-4D29-A327-9B1F1A3F67E8}"/>
    <hyperlink ref="F582" r:id="rId581" xr:uid="{83035968-CA9C-4427-8A14-93A9D44F2C56}"/>
    <hyperlink ref="F583" r:id="rId582" xr:uid="{64DBD1BA-CD01-47E3-87E9-1A2F71B48D62}"/>
    <hyperlink ref="F584" r:id="rId583" xr:uid="{80CA2862-939B-4B29-8865-15FEC44824E8}"/>
    <hyperlink ref="F585" r:id="rId584" xr:uid="{1D3A8313-83AE-4473-8080-59406DF836DE}"/>
    <hyperlink ref="F586" r:id="rId585" xr:uid="{45E10EF2-24DF-492F-86AD-99FBD66EC962}"/>
    <hyperlink ref="F587" r:id="rId586" xr:uid="{95020CBE-31F2-4CB4-ADBD-74454DB9BEDF}"/>
    <hyperlink ref="F588" r:id="rId587" xr:uid="{6C5F02BD-6609-48EB-9474-DE567E71EC59}"/>
    <hyperlink ref="F589" r:id="rId588" xr:uid="{DDD57C7A-D378-4502-B5AC-B5A4A93BB26D}"/>
    <hyperlink ref="F590" r:id="rId589" xr:uid="{91C1E301-03DD-487B-A16B-D3AA28470B8C}"/>
    <hyperlink ref="F591" r:id="rId590" xr:uid="{9302368D-FB43-4D2C-8213-14D973209F28}"/>
    <hyperlink ref="F592" r:id="rId591" xr:uid="{9E82E33A-8154-4847-B257-21249913F306}"/>
    <hyperlink ref="F593" r:id="rId592" xr:uid="{8F8C9F60-57CB-4170-9F7C-6D742A59B5CF}"/>
    <hyperlink ref="F594" r:id="rId593" xr:uid="{C0387CD1-AB37-4527-A60D-F210067AB452}"/>
    <hyperlink ref="F595" r:id="rId594" xr:uid="{1044680C-CBA5-469B-8AA3-5C4674C871E1}"/>
    <hyperlink ref="F596" r:id="rId595" xr:uid="{6504F727-08DA-41EF-8063-DAB5C17CDEE1}"/>
    <hyperlink ref="F597" r:id="rId596" xr:uid="{9F5C20D0-11B3-4DD2-BA8B-88BF23E3AEBD}"/>
    <hyperlink ref="F598" r:id="rId597" xr:uid="{89FE47D3-1D6F-4774-AEEE-452EFB1E0259}"/>
    <hyperlink ref="F599" r:id="rId598" xr:uid="{373CCF5E-592C-4E9E-B62F-186B503D11DB}"/>
    <hyperlink ref="F600" r:id="rId599" xr:uid="{DA948141-04C3-4731-8576-6C32E0CBBA28}"/>
    <hyperlink ref="F601" r:id="rId600" xr:uid="{50F4D01B-B6FF-440E-9155-E5C7F8F55ACA}"/>
    <hyperlink ref="F602" r:id="rId601" xr:uid="{CDACA1F6-290F-4BBA-94D6-F0E1F5BFFDB0}"/>
    <hyperlink ref="F603" r:id="rId602" xr:uid="{D8DE9430-7F94-4B80-AB63-51A95632B9A4}"/>
    <hyperlink ref="F604" r:id="rId603" xr:uid="{1D12A0CA-9009-49CF-ABD6-563033E508E5}"/>
    <hyperlink ref="F605" r:id="rId604" xr:uid="{509BF8D5-5FE3-4239-8C3A-A841AD82D823}"/>
    <hyperlink ref="F606" r:id="rId605" xr:uid="{B4078735-B5D7-4FB0-B0D9-4E446672413C}"/>
    <hyperlink ref="F607" r:id="rId606" xr:uid="{DDBA8D1F-F455-4D5C-A2E7-76F5AB65982A}"/>
    <hyperlink ref="F608" r:id="rId607" xr:uid="{A0ADDEBB-59C5-41B9-A38A-F14D7834CC30}"/>
    <hyperlink ref="F609" r:id="rId608" xr:uid="{B40B2784-F2ED-4979-9B56-6429013EC6BD}"/>
    <hyperlink ref="F610" r:id="rId609" xr:uid="{60B98F8D-3706-4497-98A6-BC6399379A22}"/>
    <hyperlink ref="F611" r:id="rId610" xr:uid="{3C1D150D-4207-46A0-8113-652504A91FE3}"/>
    <hyperlink ref="F612" r:id="rId611" xr:uid="{C77F21E2-C57D-4CCF-8087-39AF770A7809}"/>
    <hyperlink ref="F613" r:id="rId612" xr:uid="{0C018FF9-EAD9-4DD9-B05C-9FC0274F7F93}"/>
    <hyperlink ref="F614" r:id="rId613" xr:uid="{00D9BF44-4AB0-4821-940F-C07D4EBD2E1C}"/>
    <hyperlink ref="F615" r:id="rId614" xr:uid="{F8289240-4945-408C-A7C2-4C0315DF1B4F}"/>
    <hyperlink ref="F616" r:id="rId615" xr:uid="{8AFBCA8C-116B-4521-A260-FB65D88E6D70}"/>
    <hyperlink ref="F617" r:id="rId616" xr:uid="{0210BC57-7A54-4D35-9883-712A4F49BB1C}"/>
    <hyperlink ref="F618" r:id="rId617" xr:uid="{34863FF2-7452-49CF-9B2D-523A75F24309}"/>
    <hyperlink ref="F619" r:id="rId618" xr:uid="{4247EE4F-3E0A-49AB-8D56-A474D145DCFB}"/>
    <hyperlink ref="F620" r:id="rId619" xr:uid="{C649E13A-3BB1-496F-B968-4E9E2C3B0229}"/>
    <hyperlink ref="F621" r:id="rId620" xr:uid="{32BA701D-DE10-4B3E-996B-7B69F095EEC1}"/>
    <hyperlink ref="F622" r:id="rId621" xr:uid="{09B8D7FD-4795-4374-9E27-A94D1870C3D2}"/>
    <hyperlink ref="F623" r:id="rId622" xr:uid="{03E74140-ECBD-48F3-AC84-E52D572EE108}"/>
    <hyperlink ref="F624" r:id="rId623" xr:uid="{16EA5BC6-1C18-4A19-A303-5D964D86EB6C}"/>
    <hyperlink ref="F625" r:id="rId624" xr:uid="{46134B21-3916-4D1F-B05A-203DF437C924}"/>
    <hyperlink ref="F626" r:id="rId625" xr:uid="{704DE087-0120-4510-834C-CF62EBAA8FF5}"/>
    <hyperlink ref="F627" r:id="rId626" xr:uid="{529D956F-1D12-4A9A-8544-F658BD1C1CBE}"/>
    <hyperlink ref="F628" r:id="rId627" xr:uid="{7DED43C2-1AB9-4276-8BE7-B8BD9FB7AF57}"/>
    <hyperlink ref="F629" r:id="rId628" xr:uid="{99C2DE27-5257-4F66-B5E1-9ADDEB46911E}"/>
    <hyperlink ref="F630" r:id="rId629" xr:uid="{5D7A7EB1-0923-486B-906E-1E0695E2F7D9}"/>
    <hyperlink ref="F631" r:id="rId630" xr:uid="{D08815D2-125A-4C7D-8C61-AE805FBC5B97}"/>
    <hyperlink ref="F632" r:id="rId631" xr:uid="{BB5110A1-6D40-4A2D-81B0-D5C0B3ACCA0B}"/>
    <hyperlink ref="F633" r:id="rId632" xr:uid="{060ACD1E-8E7B-4D75-9B8C-00B95AFD7764}"/>
    <hyperlink ref="F634" r:id="rId633" xr:uid="{F848F1DD-0A52-4090-B865-020708BF867E}"/>
    <hyperlink ref="F635" r:id="rId634" xr:uid="{BA50C769-5C36-4817-95CE-2712261CC87D}"/>
    <hyperlink ref="F636" r:id="rId635" xr:uid="{372D9CCE-83CF-45EA-A582-2BB1347F7750}"/>
    <hyperlink ref="F637" r:id="rId636" xr:uid="{EEE8757D-FA85-4F6D-9ABD-04FB377E5A22}"/>
    <hyperlink ref="F638" r:id="rId637" xr:uid="{96C66711-8D4A-4C4A-8AF0-4820BA3A7E0A}"/>
    <hyperlink ref="F639" r:id="rId638" xr:uid="{B7613160-9D0E-4F77-802D-A66F9E9AB5EF}"/>
    <hyperlink ref="F640" r:id="rId639" xr:uid="{AD6DB549-FCE1-4815-8211-AF9D26E46A4C}"/>
    <hyperlink ref="F641" r:id="rId640" xr:uid="{542275D0-852D-4011-846C-04012360E09F}"/>
    <hyperlink ref="F642" r:id="rId641" xr:uid="{4E189012-0B11-4DB5-BB68-7ACB03A161D1}"/>
    <hyperlink ref="F643" r:id="rId642" xr:uid="{FE73589B-5C2D-4C84-A0E0-FFFE1BF599C3}"/>
    <hyperlink ref="F644" r:id="rId643" xr:uid="{AF2858E1-2773-4C0B-8B30-54B86471CCB1}"/>
    <hyperlink ref="F645" r:id="rId644" xr:uid="{469FAF0C-6E3A-4185-A824-A83544580135}"/>
    <hyperlink ref="F646" r:id="rId645" xr:uid="{33E94C96-5DAB-48B3-8B63-DBD474749F31}"/>
    <hyperlink ref="F647" r:id="rId646" xr:uid="{D56205FC-AD45-48B0-808D-9083C137B187}"/>
    <hyperlink ref="F648" r:id="rId647" xr:uid="{3C46105C-9378-4B04-80EE-BC1FDA4F59D7}"/>
    <hyperlink ref="F649" r:id="rId648" xr:uid="{DE54B590-82AE-4BBD-A401-1FAA419D494E}"/>
    <hyperlink ref="F650" r:id="rId649" xr:uid="{4B0AE158-9B3A-44EC-927B-0A917B3A286F}"/>
    <hyperlink ref="F651" r:id="rId650" xr:uid="{89D01AB2-92C7-4D14-91E8-991836382B3E}"/>
    <hyperlink ref="F652" r:id="rId651" xr:uid="{7A67F23B-0C17-4093-BC24-3608A3ADB5B9}"/>
    <hyperlink ref="F653" r:id="rId652" xr:uid="{F9E9BC33-AEA2-4005-8254-37261360ABD4}"/>
    <hyperlink ref="F654" r:id="rId653" xr:uid="{A4F88B7F-20A3-465A-B947-061167E18D9A}"/>
    <hyperlink ref="F655" r:id="rId654" xr:uid="{2C81D515-22C8-40FF-918D-7E0D67AF6840}"/>
    <hyperlink ref="F656" r:id="rId655" xr:uid="{B8092B13-168D-4865-9F30-1A3F24A86F3E}"/>
    <hyperlink ref="F657" r:id="rId656" xr:uid="{11486826-2BDE-4F8B-AB66-BA229F00F6BB}"/>
    <hyperlink ref="F658" r:id="rId657" xr:uid="{8F78CD0E-D142-4234-92EE-95719DA3231D}"/>
    <hyperlink ref="F659" r:id="rId658" xr:uid="{EDBCD507-C7F0-43BB-AC80-D570168602B2}"/>
    <hyperlink ref="F660" r:id="rId659" xr:uid="{8FFC0AEA-C291-43C9-93FC-F28CCA517B48}"/>
    <hyperlink ref="F661" r:id="rId660" xr:uid="{95B0C278-73FE-478C-AB22-BDA39544F4DC}"/>
    <hyperlink ref="F662" r:id="rId661" xr:uid="{B6E8A7CA-E834-4719-86F9-DBE2188B56A4}"/>
    <hyperlink ref="F663" r:id="rId662" xr:uid="{326661E1-1AEB-4A68-8FAF-54121B20ABF9}"/>
    <hyperlink ref="F664" r:id="rId663" xr:uid="{13BA3EBA-B227-4C72-BB79-69EED3C6062E}"/>
    <hyperlink ref="F665" r:id="rId664" xr:uid="{CC6C3D14-9BFC-4427-9C00-B50480B47167}"/>
    <hyperlink ref="F666" r:id="rId665" xr:uid="{A9578CB1-099C-4B61-A3E0-B04567250EFF}"/>
    <hyperlink ref="F667" r:id="rId666" xr:uid="{B183FB90-C657-4F4B-ACFA-1F1A77A0A0A5}"/>
    <hyperlink ref="F668" r:id="rId667" xr:uid="{EB8A836D-1F40-4074-8AC1-A723E4B1ADAF}"/>
    <hyperlink ref="F669" r:id="rId668" xr:uid="{9EFF7936-B522-4850-9619-78D316ACA4B5}"/>
    <hyperlink ref="F670" r:id="rId669" xr:uid="{C87B6CA9-F789-4E87-800C-7AF167B81B05}"/>
    <hyperlink ref="F671" r:id="rId670" xr:uid="{31A013CA-A766-41A0-924A-C4F41F86D430}"/>
    <hyperlink ref="F672" r:id="rId671" xr:uid="{4C1E5780-765B-40D8-92BB-E65CB48AC24D}"/>
    <hyperlink ref="F673" r:id="rId672" xr:uid="{171E48E7-26CF-4D09-A6E7-7B8510960729}"/>
    <hyperlink ref="F674" r:id="rId673" xr:uid="{578C2469-A81B-440A-BFD6-41198728E386}"/>
    <hyperlink ref="F675" r:id="rId674" xr:uid="{6619C0AA-64B5-426C-98CE-C5495D5CB27C}"/>
    <hyperlink ref="F676" r:id="rId675" xr:uid="{AF5CAAB9-6598-4B46-B6C9-A880A55383C9}"/>
    <hyperlink ref="F677" r:id="rId676" xr:uid="{70D2BD0E-B7F1-456D-B715-C0E381ABF722}"/>
    <hyperlink ref="F678" r:id="rId677" xr:uid="{DFD51DF2-A254-4E8F-977E-163293B9665F}"/>
    <hyperlink ref="F679" r:id="rId678" xr:uid="{32E04C27-FAF8-4217-9AFF-A23649A1E92B}"/>
    <hyperlink ref="F680" r:id="rId679" xr:uid="{8B4C1285-7374-4C84-BC8E-00010EF27565}"/>
    <hyperlink ref="F681" r:id="rId680" xr:uid="{06F118FB-BFEB-457D-8D80-80C77AFC6D36}"/>
    <hyperlink ref="F682" r:id="rId681" xr:uid="{9C2B2103-39F9-4CF7-B108-E3F12B80BDF6}"/>
    <hyperlink ref="F683" r:id="rId682" xr:uid="{A018AAE2-803E-412A-A880-0A98993F682A}"/>
    <hyperlink ref="F684" r:id="rId683" xr:uid="{49CA7D8C-59F2-4D0D-9F85-25C0AEE6AEB4}"/>
    <hyperlink ref="F685" r:id="rId684" xr:uid="{29289019-A885-4889-A578-91FAE743988D}"/>
    <hyperlink ref="F686" r:id="rId685" xr:uid="{DFEC612A-9188-4055-9491-9B1D8AAC387D}"/>
    <hyperlink ref="F687" r:id="rId686" xr:uid="{998669A8-1B98-467E-BEA3-2DDE01004D6F}"/>
    <hyperlink ref="F688" r:id="rId687" xr:uid="{F1CF6B42-D397-47CB-9422-1B6768EDC612}"/>
    <hyperlink ref="F689" r:id="rId688" xr:uid="{C1809759-0F4A-461C-9B63-0D7831862506}"/>
    <hyperlink ref="F690" r:id="rId689" xr:uid="{23984EB8-2A82-4F54-86DD-E9CD87E0FBEC}"/>
    <hyperlink ref="F691" r:id="rId690" xr:uid="{D68DBC85-EE6B-4B5D-A35C-7DE69B0F757D}"/>
    <hyperlink ref="F692" r:id="rId691" xr:uid="{C7CDF955-B949-40E5-B8C3-F5BF5E1B2423}"/>
    <hyperlink ref="F693" r:id="rId692" xr:uid="{DC78EA84-FAEF-4644-B5A6-20AB3BB031AB}"/>
    <hyperlink ref="F694" r:id="rId693" xr:uid="{161278D5-5CFB-4424-9712-489CBA466200}"/>
    <hyperlink ref="F695" r:id="rId694" xr:uid="{DD7D504E-B76F-4132-AECC-55AF450ECBFF}"/>
    <hyperlink ref="F696" r:id="rId695" xr:uid="{A4DE371A-612E-4C7C-B11F-37F03D436FDA}"/>
    <hyperlink ref="F697" r:id="rId696" xr:uid="{513C1EE0-C462-41E9-BDD5-C6573853815A}"/>
    <hyperlink ref="F698" r:id="rId697" xr:uid="{3CE1F457-9CE8-4075-A3EA-70F86ACCA4FE}"/>
    <hyperlink ref="F699" r:id="rId698" xr:uid="{CD3400F2-9BCA-4F11-AB6A-FA45D2DDD0C5}"/>
    <hyperlink ref="F700" r:id="rId699" xr:uid="{863D73AB-59C3-4BB9-B682-D4C632861E90}"/>
    <hyperlink ref="F701" r:id="rId700" xr:uid="{87603A67-D86A-414C-8008-AE84BC663357}"/>
    <hyperlink ref="F702" r:id="rId701" xr:uid="{48F109E8-8E65-4D8B-B2B0-78E915CF2B16}"/>
    <hyperlink ref="F703" r:id="rId702" xr:uid="{F0EA37E5-2ACC-454A-8D8F-ECD45C7F74E7}"/>
    <hyperlink ref="F704" r:id="rId703" xr:uid="{7173A3F9-7C91-49A2-8A97-A5F5E6B5818C}"/>
    <hyperlink ref="F705" r:id="rId704" xr:uid="{7956438D-F945-4E07-B5DF-232756C6BAC0}"/>
    <hyperlink ref="F706" r:id="rId705" xr:uid="{A889257D-C251-4EFB-B375-6A5CD26037D2}"/>
    <hyperlink ref="F707" r:id="rId706" xr:uid="{94807E08-3B84-4706-A9B0-5A2A6895D3EA}"/>
    <hyperlink ref="F708" r:id="rId707" xr:uid="{3BD5A23E-00FD-4FE8-BA0B-DB8FB4EE78F0}"/>
    <hyperlink ref="F709" r:id="rId708" xr:uid="{FE398ABC-F30F-4941-B6DA-61C9BB6C7391}"/>
    <hyperlink ref="F710" r:id="rId709" xr:uid="{0896ECEE-662A-44B5-AC20-BD629EE2D817}"/>
    <hyperlink ref="F711" r:id="rId710" xr:uid="{7E46B3C2-3D45-4441-80FF-2648D56647AB}"/>
    <hyperlink ref="F712" r:id="rId711" xr:uid="{654B6CE8-ABC2-4BCA-903B-ADB66EE49026}"/>
    <hyperlink ref="F713" r:id="rId712" xr:uid="{C0886683-F7FA-4B5F-B869-DC2B387B1DA1}"/>
    <hyperlink ref="F714" r:id="rId713" xr:uid="{E8838BA8-5B2B-45F9-8815-74563F8DDD21}"/>
    <hyperlink ref="F715" r:id="rId714" xr:uid="{B0D6B8F6-635D-4E08-BF2B-8ED043AC0C89}"/>
    <hyperlink ref="F716" r:id="rId715" xr:uid="{CEA9CD2C-4D3B-4C9E-8308-998C8FB526C4}"/>
    <hyperlink ref="F717" r:id="rId716" xr:uid="{E86125B6-7A96-4885-A467-1F9EB3E21505}"/>
    <hyperlink ref="F718" r:id="rId717" xr:uid="{E267B23A-EBE8-4751-96DC-75BD68D54F3A}"/>
    <hyperlink ref="F719" r:id="rId718" xr:uid="{8D594D11-570E-49A3-9EE6-B5D31D1FB752}"/>
    <hyperlink ref="F720" r:id="rId719" xr:uid="{DB5938B8-F253-412A-A56A-0A3C1C4BDB51}"/>
    <hyperlink ref="F721" r:id="rId720" xr:uid="{A9774B7E-7E79-4066-9662-291D1AE13AC4}"/>
    <hyperlink ref="F722" r:id="rId721" xr:uid="{BF16AD03-BAD1-45A4-AFB4-C986FB01663C}"/>
    <hyperlink ref="F723" r:id="rId722" xr:uid="{7B60E372-2BA7-486A-888C-65FC9E5A9F87}"/>
    <hyperlink ref="F724" r:id="rId723" xr:uid="{BDA147A8-E2FD-4DC6-A056-2C3648124C36}"/>
    <hyperlink ref="F725" r:id="rId724" xr:uid="{D3EC74A4-944F-4283-80B4-FCD55DC304AE}"/>
    <hyperlink ref="F726" r:id="rId725" xr:uid="{BB33F637-6049-4035-A63E-989C74FF6FB4}"/>
    <hyperlink ref="F727" r:id="rId726" xr:uid="{9DFE28AD-C996-400A-8D1F-E26A718C8CD0}"/>
    <hyperlink ref="F728" r:id="rId727" xr:uid="{DD3B2FAF-B6F6-44EF-8AD4-90012B077972}"/>
    <hyperlink ref="F729" r:id="rId728" xr:uid="{D0B672A1-2BB1-4E69-B307-15221631849E}"/>
    <hyperlink ref="F730" r:id="rId729" xr:uid="{7AA9AD7A-D6E3-4424-8773-2B8CCFCD64AC}"/>
    <hyperlink ref="F731" r:id="rId730" xr:uid="{DDAB49B7-E34E-4AAB-9F99-8B6F2A2E3A6A}"/>
    <hyperlink ref="F732" r:id="rId731" xr:uid="{27085321-2C37-4950-BAA9-9ADC75817E39}"/>
    <hyperlink ref="F733" r:id="rId732" xr:uid="{5ECDBE75-DF7B-40DA-A02E-279BEA8A3D8A}"/>
    <hyperlink ref="F734" r:id="rId733" xr:uid="{1D84A8ED-0599-431B-86C9-B473C6707305}"/>
    <hyperlink ref="F735" r:id="rId734" xr:uid="{5931506D-B2D5-462E-BE5F-7F5BD1F65E67}"/>
    <hyperlink ref="F736" r:id="rId735" xr:uid="{0BF99A5A-608E-4190-8381-3B0DC7B6887A}"/>
    <hyperlink ref="F737" r:id="rId736" xr:uid="{CBEE3735-FDEA-42D4-9586-A2495262FEB2}"/>
    <hyperlink ref="F738" r:id="rId737" xr:uid="{FDC55F26-0C01-4874-AACC-6AA1A3164557}"/>
    <hyperlink ref="F739" r:id="rId738" xr:uid="{4546B18F-2767-49B5-9025-4E23DED3ACE7}"/>
    <hyperlink ref="F740" r:id="rId739" xr:uid="{EC213A1D-F8E4-44A7-95DE-7E3A161F2821}"/>
    <hyperlink ref="F741" r:id="rId740" xr:uid="{376BF793-7539-488F-AAFF-C7345A6979BE}"/>
    <hyperlink ref="F742" r:id="rId741" xr:uid="{18560502-458E-4F50-9BEF-1A3EDEEE9852}"/>
    <hyperlink ref="F743" r:id="rId742" xr:uid="{4723161B-A87D-4B63-B95C-213B48A6FA76}"/>
    <hyperlink ref="F744" r:id="rId743" xr:uid="{37591F48-0DA7-44F6-BBAC-840853412E04}"/>
    <hyperlink ref="F745" r:id="rId744" xr:uid="{A92FDBAA-7A62-4C68-853D-84D3DCE4CF5F}"/>
    <hyperlink ref="F746" r:id="rId745" xr:uid="{3AC1B016-74AD-4B7E-8C46-B89306C72D4A}"/>
    <hyperlink ref="F747" r:id="rId746" xr:uid="{22E62FF1-34B4-49EC-948F-9CDD41D13965}"/>
    <hyperlink ref="F748" r:id="rId747" xr:uid="{530E87FC-0C6D-4CE8-9CAE-0F7413F3F06D}"/>
    <hyperlink ref="F749" r:id="rId748" xr:uid="{12E1E6F1-AB00-44C7-BD79-FEB195BACA31}"/>
    <hyperlink ref="F750" r:id="rId749" xr:uid="{FD9F06F3-1AD0-4B5F-9127-FBD1AF9C27A7}"/>
    <hyperlink ref="F751" r:id="rId750" xr:uid="{279CD1A5-47BF-47BA-BE70-A720FEA3CFFE}"/>
    <hyperlink ref="F752" r:id="rId751" xr:uid="{0511303A-66DA-4C6B-B19F-3D4582AF81F2}"/>
    <hyperlink ref="F753" r:id="rId752" xr:uid="{1EF26BA9-FF6A-4A9E-ABE1-9C9339CC9A93}"/>
    <hyperlink ref="F754" r:id="rId753" xr:uid="{194B762F-A231-4EEF-903A-534ED55D4A69}"/>
    <hyperlink ref="F755" r:id="rId754" xr:uid="{FE1EF61B-22DA-4D00-AB83-023D7FD50935}"/>
    <hyperlink ref="F756" r:id="rId755" xr:uid="{9A628096-1119-4BC4-8756-163B3DED660B}"/>
    <hyperlink ref="F757" r:id="rId756" xr:uid="{FBCD1B26-1642-4DA8-897C-0D53249ED7FA}"/>
    <hyperlink ref="F758" r:id="rId757" xr:uid="{408CBC94-7560-4A5D-84A2-F1377CE88ECA}"/>
    <hyperlink ref="F759" r:id="rId758" xr:uid="{D4A3DA10-A77F-4B3D-8857-D08B9802DC56}"/>
    <hyperlink ref="F760" r:id="rId759" xr:uid="{7E81B9DD-F69A-4D5C-8D75-43A31031BFFD}"/>
    <hyperlink ref="F761" r:id="rId760" xr:uid="{B8DC5F92-901F-4FAB-AAB7-70AF5F9164DA}"/>
    <hyperlink ref="F762" r:id="rId761" xr:uid="{094C90FB-6AFE-4671-BD5C-66B865EC891F}"/>
    <hyperlink ref="F763" r:id="rId762" xr:uid="{E35FF8CA-87A3-4265-A9E7-2E9EEE3DD736}"/>
    <hyperlink ref="F764" r:id="rId763" xr:uid="{CECE0843-B451-4BA3-83E4-94485F311CD1}"/>
    <hyperlink ref="F765" r:id="rId764" xr:uid="{9FB9DC1B-92FB-41FC-958E-869FE3C0CDB8}"/>
    <hyperlink ref="F766" r:id="rId765" xr:uid="{3F0CE8E2-455C-420A-84AC-C02FFCF8E560}"/>
    <hyperlink ref="F767" r:id="rId766" xr:uid="{0CCE927B-7D9B-4A87-AAE4-93579D156593}"/>
    <hyperlink ref="F768" r:id="rId767" xr:uid="{40C5A5F6-8FB2-417F-A957-914752B3510F}"/>
    <hyperlink ref="F769" r:id="rId768" xr:uid="{AFFF422D-AAA0-46E7-B28B-7B44B134337E}"/>
    <hyperlink ref="F770" r:id="rId769" xr:uid="{917A9AA5-AA04-428B-A97B-DE68A6B8680D}"/>
    <hyperlink ref="F771" r:id="rId770" xr:uid="{A42289C7-5FE4-41F9-AC90-2F69709417D3}"/>
    <hyperlink ref="F772" r:id="rId771" xr:uid="{1089413D-32C3-4401-89C9-154D55B65EDA}"/>
    <hyperlink ref="F773" r:id="rId772" xr:uid="{F9972ADC-00C4-4274-8E46-FBA34F110736}"/>
    <hyperlink ref="F774" r:id="rId773" xr:uid="{B6643746-E54E-439D-995A-4D6474C8B640}"/>
    <hyperlink ref="F775" r:id="rId774" xr:uid="{379DA4E7-FF6B-443A-BEA2-4841860637FD}"/>
    <hyperlink ref="F776" r:id="rId775" xr:uid="{4F12D770-2B7E-4F46-9505-F8116FAA1169}"/>
    <hyperlink ref="F777" r:id="rId776" xr:uid="{659E88DE-71D9-4F83-9B8D-B487E369BFC0}"/>
    <hyperlink ref="F778" r:id="rId777" xr:uid="{1C0B9A06-DCCB-4EAE-AFFA-7DD8F69A257E}"/>
    <hyperlink ref="F779" r:id="rId778" xr:uid="{FA5833E8-5E64-4E71-A3A4-4B0B8C79DC1E}"/>
    <hyperlink ref="F780" r:id="rId779" xr:uid="{EF3D12B6-896D-4BCB-AC90-063B5391E349}"/>
    <hyperlink ref="F781" r:id="rId780" xr:uid="{638BFBDF-ADA9-44BB-93A2-36B9E517FE5D}"/>
    <hyperlink ref="F782" r:id="rId781" xr:uid="{AE47372D-9110-481A-8FEC-75400BA10C61}"/>
    <hyperlink ref="F783" r:id="rId782" xr:uid="{F46441BA-CADD-49D8-9521-D40F02B77F9B}"/>
    <hyperlink ref="F784" r:id="rId783" xr:uid="{4F3E4211-2F75-4461-BF31-934228BBC5EB}"/>
    <hyperlink ref="F785" r:id="rId784" xr:uid="{96150D7F-F8A1-49E0-891E-7229221296E4}"/>
    <hyperlink ref="F786" r:id="rId785" xr:uid="{6F4804E2-6DC1-420E-A148-C08BAF940CA6}"/>
    <hyperlink ref="F787" r:id="rId786" xr:uid="{F49AF80F-4917-4EC9-B816-501E697114E1}"/>
    <hyperlink ref="F788" r:id="rId787" xr:uid="{3B534367-A99B-45E1-AAB1-DB99BF468813}"/>
    <hyperlink ref="F789" r:id="rId788" xr:uid="{1AD89DDF-4F56-404E-8AB5-7A0FDBE79415}"/>
    <hyperlink ref="F790" r:id="rId789" xr:uid="{94049A2D-E126-4819-9EC6-9F699248234B}"/>
    <hyperlink ref="F791" r:id="rId790" xr:uid="{CCCD101F-9106-47C4-BC07-2C15C1C24878}"/>
    <hyperlink ref="F792" r:id="rId791" xr:uid="{8950A0D1-DBB2-4FA3-AA10-83D22651D9C1}"/>
    <hyperlink ref="F793" r:id="rId792" xr:uid="{6ACBD21A-C48A-45D0-9244-543FFBE9E141}"/>
    <hyperlink ref="F794" r:id="rId793" xr:uid="{9A0BF4FE-D55D-4AA4-88EA-9C488F16D601}"/>
    <hyperlink ref="F795" r:id="rId794" xr:uid="{E3A05418-7F19-4E3D-A1EB-C178E58E1877}"/>
    <hyperlink ref="F796" r:id="rId795" xr:uid="{35B57923-A789-4F36-9FC7-63340AFF4F46}"/>
    <hyperlink ref="F797" r:id="rId796" xr:uid="{CDF83DE4-A976-4BFB-9A92-8E5736147D06}"/>
    <hyperlink ref="F798" r:id="rId797" xr:uid="{AC59ABF8-0631-42C6-B0D2-1EE87983647C}"/>
    <hyperlink ref="F799" r:id="rId798" xr:uid="{A972EAFC-EF38-4A47-AE70-E1804BED9C21}"/>
    <hyperlink ref="F800" r:id="rId799" xr:uid="{C2E69E89-A01D-4E52-B619-F1A8B84886B3}"/>
    <hyperlink ref="F801" r:id="rId800" xr:uid="{5B6B6203-A412-4B99-9BDE-3D1F5A254051}"/>
    <hyperlink ref="F802" r:id="rId801" xr:uid="{9D8ED16D-EFF6-4D22-B65D-95AB8AF2CB14}"/>
    <hyperlink ref="F803" r:id="rId802" xr:uid="{DA66F247-4A5A-4A50-8AE8-6BCF2916B51A}"/>
    <hyperlink ref="F804" r:id="rId803" xr:uid="{54FBED91-BB5A-48E7-872E-0FB3AB9D1118}"/>
    <hyperlink ref="F805" r:id="rId804" xr:uid="{5A179B4F-F3DB-4DE0-85E4-6191A22FBB6A}"/>
    <hyperlink ref="F806" r:id="rId805" xr:uid="{2D798B0D-4036-4B1C-86CD-D3735FEC8ED7}"/>
    <hyperlink ref="F807" r:id="rId806" xr:uid="{68A08759-5690-445B-A47B-C54EA9248804}"/>
    <hyperlink ref="F808" r:id="rId807" xr:uid="{3C01AE49-F89D-470C-AEF7-17E6074EE61A}"/>
    <hyperlink ref="F809" r:id="rId808" xr:uid="{6329CE12-78F5-4715-8D07-8C886DBE24DC}"/>
    <hyperlink ref="F810" r:id="rId809" xr:uid="{585C1843-1F76-4A8C-9940-391449B07847}"/>
    <hyperlink ref="F811" r:id="rId810" xr:uid="{84B95DC8-BBBB-4FC5-BF5A-BEC8A3F06188}"/>
    <hyperlink ref="F812" r:id="rId811" xr:uid="{FBCAE7D6-7A22-43AA-8F79-4F27819032A8}"/>
    <hyperlink ref="F813" r:id="rId812" xr:uid="{DBC3D1EE-8FFE-413E-9C5E-887CFF608C07}"/>
    <hyperlink ref="F814" r:id="rId813" xr:uid="{7AD71A77-1FA8-4F28-8EF7-D6F7F5A6F1B1}"/>
    <hyperlink ref="F815" r:id="rId814" xr:uid="{81B77FEB-2215-47C8-9D9F-69E224B2BCAC}"/>
    <hyperlink ref="F816" r:id="rId815" xr:uid="{6FEBF1E9-AB46-410A-9352-10D36EE7FE59}"/>
    <hyperlink ref="F817" r:id="rId816" xr:uid="{63C23A0B-10AE-4DEE-AEBF-C0010A288109}"/>
    <hyperlink ref="F818" r:id="rId817" xr:uid="{2F7491AA-2429-48BA-B2D0-C3201F8F7A9B}"/>
    <hyperlink ref="F819" r:id="rId818" xr:uid="{658A9F85-5CBD-48B1-BD8A-01BC071D96A7}"/>
    <hyperlink ref="F820" r:id="rId819" xr:uid="{9E0F466A-C104-4AAA-BB0E-400A479C9721}"/>
    <hyperlink ref="F821" r:id="rId820" xr:uid="{F1D56AC7-2A20-49CA-A5A2-7243E7F63C82}"/>
    <hyperlink ref="F822" r:id="rId821" xr:uid="{05333925-DAC6-466C-8129-3EB07A401C4B}"/>
    <hyperlink ref="F823" r:id="rId822" xr:uid="{1C477E21-AE85-4FB6-8E85-C91B4F236EC3}"/>
    <hyperlink ref="F824" r:id="rId823" xr:uid="{27377146-1A37-48D3-A551-AD227EB9CFA5}"/>
    <hyperlink ref="F825" r:id="rId824" xr:uid="{9A167F6B-AB8D-4BED-AC8F-CA03712F8E16}"/>
    <hyperlink ref="F826" r:id="rId825" xr:uid="{2839539C-C951-40AD-9FA2-0ED8EB37B45E}"/>
    <hyperlink ref="F827" r:id="rId826" xr:uid="{1EB7F78B-D1A9-4974-A54C-0FED92C0A89C}"/>
    <hyperlink ref="F828" r:id="rId827" xr:uid="{31F7A5D7-88D8-4259-9225-28F7FA0CF2FC}"/>
    <hyperlink ref="F829" r:id="rId828" xr:uid="{6697A419-2725-4A34-9B5C-77EFD733DEA1}"/>
    <hyperlink ref="F830" r:id="rId829" xr:uid="{D6F398E6-6765-4070-A623-209311C06650}"/>
    <hyperlink ref="F831" r:id="rId830" xr:uid="{A4930A04-BB10-44CC-9DA5-8526AD0CE30E}"/>
    <hyperlink ref="F832" r:id="rId831" xr:uid="{928A1BB8-1C69-4FE0-B682-1C4E74ED677E}"/>
    <hyperlink ref="F833" r:id="rId832" xr:uid="{BF517296-CF34-4BAE-9B6C-2B322B3B3AE4}"/>
    <hyperlink ref="F834" r:id="rId833" xr:uid="{AA9DAF67-6DEC-4493-965B-497D1F0E3B14}"/>
    <hyperlink ref="F835" r:id="rId834" xr:uid="{FBA329CE-47EC-42E7-A02E-1276913EDDCC}"/>
    <hyperlink ref="F837" r:id="rId835" xr:uid="{FF210600-C000-43CA-821B-55E44BAAC041}"/>
    <hyperlink ref="F839" r:id="rId836" xr:uid="{28C8E076-38FB-427F-8083-557C89EB6DB5}"/>
    <hyperlink ref="F841" r:id="rId837" xr:uid="{74B67358-6B55-45F2-91C5-69D8542DFFE5}"/>
    <hyperlink ref="F843" r:id="rId838" xr:uid="{8BC99216-AB43-4EB6-A680-AF91A2C0CF0A}"/>
    <hyperlink ref="F845" r:id="rId839" xr:uid="{D23A47AE-F7C2-4DAE-BE5C-034282DCECB8}"/>
    <hyperlink ref="F847" r:id="rId840" xr:uid="{48B4DEC0-983E-4F59-9EEF-D0B4D44AD2CF}"/>
    <hyperlink ref="F849" r:id="rId841" xr:uid="{D2877D9A-9A23-4C06-88E1-1F121420CB26}"/>
    <hyperlink ref="F851" r:id="rId842" xr:uid="{5792C685-769A-4E41-9453-C3BEC1E3EFEB}"/>
    <hyperlink ref="F853" r:id="rId843" xr:uid="{7521A0DE-1356-4231-AF9C-0BB59E0CA3F9}"/>
    <hyperlink ref="F855" r:id="rId844" xr:uid="{77B8003A-3143-4FFF-BEE8-3152E0A4A50B}"/>
    <hyperlink ref="F857" r:id="rId845" xr:uid="{B510F174-9610-4CAC-A0D1-3D985AE384AF}"/>
    <hyperlink ref="F859" r:id="rId846" xr:uid="{7E3B0051-6F89-45BB-9DD5-24A55A044D9D}"/>
    <hyperlink ref="F861" r:id="rId847" xr:uid="{EFF451D7-5F9D-4A60-92DC-6EAD423E516D}"/>
    <hyperlink ref="F863" r:id="rId848" xr:uid="{7345BC31-BAEF-40E3-A8CC-94C4D885706E}"/>
    <hyperlink ref="F865" r:id="rId849" xr:uid="{EE14A4E3-536A-4A21-A88B-18E8179A1F1D}"/>
    <hyperlink ref="F867" r:id="rId850" xr:uid="{FB90AB3A-086E-42D2-9BAE-D047E657FB23}"/>
    <hyperlink ref="F869" r:id="rId851" xr:uid="{CE9847B8-D17A-4066-AE58-B958392506D0}"/>
    <hyperlink ref="F871" r:id="rId852" xr:uid="{3823420E-3E3D-41C1-89DB-7EB8D65DD3FA}"/>
    <hyperlink ref="F873" r:id="rId853" xr:uid="{9B10067A-9043-40C5-B1BC-2C7712FCC06E}"/>
    <hyperlink ref="F875" r:id="rId854" xr:uid="{E87F56D8-0F1C-43C4-A244-C04A39F9EC8E}"/>
    <hyperlink ref="F877" r:id="rId855" xr:uid="{5B71870D-05E9-465F-8CED-C7FD861EB638}"/>
    <hyperlink ref="F879" r:id="rId856" xr:uid="{35A9F043-8CEF-4853-96CF-6C8378D26DED}"/>
    <hyperlink ref="F881" r:id="rId857" xr:uid="{82D1E5F9-B122-41A5-9109-F5A65FC952B9}"/>
    <hyperlink ref="F883" r:id="rId858" xr:uid="{75625A33-5BAA-4C0A-98B6-29AC8B92E3CC}"/>
    <hyperlink ref="F885" r:id="rId859" xr:uid="{868C76C5-8726-4007-BCC0-57F3A86783A7}"/>
    <hyperlink ref="F887" r:id="rId860" xr:uid="{D4263C5C-D7DC-4C14-B6AE-B87F076113B9}"/>
    <hyperlink ref="F889" r:id="rId861" xr:uid="{A942B319-C5E3-45C6-9AD1-13C258EB6AEF}"/>
    <hyperlink ref="F891" r:id="rId862" xr:uid="{6C748B40-610B-46DE-91D9-C33770F697DB}"/>
    <hyperlink ref="F893" r:id="rId863" xr:uid="{FD745BA7-68DD-4696-970C-2BCA59C9C76A}"/>
    <hyperlink ref="F895" r:id="rId864" xr:uid="{7DD44C0D-395E-4BBB-A169-01D31268D984}"/>
    <hyperlink ref="F897" r:id="rId865" xr:uid="{E26669FF-C415-45A6-A3C8-3BF9817ACD28}"/>
    <hyperlink ref="F899" r:id="rId866" xr:uid="{89249581-8F58-4389-AE4F-B13DECAFD397}"/>
    <hyperlink ref="F901" r:id="rId867" xr:uid="{5DA3E28B-4BD1-4263-AA84-3D6A51D00021}"/>
    <hyperlink ref="F903" r:id="rId868" xr:uid="{1340BA9D-BC3D-4C6A-AC20-3D94AD11D490}"/>
    <hyperlink ref="F905" r:id="rId869" xr:uid="{7CEDA6C9-7E36-472A-84AC-7E2250650E0E}"/>
    <hyperlink ref="F907" r:id="rId870" xr:uid="{D9F8E102-57E0-40B0-8E7E-8ED148D5CD7E}"/>
    <hyperlink ref="F909" r:id="rId871" xr:uid="{D7E09838-C937-42C5-B2D9-03F280A2B7A3}"/>
    <hyperlink ref="F911" r:id="rId872" xr:uid="{A3077100-7304-480B-9682-DD225066BCAF}"/>
    <hyperlink ref="F913" r:id="rId873" xr:uid="{D6CC629C-F735-451F-B867-96E059F2D5DE}"/>
    <hyperlink ref="F915" r:id="rId874" xr:uid="{C5085AFE-484F-4C54-88DC-4976E4B8299A}"/>
    <hyperlink ref="F917" r:id="rId875" xr:uid="{D4CC42E6-703D-42E6-A836-E5BCE35D9149}"/>
    <hyperlink ref="F919" r:id="rId876" xr:uid="{881710CC-70F9-41E5-9852-E2CF99DD5067}"/>
    <hyperlink ref="F921" r:id="rId877" xr:uid="{49993D6A-4BC8-4A82-B663-F12011484597}"/>
    <hyperlink ref="F923" r:id="rId878" xr:uid="{F1FB74ED-486E-4A2E-A551-6FAAB70BBB17}"/>
    <hyperlink ref="F925" r:id="rId879" xr:uid="{27B0CDA9-6086-470F-ADD0-92F00BFC0D12}"/>
    <hyperlink ref="F927" r:id="rId880" xr:uid="{6610B75D-1EB6-45F3-803B-E20A8548C8B1}"/>
    <hyperlink ref="F929" r:id="rId881" xr:uid="{C86692A6-5EB0-4D14-831A-8C452C602F16}"/>
    <hyperlink ref="F931" r:id="rId882" xr:uid="{C0BD63B6-3891-4205-9C24-A5F945D57048}"/>
    <hyperlink ref="F933" r:id="rId883" xr:uid="{2F47A5E3-0126-45F8-9A36-6FC9F25B9352}"/>
    <hyperlink ref="F935" r:id="rId884" xr:uid="{21298BF1-9828-422E-B878-86B06BE6D8BC}"/>
    <hyperlink ref="F937" r:id="rId885" xr:uid="{64881ABC-2D90-4BDE-BE6C-34EEDC6F6817}"/>
    <hyperlink ref="F939" r:id="rId886" xr:uid="{75BFAB25-D27A-44D5-840D-B5A114D4A4A4}"/>
    <hyperlink ref="F941" r:id="rId887" xr:uid="{B1F4813A-8734-4B9F-BDAE-DB2CEA23777C}"/>
    <hyperlink ref="F943" r:id="rId888" xr:uid="{E7E6B055-D336-4CA9-9609-096C07C29429}"/>
    <hyperlink ref="F945" r:id="rId889" xr:uid="{A381F395-0467-4C12-85A5-F5A665E6CD7F}"/>
    <hyperlink ref="F947" r:id="rId890" xr:uid="{837FE217-543B-4788-8E23-D94D53131A9B}"/>
    <hyperlink ref="F949" r:id="rId891" xr:uid="{890516EE-0FA6-43A0-87F6-07F696D93C37}"/>
    <hyperlink ref="F951" r:id="rId892" xr:uid="{533E2B4A-0161-44A9-ABB2-A85412D281A8}"/>
    <hyperlink ref="F953" r:id="rId893" xr:uid="{C0DE4C5F-8334-48E5-A9D5-4D3CD2C594EA}"/>
    <hyperlink ref="F955" r:id="rId894" xr:uid="{9AB0CA0C-DA0D-4254-A26C-B61957AE1738}"/>
    <hyperlink ref="F957" r:id="rId895" xr:uid="{00A69FC0-1224-4A7B-B05A-06B8D72070DF}"/>
    <hyperlink ref="F959" r:id="rId896" xr:uid="{4C1AA519-2071-4AE6-B424-E19789238344}"/>
    <hyperlink ref="F961" r:id="rId897" xr:uid="{CC978A82-28A4-40A7-ADD5-F359CEC9613E}"/>
    <hyperlink ref="F963" r:id="rId898" xr:uid="{88A51C5F-7A7A-4859-B221-EDDC90FB3539}"/>
    <hyperlink ref="F965" r:id="rId899" xr:uid="{47767A4C-9C33-4B55-B500-AED609941A13}"/>
    <hyperlink ref="F967" r:id="rId900" xr:uid="{FE7445BD-0901-47F7-84BE-63E21A2C6292}"/>
    <hyperlink ref="F969" r:id="rId901" xr:uid="{30AEFAA1-A334-452F-A1A0-CFEBA62FD3C6}"/>
    <hyperlink ref="F971" r:id="rId902" xr:uid="{7627DB2D-4E89-4314-8BDE-0D94357613A4}"/>
    <hyperlink ref="F973" r:id="rId903" xr:uid="{0B793A84-1DB7-4230-BA39-DBBC60955FCB}"/>
    <hyperlink ref="F975" r:id="rId904" xr:uid="{4804D974-E5F8-4D08-B90E-A3BD42BA77AF}"/>
    <hyperlink ref="F977" r:id="rId905" xr:uid="{E138A14C-226A-41E9-B245-714D16CC7567}"/>
    <hyperlink ref="F979" r:id="rId906" xr:uid="{A02A7E16-CEA7-4E63-8721-53CF1F1BB388}"/>
    <hyperlink ref="F981" r:id="rId907" xr:uid="{AADABF05-4B50-4540-9229-28AFFF9A2B93}"/>
    <hyperlink ref="F983" r:id="rId908" xr:uid="{DDE80741-2AB4-4D97-85E4-C954833DB160}"/>
    <hyperlink ref="F985" r:id="rId909" xr:uid="{6777FBE3-4406-45DF-86AC-9CA9F42BB12A}"/>
    <hyperlink ref="F987" r:id="rId910" xr:uid="{BA54B298-700F-4003-B322-F3C7FB8554E3}"/>
    <hyperlink ref="F989" r:id="rId911" xr:uid="{C69FB195-ED6A-4027-BA97-574330E04062}"/>
    <hyperlink ref="F991" r:id="rId912" xr:uid="{2CA33B5C-98C1-48D8-BEF0-3BE600189287}"/>
    <hyperlink ref="F993" r:id="rId913" xr:uid="{67D2D4AA-AF2E-4FAE-9245-DEE790EC42BC}"/>
    <hyperlink ref="F995" r:id="rId914" xr:uid="{900346AD-BAEC-475F-9A96-87B63B57E522}"/>
    <hyperlink ref="F997" r:id="rId915" xr:uid="{835C8E23-8478-4BC1-9DBE-C93952D3EC32}"/>
    <hyperlink ref="F999" r:id="rId916" xr:uid="{E768B641-FCDE-4243-A0FD-4AD1422DB1B7}"/>
    <hyperlink ref="F1001" r:id="rId917" xr:uid="{AC37B6C3-DB63-48AE-8BF1-DE5619CA4F4F}"/>
    <hyperlink ref="F1003" r:id="rId918" xr:uid="{D8E2D84E-7507-4D2D-9CFE-85BAC6307301}"/>
    <hyperlink ref="F1005" r:id="rId919" xr:uid="{8F69F5C9-3945-4AB4-BAE7-FE68DB8550AE}"/>
    <hyperlink ref="F1007" r:id="rId920" xr:uid="{F559EC59-CEB5-447B-9517-E725EA4EB655}"/>
    <hyperlink ref="F1009" r:id="rId921" xr:uid="{D557E1A7-8F57-4DF1-8FB7-C1C2104BB817}"/>
    <hyperlink ref="F1011" r:id="rId922" xr:uid="{F00992BD-E32E-47EC-BB04-4A68D4CB40B8}"/>
    <hyperlink ref="F1013" r:id="rId923" xr:uid="{CBF3E17E-6DCE-49F1-A50C-1A92D8C64530}"/>
    <hyperlink ref="F1015" r:id="rId924" xr:uid="{6AF71575-0967-4638-B0D0-3117886970D8}"/>
    <hyperlink ref="F1017" r:id="rId925" xr:uid="{2F2E0DFA-385D-425A-86FC-79D8766B112C}"/>
    <hyperlink ref="F1019" r:id="rId926" xr:uid="{3004D9FE-CC49-4D9C-B5B9-59E3E6B5DAB1}"/>
    <hyperlink ref="F1021" r:id="rId927" xr:uid="{A192832F-3BAA-446D-A55C-8886D40A38E7}"/>
    <hyperlink ref="F1023" r:id="rId928" xr:uid="{6FAD862F-6773-441D-8865-11FC741CA542}"/>
    <hyperlink ref="F1025" r:id="rId929" xr:uid="{541AB0DA-A493-4180-9814-41B7033F4FBA}"/>
    <hyperlink ref="F1027" r:id="rId930" xr:uid="{7B7EEB65-3A71-4FE7-B120-E864BBC94794}"/>
    <hyperlink ref="F1029" r:id="rId931" xr:uid="{D1B3F9DE-CD79-4FCD-BBC2-170DDBC28577}"/>
    <hyperlink ref="F1031" r:id="rId932" xr:uid="{C0896058-8CA9-436D-B3D0-A71E7CD4EE4C}"/>
    <hyperlink ref="F1033" r:id="rId933" xr:uid="{1B36B01C-CED4-4347-AFCE-46478F38A39B}"/>
    <hyperlink ref="F1035" r:id="rId934" xr:uid="{1AD9F56C-8C6F-47EC-84EA-8E3173C51827}"/>
    <hyperlink ref="F1037" r:id="rId935" xr:uid="{83AE405A-9639-44FE-AE88-67F76C2822B0}"/>
    <hyperlink ref="F836" r:id="rId936" xr:uid="{C5A75BE2-3599-4F4F-BAA7-4FF76B4A0C6E}"/>
    <hyperlink ref="F838" r:id="rId937" xr:uid="{06A74A9B-5049-45B0-998F-255D09640D3B}"/>
    <hyperlink ref="F840" r:id="rId938" xr:uid="{B5C19CED-3FFA-4CCE-AA9E-1D3F0BA120D0}"/>
    <hyperlink ref="F842" r:id="rId939" xr:uid="{471DE3E5-BED9-4B33-A52D-46373585973A}"/>
    <hyperlink ref="F844" r:id="rId940" xr:uid="{56CC00C6-C232-4658-9D83-62B28D88AEF0}"/>
    <hyperlink ref="F846" r:id="rId941" xr:uid="{06CF572F-3280-4857-A7FD-919232DE7782}"/>
    <hyperlink ref="F848" r:id="rId942" xr:uid="{C0040309-AD23-423C-AAD1-4D3DC0A1F9AF}"/>
    <hyperlink ref="F850" r:id="rId943" xr:uid="{2E226B67-5886-4DCC-B9E8-DC59F84F7E6A}"/>
    <hyperlink ref="F852" r:id="rId944" xr:uid="{8A38CA32-386B-42B0-AF66-E0694B1DABAA}"/>
    <hyperlink ref="F854" r:id="rId945" xr:uid="{63BB356A-9849-4D5A-9C91-F5E88F200244}"/>
    <hyperlink ref="F856" r:id="rId946" xr:uid="{433D767F-5786-4993-9F87-4491C2AA27FD}"/>
    <hyperlink ref="F858" r:id="rId947" xr:uid="{166EF746-D877-4EBE-97F6-9004774FCC67}"/>
    <hyperlink ref="F860" r:id="rId948" xr:uid="{125905B3-8558-419E-8980-ED6D5B708CDB}"/>
    <hyperlink ref="F862" r:id="rId949" xr:uid="{22287A4F-BA1F-473E-AD95-0FE994ADF534}"/>
    <hyperlink ref="F864" r:id="rId950" xr:uid="{3AAB53BE-18BE-427D-8C53-F70D5D85A03A}"/>
    <hyperlink ref="F866" r:id="rId951" xr:uid="{385D7EDF-A6AA-4DBA-91FE-75499D855E73}"/>
    <hyperlink ref="F868" r:id="rId952" xr:uid="{080768F1-4E51-4037-AAEE-38E51A6768D3}"/>
    <hyperlink ref="F870" r:id="rId953" xr:uid="{44EDA8DD-3E7E-4E8D-A344-0836A722EF63}"/>
    <hyperlink ref="F872" r:id="rId954" xr:uid="{63574E43-75EE-4D5A-A865-4C2D8B26DB67}"/>
    <hyperlink ref="F874" r:id="rId955" xr:uid="{6CBEBC08-5B2E-47AF-849C-09E5BABC9C69}"/>
    <hyperlink ref="F876" r:id="rId956" xr:uid="{2AB3D4C1-F7CD-4BB1-95B6-45217DC0AFF4}"/>
    <hyperlink ref="F878" r:id="rId957" xr:uid="{44EBDCA1-0E96-4B28-B66D-D41AC29BE517}"/>
    <hyperlink ref="F880" r:id="rId958" xr:uid="{D028ABFD-8D1B-41DD-9AD6-98B57650DF64}"/>
    <hyperlink ref="F882" r:id="rId959" xr:uid="{D1F43CE7-63B3-4846-9404-FAEE54400D67}"/>
    <hyperlink ref="F884" r:id="rId960" xr:uid="{1CDA8FC8-63D3-4675-BC61-E259AF20FF0C}"/>
    <hyperlink ref="F886" r:id="rId961" xr:uid="{0FA12A43-0476-4A66-AC72-F789EA384B1E}"/>
    <hyperlink ref="F888" r:id="rId962" xr:uid="{5BB1227C-1878-4D4D-A752-93B67649BC22}"/>
    <hyperlink ref="F890" r:id="rId963" xr:uid="{DB40779F-3120-431D-B077-48E16E31ECC2}"/>
    <hyperlink ref="F892" r:id="rId964" xr:uid="{2B5BBD03-DEB4-4165-9A05-C06C29A9120D}"/>
    <hyperlink ref="F894" r:id="rId965" xr:uid="{78EF40F2-DC95-4347-84E3-63F0E66BA023}"/>
    <hyperlink ref="F896" r:id="rId966" xr:uid="{0245AA10-D932-4AAA-8EB9-7638DB6C4296}"/>
    <hyperlink ref="F898" r:id="rId967" xr:uid="{632DE30C-5880-40AF-B77E-65F5767A1806}"/>
    <hyperlink ref="F900" r:id="rId968" xr:uid="{ADC6FCE0-AAE6-4EEA-97EA-FF45747A956F}"/>
    <hyperlink ref="F902" r:id="rId969" xr:uid="{715B74E3-3C55-4545-B88B-3712CEE893F9}"/>
    <hyperlink ref="F904" r:id="rId970" xr:uid="{16240D00-3CA0-4FE9-8E1A-F826FEB8F5A4}"/>
    <hyperlink ref="F906" r:id="rId971" xr:uid="{023046AD-263F-4EC9-A71C-3674D3606C1C}"/>
    <hyperlink ref="F908" r:id="rId972" xr:uid="{7FB58D30-FA0F-45BB-9FDD-65B1309E89A3}"/>
    <hyperlink ref="F910" r:id="rId973" xr:uid="{8F849408-C7B2-485F-89C3-83D8D61AA9AF}"/>
    <hyperlink ref="F912" r:id="rId974" xr:uid="{C4C076F3-9E85-440E-AD89-2A56F6D2C9A2}"/>
    <hyperlink ref="F914" r:id="rId975" xr:uid="{99236174-6F98-4C9E-AA5D-B805932949E3}"/>
    <hyperlink ref="F916" r:id="rId976" xr:uid="{384309EB-3797-4615-A540-3A5A0D035CF7}"/>
    <hyperlink ref="F918" r:id="rId977" xr:uid="{4E5EC72E-9B73-4B77-AF5D-AB8268739261}"/>
    <hyperlink ref="F920" r:id="rId978" xr:uid="{C0633EC3-7706-4F44-BD74-1515C26C4761}"/>
    <hyperlink ref="F922" r:id="rId979" xr:uid="{8C703CB7-5C7C-44F1-AE9A-3A121CCFAA97}"/>
    <hyperlink ref="F924" r:id="rId980" xr:uid="{11E8FAC9-576F-4E01-B078-F49520C47373}"/>
    <hyperlink ref="F926" r:id="rId981" xr:uid="{39E39F10-D698-4DC8-B2A8-EE37EAAC40E1}"/>
    <hyperlink ref="F928" r:id="rId982" xr:uid="{8BB296F7-F985-458F-9A07-00331EDEB1A8}"/>
    <hyperlink ref="F930" r:id="rId983" xr:uid="{ACEBD94F-A017-4846-B274-3BEDE2C3E178}"/>
    <hyperlink ref="F932" r:id="rId984" xr:uid="{D3F39213-5928-4C36-ABE1-5F0F6B4C3339}"/>
    <hyperlink ref="F934" r:id="rId985" xr:uid="{36385C86-31A9-4427-A402-A7DFF16D0260}"/>
    <hyperlink ref="F936" r:id="rId986" xr:uid="{51E464A4-0F14-45D2-9918-420A96C7B3A7}"/>
    <hyperlink ref="F938" r:id="rId987" xr:uid="{FBFFDE5C-A899-4035-9793-33EF166E4B02}"/>
    <hyperlink ref="F940" r:id="rId988" xr:uid="{B8CB963D-DC52-4175-8350-0325FA709275}"/>
    <hyperlink ref="F942" r:id="rId989" xr:uid="{9BBDE184-C679-450A-9373-4218A63F9478}"/>
    <hyperlink ref="F944" r:id="rId990" xr:uid="{1A29ADDA-4C66-42CC-A3A0-CA71B299496E}"/>
    <hyperlink ref="F946" r:id="rId991" xr:uid="{4926CE31-E719-4985-9DC1-D49D88214E4D}"/>
    <hyperlink ref="F948" r:id="rId992" xr:uid="{3F3F746B-2191-4FAF-AC03-4A8758603B4A}"/>
    <hyperlink ref="F950" r:id="rId993" xr:uid="{93C9D029-5824-4DA2-BF4D-84E0AD35478B}"/>
    <hyperlink ref="F952" r:id="rId994" xr:uid="{B24F53E4-0156-4F07-955F-D11E9F837DC5}"/>
    <hyperlink ref="F954" r:id="rId995" xr:uid="{6F731A6E-8666-4780-B085-03A07211A939}"/>
    <hyperlink ref="F956" r:id="rId996" xr:uid="{5697EEED-9795-4D2C-BC7E-0543CBE7FF84}"/>
    <hyperlink ref="F958" r:id="rId997" xr:uid="{28F8D0EF-5DE0-42A3-B0D1-2E6847054597}"/>
    <hyperlink ref="F960" r:id="rId998" xr:uid="{9435FA64-F218-4302-9DEA-8E59ED1A17E2}"/>
    <hyperlink ref="F962" r:id="rId999" xr:uid="{F7CD9283-2286-4B3A-8FBE-0009D3F8737D}"/>
    <hyperlink ref="F964" r:id="rId1000" xr:uid="{BB628B54-BE18-4A5C-BC6D-4B53171D5FC2}"/>
    <hyperlink ref="F966" r:id="rId1001" xr:uid="{277C8C27-E5C0-4C5E-8E0E-BC2ED0057718}"/>
    <hyperlink ref="F968" r:id="rId1002" xr:uid="{B062C1D7-C368-4CDE-975F-7B2DC8049899}"/>
    <hyperlink ref="F970" r:id="rId1003" xr:uid="{46197541-8303-4A6B-93F0-697898C1B01B}"/>
    <hyperlink ref="F972" r:id="rId1004" xr:uid="{3C54AEBD-D1F3-471E-B47D-77B1A6A94894}"/>
    <hyperlink ref="F974" r:id="rId1005" xr:uid="{3C22AE76-DA1A-4C12-85CE-1725AAD30B09}"/>
    <hyperlink ref="F976" r:id="rId1006" xr:uid="{75E8F366-A805-414A-A3E3-9E4D49C5330F}"/>
    <hyperlink ref="F978" r:id="rId1007" xr:uid="{6EB3B649-4B68-4152-B038-F527DBB40546}"/>
    <hyperlink ref="F980" r:id="rId1008" xr:uid="{E152B463-5CBA-4805-B145-2986CCDD3D0A}"/>
    <hyperlink ref="F982" r:id="rId1009" xr:uid="{18B4D80A-42BE-421A-96AB-ECD4FB7901E2}"/>
    <hyperlink ref="F984" r:id="rId1010" xr:uid="{62DA158A-875E-48D6-A516-13BE71EEF1CC}"/>
    <hyperlink ref="F986" r:id="rId1011" xr:uid="{C8397E34-7265-44FA-A8F0-6D8D331A9B90}"/>
    <hyperlink ref="F988" r:id="rId1012" xr:uid="{61D9F165-E0F8-417C-8E3A-C1AF0EBA4134}"/>
    <hyperlink ref="F990" r:id="rId1013" xr:uid="{1717F734-0BA2-44CC-8158-5241EC8056AC}"/>
    <hyperlink ref="F992" r:id="rId1014" xr:uid="{5968C065-A5DE-4950-913B-B61A10A8E761}"/>
    <hyperlink ref="F994" r:id="rId1015" xr:uid="{1BD62E37-5647-4C97-9173-48A4B4F328B4}"/>
    <hyperlink ref="F996" r:id="rId1016" xr:uid="{3492782E-94C6-4454-8735-AC9CDC95897E}"/>
    <hyperlink ref="F998" r:id="rId1017" xr:uid="{4AED0ECB-94CA-4718-BF04-972A57DE9627}"/>
    <hyperlink ref="F1000" r:id="rId1018" xr:uid="{C776B34C-9306-490B-95F3-BCB3C2CC427C}"/>
    <hyperlink ref="F1002" r:id="rId1019" xr:uid="{81CA8B3B-7F94-410C-A114-F622837C5F44}"/>
    <hyperlink ref="F1004" r:id="rId1020" xr:uid="{B21D4474-1C7D-467D-BFD2-A74A12DB7686}"/>
    <hyperlink ref="F1006" r:id="rId1021" xr:uid="{017AC4E5-A176-4C52-AF5F-8A1F1C63C9DA}"/>
    <hyperlink ref="F1008" r:id="rId1022" xr:uid="{2672BBDA-DA41-4236-B4FD-C7A98082A15D}"/>
    <hyperlink ref="F1010" r:id="rId1023" xr:uid="{FFC257E9-9AE8-476F-BDF0-59884129DD36}"/>
    <hyperlink ref="F1012" r:id="rId1024" xr:uid="{E2050696-75BC-467B-9BF0-B2DB15733604}"/>
    <hyperlink ref="F1014" r:id="rId1025" xr:uid="{7467D50F-1774-425E-B10F-E39ADD215342}"/>
    <hyperlink ref="F1016" r:id="rId1026" xr:uid="{CB8CA95D-DE1C-4375-999F-43A907E8945A}"/>
    <hyperlink ref="F1018" r:id="rId1027" xr:uid="{EAF3974D-85A1-4C82-9661-BB7092A2E25A}"/>
    <hyperlink ref="F1020" r:id="rId1028" xr:uid="{D66A6F1F-9F2F-4B29-9494-7CF1018CA2D6}"/>
    <hyperlink ref="F1022" r:id="rId1029" xr:uid="{C54CAB6E-E2F3-418C-9388-DDCEB294B4B4}"/>
    <hyperlink ref="F1024" r:id="rId1030" xr:uid="{14D59468-C937-48B9-A526-AA2E3F5FC223}"/>
    <hyperlink ref="F1026" r:id="rId1031" xr:uid="{38EBF773-F500-4053-BFE0-65ED1D521032}"/>
    <hyperlink ref="F1028" r:id="rId1032" xr:uid="{BA8CB086-DC9D-42CF-A7DF-2471BA66B748}"/>
    <hyperlink ref="F1030" r:id="rId1033" xr:uid="{FD6569B0-AA63-44E1-B1C1-FECD568B3DED}"/>
    <hyperlink ref="F1032" r:id="rId1034" xr:uid="{197CF303-DDB5-4D4F-95CA-1C4A42EEA935}"/>
    <hyperlink ref="F1034" r:id="rId1035" xr:uid="{C73D90E9-4B10-429A-BE48-58DA73EC675D}"/>
    <hyperlink ref="F1036" r:id="rId1036" xr:uid="{6B42F341-CED8-4B30-A0EE-CA0FD91A771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1FE87-621D-4FC9-AFC8-D10B9F674CC8}">
  <dimension ref="A1:N1037"/>
  <sheetViews>
    <sheetView workbookViewId="0">
      <selection activeCell="A2" sqref="A2"/>
    </sheetView>
  </sheetViews>
  <sheetFormatPr defaultRowHeight="14.4" x14ac:dyDescent="0.3"/>
  <sheetData>
    <row r="1" spans="1:14" x14ac:dyDescent="0.3">
      <c r="A1" t="s">
        <v>574</v>
      </c>
      <c r="B1" t="s">
        <v>584</v>
      </c>
      <c r="C1" t="s">
        <v>581</v>
      </c>
      <c r="D1" t="s">
        <v>582</v>
      </c>
      <c r="E1" t="s">
        <v>575</v>
      </c>
      <c r="F1" t="s">
        <v>576</v>
      </c>
      <c r="G1" t="s">
        <v>577</v>
      </c>
      <c r="H1" t="s">
        <v>130</v>
      </c>
      <c r="I1" t="s">
        <v>578</v>
      </c>
      <c r="J1" t="s">
        <v>579</v>
      </c>
      <c r="K1" t="s">
        <v>580</v>
      </c>
      <c r="L1" t="s">
        <v>135</v>
      </c>
      <c r="M1" t="s">
        <v>115</v>
      </c>
      <c r="N1" t="s">
        <v>583</v>
      </c>
    </row>
    <row r="2" spans="1:14" x14ac:dyDescent="0.3">
      <c r="A2" t="s">
        <v>937</v>
      </c>
      <c r="B2">
        <v>0</v>
      </c>
      <c r="C2">
        <v>4</v>
      </c>
      <c r="D2">
        <v>1200000</v>
      </c>
      <c r="E2">
        <v>2</v>
      </c>
      <c r="F2" t="s">
        <v>585</v>
      </c>
      <c r="G2">
        <v>5</v>
      </c>
      <c r="H2" t="s">
        <v>3483</v>
      </c>
      <c r="I2">
        <v>89</v>
      </c>
      <c r="J2">
        <v>84</v>
      </c>
      <c r="K2">
        <v>76</v>
      </c>
      <c r="L2">
        <v>83</v>
      </c>
      <c r="M2">
        <v>67</v>
      </c>
      <c r="N2">
        <v>18</v>
      </c>
    </row>
    <row r="3" spans="1:14" x14ac:dyDescent="0.3">
      <c r="A3" t="s">
        <v>940</v>
      </c>
      <c r="B3">
        <v>0</v>
      </c>
      <c r="C3">
        <v>4</v>
      </c>
      <c r="D3">
        <v>1200000</v>
      </c>
      <c r="E3">
        <v>3</v>
      </c>
      <c r="F3" t="s">
        <v>585</v>
      </c>
      <c r="G3">
        <v>1</v>
      </c>
      <c r="H3" t="s">
        <v>3483</v>
      </c>
      <c r="I3">
        <v>90</v>
      </c>
      <c r="J3">
        <v>94</v>
      </c>
      <c r="K3">
        <v>80</v>
      </c>
      <c r="L3">
        <v>94</v>
      </c>
      <c r="M3">
        <v>64</v>
      </c>
      <c r="N3">
        <v>18</v>
      </c>
    </row>
    <row r="4" spans="1:14" x14ac:dyDescent="0.3">
      <c r="A4" t="s">
        <v>944</v>
      </c>
      <c r="B4">
        <v>0</v>
      </c>
      <c r="C4">
        <v>4</v>
      </c>
      <c r="D4">
        <v>1200000</v>
      </c>
      <c r="E4">
        <v>3</v>
      </c>
      <c r="F4" t="s">
        <v>585</v>
      </c>
      <c r="G4">
        <v>2</v>
      </c>
      <c r="H4" t="s">
        <v>3484</v>
      </c>
      <c r="I4">
        <v>81</v>
      </c>
      <c r="J4">
        <v>82</v>
      </c>
      <c r="K4">
        <v>79</v>
      </c>
      <c r="L4">
        <v>65</v>
      </c>
      <c r="M4">
        <v>77</v>
      </c>
      <c r="N4">
        <v>18</v>
      </c>
    </row>
    <row r="5" spans="1:14" x14ac:dyDescent="0.3">
      <c r="A5" t="s">
        <v>947</v>
      </c>
      <c r="B5">
        <v>0</v>
      </c>
      <c r="C5">
        <v>4</v>
      </c>
      <c r="D5">
        <v>1200000</v>
      </c>
      <c r="E5">
        <v>0</v>
      </c>
      <c r="F5" t="s">
        <v>585</v>
      </c>
      <c r="G5">
        <v>3</v>
      </c>
      <c r="H5" t="s">
        <v>3485</v>
      </c>
      <c r="I5">
        <v>83</v>
      </c>
      <c r="J5">
        <v>83</v>
      </c>
      <c r="K5">
        <v>71</v>
      </c>
      <c r="L5">
        <v>62</v>
      </c>
      <c r="M5">
        <v>76</v>
      </c>
      <c r="N5">
        <v>18</v>
      </c>
    </row>
    <row r="6" spans="1:14" x14ac:dyDescent="0.3">
      <c r="A6" t="s">
        <v>951</v>
      </c>
      <c r="B6">
        <v>0</v>
      </c>
      <c r="C6">
        <v>2</v>
      </c>
      <c r="D6">
        <v>1200000</v>
      </c>
      <c r="E6">
        <v>4</v>
      </c>
      <c r="F6" t="s">
        <v>585</v>
      </c>
      <c r="G6">
        <v>20</v>
      </c>
      <c r="H6" t="s">
        <v>3486</v>
      </c>
      <c r="I6">
        <v>72</v>
      </c>
      <c r="J6">
        <v>79</v>
      </c>
      <c r="K6">
        <v>41</v>
      </c>
      <c r="L6">
        <v>78</v>
      </c>
      <c r="M6">
        <v>73</v>
      </c>
      <c r="N6">
        <v>20</v>
      </c>
    </row>
    <row r="7" spans="1:14" x14ac:dyDescent="0.3">
      <c r="A7" t="s">
        <v>955</v>
      </c>
      <c r="B7">
        <v>0</v>
      </c>
      <c r="C7">
        <v>3</v>
      </c>
      <c r="D7">
        <v>1200000</v>
      </c>
      <c r="E7">
        <v>0</v>
      </c>
      <c r="F7" t="s">
        <v>585</v>
      </c>
      <c r="G7">
        <v>15</v>
      </c>
      <c r="H7" t="s">
        <v>3487</v>
      </c>
      <c r="I7">
        <v>77</v>
      </c>
      <c r="J7">
        <v>69</v>
      </c>
      <c r="K7">
        <v>84</v>
      </c>
      <c r="L7">
        <v>66</v>
      </c>
      <c r="M7">
        <v>76</v>
      </c>
      <c r="N7">
        <v>19</v>
      </c>
    </row>
    <row r="8" spans="1:14" x14ac:dyDescent="0.3">
      <c r="A8" t="s">
        <v>958</v>
      </c>
      <c r="B8">
        <v>0</v>
      </c>
      <c r="C8">
        <v>2</v>
      </c>
      <c r="D8">
        <v>1200000</v>
      </c>
      <c r="E8">
        <v>2</v>
      </c>
      <c r="F8" t="s">
        <v>585</v>
      </c>
      <c r="G8">
        <v>12</v>
      </c>
      <c r="H8" t="s">
        <v>3488</v>
      </c>
      <c r="I8">
        <v>73</v>
      </c>
      <c r="J8">
        <v>79</v>
      </c>
      <c r="K8">
        <v>41</v>
      </c>
      <c r="L8">
        <v>81</v>
      </c>
      <c r="M8">
        <v>56</v>
      </c>
      <c r="N8">
        <v>20</v>
      </c>
    </row>
    <row r="9" spans="1:14" x14ac:dyDescent="0.3">
      <c r="A9" t="s">
        <v>962</v>
      </c>
      <c r="B9">
        <v>0</v>
      </c>
      <c r="C9">
        <v>2</v>
      </c>
      <c r="D9">
        <v>1200000</v>
      </c>
      <c r="E9">
        <v>2</v>
      </c>
      <c r="F9" t="s">
        <v>585</v>
      </c>
      <c r="G9">
        <v>41</v>
      </c>
      <c r="H9" t="s">
        <v>3483</v>
      </c>
      <c r="I9">
        <v>74</v>
      </c>
      <c r="J9">
        <v>78</v>
      </c>
      <c r="K9">
        <v>73</v>
      </c>
      <c r="L9">
        <v>78</v>
      </c>
      <c r="M9">
        <v>85</v>
      </c>
      <c r="N9">
        <v>20</v>
      </c>
    </row>
    <row r="10" spans="1:14" x14ac:dyDescent="0.3">
      <c r="A10" t="s">
        <v>965</v>
      </c>
      <c r="B10">
        <v>0</v>
      </c>
      <c r="C10">
        <v>3</v>
      </c>
      <c r="D10">
        <v>1200000</v>
      </c>
      <c r="E10">
        <v>1</v>
      </c>
      <c r="F10" t="s">
        <v>585</v>
      </c>
      <c r="G10">
        <v>14</v>
      </c>
      <c r="H10" t="s">
        <v>3485</v>
      </c>
      <c r="I10">
        <v>66</v>
      </c>
      <c r="J10">
        <v>67</v>
      </c>
      <c r="K10">
        <v>46</v>
      </c>
      <c r="L10">
        <v>63</v>
      </c>
      <c r="M10">
        <v>65</v>
      </c>
      <c r="N10">
        <v>19</v>
      </c>
    </row>
    <row r="11" spans="1:14" x14ac:dyDescent="0.3">
      <c r="A11" t="s">
        <v>968</v>
      </c>
      <c r="B11">
        <v>0</v>
      </c>
      <c r="C11">
        <v>1</v>
      </c>
      <c r="D11">
        <v>1200000</v>
      </c>
      <c r="E11">
        <v>4</v>
      </c>
      <c r="F11" t="s">
        <v>585</v>
      </c>
      <c r="G11">
        <v>30</v>
      </c>
      <c r="H11" t="s">
        <v>3489</v>
      </c>
      <c r="I11">
        <v>69</v>
      </c>
      <c r="J11">
        <v>65</v>
      </c>
      <c r="K11">
        <v>46</v>
      </c>
      <c r="L11">
        <v>73</v>
      </c>
      <c r="M11">
        <v>56</v>
      </c>
      <c r="N11">
        <v>21</v>
      </c>
    </row>
    <row r="12" spans="1:14" x14ac:dyDescent="0.3">
      <c r="A12" t="s">
        <v>970</v>
      </c>
      <c r="B12">
        <v>0</v>
      </c>
      <c r="C12">
        <v>2</v>
      </c>
      <c r="D12">
        <v>1200000</v>
      </c>
      <c r="E12">
        <v>3</v>
      </c>
      <c r="F12" t="s">
        <v>585</v>
      </c>
      <c r="G12">
        <v>50</v>
      </c>
      <c r="H12" t="s">
        <v>3488</v>
      </c>
      <c r="I12">
        <v>71</v>
      </c>
      <c r="J12">
        <v>64</v>
      </c>
      <c r="K12">
        <v>49</v>
      </c>
      <c r="L12">
        <v>70</v>
      </c>
      <c r="M12">
        <v>61</v>
      </c>
      <c r="N12">
        <v>20</v>
      </c>
    </row>
    <row r="13" spans="1:14" x14ac:dyDescent="0.3">
      <c r="A13" t="s">
        <v>972</v>
      </c>
      <c r="B13">
        <v>0</v>
      </c>
      <c r="C13">
        <v>1</v>
      </c>
      <c r="D13">
        <v>1200000</v>
      </c>
      <c r="E13">
        <v>0</v>
      </c>
      <c r="F13" t="s">
        <v>585</v>
      </c>
      <c r="G13">
        <v>53</v>
      </c>
      <c r="H13" t="s">
        <v>3490</v>
      </c>
      <c r="I13">
        <v>63</v>
      </c>
      <c r="J13">
        <v>63</v>
      </c>
      <c r="K13">
        <v>40</v>
      </c>
      <c r="L13">
        <v>71</v>
      </c>
      <c r="M13">
        <v>55</v>
      </c>
      <c r="N13">
        <v>21</v>
      </c>
    </row>
    <row r="14" spans="1:14" x14ac:dyDescent="0.3">
      <c r="A14" t="s">
        <v>974</v>
      </c>
      <c r="B14">
        <v>0</v>
      </c>
      <c r="C14">
        <v>4</v>
      </c>
      <c r="D14">
        <v>1200000</v>
      </c>
      <c r="E14">
        <v>3</v>
      </c>
      <c r="F14" t="s">
        <v>585</v>
      </c>
      <c r="G14">
        <v>13</v>
      </c>
      <c r="H14" t="s">
        <v>3483</v>
      </c>
      <c r="I14">
        <v>65</v>
      </c>
      <c r="J14">
        <v>64</v>
      </c>
      <c r="K14">
        <v>49</v>
      </c>
      <c r="L14">
        <v>71</v>
      </c>
      <c r="M14">
        <v>52</v>
      </c>
      <c r="N14">
        <v>18</v>
      </c>
    </row>
    <row r="15" spans="1:14" x14ac:dyDescent="0.3">
      <c r="A15" t="s">
        <v>977</v>
      </c>
      <c r="B15">
        <v>0</v>
      </c>
      <c r="C15">
        <v>3</v>
      </c>
      <c r="D15">
        <v>1200000</v>
      </c>
      <c r="E15">
        <v>1</v>
      </c>
      <c r="F15" t="s">
        <v>585</v>
      </c>
      <c r="G15">
        <v>51</v>
      </c>
      <c r="H15" t="s">
        <v>3485</v>
      </c>
      <c r="I15">
        <v>61</v>
      </c>
      <c r="J15">
        <v>63</v>
      </c>
      <c r="K15">
        <v>46</v>
      </c>
      <c r="L15">
        <v>73</v>
      </c>
      <c r="M15">
        <v>50</v>
      </c>
      <c r="N15">
        <v>19</v>
      </c>
    </row>
    <row r="16" spans="1:14" x14ac:dyDescent="0.3">
      <c r="A16" t="s">
        <v>980</v>
      </c>
      <c r="B16">
        <v>1</v>
      </c>
      <c r="C16">
        <v>2</v>
      </c>
      <c r="D16">
        <v>1200000</v>
      </c>
      <c r="E16">
        <v>1</v>
      </c>
      <c r="F16" t="s">
        <v>585</v>
      </c>
      <c r="G16">
        <v>5</v>
      </c>
      <c r="H16" t="s">
        <v>3485</v>
      </c>
      <c r="I16">
        <v>85</v>
      </c>
      <c r="J16">
        <v>79</v>
      </c>
      <c r="K16">
        <v>90</v>
      </c>
      <c r="L16">
        <v>66</v>
      </c>
      <c r="M16">
        <v>83</v>
      </c>
      <c r="N16">
        <v>20</v>
      </c>
    </row>
    <row r="17" spans="1:14" x14ac:dyDescent="0.3">
      <c r="A17" t="s">
        <v>983</v>
      </c>
      <c r="B17">
        <v>1</v>
      </c>
      <c r="C17">
        <v>3</v>
      </c>
      <c r="D17">
        <v>1200000</v>
      </c>
      <c r="E17">
        <v>0</v>
      </c>
      <c r="F17" t="s">
        <v>585</v>
      </c>
      <c r="G17">
        <v>12</v>
      </c>
      <c r="H17" t="s">
        <v>3483</v>
      </c>
      <c r="I17">
        <v>86</v>
      </c>
      <c r="J17">
        <v>81</v>
      </c>
      <c r="K17">
        <v>92</v>
      </c>
      <c r="L17">
        <v>70</v>
      </c>
      <c r="M17">
        <v>78</v>
      </c>
      <c r="N17">
        <v>19</v>
      </c>
    </row>
    <row r="18" spans="1:14" x14ac:dyDescent="0.3">
      <c r="A18" t="s">
        <v>987</v>
      </c>
      <c r="B18">
        <v>1</v>
      </c>
      <c r="C18">
        <v>2</v>
      </c>
      <c r="D18">
        <v>1200000</v>
      </c>
      <c r="E18">
        <v>0</v>
      </c>
      <c r="F18" t="s">
        <v>585</v>
      </c>
      <c r="G18">
        <v>11</v>
      </c>
      <c r="H18" t="s">
        <v>3490</v>
      </c>
      <c r="I18">
        <v>89</v>
      </c>
      <c r="J18">
        <v>81</v>
      </c>
      <c r="K18">
        <v>87</v>
      </c>
      <c r="L18">
        <v>66</v>
      </c>
      <c r="M18">
        <v>74</v>
      </c>
      <c r="N18">
        <v>20</v>
      </c>
    </row>
    <row r="19" spans="1:14" x14ac:dyDescent="0.3">
      <c r="A19" t="s">
        <v>991</v>
      </c>
      <c r="B19">
        <v>1</v>
      </c>
      <c r="C19">
        <v>2</v>
      </c>
      <c r="D19">
        <v>1200000</v>
      </c>
      <c r="E19">
        <v>2</v>
      </c>
      <c r="F19" t="s">
        <v>585</v>
      </c>
      <c r="G19">
        <v>25</v>
      </c>
      <c r="H19" t="s">
        <v>3491</v>
      </c>
      <c r="I19">
        <v>72</v>
      </c>
      <c r="J19">
        <v>80</v>
      </c>
      <c r="K19">
        <v>42</v>
      </c>
      <c r="L19">
        <v>75</v>
      </c>
      <c r="M19">
        <v>70</v>
      </c>
      <c r="N19">
        <v>20</v>
      </c>
    </row>
    <row r="20" spans="1:14" x14ac:dyDescent="0.3">
      <c r="A20" t="s">
        <v>995</v>
      </c>
      <c r="B20">
        <v>1</v>
      </c>
      <c r="C20">
        <v>2</v>
      </c>
      <c r="D20">
        <v>1200000</v>
      </c>
      <c r="E20">
        <v>1</v>
      </c>
      <c r="F20" t="s">
        <v>585</v>
      </c>
      <c r="G20">
        <v>2</v>
      </c>
      <c r="H20" t="s">
        <v>3484</v>
      </c>
      <c r="I20">
        <v>76</v>
      </c>
      <c r="J20">
        <v>78</v>
      </c>
      <c r="K20">
        <v>76</v>
      </c>
      <c r="L20">
        <v>82</v>
      </c>
      <c r="M20">
        <v>73</v>
      </c>
      <c r="N20">
        <v>20</v>
      </c>
    </row>
    <row r="21" spans="1:14" x14ac:dyDescent="0.3">
      <c r="A21" t="s">
        <v>997</v>
      </c>
      <c r="B21">
        <v>1</v>
      </c>
      <c r="C21">
        <v>4</v>
      </c>
      <c r="D21">
        <v>1200000</v>
      </c>
      <c r="E21">
        <v>0</v>
      </c>
      <c r="F21" t="s">
        <v>585</v>
      </c>
      <c r="G21">
        <v>0</v>
      </c>
      <c r="H21" t="s">
        <v>3492</v>
      </c>
      <c r="I21">
        <v>78</v>
      </c>
      <c r="J21">
        <v>74</v>
      </c>
      <c r="K21">
        <v>80</v>
      </c>
      <c r="L21">
        <v>58</v>
      </c>
      <c r="M21">
        <v>83</v>
      </c>
      <c r="N21">
        <v>18</v>
      </c>
    </row>
    <row r="22" spans="1:14" x14ac:dyDescent="0.3">
      <c r="A22" t="s">
        <v>999</v>
      </c>
      <c r="B22">
        <v>1</v>
      </c>
      <c r="C22">
        <v>3</v>
      </c>
      <c r="D22">
        <v>1200000</v>
      </c>
      <c r="E22">
        <v>3</v>
      </c>
      <c r="F22" t="s">
        <v>585</v>
      </c>
      <c r="G22">
        <v>30</v>
      </c>
      <c r="H22" t="s">
        <v>3489</v>
      </c>
      <c r="I22">
        <v>72</v>
      </c>
      <c r="J22">
        <v>69</v>
      </c>
      <c r="K22">
        <v>45</v>
      </c>
      <c r="L22">
        <v>72</v>
      </c>
      <c r="M22">
        <v>67</v>
      </c>
      <c r="N22">
        <v>19</v>
      </c>
    </row>
    <row r="23" spans="1:14" x14ac:dyDescent="0.3">
      <c r="A23" t="s">
        <v>1002</v>
      </c>
      <c r="B23">
        <v>1</v>
      </c>
      <c r="C23">
        <v>1</v>
      </c>
      <c r="D23">
        <v>1200000</v>
      </c>
      <c r="E23">
        <v>4</v>
      </c>
      <c r="F23" t="s">
        <v>585</v>
      </c>
      <c r="G23">
        <v>33</v>
      </c>
      <c r="H23" t="s">
        <v>3488</v>
      </c>
      <c r="I23">
        <v>71</v>
      </c>
      <c r="J23">
        <v>72</v>
      </c>
      <c r="K23">
        <v>40</v>
      </c>
      <c r="L23">
        <v>76</v>
      </c>
      <c r="M23">
        <v>51</v>
      </c>
      <c r="N23">
        <v>21</v>
      </c>
    </row>
    <row r="24" spans="1:14" x14ac:dyDescent="0.3">
      <c r="A24" t="s">
        <v>1006</v>
      </c>
      <c r="B24">
        <v>1</v>
      </c>
      <c r="C24">
        <v>4</v>
      </c>
      <c r="D24">
        <v>1200000</v>
      </c>
      <c r="E24">
        <v>0</v>
      </c>
      <c r="F24" t="s">
        <v>585</v>
      </c>
      <c r="G24">
        <v>23</v>
      </c>
      <c r="H24" t="s">
        <v>3483</v>
      </c>
      <c r="I24">
        <v>67</v>
      </c>
      <c r="J24">
        <v>63</v>
      </c>
      <c r="K24">
        <v>40</v>
      </c>
      <c r="L24">
        <v>68</v>
      </c>
      <c r="M24">
        <v>67</v>
      </c>
      <c r="N24">
        <v>18</v>
      </c>
    </row>
    <row r="25" spans="1:14" x14ac:dyDescent="0.3">
      <c r="A25" t="s">
        <v>1008</v>
      </c>
      <c r="B25">
        <v>1</v>
      </c>
      <c r="C25">
        <v>3</v>
      </c>
      <c r="D25">
        <v>1200000</v>
      </c>
      <c r="E25">
        <v>0</v>
      </c>
      <c r="F25" t="s">
        <v>585</v>
      </c>
      <c r="G25">
        <v>24</v>
      </c>
      <c r="H25" t="s">
        <v>3493</v>
      </c>
      <c r="I25">
        <v>65</v>
      </c>
      <c r="J25">
        <v>63</v>
      </c>
      <c r="K25">
        <v>40</v>
      </c>
      <c r="L25">
        <v>66</v>
      </c>
      <c r="M25">
        <v>66</v>
      </c>
      <c r="N25">
        <v>19</v>
      </c>
    </row>
    <row r="26" spans="1:14" x14ac:dyDescent="0.3">
      <c r="A26" t="s">
        <v>1010</v>
      </c>
      <c r="B26">
        <v>1</v>
      </c>
      <c r="C26">
        <v>4</v>
      </c>
      <c r="D26">
        <v>1200000</v>
      </c>
      <c r="E26">
        <v>0</v>
      </c>
      <c r="F26" t="s">
        <v>585</v>
      </c>
      <c r="G26">
        <v>1</v>
      </c>
      <c r="H26" t="s">
        <v>3494</v>
      </c>
      <c r="I26">
        <v>76</v>
      </c>
      <c r="J26">
        <v>62</v>
      </c>
      <c r="K26">
        <v>44</v>
      </c>
      <c r="L26">
        <v>69</v>
      </c>
      <c r="M26">
        <v>51</v>
      </c>
      <c r="N26">
        <v>18</v>
      </c>
    </row>
    <row r="27" spans="1:14" x14ac:dyDescent="0.3">
      <c r="A27" t="s">
        <v>1012</v>
      </c>
      <c r="B27">
        <v>1</v>
      </c>
      <c r="C27">
        <v>3</v>
      </c>
      <c r="D27">
        <v>1200000</v>
      </c>
      <c r="E27">
        <v>3</v>
      </c>
      <c r="F27" t="s">
        <v>585</v>
      </c>
      <c r="G27">
        <v>45</v>
      </c>
      <c r="H27" t="s">
        <v>3487</v>
      </c>
      <c r="I27">
        <v>67</v>
      </c>
      <c r="J27">
        <v>63</v>
      </c>
      <c r="K27">
        <v>42</v>
      </c>
      <c r="L27">
        <v>71</v>
      </c>
      <c r="M27">
        <v>67</v>
      </c>
      <c r="N27">
        <v>19</v>
      </c>
    </row>
    <row r="28" spans="1:14" x14ac:dyDescent="0.3">
      <c r="A28" t="s">
        <v>1014</v>
      </c>
      <c r="B28">
        <v>1</v>
      </c>
      <c r="C28">
        <v>4</v>
      </c>
      <c r="D28">
        <v>1200000</v>
      </c>
      <c r="E28">
        <v>0</v>
      </c>
      <c r="F28" t="s">
        <v>585</v>
      </c>
      <c r="G28">
        <v>10</v>
      </c>
      <c r="H28" t="s">
        <v>3482</v>
      </c>
      <c r="I28">
        <v>66</v>
      </c>
      <c r="J28">
        <v>63</v>
      </c>
      <c r="K28">
        <v>46</v>
      </c>
      <c r="L28">
        <v>70</v>
      </c>
      <c r="M28">
        <v>69</v>
      </c>
      <c r="N28">
        <v>18</v>
      </c>
    </row>
    <row r="29" spans="1:14" x14ac:dyDescent="0.3">
      <c r="A29" t="s">
        <v>1016</v>
      </c>
      <c r="B29">
        <v>1</v>
      </c>
      <c r="C29">
        <v>4</v>
      </c>
      <c r="D29">
        <v>1200000</v>
      </c>
      <c r="E29">
        <v>2</v>
      </c>
      <c r="F29" t="s">
        <v>585</v>
      </c>
      <c r="G29">
        <v>1</v>
      </c>
      <c r="H29" t="s">
        <v>3483</v>
      </c>
      <c r="I29">
        <v>68</v>
      </c>
      <c r="J29">
        <v>62</v>
      </c>
      <c r="K29">
        <v>45</v>
      </c>
      <c r="L29">
        <v>71</v>
      </c>
      <c r="M29">
        <v>66</v>
      </c>
      <c r="N29">
        <v>18</v>
      </c>
    </row>
    <row r="30" spans="1:14" x14ac:dyDescent="0.3">
      <c r="A30" t="s">
        <v>1019</v>
      </c>
      <c r="B30">
        <v>1</v>
      </c>
      <c r="C30">
        <v>4</v>
      </c>
      <c r="D30">
        <v>1200000</v>
      </c>
      <c r="E30">
        <v>4</v>
      </c>
      <c r="F30" t="s">
        <v>585</v>
      </c>
      <c r="G30">
        <v>22</v>
      </c>
      <c r="H30" t="s">
        <v>3489</v>
      </c>
      <c r="I30">
        <v>40</v>
      </c>
      <c r="J30">
        <v>40</v>
      </c>
      <c r="K30">
        <v>40</v>
      </c>
      <c r="L30">
        <v>40</v>
      </c>
      <c r="M30">
        <v>40</v>
      </c>
      <c r="N30">
        <v>18</v>
      </c>
    </row>
    <row r="31" spans="1:14" x14ac:dyDescent="0.3">
      <c r="A31" t="s">
        <v>1023</v>
      </c>
      <c r="B31">
        <v>2</v>
      </c>
      <c r="C31">
        <v>1</v>
      </c>
      <c r="D31">
        <v>1200000</v>
      </c>
      <c r="E31">
        <v>0</v>
      </c>
      <c r="F31" t="s">
        <v>585</v>
      </c>
      <c r="G31">
        <v>13</v>
      </c>
      <c r="H31" t="s">
        <v>3491</v>
      </c>
      <c r="I31">
        <v>88</v>
      </c>
      <c r="J31">
        <v>81</v>
      </c>
      <c r="K31">
        <v>94</v>
      </c>
      <c r="L31">
        <v>77</v>
      </c>
      <c r="M31">
        <v>82</v>
      </c>
      <c r="N31">
        <v>21</v>
      </c>
    </row>
    <row r="32" spans="1:14" x14ac:dyDescent="0.3">
      <c r="A32" t="s">
        <v>1026</v>
      </c>
      <c r="B32">
        <v>2</v>
      </c>
      <c r="C32">
        <v>4</v>
      </c>
      <c r="D32">
        <v>1200000</v>
      </c>
      <c r="E32">
        <v>1</v>
      </c>
      <c r="F32" t="s">
        <v>585</v>
      </c>
      <c r="G32">
        <v>2</v>
      </c>
      <c r="H32" t="s">
        <v>3490</v>
      </c>
      <c r="I32">
        <v>87</v>
      </c>
      <c r="J32">
        <v>78</v>
      </c>
      <c r="K32">
        <v>82</v>
      </c>
      <c r="L32">
        <v>65</v>
      </c>
      <c r="M32">
        <v>80</v>
      </c>
      <c r="N32">
        <v>18</v>
      </c>
    </row>
    <row r="33" spans="1:14" x14ac:dyDescent="0.3">
      <c r="A33" t="s">
        <v>1030</v>
      </c>
      <c r="B33">
        <v>2</v>
      </c>
      <c r="C33">
        <v>1</v>
      </c>
      <c r="D33">
        <v>1200000</v>
      </c>
      <c r="E33">
        <v>2</v>
      </c>
      <c r="F33" t="s">
        <v>585</v>
      </c>
      <c r="G33">
        <v>32</v>
      </c>
      <c r="H33" t="s">
        <v>3484</v>
      </c>
      <c r="I33">
        <v>82</v>
      </c>
      <c r="J33">
        <v>85</v>
      </c>
      <c r="K33">
        <v>74</v>
      </c>
      <c r="L33">
        <v>102</v>
      </c>
      <c r="M33">
        <v>77</v>
      </c>
      <c r="N33">
        <v>21</v>
      </c>
    </row>
    <row r="34" spans="1:14" x14ac:dyDescent="0.3">
      <c r="A34" t="s">
        <v>1034</v>
      </c>
      <c r="B34">
        <v>2</v>
      </c>
      <c r="C34">
        <v>4</v>
      </c>
      <c r="D34">
        <v>1200000</v>
      </c>
      <c r="E34">
        <v>2</v>
      </c>
      <c r="F34" t="s">
        <v>585</v>
      </c>
      <c r="G34">
        <v>5</v>
      </c>
      <c r="H34" t="s">
        <v>3487</v>
      </c>
      <c r="I34">
        <v>78</v>
      </c>
      <c r="J34">
        <v>75</v>
      </c>
      <c r="K34">
        <v>72</v>
      </c>
      <c r="L34">
        <v>80</v>
      </c>
      <c r="M34">
        <v>77</v>
      </c>
      <c r="N34">
        <v>18</v>
      </c>
    </row>
    <row r="35" spans="1:14" x14ac:dyDescent="0.3">
      <c r="A35" t="s">
        <v>1038</v>
      </c>
      <c r="B35">
        <v>2</v>
      </c>
      <c r="C35">
        <v>1</v>
      </c>
      <c r="D35">
        <v>1200000</v>
      </c>
      <c r="E35">
        <v>0</v>
      </c>
      <c r="F35" t="s">
        <v>585</v>
      </c>
      <c r="G35">
        <v>24</v>
      </c>
      <c r="H35" t="s">
        <v>3493</v>
      </c>
      <c r="I35">
        <v>81</v>
      </c>
      <c r="J35">
        <v>79</v>
      </c>
      <c r="K35">
        <v>75</v>
      </c>
      <c r="L35">
        <v>66</v>
      </c>
      <c r="M35">
        <v>80</v>
      </c>
      <c r="N35">
        <v>21</v>
      </c>
    </row>
    <row r="36" spans="1:14" x14ac:dyDescent="0.3">
      <c r="A36" t="s">
        <v>1042</v>
      </c>
      <c r="B36">
        <v>2</v>
      </c>
      <c r="C36">
        <v>3</v>
      </c>
      <c r="D36">
        <v>1200000</v>
      </c>
      <c r="E36">
        <v>2</v>
      </c>
      <c r="F36" t="s">
        <v>585</v>
      </c>
      <c r="G36">
        <v>15</v>
      </c>
      <c r="H36" t="s">
        <v>3491</v>
      </c>
      <c r="I36">
        <v>75</v>
      </c>
      <c r="J36">
        <v>78</v>
      </c>
      <c r="K36">
        <v>46</v>
      </c>
      <c r="L36">
        <v>82</v>
      </c>
      <c r="M36">
        <v>64</v>
      </c>
      <c r="N36">
        <v>19</v>
      </c>
    </row>
    <row r="37" spans="1:14" x14ac:dyDescent="0.3">
      <c r="A37" t="s">
        <v>1043</v>
      </c>
      <c r="B37">
        <v>2</v>
      </c>
      <c r="C37">
        <v>2</v>
      </c>
      <c r="D37">
        <v>1200000</v>
      </c>
      <c r="E37">
        <v>1</v>
      </c>
      <c r="F37" t="s">
        <v>585</v>
      </c>
      <c r="G37">
        <v>4</v>
      </c>
      <c r="H37" t="s">
        <v>3493</v>
      </c>
      <c r="I37">
        <v>80</v>
      </c>
      <c r="J37">
        <v>68</v>
      </c>
      <c r="K37">
        <v>94</v>
      </c>
      <c r="L37">
        <v>67</v>
      </c>
      <c r="M37">
        <v>60</v>
      </c>
      <c r="N37">
        <v>20</v>
      </c>
    </row>
    <row r="38" spans="1:14" x14ac:dyDescent="0.3">
      <c r="A38" t="s">
        <v>1047</v>
      </c>
      <c r="B38">
        <v>2</v>
      </c>
      <c r="C38">
        <v>2</v>
      </c>
      <c r="D38">
        <v>1200000</v>
      </c>
      <c r="E38">
        <v>0</v>
      </c>
      <c r="F38" t="s">
        <v>585</v>
      </c>
      <c r="G38">
        <v>0</v>
      </c>
      <c r="H38" t="s">
        <v>3485</v>
      </c>
      <c r="I38">
        <v>71</v>
      </c>
      <c r="J38">
        <v>69</v>
      </c>
      <c r="K38">
        <v>47</v>
      </c>
      <c r="L38">
        <v>62</v>
      </c>
      <c r="M38">
        <v>64</v>
      </c>
      <c r="N38">
        <v>20</v>
      </c>
    </row>
    <row r="39" spans="1:14" x14ac:dyDescent="0.3">
      <c r="A39" t="s">
        <v>1050</v>
      </c>
      <c r="B39">
        <v>2</v>
      </c>
      <c r="C39">
        <v>3</v>
      </c>
      <c r="D39">
        <v>1200000</v>
      </c>
      <c r="E39">
        <v>3</v>
      </c>
      <c r="F39" t="s">
        <v>585</v>
      </c>
      <c r="G39">
        <v>21</v>
      </c>
      <c r="H39" t="s">
        <v>3486</v>
      </c>
      <c r="I39">
        <v>71</v>
      </c>
      <c r="J39">
        <v>69</v>
      </c>
      <c r="K39">
        <v>42</v>
      </c>
      <c r="L39">
        <v>81</v>
      </c>
      <c r="M39">
        <v>55</v>
      </c>
      <c r="N39">
        <v>19</v>
      </c>
    </row>
    <row r="40" spans="1:14" x14ac:dyDescent="0.3">
      <c r="A40" t="s">
        <v>1052</v>
      </c>
      <c r="B40">
        <v>2</v>
      </c>
      <c r="C40">
        <v>4</v>
      </c>
      <c r="D40">
        <v>1200000</v>
      </c>
      <c r="E40">
        <v>1</v>
      </c>
      <c r="F40" t="s">
        <v>585</v>
      </c>
      <c r="G40">
        <v>1</v>
      </c>
      <c r="H40" t="s">
        <v>3483</v>
      </c>
      <c r="I40">
        <v>71</v>
      </c>
      <c r="J40">
        <v>69</v>
      </c>
      <c r="K40">
        <v>45</v>
      </c>
      <c r="L40">
        <v>72</v>
      </c>
      <c r="M40">
        <v>64</v>
      </c>
      <c r="N40">
        <v>18</v>
      </c>
    </row>
    <row r="41" spans="1:14" x14ac:dyDescent="0.3">
      <c r="A41" t="s">
        <v>1056</v>
      </c>
      <c r="B41">
        <v>2</v>
      </c>
      <c r="C41">
        <v>3</v>
      </c>
      <c r="D41">
        <v>1200000</v>
      </c>
      <c r="E41">
        <v>0</v>
      </c>
      <c r="F41" t="s">
        <v>585</v>
      </c>
      <c r="G41">
        <v>3</v>
      </c>
      <c r="H41" t="s">
        <v>3482</v>
      </c>
      <c r="I41">
        <v>69</v>
      </c>
      <c r="J41">
        <v>64</v>
      </c>
      <c r="K41">
        <v>50</v>
      </c>
      <c r="L41">
        <v>67</v>
      </c>
      <c r="M41">
        <v>66</v>
      </c>
      <c r="N41">
        <v>19</v>
      </c>
    </row>
    <row r="42" spans="1:14" x14ac:dyDescent="0.3">
      <c r="A42" t="s">
        <v>1059</v>
      </c>
      <c r="B42">
        <v>2</v>
      </c>
      <c r="C42">
        <v>3</v>
      </c>
      <c r="D42">
        <v>1200000</v>
      </c>
      <c r="E42">
        <v>3</v>
      </c>
      <c r="F42" t="s">
        <v>585</v>
      </c>
      <c r="G42">
        <v>42</v>
      </c>
      <c r="H42" t="s">
        <v>3488</v>
      </c>
      <c r="I42">
        <v>70</v>
      </c>
      <c r="J42">
        <v>63</v>
      </c>
      <c r="K42">
        <v>41</v>
      </c>
      <c r="L42">
        <v>74</v>
      </c>
      <c r="M42">
        <v>56</v>
      </c>
      <c r="N42">
        <v>19</v>
      </c>
    </row>
    <row r="43" spans="1:14" x14ac:dyDescent="0.3">
      <c r="A43" t="s">
        <v>1061</v>
      </c>
      <c r="B43">
        <v>2</v>
      </c>
      <c r="C43">
        <v>3</v>
      </c>
      <c r="D43">
        <v>1200000</v>
      </c>
      <c r="E43">
        <v>0</v>
      </c>
      <c r="F43" t="s">
        <v>585</v>
      </c>
      <c r="G43">
        <v>30</v>
      </c>
      <c r="H43" t="s">
        <v>3485</v>
      </c>
      <c r="I43">
        <v>68</v>
      </c>
      <c r="J43">
        <v>62</v>
      </c>
      <c r="K43">
        <v>43</v>
      </c>
      <c r="L43">
        <v>69</v>
      </c>
      <c r="M43">
        <v>62</v>
      </c>
      <c r="N43">
        <v>19</v>
      </c>
    </row>
    <row r="44" spans="1:14" x14ac:dyDescent="0.3">
      <c r="A44" t="s">
        <v>1062</v>
      </c>
      <c r="B44">
        <v>2</v>
      </c>
      <c r="C44">
        <v>3</v>
      </c>
      <c r="D44">
        <v>1200000</v>
      </c>
      <c r="E44">
        <v>3</v>
      </c>
      <c r="F44" t="s">
        <v>585</v>
      </c>
      <c r="G44">
        <v>22</v>
      </c>
      <c r="H44" t="s">
        <v>3488</v>
      </c>
      <c r="I44">
        <v>70</v>
      </c>
      <c r="J44">
        <v>63</v>
      </c>
      <c r="K44">
        <v>44</v>
      </c>
      <c r="L44">
        <v>70</v>
      </c>
      <c r="M44">
        <v>52</v>
      </c>
      <c r="N44">
        <v>19</v>
      </c>
    </row>
    <row r="45" spans="1:14" x14ac:dyDescent="0.3">
      <c r="A45" t="s">
        <v>1063</v>
      </c>
      <c r="B45">
        <v>2</v>
      </c>
      <c r="C45">
        <v>2</v>
      </c>
      <c r="D45">
        <v>1200000</v>
      </c>
      <c r="E45">
        <v>1</v>
      </c>
      <c r="F45" t="s">
        <v>585</v>
      </c>
      <c r="G45">
        <v>25</v>
      </c>
      <c r="H45" t="s">
        <v>3493</v>
      </c>
      <c r="I45">
        <v>70</v>
      </c>
      <c r="J45">
        <v>63</v>
      </c>
      <c r="K45">
        <v>40</v>
      </c>
      <c r="L45">
        <v>70</v>
      </c>
      <c r="M45">
        <v>62</v>
      </c>
      <c r="N45">
        <v>20</v>
      </c>
    </row>
    <row r="46" spans="1:14" x14ac:dyDescent="0.3">
      <c r="A46" t="s">
        <v>1066</v>
      </c>
      <c r="B46">
        <v>2</v>
      </c>
      <c r="C46">
        <v>2</v>
      </c>
      <c r="D46">
        <v>1200000</v>
      </c>
      <c r="E46">
        <v>3</v>
      </c>
      <c r="F46" t="s">
        <v>585</v>
      </c>
      <c r="G46">
        <v>11</v>
      </c>
      <c r="H46" t="s">
        <v>3490</v>
      </c>
      <c r="I46">
        <v>60</v>
      </c>
      <c r="J46">
        <v>62</v>
      </c>
      <c r="K46">
        <v>43</v>
      </c>
      <c r="L46">
        <v>71</v>
      </c>
      <c r="M46">
        <v>64</v>
      </c>
      <c r="N46">
        <v>20</v>
      </c>
    </row>
    <row r="47" spans="1:14" x14ac:dyDescent="0.3">
      <c r="A47" t="s">
        <v>1069</v>
      </c>
      <c r="B47">
        <v>2</v>
      </c>
      <c r="C47">
        <v>3</v>
      </c>
      <c r="D47">
        <v>1200000</v>
      </c>
      <c r="E47">
        <v>2</v>
      </c>
      <c r="F47" t="s">
        <v>585</v>
      </c>
      <c r="G47">
        <v>35</v>
      </c>
      <c r="H47" t="s">
        <v>3490</v>
      </c>
      <c r="I47">
        <v>40</v>
      </c>
      <c r="J47">
        <v>40</v>
      </c>
      <c r="K47">
        <v>40</v>
      </c>
      <c r="L47">
        <v>40</v>
      </c>
      <c r="M47">
        <v>40</v>
      </c>
      <c r="N47">
        <v>19</v>
      </c>
    </row>
    <row r="48" spans="1:14" x14ac:dyDescent="0.3">
      <c r="A48" t="s">
        <v>1071</v>
      </c>
      <c r="B48">
        <v>3</v>
      </c>
      <c r="C48">
        <v>2</v>
      </c>
      <c r="D48">
        <v>1200000</v>
      </c>
      <c r="E48">
        <v>2</v>
      </c>
      <c r="F48" t="s">
        <v>585</v>
      </c>
      <c r="G48">
        <v>21</v>
      </c>
      <c r="H48" t="s">
        <v>3484</v>
      </c>
      <c r="I48">
        <v>88</v>
      </c>
      <c r="J48">
        <v>83</v>
      </c>
      <c r="K48">
        <v>89</v>
      </c>
      <c r="L48">
        <v>81</v>
      </c>
      <c r="M48">
        <v>74</v>
      </c>
      <c r="N48">
        <v>20</v>
      </c>
    </row>
    <row r="49" spans="1:14" x14ac:dyDescent="0.3">
      <c r="A49" t="s">
        <v>1076</v>
      </c>
      <c r="B49">
        <v>3</v>
      </c>
      <c r="C49">
        <v>2</v>
      </c>
      <c r="D49">
        <v>1200000</v>
      </c>
      <c r="E49">
        <v>2</v>
      </c>
      <c r="F49" t="s">
        <v>585</v>
      </c>
      <c r="G49">
        <v>15</v>
      </c>
      <c r="H49" t="s">
        <v>3484</v>
      </c>
      <c r="I49">
        <v>81</v>
      </c>
      <c r="J49">
        <v>95</v>
      </c>
      <c r="K49">
        <v>48</v>
      </c>
      <c r="L49">
        <v>94</v>
      </c>
      <c r="M49">
        <v>69</v>
      </c>
      <c r="N49">
        <v>20</v>
      </c>
    </row>
    <row r="50" spans="1:14" x14ac:dyDescent="0.3">
      <c r="A50" t="s">
        <v>1078</v>
      </c>
      <c r="B50">
        <v>3</v>
      </c>
      <c r="C50">
        <v>3</v>
      </c>
      <c r="D50">
        <v>1200000</v>
      </c>
      <c r="E50">
        <v>1</v>
      </c>
      <c r="F50" t="s">
        <v>585</v>
      </c>
      <c r="G50">
        <v>23</v>
      </c>
      <c r="H50" t="s">
        <v>3490</v>
      </c>
      <c r="I50">
        <v>85</v>
      </c>
      <c r="J50">
        <v>80</v>
      </c>
      <c r="K50">
        <v>84</v>
      </c>
      <c r="L50">
        <v>67</v>
      </c>
      <c r="M50">
        <v>87</v>
      </c>
      <c r="N50">
        <v>19</v>
      </c>
    </row>
    <row r="51" spans="1:14" x14ac:dyDescent="0.3">
      <c r="A51" t="s">
        <v>1080</v>
      </c>
      <c r="B51">
        <v>3</v>
      </c>
      <c r="C51">
        <v>1</v>
      </c>
      <c r="D51">
        <v>1200000</v>
      </c>
      <c r="E51">
        <v>0</v>
      </c>
      <c r="F51" t="s">
        <v>585</v>
      </c>
      <c r="G51">
        <v>13</v>
      </c>
      <c r="H51" t="s">
        <v>3482</v>
      </c>
      <c r="I51">
        <v>88</v>
      </c>
      <c r="J51">
        <v>79</v>
      </c>
      <c r="K51">
        <v>83</v>
      </c>
      <c r="L51">
        <v>57</v>
      </c>
      <c r="M51">
        <v>82</v>
      </c>
      <c r="N51">
        <v>21</v>
      </c>
    </row>
    <row r="52" spans="1:14" x14ac:dyDescent="0.3">
      <c r="A52" t="s">
        <v>1085</v>
      </c>
      <c r="B52">
        <v>3</v>
      </c>
      <c r="C52">
        <v>3</v>
      </c>
      <c r="D52">
        <v>1200000</v>
      </c>
      <c r="E52">
        <v>2</v>
      </c>
      <c r="F52" t="s">
        <v>585</v>
      </c>
      <c r="G52">
        <v>24</v>
      </c>
      <c r="H52" t="s">
        <v>3487</v>
      </c>
      <c r="I52">
        <v>79</v>
      </c>
      <c r="J52">
        <v>77</v>
      </c>
      <c r="K52">
        <v>84</v>
      </c>
      <c r="L52">
        <v>70</v>
      </c>
      <c r="M52">
        <v>88</v>
      </c>
      <c r="N52">
        <v>19</v>
      </c>
    </row>
    <row r="53" spans="1:14" x14ac:dyDescent="0.3">
      <c r="A53" t="s">
        <v>1088</v>
      </c>
      <c r="B53">
        <v>3</v>
      </c>
      <c r="C53">
        <v>4</v>
      </c>
      <c r="D53">
        <v>1200000</v>
      </c>
      <c r="E53">
        <v>3</v>
      </c>
      <c r="F53" t="s">
        <v>585</v>
      </c>
      <c r="G53">
        <v>3</v>
      </c>
      <c r="H53" t="s">
        <v>3486</v>
      </c>
      <c r="I53">
        <v>72</v>
      </c>
      <c r="J53">
        <v>70</v>
      </c>
      <c r="K53">
        <v>43</v>
      </c>
      <c r="L53">
        <v>74</v>
      </c>
      <c r="M53">
        <v>85</v>
      </c>
      <c r="N53">
        <v>18</v>
      </c>
    </row>
    <row r="54" spans="1:14" x14ac:dyDescent="0.3">
      <c r="A54" t="s">
        <v>1092</v>
      </c>
      <c r="B54">
        <v>3</v>
      </c>
      <c r="C54">
        <v>1</v>
      </c>
      <c r="D54">
        <v>1200000</v>
      </c>
      <c r="E54">
        <v>1</v>
      </c>
      <c r="F54" t="s">
        <v>585</v>
      </c>
      <c r="G54">
        <v>0</v>
      </c>
      <c r="H54" t="s">
        <v>3482</v>
      </c>
      <c r="I54">
        <v>78</v>
      </c>
      <c r="J54">
        <v>73</v>
      </c>
      <c r="K54">
        <v>75</v>
      </c>
      <c r="L54">
        <v>62</v>
      </c>
      <c r="M54">
        <v>70</v>
      </c>
      <c r="N54">
        <v>21</v>
      </c>
    </row>
    <row r="55" spans="1:14" x14ac:dyDescent="0.3">
      <c r="A55" t="s">
        <v>1094</v>
      </c>
      <c r="B55">
        <v>3</v>
      </c>
      <c r="C55">
        <v>1</v>
      </c>
      <c r="D55">
        <v>1200000</v>
      </c>
      <c r="E55">
        <v>3</v>
      </c>
      <c r="F55" t="s">
        <v>585</v>
      </c>
      <c r="G55">
        <v>22</v>
      </c>
      <c r="H55" t="s">
        <v>3483</v>
      </c>
      <c r="I55">
        <v>72</v>
      </c>
      <c r="J55">
        <v>71</v>
      </c>
      <c r="K55">
        <v>42</v>
      </c>
      <c r="L55">
        <v>75</v>
      </c>
      <c r="M55">
        <v>75</v>
      </c>
      <c r="N55">
        <v>21</v>
      </c>
    </row>
    <row r="56" spans="1:14" x14ac:dyDescent="0.3">
      <c r="A56" t="s">
        <v>1096</v>
      </c>
      <c r="B56">
        <v>3</v>
      </c>
      <c r="C56">
        <v>2</v>
      </c>
      <c r="D56">
        <v>1200000</v>
      </c>
      <c r="E56">
        <v>3</v>
      </c>
      <c r="F56" t="s">
        <v>585</v>
      </c>
      <c r="G56">
        <v>33</v>
      </c>
      <c r="H56" t="s">
        <v>3488</v>
      </c>
      <c r="I56">
        <v>81</v>
      </c>
      <c r="J56">
        <v>75</v>
      </c>
      <c r="K56">
        <v>92</v>
      </c>
      <c r="L56">
        <v>77</v>
      </c>
      <c r="M56">
        <v>64</v>
      </c>
      <c r="N56">
        <v>20</v>
      </c>
    </row>
    <row r="57" spans="1:14" x14ac:dyDescent="0.3">
      <c r="A57" t="s">
        <v>1100</v>
      </c>
      <c r="B57">
        <v>3</v>
      </c>
      <c r="C57">
        <v>4</v>
      </c>
      <c r="D57">
        <v>1200000</v>
      </c>
      <c r="E57">
        <v>0</v>
      </c>
      <c r="F57" t="s">
        <v>585</v>
      </c>
      <c r="G57">
        <v>11</v>
      </c>
      <c r="H57" t="s">
        <v>3490</v>
      </c>
      <c r="I57">
        <v>69</v>
      </c>
      <c r="J57">
        <v>65</v>
      </c>
      <c r="K57">
        <v>40</v>
      </c>
      <c r="L57">
        <v>73</v>
      </c>
      <c r="M57">
        <v>68</v>
      </c>
      <c r="N57">
        <v>18</v>
      </c>
    </row>
    <row r="58" spans="1:14" x14ac:dyDescent="0.3">
      <c r="A58" t="s">
        <v>1102</v>
      </c>
      <c r="B58">
        <v>3</v>
      </c>
      <c r="C58">
        <v>4</v>
      </c>
      <c r="D58">
        <v>1200000</v>
      </c>
      <c r="E58">
        <v>1</v>
      </c>
      <c r="F58" t="s">
        <v>585</v>
      </c>
      <c r="G58">
        <v>4</v>
      </c>
      <c r="H58" t="s">
        <v>3490</v>
      </c>
      <c r="I58">
        <v>66</v>
      </c>
      <c r="J58">
        <v>63</v>
      </c>
      <c r="K58">
        <v>48</v>
      </c>
      <c r="L58">
        <v>66</v>
      </c>
      <c r="M58">
        <v>62</v>
      </c>
      <c r="N58">
        <v>18</v>
      </c>
    </row>
    <row r="59" spans="1:14" x14ac:dyDescent="0.3">
      <c r="A59" t="s">
        <v>1104</v>
      </c>
      <c r="B59">
        <v>3</v>
      </c>
      <c r="C59">
        <v>2</v>
      </c>
      <c r="D59">
        <v>1200000</v>
      </c>
      <c r="E59">
        <v>0</v>
      </c>
      <c r="F59" t="s">
        <v>585</v>
      </c>
      <c r="G59">
        <v>2</v>
      </c>
      <c r="H59" t="s">
        <v>3482</v>
      </c>
      <c r="I59">
        <v>67</v>
      </c>
      <c r="J59">
        <v>62</v>
      </c>
      <c r="K59">
        <v>42</v>
      </c>
      <c r="L59">
        <v>69</v>
      </c>
      <c r="M59">
        <v>50</v>
      </c>
      <c r="N59">
        <v>20</v>
      </c>
    </row>
    <row r="60" spans="1:14" x14ac:dyDescent="0.3">
      <c r="A60" t="s">
        <v>1106</v>
      </c>
      <c r="B60">
        <v>3</v>
      </c>
      <c r="C60">
        <v>4</v>
      </c>
      <c r="D60">
        <v>1200000</v>
      </c>
      <c r="E60">
        <v>1</v>
      </c>
      <c r="F60" t="s">
        <v>585</v>
      </c>
      <c r="G60">
        <v>10</v>
      </c>
      <c r="H60" t="s">
        <v>3482</v>
      </c>
      <c r="I60">
        <v>69</v>
      </c>
      <c r="J60">
        <v>62</v>
      </c>
      <c r="K60">
        <v>40</v>
      </c>
      <c r="L60">
        <v>70</v>
      </c>
      <c r="M60">
        <v>64</v>
      </c>
      <c r="N60">
        <v>18</v>
      </c>
    </row>
    <row r="61" spans="1:14" x14ac:dyDescent="0.3">
      <c r="A61" t="s">
        <v>1108</v>
      </c>
      <c r="B61">
        <v>3</v>
      </c>
      <c r="C61">
        <v>2</v>
      </c>
      <c r="D61">
        <v>1200000</v>
      </c>
      <c r="E61">
        <v>1</v>
      </c>
      <c r="F61" t="s">
        <v>585</v>
      </c>
      <c r="G61">
        <v>5</v>
      </c>
      <c r="H61" t="s">
        <v>3490</v>
      </c>
      <c r="I61">
        <v>61</v>
      </c>
      <c r="J61">
        <v>61</v>
      </c>
      <c r="K61">
        <v>49</v>
      </c>
      <c r="L61">
        <v>70</v>
      </c>
      <c r="M61">
        <v>55</v>
      </c>
      <c r="N61">
        <v>20</v>
      </c>
    </row>
    <row r="62" spans="1:14" x14ac:dyDescent="0.3">
      <c r="A62" t="s">
        <v>1110</v>
      </c>
      <c r="B62">
        <v>3</v>
      </c>
      <c r="C62">
        <v>4</v>
      </c>
      <c r="D62">
        <v>1200000</v>
      </c>
      <c r="E62">
        <v>0</v>
      </c>
      <c r="F62" t="s">
        <v>585</v>
      </c>
      <c r="G62">
        <v>20</v>
      </c>
      <c r="H62" t="s">
        <v>3495</v>
      </c>
      <c r="I62">
        <v>40</v>
      </c>
      <c r="J62">
        <v>40</v>
      </c>
      <c r="K62">
        <v>40</v>
      </c>
      <c r="L62">
        <v>40</v>
      </c>
      <c r="M62">
        <v>40</v>
      </c>
      <c r="N62">
        <v>18</v>
      </c>
    </row>
    <row r="63" spans="1:14" x14ac:dyDescent="0.3">
      <c r="A63" t="s">
        <v>1113</v>
      </c>
      <c r="B63">
        <v>4</v>
      </c>
      <c r="C63">
        <v>2</v>
      </c>
      <c r="D63">
        <v>1200000</v>
      </c>
      <c r="E63">
        <v>2</v>
      </c>
      <c r="F63" t="s">
        <v>585</v>
      </c>
      <c r="G63">
        <v>2</v>
      </c>
      <c r="H63" t="s">
        <v>3483</v>
      </c>
      <c r="I63">
        <v>88</v>
      </c>
      <c r="J63">
        <v>88</v>
      </c>
      <c r="K63">
        <v>78</v>
      </c>
      <c r="L63">
        <v>84</v>
      </c>
      <c r="M63">
        <v>82</v>
      </c>
      <c r="N63">
        <v>20</v>
      </c>
    </row>
    <row r="64" spans="1:14" x14ac:dyDescent="0.3">
      <c r="A64" t="s">
        <v>1116</v>
      </c>
      <c r="B64">
        <v>4</v>
      </c>
      <c r="C64">
        <v>1</v>
      </c>
      <c r="D64">
        <v>1200000</v>
      </c>
      <c r="E64">
        <v>0</v>
      </c>
      <c r="F64" t="s">
        <v>585</v>
      </c>
      <c r="G64">
        <v>5</v>
      </c>
      <c r="H64" t="s">
        <v>3487</v>
      </c>
      <c r="I64">
        <v>86</v>
      </c>
      <c r="J64">
        <v>82</v>
      </c>
      <c r="K64">
        <v>89</v>
      </c>
      <c r="L64">
        <v>78</v>
      </c>
      <c r="M64">
        <v>70</v>
      </c>
      <c r="N64">
        <v>21</v>
      </c>
    </row>
    <row r="65" spans="1:14" x14ac:dyDescent="0.3">
      <c r="A65" t="s">
        <v>1118</v>
      </c>
      <c r="B65">
        <v>4</v>
      </c>
      <c r="C65">
        <v>2</v>
      </c>
      <c r="D65">
        <v>1200000</v>
      </c>
      <c r="E65">
        <v>0</v>
      </c>
      <c r="F65" t="s">
        <v>585</v>
      </c>
      <c r="G65">
        <v>0</v>
      </c>
      <c r="H65" t="s">
        <v>3482</v>
      </c>
      <c r="I65">
        <v>89</v>
      </c>
      <c r="J65">
        <v>77</v>
      </c>
      <c r="K65">
        <v>82</v>
      </c>
      <c r="L65">
        <v>60</v>
      </c>
      <c r="M65">
        <v>84</v>
      </c>
      <c r="N65">
        <v>20</v>
      </c>
    </row>
    <row r="66" spans="1:14" x14ac:dyDescent="0.3">
      <c r="A66" t="s">
        <v>1120</v>
      </c>
      <c r="B66">
        <v>4</v>
      </c>
      <c r="C66">
        <v>2</v>
      </c>
      <c r="D66">
        <v>1200000</v>
      </c>
      <c r="E66">
        <v>1</v>
      </c>
      <c r="F66" t="s">
        <v>585</v>
      </c>
      <c r="G66">
        <v>23</v>
      </c>
      <c r="H66" t="s">
        <v>3490</v>
      </c>
      <c r="I66">
        <v>82</v>
      </c>
      <c r="J66">
        <v>77</v>
      </c>
      <c r="K66">
        <v>85</v>
      </c>
      <c r="L66">
        <v>65</v>
      </c>
      <c r="M66">
        <v>82</v>
      </c>
      <c r="N66">
        <v>20</v>
      </c>
    </row>
    <row r="67" spans="1:14" x14ac:dyDescent="0.3">
      <c r="A67" t="s">
        <v>1122</v>
      </c>
      <c r="B67">
        <v>4</v>
      </c>
      <c r="C67">
        <v>2</v>
      </c>
      <c r="D67">
        <v>1200000</v>
      </c>
      <c r="E67">
        <v>0</v>
      </c>
      <c r="F67" t="s">
        <v>585</v>
      </c>
      <c r="G67">
        <v>1</v>
      </c>
      <c r="H67" t="s">
        <v>3485</v>
      </c>
      <c r="I67">
        <v>83</v>
      </c>
      <c r="J67">
        <v>78</v>
      </c>
      <c r="K67">
        <v>78</v>
      </c>
      <c r="L67">
        <v>58</v>
      </c>
      <c r="M67">
        <v>78</v>
      </c>
      <c r="N67">
        <v>20</v>
      </c>
    </row>
    <row r="68" spans="1:14" x14ac:dyDescent="0.3">
      <c r="A68" t="s">
        <v>1124</v>
      </c>
      <c r="B68">
        <v>4</v>
      </c>
      <c r="C68">
        <v>1</v>
      </c>
      <c r="D68">
        <v>1200000</v>
      </c>
      <c r="E68">
        <v>3</v>
      </c>
      <c r="F68" t="s">
        <v>585</v>
      </c>
      <c r="G68">
        <v>11</v>
      </c>
      <c r="H68" t="s">
        <v>3486</v>
      </c>
      <c r="I68">
        <v>75</v>
      </c>
      <c r="J68">
        <v>83</v>
      </c>
      <c r="K68">
        <v>50</v>
      </c>
      <c r="L68">
        <v>87</v>
      </c>
      <c r="M68">
        <v>66</v>
      </c>
      <c r="N68">
        <v>21</v>
      </c>
    </row>
    <row r="69" spans="1:14" x14ac:dyDescent="0.3">
      <c r="A69" t="s">
        <v>1126</v>
      </c>
      <c r="B69">
        <v>4</v>
      </c>
      <c r="C69">
        <v>3</v>
      </c>
      <c r="D69">
        <v>1200000</v>
      </c>
      <c r="E69">
        <v>2</v>
      </c>
      <c r="F69" t="s">
        <v>585</v>
      </c>
      <c r="G69">
        <v>10</v>
      </c>
      <c r="H69" t="s">
        <v>3491</v>
      </c>
      <c r="I69">
        <v>71</v>
      </c>
      <c r="J69">
        <v>72</v>
      </c>
      <c r="K69">
        <v>43</v>
      </c>
      <c r="L69">
        <v>73</v>
      </c>
      <c r="M69">
        <v>64</v>
      </c>
      <c r="N69">
        <v>19</v>
      </c>
    </row>
    <row r="70" spans="1:14" x14ac:dyDescent="0.3">
      <c r="A70" t="s">
        <v>1128</v>
      </c>
      <c r="B70">
        <v>4</v>
      </c>
      <c r="C70">
        <v>3</v>
      </c>
      <c r="D70">
        <v>1200000</v>
      </c>
      <c r="E70">
        <v>0</v>
      </c>
      <c r="F70" t="s">
        <v>585</v>
      </c>
      <c r="G70">
        <v>35</v>
      </c>
      <c r="H70" t="s">
        <v>3487</v>
      </c>
      <c r="I70">
        <v>70</v>
      </c>
      <c r="J70">
        <v>69</v>
      </c>
      <c r="K70">
        <v>44</v>
      </c>
      <c r="L70">
        <v>68</v>
      </c>
      <c r="M70">
        <v>55</v>
      </c>
      <c r="N70">
        <v>19</v>
      </c>
    </row>
    <row r="71" spans="1:14" x14ac:dyDescent="0.3">
      <c r="A71" t="s">
        <v>1130</v>
      </c>
      <c r="B71">
        <v>4</v>
      </c>
      <c r="C71">
        <v>3</v>
      </c>
      <c r="D71">
        <v>1200000</v>
      </c>
      <c r="E71">
        <v>0</v>
      </c>
      <c r="F71" t="s">
        <v>585</v>
      </c>
      <c r="G71">
        <v>13</v>
      </c>
      <c r="H71" t="s">
        <v>3487</v>
      </c>
      <c r="I71">
        <v>70</v>
      </c>
      <c r="J71">
        <v>64</v>
      </c>
      <c r="K71">
        <v>48</v>
      </c>
      <c r="L71">
        <v>67</v>
      </c>
      <c r="M71">
        <v>66</v>
      </c>
      <c r="N71">
        <v>19</v>
      </c>
    </row>
    <row r="72" spans="1:14" x14ac:dyDescent="0.3">
      <c r="A72" t="s">
        <v>1132</v>
      </c>
      <c r="B72">
        <v>4</v>
      </c>
      <c r="C72">
        <v>3</v>
      </c>
      <c r="D72">
        <v>1200000</v>
      </c>
      <c r="E72">
        <v>2</v>
      </c>
      <c r="F72" t="s">
        <v>585</v>
      </c>
      <c r="G72">
        <v>15</v>
      </c>
      <c r="H72" t="s">
        <v>3484</v>
      </c>
      <c r="I72">
        <v>69</v>
      </c>
      <c r="J72">
        <v>65</v>
      </c>
      <c r="K72">
        <v>43</v>
      </c>
      <c r="L72">
        <v>71</v>
      </c>
      <c r="M72">
        <v>26</v>
      </c>
      <c r="N72">
        <v>19</v>
      </c>
    </row>
    <row r="73" spans="1:14" x14ac:dyDescent="0.3">
      <c r="A73" t="s">
        <v>1134</v>
      </c>
      <c r="B73">
        <v>4</v>
      </c>
      <c r="C73">
        <v>1</v>
      </c>
      <c r="D73">
        <v>1200000</v>
      </c>
      <c r="E73">
        <v>0</v>
      </c>
      <c r="F73" t="s">
        <v>585</v>
      </c>
      <c r="G73">
        <v>12</v>
      </c>
      <c r="H73" t="s">
        <v>3496</v>
      </c>
      <c r="I73">
        <v>70</v>
      </c>
      <c r="J73">
        <v>63</v>
      </c>
      <c r="K73">
        <v>48</v>
      </c>
      <c r="L73">
        <v>68</v>
      </c>
      <c r="M73">
        <v>55</v>
      </c>
      <c r="N73">
        <v>21</v>
      </c>
    </row>
    <row r="74" spans="1:14" x14ac:dyDescent="0.3">
      <c r="A74" t="s">
        <v>1137</v>
      </c>
      <c r="B74">
        <v>4</v>
      </c>
      <c r="C74">
        <v>1</v>
      </c>
      <c r="D74">
        <v>1200000</v>
      </c>
      <c r="E74">
        <v>1</v>
      </c>
      <c r="F74" t="s">
        <v>585</v>
      </c>
      <c r="G74">
        <v>24</v>
      </c>
      <c r="H74" t="s">
        <v>3493</v>
      </c>
      <c r="I74">
        <v>65</v>
      </c>
      <c r="J74">
        <v>62</v>
      </c>
      <c r="K74">
        <v>46</v>
      </c>
      <c r="L74">
        <v>70</v>
      </c>
      <c r="M74">
        <v>56</v>
      </c>
      <c r="N74">
        <v>21</v>
      </c>
    </row>
    <row r="75" spans="1:14" x14ac:dyDescent="0.3">
      <c r="A75" t="s">
        <v>1139</v>
      </c>
      <c r="B75">
        <v>4</v>
      </c>
      <c r="C75">
        <v>3</v>
      </c>
      <c r="D75">
        <v>1200000</v>
      </c>
      <c r="E75">
        <v>0</v>
      </c>
      <c r="F75" t="s">
        <v>585</v>
      </c>
      <c r="G75">
        <v>4</v>
      </c>
      <c r="H75" t="s">
        <v>3482</v>
      </c>
      <c r="I75">
        <v>66</v>
      </c>
      <c r="J75">
        <v>62</v>
      </c>
      <c r="K75">
        <v>50</v>
      </c>
      <c r="L75">
        <v>68</v>
      </c>
      <c r="M75">
        <v>64</v>
      </c>
      <c r="N75">
        <v>19</v>
      </c>
    </row>
    <row r="76" spans="1:14" x14ac:dyDescent="0.3">
      <c r="A76" t="s">
        <v>1142</v>
      </c>
      <c r="B76">
        <v>4</v>
      </c>
      <c r="C76">
        <v>4</v>
      </c>
      <c r="D76">
        <v>1200000</v>
      </c>
      <c r="E76">
        <v>2</v>
      </c>
      <c r="F76" t="s">
        <v>585</v>
      </c>
      <c r="G76">
        <v>34</v>
      </c>
      <c r="H76" t="s">
        <v>3484</v>
      </c>
      <c r="I76">
        <v>61</v>
      </c>
      <c r="J76">
        <v>62</v>
      </c>
      <c r="K76">
        <v>47</v>
      </c>
      <c r="L76">
        <v>71</v>
      </c>
      <c r="M76">
        <v>58</v>
      </c>
      <c r="N76">
        <v>18</v>
      </c>
    </row>
    <row r="77" spans="1:14" x14ac:dyDescent="0.3">
      <c r="A77" t="s">
        <v>1144</v>
      </c>
      <c r="B77">
        <v>4</v>
      </c>
      <c r="C77">
        <v>4</v>
      </c>
      <c r="D77">
        <v>1200000</v>
      </c>
      <c r="E77">
        <v>3</v>
      </c>
      <c r="F77" t="s">
        <v>585</v>
      </c>
      <c r="G77">
        <v>32</v>
      </c>
      <c r="H77" t="s">
        <v>3491</v>
      </c>
      <c r="I77">
        <v>40</v>
      </c>
      <c r="J77">
        <v>40</v>
      </c>
      <c r="K77">
        <v>40</v>
      </c>
      <c r="L77">
        <v>40</v>
      </c>
      <c r="M77">
        <v>40</v>
      </c>
      <c r="N77">
        <v>18</v>
      </c>
    </row>
    <row r="78" spans="1:14" x14ac:dyDescent="0.3">
      <c r="A78" t="s">
        <v>1147</v>
      </c>
      <c r="B78">
        <v>4</v>
      </c>
      <c r="C78">
        <v>3</v>
      </c>
      <c r="D78">
        <v>1200000</v>
      </c>
      <c r="E78">
        <v>3</v>
      </c>
      <c r="F78" t="s">
        <v>585</v>
      </c>
      <c r="G78">
        <v>33</v>
      </c>
      <c r="H78" t="s">
        <v>3486</v>
      </c>
      <c r="I78">
        <v>40</v>
      </c>
      <c r="J78">
        <v>40</v>
      </c>
      <c r="K78">
        <v>40</v>
      </c>
      <c r="L78">
        <v>40</v>
      </c>
      <c r="M78">
        <v>40</v>
      </c>
      <c r="N78">
        <v>19</v>
      </c>
    </row>
    <row r="79" spans="1:14" x14ac:dyDescent="0.3">
      <c r="A79" t="s">
        <v>1150</v>
      </c>
      <c r="B79">
        <v>5</v>
      </c>
      <c r="C79">
        <v>2</v>
      </c>
      <c r="D79">
        <v>1200000</v>
      </c>
      <c r="E79">
        <v>0</v>
      </c>
      <c r="F79" t="s">
        <v>585</v>
      </c>
      <c r="G79">
        <v>5</v>
      </c>
      <c r="H79" t="s">
        <v>3496</v>
      </c>
      <c r="I79">
        <v>94</v>
      </c>
      <c r="J79">
        <v>78</v>
      </c>
      <c r="K79">
        <v>87</v>
      </c>
      <c r="L79">
        <v>59</v>
      </c>
      <c r="M79">
        <v>84</v>
      </c>
      <c r="N79">
        <v>20</v>
      </c>
    </row>
    <row r="80" spans="1:14" x14ac:dyDescent="0.3">
      <c r="A80" t="s">
        <v>1154</v>
      </c>
      <c r="B80">
        <v>5</v>
      </c>
      <c r="C80">
        <v>2</v>
      </c>
      <c r="D80">
        <v>1200000</v>
      </c>
      <c r="E80">
        <v>3</v>
      </c>
      <c r="F80" t="s">
        <v>585</v>
      </c>
      <c r="G80">
        <v>44</v>
      </c>
      <c r="H80" t="s">
        <v>3491</v>
      </c>
      <c r="I80">
        <v>75</v>
      </c>
      <c r="J80">
        <v>79</v>
      </c>
      <c r="K80">
        <v>40</v>
      </c>
      <c r="L80">
        <v>87</v>
      </c>
      <c r="M80">
        <v>65</v>
      </c>
      <c r="N80">
        <v>20</v>
      </c>
    </row>
    <row r="81" spans="1:14" x14ac:dyDescent="0.3">
      <c r="A81" t="s">
        <v>1158</v>
      </c>
      <c r="B81">
        <v>5</v>
      </c>
      <c r="C81">
        <v>3</v>
      </c>
      <c r="D81">
        <v>1200000</v>
      </c>
      <c r="E81">
        <v>3</v>
      </c>
      <c r="F81" t="s">
        <v>585</v>
      </c>
      <c r="G81">
        <v>23</v>
      </c>
      <c r="H81" t="s">
        <v>3484</v>
      </c>
      <c r="I81">
        <v>75</v>
      </c>
      <c r="J81">
        <v>85</v>
      </c>
      <c r="K81">
        <v>40</v>
      </c>
      <c r="L81">
        <v>91</v>
      </c>
      <c r="M81">
        <v>73</v>
      </c>
      <c r="N81">
        <v>19</v>
      </c>
    </row>
    <row r="82" spans="1:14" x14ac:dyDescent="0.3">
      <c r="A82" t="s">
        <v>1162</v>
      </c>
      <c r="B82">
        <v>5</v>
      </c>
      <c r="C82">
        <v>1</v>
      </c>
      <c r="D82">
        <v>1200000</v>
      </c>
      <c r="E82">
        <v>0</v>
      </c>
      <c r="F82" t="s">
        <v>585</v>
      </c>
      <c r="G82">
        <v>20</v>
      </c>
      <c r="H82" t="s">
        <v>3490</v>
      </c>
      <c r="I82">
        <v>82</v>
      </c>
      <c r="J82">
        <v>76</v>
      </c>
      <c r="K82">
        <v>90</v>
      </c>
      <c r="L82">
        <v>60</v>
      </c>
      <c r="M82">
        <v>81</v>
      </c>
      <c r="N82">
        <v>21</v>
      </c>
    </row>
    <row r="83" spans="1:14" x14ac:dyDescent="0.3">
      <c r="A83" t="s">
        <v>1166</v>
      </c>
      <c r="B83">
        <v>5</v>
      </c>
      <c r="C83">
        <v>1</v>
      </c>
      <c r="D83">
        <v>1200000</v>
      </c>
      <c r="E83">
        <v>2</v>
      </c>
      <c r="F83" t="s">
        <v>585</v>
      </c>
      <c r="G83">
        <v>25</v>
      </c>
      <c r="H83" t="s">
        <v>3483</v>
      </c>
      <c r="I83">
        <v>80</v>
      </c>
      <c r="J83">
        <v>87</v>
      </c>
      <c r="K83">
        <v>81</v>
      </c>
      <c r="L83">
        <v>94</v>
      </c>
      <c r="M83">
        <v>73</v>
      </c>
      <c r="N83">
        <v>21</v>
      </c>
    </row>
    <row r="84" spans="1:14" x14ac:dyDescent="0.3">
      <c r="A84" t="s">
        <v>1169</v>
      </c>
      <c r="B84">
        <v>5</v>
      </c>
      <c r="C84">
        <v>4</v>
      </c>
      <c r="D84">
        <v>1200000</v>
      </c>
      <c r="E84">
        <v>2</v>
      </c>
      <c r="F84" t="s">
        <v>585</v>
      </c>
      <c r="G84">
        <v>11</v>
      </c>
      <c r="H84" t="s">
        <v>3487</v>
      </c>
      <c r="I84">
        <v>80</v>
      </c>
      <c r="J84">
        <v>76</v>
      </c>
      <c r="K84">
        <v>85</v>
      </c>
      <c r="L84">
        <v>70</v>
      </c>
      <c r="M84">
        <v>69</v>
      </c>
      <c r="N84">
        <v>18</v>
      </c>
    </row>
    <row r="85" spans="1:14" x14ac:dyDescent="0.3">
      <c r="A85" t="s">
        <v>1171</v>
      </c>
      <c r="B85">
        <v>5</v>
      </c>
      <c r="C85">
        <v>2</v>
      </c>
      <c r="D85">
        <v>1200000</v>
      </c>
      <c r="E85">
        <v>1</v>
      </c>
      <c r="F85" t="s">
        <v>585</v>
      </c>
      <c r="G85">
        <v>1</v>
      </c>
      <c r="H85" t="s">
        <v>3490</v>
      </c>
      <c r="I85">
        <v>85</v>
      </c>
      <c r="J85">
        <v>77</v>
      </c>
      <c r="K85">
        <v>88</v>
      </c>
      <c r="L85">
        <v>65</v>
      </c>
      <c r="M85">
        <v>84</v>
      </c>
      <c r="N85">
        <v>20</v>
      </c>
    </row>
    <row r="86" spans="1:14" x14ac:dyDescent="0.3">
      <c r="A86" t="s">
        <v>1174</v>
      </c>
      <c r="B86">
        <v>5</v>
      </c>
      <c r="C86">
        <v>2</v>
      </c>
      <c r="D86">
        <v>1200000</v>
      </c>
      <c r="E86">
        <v>1</v>
      </c>
      <c r="F86" t="s">
        <v>585</v>
      </c>
      <c r="G86">
        <v>0</v>
      </c>
      <c r="H86" t="s">
        <v>3487</v>
      </c>
      <c r="I86">
        <v>76</v>
      </c>
      <c r="J86">
        <v>72</v>
      </c>
      <c r="K86">
        <v>75</v>
      </c>
      <c r="L86">
        <v>65</v>
      </c>
      <c r="M86">
        <v>83</v>
      </c>
      <c r="N86">
        <v>20</v>
      </c>
    </row>
    <row r="87" spans="1:14" x14ac:dyDescent="0.3">
      <c r="A87" t="s">
        <v>1177</v>
      </c>
      <c r="B87">
        <v>5</v>
      </c>
      <c r="C87">
        <v>4</v>
      </c>
      <c r="D87">
        <v>1200000</v>
      </c>
      <c r="E87">
        <v>3</v>
      </c>
      <c r="F87" t="s">
        <v>585</v>
      </c>
      <c r="G87">
        <v>13</v>
      </c>
      <c r="H87" t="s">
        <v>3483</v>
      </c>
      <c r="I87">
        <v>75</v>
      </c>
      <c r="J87">
        <v>65</v>
      </c>
      <c r="K87">
        <v>84</v>
      </c>
      <c r="L87">
        <v>67</v>
      </c>
      <c r="M87">
        <v>70</v>
      </c>
      <c r="N87">
        <v>18</v>
      </c>
    </row>
    <row r="88" spans="1:14" x14ac:dyDescent="0.3">
      <c r="A88" t="s">
        <v>1181</v>
      </c>
      <c r="B88">
        <v>5</v>
      </c>
      <c r="C88">
        <v>4</v>
      </c>
      <c r="D88">
        <v>1200000</v>
      </c>
      <c r="E88">
        <v>1</v>
      </c>
      <c r="F88" t="s">
        <v>585</v>
      </c>
      <c r="G88">
        <v>3</v>
      </c>
      <c r="H88" t="s">
        <v>3496</v>
      </c>
      <c r="I88">
        <v>68</v>
      </c>
      <c r="J88">
        <v>63</v>
      </c>
      <c r="K88">
        <v>42</v>
      </c>
      <c r="L88">
        <v>64</v>
      </c>
      <c r="M88">
        <v>52</v>
      </c>
      <c r="N88">
        <v>18</v>
      </c>
    </row>
    <row r="89" spans="1:14" x14ac:dyDescent="0.3">
      <c r="A89" t="s">
        <v>1185</v>
      </c>
      <c r="B89">
        <v>5</v>
      </c>
      <c r="C89">
        <v>4</v>
      </c>
      <c r="D89">
        <v>1200000</v>
      </c>
      <c r="E89">
        <v>2</v>
      </c>
      <c r="F89" t="s">
        <v>585</v>
      </c>
      <c r="G89">
        <v>15</v>
      </c>
      <c r="H89" t="s">
        <v>3484</v>
      </c>
      <c r="I89">
        <v>74</v>
      </c>
      <c r="J89">
        <v>65</v>
      </c>
      <c r="K89">
        <v>46</v>
      </c>
      <c r="L89">
        <v>72</v>
      </c>
      <c r="M89">
        <v>63</v>
      </c>
      <c r="N89">
        <v>18</v>
      </c>
    </row>
    <row r="90" spans="1:14" x14ac:dyDescent="0.3">
      <c r="A90" t="s">
        <v>1186</v>
      </c>
      <c r="B90">
        <v>5</v>
      </c>
      <c r="C90">
        <v>4</v>
      </c>
      <c r="D90">
        <v>1200000</v>
      </c>
      <c r="E90">
        <v>3</v>
      </c>
      <c r="F90" t="s">
        <v>585</v>
      </c>
      <c r="G90">
        <v>30</v>
      </c>
      <c r="H90" t="s">
        <v>3486</v>
      </c>
      <c r="I90">
        <v>65</v>
      </c>
      <c r="J90">
        <v>65</v>
      </c>
      <c r="K90">
        <v>41</v>
      </c>
      <c r="L90">
        <v>73</v>
      </c>
      <c r="M90">
        <v>59</v>
      </c>
      <c r="N90">
        <v>18</v>
      </c>
    </row>
    <row r="91" spans="1:14" x14ac:dyDescent="0.3">
      <c r="A91" t="s">
        <v>1189</v>
      </c>
      <c r="B91">
        <v>5</v>
      </c>
      <c r="C91">
        <v>2</v>
      </c>
      <c r="D91">
        <v>1200000</v>
      </c>
      <c r="E91">
        <v>0</v>
      </c>
      <c r="F91" t="s">
        <v>585</v>
      </c>
      <c r="G91">
        <v>41</v>
      </c>
      <c r="H91" t="s">
        <v>3493</v>
      </c>
      <c r="I91">
        <v>69</v>
      </c>
      <c r="J91">
        <v>62</v>
      </c>
      <c r="K91">
        <v>48</v>
      </c>
      <c r="L91">
        <v>72</v>
      </c>
      <c r="M91">
        <v>53</v>
      </c>
      <c r="N91">
        <v>20</v>
      </c>
    </row>
    <row r="92" spans="1:14" x14ac:dyDescent="0.3">
      <c r="A92" t="s">
        <v>1191</v>
      </c>
      <c r="B92">
        <v>5</v>
      </c>
      <c r="C92">
        <v>4</v>
      </c>
      <c r="D92">
        <v>1200000</v>
      </c>
      <c r="E92">
        <v>0</v>
      </c>
      <c r="F92" t="s">
        <v>585</v>
      </c>
      <c r="G92">
        <v>10</v>
      </c>
      <c r="H92" t="s">
        <v>3497</v>
      </c>
      <c r="I92">
        <v>67</v>
      </c>
      <c r="J92">
        <v>62</v>
      </c>
      <c r="K92">
        <v>48</v>
      </c>
      <c r="L92">
        <v>70</v>
      </c>
      <c r="M92">
        <v>70</v>
      </c>
      <c r="N92">
        <v>18</v>
      </c>
    </row>
    <row r="93" spans="1:14" x14ac:dyDescent="0.3">
      <c r="A93" t="s">
        <v>1194</v>
      </c>
      <c r="B93">
        <v>5</v>
      </c>
      <c r="C93">
        <v>3</v>
      </c>
      <c r="D93">
        <v>1200000</v>
      </c>
      <c r="E93">
        <v>2</v>
      </c>
      <c r="F93" t="s">
        <v>585</v>
      </c>
      <c r="G93">
        <v>40</v>
      </c>
      <c r="H93" t="s">
        <v>3486</v>
      </c>
      <c r="I93">
        <v>67</v>
      </c>
      <c r="J93">
        <v>62</v>
      </c>
      <c r="K93">
        <v>44</v>
      </c>
      <c r="L93">
        <v>71</v>
      </c>
      <c r="M93">
        <v>56</v>
      </c>
      <c r="N93">
        <v>19</v>
      </c>
    </row>
    <row r="94" spans="1:14" x14ac:dyDescent="0.3">
      <c r="A94" t="s">
        <v>1197</v>
      </c>
      <c r="B94">
        <v>5</v>
      </c>
      <c r="C94">
        <v>4</v>
      </c>
      <c r="D94">
        <v>1200000</v>
      </c>
      <c r="E94">
        <v>1</v>
      </c>
      <c r="F94" t="s">
        <v>585</v>
      </c>
      <c r="G94">
        <v>14</v>
      </c>
      <c r="H94" t="s">
        <v>3493</v>
      </c>
      <c r="I94">
        <v>63</v>
      </c>
      <c r="J94">
        <v>62</v>
      </c>
      <c r="K94">
        <v>40</v>
      </c>
      <c r="L94">
        <v>71</v>
      </c>
      <c r="M94">
        <v>65</v>
      </c>
      <c r="N94">
        <v>18</v>
      </c>
    </row>
    <row r="95" spans="1:14" x14ac:dyDescent="0.3">
      <c r="A95" t="s">
        <v>1201</v>
      </c>
      <c r="B95">
        <v>6</v>
      </c>
      <c r="C95">
        <v>3</v>
      </c>
      <c r="D95">
        <v>1200000</v>
      </c>
      <c r="E95">
        <v>2</v>
      </c>
      <c r="F95" t="s">
        <v>585</v>
      </c>
      <c r="G95">
        <v>25</v>
      </c>
      <c r="H95" t="s">
        <v>3484</v>
      </c>
      <c r="I95">
        <v>85</v>
      </c>
      <c r="J95">
        <v>84</v>
      </c>
      <c r="K95">
        <v>90</v>
      </c>
      <c r="L95">
        <v>87</v>
      </c>
      <c r="M95">
        <v>66</v>
      </c>
      <c r="N95">
        <v>19</v>
      </c>
    </row>
    <row r="96" spans="1:14" x14ac:dyDescent="0.3">
      <c r="A96" t="s">
        <v>1203</v>
      </c>
      <c r="B96">
        <v>6</v>
      </c>
      <c r="C96">
        <v>4</v>
      </c>
      <c r="D96">
        <v>1200000</v>
      </c>
      <c r="E96">
        <v>0</v>
      </c>
      <c r="F96" t="s">
        <v>585</v>
      </c>
      <c r="G96">
        <v>14</v>
      </c>
      <c r="H96" t="s">
        <v>3490</v>
      </c>
      <c r="I96">
        <v>83</v>
      </c>
      <c r="J96">
        <v>80</v>
      </c>
      <c r="K96">
        <v>82</v>
      </c>
      <c r="L96">
        <v>67</v>
      </c>
      <c r="M96">
        <v>94</v>
      </c>
      <c r="N96">
        <v>18</v>
      </c>
    </row>
    <row r="97" spans="1:14" x14ac:dyDescent="0.3">
      <c r="A97" t="s">
        <v>1206</v>
      </c>
      <c r="B97">
        <v>6</v>
      </c>
      <c r="C97">
        <v>4</v>
      </c>
      <c r="D97">
        <v>1200000</v>
      </c>
      <c r="E97">
        <v>0</v>
      </c>
      <c r="F97" t="s">
        <v>585</v>
      </c>
      <c r="G97">
        <v>3</v>
      </c>
      <c r="H97" t="s">
        <v>3487</v>
      </c>
      <c r="I97">
        <v>82</v>
      </c>
      <c r="J97">
        <v>79</v>
      </c>
      <c r="K97">
        <v>85</v>
      </c>
      <c r="L97">
        <v>77</v>
      </c>
      <c r="M97">
        <v>70</v>
      </c>
      <c r="N97">
        <v>18</v>
      </c>
    </row>
    <row r="98" spans="1:14" x14ac:dyDescent="0.3">
      <c r="A98" t="s">
        <v>1209</v>
      </c>
      <c r="B98">
        <v>6</v>
      </c>
      <c r="C98">
        <v>1</v>
      </c>
      <c r="D98">
        <v>1200000</v>
      </c>
      <c r="E98">
        <v>3</v>
      </c>
      <c r="F98" t="s">
        <v>585</v>
      </c>
      <c r="G98">
        <v>22</v>
      </c>
      <c r="H98" t="s">
        <v>3484</v>
      </c>
      <c r="I98">
        <v>74</v>
      </c>
      <c r="J98">
        <v>80</v>
      </c>
      <c r="K98">
        <v>46</v>
      </c>
      <c r="L98">
        <v>86</v>
      </c>
      <c r="M98">
        <v>73</v>
      </c>
      <c r="N98">
        <v>21</v>
      </c>
    </row>
    <row r="99" spans="1:14" x14ac:dyDescent="0.3">
      <c r="A99" t="s">
        <v>1212</v>
      </c>
      <c r="B99">
        <v>6</v>
      </c>
      <c r="C99">
        <v>4</v>
      </c>
      <c r="D99">
        <v>1200000</v>
      </c>
      <c r="E99">
        <v>0</v>
      </c>
      <c r="F99" t="s">
        <v>585</v>
      </c>
      <c r="G99">
        <v>2</v>
      </c>
      <c r="H99" t="s">
        <v>3482</v>
      </c>
      <c r="I99">
        <v>81</v>
      </c>
      <c r="J99">
        <v>77</v>
      </c>
      <c r="K99">
        <v>72</v>
      </c>
      <c r="L99">
        <v>59</v>
      </c>
      <c r="M99">
        <v>76</v>
      </c>
      <c r="N99">
        <v>18</v>
      </c>
    </row>
    <row r="100" spans="1:14" x14ac:dyDescent="0.3">
      <c r="A100" t="s">
        <v>1216</v>
      </c>
      <c r="B100">
        <v>6</v>
      </c>
      <c r="C100">
        <v>4</v>
      </c>
      <c r="D100">
        <v>1200000</v>
      </c>
      <c r="E100">
        <v>1</v>
      </c>
      <c r="F100" t="s">
        <v>585</v>
      </c>
      <c r="G100">
        <v>5</v>
      </c>
      <c r="H100" t="s">
        <v>3482</v>
      </c>
      <c r="I100">
        <v>75</v>
      </c>
      <c r="J100">
        <v>69</v>
      </c>
      <c r="K100">
        <v>81</v>
      </c>
      <c r="L100">
        <v>62</v>
      </c>
      <c r="M100">
        <v>83</v>
      </c>
      <c r="N100">
        <v>18</v>
      </c>
    </row>
    <row r="101" spans="1:14" x14ac:dyDescent="0.3">
      <c r="A101" t="s">
        <v>1220</v>
      </c>
      <c r="B101">
        <v>6</v>
      </c>
      <c r="C101">
        <v>3</v>
      </c>
      <c r="D101">
        <v>1200000</v>
      </c>
      <c r="E101">
        <v>2</v>
      </c>
      <c r="F101" t="s">
        <v>585</v>
      </c>
      <c r="G101">
        <v>4</v>
      </c>
      <c r="H101" t="s">
        <v>3486</v>
      </c>
      <c r="I101">
        <v>70</v>
      </c>
      <c r="J101">
        <v>72</v>
      </c>
      <c r="K101">
        <v>42</v>
      </c>
      <c r="L101">
        <v>79</v>
      </c>
      <c r="M101">
        <v>69</v>
      </c>
      <c r="N101">
        <v>19</v>
      </c>
    </row>
    <row r="102" spans="1:14" x14ac:dyDescent="0.3">
      <c r="A102" t="s">
        <v>1223</v>
      </c>
      <c r="B102">
        <v>6</v>
      </c>
      <c r="C102">
        <v>4</v>
      </c>
      <c r="D102">
        <v>1200000</v>
      </c>
      <c r="E102">
        <v>2</v>
      </c>
      <c r="F102" t="s">
        <v>585</v>
      </c>
      <c r="G102">
        <v>23</v>
      </c>
      <c r="H102" t="s">
        <v>3488</v>
      </c>
      <c r="I102">
        <v>70</v>
      </c>
      <c r="J102">
        <v>74</v>
      </c>
      <c r="K102">
        <v>49</v>
      </c>
      <c r="L102">
        <v>80</v>
      </c>
      <c r="M102">
        <v>57</v>
      </c>
      <c r="N102">
        <v>18</v>
      </c>
    </row>
    <row r="103" spans="1:14" x14ac:dyDescent="0.3">
      <c r="A103" t="s">
        <v>1227</v>
      </c>
      <c r="B103">
        <v>6</v>
      </c>
      <c r="C103">
        <v>3</v>
      </c>
      <c r="D103">
        <v>1200000</v>
      </c>
      <c r="E103">
        <v>1</v>
      </c>
      <c r="F103" t="s">
        <v>585</v>
      </c>
      <c r="G103">
        <v>0</v>
      </c>
      <c r="H103" t="s">
        <v>3496</v>
      </c>
      <c r="I103">
        <v>81</v>
      </c>
      <c r="J103">
        <v>70</v>
      </c>
      <c r="K103">
        <v>90</v>
      </c>
      <c r="L103">
        <v>59</v>
      </c>
      <c r="M103">
        <v>90</v>
      </c>
      <c r="N103">
        <v>19</v>
      </c>
    </row>
    <row r="104" spans="1:14" x14ac:dyDescent="0.3">
      <c r="A104" t="s">
        <v>1230</v>
      </c>
      <c r="B104">
        <v>6</v>
      </c>
      <c r="C104">
        <v>4</v>
      </c>
      <c r="D104">
        <v>1200000</v>
      </c>
      <c r="E104">
        <v>1</v>
      </c>
      <c r="F104" t="s">
        <v>585</v>
      </c>
      <c r="G104">
        <v>13</v>
      </c>
      <c r="H104" t="s">
        <v>3493</v>
      </c>
      <c r="I104">
        <v>72</v>
      </c>
      <c r="J104">
        <v>64</v>
      </c>
      <c r="K104">
        <v>77</v>
      </c>
      <c r="L104">
        <v>62</v>
      </c>
      <c r="M104">
        <v>63</v>
      </c>
      <c r="N104">
        <v>18</v>
      </c>
    </row>
    <row r="105" spans="1:14" x14ac:dyDescent="0.3">
      <c r="A105" t="s">
        <v>1234</v>
      </c>
      <c r="B105">
        <v>6</v>
      </c>
      <c r="C105">
        <v>1</v>
      </c>
      <c r="D105">
        <v>1200000</v>
      </c>
      <c r="E105">
        <v>1</v>
      </c>
      <c r="F105" t="s">
        <v>585</v>
      </c>
      <c r="G105">
        <v>10</v>
      </c>
      <c r="H105" t="s">
        <v>3485</v>
      </c>
      <c r="I105">
        <v>60</v>
      </c>
      <c r="J105">
        <v>61</v>
      </c>
      <c r="K105">
        <v>46</v>
      </c>
      <c r="L105">
        <v>70</v>
      </c>
      <c r="M105">
        <v>65</v>
      </c>
      <c r="N105">
        <v>21</v>
      </c>
    </row>
    <row r="106" spans="1:14" x14ac:dyDescent="0.3">
      <c r="A106" t="s">
        <v>1236</v>
      </c>
      <c r="B106">
        <v>6</v>
      </c>
      <c r="C106">
        <v>2</v>
      </c>
      <c r="D106">
        <v>1200000</v>
      </c>
      <c r="E106">
        <v>0</v>
      </c>
      <c r="F106" t="s">
        <v>585</v>
      </c>
      <c r="G106">
        <v>12</v>
      </c>
      <c r="H106" t="s">
        <v>3496</v>
      </c>
      <c r="I106">
        <v>40</v>
      </c>
      <c r="J106">
        <v>40</v>
      </c>
      <c r="K106">
        <v>40</v>
      </c>
      <c r="L106">
        <v>40</v>
      </c>
      <c r="M106">
        <v>40</v>
      </c>
      <c r="N106">
        <v>20</v>
      </c>
    </row>
    <row r="107" spans="1:14" x14ac:dyDescent="0.3">
      <c r="A107" t="s">
        <v>1239</v>
      </c>
      <c r="B107">
        <v>6</v>
      </c>
      <c r="C107">
        <v>4</v>
      </c>
      <c r="D107">
        <v>1200000</v>
      </c>
      <c r="E107">
        <v>1</v>
      </c>
      <c r="F107" t="s">
        <v>585</v>
      </c>
      <c r="G107">
        <v>21</v>
      </c>
      <c r="H107" t="s">
        <v>3493</v>
      </c>
      <c r="I107">
        <v>40</v>
      </c>
      <c r="J107">
        <v>40</v>
      </c>
      <c r="K107">
        <v>40</v>
      </c>
      <c r="L107">
        <v>40</v>
      </c>
      <c r="M107">
        <v>40</v>
      </c>
      <c r="N107">
        <v>18</v>
      </c>
    </row>
    <row r="108" spans="1:14" x14ac:dyDescent="0.3">
      <c r="A108" t="s">
        <v>1241</v>
      </c>
      <c r="B108">
        <v>7</v>
      </c>
      <c r="C108">
        <v>4</v>
      </c>
      <c r="D108">
        <v>1200000</v>
      </c>
      <c r="E108">
        <v>2</v>
      </c>
      <c r="F108" t="s">
        <v>585</v>
      </c>
      <c r="G108">
        <v>13</v>
      </c>
      <c r="H108" t="s">
        <v>3483</v>
      </c>
      <c r="I108">
        <v>81</v>
      </c>
      <c r="J108">
        <v>79</v>
      </c>
      <c r="K108">
        <v>86</v>
      </c>
      <c r="L108">
        <v>75</v>
      </c>
      <c r="M108">
        <v>77</v>
      </c>
      <c r="N108">
        <v>18</v>
      </c>
    </row>
    <row r="109" spans="1:14" x14ac:dyDescent="0.3">
      <c r="A109" t="s">
        <v>1245</v>
      </c>
      <c r="B109">
        <v>7</v>
      </c>
      <c r="C109">
        <v>3</v>
      </c>
      <c r="D109">
        <v>1200000</v>
      </c>
      <c r="E109">
        <v>1</v>
      </c>
      <c r="F109" t="s">
        <v>585</v>
      </c>
      <c r="G109">
        <v>2</v>
      </c>
      <c r="H109" t="s">
        <v>3490</v>
      </c>
      <c r="I109">
        <v>82</v>
      </c>
      <c r="J109">
        <v>78</v>
      </c>
      <c r="K109">
        <v>84</v>
      </c>
      <c r="L109">
        <v>59</v>
      </c>
      <c r="M109">
        <v>83</v>
      </c>
      <c r="N109">
        <v>19</v>
      </c>
    </row>
    <row r="110" spans="1:14" x14ac:dyDescent="0.3">
      <c r="A110" t="s">
        <v>1247</v>
      </c>
      <c r="B110">
        <v>7</v>
      </c>
      <c r="C110">
        <v>1</v>
      </c>
      <c r="D110">
        <v>1200000</v>
      </c>
      <c r="E110">
        <v>1</v>
      </c>
      <c r="F110" t="s">
        <v>585</v>
      </c>
      <c r="G110">
        <v>1</v>
      </c>
      <c r="H110" t="s">
        <v>3487</v>
      </c>
      <c r="I110">
        <v>79</v>
      </c>
      <c r="J110">
        <v>81</v>
      </c>
      <c r="K110">
        <v>75</v>
      </c>
      <c r="L110">
        <v>71</v>
      </c>
      <c r="M110">
        <v>65</v>
      </c>
      <c r="N110">
        <v>21</v>
      </c>
    </row>
    <row r="111" spans="1:14" x14ac:dyDescent="0.3">
      <c r="A111" t="s">
        <v>1250</v>
      </c>
      <c r="B111">
        <v>7</v>
      </c>
      <c r="C111">
        <v>2</v>
      </c>
      <c r="D111">
        <v>1200000</v>
      </c>
      <c r="E111">
        <v>4</v>
      </c>
      <c r="F111" t="s">
        <v>585</v>
      </c>
      <c r="G111">
        <v>15</v>
      </c>
      <c r="H111" t="s">
        <v>3489</v>
      </c>
      <c r="I111">
        <v>78</v>
      </c>
      <c r="J111">
        <v>86</v>
      </c>
      <c r="K111">
        <v>75</v>
      </c>
      <c r="L111">
        <v>86</v>
      </c>
      <c r="M111">
        <v>59</v>
      </c>
      <c r="N111">
        <v>20</v>
      </c>
    </row>
    <row r="112" spans="1:14" x14ac:dyDescent="0.3">
      <c r="A112" t="s">
        <v>1253</v>
      </c>
      <c r="B112">
        <v>7</v>
      </c>
      <c r="C112">
        <v>2</v>
      </c>
      <c r="D112">
        <v>1200000</v>
      </c>
      <c r="E112">
        <v>1</v>
      </c>
      <c r="F112" t="s">
        <v>585</v>
      </c>
      <c r="G112">
        <v>3</v>
      </c>
      <c r="H112" t="s">
        <v>3496</v>
      </c>
      <c r="I112">
        <v>85</v>
      </c>
      <c r="J112">
        <v>81</v>
      </c>
      <c r="K112">
        <v>76</v>
      </c>
      <c r="L112">
        <v>70</v>
      </c>
      <c r="M112">
        <v>67</v>
      </c>
      <c r="N112">
        <v>20</v>
      </c>
    </row>
    <row r="113" spans="1:14" x14ac:dyDescent="0.3">
      <c r="A113" t="s">
        <v>1258</v>
      </c>
      <c r="B113">
        <v>7</v>
      </c>
      <c r="C113">
        <v>3</v>
      </c>
      <c r="D113">
        <v>1200000</v>
      </c>
      <c r="E113">
        <v>3</v>
      </c>
      <c r="F113" t="s">
        <v>585</v>
      </c>
      <c r="G113">
        <v>4</v>
      </c>
      <c r="H113" t="s">
        <v>3483</v>
      </c>
      <c r="I113">
        <v>79</v>
      </c>
      <c r="J113">
        <v>75</v>
      </c>
      <c r="K113">
        <v>90</v>
      </c>
      <c r="L113">
        <v>71</v>
      </c>
      <c r="M113">
        <v>78</v>
      </c>
      <c r="N113">
        <v>19</v>
      </c>
    </row>
    <row r="114" spans="1:14" x14ac:dyDescent="0.3">
      <c r="A114" t="s">
        <v>1260</v>
      </c>
      <c r="B114">
        <v>7</v>
      </c>
      <c r="C114">
        <v>3</v>
      </c>
      <c r="D114">
        <v>1200000</v>
      </c>
      <c r="E114">
        <v>1</v>
      </c>
      <c r="F114" t="s">
        <v>585</v>
      </c>
      <c r="G114">
        <v>55</v>
      </c>
      <c r="H114" t="s">
        <v>3496</v>
      </c>
      <c r="I114">
        <v>73</v>
      </c>
      <c r="J114">
        <v>66</v>
      </c>
      <c r="K114">
        <v>74</v>
      </c>
      <c r="L114">
        <v>62</v>
      </c>
      <c r="M114">
        <v>53</v>
      </c>
      <c r="N114">
        <v>19</v>
      </c>
    </row>
    <row r="115" spans="1:14" x14ac:dyDescent="0.3">
      <c r="A115" t="s">
        <v>1263</v>
      </c>
      <c r="B115">
        <v>7</v>
      </c>
      <c r="C115">
        <v>2</v>
      </c>
      <c r="D115">
        <v>1200000</v>
      </c>
      <c r="E115">
        <v>3</v>
      </c>
      <c r="F115" t="s">
        <v>585</v>
      </c>
      <c r="G115">
        <v>51</v>
      </c>
      <c r="H115" t="s">
        <v>3488</v>
      </c>
      <c r="I115">
        <v>69</v>
      </c>
      <c r="J115">
        <v>62</v>
      </c>
      <c r="K115">
        <v>40</v>
      </c>
      <c r="L115">
        <v>70</v>
      </c>
      <c r="M115">
        <v>54</v>
      </c>
      <c r="N115">
        <v>20</v>
      </c>
    </row>
    <row r="116" spans="1:14" x14ac:dyDescent="0.3">
      <c r="A116" t="s">
        <v>1266</v>
      </c>
      <c r="B116">
        <v>7</v>
      </c>
      <c r="C116">
        <v>4</v>
      </c>
      <c r="D116">
        <v>1200000</v>
      </c>
      <c r="E116">
        <v>2</v>
      </c>
      <c r="F116" t="s">
        <v>585</v>
      </c>
      <c r="G116">
        <v>23</v>
      </c>
      <c r="H116" t="s">
        <v>3484</v>
      </c>
      <c r="I116">
        <v>67</v>
      </c>
      <c r="J116">
        <v>63</v>
      </c>
      <c r="K116">
        <v>45</v>
      </c>
      <c r="L116">
        <v>71</v>
      </c>
      <c r="M116">
        <v>66</v>
      </c>
      <c r="N116">
        <v>18</v>
      </c>
    </row>
    <row r="117" spans="1:14" x14ac:dyDescent="0.3">
      <c r="A117" t="s">
        <v>1270</v>
      </c>
      <c r="B117">
        <v>7</v>
      </c>
      <c r="C117">
        <v>4</v>
      </c>
      <c r="D117">
        <v>1200000</v>
      </c>
      <c r="E117">
        <v>3</v>
      </c>
      <c r="F117" t="s">
        <v>585</v>
      </c>
      <c r="G117">
        <v>11</v>
      </c>
      <c r="H117" t="s">
        <v>3486</v>
      </c>
      <c r="I117">
        <v>66</v>
      </c>
      <c r="J117">
        <v>63</v>
      </c>
      <c r="K117">
        <v>43</v>
      </c>
      <c r="L117">
        <v>73</v>
      </c>
      <c r="M117">
        <v>61</v>
      </c>
      <c r="N117">
        <v>18</v>
      </c>
    </row>
    <row r="118" spans="1:14" x14ac:dyDescent="0.3">
      <c r="A118" t="s">
        <v>1273</v>
      </c>
      <c r="B118">
        <v>7</v>
      </c>
      <c r="C118">
        <v>4</v>
      </c>
      <c r="D118">
        <v>1200000</v>
      </c>
      <c r="E118">
        <v>1</v>
      </c>
      <c r="F118" t="s">
        <v>585</v>
      </c>
      <c r="G118">
        <v>0</v>
      </c>
      <c r="H118" t="s">
        <v>3496</v>
      </c>
      <c r="I118">
        <v>63</v>
      </c>
      <c r="J118">
        <v>62</v>
      </c>
      <c r="K118">
        <v>46</v>
      </c>
      <c r="L118">
        <v>69</v>
      </c>
      <c r="M118">
        <v>56</v>
      </c>
      <c r="N118">
        <v>18</v>
      </c>
    </row>
    <row r="119" spans="1:14" x14ac:dyDescent="0.3">
      <c r="A119" t="s">
        <v>1275</v>
      </c>
      <c r="B119">
        <v>7</v>
      </c>
      <c r="C119">
        <v>3</v>
      </c>
      <c r="D119">
        <v>1200000</v>
      </c>
      <c r="E119">
        <v>2</v>
      </c>
      <c r="F119" t="s">
        <v>585</v>
      </c>
      <c r="G119">
        <v>24</v>
      </c>
      <c r="H119" t="s">
        <v>3490</v>
      </c>
      <c r="I119">
        <v>64</v>
      </c>
      <c r="J119">
        <v>61</v>
      </c>
      <c r="K119">
        <v>41</v>
      </c>
      <c r="L119">
        <v>69</v>
      </c>
      <c r="M119">
        <v>51</v>
      </c>
      <c r="N119">
        <v>19</v>
      </c>
    </row>
    <row r="120" spans="1:14" x14ac:dyDescent="0.3">
      <c r="A120" t="s">
        <v>1278</v>
      </c>
      <c r="B120">
        <v>7</v>
      </c>
      <c r="C120">
        <v>4</v>
      </c>
      <c r="D120">
        <v>1200000</v>
      </c>
      <c r="E120">
        <v>0</v>
      </c>
      <c r="F120" t="s">
        <v>585</v>
      </c>
      <c r="G120">
        <v>5</v>
      </c>
      <c r="H120" t="s">
        <v>3487</v>
      </c>
      <c r="I120">
        <v>60</v>
      </c>
      <c r="J120">
        <v>61</v>
      </c>
      <c r="K120">
        <v>43</v>
      </c>
      <c r="L120">
        <v>70</v>
      </c>
      <c r="M120">
        <v>64</v>
      </c>
      <c r="N120">
        <v>18</v>
      </c>
    </row>
    <row r="121" spans="1:14" x14ac:dyDescent="0.3">
      <c r="A121" t="s">
        <v>1280</v>
      </c>
      <c r="B121">
        <v>7</v>
      </c>
      <c r="C121">
        <v>3</v>
      </c>
      <c r="D121">
        <v>1200000</v>
      </c>
      <c r="E121">
        <v>0</v>
      </c>
      <c r="F121" t="s">
        <v>585</v>
      </c>
      <c r="G121">
        <v>14</v>
      </c>
      <c r="H121" t="s">
        <v>3497</v>
      </c>
      <c r="I121">
        <v>60</v>
      </c>
      <c r="J121">
        <v>60</v>
      </c>
      <c r="K121">
        <v>47</v>
      </c>
      <c r="L121">
        <v>68</v>
      </c>
      <c r="M121">
        <v>51</v>
      </c>
      <c r="N121">
        <v>19</v>
      </c>
    </row>
    <row r="122" spans="1:14" x14ac:dyDescent="0.3">
      <c r="A122" t="s">
        <v>1282</v>
      </c>
      <c r="B122">
        <v>7</v>
      </c>
      <c r="C122">
        <v>3</v>
      </c>
      <c r="D122">
        <v>1200000</v>
      </c>
      <c r="E122">
        <v>1</v>
      </c>
      <c r="F122" t="s">
        <v>585</v>
      </c>
      <c r="G122">
        <v>32</v>
      </c>
      <c r="H122" t="s">
        <v>3496</v>
      </c>
      <c r="I122">
        <v>59</v>
      </c>
      <c r="J122">
        <v>61</v>
      </c>
      <c r="K122">
        <v>42</v>
      </c>
      <c r="L122">
        <v>69</v>
      </c>
      <c r="M122">
        <v>51</v>
      </c>
      <c r="N122">
        <v>19</v>
      </c>
    </row>
    <row r="123" spans="1:14" x14ac:dyDescent="0.3">
      <c r="A123" t="s">
        <v>1284</v>
      </c>
      <c r="B123">
        <v>7</v>
      </c>
      <c r="C123">
        <v>3</v>
      </c>
      <c r="D123">
        <v>1200000</v>
      </c>
      <c r="E123">
        <v>3</v>
      </c>
      <c r="F123" t="s">
        <v>585</v>
      </c>
      <c r="G123">
        <v>44</v>
      </c>
      <c r="H123" t="s">
        <v>3488</v>
      </c>
      <c r="I123">
        <v>40</v>
      </c>
      <c r="J123">
        <v>40</v>
      </c>
      <c r="K123">
        <v>40</v>
      </c>
      <c r="L123">
        <v>40</v>
      </c>
      <c r="M123">
        <v>40</v>
      </c>
      <c r="N123">
        <v>19</v>
      </c>
    </row>
    <row r="124" spans="1:14" x14ac:dyDescent="0.3">
      <c r="A124" t="s">
        <v>1288</v>
      </c>
      <c r="B124">
        <v>8</v>
      </c>
      <c r="C124">
        <v>1</v>
      </c>
      <c r="D124">
        <v>1200000</v>
      </c>
      <c r="E124">
        <v>1</v>
      </c>
      <c r="F124" t="s">
        <v>585</v>
      </c>
      <c r="G124">
        <v>5</v>
      </c>
      <c r="H124" t="s">
        <v>3496</v>
      </c>
      <c r="I124">
        <v>84</v>
      </c>
      <c r="J124">
        <v>77</v>
      </c>
      <c r="K124">
        <v>84</v>
      </c>
      <c r="L124">
        <v>61</v>
      </c>
      <c r="M124">
        <v>87</v>
      </c>
      <c r="N124">
        <v>21</v>
      </c>
    </row>
    <row r="125" spans="1:14" x14ac:dyDescent="0.3">
      <c r="A125" t="s">
        <v>1290</v>
      </c>
      <c r="B125">
        <v>8</v>
      </c>
      <c r="C125">
        <v>2</v>
      </c>
      <c r="D125">
        <v>1200000</v>
      </c>
      <c r="E125">
        <v>1</v>
      </c>
      <c r="F125" t="s">
        <v>585</v>
      </c>
      <c r="G125">
        <v>3</v>
      </c>
      <c r="H125" t="s">
        <v>3482</v>
      </c>
      <c r="I125">
        <v>80</v>
      </c>
      <c r="J125">
        <v>80</v>
      </c>
      <c r="K125">
        <v>86</v>
      </c>
      <c r="L125">
        <v>79</v>
      </c>
      <c r="M125">
        <v>63</v>
      </c>
      <c r="N125">
        <v>20</v>
      </c>
    </row>
    <row r="126" spans="1:14" x14ac:dyDescent="0.3">
      <c r="A126" t="s">
        <v>1293</v>
      </c>
      <c r="B126">
        <v>8</v>
      </c>
      <c r="C126">
        <v>1</v>
      </c>
      <c r="D126">
        <v>1200000</v>
      </c>
      <c r="E126">
        <v>1</v>
      </c>
      <c r="F126" t="s">
        <v>585</v>
      </c>
      <c r="G126">
        <v>25</v>
      </c>
      <c r="H126" t="s">
        <v>3496</v>
      </c>
      <c r="I126">
        <v>84</v>
      </c>
      <c r="J126">
        <v>77</v>
      </c>
      <c r="K126">
        <v>81</v>
      </c>
      <c r="L126">
        <v>62</v>
      </c>
      <c r="M126">
        <v>67</v>
      </c>
      <c r="N126">
        <v>21</v>
      </c>
    </row>
    <row r="127" spans="1:14" x14ac:dyDescent="0.3">
      <c r="A127" t="s">
        <v>1295</v>
      </c>
      <c r="B127">
        <v>8</v>
      </c>
      <c r="C127">
        <v>4</v>
      </c>
      <c r="D127">
        <v>1200000</v>
      </c>
      <c r="E127">
        <v>0</v>
      </c>
      <c r="F127" t="s">
        <v>585</v>
      </c>
      <c r="G127">
        <v>11</v>
      </c>
      <c r="H127" t="s">
        <v>3490</v>
      </c>
      <c r="I127">
        <v>77</v>
      </c>
      <c r="J127">
        <v>74</v>
      </c>
      <c r="K127">
        <v>80</v>
      </c>
      <c r="L127">
        <v>78</v>
      </c>
      <c r="M127">
        <v>86</v>
      </c>
      <c r="N127">
        <v>18</v>
      </c>
    </row>
    <row r="128" spans="1:14" x14ac:dyDescent="0.3">
      <c r="A128" t="s">
        <v>1298</v>
      </c>
      <c r="B128">
        <v>8</v>
      </c>
      <c r="C128">
        <v>3</v>
      </c>
      <c r="D128">
        <v>1200000</v>
      </c>
      <c r="E128">
        <v>1</v>
      </c>
      <c r="F128" t="s">
        <v>585</v>
      </c>
      <c r="G128">
        <v>13</v>
      </c>
      <c r="H128" t="s">
        <v>3490</v>
      </c>
      <c r="I128">
        <v>82</v>
      </c>
      <c r="J128">
        <v>73</v>
      </c>
      <c r="K128">
        <v>83</v>
      </c>
      <c r="L128">
        <v>74</v>
      </c>
      <c r="M128">
        <v>69</v>
      </c>
      <c r="N128">
        <v>19</v>
      </c>
    </row>
    <row r="129" spans="1:14" x14ac:dyDescent="0.3">
      <c r="A129" t="s">
        <v>1301</v>
      </c>
      <c r="B129">
        <v>8</v>
      </c>
      <c r="C129">
        <v>1</v>
      </c>
      <c r="D129">
        <v>1200000</v>
      </c>
      <c r="E129">
        <v>2</v>
      </c>
      <c r="F129" t="s">
        <v>585</v>
      </c>
      <c r="G129">
        <v>24</v>
      </c>
      <c r="H129" t="s">
        <v>3484</v>
      </c>
      <c r="I129">
        <v>72</v>
      </c>
      <c r="J129">
        <v>72</v>
      </c>
      <c r="K129">
        <v>46</v>
      </c>
      <c r="L129">
        <v>80</v>
      </c>
      <c r="M129">
        <v>63</v>
      </c>
      <c r="N129">
        <v>21</v>
      </c>
    </row>
    <row r="130" spans="1:14" x14ac:dyDescent="0.3">
      <c r="A130" t="s">
        <v>1303</v>
      </c>
      <c r="B130">
        <v>8</v>
      </c>
      <c r="C130">
        <v>3</v>
      </c>
      <c r="D130">
        <v>1200000</v>
      </c>
      <c r="E130">
        <v>2</v>
      </c>
      <c r="F130" t="s">
        <v>585</v>
      </c>
      <c r="G130">
        <v>35</v>
      </c>
      <c r="H130" t="s">
        <v>3483</v>
      </c>
      <c r="I130">
        <v>71</v>
      </c>
      <c r="J130">
        <v>73</v>
      </c>
      <c r="K130">
        <v>50</v>
      </c>
      <c r="L130">
        <v>75</v>
      </c>
      <c r="M130">
        <v>67</v>
      </c>
      <c r="N130">
        <v>19</v>
      </c>
    </row>
    <row r="131" spans="1:14" x14ac:dyDescent="0.3">
      <c r="A131" t="s">
        <v>1306</v>
      </c>
      <c r="B131">
        <v>8</v>
      </c>
      <c r="C131">
        <v>4</v>
      </c>
      <c r="D131">
        <v>1200000</v>
      </c>
      <c r="E131">
        <v>2</v>
      </c>
      <c r="F131" t="s">
        <v>585</v>
      </c>
      <c r="G131">
        <v>23</v>
      </c>
      <c r="H131" t="s">
        <v>3490</v>
      </c>
      <c r="I131">
        <v>73</v>
      </c>
      <c r="J131">
        <v>71</v>
      </c>
      <c r="K131">
        <v>72</v>
      </c>
      <c r="L131">
        <v>69</v>
      </c>
      <c r="M131">
        <v>76</v>
      </c>
      <c r="N131">
        <v>18</v>
      </c>
    </row>
    <row r="132" spans="1:14" x14ac:dyDescent="0.3">
      <c r="A132" t="s">
        <v>1308</v>
      </c>
      <c r="B132">
        <v>8</v>
      </c>
      <c r="C132">
        <v>3</v>
      </c>
      <c r="D132">
        <v>1200000</v>
      </c>
      <c r="E132">
        <v>3</v>
      </c>
      <c r="F132" t="s">
        <v>585</v>
      </c>
      <c r="G132">
        <v>55</v>
      </c>
      <c r="H132" t="s">
        <v>3484</v>
      </c>
      <c r="I132">
        <v>72</v>
      </c>
      <c r="J132">
        <v>74</v>
      </c>
      <c r="K132">
        <v>47</v>
      </c>
      <c r="L132">
        <v>78</v>
      </c>
      <c r="M132">
        <v>51</v>
      </c>
      <c r="N132">
        <v>19</v>
      </c>
    </row>
    <row r="133" spans="1:14" x14ac:dyDescent="0.3">
      <c r="A133" t="s">
        <v>1309</v>
      </c>
      <c r="B133">
        <v>8</v>
      </c>
      <c r="C133">
        <v>2</v>
      </c>
      <c r="D133">
        <v>1200000</v>
      </c>
      <c r="E133">
        <v>4</v>
      </c>
      <c r="F133" t="s">
        <v>585</v>
      </c>
      <c r="G133">
        <v>1</v>
      </c>
      <c r="H133" t="s">
        <v>3488</v>
      </c>
      <c r="I133">
        <v>71</v>
      </c>
      <c r="J133">
        <v>72</v>
      </c>
      <c r="K133">
        <v>41</v>
      </c>
      <c r="L133">
        <v>79</v>
      </c>
      <c r="M133">
        <v>21</v>
      </c>
      <c r="N133">
        <v>20</v>
      </c>
    </row>
    <row r="134" spans="1:14" x14ac:dyDescent="0.3">
      <c r="A134" t="s">
        <v>1311</v>
      </c>
      <c r="B134">
        <v>8</v>
      </c>
      <c r="C134">
        <v>1</v>
      </c>
      <c r="D134">
        <v>1200000</v>
      </c>
      <c r="E134">
        <v>0</v>
      </c>
      <c r="F134" t="s">
        <v>585</v>
      </c>
      <c r="G134">
        <v>2</v>
      </c>
      <c r="H134" t="s">
        <v>3496</v>
      </c>
      <c r="I134">
        <v>66</v>
      </c>
      <c r="J134">
        <v>63</v>
      </c>
      <c r="K134">
        <v>52</v>
      </c>
      <c r="L134">
        <v>65</v>
      </c>
      <c r="M134">
        <v>70</v>
      </c>
      <c r="N134">
        <v>21</v>
      </c>
    </row>
    <row r="135" spans="1:14" x14ac:dyDescent="0.3">
      <c r="A135" t="s">
        <v>1313</v>
      </c>
      <c r="B135">
        <v>8</v>
      </c>
      <c r="C135">
        <v>4</v>
      </c>
      <c r="D135">
        <v>1200000</v>
      </c>
      <c r="E135">
        <v>4</v>
      </c>
      <c r="F135" t="s">
        <v>585</v>
      </c>
      <c r="G135">
        <v>30</v>
      </c>
      <c r="H135" t="s">
        <v>3483</v>
      </c>
      <c r="I135">
        <v>67</v>
      </c>
      <c r="J135">
        <v>61</v>
      </c>
      <c r="K135">
        <v>46</v>
      </c>
      <c r="L135">
        <v>77</v>
      </c>
      <c r="M135">
        <v>70</v>
      </c>
      <c r="N135">
        <v>18</v>
      </c>
    </row>
    <row r="136" spans="1:14" x14ac:dyDescent="0.3">
      <c r="A136" t="s">
        <v>1316</v>
      </c>
      <c r="B136">
        <v>8</v>
      </c>
      <c r="C136">
        <v>2</v>
      </c>
      <c r="D136">
        <v>1200000</v>
      </c>
      <c r="E136">
        <v>2</v>
      </c>
      <c r="F136" t="s">
        <v>585</v>
      </c>
      <c r="G136">
        <v>4</v>
      </c>
      <c r="H136" t="s">
        <v>3483</v>
      </c>
      <c r="I136">
        <v>40</v>
      </c>
      <c r="J136">
        <v>40</v>
      </c>
      <c r="K136">
        <v>40</v>
      </c>
      <c r="L136">
        <v>40</v>
      </c>
      <c r="M136">
        <v>40</v>
      </c>
      <c r="N136">
        <v>20</v>
      </c>
    </row>
    <row r="137" spans="1:14" x14ac:dyDescent="0.3">
      <c r="A137" t="s">
        <v>1318</v>
      </c>
      <c r="B137">
        <v>8</v>
      </c>
      <c r="C137">
        <v>1</v>
      </c>
      <c r="D137">
        <v>1200000</v>
      </c>
      <c r="E137">
        <v>0</v>
      </c>
      <c r="F137" t="s">
        <v>585</v>
      </c>
      <c r="G137">
        <v>20</v>
      </c>
      <c r="H137" t="s">
        <v>3482</v>
      </c>
      <c r="I137">
        <v>40</v>
      </c>
      <c r="J137">
        <v>40</v>
      </c>
      <c r="K137">
        <v>40</v>
      </c>
      <c r="L137">
        <v>40</v>
      </c>
      <c r="M137">
        <v>40</v>
      </c>
      <c r="N137">
        <v>21</v>
      </c>
    </row>
    <row r="138" spans="1:14" x14ac:dyDescent="0.3">
      <c r="A138" t="s">
        <v>1321</v>
      </c>
      <c r="B138">
        <v>8</v>
      </c>
      <c r="C138">
        <v>4</v>
      </c>
      <c r="D138">
        <v>1200000</v>
      </c>
      <c r="E138">
        <v>0</v>
      </c>
      <c r="F138" t="s">
        <v>585</v>
      </c>
      <c r="G138">
        <v>15</v>
      </c>
      <c r="H138" t="s">
        <v>3493</v>
      </c>
      <c r="I138">
        <v>40</v>
      </c>
      <c r="J138">
        <v>40</v>
      </c>
      <c r="K138">
        <v>40</v>
      </c>
      <c r="L138">
        <v>40</v>
      </c>
      <c r="M138">
        <v>40</v>
      </c>
      <c r="N138">
        <v>18</v>
      </c>
    </row>
    <row r="139" spans="1:14" x14ac:dyDescent="0.3">
      <c r="A139" t="s">
        <v>1324</v>
      </c>
      <c r="B139">
        <v>9</v>
      </c>
      <c r="C139">
        <v>3</v>
      </c>
      <c r="D139">
        <v>1200000</v>
      </c>
      <c r="E139">
        <v>0</v>
      </c>
      <c r="F139" t="s">
        <v>585</v>
      </c>
      <c r="G139">
        <v>23</v>
      </c>
      <c r="H139" t="s">
        <v>3490</v>
      </c>
      <c r="I139">
        <v>85</v>
      </c>
      <c r="J139">
        <v>84</v>
      </c>
      <c r="K139">
        <v>76</v>
      </c>
      <c r="L139">
        <v>78</v>
      </c>
      <c r="M139">
        <v>71</v>
      </c>
      <c r="N139">
        <v>19</v>
      </c>
    </row>
    <row r="140" spans="1:14" x14ac:dyDescent="0.3">
      <c r="A140" t="s">
        <v>1328</v>
      </c>
      <c r="B140">
        <v>9</v>
      </c>
      <c r="C140">
        <v>3</v>
      </c>
      <c r="D140">
        <v>1200000</v>
      </c>
      <c r="E140">
        <v>1</v>
      </c>
      <c r="F140" t="s">
        <v>585</v>
      </c>
      <c r="G140">
        <v>25</v>
      </c>
      <c r="H140" t="s">
        <v>3485</v>
      </c>
      <c r="I140">
        <v>84</v>
      </c>
      <c r="J140">
        <v>76</v>
      </c>
      <c r="K140">
        <v>94</v>
      </c>
      <c r="L140">
        <v>54</v>
      </c>
      <c r="M140">
        <v>92</v>
      </c>
      <c r="N140">
        <v>19</v>
      </c>
    </row>
    <row r="141" spans="1:14" x14ac:dyDescent="0.3">
      <c r="A141" t="s">
        <v>1331</v>
      </c>
      <c r="B141">
        <v>9</v>
      </c>
      <c r="C141">
        <v>1</v>
      </c>
      <c r="D141">
        <v>1200000</v>
      </c>
      <c r="E141">
        <v>1</v>
      </c>
      <c r="F141" t="s">
        <v>585</v>
      </c>
      <c r="G141">
        <v>13</v>
      </c>
      <c r="H141" t="s">
        <v>3482</v>
      </c>
      <c r="I141">
        <v>83</v>
      </c>
      <c r="J141">
        <v>80</v>
      </c>
      <c r="K141">
        <v>86</v>
      </c>
      <c r="L141">
        <v>61</v>
      </c>
      <c r="M141">
        <v>78</v>
      </c>
      <c r="N141">
        <v>21</v>
      </c>
    </row>
    <row r="142" spans="1:14" x14ac:dyDescent="0.3">
      <c r="A142" t="s">
        <v>1333</v>
      </c>
      <c r="B142">
        <v>9</v>
      </c>
      <c r="C142">
        <v>1</v>
      </c>
      <c r="D142">
        <v>1200000</v>
      </c>
      <c r="E142">
        <v>2</v>
      </c>
      <c r="F142" t="s">
        <v>585</v>
      </c>
      <c r="G142">
        <v>11</v>
      </c>
      <c r="H142" t="s">
        <v>3488</v>
      </c>
      <c r="I142">
        <v>74</v>
      </c>
      <c r="J142">
        <v>84</v>
      </c>
      <c r="K142">
        <v>45</v>
      </c>
      <c r="L142">
        <v>80</v>
      </c>
      <c r="M142">
        <v>78</v>
      </c>
      <c r="N142">
        <v>21</v>
      </c>
    </row>
    <row r="143" spans="1:14" x14ac:dyDescent="0.3">
      <c r="A143" t="s">
        <v>1336</v>
      </c>
      <c r="B143">
        <v>9</v>
      </c>
      <c r="C143">
        <v>1</v>
      </c>
      <c r="D143">
        <v>1200000</v>
      </c>
      <c r="E143">
        <v>0</v>
      </c>
      <c r="F143" t="s">
        <v>585</v>
      </c>
      <c r="G143">
        <v>1</v>
      </c>
      <c r="H143" t="s">
        <v>3490</v>
      </c>
      <c r="I143">
        <v>76</v>
      </c>
      <c r="J143">
        <v>73</v>
      </c>
      <c r="K143">
        <v>79</v>
      </c>
      <c r="L143">
        <v>61</v>
      </c>
      <c r="M143">
        <v>67</v>
      </c>
      <c r="N143">
        <v>21</v>
      </c>
    </row>
    <row r="144" spans="1:14" x14ac:dyDescent="0.3">
      <c r="A144" t="s">
        <v>1340</v>
      </c>
      <c r="B144">
        <v>9</v>
      </c>
      <c r="C144">
        <v>4</v>
      </c>
      <c r="D144">
        <v>1200000</v>
      </c>
      <c r="E144">
        <v>1</v>
      </c>
      <c r="F144" t="s">
        <v>585</v>
      </c>
      <c r="G144">
        <v>0</v>
      </c>
      <c r="H144" t="s">
        <v>3482</v>
      </c>
      <c r="I144">
        <v>78</v>
      </c>
      <c r="J144">
        <v>71</v>
      </c>
      <c r="K144">
        <v>93</v>
      </c>
      <c r="L144">
        <v>65</v>
      </c>
      <c r="M144">
        <v>66</v>
      </c>
      <c r="N144">
        <v>18</v>
      </c>
    </row>
    <row r="145" spans="1:14" x14ac:dyDescent="0.3">
      <c r="A145" t="s">
        <v>1341</v>
      </c>
      <c r="B145">
        <v>9</v>
      </c>
      <c r="C145">
        <v>3</v>
      </c>
      <c r="D145">
        <v>1200000</v>
      </c>
      <c r="E145">
        <v>2</v>
      </c>
      <c r="F145" t="s">
        <v>585</v>
      </c>
      <c r="G145">
        <v>3</v>
      </c>
      <c r="H145" t="s">
        <v>3490</v>
      </c>
      <c r="I145">
        <v>78</v>
      </c>
      <c r="J145">
        <v>70</v>
      </c>
      <c r="K145">
        <v>87</v>
      </c>
      <c r="L145">
        <v>77</v>
      </c>
      <c r="M145">
        <v>67</v>
      </c>
      <c r="N145">
        <v>19</v>
      </c>
    </row>
    <row r="146" spans="1:14" x14ac:dyDescent="0.3">
      <c r="A146" t="s">
        <v>1342</v>
      </c>
      <c r="B146">
        <v>9</v>
      </c>
      <c r="C146">
        <v>1</v>
      </c>
      <c r="D146">
        <v>1200000</v>
      </c>
      <c r="E146">
        <v>4</v>
      </c>
      <c r="F146" t="s">
        <v>585</v>
      </c>
      <c r="G146">
        <v>32</v>
      </c>
      <c r="H146" t="s">
        <v>3484</v>
      </c>
      <c r="I146">
        <v>71</v>
      </c>
      <c r="J146">
        <v>76</v>
      </c>
      <c r="K146">
        <v>46</v>
      </c>
      <c r="L146">
        <v>86</v>
      </c>
      <c r="M146">
        <v>64</v>
      </c>
      <c r="N146">
        <v>21</v>
      </c>
    </row>
    <row r="147" spans="1:14" x14ac:dyDescent="0.3">
      <c r="A147" t="s">
        <v>1343</v>
      </c>
      <c r="B147">
        <v>9</v>
      </c>
      <c r="C147">
        <v>3</v>
      </c>
      <c r="D147">
        <v>1200000</v>
      </c>
      <c r="E147">
        <v>2</v>
      </c>
      <c r="F147" t="s">
        <v>585</v>
      </c>
      <c r="G147">
        <v>10</v>
      </c>
      <c r="H147" t="s">
        <v>3488</v>
      </c>
      <c r="I147">
        <v>66</v>
      </c>
      <c r="J147">
        <v>64</v>
      </c>
      <c r="K147">
        <v>43</v>
      </c>
      <c r="L147">
        <v>70</v>
      </c>
      <c r="M147">
        <v>54</v>
      </c>
      <c r="N147">
        <v>19</v>
      </c>
    </row>
    <row r="148" spans="1:14" x14ac:dyDescent="0.3">
      <c r="A148" t="s">
        <v>1346</v>
      </c>
      <c r="B148">
        <v>9</v>
      </c>
      <c r="C148">
        <v>3</v>
      </c>
      <c r="D148">
        <v>1200000</v>
      </c>
      <c r="E148">
        <v>0</v>
      </c>
      <c r="F148" t="s">
        <v>585</v>
      </c>
      <c r="G148">
        <v>20</v>
      </c>
      <c r="H148" t="s">
        <v>3487</v>
      </c>
      <c r="I148">
        <v>65</v>
      </c>
      <c r="J148">
        <v>62</v>
      </c>
      <c r="K148">
        <v>43</v>
      </c>
      <c r="L148">
        <v>71</v>
      </c>
      <c r="M148">
        <v>58</v>
      </c>
      <c r="N148">
        <v>19</v>
      </c>
    </row>
    <row r="149" spans="1:14" x14ac:dyDescent="0.3">
      <c r="A149" t="s">
        <v>1349</v>
      </c>
      <c r="B149">
        <v>9</v>
      </c>
      <c r="C149">
        <v>4</v>
      </c>
      <c r="D149">
        <v>1200000</v>
      </c>
      <c r="E149">
        <v>3</v>
      </c>
      <c r="F149" t="s">
        <v>585</v>
      </c>
      <c r="G149">
        <v>35</v>
      </c>
      <c r="H149" t="s">
        <v>3483</v>
      </c>
      <c r="I149">
        <v>66</v>
      </c>
      <c r="J149">
        <v>62</v>
      </c>
      <c r="K149">
        <v>43</v>
      </c>
      <c r="L149">
        <v>68</v>
      </c>
      <c r="M149">
        <v>36</v>
      </c>
      <c r="N149">
        <v>18</v>
      </c>
    </row>
    <row r="150" spans="1:14" x14ac:dyDescent="0.3">
      <c r="A150" t="s">
        <v>1352</v>
      </c>
      <c r="B150">
        <v>9</v>
      </c>
      <c r="C150">
        <v>4</v>
      </c>
      <c r="D150">
        <v>1200000</v>
      </c>
      <c r="E150">
        <v>0</v>
      </c>
      <c r="F150" t="s">
        <v>585</v>
      </c>
      <c r="G150">
        <v>24</v>
      </c>
      <c r="H150" t="s">
        <v>3482</v>
      </c>
      <c r="I150">
        <v>67</v>
      </c>
      <c r="J150">
        <v>64</v>
      </c>
      <c r="K150">
        <v>50</v>
      </c>
      <c r="L150">
        <v>69</v>
      </c>
      <c r="M150">
        <v>51</v>
      </c>
      <c r="N150">
        <v>18</v>
      </c>
    </row>
    <row r="151" spans="1:14" x14ac:dyDescent="0.3">
      <c r="A151" t="s">
        <v>1356</v>
      </c>
      <c r="B151">
        <v>9</v>
      </c>
      <c r="C151">
        <v>2</v>
      </c>
      <c r="D151">
        <v>1200000</v>
      </c>
      <c r="E151">
        <v>0</v>
      </c>
      <c r="F151" t="s">
        <v>585</v>
      </c>
      <c r="G151">
        <v>30</v>
      </c>
      <c r="H151" t="s">
        <v>3482</v>
      </c>
      <c r="I151">
        <v>64</v>
      </c>
      <c r="J151">
        <v>61</v>
      </c>
      <c r="K151">
        <v>48</v>
      </c>
      <c r="L151">
        <v>67</v>
      </c>
      <c r="M151">
        <v>70</v>
      </c>
      <c r="N151">
        <v>20</v>
      </c>
    </row>
    <row r="152" spans="1:14" x14ac:dyDescent="0.3">
      <c r="A152" t="s">
        <v>1359</v>
      </c>
      <c r="B152">
        <v>9</v>
      </c>
      <c r="C152">
        <v>4</v>
      </c>
      <c r="D152">
        <v>1200000</v>
      </c>
      <c r="E152">
        <v>3</v>
      </c>
      <c r="F152" t="s">
        <v>585</v>
      </c>
      <c r="G152">
        <v>21</v>
      </c>
      <c r="H152" t="s">
        <v>3483</v>
      </c>
      <c r="I152">
        <v>60</v>
      </c>
      <c r="J152">
        <v>61</v>
      </c>
      <c r="K152">
        <v>46</v>
      </c>
      <c r="L152">
        <v>67</v>
      </c>
      <c r="M152">
        <v>63</v>
      </c>
      <c r="N152">
        <v>18</v>
      </c>
    </row>
    <row r="153" spans="1:14" x14ac:dyDescent="0.3">
      <c r="A153" t="s">
        <v>1363</v>
      </c>
      <c r="B153">
        <v>10</v>
      </c>
      <c r="C153">
        <v>3</v>
      </c>
      <c r="D153">
        <v>1200000</v>
      </c>
      <c r="E153">
        <v>0</v>
      </c>
      <c r="F153" t="s">
        <v>585</v>
      </c>
      <c r="G153">
        <v>3</v>
      </c>
      <c r="H153" t="s">
        <v>3497</v>
      </c>
      <c r="I153">
        <v>87</v>
      </c>
      <c r="J153">
        <v>84</v>
      </c>
      <c r="K153">
        <v>79</v>
      </c>
      <c r="L153">
        <v>58</v>
      </c>
      <c r="M153">
        <v>81</v>
      </c>
      <c r="N153">
        <v>19</v>
      </c>
    </row>
    <row r="154" spans="1:14" x14ac:dyDescent="0.3">
      <c r="A154" t="s">
        <v>1367</v>
      </c>
      <c r="B154">
        <v>10</v>
      </c>
      <c r="C154">
        <v>2</v>
      </c>
      <c r="D154">
        <v>1200000</v>
      </c>
      <c r="E154">
        <v>1</v>
      </c>
      <c r="F154" t="s">
        <v>585</v>
      </c>
      <c r="G154">
        <v>4</v>
      </c>
      <c r="H154" t="s">
        <v>3493</v>
      </c>
      <c r="I154">
        <v>80</v>
      </c>
      <c r="J154">
        <v>81</v>
      </c>
      <c r="K154">
        <v>77</v>
      </c>
      <c r="L154">
        <v>61</v>
      </c>
      <c r="M154">
        <v>86</v>
      </c>
      <c r="N154">
        <v>20</v>
      </c>
    </row>
    <row r="155" spans="1:14" x14ac:dyDescent="0.3">
      <c r="A155" t="s">
        <v>1369</v>
      </c>
      <c r="B155">
        <v>10</v>
      </c>
      <c r="C155">
        <v>4</v>
      </c>
      <c r="D155">
        <v>1200000</v>
      </c>
      <c r="E155">
        <v>2</v>
      </c>
      <c r="F155" t="s">
        <v>585</v>
      </c>
      <c r="G155">
        <v>0</v>
      </c>
      <c r="H155" t="s">
        <v>3488</v>
      </c>
      <c r="I155">
        <v>80</v>
      </c>
      <c r="J155">
        <v>81</v>
      </c>
      <c r="K155">
        <v>79</v>
      </c>
      <c r="L155">
        <v>88</v>
      </c>
      <c r="M155">
        <v>73</v>
      </c>
      <c r="N155">
        <v>18</v>
      </c>
    </row>
    <row r="156" spans="1:14" x14ac:dyDescent="0.3">
      <c r="A156" t="s">
        <v>1373</v>
      </c>
      <c r="B156">
        <v>10</v>
      </c>
      <c r="C156">
        <v>4</v>
      </c>
      <c r="D156">
        <v>1200000</v>
      </c>
      <c r="E156">
        <v>0</v>
      </c>
      <c r="F156" t="s">
        <v>585</v>
      </c>
      <c r="G156">
        <v>1</v>
      </c>
      <c r="H156" t="s">
        <v>3493</v>
      </c>
      <c r="I156">
        <v>79</v>
      </c>
      <c r="J156">
        <v>78</v>
      </c>
      <c r="K156">
        <v>77</v>
      </c>
      <c r="L156">
        <v>63</v>
      </c>
      <c r="M156">
        <v>84</v>
      </c>
      <c r="N156">
        <v>18</v>
      </c>
    </row>
    <row r="157" spans="1:14" x14ac:dyDescent="0.3">
      <c r="A157" t="s">
        <v>1376</v>
      </c>
      <c r="B157">
        <v>10</v>
      </c>
      <c r="C157">
        <v>1</v>
      </c>
      <c r="D157">
        <v>1200000</v>
      </c>
      <c r="E157">
        <v>2</v>
      </c>
      <c r="F157" t="s">
        <v>585</v>
      </c>
      <c r="G157">
        <v>11</v>
      </c>
      <c r="H157" t="s">
        <v>3486</v>
      </c>
      <c r="I157">
        <v>73</v>
      </c>
      <c r="J157">
        <v>81</v>
      </c>
      <c r="K157">
        <v>44</v>
      </c>
      <c r="L157">
        <v>90</v>
      </c>
      <c r="M157">
        <v>58</v>
      </c>
      <c r="N157">
        <v>21</v>
      </c>
    </row>
    <row r="158" spans="1:14" x14ac:dyDescent="0.3">
      <c r="A158" t="s">
        <v>1378</v>
      </c>
      <c r="B158">
        <v>10</v>
      </c>
      <c r="C158">
        <v>4</v>
      </c>
      <c r="D158">
        <v>1200000</v>
      </c>
      <c r="E158">
        <v>3</v>
      </c>
      <c r="F158" t="s">
        <v>585</v>
      </c>
      <c r="G158">
        <v>24</v>
      </c>
      <c r="H158" t="s">
        <v>3487</v>
      </c>
      <c r="I158">
        <v>72</v>
      </c>
      <c r="J158">
        <v>75</v>
      </c>
      <c r="K158">
        <v>41</v>
      </c>
      <c r="L158">
        <v>84</v>
      </c>
      <c r="M158">
        <v>69</v>
      </c>
      <c r="N158">
        <v>18</v>
      </c>
    </row>
    <row r="159" spans="1:14" x14ac:dyDescent="0.3">
      <c r="A159" t="s">
        <v>1381</v>
      </c>
      <c r="B159">
        <v>10</v>
      </c>
      <c r="C159">
        <v>2</v>
      </c>
      <c r="D159">
        <v>1200000</v>
      </c>
      <c r="E159">
        <v>1</v>
      </c>
      <c r="F159" t="s">
        <v>585</v>
      </c>
      <c r="G159">
        <v>14</v>
      </c>
      <c r="H159" t="s">
        <v>3490</v>
      </c>
      <c r="I159">
        <v>75</v>
      </c>
      <c r="J159">
        <v>74</v>
      </c>
      <c r="K159">
        <v>70</v>
      </c>
      <c r="L159">
        <v>68</v>
      </c>
      <c r="M159">
        <v>68</v>
      </c>
      <c r="N159">
        <v>20</v>
      </c>
    </row>
    <row r="160" spans="1:14" x14ac:dyDescent="0.3">
      <c r="A160" t="s">
        <v>1382</v>
      </c>
      <c r="B160">
        <v>10</v>
      </c>
      <c r="C160">
        <v>4</v>
      </c>
      <c r="D160">
        <v>1200000</v>
      </c>
      <c r="E160">
        <v>3</v>
      </c>
      <c r="F160" t="s">
        <v>585</v>
      </c>
      <c r="G160">
        <v>22</v>
      </c>
      <c r="H160" t="s">
        <v>3487</v>
      </c>
      <c r="I160">
        <v>77</v>
      </c>
      <c r="J160">
        <v>72</v>
      </c>
      <c r="K160">
        <v>85</v>
      </c>
      <c r="L160">
        <v>79</v>
      </c>
      <c r="M160">
        <v>74</v>
      </c>
      <c r="N160">
        <v>18</v>
      </c>
    </row>
    <row r="161" spans="1:14" x14ac:dyDescent="0.3">
      <c r="A161" t="s">
        <v>1384</v>
      </c>
      <c r="B161">
        <v>10</v>
      </c>
      <c r="C161">
        <v>1</v>
      </c>
      <c r="D161">
        <v>1200000</v>
      </c>
      <c r="E161">
        <v>0</v>
      </c>
      <c r="F161" t="s">
        <v>585</v>
      </c>
      <c r="G161">
        <v>5</v>
      </c>
      <c r="H161" t="s">
        <v>3482</v>
      </c>
      <c r="I161">
        <v>74</v>
      </c>
      <c r="J161">
        <v>68</v>
      </c>
      <c r="K161">
        <v>75</v>
      </c>
      <c r="L161">
        <v>62</v>
      </c>
      <c r="M161">
        <v>73</v>
      </c>
      <c r="N161">
        <v>21</v>
      </c>
    </row>
    <row r="162" spans="1:14" x14ac:dyDescent="0.3">
      <c r="A162" t="s">
        <v>1387</v>
      </c>
      <c r="B162">
        <v>10</v>
      </c>
      <c r="C162">
        <v>2</v>
      </c>
      <c r="D162">
        <v>1200000</v>
      </c>
      <c r="E162">
        <v>0</v>
      </c>
      <c r="F162" t="s">
        <v>585</v>
      </c>
      <c r="G162">
        <v>12</v>
      </c>
      <c r="H162" t="s">
        <v>3493</v>
      </c>
      <c r="I162">
        <v>73</v>
      </c>
      <c r="J162">
        <v>64</v>
      </c>
      <c r="K162">
        <v>83</v>
      </c>
      <c r="L162">
        <v>63</v>
      </c>
      <c r="M162">
        <v>68</v>
      </c>
      <c r="N162">
        <v>20</v>
      </c>
    </row>
    <row r="163" spans="1:14" x14ac:dyDescent="0.3">
      <c r="A163" t="s">
        <v>1389</v>
      </c>
      <c r="B163">
        <v>10</v>
      </c>
      <c r="C163">
        <v>3</v>
      </c>
      <c r="D163">
        <v>1200000</v>
      </c>
      <c r="E163">
        <v>0</v>
      </c>
      <c r="F163" t="s">
        <v>585</v>
      </c>
      <c r="G163">
        <v>13</v>
      </c>
      <c r="H163" t="s">
        <v>3482</v>
      </c>
      <c r="I163">
        <v>64</v>
      </c>
      <c r="J163">
        <v>61</v>
      </c>
      <c r="K163">
        <v>40</v>
      </c>
      <c r="L163">
        <v>69</v>
      </c>
      <c r="M163">
        <v>61</v>
      </c>
      <c r="N163">
        <v>19</v>
      </c>
    </row>
    <row r="164" spans="1:14" x14ac:dyDescent="0.3">
      <c r="A164" t="s">
        <v>1392</v>
      </c>
      <c r="B164">
        <v>10</v>
      </c>
      <c r="C164">
        <v>3</v>
      </c>
      <c r="D164">
        <v>1200000</v>
      </c>
      <c r="E164">
        <v>3</v>
      </c>
      <c r="F164" t="s">
        <v>585</v>
      </c>
      <c r="G164">
        <v>21</v>
      </c>
      <c r="H164" t="s">
        <v>3484</v>
      </c>
      <c r="I164">
        <v>40</v>
      </c>
      <c r="J164">
        <v>40</v>
      </c>
      <c r="K164">
        <v>40</v>
      </c>
      <c r="L164">
        <v>40</v>
      </c>
      <c r="M164">
        <v>40</v>
      </c>
      <c r="N164">
        <v>19</v>
      </c>
    </row>
    <row r="165" spans="1:14" x14ac:dyDescent="0.3">
      <c r="A165" t="s">
        <v>1395</v>
      </c>
      <c r="B165">
        <v>10</v>
      </c>
      <c r="C165">
        <v>4</v>
      </c>
      <c r="D165">
        <v>1200000</v>
      </c>
      <c r="E165">
        <v>2</v>
      </c>
      <c r="F165" t="s">
        <v>585</v>
      </c>
      <c r="G165">
        <v>15</v>
      </c>
      <c r="H165" t="s">
        <v>3490</v>
      </c>
      <c r="I165">
        <v>40</v>
      </c>
      <c r="J165">
        <v>40</v>
      </c>
      <c r="K165">
        <v>40</v>
      </c>
      <c r="L165">
        <v>40</v>
      </c>
      <c r="M165">
        <v>40</v>
      </c>
      <c r="N165">
        <v>18</v>
      </c>
    </row>
    <row r="166" spans="1:14" x14ac:dyDescent="0.3">
      <c r="A166" t="s">
        <v>1397</v>
      </c>
      <c r="B166">
        <v>10</v>
      </c>
      <c r="C166">
        <v>2</v>
      </c>
      <c r="D166">
        <v>1200000</v>
      </c>
      <c r="E166">
        <v>1</v>
      </c>
      <c r="F166" t="s">
        <v>585</v>
      </c>
      <c r="G166">
        <v>20</v>
      </c>
      <c r="H166" t="s">
        <v>3496</v>
      </c>
      <c r="I166">
        <v>40</v>
      </c>
      <c r="J166">
        <v>40</v>
      </c>
      <c r="K166">
        <v>40</v>
      </c>
      <c r="L166">
        <v>40</v>
      </c>
      <c r="M166">
        <v>40</v>
      </c>
      <c r="N166">
        <v>20</v>
      </c>
    </row>
    <row r="167" spans="1:14" x14ac:dyDescent="0.3">
      <c r="A167" t="s">
        <v>1399</v>
      </c>
      <c r="B167">
        <v>10</v>
      </c>
      <c r="C167">
        <v>1</v>
      </c>
      <c r="D167">
        <v>1200000</v>
      </c>
      <c r="E167">
        <v>3</v>
      </c>
      <c r="F167" t="s">
        <v>585</v>
      </c>
      <c r="G167">
        <v>44</v>
      </c>
      <c r="H167" t="s">
        <v>3487</v>
      </c>
      <c r="I167">
        <v>40</v>
      </c>
      <c r="J167">
        <v>40</v>
      </c>
      <c r="K167">
        <v>40</v>
      </c>
      <c r="L167">
        <v>40</v>
      </c>
      <c r="M167">
        <v>40</v>
      </c>
      <c r="N167">
        <v>21</v>
      </c>
    </row>
    <row r="168" spans="1:14" x14ac:dyDescent="0.3">
      <c r="A168" t="s">
        <v>1401</v>
      </c>
      <c r="B168">
        <v>11</v>
      </c>
      <c r="C168">
        <v>2</v>
      </c>
      <c r="D168">
        <v>1200000</v>
      </c>
      <c r="E168">
        <v>1</v>
      </c>
      <c r="F168" t="s">
        <v>585</v>
      </c>
      <c r="G168">
        <v>3</v>
      </c>
      <c r="H168" t="s">
        <v>3496</v>
      </c>
      <c r="I168">
        <v>87</v>
      </c>
      <c r="J168">
        <v>80</v>
      </c>
      <c r="K168">
        <v>82</v>
      </c>
      <c r="L168">
        <v>61</v>
      </c>
      <c r="M168">
        <v>84</v>
      </c>
      <c r="N168">
        <v>20</v>
      </c>
    </row>
    <row r="169" spans="1:14" x14ac:dyDescent="0.3">
      <c r="A169" t="s">
        <v>1403</v>
      </c>
      <c r="B169">
        <v>11</v>
      </c>
      <c r="C169">
        <v>1</v>
      </c>
      <c r="D169">
        <v>1200000</v>
      </c>
      <c r="E169">
        <v>0</v>
      </c>
      <c r="F169" t="s">
        <v>585</v>
      </c>
      <c r="G169">
        <v>14</v>
      </c>
      <c r="H169" t="s">
        <v>3487</v>
      </c>
      <c r="I169">
        <v>84</v>
      </c>
      <c r="J169">
        <v>76</v>
      </c>
      <c r="K169">
        <v>89</v>
      </c>
      <c r="L169">
        <v>58</v>
      </c>
      <c r="M169">
        <v>70</v>
      </c>
      <c r="N169">
        <v>21</v>
      </c>
    </row>
    <row r="170" spans="1:14" x14ac:dyDescent="0.3">
      <c r="A170" t="s">
        <v>1406</v>
      </c>
      <c r="B170">
        <v>11</v>
      </c>
      <c r="C170">
        <v>3</v>
      </c>
      <c r="D170">
        <v>1200000</v>
      </c>
      <c r="E170">
        <v>4</v>
      </c>
      <c r="F170" t="s">
        <v>585</v>
      </c>
      <c r="G170">
        <v>32</v>
      </c>
      <c r="H170" t="s">
        <v>3498</v>
      </c>
      <c r="I170">
        <v>75</v>
      </c>
      <c r="J170">
        <v>81</v>
      </c>
      <c r="K170">
        <v>50</v>
      </c>
      <c r="L170">
        <v>80</v>
      </c>
      <c r="M170">
        <v>70</v>
      </c>
      <c r="N170">
        <v>19</v>
      </c>
    </row>
    <row r="171" spans="1:14" x14ac:dyDescent="0.3">
      <c r="A171" t="s">
        <v>1410</v>
      </c>
      <c r="B171">
        <v>11</v>
      </c>
      <c r="C171">
        <v>3</v>
      </c>
      <c r="D171">
        <v>1200000</v>
      </c>
      <c r="E171">
        <v>0</v>
      </c>
      <c r="F171" t="s">
        <v>585</v>
      </c>
      <c r="G171">
        <v>20</v>
      </c>
      <c r="H171" t="s">
        <v>3487</v>
      </c>
      <c r="I171">
        <v>75</v>
      </c>
      <c r="J171">
        <v>80</v>
      </c>
      <c r="K171">
        <v>49</v>
      </c>
      <c r="L171">
        <v>77</v>
      </c>
      <c r="M171">
        <v>65</v>
      </c>
      <c r="N171">
        <v>19</v>
      </c>
    </row>
    <row r="172" spans="1:14" x14ac:dyDescent="0.3">
      <c r="A172" t="s">
        <v>1414</v>
      </c>
      <c r="B172">
        <v>11</v>
      </c>
      <c r="C172">
        <v>1</v>
      </c>
      <c r="D172">
        <v>1200000</v>
      </c>
      <c r="E172">
        <v>3</v>
      </c>
      <c r="F172" t="s">
        <v>585</v>
      </c>
      <c r="G172">
        <v>24</v>
      </c>
      <c r="H172" t="s">
        <v>3487</v>
      </c>
      <c r="I172">
        <v>81</v>
      </c>
      <c r="J172">
        <v>77</v>
      </c>
      <c r="K172">
        <v>92</v>
      </c>
      <c r="L172">
        <v>77</v>
      </c>
      <c r="M172">
        <v>70</v>
      </c>
      <c r="N172">
        <v>21</v>
      </c>
    </row>
    <row r="173" spans="1:14" x14ac:dyDescent="0.3">
      <c r="A173" t="s">
        <v>1416</v>
      </c>
      <c r="B173">
        <v>11</v>
      </c>
      <c r="C173">
        <v>4</v>
      </c>
      <c r="D173">
        <v>1200000</v>
      </c>
      <c r="E173">
        <v>2</v>
      </c>
      <c r="F173" t="s">
        <v>585</v>
      </c>
      <c r="G173">
        <v>50</v>
      </c>
      <c r="H173" t="s">
        <v>3491</v>
      </c>
      <c r="I173">
        <v>70</v>
      </c>
      <c r="J173">
        <v>70</v>
      </c>
      <c r="K173">
        <v>44</v>
      </c>
      <c r="L173">
        <v>85</v>
      </c>
      <c r="M173">
        <v>51</v>
      </c>
      <c r="N173">
        <v>18</v>
      </c>
    </row>
    <row r="174" spans="1:14" x14ac:dyDescent="0.3">
      <c r="A174" t="s">
        <v>1418</v>
      </c>
      <c r="B174">
        <v>11</v>
      </c>
      <c r="C174">
        <v>4</v>
      </c>
      <c r="D174">
        <v>1200000</v>
      </c>
      <c r="E174">
        <v>2</v>
      </c>
      <c r="F174" t="s">
        <v>585</v>
      </c>
      <c r="G174">
        <v>1</v>
      </c>
      <c r="H174" t="s">
        <v>3491</v>
      </c>
      <c r="I174">
        <v>75</v>
      </c>
      <c r="J174">
        <v>71</v>
      </c>
      <c r="K174">
        <v>83</v>
      </c>
      <c r="L174">
        <v>74</v>
      </c>
      <c r="M174">
        <v>61</v>
      </c>
      <c r="N174">
        <v>18</v>
      </c>
    </row>
    <row r="175" spans="1:14" x14ac:dyDescent="0.3">
      <c r="A175" t="s">
        <v>1420</v>
      </c>
      <c r="B175">
        <v>11</v>
      </c>
      <c r="C175">
        <v>2</v>
      </c>
      <c r="D175">
        <v>1200000</v>
      </c>
      <c r="E175">
        <v>3</v>
      </c>
      <c r="F175" t="s">
        <v>585</v>
      </c>
      <c r="G175">
        <v>12</v>
      </c>
      <c r="H175" t="s">
        <v>3484</v>
      </c>
      <c r="I175">
        <v>76</v>
      </c>
      <c r="J175">
        <v>68</v>
      </c>
      <c r="K175">
        <v>81</v>
      </c>
      <c r="L175">
        <v>76</v>
      </c>
      <c r="M175">
        <v>74</v>
      </c>
      <c r="N175">
        <v>20</v>
      </c>
    </row>
    <row r="176" spans="1:14" x14ac:dyDescent="0.3">
      <c r="A176" t="s">
        <v>1422</v>
      </c>
      <c r="B176">
        <v>11</v>
      </c>
      <c r="C176">
        <v>4</v>
      </c>
      <c r="D176">
        <v>1200000</v>
      </c>
      <c r="E176">
        <v>1</v>
      </c>
      <c r="F176" t="s">
        <v>585</v>
      </c>
      <c r="G176">
        <v>55</v>
      </c>
      <c r="H176" t="s">
        <v>3493</v>
      </c>
      <c r="I176">
        <v>75</v>
      </c>
      <c r="J176">
        <v>67</v>
      </c>
      <c r="K176">
        <v>88</v>
      </c>
      <c r="L176">
        <v>63</v>
      </c>
      <c r="M176">
        <v>53</v>
      </c>
      <c r="N176">
        <v>18</v>
      </c>
    </row>
    <row r="177" spans="1:14" x14ac:dyDescent="0.3">
      <c r="A177" t="s">
        <v>1424</v>
      </c>
      <c r="B177">
        <v>11</v>
      </c>
      <c r="C177">
        <v>4</v>
      </c>
      <c r="D177">
        <v>1200000</v>
      </c>
      <c r="E177">
        <v>0</v>
      </c>
      <c r="F177" t="s">
        <v>585</v>
      </c>
      <c r="G177">
        <v>2</v>
      </c>
      <c r="H177" t="s">
        <v>3482</v>
      </c>
      <c r="I177">
        <v>70</v>
      </c>
      <c r="J177">
        <v>67</v>
      </c>
      <c r="K177">
        <v>66</v>
      </c>
      <c r="L177">
        <v>64</v>
      </c>
      <c r="M177">
        <v>71</v>
      </c>
      <c r="N177">
        <v>18</v>
      </c>
    </row>
    <row r="178" spans="1:14" x14ac:dyDescent="0.3">
      <c r="A178" t="s">
        <v>1426</v>
      </c>
      <c r="B178">
        <v>11</v>
      </c>
      <c r="C178">
        <v>2</v>
      </c>
      <c r="D178">
        <v>1200000</v>
      </c>
      <c r="E178">
        <v>0</v>
      </c>
      <c r="F178" t="s">
        <v>585</v>
      </c>
      <c r="G178">
        <v>15</v>
      </c>
      <c r="H178" t="s">
        <v>3495</v>
      </c>
      <c r="I178">
        <v>63</v>
      </c>
      <c r="J178">
        <v>61</v>
      </c>
      <c r="K178">
        <v>41</v>
      </c>
      <c r="L178">
        <v>66</v>
      </c>
      <c r="M178">
        <v>55</v>
      </c>
      <c r="N178">
        <v>20</v>
      </c>
    </row>
    <row r="179" spans="1:14" x14ac:dyDescent="0.3">
      <c r="A179" t="s">
        <v>1429</v>
      </c>
      <c r="B179">
        <v>11</v>
      </c>
      <c r="C179">
        <v>4</v>
      </c>
      <c r="D179">
        <v>1200000</v>
      </c>
      <c r="E179">
        <v>3</v>
      </c>
      <c r="F179" t="s">
        <v>585</v>
      </c>
      <c r="G179">
        <v>23</v>
      </c>
      <c r="H179" t="s">
        <v>3487</v>
      </c>
      <c r="I179">
        <v>59</v>
      </c>
      <c r="J179">
        <v>61</v>
      </c>
      <c r="K179">
        <v>42</v>
      </c>
      <c r="L179">
        <v>72</v>
      </c>
      <c r="M179">
        <v>50</v>
      </c>
      <c r="N179">
        <v>18</v>
      </c>
    </row>
    <row r="180" spans="1:14" x14ac:dyDescent="0.3">
      <c r="A180" t="s">
        <v>1432</v>
      </c>
      <c r="B180">
        <v>11</v>
      </c>
      <c r="C180">
        <v>4</v>
      </c>
      <c r="D180">
        <v>1200000</v>
      </c>
      <c r="E180">
        <v>4</v>
      </c>
      <c r="F180" t="s">
        <v>585</v>
      </c>
      <c r="G180">
        <v>4</v>
      </c>
      <c r="H180" t="s">
        <v>3488</v>
      </c>
      <c r="I180">
        <v>40</v>
      </c>
      <c r="J180">
        <v>40</v>
      </c>
      <c r="K180">
        <v>40</v>
      </c>
      <c r="L180">
        <v>40</v>
      </c>
      <c r="M180">
        <v>40</v>
      </c>
      <c r="N180">
        <v>18</v>
      </c>
    </row>
    <row r="181" spans="1:14" x14ac:dyDescent="0.3">
      <c r="A181" t="s">
        <v>1434</v>
      </c>
      <c r="B181">
        <v>12</v>
      </c>
      <c r="C181">
        <v>2</v>
      </c>
      <c r="D181">
        <v>1200000</v>
      </c>
      <c r="E181">
        <v>2</v>
      </c>
      <c r="F181" t="s">
        <v>585</v>
      </c>
      <c r="G181">
        <v>1</v>
      </c>
      <c r="H181" t="s">
        <v>3491</v>
      </c>
      <c r="I181">
        <v>85</v>
      </c>
      <c r="J181">
        <v>89</v>
      </c>
      <c r="K181">
        <v>86</v>
      </c>
      <c r="L181">
        <v>100</v>
      </c>
      <c r="M181">
        <v>82</v>
      </c>
      <c r="N181">
        <v>20</v>
      </c>
    </row>
    <row r="182" spans="1:14" x14ac:dyDescent="0.3">
      <c r="A182" t="s">
        <v>1438</v>
      </c>
      <c r="B182">
        <v>12</v>
      </c>
      <c r="C182">
        <v>4</v>
      </c>
      <c r="D182">
        <v>1200000</v>
      </c>
      <c r="E182">
        <v>1</v>
      </c>
      <c r="F182" t="s">
        <v>585</v>
      </c>
      <c r="G182">
        <v>11</v>
      </c>
      <c r="H182" t="s">
        <v>3485</v>
      </c>
      <c r="I182">
        <v>84</v>
      </c>
      <c r="J182">
        <v>79</v>
      </c>
      <c r="K182">
        <v>83</v>
      </c>
      <c r="L182">
        <v>63</v>
      </c>
      <c r="M182">
        <v>78</v>
      </c>
      <c r="N182">
        <v>18</v>
      </c>
    </row>
    <row r="183" spans="1:14" x14ac:dyDescent="0.3">
      <c r="A183" t="s">
        <v>1440</v>
      </c>
      <c r="B183">
        <v>12</v>
      </c>
      <c r="C183">
        <v>1</v>
      </c>
      <c r="D183">
        <v>1200000</v>
      </c>
      <c r="E183">
        <v>0</v>
      </c>
      <c r="F183" t="s">
        <v>585</v>
      </c>
      <c r="G183">
        <v>24</v>
      </c>
      <c r="H183" t="s">
        <v>3490</v>
      </c>
      <c r="I183">
        <v>84</v>
      </c>
      <c r="J183">
        <v>79</v>
      </c>
      <c r="K183">
        <v>94</v>
      </c>
      <c r="L183">
        <v>64</v>
      </c>
      <c r="M183">
        <v>77</v>
      </c>
      <c r="N183">
        <v>21</v>
      </c>
    </row>
    <row r="184" spans="1:14" x14ac:dyDescent="0.3">
      <c r="A184" t="s">
        <v>1443</v>
      </c>
      <c r="B184">
        <v>12</v>
      </c>
      <c r="C184">
        <v>4</v>
      </c>
      <c r="D184">
        <v>1200000</v>
      </c>
      <c r="E184">
        <v>0</v>
      </c>
      <c r="F184" t="s">
        <v>585</v>
      </c>
      <c r="G184">
        <v>5</v>
      </c>
      <c r="H184" t="s">
        <v>3490</v>
      </c>
      <c r="I184">
        <v>78</v>
      </c>
      <c r="J184">
        <v>74</v>
      </c>
      <c r="K184">
        <v>80</v>
      </c>
      <c r="L184">
        <v>59</v>
      </c>
      <c r="M184">
        <v>60</v>
      </c>
      <c r="N184">
        <v>18</v>
      </c>
    </row>
    <row r="185" spans="1:14" x14ac:dyDescent="0.3">
      <c r="A185" t="s">
        <v>1447</v>
      </c>
      <c r="B185">
        <v>12</v>
      </c>
      <c r="C185">
        <v>3</v>
      </c>
      <c r="D185">
        <v>1200000</v>
      </c>
      <c r="E185">
        <v>1</v>
      </c>
      <c r="F185" t="s">
        <v>585</v>
      </c>
      <c r="G185">
        <v>0</v>
      </c>
      <c r="H185" t="s">
        <v>3490</v>
      </c>
      <c r="I185">
        <v>76</v>
      </c>
      <c r="J185">
        <v>79</v>
      </c>
      <c r="K185">
        <v>69</v>
      </c>
      <c r="L185">
        <v>69</v>
      </c>
      <c r="M185">
        <v>59</v>
      </c>
      <c r="N185">
        <v>19</v>
      </c>
    </row>
    <row r="186" spans="1:14" x14ac:dyDescent="0.3">
      <c r="A186" t="s">
        <v>1450</v>
      </c>
      <c r="B186">
        <v>12</v>
      </c>
      <c r="C186">
        <v>4</v>
      </c>
      <c r="D186">
        <v>1200000</v>
      </c>
      <c r="E186">
        <v>1</v>
      </c>
      <c r="F186" t="s">
        <v>585</v>
      </c>
      <c r="G186">
        <v>30</v>
      </c>
      <c r="H186" t="s">
        <v>3490</v>
      </c>
      <c r="I186">
        <v>77</v>
      </c>
      <c r="J186">
        <v>76</v>
      </c>
      <c r="K186">
        <v>76</v>
      </c>
      <c r="L186">
        <v>73</v>
      </c>
      <c r="M186">
        <v>69</v>
      </c>
      <c r="N186">
        <v>18</v>
      </c>
    </row>
    <row r="187" spans="1:14" x14ac:dyDescent="0.3">
      <c r="A187" t="s">
        <v>1452</v>
      </c>
      <c r="B187">
        <v>12</v>
      </c>
      <c r="C187">
        <v>4</v>
      </c>
      <c r="D187">
        <v>1200000</v>
      </c>
      <c r="E187">
        <v>3</v>
      </c>
      <c r="F187" t="s">
        <v>585</v>
      </c>
      <c r="G187">
        <v>33</v>
      </c>
      <c r="H187" t="s">
        <v>3488</v>
      </c>
      <c r="I187">
        <v>71</v>
      </c>
      <c r="J187">
        <v>69</v>
      </c>
      <c r="K187">
        <v>43</v>
      </c>
      <c r="L187">
        <v>79</v>
      </c>
      <c r="M187">
        <v>60</v>
      </c>
      <c r="N187">
        <v>18</v>
      </c>
    </row>
    <row r="188" spans="1:14" x14ac:dyDescent="0.3">
      <c r="A188" t="s">
        <v>1454</v>
      </c>
      <c r="B188">
        <v>12</v>
      </c>
      <c r="C188">
        <v>2</v>
      </c>
      <c r="D188">
        <v>1200000</v>
      </c>
      <c r="E188">
        <v>4</v>
      </c>
      <c r="F188" t="s">
        <v>585</v>
      </c>
      <c r="G188">
        <v>35</v>
      </c>
      <c r="H188" t="s">
        <v>3489</v>
      </c>
      <c r="I188">
        <v>77</v>
      </c>
      <c r="J188">
        <v>80</v>
      </c>
      <c r="K188">
        <v>45</v>
      </c>
      <c r="L188">
        <v>91</v>
      </c>
      <c r="M188">
        <v>34</v>
      </c>
      <c r="N188">
        <v>20</v>
      </c>
    </row>
    <row r="189" spans="1:14" x14ac:dyDescent="0.3">
      <c r="A189" t="s">
        <v>1459</v>
      </c>
      <c r="B189">
        <v>12</v>
      </c>
      <c r="C189">
        <v>3</v>
      </c>
      <c r="D189">
        <v>1200000</v>
      </c>
      <c r="E189">
        <v>1</v>
      </c>
      <c r="F189" t="s">
        <v>585</v>
      </c>
      <c r="G189">
        <v>13</v>
      </c>
      <c r="H189" t="s">
        <v>3484</v>
      </c>
      <c r="I189">
        <v>74</v>
      </c>
      <c r="J189">
        <v>66</v>
      </c>
      <c r="K189">
        <v>75</v>
      </c>
      <c r="L189">
        <v>72</v>
      </c>
      <c r="M189">
        <v>75</v>
      </c>
      <c r="N189">
        <v>19</v>
      </c>
    </row>
    <row r="190" spans="1:14" x14ac:dyDescent="0.3">
      <c r="A190" t="s">
        <v>1461</v>
      </c>
      <c r="B190">
        <v>12</v>
      </c>
      <c r="C190">
        <v>3</v>
      </c>
      <c r="D190">
        <v>1200000</v>
      </c>
      <c r="E190">
        <v>0</v>
      </c>
      <c r="F190" t="s">
        <v>585</v>
      </c>
      <c r="G190">
        <v>2</v>
      </c>
      <c r="H190" t="s">
        <v>3497</v>
      </c>
      <c r="I190">
        <v>72</v>
      </c>
      <c r="J190">
        <v>68</v>
      </c>
      <c r="K190">
        <v>72</v>
      </c>
      <c r="L190">
        <v>60</v>
      </c>
      <c r="M190">
        <v>54</v>
      </c>
      <c r="N190">
        <v>19</v>
      </c>
    </row>
    <row r="191" spans="1:14" x14ac:dyDescent="0.3">
      <c r="A191" t="s">
        <v>1464</v>
      </c>
      <c r="B191">
        <v>12</v>
      </c>
      <c r="C191">
        <v>2</v>
      </c>
      <c r="D191">
        <v>1200000</v>
      </c>
      <c r="E191">
        <v>3</v>
      </c>
      <c r="F191" t="s">
        <v>585</v>
      </c>
      <c r="G191">
        <v>44</v>
      </c>
      <c r="H191" t="s">
        <v>3484</v>
      </c>
      <c r="I191">
        <v>69</v>
      </c>
      <c r="J191">
        <v>71</v>
      </c>
      <c r="K191">
        <v>45</v>
      </c>
      <c r="L191">
        <v>76</v>
      </c>
      <c r="M191">
        <v>51</v>
      </c>
      <c r="N191">
        <v>20</v>
      </c>
    </row>
    <row r="192" spans="1:14" x14ac:dyDescent="0.3">
      <c r="A192" t="s">
        <v>1466</v>
      </c>
      <c r="B192">
        <v>12</v>
      </c>
      <c r="C192">
        <v>3</v>
      </c>
      <c r="D192">
        <v>1200000</v>
      </c>
      <c r="E192">
        <v>1</v>
      </c>
      <c r="F192" t="s">
        <v>585</v>
      </c>
      <c r="G192">
        <v>12</v>
      </c>
      <c r="H192" t="s">
        <v>3493</v>
      </c>
      <c r="I192">
        <v>66</v>
      </c>
      <c r="J192">
        <v>61</v>
      </c>
      <c r="K192">
        <v>45</v>
      </c>
      <c r="L192">
        <v>69</v>
      </c>
      <c r="M192">
        <v>56</v>
      </c>
      <c r="N192">
        <v>19</v>
      </c>
    </row>
    <row r="193" spans="1:14" x14ac:dyDescent="0.3">
      <c r="A193" t="s">
        <v>1469</v>
      </c>
      <c r="B193">
        <v>12</v>
      </c>
      <c r="C193">
        <v>4</v>
      </c>
      <c r="D193">
        <v>1200000</v>
      </c>
      <c r="E193">
        <v>1</v>
      </c>
      <c r="F193" t="s">
        <v>585</v>
      </c>
      <c r="G193">
        <v>20</v>
      </c>
      <c r="H193" t="s">
        <v>3485</v>
      </c>
      <c r="I193">
        <v>61</v>
      </c>
      <c r="J193">
        <v>61</v>
      </c>
      <c r="K193">
        <v>48</v>
      </c>
      <c r="L193">
        <v>70</v>
      </c>
      <c r="M193">
        <v>68</v>
      </c>
      <c r="N193">
        <v>18</v>
      </c>
    </row>
    <row r="194" spans="1:14" x14ac:dyDescent="0.3">
      <c r="A194" t="s">
        <v>1471</v>
      </c>
      <c r="B194">
        <v>12</v>
      </c>
      <c r="C194">
        <v>3</v>
      </c>
      <c r="D194">
        <v>1200000</v>
      </c>
      <c r="E194">
        <v>2</v>
      </c>
      <c r="F194" t="s">
        <v>585</v>
      </c>
      <c r="G194">
        <v>22</v>
      </c>
      <c r="H194" t="s">
        <v>3491</v>
      </c>
      <c r="I194">
        <v>40</v>
      </c>
      <c r="J194">
        <v>40</v>
      </c>
      <c r="K194">
        <v>40</v>
      </c>
      <c r="L194">
        <v>40</v>
      </c>
      <c r="M194">
        <v>40</v>
      </c>
      <c r="N194">
        <v>19</v>
      </c>
    </row>
    <row r="195" spans="1:14" x14ac:dyDescent="0.3">
      <c r="A195" t="s">
        <v>1474</v>
      </c>
      <c r="B195">
        <v>12</v>
      </c>
      <c r="C195">
        <v>4</v>
      </c>
      <c r="D195">
        <v>1200000</v>
      </c>
      <c r="E195">
        <v>0</v>
      </c>
      <c r="F195" t="s">
        <v>585</v>
      </c>
      <c r="G195">
        <v>10</v>
      </c>
      <c r="H195" t="s">
        <v>3482</v>
      </c>
      <c r="I195">
        <v>40</v>
      </c>
      <c r="J195">
        <v>40</v>
      </c>
      <c r="K195">
        <v>40</v>
      </c>
      <c r="L195">
        <v>40</v>
      </c>
      <c r="M195">
        <v>40</v>
      </c>
      <c r="N195">
        <v>18</v>
      </c>
    </row>
    <row r="196" spans="1:14" x14ac:dyDescent="0.3">
      <c r="A196" t="s">
        <v>1478</v>
      </c>
      <c r="B196">
        <v>13</v>
      </c>
      <c r="C196">
        <v>3</v>
      </c>
      <c r="D196">
        <v>1200000</v>
      </c>
      <c r="E196">
        <v>2</v>
      </c>
      <c r="F196" t="s">
        <v>585</v>
      </c>
      <c r="G196">
        <v>25</v>
      </c>
      <c r="H196" t="s">
        <v>3488</v>
      </c>
      <c r="I196">
        <v>80</v>
      </c>
      <c r="J196">
        <v>80</v>
      </c>
      <c r="K196">
        <v>84</v>
      </c>
      <c r="L196">
        <v>85</v>
      </c>
      <c r="M196">
        <v>76</v>
      </c>
      <c r="N196">
        <v>19</v>
      </c>
    </row>
    <row r="197" spans="1:14" x14ac:dyDescent="0.3">
      <c r="A197" t="s">
        <v>1481</v>
      </c>
      <c r="B197">
        <v>13</v>
      </c>
      <c r="C197">
        <v>1</v>
      </c>
      <c r="D197">
        <v>1200000</v>
      </c>
      <c r="E197">
        <v>1</v>
      </c>
      <c r="F197" t="s">
        <v>585</v>
      </c>
      <c r="G197">
        <v>14</v>
      </c>
      <c r="H197" t="s">
        <v>3483</v>
      </c>
      <c r="I197">
        <v>83</v>
      </c>
      <c r="J197">
        <v>80</v>
      </c>
      <c r="K197">
        <v>86</v>
      </c>
      <c r="L197">
        <v>80</v>
      </c>
      <c r="M197">
        <v>79</v>
      </c>
      <c r="N197">
        <v>21</v>
      </c>
    </row>
    <row r="198" spans="1:14" x14ac:dyDescent="0.3">
      <c r="A198" t="s">
        <v>1483</v>
      </c>
      <c r="B198">
        <v>13</v>
      </c>
      <c r="C198">
        <v>2</v>
      </c>
      <c r="D198">
        <v>1200000</v>
      </c>
      <c r="E198">
        <v>0</v>
      </c>
      <c r="F198" t="s">
        <v>585</v>
      </c>
      <c r="G198">
        <v>3</v>
      </c>
      <c r="H198" t="s">
        <v>3493</v>
      </c>
      <c r="I198">
        <v>76</v>
      </c>
      <c r="J198">
        <v>81</v>
      </c>
      <c r="K198">
        <v>46</v>
      </c>
      <c r="L198">
        <v>69</v>
      </c>
      <c r="M198">
        <v>78</v>
      </c>
      <c r="N198">
        <v>20</v>
      </c>
    </row>
    <row r="199" spans="1:14" x14ac:dyDescent="0.3">
      <c r="A199" t="s">
        <v>1487</v>
      </c>
      <c r="B199">
        <v>13</v>
      </c>
      <c r="C199">
        <v>3</v>
      </c>
      <c r="D199">
        <v>1200000</v>
      </c>
      <c r="E199">
        <v>1</v>
      </c>
      <c r="F199" t="s">
        <v>585</v>
      </c>
      <c r="G199">
        <v>23</v>
      </c>
      <c r="H199" t="s">
        <v>3490</v>
      </c>
      <c r="I199">
        <v>76</v>
      </c>
      <c r="J199">
        <v>74</v>
      </c>
      <c r="K199">
        <v>79</v>
      </c>
      <c r="L199">
        <v>59</v>
      </c>
      <c r="M199">
        <v>78</v>
      </c>
      <c r="N199">
        <v>19</v>
      </c>
    </row>
    <row r="200" spans="1:14" x14ac:dyDescent="0.3">
      <c r="A200" t="s">
        <v>1491</v>
      </c>
      <c r="B200">
        <v>13</v>
      </c>
      <c r="C200">
        <v>1</v>
      </c>
      <c r="D200">
        <v>1200000</v>
      </c>
      <c r="E200">
        <v>4</v>
      </c>
      <c r="F200" t="s">
        <v>585</v>
      </c>
      <c r="G200">
        <v>21</v>
      </c>
      <c r="H200" t="s">
        <v>3499</v>
      </c>
      <c r="I200">
        <v>71</v>
      </c>
      <c r="J200">
        <v>76</v>
      </c>
      <c r="K200">
        <v>40</v>
      </c>
      <c r="L200">
        <v>89</v>
      </c>
      <c r="M200">
        <v>58</v>
      </c>
      <c r="N200">
        <v>21</v>
      </c>
    </row>
    <row r="201" spans="1:14" x14ac:dyDescent="0.3">
      <c r="A201" t="s">
        <v>1494</v>
      </c>
      <c r="B201">
        <v>13</v>
      </c>
      <c r="C201">
        <v>1</v>
      </c>
      <c r="D201">
        <v>1200000</v>
      </c>
      <c r="E201">
        <v>0</v>
      </c>
      <c r="F201" t="s">
        <v>585</v>
      </c>
      <c r="G201">
        <v>11</v>
      </c>
      <c r="H201" t="s">
        <v>3496</v>
      </c>
      <c r="I201">
        <v>77</v>
      </c>
      <c r="J201">
        <v>70</v>
      </c>
      <c r="K201">
        <v>78</v>
      </c>
      <c r="L201">
        <v>61</v>
      </c>
      <c r="M201">
        <v>69</v>
      </c>
      <c r="N201">
        <v>21</v>
      </c>
    </row>
    <row r="202" spans="1:14" x14ac:dyDescent="0.3">
      <c r="A202" t="s">
        <v>1496</v>
      </c>
      <c r="B202">
        <v>13</v>
      </c>
      <c r="C202">
        <v>1</v>
      </c>
      <c r="D202">
        <v>1200000</v>
      </c>
      <c r="E202">
        <v>1</v>
      </c>
      <c r="F202" t="s">
        <v>585</v>
      </c>
      <c r="G202">
        <v>5</v>
      </c>
      <c r="H202" t="s">
        <v>3493</v>
      </c>
      <c r="I202">
        <v>74</v>
      </c>
      <c r="J202">
        <v>68</v>
      </c>
      <c r="K202">
        <v>79</v>
      </c>
      <c r="L202">
        <v>60</v>
      </c>
      <c r="M202">
        <v>82</v>
      </c>
      <c r="N202">
        <v>21</v>
      </c>
    </row>
    <row r="203" spans="1:14" x14ac:dyDescent="0.3">
      <c r="A203" t="s">
        <v>1498</v>
      </c>
      <c r="B203">
        <v>13</v>
      </c>
      <c r="C203">
        <v>1</v>
      </c>
      <c r="D203">
        <v>1200000</v>
      </c>
      <c r="E203">
        <v>2</v>
      </c>
      <c r="F203" t="s">
        <v>585</v>
      </c>
      <c r="G203">
        <v>0</v>
      </c>
      <c r="H203" t="s">
        <v>3484</v>
      </c>
      <c r="I203">
        <v>76</v>
      </c>
      <c r="J203">
        <v>72</v>
      </c>
      <c r="K203">
        <v>81</v>
      </c>
      <c r="L203">
        <v>66</v>
      </c>
      <c r="M203">
        <v>57</v>
      </c>
      <c r="N203">
        <v>21</v>
      </c>
    </row>
    <row r="204" spans="1:14" x14ac:dyDescent="0.3">
      <c r="A204" t="s">
        <v>1500</v>
      </c>
      <c r="B204">
        <v>13</v>
      </c>
      <c r="C204">
        <v>4</v>
      </c>
      <c r="D204">
        <v>1200000</v>
      </c>
      <c r="E204">
        <v>0</v>
      </c>
      <c r="F204" t="s">
        <v>585</v>
      </c>
      <c r="G204">
        <v>24</v>
      </c>
      <c r="H204" t="s">
        <v>3487</v>
      </c>
      <c r="I204">
        <v>77</v>
      </c>
      <c r="J204">
        <v>68</v>
      </c>
      <c r="K204">
        <v>89</v>
      </c>
      <c r="L204">
        <v>67</v>
      </c>
      <c r="M204">
        <v>68</v>
      </c>
      <c r="N204">
        <v>18</v>
      </c>
    </row>
    <row r="205" spans="1:14" x14ac:dyDescent="0.3">
      <c r="A205" t="s">
        <v>1503</v>
      </c>
      <c r="B205">
        <v>13</v>
      </c>
      <c r="C205">
        <v>4</v>
      </c>
      <c r="D205">
        <v>1200000</v>
      </c>
      <c r="E205">
        <v>2</v>
      </c>
      <c r="F205" t="s">
        <v>585</v>
      </c>
      <c r="G205">
        <v>1</v>
      </c>
      <c r="H205" t="s">
        <v>3484</v>
      </c>
      <c r="I205">
        <v>69</v>
      </c>
      <c r="J205">
        <v>70</v>
      </c>
      <c r="K205">
        <v>43</v>
      </c>
      <c r="L205">
        <v>70</v>
      </c>
      <c r="M205">
        <v>72</v>
      </c>
      <c r="N205">
        <v>18</v>
      </c>
    </row>
    <row r="206" spans="1:14" x14ac:dyDescent="0.3">
      <c r="A206" t="s">
        <v>1505</v>
      </c>
      <c r="B206">
        <v>13</v>
      </c>
      <c r="C206">
        <v>4</v>
      </c>
      <c r="D206">
        <v>1200000</v>
      </c>
      <c r="E206">
        <v>0</v>
      </c>
      <c r="F206" t="s">
        <v>585</v>
      </c>
      <c r="G206">
        <v>13</v>
      </c>
      <c r="H206" t="s">
        <v>3487</v>
      </c>
      <c r="I206">
        <v>71</v>
      </c>
      <c r="J206">
        <v>67</v>
      </c>
      <c r="K206">
        <v>68</v>
      </c>
      <c r="L206">
        <v>68</v>
      </c>
      <c r="M206">
        <v>77</v>
      </c>
      <c r="N206">
        <v>18</v>
      </c>
    </row>
    <row r="207" spans="1:14" x14ac:dyDescent="0.3">
      <c r="A207" t="s">
        <v>1508</v>
      </c>
      <c r="B207">
        <v>13</v>
      </c>
      <c r="C207">
        <v>3</v>
      </c>
      <c r="D207">
        <v>1200000</v>
      </c>
      <c r="E207">
        <v>2</v>
      </c>
      <c r="F207" t="s">
        <v>585</v>
      </c>
      <c r="G207">
        <v>31</v>
      </c>
      <c r="H207" t="s">
        <v>3484</v>
      </c>
      <c r="I207">
        <v>71</v>
      </c>
      <c r="J207">
        <v>63</v>
      </c>
      <c r="K207">
        <v>72</v>
      </c>
      <c r="L207">
        <v>70</v>
      </c>
      <c r="M207">
        <v>65</v>
      </c>
      <c r="N207">
        <v>19</v>
      </c>
    </row>
    <row r="208" spans="1:14" x14ac:dyDescent="0.3">
      <c r="A208" t="s">
        <v>1510</v>
      </c>
      <c r="B208">
        <v>13</v>
      </c>
      <c r="C208">
        <v>3</v>
      </c>
      <c r="D208">
        <v>1200000</v>
      </c>
      <c r="E208">
        <v>2</v>
      </c>
      <c r="F208" t="s">
        <v>585</v>
      </c>
      <c r="G208">
        <v>35</v>
      </c>
      <c r="H208" t="s">
        <v>3484</v>
      </c>
      <c r="I208">
        <v>69</v>
      </c>
      <c r="J208">
        <v>61</v>
      </c>
      <c r="K208">
        <v>41</v>
      </c>
      <c r="L208">
        <v>75</v>
      </c>
      <c r="M208">
        <v>53</v>
      </c>
      <c r="N208">
        <v>19</v>
      </c>
    </row>
    <row r="209" spans="1:14" x14ac:dyDescent="0.3">
      <c r="A209" t="s">
        <v>1513</v>
      </c>
      <c r="B209">
        <v>13</v>
      </c>
      <c r="C209">
        <v>2</v>
      </c>
      <c r="D209">
        <v>1200000</v>
      </c>
      <c r="E209">
        <v>1</v>
      </c>
      <c r="F209" t="s">
        <v>585</v>
      </c>
      <c r="G209">
        <v>15</v>
      </c>
      <c r="H209" t="s">
        <v>3496</v>
      </c>
      <c r="I209">
        <v>60</v>
      </c>
      <c r="J209">
        <v>61</v>
      </c>
      <c r="K209">
        <v>41</v>
      </c>
      <c r="L209">
        <v>71</v>
      </c>
      <c r="M209">
        <v>50</v>
      </c>
      <c r="N209">
        <v>20</v>
      </c>
    </row>
    <row r="210" spans="1:14" x14ac:dyDescent="0.3">
      <c r="A210" t="s">
        <v>1515</v>
      </c>
      <c r="B210">
        <v>13</v>
      </c>
      <c r="C210">
        <v>3</v>
      </c>
      <c r="D210">
        <v>1200000</v>
      </c>
      <c r="E210">
        <v>0</v>
      </c>
      <c r="F210" t="s">
        <v>585</v>
      </c>
      <c r="G210">
        <v>33</v>
      </c>
      <c r="H210" t="s">
        <v>3487</v>
      </c>
      <c r="I210">
        <v>60</v>
      </c>
      <c r="J210">
        <v>61</v>
      </c>
      <c r="K210">
        <v>50</v>
      </c>
      <c r="L210">
        <v>70</v>
      </c>
      <c r="M210">
        <v>61</v>
      </c>
      <c r="N210">
        <v>19</v>
      </c>
    </row>
    <row r="211" spans="1:14" x14ac:dyDescent="0.3">
      <c r="A211" t="s">
        <v>1517</v>
      </c>
      <c r="B211">
        <v>13</v>
      </c>
      <c r="C211">
        <v>3</v>
      </c>
      <c r="D211">
        <v>1200000</v>
      </c>
      <c r="E211">
        <v>1</v>
      </c>
      <c r="F211" t="s">
        <v>585</v>
      </c>
      <c r="G211">
        <v>20</v>
      </c>
      <c r="H211" t="s">
        <v>3490</v>
      </c>
      <c r="I211">
        <v>59</v>
      </c>
      <c r="J211">
        <v>61</v>
      </c>
      <c r="K211">
        <v>42</v>
      </c>
      <c r="L211">
        <v>67</v>
      </c>
      <c r="M211">
        <v>66</v>
      </c>
      <c r="N211">
        <v>19</v>
      </c>
    </row>
    <row r="212" spans="1:14" x14ac:dyDescent="0.3">
      <c r="A212" t="s">
        <v>1519</v>
      </c>
      <c r="B212">
        <v>13</v>
      </c>
      <c r="C212">
        <v>4</v>
      </c>
      <c r="D212">
        <v>1200000</v>
      </c>
      <c r="E212">
        <v>1</v>
      </c>
      <c r="F212" t="s">
        <v>585</v>
      </c>
      <c r="G212">
        <v>4</v>
      </c>
      <c r="H212" t="s">
        <v>3490</v>
      </c>
      <c r="I212">
        <v>40</v>
      </c>
      <c r="J212">
        <v>40</v>
      </c>
      <c r="K212">
        <v>40</v>
      </c>
      <c r="L212">
        <v>40</v>
      </c>
      <c r="M212">
        <v>40</v>
      </c>
      <c r="N212">
        <v>18</v>
      </c>
    </row>
    <row r="213" spans="1:14" x14ac:dyDescent="0.3">
      <c r="A213" t="s">
        <v>1522</v>
      </c>
      <c r="B213">
        <v>13</v>
      </c>
      <c r="C213">
        <v>3</v>
      </c>
      <c r="D213">
        <v>1200000</v>
      </c>
      <c r="E213">
        <v>3</v>
      </c>
      <c r="F213" t="s">
        <v>585</v>
      </c>
      <c r="G213">
        <v>10</v>
      </c>
      <c r="H213" t="s">
        <v>3491</v>
      </c>
      <c r="I213">
        <v>40</v>
      </c>
      <c r="J213">
        <v>40</v>
      </c>
      <c r="K213">
        <v>40</v>
      </c>
      <c r="L213">
        <v>40</v>
      </c>
      <c r="M213">
        <v>40</v>
      </c>
      <c r="N213">
        <v>19</v>
      </c>
    </row>
    <row r="214" spans="1:14" x14ac:dyDescent="0.3">
      <c r="A214" t="s">
        <v>1524</v>
      </c>
      <c r="B214">
        <v>14</v>
      </c>
      <c r="C214">
        <v>1</v>
      </c>
      <c r="D214">
        <v>1200000</v>
      </c>
      <c r="E214">
        <v>0</v>
      </c>
      <c r="F214" t="s">
        <v>585</v>
      </c>
      <c r="G214">
        <v>5</v>
      </c>
      <c r="H214" t="s">
        <v>3482</v>
      </c>
      <c r="I214">
        <v>82</v>
      </c>
      <c r="J214">
        <v>82</v>
      </c>
      <c r="K214">
        <v>75</v>
      </c>
      <c r="L214">
        <v>64</v>
      </c>
      <c r="M214">
        <v>71</v>
      </c>
      <c r="N214">
        <v>21</v>
      </c>
    </row>
    <row r="215" spans="1:14" x14ac:dyDescent="0.3">
      <c r="A215" t="s">
        <v>1527</v>
      </c>
      <c r="B215">
        <v>14</v>
      </c>
      <c r="C215">
        <v>1</v>
      </c>
      <c r="D215">
        <v>1200000</v>
      </c>
      <c r="E215">
        <v>0</v>
      </c>
      <c r="F215" t="s">
        <v>585</v>
      </c>
      <c r="G215">
        <v>3</v>
      </c>
      <c r="H215" t="s">
        <v>3496</v>
      </c>
      <c r="I215">
        <v>82</v>
      </c>
      <c r="J215">
        <v>78</v>
      </c>
      <c r="K215">
        <v>82</v>
      </c>
      <c r="L215">
        <v>58</v>
      </c>
      <c r="M215">
        <v>74</v>
      </c>
      <c r="N215">
        <v>21</v>
      </c>
    </row>
    <row r="216" spans="1:14" x14ac:dyDescent="0.3">
      <c r="A216" t="s">
        <v>1529</v>
      </c>
      <c r="B216">
        <v>14</v>
      </c>
      <c r="C216">
        <v>2</v>
      </c>
      <c r="D216">
        <v>1200000</v>
      </c>
      <c r="E216">
        <v>3</v>
      </c>
      <c r="F216" t="s">
        <v>585</v>
      </c>
      <c r="G216">
        <v>20</v>
      </c>
      <c r="H216" t="s">
        <v>3490</v>
      </c>
      <c r="I216">
        <v>79</v>
      </c>
      <c r="J216">
        <v>81</v>
      </c>
      <c r="K216">
        <v>81</v>
      </c>
      <c r="L216">
        <v>75</v>
      </c>
      <c r="M216">
        <v>67</v>
      </c>
      <c r="N216">
        <v>20</v>
      </c>
    </row>
    <row r="217" spans="1:14" x14ac:dyDescent="0.3">
      <c r="A217" t="s">
        <v>1531</v>
      </c>
      <c r="B217">
        <v>14</v>
      </c>
      <c r="C217">
        <v>1</v>
      </c>
      <c r="D217">
        <v>1200000</v>
      </c>
      <c r="E217">
        <v>3</v>
      </c>
      <c r="F217" t="s">
        <v>585</v>
      </c>
      <c r="G217">
        <v>32</v>
      </c>
      <c r="H217" t="s">
        <v>3488</v>
      </c>
      <c r="I217">
        <v>84</v>
      </c>
      <c r="J217">
        <v>80</v>
      </c>
      <c r="K217">
        <v>89</v>
      </c>
      <c r="L217">
        <v>78</v>
      </c>
      <c r="M217">
        <v>79</v>
      </c>
      <c r="N217">
        <v>21</v>
      </c>
    </row>
    <row r="218" spans="1:14" x14ac:dyDescent="0.3">
      <c r="A218" t="s">
        <v>1533</v>
      </c>
      <c r="B218">
        <v>14</v>
      </c>
      <c r="C218">
        <v>2</v>
      </c>
      <c r="D218">
        <v>1200000</v>
      </c>
      <c r="E218">
        <v>2</v>
      </c>
      <c r="F218" t="s">
        <v>585</v>
      </c>
      <c r="G218">
        <v>14</v>
      </c>
      <c r="H218" t="s">
        <v>3491</v>
      </c>
      <c r="I218">
        <v>71</v>
      </c>
      <c r="J218">
        <v>76</v>
      </c>
      <c r="K218">
        <v>46</v>
      </c>
      <c r="L218">
        <v>77</v>
      </c>
      <c r="M218">
        <v>69</v>
      </c>
      <c r="N218">
        <v>20</v>
      </c>
    </row>
    <row r="219" spans="1:14" x14ac:dyDescent="0.3">
      <c r="A219" t="s">
        <v>1536</v>
      </c>
      <c r="B219">
        <v>14</v>
      </c>
      <c r="C219">
        <v>3</v>
      </c>
      <c r="D219">
        <v>1200000</v>
      </c>
      <c r="E219">
        <v>0</v>
      </c>
      <c r="F219" t="s">
        <v>585</v>
      </c>
      <c r="G219">
        <v>2</v>
      </c>
      <c r="H219" t="s">
        <v>3493</v>
      </c>
      <c r="I219">
        <v>78</v>
      </c>
      <c r="J219">
        <v>76</v>
      </c>
      <c r="K219">
        <v>83</v>
      </c>
      <c r="L219">
        <v>66</v>
      </c>
      <c r="M219">
        <v>70</v>
      </c>
      <c r="N219">
        <v>19</v>
      </c>
    </row>
    <row r="220" spans="1:14" x14ac:dyDescent="0.3">
      <c r="A220" t="s">
        <v>1538</v>
      </c>
      <c r="B220">
        <v>14</v>
      </c>
      <c r="C220">
        <v>3</v>
      </c>
      <c r="D220">
        <v>1200000</v>
      </c>
      <c r="E220">
        <v>1</v>
      </c>
      <c r="F220" t="s">
        <v>585</v>
      </c>
      <c r="G220">
        <v>0</v>
      </c>
      <c r="H220" t="s">
        <v>3485</v>
      </c>
      <c r="I220">
        <v>73</v>
      </c>
      <c r="J220">
        <v>70</v>
      </c>
      <c r="K220">
        <v>73</v>
      </c>
      <c r="L220">
        <v>60</v>
      </c>
      <c r="M220">
        <v>63</v>
      </c>
      <c r="N220">
        <v>19</v>
      </c>
    </row>
    <row r="221" spans="1:14" x14ac:dyDescent="0.3">
      <c r="A221" t="s">
        <v>1541</v>
      </c>
      <c r="B221">
        <v>14</v>
      </c>
      <c r="C221">
        <v>3</v>
      </c>
      <c r="D221">
        <v>1200000</v>
      </c>
      <c r="E221">
        <v>3</v>
      </c>
      <c r="F221" t="s">
        <v>585</v>
      </c>
      <c r="G221">
        <v>34</v>
      </c>
      <c r="H221" t="s">
        <v>3484</v>
      </c>
      <c r="I221">
        <v>69</v>
      </c>
      <c r="J221">
        <v>65</v>
      </c>
      <c r="K221">
        <v>43</v>
      </c>
      <c r="L221">
        <v>71</v>
      </c>
      <c r="M221">
        <v>58</v>
      </c>
      <c r="N221">
        <v>19</v>
      </c>
    </row>
    <row r="222" spans="1:14" x14ac:dyDescent="0.3">
      <c r="A222" t="s">
        <v>1543</v>
      </c>
      <c r="B222">
        <v>14</v>
      </c>
      <c r="C222">
        <v>2</v>
      </c>
      <c r="D222">
        <v>1200000</v>
      </c>
      <c r="E222">
        <v>2</v>
      </c>
      <c r="F222" t="s">
        <v>585</v>
      </c>
      <c r="G222">
        <v>23</v>
      </c>
      <c r="H222" t="s">
        <v>3483</v>
      </c>
      <c r="I222">
        <v>69</v>
      </c>
      <c r="J222">
        <v>66</v>
      </c>
      <c r="K222">
        <v>41</v>
      </c>
      <c r="L222">
        <v>78</v>
      </c>
      <c r="M222">
        <v>33</v>
      </c>
      <c r="N222">
        <v>20</v>
      </c>
    </row>
    <row r="223" spans="1:14" x14ac:dyDescent="0.3">
      <c r="A223" t="s">
        <v>1544</v>
      </c>
      <c r="B223">
        <v>14</v>
      </c>
      <c r="C223">
        <v>4</v>
      </c>
      <c r="D223">
        <v>1200000</v>
      </c>
      <c r="E223">
        <v>1</v>
      </c>
      <c r="F223" t="s">
        <v>585</v>
      </c>
      <c r="G223">
        <v>1</v>
      </c>
      <c r="H223" t="s">
        <v>3482</v>
      </c>
      <c r="I223">
        <v>69</v>
      </c>
      <c r="J223">
        <v>65</v>
      </c>
      <c r="K223">
        <v>67</v>
      </c>
      <c r="L223">
        <v>69</v>
      </c>
      <c r="M223">
        <v>50</v>
      </c>
      <c r="N223">
        <v>18</v>
      </c>
    </row>
    <row r="224" spans="1:14" x14ac:dyDescent="0.3">
      <c r="A224" t="s">
        <v>1546</v>
      </c>
      <c r="B224">
        <v>14</v>
      </c>
      <c r="C224">
        <v>2</v>
      </c>
      <c r="D224">
        <v>1200000</v>
      </c>
      <c r="E224">
        <v>3</v>
      </c>
      <c r="F224" t="s">
        <v>585</v>
      </c>
      <c r="G224">
        <v>24</v>
      </c>
      <c r="H224" t="s">
        <v>3487</v>
      </c>
      <c r="I224">
        <v>70</v>
      </c>
      <c r="J224">
        <v>61</v>
      </c>
      <c r="K224">
        <v>50</v>
      </c>
      <c r="L224">
        <v>72</v>
      </c>
      <c r="M224">
        <v>53</v>
      </c>
      <c r="N224">
        <v>20</v>
      </c>
    </row>
    <row r="225" spans="1:14" x14ac:dyDescent="0.3">
      <c r="A225" t="s">
        <v>1549</v>
      </c>
      <c r="B225">
        <v>14</v>
      </c>
      <c r="C225">
        <v>3</v>
      </c>
      <c r="D225">
        <v>1200000</v>
      </c>
      <c r="E225">
        <v>2</v>
      </c>
      <c r="F225" t="s">
        <v>585</v>
      </c>
      <c r="G225">
        <v>21</v>
      </c>
      <c r="H225" t="s">
        <v>3486</v>
      </c>
      <c r="I225">
        <v>69</v>
      </c>
      <c r="J225">
        <v>61</v>
      </c>
      <c r="K225">
        <v>47</v>
      </c>
      <c r="L225">
        <v>69</v>
      </c>
      <c r="M225">
        <v>70</v>
      </c>
      <c r="N225">
        <v>19</v>
      </c>
    </row>
    <row r="226" spans="1:14" x14ac:dyDescent="0.3">
      <c r="A226" t="s">
        <v>1551</v>
      </c>
      <c r="B226">
        <v>14</v>
      </c>
      <c r="C226">
        <v>4</v>
      </c>
      <c r="D226">
        <v>1200000</v>
      </c>
      <c r="E226">
        <v>2</v>
      </c>
      <c r="F226" t="s">
        <v>585</v>
      </c>
      <c r="G226">
        <v>45</v>
      </c>
      <c r="H226" t="s">
        <v>3491</v>
      </c>
      <c r="I226">
        <v>65</v>
      </c>
      <c r="J226">
        <v>61</v>
      </c>
      <c r="K226">
        <v>48</v>
      </c>
      <c r="L226">
        <v>71</v>
      </c>
      <c r="M226">
        <v>68</v>
      </c>
      <c r="N226">
        <v>18</v>
      </c>
    </row>
    <row r="227" spans="1:14" x14ac:dyDescent="0.3">
      <c r="A227" t="s">
        <v>1554</v>
      </c>
      <c r="B227">
        <v>14</v>
      </c>
      <c r="C227">
        <v>2</v>
      </c>
      <c r="D227">
        <v>1200000</v>
      </c>
      <c r="E227">
        <v>3</v>
      </c>
      <c r="F227" t="s">
        <v>585</v>
      </c>
      <c r="G227">
        <v>35</v>
      </c>
      <c r="H227" t="s">
        <v>3483</v>
      </c>
      <c r="I227">
        <v>60</v>
      </c>
      <c r="J227">
        <v>61</v>
      </c>
      <c r="K227">
        <v>49</v>
      </c>
      <c r="L227">
        <v>73</v>
      </c>
      <c r="M227">
        <v>59</v>
      </c>
      <c r="N227">
        <v>20</v>
      </c>
    </row>
    <row r="228" spans="1:14" x14ac:dyDescent="0.3">
      <c r="A228" t="s">
        <v>1557</v>
      </c>
      <c r="B228">
        <v>14</v>
      </c>
      <c r="C228">
        <v>1</v>
      </c>
      <c r="D228">
        <v>1200000</v>
      </c>
      <c r="E228">
        <v>0</v>
      </c>
      <c r="F228" t="s">
        <v>585</v>
      </c>
      <c r="G228">
        <v>4</v>
      </c>
      <c r="H228" t="s">
        <v>3487</v>
      </c>
      <c r="I228">
        <v>40</v>
      </c>
      <c r="J228">
        <v>40</v>
      </c>
      <c r="K228">
        <v>40</v>
      </c>
      <c r="L228">
        <v>40</v>
      </c>
      <c r="M228">
        <v>40</v>
      </c>
      <c r="N228">
        <v>21</v>
      </c>
    </row>
    <row r="229" spans="1:14" x14ac:dyDescent="0.3">
      <c r="A229" t="s">
        <v>1561</v>
      </c>
      <c r="B229">
        <v>15</v>
      </c>
      <c r="C229">
        <v>3</v>
      </c>
      <c r="D229">
        <v>1200000</v>
      </c>
      <c r="E229">
        <v>0</v>
      </c>
      <c r="F229" t="s">
        <v>585</v>
      </c>
      <c r="G229">
        <v>4</v>
      </c>
      <c r="H229" t="s">
        <v>3490</v>
      </c>
      <c r="I229">
        <v>87</v>
      </c>
      <c r="J229">
        <v>83</v>
      </c>
      <c r="K229">
        <v>84</v>
      </c>
      <c r="L229">
        <v>64</v>
      </c>
      <c r="M229">
        <v>78</v>
      </c>
      <c r="N229">
        <v>19</v>
      </c>
    </row>
    <row r="230" spans="1:14" x14ac:dyDescent="0.3">
      <c r="A230" t="s">
        <v>1565</v>
      </c>
      <c r="B230">
        <v>15</v>
      </c>
      <c r="C230">
        <v>2</v>
      </c>
      <c r="D230">
        <v>1200000</v>
      </c>
      <c r="E230">
        <v>3</v>
      </c>
      <c r="F230" t="s">
        <v>585</v>
      </c>
      <c r="G230">
        <v>24</v>
      </c>
      <c r="H230" t="s">
        <v>3488</v>
      </c>
      <c r="I230">
        <v>83</v>
      </c>
      <c r="J230">
        <v>82</v>
      </c>
      <c r="K230">
        <v>79</v>
      </c>
      <c r="L230">
        <v>86</v>
      </c>
      <c r="M230">
        <v>74</v>
      </c>
      <c r="N230">
        <v>20</v>
      </c>
    </row>
    <row r="231" spans="1:14" x14ac:dyDescent="0.3">
      <c r="A231" t="s">
        <v>1567</v>
      </c>
      <c r="B231">
        <v>15</v>
      </c>
      <c r="C231">
        <v>1</v>
      </c>
      <c r="D231">
        <v>1200000</v>
      </c>
      <c r="E231">
        <v>0</v>
      </c>
      <c r="F231" t="s">
        <v>585</v>
      </c>
      <c r="G231">
        <v>13</v>
      </c>
      <c r="H231" t="s">
        <v>3490</v>
      </c>
      <c r="I231">
        <v>81</v>
      </c>
      <c r="J231">
        <v>78</v>
      </c>
      <c r="K231">
        <v>86</v>
      </c>
      <c r="L231">
        <v>63</v>
      </c>
      <c r="M231">
        <v>81</v>
      </c>
      <c r="N231">
        <v>21</v>
      </c>
    </row>
    <row r="232" spans="1:14" x14ac:dyDescent="0.3">
      <c r="A232" t="s">
        <v>970</v>
      </c>
      <c r="B232">
        <v>15</v>
      </c>
      <c r="C232">
        <v>1</v>
      </c>
      <c r="D232">
        <v>1200000</v>
      </c>
      <c r="E232">
        <v>1</v>
      </c>
      <c r="F232" t="s">
        <v>585</v>
      </c>
      <c r="G232">
        <v>5</v>
      </c>
      <c r="H232" t="s">
        <v>3485</v>
      </c>
      <c r="I232">
        <v>70</v>
      </c>
      <c r="J232">
        <v>63</v>
      </c>
      <c r="K232">
        <v>46</v>
      </c>
      <c r="L232">
        <v>70</v>
      </c>
      <c r="M232">
        <v>69</v>
      </c>
      <c r="N232">
        <v>21</v>
      </c>
    </row>
    <row r="233" spans="1:14" x14ac:dyDescent="0.3">
      <c r="A233" t="s">
        <v>1573</v>
      </c>
      <c r="B233">
        <v>15</v>
      </c>
      <c r="C233">
        <v>1</v>
      </c>
      <c r="D233">
        <v>1200000</v>
      </c>
      <c r="E233">
        <v>0</v>
      </c>
      <c r="F233" t="s">
        <v>585</v>
      </c>
      <c r="G233">
        <v>42</v>
      </c>
      <c r="H233" t="s">
        <v>3487</v>
      </c>
      <c r="I233">
        <v>80</v>
      </c>
      <c r="J233">
        <v>78</v>
      </c>
      <c r="K233">
        <v>94</v>
      </c>
      <c r="L233">
        <v>74</v>
      </c>
      <c r="M233">
        <v>69</v>
      </c>
      <c r="N233">
        <v>21</v>
      </c>
    </row>
    <row r="234" spans="1:14" x14ac:dyDescent="0.3">
      <c r="A234" t="s">
        <v>1576</v>
      </c>
      <c r="B234">
        <v>15</v>
      </c>
      <c r="C234">
        <v>4</v>
      </c>
      <c r="D234">
        <v>1200000</v>
      </c>
      <c r="E234">
        <v>1</v>
      </c>
      <c r="F234" t="s">
        <v>585</v>
      </c>
      <c r="G234">
        <v>1</v>
      </c>
      <c r="H234" t="s">
        <v>3482</v>
      </c>
      <c r="I234">
        <v>77</v>
      </c>
      <c r="J234">
        <v>69</v>
      </c>
      <c r="K234">
        <v>88</v>
      </c>
      <c r="L234">
        <v>68</v>
      </c>
      <c r="M234">
        <v>74</v>
      </c>
      <c r="N234">
        <v>18</v>
      </c>
    </row>
    <row r="235" spans="1:14" x14ac:dyDescent="0.3">
      <c r="A235" t="s">
        <v>1578</v>
      </c>
      <c r="B235">
        <v>15</v>
      </c>
      <c r="C235">
        <v>3</v>
      </c>
      <c r="D235">
        <v>1200000</v>
      </c>
      <c r="E235">
        <v>0</v>
      </c>
      <c r="F235" t="s">
        <v>585</v>
      </c>
      <c r="G235">
        <v>3</v>
      </c>
      <c r="H235" t="s">
        <v>3496</v>
      </c>
      <c r="I235">
        <v>77</v>
      </c>
      <c r="J235">
        <v>75</v>
      </c>
      <c r="K235">
        <v>82</v>
      </c>
      <c r="L235">
        <v>60</v>
      </c>
      <c r="M235">
        <v>57</v>
      </c>
      <c r="N235">
        <v>19</v>
      </c>
    </row>
    <row r="236" spans="1:14" x14ac:dyDescent="0.3">
      <c r="A236" t="s">
        <v>1582</v>
      </c>
      <c r="B236">
        <v>15</v>
      </c>
      <c r="C236">
        <v>3</v>
      </c>
      <c r="D236">
        <v>1200000</v>
      </c>
      <c r="E236">
        <v>2</v>
      </c>
      <c r="F236" t="s">
        <v>585</v>
      </c>
      <c r="G236">
        <v>14</v>
      </c>
      <c r="H236" t="s">
        <v>3490</v>
      </c>
      <c r="I236">
        <v>70</v>
      </c>
      <c r="J236">
        <v>68</v>
      </c>
      <c r="K236">
        <v>43</v>
      </c>
      <c r="L236">
        <v>69</v>
      </c>
      <c r="M236">
        <v>75</v>
      </c>
      <c r="N236">
        <v>19</v>
      </c>
    </row>
    <row r="237" spans="1:14" x14ac:dyDescent="0.3">
      <c r="A237" t="s">
        <v>1585</v>
      </c>
      <c r="B237">
        <v>15</v>
      </c>
      <c r="C237">
        <v>4</v>
      </c>
      <c r="D237">
        <v>1200000</v>
      </c>
      <c r="E237">
        <v>0</v>
      </c>
      <c r="F237" t="s">
        <v>585</v>
      </c>
      <c r="G237">
        <v>10</v>
      </c>
      <c r="H237" t="s">
        <v>3493</v>
      </c>
      <c r="I237">
        <v>72</v>
      </c>
      <c r="J237">
        <v>62</v>
      </c>
      <c r="K237">
        <v>78</v>
      </c>
      <c r="L237">
        <v>67</v>
      </c>
      <c r="M237">
        <v>58</v>
      </c>
      <c r="N237">
        <v>18</v>
      </c>
    </row>
    <row r="238" spans="1:14" x14ac:dyDescent="0.3">
      <c r="A238" t="s">
        <v>1586</v>
      </c>
      <c r="B238">
        <v>15</v>
      </c>
      <c r="C238">
        <v>4</v>
      </c>
      <c r="D238">
        <v>1200000</v>
      </c>
      <c r="E238">
        <v>0</v>
      </c>
      <c r="F238" t="s">
        <v>585</v>
      </c>
      <c r="G238">
        <v>11</v>
      </c>
      <c r="H238" t="s">
        <v>3482</v>
      </c>
      <c r="I238">
        <v>59</v>
      </c>
      <c r="J238">
        <v>60</v>
      </c>
      <c r="K238">
        <v>42</v>
      </c>
      <c r="L238">
        <v>69</v>
      </c>
      <c r="M238">
        <v>61</v>
      </c>
      <c r="N238">
        <v>18</v>
      </c>
    </row>
    <row r="239" spans="1:14" x14ac:dyDescent="0.3">
      <c r="A239" t="s">
        <v>1588</v>
      </c>
      <c r="B239">
        <v>15</v>
      </c>
      <c r="C239">
        <v>4</v>
      </c>
      <c r="D239">
        <v>1200000</v>
      </c>
      <c r="E239">
        <v>1</v>
      </c>
      <c r="F239" t="s">
        <v>585</v>
      </c>
      <c r="G239">
        <v>21</v>
      </c>
      <c r="H239" t="s">
        <v>3483</v>
      </c>
      <c r="I239">
        <v>40</v>
      </c>
      <c r="J239">
        <v>40</v>
      </c>
      <c r="K239">
        <v>40</v>
      </c>
      <c r="L239">
        <v>40</v>
      </c>
      <c r="M239">
        <v>40</v>
      </c>
      <c r="N239">
        <v>18</v>
      </c>
    </row>
    <row r="240" spans="1:14" x14ac:dyDescent="0.3">
      <c r="A240" t="s">
        <v>1592</v>
      </c>
      <c r="B240">
        <v>15</v>
      </c>
      <c r="C240">
        <v>4</v>
      </c>
      <c r="D240">
        <v>1200000</v>
      </c>
      <c r="E240">
        <v>1</v>
      </c>
      <c r="F240" t="s">
        <v>585</v>
      </c>
      <c r="G240">
        <v>23</v>
      </c>
      <c r="H240" t="s">
        <v>3485</v>
      </c>
      <c r="I240">
        <v>40</v>
      </c>
      <c r="J240">
        <v>40</v>
      </c>
      <c r="K240">
        <v>40</v>
      </c>
      <c r="L240">
        <v>40</v>
      </c>
      <c r="M240">
        <v>40</v>
      </c>
      <c r="N240">
        <v>18</v>
      </c>
    </row>
    <row r="241" spans="1:14" x14ac:dyDescent="0.3">
      <c r="A241" t="s">
        <v>1594</v>
      </c>
      <c r="B241">
        <v>16</v>
      </c>
      <c r="C241">
        <v>2</v>
      </c>
      <c r="D241">
        <v>1200000</v>
      </c>
      <c r="E241">
        <v>0</v>
      </c>
      <c r="F241" t="s">
        <v>585</v>
      </c>
      <c r="G241">
        <v>0</v>
      </c>
      <c r="H241" t="s">
        <v>3497</v>
      </c>
      <c r="I241">
        <v>90</v>
      </c>
      <c r="J241">
        <v>78</v>
      </c>
      <c r="K241">
        <v>88</v>
      </c>
      <c r="L241">
        <v>64</v>
      </c>
      <c r="M241">
        <v>89</v>
      </c>
      <c r="N241">
        <v>20</v>
      </c>
    </row>
    <row r="242" spans="1:14" x14ac:dyDescent="0.3">
      <c r="A242" t="s">
        <v>1598</v>
      </c>
      <c r="B242">
        <v>16</v>
      </c>
      <c r="C242">
        <v>2</v>
      </c>
      <c r="D242">
        <v>1200000</v>
      </c>
      <c r="E242">
        <v>3</v>
      </c>
      <c r="F242" t="s">
        <v>585</v>
      </c>
      <c r="G242">
        <v>10</v>
      </c>
      <c r="H242" t="s">
        <v>3484</v>
      </c>
      <c r="I242">
        <v>84</v>
      </c>
      <c r="J242">
        <v>82</v>
      </c>
      <c r="K242">
        <v>87</v>
      </c>
      <c r="L242">
        <v>82</v>
      </c>
      <c r="M242">
        <v>92</v>
      </c>
      <c r="N242">
        <v>20</v>
      </c>
    </row>
    <row r="243" spans="1:14" x14ac:dyDescent="0.3">
      <c r="A243" t="s">
        <v>1602</v>
      </c>
      <c r="B243">
        <v>16</v>
      </c>
      <c r="C243">
        <v>4</v>
      </c>
      <c r="D243">
        <v>1200000</v>
      </c>
      <c r="E243">
        <v>3</v>
      </c>
      <c r="F243" t="s">
        <v>585</v>
      </c>
      <c r="G243">
        <v>22</v>
      </c>
      <c r="H243" t="s">
        <v>3491</v>
      </c>
      <c r="I243">
        <v>82</v>
      </c>
      <c r="J243">
        <v>76</v>
      </c>
      <c r="K243">
        <v>90</v>
      </c>
      <c r="L243">
        <v>74</v>
      </c>
      <c r="M243">
        <v>79</v>
      </c>
      <c r="N243">
        <v>18</v>
      </c>
    </row>
    <row r="244" spans="1:14" x14ac:dyDescent="0.3">
      <c r="A244" t="s">
        <v>1604</v>
      </c>
      <c r="B244">
        <v>16</v>
      </c>
      <c r="C244">
        <v>2</v>
      </c>
      <c r="D244">
        <v>1200000</v>
      </c>
      <c r="E244">
        <v>2</v>
      </c>
      <c r="F244" t="s">
        <v>585</v>
      </c>
      <c r="G244">
        <v>2</v>
      </c>
      <c r="H244" t="s">
        <v>3490</v>
      </c>
      <c r="I244">
        <v>79</v>
      </c>
      <c r="J244">
        <v>75</v>
      </c>
      <c r="K244">
        <v>86</v>
      </c>
      <c r="L244">
        <v>61</v>
      </c>
      <c r="M244">
        <v>59</v>
      </c>
      <c r="N244">
        <v>20</v>
      </c>
    </row>
    <row r="245" spans="1:14" x14ac:dyDescent="0.3">
      <c r="A245" t="s">
        <v>1605</v>
      </c>
      <c r="B245">
        <v>16</v>
      </c>
      <c r="C245">
        <v>3</v>
      </c>
      <c r="D245">
        <v>1200000</v>
      </c>
      <c r="E245">
        <v>3</v>
      </c>
      <c r="F245" t="s">
        <v>585</v>
      </c>
      <c r="G245">
        <v>4</v>
      </c>
      <c r="H245" t="s">
        <v>3491</v>
      </c>
      <c r="I245">
        <v>72</v>
      </c>
      <c r="J245">
        <v>80</v>
      </c>
      <c r="K245">
        <v>48</v>
      </c>
      <c r="L245">
        <v>80</v>
      </c>
      <c r="M245">
        <v>51</v>
      </c>
      <c r="N245">
        <v>19</v>
      </c>
    </row>
    <row r="246" spans="1:14" x14ac:dyDescent="0.3">
      <c r="A246" t="s">
        <v>1607</v>
      </c>
      <c r="B246">
        <v>16</v>
      </c>
      <c r="C246">
        <v>2</v>
      </c>
      <c r="D246">
        <v>1200000</v>
      </c>
      <c r="E246">
        <v>3</v>
      </c>
      <c r="F246" t="s">
        <v>585</v>
      </c>
      <c r="G246">
        <v>30</v>
      </c>
      <c r="H246" t="s">
        <v>3483</v>
      </c>
      <c r="I246">
        <v>72</v>
      </c>
      <c r="J246">
        <v>73</v>
      </c>
      <c r="K246">
        <v>47</v>
      </c>
      <c r="L246">
        <v>82</v>
      </c>
      <c r="M246">
        <v>62</v>
      </c>
      <c r="N246">
        <v>20</v>
      </c>
    </row>
    <row r="247" spans="1:14" x14ac:dyDescent="0.3">
      <c r="A247" t="s">
        <v>1609</v>
      </c>
      <c r="B247">
        <v>16</v>
      </c>
      <c r="C247">
        <v>4</v>
      </c>
      <c r="D247">
        <v>1200000</v>
      </c>
      <c r="E247">
        <v>2</v>
      </c>
      <c r="F247" t="s">
        <v>585</v>
      </c>
      <c r="G247">
        <v>1</v>
      </c>
      <c r="H247" t="s">
        <v>3484</v>
      </c>
      <c r="I247">
        <v>71</v>
      </c>
      <c r="J247">
        <v>69</v>
      </c>
      <c r="K247">
        <v>70</v>
      </c>
      <c r="L247">
        <v>66</v>
      </c>
      <c r="M247">
        <v>64</v>
      </c>
      <c r="N247">
        <v>18</v>
      </c>
    </row>
    <row r="248" spans="1:14" x14ac:dyDescent="0.3">
      <c r="A248" t="s">
        <v>1612</v>
      </c>
      <c r="B248">
        <v>16</v>
      </c>
      <c r="C248">
        <v>1</v>
      </c>
      <c r="D248">
        <v>1200000</v>
      </c>
      <c r="E248">
        <v>0</v>
      </c>
      <c r="F248" t="s">
        <v>585</v>
      </c>
      <c r="G248">
        <v>21</v>
      </c>
      <c r="H248" t="s">
        <v>3482</v>
      </c>
      <c r="I248">
        <v>78</v>
      </c>
      <c r="J248">
        <v>69</v>
      </c>
      <c r="K248">
        <v>85</v>
      </c>
      <c r="L248">
        <v>67</v>
      </c>
      <c r="M248">
        <v>63</v>
      </c>
      <c r="N248">
        <v>21</v>
      </c>
    </row>
    <row r="249" spans="1:14" x14ac:dyDescent="0.3">
      <c r="A249" t="s">
        <v>1615</v>
      </c>
      <c r="B249">
        <v>16</v>
      </c>
      <c r="C249">
        <v>3</v>
      </c>
      <c r="D249">
        <v>1200000</v>
      </c>
      <c r="E249">
        <v>2</v>
      </c>
      <c r="F249" t="s">
        <v>585</v>
      </c>
      <c r="G249">
        <v>23</v>
      </c>
      <c r="H249" t="s">
        <v>3483</v>
      </c>
      <c r="I249">
        <v>68</v>
      </c>
      <c r="J249">
        <v>67</v>
      </c>
      <c r="K249">
        <v>49</v>
      </c>
      <c r="L249">
        <v>73</v>
      </c>
      <c r="M249">
        <v>68</v>
      </c>
      <c r="N249">
        <v>19</v>
      </c>
    </row>
    <row r="250" spans="1:14" x14ac:dyDescent="0.3">
      <c r="A250" t="s">
        <v>1618</v>
      </c>
      <c r="B250">
        <v>16</v>
      </c>
      <c r="C250">
        <v>1</v>
      </c>
      <c r="D250">
        <v>1200000</v>
      </c>
      <c r="E250">
        <v>4</v>
      </c>
      <c r="F250" t="s">
        <v>585</v>
      </c>
      <c r="G250">
        <v>12</v>
      </c>
      <c r="H250" t="s">
        <v>3488</v>
      </c>
      <c r="I250">
        <v>70</v>
      </c>
      <c r="J250">
        <v>64</v>
      </c>
      <c r="K250">
        <v>50</v>
      </c>
      <c r="L250">
        <v>68</v>
      </c>
      <c r="M250">
        <v>71</v>
      </c>
      <c r="N250">
        <v>21</v>
      </c>
    </row>
    <row r="251" spans="1:14" x14ac:dyDescent="0.3">
      <c r="A251" t="s">
        <v>1622</v>
      </c>
      <c r="B251">
        <v>16</v>
      </c>
      <c r="C251">
        <v>1</v>
      </c>
      <c r="D251">
        <v>1200000</v>
      </c>
      <c r="E251">
        <v>0</v>
      </c>
      <c r="F251" t="s">
        <v>585</v>
      </c>
      <c r="G251">
        <v>52</v>
      </c>
      <c r="H251" t="s">
        <v>3495</v>
      </c>
      <c r="I251">
        <v>67</v>
      </c>
      <c r="J251">
        <v>61</v>
      </c>
      <c r="K251">
        <v>40</v>
      </c>
      <c r="L251">
        <v>67</v>
      </c>
      <c r="M251">
        <v>54</v>
      </c>
      <c r="N251">
        <v>21</v>
      </c>
    </row>
    <row r="252" spans="1:14" x14ac:dyDescent="0.3">
      <c r="A252" t="s">
        <v>1625</v>
      </c>
      <c r="B252">
        <v>16</v>
      </c>
      <c r="C252">
        <v>4</v>
      </c>
      <c r="D252">
        <v>1200000</v>
      </c>
      <c r="E252">
        <v>2</v>
      </c>
      <c r="F252" t="s">
        <v>585</v>
      </c>
      <c r="G252">
        <v>40</v>
      </c>
      <c r="H252" t="s">
        <v>3483</v>
      </c>
      <c r="I252">
        <v>60</v>
      </c>
      <c r="J252">
        <v>60</v>
      </c>
      <c r="K252">
        <v>47</v>
      </c>
      <c r="L252">
        <v>69</v>
      </c>
      <c r="M252">
        <v>62</v>
      </c>
      <c r="N252">
        <v>18</v>
      </c>
    </row>
    <row r="253" spans="1:14" x14ac:dyDescent="0.3">
      <c r="A253" t="s">
        <v>1628</v>
      </c>
      <c r="B253">
        <v>16</v>
      </c>
      <c r="C253">
        <v>4</v>
      </c>
      <c r="D253">
        <v>1200000</v>
      </c>
      <c r="E253">
        <v>1</v>
      </c>
      <c r="F253" t="s">
        <v>585</v>
      </c>
      <c r="G253">
        <v>42</v>
      </c>
      <c r="H253" t="s">
        <v>3482</v>
      </c>
      <c r="I253">
        <v>59</v>
      </c>
      <c r="J253">
        <v>60</v>
      </c>
      <c r="K253">
        <v>40</v>
      </c>
      <c r="L253">
        <v>69</v>
      </c>
      <c r="M253">
        <v>58</v>
      </c>
      <c r="N253">
        <v>18</v>
      </c>
    </row>
    <row r="254" spans="1:14" x14ac:dyDescent="0.3">
      <c r="A254" t="s">
        <v>1630</v>
      </c>
      <c r="B254">
        <v>16</v>
      </c>
      <c r="C254">
        <v>3</v>
      </c>
      <c r="D254">
        <v>1200000</v>
      </c>
      <c r="E254">
        <v>1</v>
      </c>
      <c r="F254" t="s">
        <v>585</v>
      </c>
      <c r="G254">
        <v>41</v>
      </c>
      <c r="H254" t="s">
        <v>3490</v>
      </c>
      <c r="I254">
        <v>59</v>
      </c>
      <c r="J254">
        <v>61</v>
      </c>
      <c r="K254">
        <v>41</v>
      </c>
      <c r="L254">
        <v>71</v>
      </c>
      <c r="M254">
        <v>69</v>
      </c>
      <c r="N254">
        <v>19</v>
      </c>
    </row>
    <row r="255" spans="1:14" x14ac:dyDescent="0.3">
      <c r="A255" t="s">
        <v>1633</v>
      </c>
      <c r="B255">
        <v>16</v>
      </c>
      <c r="C255">
        <v>4</v>
      </c>
      <c r="D255">
        <v>1200000</v>
      </c>
      <c r="E255">
        <v>2</v>
      </c>
      <c r="F255" t="s">
        <v>585</v>
      </c>
      <c r="G255">
        <v>13</v>
      </c>
      <c r="H255" t="s">
        <v>3491</v>
      </c>
      <c r="I255">
        <v>40</v>
      </c>
      <c r="J255">
        <v>40</v>
      </c>
      <c r="K255">
        <v>40</v>
      </c>
      <c r="L255">
        <v>40</v>
      </c>
      <c r="M255">
        <v>40</v>
      </c>
      <c r="N255">
        <v>18</v>
      </c>
    </row>
    <row r="256" spans="1:14" x14ac:dyDescent="0.3">
      <c r="A256" t="s">
        <v>1636</v>
      </c>
      <c r="B256">
        <v>16</v>
      </c>
      <c r="C256">
        <v>3</v>
      </c>
      <c r="D256">
        <v>1200000</v>
      </c>
      <c r="E256">
        <v>0</v>
      </c>
      <c r="F256" t="s">
        <v>585</v>
      </c>
      <c r="G256">
        <v>5</v>
      </c>
      <c r="H256" t="s">
        <v>3482</v>
      </c>
      <c r="I256">
        <v>40</v>
      </c>
      <c r="J256">
        <v>40</v>
      </c>
      <c r="K256">
        <v>40</v>
      </c>
      <c r="L256">
        <v>40</v>
      </c>
      <c r="M256">
        <v>40</v>
      </c>
      <c r="N256">
        <v>19</v>
      </c>
    </row>
    <row r="257" spans="1:14" x14ac:dyDescent="0.3">
      <c r="A257" t="s">
        <v>1638</v>
      </c>
      <c r="B257">
        <v>16</v>
      </c>
      <c r="C257">
        <v>2</v>
      </c>
      <c r="D257">
        <v>1200000</v>
      </c>
      <c r="E257">
        <v>1</v>
      </c>
      <c r="F257" t="s">
        <v>585</v>
      </c>
      <c r="G257">
        <v>25</v>
      </c>
      <c r="H257" t="s">
        <v>3493</v>
      </c>
      <c r="I257">
        <v>40</v>
      </c>
      <c r="J257">
        <v>40</v>
      </c>
      <c r="K257">
        <v>40</v>
      </c>
      <c r="L257">
        <v>40</v>
      </c>
      <c r="M257">
        <v>40</v>
      </c>
      <c r="N257">
        <v>20</v>
      </c>
    </row>
    <row r="258" spans="1:14" x14ac:dyDescent="0.3">
      <c r="A258" t="s">
        <v>1641</v>
      </c>
      <c r="B258">
        <v>17</v>
      </c>
      <c r="C258">
        <v>1</v>
      </c>
      <c r="D258">
        <v>1200000</v>
      </c>
      <c r="E258">
        <v>0</v>
      </c>
      <c r="F258" t="s">
        <v>585</v>
      </c>
      <c r="G258">
        <v>2</v>
      </c>
      <c r="H258" t="s">
        <v>3482</v>
      </c>
      <c r="I258">
        <v>84</v>
      </c>
      <c r="J258">
        <v>76</v>
      </c>
      <c r="K258">
        <v>88</v>
      </c>
      <c r="L258">
        <v>54</v>
      </c>
      <c r="M258">
        <v>81</v>
      </c>
      <c r="N258">
        <v>21</v>
      </c>
    </row>
    <row r="259" spans="1:14" x14ac:dyDescent="0.3">
      <c r="A259" t="s">
        <v>1644</v>
      </c>
      <c r="B259">
        <v>17</v>
      </c>
      <c r="C259">
        <v>2</v>
      </c>
      <c r="D259">
        <v>1200000</v>
      </c>
      <c r="E259">
        <v>1</v>
      </c>
      <c r="F259" t="s">
        <v>585</v>
      </c>
      <c r="G259">
        <v>1</v>
      </c>
      <c r="H259" t="s">
        <v>3497</v>
      </c>
      <c r="I259">
        <v>88</v>
      </c>
      <c r="J259">
        <v>77</v>
      </c>
      <c r="K259">
        <v>84</v>
      </c>
      <c r="L259">
        <v>56</v>
      </c>
      <c r="M259">
        <v>83</v>
      </c>
      <c r="N259">
        <v>20</v>
      </c>
    </row>
    <row r="260" spans="1:14" x14ac:dyDescent="0.3">
      <c r="A260" t="s">
        <v>1648</v>
      </c>
      <c r="B260">
        <v>17</v>
      </c>
      <c r="C260">
        <v>3</v>
      </c>
      <c r="D260">
        <v>1200000</v>
      </c>
      <c r="E260">
        <v>3</v>
      </c>
      <c r="F260" t="s">
        <v>585</v>
      </c>
      <c r="G260">
        <v>5</v>
      </c>
      <c r="H260" t="s">
        <v>3484</v>
      </c>
      <c r="I260">
        <v>82</v>
      </c>
      <c r="J260">
        <v>87</v>
      </c>
      <c r="K260">
        <v>86</v>
      </c>
      <c r="L260">
        <v>83</v>
      </c>
      <c r="M260">
        <v>72</v>
      </c>
      <c r="N260">
        <v>19</v>
      </c>
    </row>
    <row r="261" spans="1:14" x14ac:dyDescent="0.3">
      <c r="A261" t="s">
        <v>1650</v>
      </c>
      <c r="B261">
        <v>17</v>
      </c>
      <c r="C261">
        <v>2</v>
      </c>
      <c r="D261">
        <v>1200000</v>
      </c>
      <c r="E261">
        <v>0</v>
      </c>
      <c r="F261" t="s">
        <v>585</v>
      </c>
      <c r="G261">
        <v>10</v>
      </c>
      <c r="H261" t="s">
        <v>3493</v>
      </c>
      <c r="I261">
        <v>80</v>
      </c>
      <c r="J261">
        <v>76</v>
      </c>
      <c r="K261">
        <v>90</v>
      </c>
      <c r="L261">
        <v>68</v>
      </c>
      <c r="M261">
        <v>79</v>
      </c>
      <c r="N261">
        <v>20</v>
      </c>
    </row>
    <row r="262" spans="1:14" x14ac:dyDescent="0.3">
      <c r="A262" t="s">
        <v>1652</v>
      </c>
      <c r="B262">
        <v>17</v>
      </c>
      <c r="C262">
        <v>2</v>
      </c>
      <c r="D262">
        <v>1200000</v>
      </c>
      <c r="E262">
        <v>2</v>
      </c>
      <c r="F262" t="s">
        <v>585</v>
      </c>
      <c r="G262">
        <v>24</v>
      </c>
      <c r="H262" t="s">
        <v>3483</v>
      </c>
      <c r="I262">
        <v>76</v>
      </c>
      <c r="J262">
        <v>76</v>
      </c>
      <c r="K262">
        <v>79</v>
      </c>
      <c r="L262">
        <v>75</v>
      </c>
      <c r="M262">
        <v>62</v>
      </c>
      <c r="N262">
        <v>20</v>
      </c>
    </row>
    <row r="263" spans="1:14" x14ac:dyDescent="0.3">
      <c r="A263" t="s">
        <v>1655</v>
      </c>
      <c r="B263">
        <v>17</v>
      </c>
      <c r="C263">
        <v>1</v>
      </c>
      <c r="D263">
        <v>1200000</v>
      </c>
      <c r="E263">
        <v>1</v>
      </c>
      <c r="F263" t="s">
        <v>585</v>
      </c>
      <c r="G263">
        <v>4</v>
      </c>
      <c r="H263" t="s">
        <v>3487</v>
      </c>
      <c r="I263">
        <v>76</v>
      </c>
      <c r="J263">
        <v>73</v>
      </c>
      <c r="K263">
        <v>80</v>
      </c>
      <c r="L263">
        <v>70</v>
      </c>
      <c r="M263">
        <v>61</v>
      </c>
      <c r="N263">
        <v>21</v>
      </c>
    </row>
    <row r="264" spans="1:14" x14ac:dyDescent="0.3">
      <c r="A264" t="s">
        <v>1658</v>
      </c>
      <c r="B264">
        <v>17</v>
      </c>
      <c r="C264">
        <v>2</v>
      </c>
      <c r="D264">
        <v>1200000</v>
      </c>
      <c r="E264">
        <v>4</v>
      </c>
      <c r="F264" t="s">
        <v>585</v>
      </c>
      <c r="G264">
        <v>50</v>
      </c>
      <c r="H264" t="s">
        <v>3486</v>
      </c>
      <c r="I264">
        <v>71</v>
      </c>
      <c r="J264">
        <v>74</v>
      </c>
      <c r="K264">
        <v>43</v>
      </c>
      <c r="L264">
        <v>81</v>
      </c>
      <c r="M264">
        <v>57</v>
      </c>
      <c r="N264">
        <v>20</v>
      </c>
    </row>
    <row r="265" spans="1:14" x14ac:dyDescent="0.3">
      <c r="A265" t="s">
        <v>1660</v>
      </c>
      <c r="B265">
        <v>17</v>
      </c>
      <c r="C265">
        <v>1</v>
      </c>
      <c r="D265">
        <v>1200000</v>
      </c>
      <c r="E265">
        <v>3</v>
      </c>
      <c r="F265" t="s">
        <v>585</v>
      </c>
      <c r="G265">
        <v>0</v>
      </c>
      <c r="H265" t="s">
        <v>3484</v>
      </c>
      <c r="I265">
        <v>69</v>
      </c>
      <c r="J265">
        <v>76</v>
      </c>
      <c r="K265">
        <v>44</v>
      </c>
      <c r="L265">
        <v>78</v>
      </c>
      <c r="M265">
        <v>57</v>
      </c>
      <c r="N265">
        <v>21</v>
      </c>
    </row>
    <row r="266" spans="1:14" x14ac:dyDescent="0.3">
      <c r="A266" t="s">
        <v>1662</v>
      </c>
      <c r="B266">
        <v>17</v>
      </c>
      <c r="C266">
        <v>2</v>
      </c>
      <c r="D266">
        <v>1200000</v>
      </c>
      <c r="E266">
        <v>1</v>
      </c>
      <c r="F266" t="s">
        <v>585</v>
      </c>
      <c r="G266">
        <v>12</v>
      </c>
      <c r="H266" t="s">
        <v>3496</v>
      </c>
      <c r="I266">
        <v>71</v>
      </c>
      <c r="J266">
        <v>68</v>
      </c>
      <c r="K266">
        <v>45</v>
      </c>
      <c r="L266">
        <v>61</v>
      </c>
      <c r="M266">
        <v>62</v>
      </c>
      <c r="N266">
        <v>20</v>
      </c>
    </row>
    <row r="267" spans="1:14" x14ac:dyDescent="0.3">
      <c r="A267" t="s">
        <v>1663</v>
      </c>
      <c r="B267">
        <v>17</v>
      </c>
      <c r="C267">
        <v>2</v>
      </c>
      <c r="D267">
        <v>1200000</v>
      </c>
      <c r="E267">
        <v>2</v>
      </c>
      <c r="F267" t="s">
        <v>585</v>
      </c>
      <c r="G267">
        <v>3</v>
      </c>
      <c r="H267" t="s">
        <v>3483</v>
      </c>
      <c r="I267">
        <v>75</v>
      </c>
      <c r="J267">
        <v>68</v>
      </c>
      <c r="K267">
        <v>82</v>
      </c>
      <c r="L267">
        <v>68</v>
      </c>
      <c r="M267">
        <v>63</v>
      </c>
      <c r="N267">
        <v>20</v>
      </c>
    </row>
    <row r="268" spans="1:14" x14ac:dyDescent="0.3">
      <c r="A268" t="s">
        <v>1666</v>
      </c>
      <c r="B268">
        <v>17</v>
      </c>
      <c r="C268">
        <v>4</v>
      </c>
      <c r="D268">
        <v>1200000</v>
      </c>
      <c r="E268">
        <v>2</v>
      </c>
      <c r="F268" t="s">
        <v>585</v>
      </c>
      <c r="G268">
        <v>20</v>
      </c>
      <c r="H268" t="s">
        <v>3484</v>
      </c>
      <c r="I268">
        <v>64</v>
      </c>
      <c r="J268">
        <v>61</v>
      </c>
      <c r="K268">
        <v>42</v>
      </c>
      <c r="L268">
        <v>69</v>
      </c>
      <c r="M268">
        <v>53</v>
      </c>
      <c r="N268">
        <v>18</v>
      </c>
    </row>
    <row r="269" spans="1:14" x14ac:dyDescent="0.3">
      <c r="A269" t="s">
        <v>1667</v>
      </c>
      <c r="B269">
        <v>17</v>
      </c>
      <c r="C269">
        <v>2</v>
      </c>
      <c r="D269">
        <v>1200000</v>
      </c>
      <c r="E269">
        <v>1</v>
      </c>
      <c r="F269" t="s">
        <v>585</v>
      </c>
      <c r="G269">
        <v>22</v>
      </c>
      <c r="H269" t="s">
        <v>3493</v>
      </c>
      <c r="I269">
        <v>63</v>
      </c>
      <c r="J269">
        <v>62</v>
      </c>
      <c r="K269">
        <v>45</v>
      </c>
      <c r="L269">
        <v>69</v>
      </c>
      <c r="M269">
        <v>50</v>
      </c>
      <c r="N269">
        <v>20</v>
      </c>
    </row>
    <row r="270" spans="1:14" x14ac:dyDescent="0.3">
      <c r="A270" t="s">
        <v>1669</v>
      </c>
      <c r="B270">
        <v>17</v>
      </c>
      <c r="C270">
        <v>1</v>
      </c>
      <c r="D270">
        <v>1200000</v>
      </c>
      <c r="E270">
        <v>3</v>
      </c>
      <c r="F270" t="s">
        <v>585</v>
      </c>
      <c r="G270">
        <v>41</v>
      </c>
      <c r="H270" t="s">
        <v>3491</v>
      </c>
      <c r="I270">
        <v>59</v>
      </c>
      <c r="J270">
        <v>62</v>
      </c>
      <c r="K270">
        <v>42</v>
      </c>
      <c r="L270">
        <v>70</v>
      </c>
      <c r="M270">
        <v>55</v>
      </c>
      <c r="N270">
        <v>21</v>
      </c>
    </row>
    <row r="271" spans="1:14" x14ac:dyDescent="0.3">
      <c r="A271" t="s">
        <v>1672</v>
      </c>
      <c r="B271">
        <v>17</v>
      </c>
      <c r="C271">
        <v>4</v>
      </c>
      <c r="D271">
        <v>1200000</v>
      </c>
      <c r="E271">
        <v>1</v>
      </c>
      <c r="F271" t="s">
        <v>585</v>
      </c>
      <c r="G271">
        <v>14</v>
      </c>
      <c r="H271" t="s">
        <v>3493</v>
      </c>
      <c r="I271">
        <v>65</v>
      </c>
      <c r="J271">
        <v>61</v>
      </c>
      <c r="K271">
        <v>42</v>
      </c>
      <c r="L271">
        <v>73</v>
      </c>
      <c r="M271">
        <v>51</v>
      </c>
      <c r="N271">
        <v>18</v>
      </c>
    </row>
    <row r="272" spans="1:14" x14ac:dyDescent="0.3">
      <c r="A272" t="s">
        <v>1673</v>
      </c>
      <c r="B272">
        <v>17</v>
      </c>
      <c r="C272">
        <v>4</v>
      </c>
      <c r="D272">
        <v>1200000</v>
      </c>
      <c r="E272">
        <v>0</v>
      </c>
      <c r="F272" t="s">
        <v>585</v>
      </c>
      <c r="G272">
        <v>33</v>
      </c>
      <c r="H272" t="s">
        <v>3496</v>
      </c>
      <c r="I272">
        <v>62</v>
      </c>
      <c r="J272">
        <v>61</v>
      </c>
      <c r="K272">
        <v>41</v>
      </c>
      <c r="L272">
        <v>69</v>
      </c>
      <c r="M272">
        <v>59</v>
      </c>
      <c r="N272">
        <v>18</v>
      </c>
    </row>
    <row r="273" spans="1:14" x14ac:dyDescent="0.3">
      <c r="A273" t="s">
        <v>1676</v>
      </c>
      <c r="B273">
        <v>17</v>
      </c>
      <c r="C273">
        <v>2</v>
      </c>
      <c r="D273">
        <v>1200000</v>
      </c>
      <c r="E273">
        <v>0</v>
      </c>
      <c r="F273" t="s">
        <v>585</v>
      </c>
      <c r="G273">
        <v>21</v>
      </c>
      <c r="H273" t="s">
        <v>3490</v>
      </c>
      <c r="I273">
        <v>67</v>
      </c>
      <c r="J273">
        <v>60</v>
      </c>
      <c r="K273">
        <v>45</v>
      </c>
      <c r="L273">
        <v>68</v>
      </c>
      <c r="M273">
        <v>52</v>
      </c>
      <c r="N273">
        <v>20</v>
      </c>
    </row>
    <row r="274" spans="1:14" x14ac:dyDescent="0.3">
      <c r="A274" t="s">
        <v>1678</v>
      </c>
      <c r="B274">
        <v>17</v>
      </c>
      <c r="C274">
        <v>2</v>
      </c>
      <c r="D274">
        <v>1200000</v>
      </c>
      <c r="E274">
        <v>2</v>
      </c>
      <c r="F274" t="s">
        <v>585</v>
      </c>
      <c r="G274">
        <v>54</v>
      </c>
      <c r="H274" t="s">
        <v>3491</v>
      </c>
      <c r="I274">
        <v>59</v>
      </c>
      <c r="J274">
        <v>61</v>
      </c>
      <c r="K274">
        <v>41</v>
      </c>
      <c r="L274">
        <v>70</v>
      </c>
      <c r="M274">
        <v>61</v>
      </c>
      <c r="N274">
        <v>20</v>
      </c>
    </row>
    <row r="275" spans="1:14" x14ac:dyDescent="0.3">
      <c r="A275" t="s">
        <v>1680</v>
      </c>
      <c r="B275">
        <v>17</v>
      </c>
      <c r="C275">
        <v>3</v>
      </c>
      <c r="D275">
        <v>1200000</v>
      </c>
      <c r="E275">
        <v>0</v>
      </c>
      <c r="F275" t="s">
        <v>585</v>
      </c>
      <c r="G275">
        <v>25</v>
      </c>
      <c r="H275" t="s">
        <v>3496</v>
      </c>
      <c r="I275">
        <v>40</v>
      </c>
      <c r="J275">
        <v>40</v>
      </c>
      <c r="K275">
        <v>40</v>
      </c>
      <c r="L275">
        <v>40</v>
      </c>
      <c r="M275">
        <v>40</v>
      </c>
      <c r="N275">
        <v>19</v>
      </c>
    </row>
    <row r="276" spans="1:14" x14ac:dyDescent="0.3">
      <c r="A276" t="s">
        <v>1683</v>
      </c>
      <c r="B276">
        <v>17</v>
      </c>
      <c r="C276">
        <v>3</v>
      </c>
      <c r="D276">
        <v>1200000</v>
      </c>
      <c r="E276">
        <v>0</v>
      </c>
      <c r="F276" t="s">
        <v>585</v>
      </c>
      <c r="G276">
        <v>23</v>
      </c>
      <c r="H276" t="s">
        <v>3493</v>
      </c>
      <c r="I276">
        <v>40</v>
      </c>
      <c r="J276">
        <v>40</v>
      </c>
      <c r="K276">
        <v>40</v>
      </c>
      <c r="L276">
        <v>40</v>
      </c>
      <c r="M276">
        <v>40</v>
      </c>
      <c r="N276">
        <v>19</v>
      </c>
    </row>
    <row r="277" spans="1:14" x14ac:dyDescent="0.3">
      <c r="A277" t="s">
        <v>1684</v>
      </c>
      <c r="B277">
        <v>18</v>
      </c>
      <c r="C277">
        <v>1</v>
      </c>
      <c r="D277">
        <v>1200000</v>
      </c>
      <c r="E277">
        <v>3</v>
      </c>
      <c r="F277" t="s">
        <v>585</v>
      </c>
      <c r="G277">
        <v>22</v>
      </c>
      <c r="H277" t="s">
        <v>3488</v>
      </c>
      <c r="I277">
        <v>80</v>
      </c>
      <c r="J277">
        <v>88</v>
      </c>
      <c r="K277">
        <v>40</v>
      </c>
      <c r="L277">
        <v>99</v>
      </c>
      <c r="M277">
        <v>47</v>
      </c>
      <c r="N277">
        <v>21</v>
      </c>
    </row>
    <row r="278" spans="1:14" x14ac:dyDescent="0.3">
      <c r="A278" t="s">
        <v>1688</v>
      </c>
      <c r="B278">
        <v>18</v>
      </c>
      <c r="C278">
        <v>3</v>
      </c>
      <c r="D278">
        <v>1200000</v>
      </c>
      <c r="E278">
        <v>1</v>
      </c>
      <c r="F278" t="s">
        <v>585</v>
      </c>
      <c r="G278">
        <v>0</v>
      </c>
      <c r="H278" t="s">
        <v>3496</v>
      </c>
      <c r="I278">
        <v>80</v>
      </c>
      <c r="J278">
        <v>75</v>
      </c>
      <c r="K278">
        <v>86</v>
      </c>
      <c r="L278">
        <v>58</v>
      </c>
      <c r="M278">
        <v>75</v>
      </c>
      <c r="N278">
        <v>19</v>
      </c>
    </row>
    <row r="279" spans="1:14" x14ac:dyDescent="0.3">
      <c r="A279" t="s">
        <v>1689</v>
      </c>
      <c r="B279">
        <v>18</v>
      </c>
      <c r="C279">
        <v>3</v>
      </c>
      <c r="D279">
        <v>1200000</v>
      </c>
      <c r="E279">
        <v>1</v>
      </c>
      <c r="F279" t="s">
        <v>585</v>
      </c>
      <c r="G279">
        <v>34</v>
      </c>
      <c r="H279" t="s">
        <v>3482</v>
      </c>
      <c r="I279">
        <v>78</v>
      </c>
      <c r="J279">
        <v>77</v>
      </c>
      <c r="K279">
        <v>81</v>
      </c>
      <c r="L279">
        <v>61</v>
      </c>
      <c r="M279">
        <v>81</v>
      </c>
      <c r="N279">
        <v>19</v>
      </c>
    </row>
    <row r="280" spans="1:14" x14ac:dyDescent="0.3">
      <c r="A280" t="s">
        <v>1692</v>
      </c>
      <c r="B280">
        <v>18</v>
      </c>
      <c r="C280">
        <v>3</v>
      </c>
      <c r="D280">
        <v>1200000</v>
      </c>
      <c r="E280">
        <v>3</v>
      </c>
      <c r="F280" t="s">
        <v>585</v>
      </c>
      <c r="G280">
        <v>35</v>
      </c>
      <c r="H280" t="s">
        <v>3486</v>
      </c>
      <c r="I280">
        <v>77</v>
      </c>
      <c r="J280">
        <v>78</v>
      </c>
      <c r="K280">
        <v>85</v>
      </c>
      <c r="L280">
        <v>71</v>
      </c>
      <c r="M280">
        <v>63</v>
      </c>
      <c r="N280">
        <v>19</v>
      </c>
    </row>
    <row r="281" spans="1:14" x14ac:dyDescent="0.3">
      <c r="A281" t="s">
        <v>1696</v>
      </c>
      <c r="B281">
        <v>18</v>
      </c>
      <c r="C281">
        <v>1</v>
      </c>
      <c r="D281">
        <v>1200000</v>
      </c>
      <c r="E281">
        <v>0</v>
      </c>
      <c r="F281" t="s">
        <v>585</v>
      </c>
      <c r="G281">
        <v>21</v>
      </c>
      <c r="H281" t="s">
        <v>3490</v>
      </c>
      <c r="I281">
        <v>72</v>
      </c>
      <c r="J281">
        <v>76</v>
      </c>
      <c r="K281">
        <v>48</v>
      </c>
      <c r="L281">
        <v>73</v>
      </c>
      <c r="M281">
        <v>62</v>
      </c>
      <c r="N281">
        <v>21</v>
      </c>
    </row>
    <row r="282" spans="1:14" x14ac:dyDescent="0.3">
      <c r="A282" t="s">
        <v>1699</v>
      </c>
      <c r="B282">
        <v>18</v>
      </c>
      <c r="C282">
        <v>2</v>
      </c>
      <c r="D282">
        <v>1200000</v>
      </c>
      <c r="E282">
        <v>1</v>
      </c>
      <c r="F282" t="s">
        <v>585</v>
      </c>
      <c r="G282">
        <v>1</v>
      </c>
      <c r="H282" t="s">
        <v>3482</v>
      </c>
      <c r="I282">
        <v>76</v>
      </c>
      <c r="J282">
        <v>69</v>
      </c>
      <c r="K282">
        <v>88</v>
      </c>
      <c r="L282">
        <v>64</v>
      </c>
      <c r="M282">
        <v>83</v>
      </c>
      <c r="N282">
        <v>20</v>
      </c>
    </row>
    <row r="283" spans="1:14" x14ac:dyDescent="0.3">
      <c r="A283" t="s">
        <v>1703</v>
      </c>
      <c r="B283">
        <v>18</v>
      </c>
      <c r="C283">
        <v>4</v>
      </c>
      <c r="D283">
        <v>1200000</v>
      </c>
      <c r="E283">
        <v>0</v>
      </c>
      <c r="F283" t="s">
        <v>585</v>
      </c>
      <c r="G283">
        <v>23</v>
      </c>
      <c r="H283" t="s">
        <v>3493</v>
      </c>
      <c r="I283">
        <v>73</v>
      </c>
      <c r="J283">
        <v>68</v>
      </c>
      <c r="K283">
        <v>76</v>
      </c>
      <c r="L283">
        <v>62</v>
      </c>
      <c r="M283">
        <v>66</v>
      </c>
      <c r="N283">
        <v>18</v>
      </c>
    </row>
    <row r="284" spans="1:14" x14ac:dyDescent="0.3">
      <c r="A284" t="s">
        <v>1706</v>
      </c>
      <c r="B284">
        <v>18</v>
      </c>
      <c r="C284">
        <v>3</v>
      </c>
      <c r="D284">
        <v>1200000</v>
      </c>
      <c r="E284">
        <v>3</v>
      </c>
      <c r="F284" t="s">
        <v>585</v>
      </c>
      <c r="G284">
        <v>2</v>
      </c>
      <c r="H284" t="s">
        <v>3484</v>
      </c>
      <c r="I284">
        <v>71</v>
      </c>
      <c r="J284">
        <v>67</v>
      </c>
      <c r="K284">
        <v>74</v>
      </c>
      <c r="L284">
        <v>66</v>
      </c>
      <c r="M284">
        <v>63</v>
      </c>
      <c r="N284">
        <v>19</v>
      </c>
    </row>
    <row r="285" spans="1:14" x14ac:dyDescent="0.3">
      <c r="A285" t="s">
        <v>1708</v>
      </c>
      <c r="B285">
        <v>18</v>
      </c>
      <c r="C285">
        <v>1</v>
      </c>
      <c r="D285">
        <v>1200000</v>
      </c>
      <c r="E285">
        <v>3</v>
      </c>
      <c r="F285" t="s">
        <v>585</v>
      </c>
      <c r="G285">
        <v>15</v>
      </c>
      <c r="H285" t="s">
        <v>3484</v>
      </c>
      <c r="I285">
        <v>66</v>
      </c>
      <c r="J285">
        <v>64</v>
      </c>
      <c r="K285">
        <v>41</v>
      </c>
      <c r="L285">
        <v>73</v>
      </c>
      <c r="M285">
        <v>55</v>
      </c>
      <c r="N285">
        <v>21</v>
      </c>
    </row>
    <row r="286" spans="1:14" x14ac:dyDescent="0.3">
      <c r="A286" t="s">
        <v>1710</v>
      </c>
      <c r="B286">
        <v>18</v>
      </c>
      <c r="C286">
        <v>4</v>
      </c>
      <c r="D286">
        <v>1200000</v>
      </c>
      <c r="E286">
        <v>1</v>
      </c>
      <c r="F286" t="s">
        <v>585</v>
      </c>
      <c r="G286">
        <v>13</v>
      </c>
      <c r="H286" t="s">
        <v>3485</v>
      </c>
      <c r="I286">
        <v>66</v>
      </c>
      <c r="J286">
        <v>61</v>
      </c>
      <c r="K286">
        <v>46</v>
      </c>
      <c r="L286">
        <v>68</v>
      </c>
      <c r="M286">
        <v>53</v>
      </c>
      <c r="N286">
        <v>18</v>
      </c>
    </row>
    <row r="287" spans="1:14" x14ac:dyDescent="0.3">
      <c r="A287" t="s">
        <v>1712</v>
      </c>
      <c r="B287">
        <v>18</v>
      </c>
      <c r="C287">
        <v>3</v>
      </c>
      <c r="D287">
        <v>1200000</v>
      </c>
      <c r="E287">
        <v>1</v>
      </c>
      <c r="F287" t="s">
        <v>585</v>
      </c>
      <c r="G287">
        <v>12</v>
      </c>
      <c r="H287" t="s">
        <v>3485</v>
      </c>
      <c r="I287">
        <v>69</v>
      </c>
      <c r="J287">
        <v>62</v>
      </c>
      <c r="K287">
        <v>46</v>
      </c>
      <c r="L287">
        <v>69</v>
      </c>
      <c r="M287">
        <v>56</v>
      </c>
      <c r="N287">
        <v>19</v>
      </c>
    </row>
    <row r="288" spans="1:14" x14ac:dyDescent="0.3">
      <c r="A288" t="s">
        <v>1713</v>
      </c>
      <c r="B288">
        <v>18</v>
      </c>
      <c r="C288">
        <v>3</v>
      </c>
      <c r="D288">
        <v>1200000</v>
      </c>
      <c r="E288">
        <v>0</v>
      </c>
      <c r="F288" t="s">
        <v>585</v>
      </c>
      <c r="G288">
        <v>3</v>
      </c>
      <c r="H288" t="s">
        <v>3482</v>
      </c>
      <c r="I288">
        <v>64</v>
      </c>
      <c r="J288">
        <v>60</v>
      </c>
      <c r="K288">
        <v>42</v>
      </c>
      <c r="L288">
        <v>68</v>
      </c>
      <c r="M288">
        <v>58</v>
      </c>
      <c r="N288">
        <v>19</v>
      </c>
    </row>
    <row r="289" spans="1:14" x14ac:dyDescent="0.3">
      <c r="A289" t="s">
        <v>1715</v>
      </c>
      <c r="B289">
        <v>18</v>
      </c>
      <c r="C289">
        <v>3</v>
      </c>
      <c r="D289">
        <v>1200000</v>
      </c>
      <c r="E289">
        <v>1</v>
      </c>
      <c r="F289" t="s">
        <v>585</v>
      </c>
      <c r="G289">
        <v>31</v>
      </c>
      <c r="H289" t="s">
        <v>3493</v>
      </c>
      <c r="I289">
        <v>58</v>
      </c>
      <c r="J289">
        <v>60</v>
      </c>
      <c r="K289">
        <v>42</v>
      </c>
      <c r="L289">
        <v>70</v>
      </c>
      <c r="M289">
        <v>54</v>
      </c>
      <c r="N289">
        <v>19</v>
      </c>
    </row>
    <row r="290" spans="1:14" x14ac:dyDescent="0.3">
      <c r="A290" t="s">
        <v>1718</v>
      </c>
      <c r="B290">
        <v>18</v>
      </c>
      <c r="C290">
        <v>4</v>
      </c>
      <c r="D290">
        <v>1200000</v>
      </c>
      <c r="E290">
        <v>3</v>
      </c>
      <c r="F290" t="s">
        <v>585</v>
      </c>
      <c r="G290">
        <v>33</v>
      </c>
      <c r="H290" t="s">
        <v>3484</v>
      </c>
      <c r="I290">
        <v>40</v>
      </c>
      <c r="J290">
        <v>40</v>
      </c>
      <c r="K290">
        <v>40</v>
      </c>
      <c r="L290">
        <v>40</v>
      </c>
      <c r="M290">
        <v>40</v>
      </c>
      <c r="N290">
        <v>18</v>
      </c>
    </row>
    <row r="291" spans="1:14" x14ac:dyDescent="0.3">
      <c r="A291" t="s">
        <v>1719</v>
      </c>
      <c r="B291">
        <v>18</v>
      </c>
      <c r="C291">
        <v>3</v>
      </c>
      <c r="D291">
        <v>1200000</v>
      </c>
      <c r="E291">
        <v>4</v>
      </c>
      <c r="F291" t="s">
        <v>585</v>
      </c>
      <c r="G291">
        <v>30</v>
      </c>
      <c r="H291" t="s">
        <v>3489</v>
      </c>
      <c r="I291">
        <v>40</v>
      </c>
      <c r="J291">
        <v>40</v>
      </c>
      <c r="K291">
        <v>40</v>
      </c>
      <c r="L291">
        <v>40</v>
      </c>
      <c r="M291">
        <v>40</v>
      </c>
      <c r="N291">
        <v>19</v>
      </c>
    </row>
    <row r="292" spans="1:14" x14ac:dyDescent="0.3">
      <c r="A292" t="s">
        <v>1722</v>
      </c>
      <c r="B292">
        <v>18</v>
      </c>
      <c r="C292">
        <v>4</v>
      </c>
      <c r="D292">
        <v>1200000</v>
      </c>
      <c r="E292">
        <v>4</v>
      </c>
      <c r="F292" t="s">
        <v>585</v>
      </c>
      <c r="G292">
        <v>32</v>
      </c>
      <c r="H292" t="s">
        <v>3489</v>
      </c>
      <c r="I292">
        <v>40</v>
      </c>
      <c r="J292">
        <v>40</v>
      </c>
      <c r="K292">
        <v>40</v>
      </c>
      <c r="L292">
        <v>40</v>
      </c>
      <c r="M292">
        <v>40</v>
      </c>
      <c r="N292">
        <v>18</v>
      </c>
    </row>
    <row r="293" spans="1:14" x14ac:dyDescent="0.3">
      <c r="A293" t="s">
        <v>1724</v>
      </c>
      <c r="B293">
        <v>18</v>
      </c>
      <c r="C293">
        <v>4</v>
      </c>
      <c r="D293">
        <v>1200000</v>
      </c>
      <c r="E293">
        <v>0</v>
      </c>
      <c r="F293" t="s">
        <v>585</v>
      </c>
      <c r="G293">
        <v>4</v>
      </c>
      <c r="H293" t="s">
        <v>3496</v>
      </c>
      <c r="I293">
        <v>40</v>
      </c>
      <c r="J293">
        <v>40</v>
      </c>
      <c r="K293">
        <v>40</v>
      </c>
      <c r="L293">
        <v>40</v>
      </c>
      <c r="M293">
        <v>40</v>
      </c>
      <c r="N293">
        <v>18</v>
      </c>
    </row>
    <row r="294" spans="1:14" x14ac:dyDescent="0.3">
      <c r="A294" t="s">
        <v>1726</v>
      </c>
      <c r="B294">
        <v>18</v>
      </c>
      <c r="C294">
        <v>1</v>
      </c>
      <c r="D294">
        <v>1200000</v>
      </c>
      <c r="E294">
        <v>3</v>
      </c>
      <c r="F294" t="s">
        <v>585</v>
      </c>
      <c r="G294">
        <v>25</v>
      </c>
      <c r="H294" t="s">
        <v>3491</v>
      </c>
      <c r="I294">
        <v>40</v>
      </c>
      <c r="J294">
        <v>40</v>
      </c>
      <c r="K294">
        <v>40</v>
      </c>
      <c r="L294">
        <v>40</v>
      </c>
      <c r="M294">
        <v>40</v>
      </c>
      <c r="N294">
        <v>21</v>
      </c>
    </row>
    <row r="295" spans="1:14" x14ac:dyDescent="0.3">
      <c r="A295" t="s">
        <v>1727</v>
      </c>
      <c r="B295">
        <v>18</v>
      </c>
      <c r="C295">
        <v>1</v>
      </c>
      <c r="D295">
        <v>1200000</v>
      </c>
      <c r="E295">
        <v>3</v>
      </c>
      <c r="F295" t="s">
        <v>585</v>
      </c>
      <c r="G295">
        <v>11</v>
      </c>
      <c r="H295" t="s">
        <v>3491</v>
      </c>
      <c r="I295">
        <v>40</v>
      </c>
      <c r="J295">
        <v>40</v>
      </c>
      <c r="K295">
        <v>40</v>
      </c>
      <c r="L295">
        <v>40</v>
      </c>
      <c r="M295">
        <v>40</v>
      </c>
      <c r="N295">
        <v>21</v>
      </c>
    </row>
    <row r="296" spans="1:14" x14ac:dyDescent="0.3">
      <c r="A296" t="s">
        <v>1731</v>
      </c>
      <c r="B296">
        <v>19</v>
      </c>
      <c r="C296">
        <v>1</v>
      </c>
      <c r="D296">
        <v>1200000</v>
      </c>
      <c r="E296">
        <v>1</v>
      </c>
      <c r="F296" t="s">
        <v>585</v>
      </c>
      <c r="G296">
        <v>11</v>
      </c>
      <c r="H296" t="s">
        <v>3493</v>
      </c>
      <c r="I296">
        <v>86</v>
      </c>
      <c r="J296">
        <v>81</v>
      </c>
      <c r="K296">
        <v>87</v>
      </c>
      <c r="L296">
        <v>68</v>
      </c>
      <c r="M296">
        <v>81</v>
      </c>
      <c r="N296">
        <v>21</v>
      </c>
    </row>
    <row r="297" spans="1:14" x14ac:dyDescent="0.3">
      <c r="A297" t="s">
        <v>1735</v>
      </c>
      <c r="B297">
        <v>19</v>
      </c>
      <c r="C297">
        <v>2</v>
      </c>
      <c r="D297">
        <v>1200000</v>
      </c>
      <c r="E297">
        <v>0</v>
      </c>
      <c r="F297" t="s">
        <v>585</v>
      </c>
      <c r="G297">
        <v>2</v>
      </c>
      <c r="H297" t="s">
        <v>3496</v>
      </c>
      <c r="I297">
        <v>85</v>
      </c>
      <c r="J297">
        <v>76</v>
      </c>
      <c r="K297">
        <v>86</v>
      </c>
      <c r="L297">
        <v>55</v>
      </c>
      <c r="M297">
        <v>64</v>
      </c>
      <c r="N297">
        <v>20</v>
      </c>
    </row>
    <row r="298" spans="1:14" x14ac:dyDescent="0.3">
      <c r="A298" t="s">
        <v>1738</v>
      </c>
      <c r="B298">
        <v>19</v>
      </c>
      <c r="C298">
        <v>2</v>
      </c>
      <c r="D298">
        <v>1200000</v>
      </c>
      <c r="E298">
        <v>0</v>
      </c>
      <c r="F298" t="s">
        <v>585</v>
      </c>
      <c r="G298">
        <v>23</v>
      </c>
      <c r="H298" t="s">
        <v>3493</v>
      </c>
      <c r="I298">
        <v>79</v>
      </c>
      <c r="J298">
        <v>73</v>
      </c>
      <c r="K298">
        <v>83</v>
      </c>
      <c r="L298">
        <v>57</v>
      </c>
      <c r="M298">
        <v>80</v>
      </c>
      <c r="N298">
        <v>20</v>
      </c>
    </row>
    <row r="299" spans="1:14" x14ac:dyDescent="0.3">
      <c r="A299" t="s">
        <v>1742</v>
      </c>
      <c r="B299">
        <v>19</v>
      </c>
      <c r="C299">
        <v>4</v>
      </c>
      <c r="D299">
        <v>1200000</v>
      </c>
      <c r="E299">
        <v>3</v>
      </c>
      <c r="F299" t="s">
        <v>585</v>
      </c>
      <c r="G299">
        <v>1</v>
      </c>
      <c r="H299" t="s">
        <v>3488</v>
      </c>
      <c r="I299">
        <v>76</v>
      </c>
      <c r="J299">
        <v>79</v>
      </c>
      <c r="K299">
        <v>73</v>
      </c>
      <c r="L299">
        <v>91</v>
      </c>
      <c r="M299">
        <v>72</v>
      </c>
      <c r="N299">
        <v>18</v>
      </c>
    </row>
    <row r="300" spans="1:14" x14ac:dyDescent="0.3">
      <c r="A300" t="s">
        <v>1745</v>
      </c>
      <c r="B300">
        <v>19</v>
      </c>
      <c r="C300">
        <v>1</v>
      </c>
      <c r="D300">
        <v>1200000</v>
      </c>
      <c r="E300">
        <v>2</v>
      </c>
      <c r="F300" t="s">
        <v>585</v>
      </c>
      <c r="G300">
        <v>35</v>
      </c>
      <c r="H300" t="s">
        <v>3488</v>
      </c>
      <c r="I300">
        <v>80</v>
      </c>
      <c r="J300">
        <v>82</v>
      </c>
      <c r="K300">
        <v>91</v>
      </c>
      <c r="L300">
        <v>83</v>
      </c>
      <c r="M300">
        <v>70</v>
      </c>
      <c r="N300">
        <v>21</v>
      </c>
    </row>
    <row r="301" spans="1:14" x14ac:dyDescent="0.3">
      <c r="A301" t="s">
        <v>1748</v>
      </c>
      <c r="B301">
        <v>19</v>
      </c>
      <c r="C301">
        <v>3</v>
      </c>
      <c r="D301">
        <v>1200000</v>
      </c>
      <c r="E301">
        <v>1</v>
      </c>
      <c r="F301" t="s">
        <v>585</v>
      </c>
      <c r="G301">
        <v>0</v>
      </c>
      <c r="H301" t="s">
        <v>3485</v>
      </c>
      <c r="I301">
        <v>80</v>
      </c>
      <c r="J301">
        <v>76</v>
      </c>
      <c r="K301">
        <v>85</v>
      </c>
      <c r="L301">
        <v>61</v>
      </c>
      <c r="M301">
        <v>71</v>
      </c>
      <c r="N301">
        <v>19</v>
      </c>
    </row>
    <row r="302" spans="1:14" x14ac:dyDescent="0.3">
      <c r="A302" t="s">
        <v>1751</v>
      </c>
      <c r="B302">
        <v>19</v>
      </c>
      <c r="C302">
        <v>4</v>
      </c>
      <c r="D302">
        <v>1200000</v>
      </c>
      <c r="E302">
        <v>0</v>
      </c>
      <c r="F302" t="s">
        <v>585</v>
      </c>
      <c r="G302">
        <v>12</v>
      </c>
      <c r="H302" t="s">
        <v>3483</v>
      </c>
      <c r="I302">
        <v>74</v>
      </c>
      <c r="J302">
        <v>72</v>
      </c>
      <c r="K302">
        <v>72</v>
      </c>
      <c r="L302">
        <v>77</v>
      </c>
      <c r="M302">
        <v>58</v>
      </c>
      <c r="N302">
        <v>18</v>
      </c>
    </row>
    <row r="303" spans="1:14" x14ac:dyDescent="0.3">
      <c r="A303" t="s">
        <v>1754</v>
      </c>
      <c r="B303">
        <v>19</v>
      </c>
      <c r="C303">
        <v>3</v>
      </c>
      <c r="D303">
        <v>1200000</v>
      </c>
      <c r="E303">
        <v>3</v>
      </c>
      <c r="F303" t="s">
        <v>585</v>
      </c>
      <c r="G303">
        <v>24</v>
      </c>
      <c r="H303" t="s">
        <v>3486</v>
      </c>
      <c r="I303">
        <v>69</v>
      </c>
      <c r="J303">
        <v>80</v>
      </c>
      <c r="K303">
        <v>40</v>
      </c>
      <c r="L303">
        <v>74</v>
      </c>
      <c r="M303">
        <v>62</v>
      </c>
      <c r="N303">
        <v>19</v>
      </c>
    </row>
    <row r="304" spans="1:14" x14ac:dyDescent="0.3">
      <c r="A304" t="s">
        <v>1756</v>
      </c>
      <c r="B304">
        <v>19</v>
      </c>
      <c r="C304">
        <v>3</v>
      </c>
      <c r="D304">
        <v>1200000</v>
      </c>
      <c r="E304">
        <v>2</v>
      </c>
      <c r="F304" t="s">
        <v>585</v>
      </c>
      <c r="G304">
        <v>22</v>
      </c>
      <c r="H304" t="s">
        <v>3484</v>
      </c>
      <c r="I304">
        <v>66</v>
      </c>
      <c r="J304">
        <v>62</v>
      </c>
      <c r="K304">
        <v>42</v>
      </c>
      <c r="L304">
        <v>71</v>
      </c>
      <c r="M304">
        <v>53</v>
      </c>
      <c r="N304">
        <v>19</v>
      </c>
    </row>
    <row r="305" spans="1:14" x14ac:dyDescent="0.3">
      <c r="A305" t="s">
        <v>1759</v>
      </c>
      <c r="B305">
        <v>19</v>
      </c>
      <c r="C305">
        <v>2</v>
      </c>
      <c r="D305">
        <v>1200000</v>
      </c>
      <c r="E305">
        <v>1</v>
      </c>
      <c r="F305" t="s">
        <v>585</v>
      </c>
      <c r="G305">
        <v>4</v>
      </c>
      <c r="H305" t="s">
        <v>3496</v>
      </c>
      <c r="I305">
        <v>64</v>
      </c>
      <c r="J305">
        <v>60</v>
      </c>
      <c r="K305">
        <v>43</v>
      </c>
      <c r="L305">
        <v>66</v>
      </c>
      <c r="M305">
        <v>61</v>
      </c>
      <c r="N305">
        <v>20</v>
      </c>
    </row>
    <row r="306" spans="1:14" x14ac:dyDescent="0.3">
      <c r="A306" t="s">
        <v>1761</v>
      </c>
      <c r="B306">
        <v>19</v>
      </c>
      <c r="C306">
        <v>2</v>
      </c>
      <c r="D306">
        <v>1200000</v>
      </c>
      <c r="E306">
        <v>4</v>
      </c>
      <c r="F306" t="s">
        <v>585</v>
      </c>
      <c r="G306">
        <v>45</v>
      </c>
      <c r="H306" t="s">
        <v>3488</v>
      </c>
      <c r="I306">
        <v>64</v>
      </c>
      <c r="J306">
        <v>61</v>
      </c>
      <c r="K306">
        <v>47</v>
      </c>
      <c r="L306">
        <v>74</v>
      </c>
      <c r="M306">
        <v>66</v>
      </c>
      <c r="N306">
        <v>20</v>
      </c>
    </row>
    <row r="307" spans="1:14" x14ac:dyDescent="0.3">
      <c r="A307" t="s">
        <v>1764</v>
      </c>
      <c r="B307">
        <v>19</v>
      </c>
      <c r="C307">
        <v>3</v>
      </c>
      <c r="D307">
        <v>1200000</v>
      </c>
      <c r="E307">
        <v>1</v>
      </c>
      <c r="F307" t="s">
        <v>585</v>
      </c>
      <c r="G307">
        <v>10</v>
      </c>
      <c r="H307" t="s">
        <v>3485</v>
      </c>
      <c r="I307">
        <v>75</v>
      </c>
      <c r="J307">
        <v>60</v>
      </c>
      <c r="K307">
        <v>50</v>
      </c>
      <c r="L307">
        <v>70</v>
      </c>
      <c r="M307">
        <v>67</v>
      </c>
      <c r="N307">
        <v>19</v>
      </c>
    </row>
    <row r="308" spans="1:14" x14ac:dyDescent="0.3">
      <c r="A308" t="s">
        <v>1767</v>
      </c>
      <c r="B308">
        <v>19</v>
      </c>
      <c r="C308">
        <v>2</v>
      </c>
      <c r="D308">
        <v>1200000</v>
      </c>
      <c r="E308">
        <v>2</v>
      </c>
      <c r="F308" t="s">
        <v>585</v>
      </c>
      <c r="G308">
        <v>5</v>
      </c>
      <c r="H308" t="s">
        <v>3483</v>
      </c>
      <c r="I308">
        <v>58</v>
      </c>
      <c r="J308">
        <v>60</v>
      </c>
      <c r="K308">
        <v>40</v>
      </c>
      <c r="L308">
        <v>66</v>
      </c>
      <c r="M308">
        <v>64</v>
      </c>
      <c r="N308">
        <v>20</v>
      </c>
    </row>
    <row r="309" spans="1:14" x14ac:dyDescent="0.3">
      <c r="A309" t="s">
        <v>1769</v>
      </c>
      <c r="B309">
        <v>19</v>
      </c>
      <c r="C309">
        <v>4</v>
      </c>
      <c r="D309">
        <v>1200000</v>
      </c>
      <c r="E309">
        <v>2</v>
      </c>
      <c r="F309" t="s">
        <v>585</v>
      </c>
      <c r="G309">
        <v>30</v>
      </c>
      <c r="H309" t="s">
        <v>3486</v>
      </c>
      <c r="I309">
        <v>40</v>
      </c>
      <c r="J309">
        <v>40</v>
      </c>
      <c r="K309">
        <v>40</v>
      </c>
      <c r="L309">
        <v>40</v>
      </c>
      <c r="M309">
        <v>40</v>
      </c>
      <c r="N309">
        <v>18</v>
      </c>
    </row>
    <row r="310" spans="1:14" x14ac:dyDescent="0.3">
      <c r="A310" t="s">
        <v>1772</v>
      </c>
      <c r="B310">
        <v>19</v>
      </c>
      <c r="C310">
        <v>3</v>
      </c>
      <c r="D310">
        <v>1200000</v>
      </c>
      <c r="E310">
        <v>3</v>
      </c>
      <c r="F310" t="s">
        <v>585</v>
      </c>
      <c r="G310">
        <v>15</v>
      </c>
      <c r="H310" t="s">
        <v>3484</v>
      </c>
      <c r="I310">
        <v>40</v>
      </c>
      <c r="J310">
        <v>40</v>
      </c>
      <c r="K310">
        <v>40</v>
      </c>
      <c r="L310">
        <v>40</v>
      </c>
      <c r="M310">
        <v>40</v>
      </c>
      <c r="N310">
        <v>19</v>
      </c>
    </row>
    <row r="311" spans="1:14" x14ac:dyDescent="0.3">
      <c r="A311" t="s">
        <v>1774</v>
      </c>
      <c r="B311">
        <v>19</v>
      </c>
      <c r="C311">
        <v>4</v>
      </c>
      <c r="D311">
        <v>1200000</v>
      </c>
      <c r="E311">
        <v>1</v>
      </c>
      <c r="F311" t="s">
        <v>585</v>
      </c>
      <c r="G311">
        <v>3</v>
      </c>
      <c r="H311" t="s">
        <v>3487</v>
      </c>
      <c r="I311">
        <v>40</v>
      </c>
      <c r="J311">
        <v>40</v>
      </c>
      <c r="K311">
        <v>40</v>
      </c>
      <c r="L311">
        <v>40</v>
      </c>
      <c r="M311">
        <v>40</v>
      </c>
      <c r="N311">
        <v>18</v>
      </c>
    </row>
    <row r="312" spans="1:14" x14ac:dyDescent="0.3">
      <c r="A312" t="s">
        <v>1777</v>
      </c>
      <c r="B312">
        <v>19</v>
      </c>
      <c r="C312">
        <v>2</v>
      </c>
      <c r="D312">
        <v>1200000</v>
      </c>
      <c r="E312">
        <v>3</v>
      </c>
      <c r="F312" t="s">
        <v>585</v>
      </c>
      <c r="G312">
        <v>42</v>
      </c>
      <c r="H312" t="s">
        <v>3488</v>
      </c>
      <c r="I312">
        <v>40</v>
      </c>
      <c r="J312">
        <v>40</v>
      </c>
      <c r="K312">
        <v>40</v>
      </c>
      <c r="L312">
        <v>40</v>
      </c>
      <c r="M312">
        <v>40</v>
      </c>
      <c r="N312">
        <v>20</v>
      </c>
    </row>
    <row r="313" spans="1:14" x14ac:dyDescent="0.3">
      <c r="A313" t="s">
        <v>1782</v>
      </c>
      <c r="B313">
        <v>20</v>
      </c>
      <c r="C313">
        <v>1</v>
      </c>
      <c r="D313">
        <v>1200000</v>
      </c>
      <c r="E313">
        <v>1</v>
      </c>
      <c r="F313" t="s">
        <v>585</v>
      </c>
      <c r="G313">
        <v>5</v>
      </c>
      <c r="H313" t="s">
        <v>3482</v>
      </c>
      <c r="I313">
        <v>86</v>
      </c>
      <c r="J313">
        <v>77</v>
      </c>
      <c r="K313">
        <v>83</v>
      </c>
      <c r="L313">
        <v>63</v>
      </c>
      <c r="M313">
        <v>75</v>
      </c>
      <c r="N313">
        <v>21</v>
      </c>
    </row>
    <row r="314" spans="1:14" x14ac:dyDescent="0.3">
      <c r="A314" t="s">
        <v>1785</v>
      </c>
      <c r="B314">
        <v>20</v>
      </c>
      <c r="C314">
        <v>1</v>
      </c>
      <c r="D314">
        <v>1200000</v>
      </c>
      <c r="E314">
        <v>2</v>
      </c>
      <c r="F314" t="s">
        <v>585</v>
      </c>
      <c r="G314">
        <v>4</v>
      </c>
      <c r="H314" t="s">
        <v>3484</v>
      </c>
      <c r="I314">
        <v>82</v>
      </c>
      <c r="J314">
        <v>81</v>
      </c>
      <c r="K314">
        <v>81</v>
      </c>
      <c r="L314">
        <v>75</v>
      </c>
      <c r="M314">
        <v>75</v>
      </c>
      <c r="N314">
        <v>21</v>
      </c>
    </row>
    <row r="315" spans="1:14" x14ac:dyDescent="0.3">
      <c r="A315" t="s">
        <v>1787</v>
      </c>
      <c r="B315">
        <v>20</v>
      </c>
      <c r="C315">
        <v>3</v>
      </c>
      <c r="D315">
        <v>1200000</v>
      </c>
      <c r="E315">
        <v>1</v>
      </c>
      <c r="F315" t="s">
        <v>585</v>
      </c>
      <c r="G315">
        <v>2</v>
      </c>
      <c r="H315" t="s">
        <v>3482</v>
      </c>
      <c r="I315">
        <v>81</v>
      </c>
      <c r="J315">
        <v>75</v>
      </c>
      <c r="K315">
        <v>85</v>
      </c>
      <c r="L315">
        <v>57</v>
      </c>
      <c r="M315">
        <v>84</v>
      </c>
      <c r="N315">
        <v>19</v>
      </c>
    </row>
    <row r="316" spans="1:14" x14ac:dyDescent="0.3">
      <c r="A316" t="s">
        <v>1790</v>
      </c>
      <c r="B316">
        <v>20</v>
      </c>
      <c r="C316">
        <v>4</v>
      </c>
      <c r="D316">
        <v>1200000</v>
      </c>
      <c r="E316">
        <v>2</v>
      </c>
      <c r="F316" t="s">
        <v>585</v>
      </c>
      <c r="G316">
        <v>15</v>
      </c>
      <c r="H316" t="s">
        <v>3484</v>
      </c>
      <c r="I316">
        <v>78</v>
      </c>
      <c r="J316">
        <v>78</v>
      </c>
      <c r="K316">
        <v>84</v>
      </c>
      <c r="L316">
        <v>73</v>
      </c>
      <c r="M316">
        <v>64</v>
      </c>
      <c r="N316">
        <v>18</v>
      </c>
    </row>
    <row r="317" spans="1:14" x14ac:dyDescent="0.3">
      <c r="A317" t="s">
        <v>1792</v>
      </c>
      <c r="B317">
        <v>20</v>
      </c>
      <c r="C317">
        <v>3</v>
      </c>
      <c r="D317">
        <v>1200000</v>
      </c>
      <c r="E317">
        <v>2</v>
      </c>
      <c r="F317" t="s">
        <v>585</v>
      </c>
      <c r="G317">
        <v>23</v>
      </c>
      <c r="H317" t="s">
        <v>3483</v>
      </c>
      <c r="I317">
        <v>76</v>
      </c>
      <c r="J317">
        <v>76</v>
      </c>
      <c r="K317">
        <v>81</v>
      </c>
      <c r="L317">
        <v>81</v>
      </c>
      <c r="M317">
        <v>62</v>
      </c>
      <c r="N317">
        <v>19</v>
      </c>
    </row>
    <row r="318" spans="1:14" x14ac:dyDescent="0.3">
      <c r="A318" t="s">
        <v>1795</v>
      </c>
      <c r="B318">
        <v>20</v>
      </c>
      <c r="C318">
        <v>3</v>
      </c>
      <c r="D318">
        <v>1200000</v>
      </c>
      <c r="E318">
        <v>3</v>
      </c>
      <c r="F318" t="s">
        <v>585</v>
      </c>
      <c r="G318">
        <v>21</v>
      </c>
      <c r="H318" t="s">
        <v>3491</v>
      </c>
      <c r="I318">
        <v>72</v>
      </c>
      <c r="J318">
        <v>78</v>
      </c>
      <c r="K318">
        <v>44</v>
      </c>
      <c r="L318">
        <v>85</v>
      </c>
      <c r="M318">
        <v>74</v>
      </c>
      <c r="N318">
        <v>19</v>
      </c>
    </row>
    <row r="319" spans="1:14" x14ac:dyDescent="0.3">
      <c r="A319" t="s">
        <v>1797</v>
      </c>
      <c r="B319">
        <v>20</v>
      </c>
      <c r="C319">
        <v>1</v>
      </c>
      <c r="D319">
        <v>1200000</v>
      </c>
      <c r="E319">
        <v>1</v>
      </c>
      <c r="F319" t="s">
        <v>585</v>
      </c>
      <c r="G319">
        <v>24</v>
      </c>
      <c r="H319" t="s">
        <v>3493</v>
      </c>
      <c r="I319">
        <v>74</v>
      </c>
      <c r="J319">
        <v>68</v>
      </c>
      <c r="K319">
        <v>80</v>
      </c>
      <c r="L319">
        <v>63</v>
      </c>
      <c r="M319">
        <v>64</v>
      </c>
      <c r="N319">
        <v>21</v>
      </c>
    </row>
    <row r="320" spans="1:14" x14ac:dyDescent="0.3">
      <c r="A320" t="s">
        <v>1800</v>
      </c>
      <c r="B320">
        <v>20</v>
      </c>
      <c r="C320">
        <v>4</v>
      </c>
      <c r="D320">
        <v>1200000</v>
      </c>
      <c r="E320">
        <v>1</v>
      </c>
      <c r="F320" t="s">
        <v>585</v>
      </c>
      <c r="G320">
        <v>1</v>
      </c>
      <c r="H320" t="s">
        <v>3496</v>
      </c>
      <c r="I320">
        <v>71</v>
      </c>
      <c r="J320">
        <v>63</v>
      </c>
      <c r="K320">
        <v>70</v>
      </c>
      <c r="L320">
        <v>63</v>
      </c>
      <c r="M320">
        <v>73</v>
      </c>
      <c r="N320">
        <v>18</v>
      </c>
    </row>
    <row r="321" spans="1:14" x14ac:dyDescent="0.3">
      <c r="A321" t="s">
        <v>1804</v>
      </c>
      <c r="B321">
        <v>20</v>
      </c>
      <c r="C321">
        <v>4</v>
      </c>
      <c r="D321">
        <v>1200000</v>
      </c>
      <c r="E321">
        <v>3</v>
      </c>
      <c r="F321" t="s">
        <v>585</v>
      </c>
      <c r="G321">
        <v>10</v>
      </c>
      <c r="H321" t="s">
        <v>3491</v>
      </c>
      <c r="I321">
        <v>72</v>
      </c>
      <c r="J321">
        <v>63</v>
      </c>
      <c r="K321">
        <v>73</v>
      </c>
      <c r="L321">
        <v>65</v>
      </c>
      <c r="M321">
        <v>63</v>
      </c>
      <c r="N321">
        <v>18</v>
      </c>
    </row>
    <row r="322" spans="1:14" x14ac:dyDescent="0.3">
      <c r="A322" t="s">
        <v>1808</v>
      </c>
      <c r="B322">
        <v>20</v>
      </c>
      <c r="C322">
        <v>3</v>
      </c>
      <c r="D322">
        <v>1200000</v>
      </c>
      <c r="E322">
        <v>2</v>
      </c>
      <c r="F322" t="s">
        <v>585</v>
      </c>
      <c r="G322">
        <v>42</v>
      </c>
      <c r="H322" t="s">
        <v>3486</v>
      </c>
      <c r="I322">
        <v>70</v>
      </c>
      <c r="J322">
        <v>68</v>
      </c>
      <c r="K322">
        <v>43</v>
      </c>
      <c r="L322">
        <v>86</v>
      </c>
      <c r="M322">
        <v>25</v>
      </c>
      <c r="N322">
        <v>19</v>
      </c>
    </row>
    <row r="323" spans="1:14" x14ac:dyDescent="0.3">
      <c r="A323" t="s">
        <v>1810</v>
      </c>
      <c r="B323">
        <v>20</v>
      </c>
      <c r="C323">
        <v>4</v>
      </c>
      <c r="D323">
        <v>1200000</v>
      </c>
      <c r="E323">
        <v>3</v>
      </c>
      <c r="F323" t="s">
        <v>585</v>
      </c>
      <c r="G323">
        <v>3</v>
      </c>
      <c r="H323" t="s">
        <v>3483</v>
      </c>
      <c r="I323">
        <v>62</v>
      </c>
      <c r="J323">
        <v>62</v>
      </c>
      <c r="K323">
        <v>41</v>
      </c>
      <c r="L323">
        <v>69</v>
      </c>
      <c r="M323">
        <v>57</v>
      </c>
      <c r="N323">
        <v>18</v>
      </c>
    </row>
    <row r="324" spans="1:14" x14ac:dyDescent="0.3">
      <c r="A324" t="s">
        <v>1813</v>
      </c>
      <c r="B324">
        <v>20</v>
      </c>
      <c r="C324">
        <v>2</v>
      </c>
      <c r="D324">
        <v>1200000</v>
      </c>
      <c r="E324">
        <v>3</v>
      </c>
      <c r="F324" t="s">
        <v>585</v>
      </c>
      <c r="G324">
        <v>34</v>
      </c>
      <c r="H324" t="s">
        <v>3484</v>
      </c>
      <c r="I324">
        <v>58</v>
      </c>
      <c r="J324">
        <v>60</v>
      </c>
      <c r="K324">
        <v>43</v>
      </c>
      <c r="L324">
        <v>73</v>
      </c>
      <c r="M324">
        <v>52</v>
      </c>
      <c r="N324">
        <v>20</v>
      </c>
    </row>
    <row r="325" spans="1:14" x14ac:dyDescent="0.3">
      <c r="A325" t="s">
        <v>1816</v>
      </c>
      <c r="B325">
        <v>20</v>
      </c>
      <c r="C325">
        <v>1</v>
      </c>
      <c r="D325">
        <v>1200000</v>
      </c>
      <c r="E325">
        <v>0</v>
      </c>
      <c r="F325" t="s">
        <v>585</v>
      </c>
      <c r="G325">
        <v>22</v>
      </c>
      <c r="H325" t="s">
        <v>3497</v>
      </c>
      <c r="I325">
        <v>59</v>
      </c>
      <c r="J325">
        <v>60</v>
      </c>
      <c r="K325">
        <v>49</v>
      </c>
      <c r="L325">
        <v>71</v>
      </c>
      <c r="M325">
        <v>68</v>
      </c>
      <c r="N325">
        <v>21</v>
      </c>
    </row>
    <row r="326" spans="1:14" x14ac:dyDescent="0.3">
      <c r="A326" t="s">
        <v>1818</v>
      </c>
      <c r="B326">
        <v>20</v>
      </c>
      <c r="C326">
        <v>1</v>
      </c>
      <c r="D326">
        <v>1200000</v>
      </c>
      <c r="E326">
        <v>1</v>
      </c>
      <c r="F326" t="s">
        <v>585</v>
      </c>
      <c r="G326">
        <v>12</v>
      </c>
      <c r="H326" t="s">
        <v>3493</v>
      </c>
      <c r="I326">
        <v>59</v>
      </c>
      <c r="J326">
        <v>59</v>
      </c>
      <c r="K326">
        <v>49</v>
      </c>
      <c r="L326">
        <v>68</v>
      </c>
      <c r="M326">
        <v>56</v>
      </c>
      <c r="N326">
        <v>21</v>
      </c>
    </row>
    <row r="327" spans="1:14" x14ac:dyDescent="0.3">
      <c r="A327" t="s">
        <v>1821</v>
      </c>
      <c r="B327">
        <v>21</v>
      </c>
      <c r="C327">
        <v>2</v>
      </c>
      <c r="D327">
        <v>1200000</v>
      </c>
      <c r="E327">
        <v>1</v>
      </c>
      <c r="F327" t="s">
        <v>585</v>
      </c>
      <c r="G327">
        <v>1</v>
      </c>
      <c r="H327" t="s">
        <v>3496</v>
      </c>
      <c r="I327">
        <v>84</v>
      </c>
      <c r="J327">
        <v>77</v>
      </c>
      <c r="K327">
        <v>80</v>
      </c>
      <c r="L327">
        <v>62</v>
      </c>
      <c r="M327">
        <v>81</v>
      </c>
      <c r="N327">
        <v>20</v>
      </c>
    </row>
    <row r="328" spans="1:14" x14ac:dyDescent="0.3">
      <c r="A328" t="s">
        <v>1825</v>
      </c>
      <c r="B328">
        <v>21</v>
      </c>
      <c r="C328">
        <v>3</v>
      </c>
      <c r="D328">
        <v>1200000</v>
      </c>
      <c r="E328">
        <v>2</v>
      </c>
      <c r="F328" t="s">
        <v>585</v>
      </c>
      <c r="G328">
        <v>23</v>
      </c>
      <c r="H328" t="s">
        <v>3488</v>
      </c>
      <c r="I328">
        <v>76</v>
      </c>
      <c r="J328">
        <v>88</v>
      </c>
      <c r="K328">
        <v>43</v>
      </c>
      <c r="L328">
        <v>104</v>
      </c>
      <c r="M328">
        <v>78</v>
      </c>
      <c r="N328">
        <v>19</v>
      </c>
    </row>
    <row r="329" spans="1:14" x14ac:dyDescent="0.3">
      <c r="A329" t="s">
        <v>1829</v>
      </c>
      <c r="B329">
        <v>21</v>
      </c>
      <c r="C329">
        <v>4</v>
      </c>
      <c r="D329">
        <v>1200000</v>
      </c>
      <c r="E329">
        <v>3</v>
      </c>
      <c r="F329" t="s">
        <v>585</v>
      </c>
      <c r="G329">
        <v>25</v>
      </c>
      <c r="H329" t="s">
        <v>3488</v>
      </c>
      <c r="I329">
        <v>77</v>
      </c>
      <c r="J329">
        <v>80</v>
      </c>
      <c r="K329">
        <v>72</v>
      </c>
      <c r="L329">
        <v>85</v>
      </c>
      <c r="M329">
        <v>66</v>
      </c>
      <c r="N329">
        <v>18</v>
      </c>
    </row>
    <row r="330" spans="1:14" x14ac:dyDescent="0.3">
      <c r="A330" t="s">
        <v>1831</v>
      </c>
      <c r="B330">
        <v>21</v>
      </c>
      <c r="C330">
        <v>4</v>
      </c>
      <c r="D330">
        <v>1200000</v>
      </c>
      <c r="E330">
        <v>0</v>
      </c>
      <c r="F330" t="s">
        <v>585</v>
      </c>
      <c r="G330">
        <v>5</v>
      </c>
      <c r="H330" t="s">
        <v>3490</v>
      </c>
      <c r="I330">
        <v>79</v>
      </c>
      <c r="J330">
        <v>73</v>
      </c>
      <c r="K330">
        <v>88</v>
      </c>
      <c r="L330">
        <v>61</v>
      </c>
      <c r="M330">
        <v>77</v>
      </c>
      <c r="N330">
        <v>18</v>
      </c>
    </row>
    <row r="331" spans="1:14" x14ac:dyDescent="0.3">
      <c r="A331" t="s">
        <v>1833</v>
      </c>
      <c r="B331">
        <v>21</v>
      </c>
      <c r="C331">
        <v>4</v>
      </c>
      <c r="D331">
        <v>1200000</v>
      </c>
      <c r="E331">
        <v>0</v>
      </c>
      <c r="F331" t="s">
        <v>585</v>
      </c>
      <c r="G331">
        <v>2</v>
      </c>
      <c r="H331" t="s">
        <v>3487</v>
      </c>
      <c r="I331">
        <v>77</v>
      </c>
      <c r="J331">
        <v>73</v>
      </c>
      <c r="K331">
        <v>89</v>
      </c>
      <c r="L331">
        <v>67</v>
      </c>
      <c r="M331">
        <v>87</v>
      </c>
      <c r="N331">
        <v>18</v>
      </c>
    </row>
    <row r="332" spans="1:14" x14ac:dyDescent="0.3">
      <c r="A332" t="s">
        <v>1835</v>
      </c>
      <c r="B332">
        <v>21</v>
      </c>
      <c r="C332">
        <v>3</v>
      </c>
      <c r="D332">
        <v>1200000</v>
      </c>
      <c r="E332">
        <v>1</v>
      </c>
      <c r="F332" t="s">
        <v>585</v>
      </c>
      <c r="G332">
        <v>11</v>
      </c>
      <c r="H332" t="s">
        <v>3490</v>
      </c>
      <c r="I332">
        <v>77</v>
      </c>
      <c r="J332">
        <v>75</v>
      </c>
      <c r="K332">
        <v>74</v>
      </c>
      <c r="L332">
        <v>64</v>
      </c>
      <c r="M332">
        <v>67</v>
      </c>
      <c r="N332">
        <v>19</v>
      </c>
    </row>
    <row r="333" spans="1:14" x14ac:dyDescent="0.3">
      <c r="A333" t="s">
        <v>1838</v>
      </c>
      <c r="B333">
        <v>21</v>
      </c>
      <c r="C333">
        <v>4</v>
      </c>
      <c r="D333">
        <v>1200000</v>
      </c>
      <c r="E333">
        <v>0</v>
      </c>
      <c r="F333" t="s">
        <v>585</v>
      </c>
      <c r="G333">
        <v>10</v>
      </c>
      <c r="H333" t="s">
        <v>3493</v>
      </c>
      <c r="I333">
        <v>72</v>
      </c>
      <c r="J333">
        <v>65</v>
      </c>
      <c r="K333">
        <v>79</v>
      </c>
      <c r="L333">
        <v>64</v>
      </c>
      <c r="M333">
        <v>84</v>
      </c>
      <c r="N333">
        <v>18</v>
      </c>
    </row>
    <row r="334" spans="1:14" x14ac:dyDescent="0.3">
      <c r="A334" t="s">
        <v>1840</v>
      </c>
      <c r="B334">
        <v>21</v>
      </c>
      <c r="C334">
        <v>4</v>
      </c>
      <c r="D334">
        <v>1200000</v>
      </c>
      <c r="E334">
        <v>3</v>
      </c>
      <c r="F334" t="s">
        <v>585</v>
      </c>
      <c r="G334">
        <v>14</v>
      </c>
      <c r="H334" t="s">
        <v>3484</v>
      </c>
      <c r="I334">
        <v>66</v>
      </c>
      <c r="J334">
        <v>69</v>
      </c>
      <c r="K334">
        <v>45</v>
      </c>
      <c r="L334">
        <v>80</v>
      </c>
      <c r="M334">
        <v>52</v>
      </c>
      <c r="N334">
        <v>18</v>
      </c>
    </row>
    <row r="335" spans="1:14" x14ac:dyDescent="0.3">
      <c r="A335" t="s">
        <v>1841</v>
      </c>
      <c r="B335">
        <v>21</v>
      </c>
      <c r="C335">
        <v>3</v>
      </c>
      <c r="D335">
        <v>1200000</v>
      </c>
      <c r="E335">
        <v>3</v>
      </c>
      <c r="F335" t="s">
        <v>585</v>
      </c>
      <c r="G335">
        <v>0</v>
      </c>
      <c r="H335" t="s">
        <v>3491</v>
      </c>
      <c r="I335">
        <v>66</v>
      </c>
      <c r="J335">
        <v>62</v>
      </c>
      <c r="K335">
        <v>46</v>
      </c>
      <c r="L335">
        <v>70</v>
      </c>
      <c r="M335">
        <v>55</v>
      </c>
      <c r="N335">
        <v>19</v>
      </c>
    </row>
    <row r="336" spans="1:14" x14ac:dyDescent="0.3">
      <c r="A336" t="s">
        <v>1844</v>
      </c>
      <c r="B336">
        <v>21</v>
      </c>
      <c r="C336">
        <v>1</v>
      </c>
      <c r="D336">
        <v>1200000</v>
      </c>
      <c r="E336">
        <v>2</v>
      </c>
      <c r="F336" t="s">
        <v>585</v>
      </c>
      <c r="G336">
        <v>13</v>
      </c>
      <c r="H336" t="s">
        <v>3491</v>
      </c>
      <c r="I336">
        <v>64</v>
      </c>
      <c r="J336">
        <v>61</v>
      </c>
      <c r="K336">
        <v>45</v>
      </c>
      <c r="L336">
        <v>70</v>
      </c>
      <c r="M336">
        <v>67</v>
      </c>
      <c r="N336">
        <v>21</v>
      </c>
    </row>
    <row r="337" spans="1:14" x14ac:dyDescent="0.3">
      <c r="A337" t="s">
        <v>1848</v>
      </c>
      <c r="B337">
        <v>21</v>
      </c>
      <c r="C337">
        <v>2</v>
      </c>
      <c r="D337">
        <v>1200000</v>
      </c>
      <c r="E337">
        <v>0</v>
      </c>
      <c r="F337" t="s">
        <v>585</v>
      </c>
      <c r="G337">
        <v>20</v>
      </c>
      <c r="H337" t="s">
        <v>3496</v>
      </c>
      <c r="I337">
        <v>66</v>
      </c>
      <c r="J337">
        <v>60</v>
      </c>
      <c r="K337">
        <v>42</v>
      </c>
      <c r="L337">
        <v>69</v>
      </c>
      <c r="M337">
        <v>50</v>
      </c>
      <c r="N337">
        <v>20</v>
      </c>
    </row>
    <row r="338" spans="1:14" x14ac:dyDescent="0.3">
      <c r="A338" t="s">
        <v>1851</v>
      </c>
      <c r="B338">
        <v>21</v>
      </c>
      <c r="C338">
        <v>3</v>
      </c>
      <c r="D338">
        <v>1200000</v>
      </c>
      <c r="E338">
        <v>1</v>
      </c>
      <c r="F338" t="s">
        <v>585</v>
      </c>
      <c r="G338">
        <v>12</v>
      </c>
      <c r="H338" t="s">
        <v>3485</v>
      </c>
      <c r="I338">
        <v>74</v>
      </c>
      <c r="J338">
        <v>60</v>
      </c>
      <c r="K338">
        <v>41</v>
      </c>
      <c r="L338">
        <v>68</v>
      </c>
      <c r="M338">
        <v>53</v>
      </c>
      <c r="N338">
        <v>19</v>
      </c>
    </row>
    <row r="339" spans="1:14" x14ac:dyDescent="0.3">
      <c r="A339" t="s">
        <v>1853</v>
      </c>
      <c r="B339">
        <v>21</v>
      </c>
      <c r="C339">
        <v>1</v>
      </c>
      <c r="D339">
        <v>1200000</v>
      </c>
      <c r="E339">
        <v>1</v>
      </c>
      <c r="F339" t="s">
        <v>585</v>
      </c>
      <c r="G339">
        <v>4</v>
      </c>
      <c r="H339" t="s">
        <v>3495</v>
      </c>
      <c r="I339">
        <v>66</v>
      </c>
      <c r="J339">
        <v>60</v>
      </c>
      <c r="K339">
        <v>46</v>
      </c>
      <c r="L339">
        <v>67</v>
      </c>
      <c r="M339">
        <v>69</v>
      </c>
      <c r="N339">
        <v>21</v>
      </c>
    </row>
    <row r="340" spans="1:14" x14ac:dyDescent="0.3">
      <c r="A340" t="s">
        <v>1855</v>
      </c>
      <c r="B340">
        <v>21</v>
      </c>
      <c r="C340">
        <v>4</v>
      </c>
      <c r="D340">
        <v>1200000</v>
      </c>
      <c r="E340">
        <v>3</v>
      </c>
      <c r="F340" t="s">
        <v>585</v>
      </c>
      <c r="G340">
        <v>24</v>
      </c>
      <c r="H340" t="s">
        <v>3483</v>
      </c>
      <c r="I340">
        <v>58</v>
      </c>
      <c r="J340">
        <v>60</v>
      </c>
      <c r="K340">
        <v>40</v>
      </c>
      <c r="L340">
        <v>69</v>
      </c>
      <c r="M340">
        <v>70</v>
      </c>
      <c r="N340">
        <v>18</v>
      </c>
    </row>
    <row r="341" spans="1:14" x14ac:dyDescent="0.3">
      <c r="A341" t="s">
        <v>1856</v>
      </c>
      <c r="B341">
        <v>21</v>
      </c>
      <c r="C341">
        <v>2</v>
      </c>
      <c r="D341">
        <v>1200000</v>
      </c>
      <c r="E341">
        <v>2</v>
      </c>
      <c r="F341" t="s">
        <v>585</v>
      </c>
      <c r="G341">
        <v>15</v>
      </c>
      <c r="H341" t="s">
        <v>3484</v>
      </c>
      <c r="I341">
        <v>59</v>
      </c>
      <c r="J341">
        <v>59</v>
      </c>
      <c r="K341">
        <v>49</v>
      </c>
      <c r="L341">
        <v>68</v>
      </c>
      <c r="M341">
        <v>55</v>
      </c>
      <c r="N341">
        <v>20</v>
      </c>
    </row>
    <row r="342" spans="1:14" x14ac:dyDescent="0.3">
      <c r="A342" t="s">
        <v>1858</v>
      </c>
      <c r="B342">
        <v>22</v>
      </c>
      <c r="C342">
        <v>1</v>
      </c>
      <c r="D342">
        <v>1200000</v>
      </c>
      <c r="E342">
        <v>0</v>
      </c>
      <c r="F342" t="s">
        <v>585</v>
      </c>
      <c r="G342">
        <v>5</v>
      </c>
      <c r="H342" t="s">
        <v>3482</v>
      </c>
      <c r="I342">
        <v>85</v>
      </c>
      <c r="J342">
        <v>81</v>
      </c>
      <c r="K342">
        <v>87</v>
      </c>
      <c r="L342">
        <v>79</v>
      </c>
      <c r="M342">
        <v>78</v>
      </c>
      <c r="N342">
        <v>21</v>
      </c>
    </row>
    <row r="343" spans="1:14" x14ac:dyDescent="0.3">
      <c r="A343" t="s">
        <v>1860</v>
      </c>
      <c r="B343">
        <v>22</v>
      </c>
      <c r="C343">
        <v>1</v>
      </c>
      <c r="D343">
        <v>1200000</v>
      </c>
      <c r="E343">
        <v>2</v>
      </c>
      <c r="F343" t="s">
        <v>585</v>
      </c>
      <c r="G343">
        <v>33</v>
      </c>
      <c r="H343" t="s">
        <v>3484</v>
      </c>
      <c r="I343">
        <v>80</v>
      </c>
      <c r="J343">
        <v>79</v>
      </c>
      <c r="K343">
        <v>84</v>
      </c>
      <c r="L343">
        <v>89</v>
      </c>
      <c r="M343">
        <v>67</v>
      </c>
      <c r="N343">
        <v>21</v>
      </c>
    </row>
    <row r="344" spans="1:14" x14ac:dyDescent="0.3">
      <c r="A344" t="s">
        <v>1863</v>
      </c>
      <c r="B344">
        <v>22</v>
      </c>
      <c r="C344">
        <v>1</v>
      </c>
      <c r="D344">
        <v>1200000</v>
      </c>
      <c r="E344">
        <v>0</v>
      </c>
      <c r="F344" t="s">
        <v>585</v>
      </c>
      <c r="G344">
        <v>2</v>
      </c>
      <c r="H344" t="s">
        <v>3483</v>
      </c>
      <c r="I344">
        <v>80</v>
      </c>
      <c r="J344">
        <v>81</v>
      </c>
      <c r="K344">
        <v>72</v>
      </c>
      <c r="L344">
        <v>78</v>
      </c>
      <c r="M344">
        <v>72</v>
      </c>
      <c r="N344">
        <v>21</v>
      </c>
    </row>
    <row r="345" spans="1:14" x14ac:dyDescent="0.3">
      <c r="A345" t="s">
        <v>1865</v>
      </c>
      <c r="B345">
        <v>22</v>
      </c>
      <c r="C345">
        <v>3</v>
      </c>
      <c r="D345">
        <v>1200000</v>
      </c>
      <c r="E345">
        <v>0</v>
      </c>
      <c r="F345" t="s">
        <v>585</v>
      </c>
      <c r="G345">
        <v>3</v>
      </c>
      <c r="H345" t="s">
        <v>3482</v>
      </c>
      <c r="I345">
        <v>79</v>
      </c>
      <c r="J345">
        <v>77</v>
      </c>
      <c r="K345">
        <v>84</v>
      </c>
      <c r="L345">
        <v>72</v>
      </c>
      <c r="M345">
        <v>63</v>
      </c>
      <c r="N345">
        <v>19</v>
      </c>
    </row>
    <row r="346" spans="1:14" x14ac:dyDescent="0.3">
      <c r="A346" t="s">
        <v>1868</v>
      </c>
      <c r="B346">
        <v>22</v>
      </c>
      <c r="C346">
        <v>1</v>
      </c>
      <c r="D346">
        <v>1200000</v>
      </c>
      <c r="E346">
        <v>1</v>
      </c>
      <c r="F346" t="s">
        <v>585</v>
      </c>
      <c r="G346">
        <v>22</v>
      </c>
      <c r="H346" t="s">
        <v>3496</v>
      </c>
      <c r="I346">
        <v>82</v>
      </c>
      <c r="J346">
        <v>75</v>
      </c>
      <c r="K346">
        <v>84</v>
      </c>
      <c r="L346">
        <v>68</v>
      </c>
      <c r="M346">
        <v>77</v>
      </c>
      <c r="N346">
        <v>21</v>
      </c>
    </row>
    <row r="347" spans="1:14" x14ac:dyDescent="0.3">
      <c r="A347" t="s">
        <v>1871</v>
      </c>
      <c r="B347">
        <v>22</v>
      </c>
      <c r="C347">
        <v>2</v>
      </c>
      <c r="D347">
        <v>1200000</v>
      </c>
      <c r="E347">
        <v>0</v>
      </c>
      <c r="F347" t="s">
        <v>585</v>
      </c>
      <c r="G347">
        <v>4</v>
      </c>
      <c r="H347" t="s">
        <v>3485</v>
      </c>
      <c r="I347">
        <v>80</v>
      </c>
      <c r="J347">
        <v>77</v>
      </c>
      <c r="K347">
        <v>79</v>
      </c>
      <c r="L347">
        <v>64</v>
      </c>
      <c r="M347">
        <v>29</v>
      </c>
      <c r="N347">
        <v>20</v>
      </c>
    </row>
    <row r="348" spans="1:14" x14ac:dyDescent="0.3">
      <c r="A348" t="s">
        <v>1873</v>
      </c>
      <c r="B348">
        <v>22</v>
      </c>
      <c r="C348">
        <v>1</v>
      </c>
      <c r="D348">
        <v>1200000</v>
      </c>
      <c r="E348">
        <v>3</v>
      </c>
      <c r="F348" t="s">
        <v>585</v>
      </c>
      <c r="G348">
        <v>1</v>
      </c>
      <c r="H348" t="s">
        <v>3488</v>
      </c>
      <c r="I348">
        <v>76</v>
      </c>
      <c r="J348">
        <v>70</v>
      </c>
      <c r="K348">
        <v>82</v>
      </c>
      <c r="L348">
        <v>73</v>
      </c>
      <c r="M348">
        <v>68</v>
      </c>
      <c r="N348">
        <v>21</v>
      </c>
    </row>
    <row r="349" spans="1:14" x14ac:dyDescent="0.3">
      <c r="A349" t="s">
        <v>1875</v>
      </c>
      <c r="B349">
        <v>22</v>
      </c>
      <c r="C349">
        <v>4</v>
      </c>
      <c r="D349">
        <v>1200000</v>
      </c>
      <c r="E349">
        <v>3</v>
      </c>
      <c r="F349" t="s">
        <v>585</v>
      </c>
      <c r="G349">
        <v>11</v>
      </c>
      <c r="H349" t="s">
        <v>3490</v>
      </c>
      <c r="I349">
        <v>67</v>
      </c>
      <c r="J349">
        <v>65</v>
      </c>
      <c r="K349">
        <v>53</v>
      </c>
      <c r="L349">
        <v>70</v>
      </c>
      <c r="M349">
        <v>61</v>
      </c>
      <c r="N349">
        <v>18</v>
      </c>
    </row>
    <row r="350" spans="1:14" x14ac:dyDescent="0.3">
      <c r="A350" t="s">
        <v>1877</v>
      </c>
      <c r="B350">
        <v>22</v>
      </c>
      <c r="C350">
        <v>4</v>
      </c>
      <c r="D350">
        <v>1200000</v>
      </c>
      <c r="E350">
        <v>0</v>
      </c>
      <c r="F350" t="s">
        <v>585</v>
      </c>
      <c r="G350">
        <v>10</v>
      </c>
      <c r="H350" t="s">
        <v>3496</v>
      </c>
      <c r="I350">
        <v>66</v>
      </c>
      <c r="J350">
        <v>64</v>
      </c>
      <c r="K350">
        <v>41</v>
      </c>
      <c r="L350">
        <v>65</v>
      </c>
      <c r="M350">
        <v>65</v>
      </c>
      <c r="N350">
        <v>18</v>
      </c>
    </row>
    <row r="351" spans="1:14" x14ac:dyDescent="0.3">
      <c r="A351" t="s">
        <v>1878</v>
      </c>
      <c r="B351">
        <v>22</v>
      </c>
      <c r="C351">
        <v>3</v>
      </c>
      <c r="D351">
        <v>1200000</v>
      </c>
      <c r="E351">
        <v>2</v>
      </c>
      <c r="F351" t="s">
        <v>585</v>
      </c>
      <c r="G351">
        <v>24</v>
      </c>
      <c r="H351" t="s">
        <v>3484</v>
      </c>
      <c r="I351">
        <v>68</v>
      </c>
      <c r="J351">
        <v>62</v>
      </c>
      <c r="K351">
        <v>47</v>
      </c>
      <c r="L351">
        <v>73</v>
      </c>
      <c r="M351">
        <v>50</v>
      </c>
      <c r="N351">
        <v>19</v>
      </c>
    </row>
    <row r="352" spans="1:14" x14ac:dyDescent="0.3">
      <c r="A352" t="s">
        <v>1880</v>
      </c>
      <c r="B352">
        <v>22</v>
      </c>
      <c r="C352">
        <v>3</v>
      </c>
      <c r="D352">
        <v>1200000</v>
      </c>
      <c r="E352">
        <v>4</v>
      </c>
      <c r="F352" t="s">
        <v>585</v>
      </c>
      <c r="G352">
        <v>41</v>
      </c>
      <c r="H352" t="s">
        <v>3486</v>
      </c>
      <c r="I352">
        <v>68</v>
      </c>
      <c r="J352">
        <v>61</v>
      </c>
      <c r="K352">
        <v>41</v>
      </c>
      <c r="L352">
        <v>71</v>
      </c>
      <c r="M352">
        <v>61</v>
      </c>
      <c r="N352">
        <v>19</v>
      </c>
    </row>
    <row r="353" spans="1:14" x14ac:dyDescent="0.3">
      <c r="A353" t="s">
        <v>1882</v>
      </c>
      <c r="B353">
        <v>22</v>
      </c>
      <c r="C353">
        <v>3</v>
      </c>
      <c r="D353">
        <v>1200000</v>
      </c>
      <c r="E353">
        <v>2</v>
      </c>
      <c r="F353" t="s">
        <v>585</v>
      </c>
      <c r="G353">
        <v>21</v>
      </c>
      <c r="H353" t="s">
        <v>3490</v>
      </c>
      <c r="I353">
        <v>59</v>
      </c>
      <c r="J353">
        <v>63</v>
      </c>
      <c r="K353">
        <v>47</v>
      </c>
      <c r="L353">
        <v>77</v>
      </c>
      <c r="M353">
        <v>68</v>
      </c>
      <c r="N353">
        <v>19</v>
      </c>
    </row>
    <row r="354" spans="1:14" x14ac:dyDescent="0.3">
      <c r="A354" t="s">
        <v>1885</v>
      </c>
      <c r="B354">
        <v>22</v>
      </c>
      <c r="C354">
        <v>3</v>
      </c>
      <c r="D354">
        <v>1200000</v>
      </c>
      <c r="E354">
        <v>0</v>
      </c>
      <c r="F354" t="s">
        <v>585</v>
      </c>
      <c r="G354">
        <v>23</v>
      </c>
      <c r="H354" t="s">
        <v>3482</v>
      </c>
      <c r="I354">
        <v>40</v>
      </c>
      <c r="J354">
        <v>40</v>
      </c>
      <c r="K354">
        <v>40</v>
      </c>
      <c r="L354">
        <v>40</v>
      </c>
      <c r="M354">
        <v>40</v>
      </c>
      <c r="N354">
        <v>19</v>
      </c>
    </row>
    <row r="355" spans="1:14" x14ac:dyDescent="0.3">
      <c r="A355" t="s">
        <v>1886</v>
      </c>
      <c r="B355">
        <v>22</v>
      </c>
      <c r="C355">
        <v>1</v>
      </c>
      <c r="D355">
        <v>1200000</v>
      </c>
      <c r="E355">
        <v>0</v>
      </c>
      <c r="F355" t="s">
        <v>585</v>
      </c>
      <c r="G355">
        <v>0</v>
      </c>
      <c r="H355" t="s">
        <v>3482</v>
      </c>
      <c r="I355">
        <v>40</v>
      </c>
      <c r="J355">
        <v>40</v>
      </c>
      <c r="K355">
        <v>40</v>
      </c>
      <c r="L355">
        <v>40</v>
      </c>
      <c r="M355">
        <v>40</v>
      </c>
      <c r="N355">
        <v>21</v>
      </c>
    </row>
    <row r="356" spans="1:14" x14ac:dyDescent="0.3">
      <c r="A356" t="s">
        <v>1887</v>
      </c>
      <c r="B356">
        <v>22</v>
      </c>
      <c r="C356">
        <v>1</v>
      </c>
      <c r="D356">
        <v>1200000</v>
      </c>
      <c r="E356">
        <v>2</v>
      </c>
      <c r="F356" t="s">
        <v>585</v>
      </c>
      <c r="G356">
        <v>0</v>
      </c>
      <c r="H356" t="s">
        <v>3487</v>
      </c>
      <c r="I356">
        <v>40</v>
      </c>
      <c r="J356">
        <v>40</v>
      </c>
      <c r="K356">
        <v>40</v>
      </c>
      <c r="L356">
        <v>40</v>
      </c>
      <c r="M356">
        <v>40</v>
      </c>
      <c r="N356">
        <v>21</v>
      </c>
    </row>
    <row r="357" spans="1:14" x14ac:dyDescent="0.3">
      <c r="A357" t="s">
        <v>1889</v>
      </c>
      <c r="B357">
        <v>22</v>
      </c>
      <c r="C357">
        <v>1</v>
      </c>
      <c r="D357">
        <v>1200000</v>
      </c>
      <c r="E357">
        <v>0</v>
      </c>
      <c r="F357" t="s">
        <v>585</v>
      </c>
      <c r="G357">
        <v>0</v>
      </c>
      <c r="H357" t="s">
        <v>3485</v>
      </c>
      <c r="I357">
        <v>40</v>
      </c>
      <c r="J357">
        <v>40</v>
      </c>
      <c r="K357">
        <v>40</v>
      </c>
      <c r="L357">
        <v>40</v>
      </c>
      <c r="M357">
        <v>40</v>
      </c>
      <c r="N357">
        <v>21</v>
      </c>
    </row>
    <row r="358" spans="1:14" x14ac:dyDescent="0.3">
      <c r="A358" t="s">
        <v>1892</v>
      </c>
      <c r="B358">
        <v>22</v>
      </c>
      <c r="C358">
        <v>2</v>
      </c>
      <c r="D358">
        <v>1200000</v>
      </c>
      <c r="E358">
        <v>1</v>
      </c>
      <c r="F358" t="s">
        <v>585</v>
      </c>
      <c r="G358">
        <v>0</v>
      </c>
      <c r="H358" t="s">
        <v>3482</v>
      </c>
      <c r="I358">
        <v>40</v>
      </c>
      <c r="J358">
        <v>40</v>
      </c>
      <c r="K358">
        <v>40</v>
      </c>
      <c r="L358">
        <v>40</v>
      </c>
      <c r="M358">
        <v>40</v>
      </c>
      <c r="N358">
        <v>20</v>
      </c>
    </row>
    <row r="359" spans="1:14" x14ac:dyDescent="0.3">
      <c r="A359" t="s">
        <v>1894</v>
      </c>
      <c r="B359">
        <v>22</v>
      </c>
      <c r="C359">
        <v>3</v>
      </c>
      <c r="D359">
        <v>1200000</v>
      </c>
      <c r="E359">
        <v>0</v>
      </c>
      <c r="F359" t="s">
        <v>585</v>
      </c>
      <c r="G359">
        <v>20</v>
      </c>
      <c r="H359" t="s">
        <v>3482</v>
      </c>
      <c r="I359">
        <v>40</v>
      </c>
      <c r="J359">
        <v>40</v>
      </c>
      <c r="K359">
        <v>40</v>
      </c>
      <c r="L359">
        <v>40</v>
      </c>
      <c r="M359">
        <v>40</v>
      </c>
      <c r="N359">
        <v>19</v>
      </c>
    </row>
    <row r="360" spans="1:14" x14ac:dyDescent="0.3">
      <c r="A360" t="s">
        <v>1897</v>
      </c>
      <c r="B360">
        <v>23</v>
      </c>
      <c r="C360">
        <v>1</v>
      </c>
      <c r="D360">
        <v>1200000</v>
      </c>
      <c r="E360">
        <v>1</v>
      </c>
      <c r="F360" t="s">
        <v>585</v>
      </c>
      <c r="G360">
        <v>3</v>
      </c>
      <c r="H360" t="s">
        <v>3487</v>
      </c>
      <c r="I360">
        <v>84</v>
      </c>
      <c r="J360">
        <v>78</v>
      </c>
      <c r="K360">
        <v>86</v>
      </c>
      <c r="L360">
        <v>69</v>
      </c>
      <c r="M360">
        <v>88</v>
      </c>
      <c r="N360">
        <v>21</v>
      </c>
    </row>
    <row r="361" spans="1:14" x14ac:dyDescent="0.3">
      <c r="A361" t="s">
        <v>1899</v>
      </c>
      <c r="B361">
        <v>23</v>
      </c>
      <c r="C361">
        <v>4</v>
      </c>
      <c r="D361">
        <v>1200000</v>
      </c>
      <c r="E361">
        <v>0</v>
      </c>
      <c r="F361" t="s">
        <v>585</v>
      </c>
      <c r="G361">
        <v>11</v>
      </c>
      <c r="H361" t="s">
        <v>3493</v>
      </c>
      <c r="I361">
        <v>79</v>
      </c>
      <c r="J361">
        <v>80</v>
      </c>
      <c r="K361">
        <v>76</v>
      </c>
      <c r="L361">
        <v>73</v>
      </c>
      <c r="M361">
        <v>63</v>
      </c>
      <c r="N361">
        <v>18</v>
      </c>
    </row>
    <row r="362" spans="1:14" x14ac:dyDescent="0.3">
      <c r="A362" t="s">
        <v>1902</v>
      </c>
      <c r="B362">
        <v>23</v>
      </c>
      <c r="C362">
        <v>2</v>
      </c>
      <c r="D362">
        <v>1200000</v>
      </c>
      <c r="E362">
        <v>3</v>
      </c>
      <c r="F362" t="s">
        <v>585</v>
      </c>
      <c r="G362">
        <v>12</v>
      </c>
      <c r="H362" t="s">
        <v>3491</v>
      </c>
      <c r="I362">
        <v>79</v>
      </c>
      <c r="J362">
        <v>78</v>
      </c>
      <c r="K362">
        <v>80</v>
      </c>
      <c r="L362">
        <v>81</v>
      </c>
      <c r="M362">
        <v>67</v>
      </c>
      <c r="N362">
        <v>20</v>
      </c>
    </row>
    <row r="363" spans="1:14" x14ac:dyDescent="0.3">
      <c r="A363" t="s">
        <v>1904</v>
      </c>
      <c r="B363">
        <v>23</v>
      </c>
      <c r="C363">
        <v>3</v>
      </c>
      <c r="D363">
        <v>1200000</v>
      </c>
      <c r="E363">
        <v>1</v>
      </c>
      <c r="F363" t="s">
        <v>585</v>
      </c>
      <c r="G363">
        <v>5</v>
      </c>
      <c r="H363" t="s">
        <v>3485</v>
      </c>
      <c r="I363">
        <v>81</v>
      </c>
      <c r="J363">
        <v>75</v>
      </c>
      <c r="K363">
        <v>86</v>
      </c>
      <c r="L363">
        <v>69</v>
      </c>
      <c r="M363">
        <v>72</v>
      </c>
      <c r="N363">
        <v>19</v>
      </c>
    </row>
    <row r="364" spans="1:14" x14ac:dyDescent="0.3">
      <c r="A364" t="s">
        <v>1907</v>
      </c>
      <c r="B364">
        <v>23</v>
      </c>
      <c r="C364">
        <v>1</v>
      </c>
      <c r="D364">
        <v>1200000</v>
      </c>
      <c r="E364">
        <v>0</v>
      </c>
      <c r="F364" t="s">
        <v>585</v>
      </c>
      <c r="G364">
        <v>1</v>
      </c>
      <c r="H364" t="s">
        <v>3490</v>
      </c>
      <c r="I364">
        <v>81</v>
      </c>
      <c r="J364">
        <v>81</v>
      </c>
      <c r="K364">
        <v>82</v>
      </c>
      <c r="L364">
        <v>69</v>
      </c>
      <c r="M364">
        <v>77</v>
      </c>
      <c r="N364">
        <v>21</v>
      </c>
    </row>
    <row r="365" spans="1:14" x14ac:dyDescent="0.3">
      <c r="A365" t="s">
        <v>1909</v>
      </c>
      <c r="B365">
        <v>23</v>
      </c>
      <c r="C365">
        <v>4</v>
      </c>
      <c r="D365">
        <v>1200000</v>
      </c>
      <c r="E365">
        <v>1</v>
      </c>
      <c r="F365" t="s">
        <v>585</v>
      </c>
      <c r="G365">
        <v>22</v>
      </c>
      <c r="H365" t="s">
        <v>3490</v>
      </c>
      <c r="I365">
        <v>83</v>
      </c>
      <c r="J365">
        <v>82</v>
      </c>
      <c r="K365">
        <v>91</v>
      </c>
      <c r="L365">
        <v>61</v>
      </c>
      <c r="M365">
        <v>69</v>
      </c>
      <c r="N365">
        <v>18</v>
      </c>
    </row>
    <row r="366" spans="1:14" x14ac:dyDescent="0.3">
      <c r="A366" t="s">
        <v>1912</v>
      </c>
      <c r="B366">
        <v>23</v>
      </c>
      <c r="C366">
        <v>3</v>
      </c>
      <c r="D366">
        <v>1200000</v>
      </c>
      <c r="E366">
        <v>3</v>
      </c>
      <c r="F366" t="s">
        <v>585</v>
      </c>
      <c r="G366">
        <v>2</v>
      </c>
      <c r="H366" t="s">
        <v>3491</v>
      </c>
      <c r="I366">
        <v>72</v>
      </c>
      <c r="J366">
        <v>71</v>
      </c>
      <c r="K366">
        <v>45</v>
      </c>
      <c r="L366">
        <v>74</v>
      </c>
      <c r="M366">
        <v>67</v>
      </c>
      <c r="N366">
        <v>19</v>
      </c>
    </row>
    <row r="367" spans="1:14" x14ac:dyDescent="0.3">
      <c r="A367" t="s">
        <v>1914</v>
      </c>
      <c r="B367">
        <v>23</v>
      </c>
      <c r="C367">
        <v>3</v>
      </c>
      <c r="D367">
        <v>1200000</v>
      </c>
      <c r="E367">
        <v>0</v>
      </c>
      <c r="F367" t="s">
        <v>585</v>
      </c>
      <c r="G367">
        <v>24</v>
      </c>
      <c r="H367" t="s">
        <v>3487</v>
      </c>
      <c r="I367">
        <v>73</v>
      </c>
      <c r="J367">
        <v>64</v>
      </c>
      <c r="K367">
        <v>76</v>
      </c>
      <c r="L367">
        <v>64</v>
      </c>
      <c r="M367">
        <v>85</v>
      </c>
      <c r="N367">
        <v>19</v>
      </c>
    </row>
    <row r="368" spans="1:14" x14ac:dyDescent="0.3">
      <c r="A368" t="s">
        <v>1917</v>
      </c>
      <c r="B368">
        <v>23</v>
      </c>
      <c r="C368">
        <v>4</v>
      </c>
      <c r="D368">
        <v>1200000</v>
      </c>
      <c r="E368">
        <v>2</v>
      </c>
      <c r="F368" t="s">
        <v>585</v>
      </c>
      <c r="G368">
        <v>4</v>
      </c>
      <c r="H368" t="s">
        <v>3488</v>
      </c>
      <c r="I368">
        <v>69</v>
      </c>
      <c r="J368">
        <v>68</v>
      </c>
      <c r="K368">
        <v>44</v>
      </c>
      <c r="L368">
        <v>71</v>
      </c>
      <c r="M368">
        <v>72</v>
      </c>
      <c r="N368">
        <v>18</v>
      </c>
    </row>
    <row r="369" spans="1:14" x14ac:dyDescent="0.3">
      <c r="A369" t="s">
        <v>1919</v>
      </c>
      <c r="B369">
        <v>23</v>
      </c>
      <c r="C369">
        <v>2</v>
      </c>
      <c r="D369">
        <v>1200000</v>
      </c>
      <c r="E369">
        <v>3</v>
      </c>
      <c r="F369" t="s">
        <v>585</v>
      </c>
      <c r="G369">
        <v>23</v>
      </c>
      <c r="H369" t="s">
        <v>3483</v>
      </c>
      <c r="I369">
        <v>69</v>
      </c>
      <c r="J369">
        <v>63</v>
      </c>
      <c r="K369">
        <v>43</v>
      </c>
      <c r="L369">
        <v>66</v>
      </c>
      <c r="M369">
        <v>56</v>
      </c>
      <c r="N369">
        <v>20</v>
      </c>
    </row>
    <row r="370" spans="1:14" x14ac:dyDescent="0.3">
      <c r="A370" t="s">
        <v>1922</v>
      </c>
      <c r="B370">
        <v>23</v>
      </c>
      <c r="C370">
        <v>4</v>
      </c>
      <c r="D370">
        <v>1200000</v>
      </c>
      <c r="E370">
        <v>2</v>
      </c>
      <c r="F370" t="s">
        <v>585</v>
      </c>
      <c r="G370">
        <v>0</v>
      </c>
      <c r="H370" t="s">
        <v>3487</v>
      </c>
      <c r="I370">
        <v>69</v>
      </c>
      <c r="J370">
        <v>63</v>
      </c>
      <c r="K370">
        <v>68</v>
      </c>
      <c r="L370">
        <v>74</v>
      </c>
      <c r="M370">
        <v>50</v>
      </c>
      <c r="N370">
        <v>18</v>
      </c>
    </row>
    <row r="371" spans="1:14" x14ac:dyDescent="0.3">
      <c r="A371" t="s">
        <v>1925</v>
      </c>
      <c r="B371">
        <v>23</v>
      </c>
      <c r="C371">
        <v>2</v>
      </c>
      <c r="D371">
        <v>1200000</v>
      </c>
      <c r="E371">
        <v>3</v>
      </c>
      <c r="F371" t="s">
        <v>585</v>
      </c>
      <c r="G371">
        <v>33</v>
      </c>
      <c r="H371" t="s">
        <v>3484</v>
      </c>
      <c r="I371">
        <v>66</v>
      </c>
      <c r="J371">
        <v>64</v>
      </c>
      <c r="K371">
        <v>43</v>
      </c>
      <c r="L371">
        <v>72</v>
      </c>
      <c r="M371">
        <v>68</v>
      </c>
      <c r="N371">
        <v>20</v>
      </c>
    </row>
    <row r="372" spans="1:14" x14ac:dyDescent="0.3">
      <c r="A372" t="s">
        <v>1927</v>
      </c>
      <c r="B372">
        <v>23</v>
      </c>
      <c r="C372">
        <v>4</v>
      </c>
      <c r="D372">
        <v>1200000</v>
      </c>
      <c r="E372">
        <v>0</v>
      </c>
      <c r="F372" t="s">
        <v>585</v>
      </c>
      <c r="G372">
        <v>10</v>
      </c>
      <c r="H372" t="s">
        <v>3493</v>
      </c>
      <c r="I372">
        <v>64</v>
      </c>
      <c r="J372">
        <v>61</v>
      </c>
      <c r="K372">
        <v>47</v>
      </c>
      <c r="L372">
        <v>82</v>
      </c>
      <c r="M372">
        <v>0</v>
      </c>
      <c r="N372">
        <v>18</v>
      </c>
    </row>
    <row r="373" spans="1:14" x14ac:dyDescent="0.3">
      <c r="A373" t="s">
        <v>1929</v>
      </c>
      <c r="B373">
        <v>23</v>
      </c>
      <c r="C373">
        <v>4</v>
      </c>
      <c r="D373">
        <v>1200000</v>
      </c>
      <c r="E373">
        <v>1</v>
      </c>
      <c r="F373" t="s">
        <v>585</v>
      </c>
      <c r="G373">
        <v>25</v>
      </c>
      <c r="H373" t="s">
        <v>3490</v>
      </c>
      <c r="I373">
        <v>64</v>
      </c>
      <c r="J373">
        <v>60</v>
      </c>
      <c r="K373">
        <v>40</v>
      </c>
      <c r="L373">
        <v>69</v>
      </c>
      <c r="M373">
        <v>69</v>
      </c>
      <c r="N373">
        <v>18</v>
      </c>
    </row>
    <row r="374" spans="1:14" x14ac:dyDescent="0.3">
      <c r="A374" t="s">
        <v>1931</v>
      </c>
      <c r="B374">
        <v>23</v>
      </c>
      <c r="C374">
        <v>4</v>
      </c>
      <c r="D374">
        <v>1200000</v>
      </c>
      <c r="E374">
        <v>1</v>
      </c>
      <c r="F374" t="s">
        <v>585</v>
      </c>
      <c r="G374">
        <v>15</v>
      </c>
      <c r="H374" t="s">
        <v>3496</v>
      </c>
      <c r="I374">
        <v>58</v>
      </c>
      <c r="J374">
        <v>60</v>
      </c>
      <c r="K374">
        <v>41</v>
      </c>
      <c r="L374">
        <v>69</v>
      </c>
      <c r="M374">
        <v>61</v>
      </c>
      <c r="N374">
        <v>18</v>
      </c>
    </row>
    <row r="375" spans="1:14" x14ac:dyDescent="0.3">
      <c r="A375" t="s">
        <v>1934</v>
      </c>
      <c r="B375">
        <v>23</v>
      </c>
      <c r="C375">
        <v>1</v>
      </c>
      <c r="D375">
        <v>1200000</v>
      </c>
      <c r="E375">
        <v>1</v>
      </c>
      <c r="F375" t="s">
        <v>585</v>
      </c>
      <c r="G375">
        <v>13</v>
      </c>
      <c r="H375" t="s">
        <v>3485</v>
      </c>
      <c r="I375">
        <v>40</v>
      </c>
      <c r="J375">
        <v>40</v>
      </c>
      <c r="K375">
        <v>40</v>
      </c>
      <c r="L375">
        <v>40</v>
      </c>
      <c r="M375">
        <v>40</v>
      </c>
      <c r="N375">
        <v>21</v>
      </c>
    </row>
    <row r="376" spans="1:14" x14ac:dyDescent="0.3">
      <c r="A376" t="s">
        <v>1936</v>
      </c>
      <c r="B376">
        <v>24</v>
      </c>
      <c r="C376">
        <v>3</v>
      </c>
      <c r="D376">
        <v>1200000</v>
      </c>
      <c r="E376">
        <v>3</v>
      </c>
      <c r="F376" t="s">
        <v>585</v>
      </c>
      <c r="G376">
        <v>33</v>
      </c>
      <c r="H376" t="s">
        <v>3483</v>
      </c>
      <c r="I376">
        <v>81</v>
      </c>
      <c r="J376">
        <v>81</v>
      </c>
      <c r="K376">
        <v>84</v>
      </c>
      <c r="L376">
        <v>86</v>
      </c>
      <c r="M376">
        <v>77</v>
      </c>
      <c r="N376">
        <v>19</v>
      </c>
    </row>
    <row r="377" spans="1:14" x14ac:dyDescent="0.3">
      <c r="A377" t="s">
        <v>1938</v>
      </c>
      <c r="B377">
        <v>24</v>
      </c>
      <c r="C377">
        <v>2</v>
      </c>
      <c r="D377">
        <v>1200000</v>
      </c>
      <c r="E377">
        <v>3</v>
      </c>
      <c r="F377" t="s">
        <v>585</v>
      </c>
      <c r="G377">
        <v>24</v>
      </c>
      <c r="H377" t="s">
        <v>3490</v>
      </c>
      <c r="I377">
        <v>79</v>
      </c>
      <c r="J377">
        <v>80</v>
      </c>
      <c r="K377">
        <v>81</v>
      </c>
      <c r="L377">
        <v>82</v>
      </c>
      <c r="M377">
        <v>75</v>
      </c>
      <c r="N377">
        <v>20</v>
      </c>
    </row>
    <row r="378" spans="1:14" x14ac:dyDescent="0.3">
      <c r="A378" t="s">
        <v>1940</v>
      </c>
      <c r="B378">
        <v>24</v>
      </c>
      <c r="C378">
        <v>1</v>
      </c>
      <c r="D378">
        <v>1200000</v>
      </c>
      <c r="E378">
        <v>0</v>
      </c>
      <c r="F378" t="s">
        <v>585</v>
      </c>
      <c r="G378">
        <v>1</v>
      </c>
      <c r="H378" t="s">
        <v>3485</v>
      </c>
      <c r="I378">
        <v>83</v>
      </c>
      <c r="J378">
        <v>73</v>
      </c>
      <c r="K378">
        <v>80</v>
      </c>
      <c r="L378">
        <v>55</v>
      </c>
      <c r="M378">
        <v>78</v>
      </c>
      <c r="N378">
        <v>21</v>
      </c>
    </row>
    <row r="379" spans="1:14" x14ac:dyDescent="0.3">
      <c r="A379" t="s">
        <v>1942</v>
      </c>
      <c r="B379">
        <v>24</v>
      </c>
      <c r="C379">
        <v>2</v>
      </c>
      <c r="D379">
        <v>1200000</v>
      </c>
      <c r="E379">
        <v>4</v>
      </c>
      <c r="F379" t="s">
        <v>585</v>
      </c>
      <c r="G379">
        <v>23</v>
      </c>
      <c r="H379" t="s">
        <v>3488</v>
      </c>
      <c r="I379">
        <v>78</v>
      </c>
      <c r="J379">
        <v>73</v>
      </c>
      <c r="K379">
        <v>82</v>
      </c>
      <c r="L379">
        <v>83</v>
      </c>
      <c r="M379">
        <v>82</v>
      </c>
      <c r="N379">
        <v>20</v>
      </c>
    </row>
    <row r="380" spans="1:14" x14ac:dyDescent="0.3">
      <c r="A380" t="s">
        <v>1946</v>
      </c>
      <c r="B380">
        <v>24</v>
      </c>
      <c r="C380">
        <v>3</v>
      </c>
      <c r="D380">
        <v>1200000</v>
      </c>
      <c r="E380">
        <v>2</v>
      </c>
      <c r="F380" t="s">
        <v>585</v>
      </c>
      <c r="G380">
        <v>5</v>
      </c>
      <c r="H380" t="s">
        <v>3486</v>
      </c>
      <c r="I380">
        <v>74</v>
      </c>
      <c r="J380">
        <v>76</v>
      </c>
      <c r="K380">
        <v>78</v>
      </c>
      <c r="L380">
        <v>90</v>
      </c>
      <c r="M380">
        <v>70</v>
      </c>
      <c r="N380">
        <v>19</v>
      </c>
    </row>
    <row r="381" spans="1:14" x14ac:dyDescent="0.3">
      <c r="A381" t="s">
        <v>1949</v>
      </c>
      <c r="B381">
        <v>24</v>
      </c>
      <c r="C381">
        <v>2</v>
      </c>
      <c r="D381">
        <v>1200000</v>
      </c>
      <c r="E381">
        <v>1</v>
      </c>
      <c r="F381" t="s">
        <v>585</v>
      </c>
      <c r="G381">
        <v>30</v>
      </c>
      <c r="H381" t="s">
        <v>3496</v>
      </c>
      <c r="I381">
        <v>77</v>
      </c>
      <c r="J381">
        <v>68</v>
      </c>
      <c r="K381">
        <v>82</v>
      </c>
      <c r="L381">
        <v>56</v>
      </c>
      <c r="M381">
        <v>95</v>
      </c>
      <c r="N381">
        <v>20</v>
      </c>
    </row>
    <row r="382" spans="1:14" x14ac:dyDescent="0.3">
      <c r="A382" t="s">
        <v>1951</v>
      </c>
      <c r="B382">
        <v>24</v>
      </c>
      <c r="C382">
        <v>3</v>
      </c>
      <c r="D382">
        <v>1200000</v>
      </c>
      <c r="E382">
        <v>0</v>
      </c>
      <c r="F382" t="s">
        <v>585</v>
      </c>
      <c r="G382">
        <v>2</v>
      </c>
      <c r="H382" t="s">
        <v>3485</v>
      </c>
      <c r="I382">
        <v>77</v>
      </c>
      <c r="J382">
        <v>67</v>
      </c>
      <c r="K382">
        <v>84</v>
      </c>
      <c r="L382">
        <v>61</v>
      </c>
      <c r="M382">
        <v>81</v>
      </c>
      <c r="N382">
        <v>19</v>
      </c>
    </row>
    <row r="383" spans="1:14" x14ac:dyDescent="0.3">
      <c r="A383" t="s">
        <v>1954</v>
      </c>
      <c r="B383">
        <v>24</v>
      </c>
      <c r="C383">
        <v>2</v>
      </c>
      <c r="D383">
        <v>1200000</v>
      </c>
      <c r="E383">
        <v>2</v>
      </c>
      <c r="F383" t="s">
        <v>585</v>
      </c>
      <c r="G383">
        <v>13</v>
      </c>
      <c r="H383" t="s">
        <v>3487</v>
      </c>
      <c r="I383">
        <v>68</v>
      </c>
      <c r="J383">
        <v>67</v>
      </c>
      <c r="K383">
        <v>53</v>
      </c>
      <c r="L383">
        <v>74</v>
      </c>
      <c r="M383">
        <v>79</v>
      </c>
      <c r="N383">
        <v>20</v>
      </c>
    </row>
    <row r="384" spans="1:14" x14ac:dyDescent="0.3">
      <c r="A384" t="s">
        <v>1957</v>
      </c>
      <c r="B384">
        <v>24</v>
      </c>
      <c r="C384">
        <v>1</v>
      </c>
      <c r="D384">
        <v>1200000</v>
      </c>
      <c r="E384">
        <v>0</v>
      </c>
      <c r="F384" t="s">
        <v>585</v>
      </c>
      <c r="G384">
        <v>4</v>
      </c>
      <c r="H384" t="s">
        <v>3496</v>
      </c>
      <c r="I384">
        <v>73</v>
      </c>
      <c r="J384">
        <v>68</v>
      </c>
      <c r="K384">
        <v>77</v>
      </c>
      <c r="L384">
        <v>57</v>
      </c>
      <c r="M384">
        <v>59</v>
      </c>
      <c r="N384">
        <v>21</v>
      </c>
    </row>
    <row r="385" spans="1:14" x14ac:dyDescent="0.3">
      <c r="A385" t="s">
        <v>1959</v>
      </c>
      <c r="B385">
        <v>24</v>
      </c>
      <c r="C385">
        <v>1</v>
      </c>
      <c r="D385">
        <v>1200000</v>
      </c>
      <c r="E385">
        <v>3</v>
      </c>
      <c r="F385" t="s">
        <v>585</v>
      </c>
      <c r="G385">
        <v>0</v>
      </c>
      <c r="H385" t="s">
        <v>3484</v>
      </c>
      <c r="I385">
        <v>64</v>
      </c>
      <c r="J385">
        <v>64</v>
      </c>
      <c r="K385">
        <v>42</v>
      </c>
      <c r="L385">
        <v>78</v>
      </c>
      <c r="M385">
        <v>71</v>
      </c>
      <c r="N385">
        <v>21</v>
      </c>
    </row>
    <row r="386" spans="1:14" x14ac:dyDescent="0.3">
      <c r="A386" t="s">
        <v>1962</v>
      </c>
      <c r="B386">
        <v>24</v>
      </c>
      <c r="C386">
        <v>3</v>
      </c>
      <c r="D386">
        <v>1200000</v>
      </c>
      <c r="E386">
        <v>1</v>
      </c>
      <c r="F386" t="s">
        <v>585</v>
      </c>
      <c r="G386">
        <v>12</v>
      </c>
      <c r="H386" t="s">
        <v>3496</v>
      </c>
      <c r="I386">
        <v>66</v>
      </c>
      <c r="J386">
        <v>60</v>
      </c>
      <c r="K386">
        <v>45</v>
      </c>
      <c r="L386">
        <v>70</v>
      </c>
      <c r="M386">
        <v>61</v>
      </c>
      <c r="N386">
        <v>19</v>
      </c>
    </row>
    <row r="387" spans="1:14" x14ac:dyDescent="0.3">
      <c r="A387" t="s">
        <v>1964</v>
      </c>
      <c r="B387">
        <v>24</v>
      </c>
      <c r="C387">
        <v>3</v>
      </c>
      <c r="D387">
        <v>1200000</v>
      </c>
      <c r="E387">
        <v>0</v>
      </c>
      <c r="F387" t="s">
        <v>585</v>
      </c>
      <c r="G387">
        <v>3</v>
      </c>
      <c r="H387" t="s">
        <v>3496</v>
      </c>
      <c r="I387">
        <v>66</v>
      </c>
      <c r="J387">
        <v>60</v>
      </c>
      <c r="K387">
        <v>42</v>
      </c>
      <c r="L387">
        <v>66</v>
      </c>
      <c r="M387">
        <v>62</v>
      </c>
      <c r="N387">
        <v>19</v>
      </c>
    </row>
    <row r="388" spans="1:14" x14ac:dyDescent="0.3">
      <c r="A388" t="s">
        <v>1967</v>
      </c>
      <c r="B388">
        <v>24</v>
      </c>
      <c r="C388">
        <v>4</v>
      </c>
      <c r="D388">
        <v>1200000</v>
      </c>
      <c r="E388">
        <v>1</v>
      </c>
      <c r="F388" t="s">
        <v>585</v>
      </c>
      <c r="G388">
        <v>10</v>
      </c>
      <c r="H388" t="s">
        <v>3493</v>
      </c>
      <c r="I388">
        <v>59</v>
      </c>
      <c r="J388">
        <v>60</v>
      </c>
      <c r="K388">
        <v>46</v>
      </c>
      <c r="L388">
        <v>70</v>
      </c>
      <c r="M388">
        <v>67</v>
      </c>
      <c r="N388">
        <v>18</v>
      </c>
    </row>
    <row r="389" spans="1:14" x14ac:dyDescent="0.3">
      <c r="A389" t="s">
        <v>1970</v>
      </c>
      <c r="B389">
        <v>24</v>
      </c>
      <c r="C389">
        <v>1</v>
      </c>
      <c r="D389">
        <v>1200000</v>
      </c>
      <c r="E389">
        <v>1</v>
      </c>
      <c r="F389" t="s">
        <v>585</v>
      </c>
      <c r="G389">
        <v>14</v>
      </c>
      <c r="H389" t="s">
        <v>3482</v>
      </c>
      <c r="I389">
        <v>40</v>
      </c>
      <c r="J389">
        <v>40</v>
      </c>
      <c r="K389">
        <v>40</v>
      </c>
      <c r="L389">
        <v>40</v>
      </c>
      <c r="M389">
        <v>40</v>
      </c>
      <c r="N389">
        <v>21</v>
      </c>
    </row>
    <row r="390" spans="1:14" x14ac:dyDescent="0.3">
      <c r="A390" t="s">
        <v>1972</v>
      </c>
      <c r="B390">
        <v>25</v>
      </c>
      <c r="C390">
        <v>1</v>
      </c>
      <c r="D390">
        <v>1200000</v>
      </c>
      <c r="E390">
        <v>3</v>
      </c>
      <c r="F390" t="s">
        <v>585</v>
      </c>
      <c r="G390">
        <v>10</v>
      </c>
      <c r="H390" t="s">
        <v>3483</v>
      </c>
      <c r="I390">
        <v>83</v>
      </c>
      <c r="J390">
        <v>83</v>
      </c>
      <c r="K390">
        <v>80</v>
      </c>
      <c r="L390">
        <v>70</v>
      </c>
      <c r="M390">
        <v>73</v>
      </c>
      <c r="N390">
        <v>21</v>
      </c>
    </row>
    <row r="391" spans="1:14" x14ac:dyDescent="0.3">
      <c r="A391" t="s">
        <v>1976</v>
      </c>
      <c r="B391">
        <v>25</v>
      </c>
      <c r="C391">
        <v>1</v>
      </c>
      <c r="D391">
        <v>1200000</v>
      </c>
      <c r="E391">
        <v>3</v>
      </c>
      <c r="F391" t="s">
        <v>585</v>
      </c>
      <c r="G391">
        <v>24</v>
      </c>
      <c r="H391" t="s">
        <v>3483</v>
      </c>
      <c r="I391">
        <v>82</v>
      </c>
      <c r="J391">
        <v>83</v>
      </c>
      <c r="K391">
        <v>83</v>
      </c>
      <c r="L391">
        <v>93</v>
      </c>
      <c r="M391">
        <v>63</v>
      </c>
      <c r="N391">
        <v>21</v>
      </c>
    </row>
    <row r="392" spans="1:14" x14ac:dyDescent="0.3">
      <c r="A392" t="s">
        <v>1979</v>
      </c>
      <c r="B392">
        <v>25</v>
      </c>
      <c r="C392">
        <v>1</v>
      </c>
      <c r="D392">
        <v>1200000</v>
      </c>
      <c r="E392">
        <v>3</v>
      </c>
      <c r="F392" t="s">
        <v>585</v>
      </c>
      <c r="G392">
        <v>11</v>
      </c>
      <c r="H392" t="s">
        <v>3483</v>
      </c>
      <c r="I392">
        <v>85</v>
      </c>
      <c r="J392">
        <v>82</v>
      </c>
      <c r="K392">
        <v>82</v>
      </c>
      <c r="L392">
        <v>66</v>
      </c>
      <c r="M392">
        <v>76</v>
      </c>
      <c r="N392">
        <v>21</v>
      </c>
    </row>
    <row r="393" spans="1:14" x14ac:dyDescent="0.3">
      <c r="A393" t="s">
        <v>1981</v>
      </c>
      <c r="B393">
        <v>25</v>
      </c>
      <c r="C393">
        <v>2</v>
      </c>
      <c r="D393">
        <v>1200000</v>
      </c>
      <c r="E393">
        <v>1</v>
      </c>
      <c r="F393" t="s">
        <v>585</v>
      </c>
      <c r="G393">
        <v>22</v>
      </c>
      <c r="H393" t="s">
        <v>3495</v>
      </c>
      <c r="I393">
        <v>81</v>
      </c>
      <c r="J393">
        <v>72</v>
      </c>
      <c r="K393">
        <v>93</v>
      </c>
      <c r="L393">
        <v>55</v>
      </c>
      <c r="M393">
        <v>84</v>
      </c>
      <c r="N393">
        <v>20</v>
      </c>
    </row>
    <row r="394" spans="1:14" x14ac:dyDescent="0.3">
      <c r="A394" t="s">
        <v>1984</v>
      </c>
      <c r="B394">
        <v>25</v>
      </c>
      <c r="C394">
        <v>1</v>
      </c>
      <c r="D394">
        <v>1200000</v>
      </c>
      <c r="E394">
        <v>2</v>
      </c>
      <c r="F394" t="s">
        <v>585</v>
      </c>
      <c r="G394">
        <v>0</v>
      </c>
      <c r="H394" t="s">
        <v>3483</v>
      </c>
      <c r="I394">
        <v>77</v>
      </c>
      <c r="J394">
        <v>80</v>
      </c>
      <c r="K394">
        <v>71</v>
      </c>
      <c r="L394">
        <v>79</v>
      </c>
      <c r="M394">
        <v>79</v>
      </c>
      <c r="N394">
        <v>21</v>
      </c>
    </row>
    <row r="395" spans="1:14" x14ac:dyDescent="0.3">
      <c r="A395" t="s">
        <v>1985</v>
      </c>
      <c r="B395">
        <v>25</v>
      </c>
      <c r="C395">
        <v>1</v>
      </c>
      <c r="D395">
        <v>1200000</v>
      </c>
      <c r="E395">
        <v>3</v>
      </c>
      <c r="F395" t="s">
        <v>585</v>
      </c>
      <c r="G395">
        <v>15</v>
      </c>
      <c r="H395" t="s">
        <v>3486</v>
      </c>
      <c r="I395">
        <v>71</v>
      </c>
      <c r="J395">
        <v>73</v>
      </c>
      <c r="K395">
        <v>45</v>
      </c>
      <c r="L395">
        <v>81</v>
      </c>
      <c r="M395">
        <v>64</v>
      </c>
      <c r="N395">
        <v>21</v>
      </c>
    </row>
    <row r="396" spans="1:14" x14ac:dyDescent="0.3">
      <c r="A396" t="s">
        <v>1988</v>
      </c>
      <c r="B396">
        <v>25</v>
      </c>
      <c r="C396">
        <v>4</v>
      </c>
      <c r="D396">
        <v>1200000</v>
      </c>
      <c r="E396">
        <v>3</v>
      </c>
      <c r="F396" t="s">
        <v>585</v>
      </c>
      <c r="G396">
        <v>21</v>
      </c>
      <c r="H396" t="s">
        <v>3486</v>
      </c>
      <c r="I396">
        <v>68</v>
      </c>
      <c r="J396">
        <v>67</v>
      </c>
      <c r="K396">
        <v>41</v>
      </c>
      <c r="L396">
        <v>72</v>
      </c>
      <c r="M396">
        <v>63</v>
      </c>
      <c r="N396">
        <v>18</v>
      </c>
    </row>
    <row r="397" spans="1:14" x14ac:dyDescent="0.3">
      <c r="A397" t="s">
        <v>1989</v>
      </c>
      <c r="B397">
        <v>25</v>
      </c>
      <c r="C397">
        <v>1</v>
      </c>
      <c r="D397">
        <v>1200000</v>
      </c>
      <c r="E397">
        <v>1</v>
      </c>
      <c r="F397" t="s">
        <v>585</v>
      </c>
      <c r="G397">
        <v>2</v>
      </c>
      <c r="H397" t="s">
        <v>3482</v>
      </c>
      <c r="I397">
        <v>73</v>
      </c>
      <c r="J397">
        <v>66</v>
      </c>
      <c r="K397">
        <v>78</v>
      </c>
      <c r="L397">
        <v>60</v>
      </c>
      <c r="M397">
        <v>62</v>
      </c>
      <c r="N397">
        <v>21</v>
      </c>
    </row>
    <row r="398" spans="1:14" x14ac:dyDescent="0.3">
      <c r="A398" t="s">
        <v>1990</v>
      </c>
      <c r="B398">
        <v>25</v>
      </c>
      <c r="C398">
        <v>2</v>
      </c>
      <c r="D398">
        <v>1200000</v>
      </c>
      <c r="E398">
        <v>1</v>
      </c>
      <c r="F398" t="s">
        <v>585</v>
      </c>
      <c r="G398">
        <v>5</v>
      </c>
      <c r="H398" t="s">
        <v>3485</v>
      </c>
      <c r="I398">
        <v>65</v>
      </c>
      <c r="J398">
        <v>63</v>
      </c>
      <c r="K398">
        <v>52</v>
      </c>
      <c r="L398">
        <v>68</v>
      </c>
      <c r="M398">
        <v>66</v>
      </c>
      <c r="N398">
        <v>20</v>
      </c>
    </row>
    <row r="399" spans="1:14" x14ac:dyDescent="0.3">
      <c r="A399" t="s">
        <v>1993</v>
      </c>
      <c r="B399">
        <v>25</v>
      </c>
      <c r="C399">
        <v>1</v>
      </c>
      <c r="D399">
        <v>1200000</v>
      </c>
      <c r="E399">
        <v>1</v>
      </c>
      <c r="F399" t="s">
        <v>585</v>
      </c>
      <c r="G399">
        <v>20</v>
      </c>
      <c r="H399" t="s">
        <v>3493</v>
      </c>
      <c r="I399">
        <v>59</v>
      </c>
      <c r="J399">
        <v>60</v>
      </c>
      <c r="K399">
        <v>50</v>
      </c>
      <c r="L399">
        <v>71</v>
      </c>
      <c r="M399">
        <v>50</v>
      </c>
      <c r="N399">
        <v>21</v>
      </c>
    </row>
    <row r="400" spans="1:14" x14ac:dyDescent="0.3">
      <c r="A400" t="s">
        <v>1995</v>
      </c>
      <c r="B400">
        <v>25</v>
      </c>
      <c r="C400">
        <v>2</v>
      </c>
      <c r="D400">
        <v>1200000</v>
      </c>
      <c r="E400">
        <v>3</v>
      </c>
      <c r="F400" t="s">
        <v>585</v>
      </c>
      <c r="G400">
        <v>54</v>
      </c>
      <c r="H400" t="s">
        <v>3493</v>
      </c>
      <c r="I400">
        <v>58</v>
      </c>
      <c r="J400">
        <v>59</v>
      </c>
      <c r="K400">
        <v>44</v>
      </c>
      <c r="L400">
        <v>68</v>
      </c>
      <c r="M400">
        <v>53</v>
      </c>
      <c r="N400">
        <v>20</v>
      </c>
    </row>
    <row r="401" spans="1:14" x14ac:dyDescent="0.3">
      <c r="A401" t="s">
        <v>1997</v>
      </c>
      <c r="B401">
        <v>25</v>
      </c>
      <c r="C401">
        <v>2</v>
      </c>
      <c r="D401">
        <v>1200000</v>
      </c>
      <c r="E401">
        <v>0</v>
      </c>
      <c r="F401" t="s">
        <v>585</v>
      </c>
      <c r="G401">
        <v>12</v>
      </c>
      <c r="H401" t="s">
        <v>3482</v>
      </c>
      <c r="I401">
        <v>40</v>
      </c>
      <c r="J401">
        <v>40</v>
      </c>
      <c r="K401">
        <v>40</v>
      </c>
      <c r="L401">
        <v>40</v>
      </c>
      <c r="M401">
        <v>40</v>
      </c>
      <c r="N401">
        <v>20</v>
      </c>
    </row>
    <row r="402" spans="1:14" x14ac:dyDescent="0.3">
      <c r="A402" t="s">
        <v>1998</v>
      </c>
      <c r="B402">
        <v>25</v>
      </c>
      <c r="C402">
        <v>1</v>
      </c>
      <c r="D402">
        <v>1200000</v>
      </c>
      <c r="E402">
        <v>0</v>
      </c>
      <c r="F402" t="s">
        <v>585</v>
      </c>
      <c r="G402">
        <v>14</v>
      </c>
      <c r="H402" t="s">
        <v>3493</v>
      </c>
      <c r="I402">
        <v>40</v>
      </c>
      <c r="J402">
        <v>40</v>
      </c>
      <c r="K402">
        <v>40</v>
      </c>
      <c r="L402">
        <v>40</v>
      </c>
      <c r="M402">
        <v>40</v>
      </c>
      <c r="N402">
        <v>21</v>
      </c>
    </row>
    <row r="403" spans="1:14" x14ac:dyDescent="0.3">
      <c r="A403" t="s">
        <v>2000</v>
      </c>
      <c r="B403">
        <v>25</v>
      </c>
      <c r="C403">
        <v>2</v>
      </c>
      <c r="D403">
        <v>1200000</v>
      </c>
      <c r="E403">
        <v>0</v>
      </c>
      <c r="F403" t="s">
        <v>585</v>
      </c>
      <c r="G403">
        <v>1</v>
      </c>
      <c r="H403" t="s">
        <v>3490</v>
      </c>
      <c r="I403">
        <v>40</v>
      </c>
      <c r="J403">
        <v>40</v>
      </c>
      <c r="K403">
        <v>40</v>
      </c>
      <c r="L403">
        <v>40</v>
      </c>
      <c r="M403">
        <v>40</v>
      </c>
      <c r="N403">
        <v>20</v>
      </c>
    </row>
    <row r="404" spans="1:14" x14ac:dyDescent="0.3">
      <c r="A404" t="s">
        <v>2002</v>
      </c>
      <c r="B404">
        <v>25</v>
      </c>
      <c r="C404">
        <v>4</v>
      </c>
      <c r="D404">
        <v>1200000</v>
      </c>
      <c r="E404">
        <v>3</v>
      </c>
      <c r="F404" t="s">
        <v>585</v>
      </c>
      <c r="G404">
        <v>42</v>
      </c>
      <c r="H404" t="s">
        <v>3486</v>
      </c>
      <c r="I404">
        <v>40</v>
      </c>
      <c r="J404">
        <v>40</v>
      </c>
      <c r="K404">
        <v>40</v>
      </c>
      <c r="L404">
        <v>40</v>
      </c>
      <c r="M404">
        <v>40</v>
      </c>
      <c r="N404">
        <v>18</v>
      </c>
    </row>
    <row r="405" spans="1:14" x14ac:dyDescent="0.3">
      <c r="A405" t="s">
        <v>2004</v>
      </c>
      <c r="B405">
        <v>25</v>
      </c>
      <c r="C405">
        <v>4</v>
      </c>
      <c r="D405">
        <v>1200000</v>
      </c>
      <c r="E405">
        <v>2</v>
      </c>
      <c r="F405" t="s">
        <v>585</v>
      </c>
      <c r="G405">
        <v>40</v>
      </c>
      <c r="H405" t="s">
        <v>3491</v>
      </c>
      <c r="I405">
        <v>40</v>
      </c>
      <c r="J405">
        <v>40</v>
      </c>
      <c r="K405">
        <v>40</v>
      </c>
      <c r="L405">
        <v>40</v>
      </c>
      <c r="M405">
        <v>40</v>
      </c>
      <c r="N405">
        <v>18</v>
      </c>
    </row>
    <row r="406" spans="1:14" x14ac:dyDescent="0.3">
      <c r="A406" t="s">
        <v>2006</v>
      </c>
      <c r="B406">
        <v>25</v>
      </c>
      <c r="C406">
        <v>4</v>
      </c>
      <c r="D406">
        <v>1200000</v>
      </c>
      <c r="E406">
        <v>3</v>
      </c>
      <c r="F406" t="s">
        <v>585</v>
      </c>
      <c r="G406">
        <v>23</v>
      </c>
      <c r="H406" t="s">
        <v>3483</v>
      </c>
      <c r="I406">
        <v>40</v>
      </c>
      <c r="J406">
        <v>40</v>
      </c>
      <c r="K406">
        <v>40</v>
      </c>
      <c r="L406">
        <v>40</v>
      </c>
      <c r="M406">
        <v>40</v>
      </c>
      <c r="N406">
        <v>18</v>
      </c>
    </row>
    <row r="407" spans="1:14" x14ac:dyDescent="0.3">
      <c r="A407" t="s">
        <v>2009</v>
      </c>
      <c r="B407">
        <v>26</v>
      </c>
      <c r="C407">
        <v>2</v>
      </c>
      <c r="D407">
        <v>1200000</v>
      </c>
      <c r="E407">
        <v>0</v>
      </c>
      <c r="F407" t="s">
        <v>585</v>
      </c>
      <c r="G407">
        <v>34</v>
      </c>
      <c r="H407" t="s">
        <v>3490</v>
      </c>
      <c r="I407">
        <v>85</v>
      </c>
      <c r="J407">
        <v>79</v>
      </c>
      <c r="K407">
        <v>86</v>
      </c>
      <c r="L407">
        <v>67</v>
      </c>
      <c r="M407">
        <v>77</v>
      </c>
      <c r="N407">
        <v>20</v>
      </c>
    </row>
    <row r="408" spans="1:14" x14ac:dyDescent="0.3">
      <c r="A408" t="s">
        <v>2012</v>
      </c>
      <c r="B408">
        <v>26</v>
      </c>
      <c r="C408">
        <v>3</v>
      </c>
      <c r="D408">
        <v>1200000</v>
      </c>
      <c r="E408">
        <v>0</v>
      </c>
      <c r="F408" t="s">
        <v>585</v>
      </c>
      <c r="G408">
        <v>2</v>
      </c>
      <c r="H408" t="s">
        <v>3490</v>
      </c>
      <c r="I408">
        <v>76</v>
      </c>
      <c r="J408">
        <v>78</v>
      </c>
      <c r="K408">
        <v>73</v>
      </c>
      <c r="L408">
        <v>64</v>
      </c>
      <c r="M408">
        <v>71</v>
      </c>
      <c r="N408">
        <v>19</v>
      </c>
    </row>
    <row r="409" spans="1:14" x14ac:dyDescent="0.3">
      <c r="A409" t="s">
        <v>2014</v>
      </c>
      <c r="B409">
        <v>26</v>
      </c>
      <c r="C409">
        <v>2</v>
      </c>
      <c r="D409">
        <v>1200000</v>
      </c>
      <c r="E409">
        <v>2</v>
      </c>
      <c r="F409" t="s">
        <v>585</v>
      </c>
      <c r="G409">
        <v>13</v>
      </c>
      <c r="H409" t="s">
        <v>3484</v>
      </c>
      <c r="I409">
        <v>78</v>
      </c>
      <c r="J409">
        <v>80</v>
      </c>
      <c r="K409">
        <v>76</v>
      </c>
      <c r="L409">
        <v>82</v>
      </c>
      <c r="M409">
        <v>67</v>
      </c>
      <c r="N409">
        <v>20</v>
      </c>
    </row>
    <row r="410" spans="1:14" x14ac:dyDescent="0.3">
      <c r="A410" t="s">
        <v>2016</v>
      </c>
      <c r="B410">
        <v>26</v>
      </c>
      <c r="C410">
        <v>1</v>
      </c>
      <c r="D410">
        <v>1200000</v>
      </c>
      <c r="E410">
        <v>1</v>
      </c>
      <c r="F410" t="s">
        <v>585</v>
      </c>
      <c r="G410">
        <v>3</v>
      </c>
      <c r="H410" t="s">
        <v>3495</v>
      </c>
      <c r="I410">
        <v>82</v>
      </c>
      <c r="J410">
        <v>71</v>
      </c>
      <c r="K410">
        <v>92</v>
      </c>
      <c r="L410">
        <v>55</v>
      </c>
      <c r="M410">
        <v>76</v>
      </c>
      <c r="N410">
        <v>21</v>
      </c>
    </row>
    <row r="411" spans="1:14" x14ac:dyDescent="0.3">
      <c r="A411" t="s">
        <v>2018</v>
      </c>
      <c r="B411">
        <v>26</v>
      </c>
      <c r="C411">
        <v>1</v>
      </c>
      <c r="D411">
        <v>1200000</v>
      </c>
      <c r="E411">
        <v>1</v>
      </c>
      <c r="F411" t="s">
        <v>585</v>
      </c>
      <c r="G411">
        <v>15</v>
      </c>
      <c r="H411" t="s">
        <v>3496</v>
      </c>
      <c r="I411">
        <v>77</v>
      </c>
      <c r="J411">
        <v>69</v>
      </c>
      <c r="K411">
        <v>74</v>
      </c>
      <c r="L411">
        <v>58</v>
      </c>
      <c r="M411">
        <v>75</v>
      </c>
      <c r="N411">
        <v>21</v>
      </c>
    </row>
    <row r="412" spans="1:14" x14ac:dyDescent="0.3">
      <c r="A412" t="s">
        <v>2021</v>
      </c>
      <c r="B412">
        <v>26</v>
      </c>
      <c r="C412">
        <v>2</v>
      </c>
      <c r="D412">
        <v>1200000</v>
      </c>
      <c r="E412">
        <v>4</v>
      </c>
      <c r="F412" t="s">
        <v>585</v>
      </c>
      <c r="G412">
        <v>33</v>
      </c>
      <c r="H412" t="s">
        <v>3486</v>
      </c>
      <c r="I412">
        <v>71</v>
      </c>
      <c r="J412">
        <v>79</v>
      </c>
      <c r="K412">
        <v>47</v>
      </c>
      <c r="L412">
        <v>86</v>
      </c>
      <c r="M412">
        <v>63</v>
      </c>
      <c r="N412">
        <v>20</v>
      </c>
    </row>
    <row r="413" spans="1:14" x14ac:dyDescent="0.3">
      <c r="A413" t="s">
        <v>2023</v>
      </c>
      <c r="B413">
        <v>26</v>
      </c>
      <c r="C413">
        <v>2</v>
      </c>
      <c r="D413">
        <v>1200000</v>
      </c>
      <c r="E413">
        <v>0</v>
      </c>
      <c r="F413" t="s">
        <v>585</v>
      </c>
      <c r="G413">
        <v>10</v>
      </c>
      <c r="H413" t="s">
        <v>3490</v>
      </c>
      <c r="I413">
        <v>69</v>
      </c>
      <c r="J413">
        <v>66</v>
      </c>
      <c r="K413">
        <v>68</v>
      </c>
      <c r="L413">
        <v>73</v>
      </c>
      <c r="M413">
        <v>75</v>
      </c>
      <c r="N413">
        <v>20</v>
      </c>
    </row>
    <row r="414" spans="1:14" x14ac:dyDescent="0.3">
      <c r="A414" t="s">
        <v>2027</v>
      </c>
      <c r="B414">
        <v>26</v>
      </c>
      <c r="C414">
        <v>3</v>
      </c>
      <c r="D414">
        <v>1200000</v>
      </c>
      <c r="E414">
        <v>0</v>
      </c>
      <c r="F414" t="s">
        <v>585</v>
      </c>
      <c r="G414">
        <v>5</v>
      </c>
      <c r="H414" t="s">
        <v>3490</v>
      </c>
      <c r="I414">
        <v>70</v>
      </c>
      <c r="J414">
        <v>66</v>
      </c>
      <c r="K414">
        <v>71</v>
      </c>
      <c r="L414">
        <v>65</v>
      </c>
      <c r="M414">
        <v>59</v>
      </c>
      <c r="N414">
        <v>19</v>
      </c>
    </row>
    <row r="415" spans="1:14" x14ac:dyDescent="0.3">
      <c r="A415" t="s">
        <v>2029</v>
      </c>
      <c r="B415">
        <v>26</v>
      </c>
      <c r="C415">
        <v>4</v>
      </c>
      <c r="D415">
        <v>1200000</v>
      </c>
      <c r="E415">
        <v>0</v>
      </c>
      <c r="F415" t="s">
        <v>585</v>
      </c>
      <c r="G415">
        <v>0</v>
      </c>
      <c r="H415" t="s">
        <v>3485</v>
      </c>
      <c r="I415">
        <v>67</v>
      </c>
      <c r="J415">
        <v>64</v>
      </c>
      <c r="K415">
        <v>41</v>
      </c>
      <c r="L415">
        <v>69</v>
      </c>
      <c r="M415">
        <v>70</v>
      </c>
      <c r="N415">
        <v>18</v>
      </c>
    </row>
    <row r="416" spans="1:14" x14ac:dyDescent="0.3">
      <c r="A416" t="s">
        <v>2032</v>
      </c>
      <c r="B416">
        <v>26</v>
      </c>
      <c r="C416">
        <v>4</v>
      </c>
      <c r="D416">
        <v>1200000</v>
      </c>
      <c r="E416">
        <v>2</v>
      </c>
      <c r="F416" t="s">
        <v>585</v>
      </c>
      <c r="G416">
        <v>20</v>
      </c>
      <c r="H416" t="s">
        <v>3491</v>
      </c>
      <c r="I416">
        <v>67</v>
      </c>
      <c r="J416">
        <v>66</v>
      </c>
      <c r="K416">
        <v>48</v>
      </c>
      <c r="L416">
        <v>75</v>
      </c>
      <c r="M416">
        <v>71</v>
      </c>
      <c r="N416">
        <v>18</v>
      </c>
    </row>
    <row r="417" spans="1:14" x14ac:dyDescent="0.3">
      <c r="A417" t="s">
        <v>2034</v>
      </c>
      <c r="B417">
        <v>26</v>
      </c>
      <c r="C417">
        <v>3</v>
      </c>
      <c r="D417">
        <v>1200000</v>
      </c>
      <c r="E417">
        <v>3</v>
      </c>
      <c r="F417" t="s">
        <v>585</v>
      </c>
      <c r="G417">
        <v>22</v>
      </c>
      <c r="H417" t="s">
        <v>3491</v>
      </c>
      <c r="I417">
        <v>66</v>
      </c>
      <c r="J417">
        <v>68</v>
      </c>
      <c r="K417">
        <v>48</v>
      </c>
      <c r="L417">
        <v>79</v>
      </c>
      <c r="M417">
        <v>41</v>
      </c>
      <c r="N417">
        <v>19</v>
      </c>
    </row>
    <row r="418" spans="1:14" x14ac:dyDescent="0.3">
      <c r="A418" t="s">
        <v>2037</v>
      </c>
      <c r="B418">
        <v>26</v>
      </c>
      <c r="C418">
        <v>3</v>
      </c>
      <c r="D418">
        <v>1200000</v>
      </c>
      <c r="E418">
        <v>1</v>
      </c>
      <c r="F418" t="s">
        <v>585</v>
      </c>
      <c r="G418">
        <v>31</v>
      </c>
      <c r="H418" t="s">
        <v>3495</v>
      </c>
      <c r="I418">
        <v>74</v>
      </c>
      <c r="J418">
        <v>60</v>
      </c>
      <c r="K418">
        <v>42</v>
      </c>
      <c r="L418">
        <v>67</v>
      </c>
      <c r="M418">
        <v>63</v>
      </c>
      <c r="N418">
        <v>19</v>
      </c>
    </row>
    <row r="419" spans="1:14" x14ac:dyDescent="0.3">
      <c r="A419" t="s">
        <v>2039</v>
      </c>
      <c r="B419">
        <v>26</v>
      </c>
      <c r="C419">
        <v>2</v>
      </c>
      <c r="D419">
        <v>1200000</v>
      </c>
      <c r="E419">
        <v>1</v>
      </c>
      <c r="F419" t="s">
        <v>585</v>
      </c>
      <c r="G419">
        <v>32</v>
      </c>
      <c r="H419" t="s">
        <v>3496</v>
      </c>
      <c r="I419">
        <v>66</v>
      </c>
      <c r="J419">
        <v>60</v>
      </c>
      <c r="K419">
        <v>45</v>
      </c>
      <c r="L419">
        <v>70</v>
      </c>
      <c r="M419">
        <v>56</v>
      </c>
      <c r="N419">
        <v>20</v>
      </c>
    </row>
    <row r="420" spans="1:14" x14ac:dyDescent="0.3">
      <c r="A420" t="s">
        <v>2041</v>
      </c>
      <c r="B420">
        <v>26</v>
      </c>
      <c r="C420">
        <v>4</v>
      </c>
      <c r="D420">
        <v>1200000</v>
      </c>
      <c r="E420">
        <v>3</v>
      </c>
      <c r="F420" t="s">
        <v>585</v>
      </c>
      <c r="G420">
        <v>11</v>
      </c>
      <c r="H420" t="s">
        <v>3484</v>
      </c>
      <c r="I420">
        <v>40</v>
      </c>
      <c r="J420">
        <v>40</v>
      </c>
      <c r="K420">
        <v>40</v>
      </c>
      <c r="L420">
        <v>40</v>
      </c>
      <c r="M420">
        <v>40</v>
      </c>
      <c r="N420">
        <v>18</v>
      </c>
    </row>
    <row r="421" spans="1:14" x14ac:dyDescent="0.3">
      <c r="A421" t="s">
        <v>2043</v>
      </c>
      <c r="B421">
        <v>26</v>
      </c>
      <c r="C421">
        <v>4</v>
      </c>
      <c r="D421">
        <v>1200000</v>
      </c>
      <c r="E421">
        <v>3</v>
      </c>
      <c r="F421" t="s">
        <v>585</v>
      </c>
      <c r="G421">
        <v>24</v>
      </c>
      <c r="H421" t="s">
        <v>3483</v>
      </c>
      <c r="I421">
        <v>40</v>
      </c>
      <c r="J421">
        <v>40</v>
      </c>
      <c r="K421">
        <v>40</v>
      </c>
      <c r="L421">
        <v>40</v>
      </c>
      <c r="M421">
        <v>40</v>
      </c>
      <c r="N421">
        <v>18</v>
      </c>
    </row>
    <row r="422" spans="1:14" x14ac:dyDescent="0.3">
      <c r="A422" t="s">
        <v>2046</v>
      </c>
      <c r="B422">
        <v>27</v>
      </c>
      <c r="C422">
        <v>1</v>
      </c>
      <c r="D422">
        <v>1200000</v>
      </c>
      <c r="E422">
        <v>1</v>
      </c>
      <c r="F422" t="s">
        <v>585</v>
      </c>
      <c r="G422">
        <v>3</v>
      </c>
      <c r="H422" t="s">
        <v>3493</v>
      </c>
      <c r="I422">
        <v>84</v>
      </c>
      <c r="J422">
        <v>74</v>
      </c>
      <c r="K422">
        <v>89</v>
      </c>
      <c r="L422">
        <v>56</v>
      </c>
      <c r="M422">
        <v>91</v>
      </c>
      <c r="N422">
        <v>21</v>
      </c>
    </row>
    <row r="423" spans="1:14" x14ac:dyDescent="0.3">
      <c r="A423" t="s">
        <v>2049</v>
      </c>
      <c r="B423">
        <v>27</v>
      </c>
      <c r="C423">
        <v>1</v>
      </c>
      <c r="D423">
        <v>1200000</v>
      </c>
      <c r="E423">
        <v>2</v>
      </c>
      <c r="F423" t="s">
        <v>585</v>
      </c>
      <c r="G423">
        <v>33</v>
      </c>
      <c r="H423" t="s">
        <v>3484</v>
      </c>
      <c r="I423">
        <v>78</v>
      </c>
      <c r="J423">
        <v>83</v>
      </c>
      <c r="K423">
        <v>49</v>
      </c>
      <c r="L423">
        <v>94</v>
      </c>
      <c r="M423">
        <v>62</v>
      </c>
      <c r="N423">
        <v>21</v>
      </c>
    </row>
    <row r="424" spans="1:14" x14ac:dyDescent="0.3">
      <c r="A424" t="s">
        <v>2052</v>
      </c>
      <c r="B424">
        <v>27</v>
      </c>
      <c r="C424">
        <v>2</v>
      </c>
      <c r="D424">
        <v>1200000</v>
      </c>
      <c r="E424">
        <v>1</v>
      </c>
      <c r="F424" t="s">
        <v>585</v>
      </c>
      <c r="G424">
        <v>10</v>
      </c>
      <c r="H424" t="s">
        <v>3493</v>
      </c>
      <c r="I424">
        <v>82</v>
      </c>
      <c r="J424">
        <v>72</v>
      </c>
      <c r="K424">
        <v>95</v>
      </c>
      <c r="L424">
        <v>58</v>
      </c>
      <c r="M424">
        <v>91</v>
      </c>
      <c r="N424">
        <v>20</v>
      </c>
    </row>
    <row r="425" spans="1:14" x14ac:dyDescent="0.3">
      <c r="A425" t="s">
        <v>2054</v>
      </c>
      <c r="B425">
        <v>27</v>
      </c>
      <c r="C425">
        <v>3</v>
      </c>
      <c r="D425">
        <v>1200000</v>
      </c>
      <c r="E425">
        <v>1</v>
      </c>
      <c r="F425" t="s">
        <v>585</v>
      </c>
      <c r="G425">
        <v>5</v>
      </c>
      <c r="H425" t="s">
        <v>3497</v>
      </c>
      <c r="I425">
        <v>84</v>
      </c>
      <c r="J425">
        <v>71</v>
      </c>
      <c r="K425">
        <v>96</v>
      </c>
      <c r="L425">
        <v>56</v>
      </c>
      <c r="M425">
        <v>84</v>
      </c>
      <c r="N425">
        <v>19</v>
      </c>
    </row>
    <row r="426" spans="1:14" x14ac:dyDescent="0.3">
      <c r="A426" t="s">
        <v>2057</v>
      </c>
      <c r="B426">
        <v>27</v>
      </c>
      <c r="C426">
        <v>3</v>
      </c>
      <c r="D426">
        <v>1200000</v>
      </c>
      <c r="E426">
        <v>3</v>
      </c>
      <c r="F426" t="s">
        <v>585</v>
      </c>
      <c r="G426">
        <v>24</v>
      </c>
      <c r="H426" t="s">
        <v>3491</v>
      </c>
      <c r="I426">
        <v>73</v>
      </c>
      <c r="J426">
        <v>80</v>
      </c>
      <c r="K426">
        <v>45</v>
      </c>
      <c r="L426">
        <v>85</v>
      </c>
      <c r="M426">
        <v>57</v>
      </c>
      <c r="N426">
        <v>19</v>
      </c>
    </row>
    <row r="427" spans="1:14" x14ac:dyDescent="0.3">
      <c r="A427" t="s">
        <v>2060</v>
      </c>
      <c r="B427">
        <v>27</v>
      </c>
      <c r="C427">
        <v>3</v>
      </c>
      <c r="D427">
        <v>1200000</v>
      </c>
      <c r="E427">
        <v>1</v>
      </c>
      <c r="F427" t="s">
        <v>585</v>
      </c>
      <c r="G427">
        <v>21</v>
      </c>
      <c r="H427" t="s">
        <v>3485</v>
      </c>
      <c r="I427">
        <v>76</v>
      </c>
      <c r="J427">
        <v>67</v>
      </c>
      <c r="K427">
        <v>89</v>
      </c>
      <c r="L427">
        <v>66</v>
      </c>
      <c r="M427">
        <v>62</v>
      </c>
      <c r="N427">
        <v>19</v>
      </c>
    </row>
    <row r="428" spans="1:14" x14ac:dyDescent="0.3">
      <c r="A428" t="s">
        <v>2063</v>
      </c>
      <c r="B428">
        <v>27</v>
      </c>
      <c r="C428">
        <v>3</v>
      </c>
      <c r="D428">
        <v>1200000</v>
      </c>
      <c r="E428">
        <v>3</v>
      </c>
      <c r="F428" t="s">
        <v>585</v>
      </c>
      <c r="G428">
        <v>1</v>
      </c>
      <c r="H428" t="s">
        <v>3491</v>
      </c>
      <c r="I428">
        <v>69</v>
      </c>
      <c r="J428">
        <v>69</v>
      </c>
      <c r="K428">
        <v>45</v>
      </c>
      <c r="L428">
        <v>84</v>
      </c>
      <c r="M428">
        <v>33</v>
      </c>
      <c r="N428">
        <v>19</v>
      </c>
    </row>
    <row r="429" spans="1:14" x14ac:dyDescent="0.3">
      <c r="A429" t="s">
        <v>2066</v>
      </c>
      <c r="B429">
        <v>27</v>
      </c>
      <c r="C429">
        <v>1</v>
      </c>
      <c r="D429">
        <v>1200000</v>
      </c>
      <c r="E429">
        <v>4</v>
      </c>
      <c r="F429" t="s">
        <v>585</v>
      </c>
      <c r="G429">
        <v>50</v>
      </c>
      <c r="H429" t="s">
        <v>3486</v>
      </c>
      <c r="I429">
        <v>73</v>
      </c>
      <c r="J429">
        <v>69</v>
      </c>
      <c r="K429">
        <v>68</v>
      </c>
      <c r="L429">
        <v>78</v>
      </c>
      <c r="M429">
        <v>69</v>
      </c>
      <c r="N429">
        <v>21</v>
      </c>
    </row>
    <row r="430" spans="1:14" x14ac:dyDescent="0.3">
      <c r="A430" t="s">
        <v>2069</v>
      </c>
      <c r="B430">
        <v>27</v>
      </c>
      <c r="C430">
        <v>4</v>
      </c>
      <c r="D430">
        <v>1200000</v>
      </c>
      <c r="E430">
        <v>1</v>
      </c>
      <c r="F430" t="s">
        <v>585</v>
      </c>
      <c r="G430">
        <v>11</v>
      </c>
      <c r="H430" t="s">
        <v>3496</v>
      </c>
      <c r="I430">
        <v>75</v>
      </c>
      <c r="J430">
        <v>67</v>
      </c>
      <c r="K430">
        <v>77</v>
      </c>
      <c r="L430">
        <v>61</v>
      </c>
      <c r="M430">
        <v>54</v>
      </c>
      <c r="N430">
        <v>18</v>
      </c>
    </row>
    <row r="431" spans="1:14" x14ac:dyDescent="0.3">
      <c r="A431" t="s">
        <v>2072</v>
      </c>
      <c r="B431">
        <v>27</v>
      </c>
      <c r="C431">
        <v>2</v>
      </c>
      <c r="D431">
        <v>1200000</v>
      </c>
      <c r="E431">
        <v>1</v>
      </c>
      <c r="F431" t="s">
        <v>585</v>
      </c>
      <c r="G431">
        <v>31</v>
      </c>
      <c r="H431" t="s">
        <v>3496</v>
      </c>
      <c r="I431">
        <v>72</v>
      </c>
      <c r="J431">
        <v>65</v>
      </c>
      <c r="K431">
        <v>79</v>
      </c>
      <c r="L431">
        <v>69</v>
      </c>
      <c r="M431">
        <v>53</v>
      </c>
      <c r="N431">
        <v>20</v>
      </c>
    </row>
    <row r="432" spans="1:14" x14ac:dyDescent="0.3">
      <c r="A432" t="s">
        <v>2073</v>
      </c>
      <c r="B432">
        <v>27</v>
      </c>
      <c r="C432">
        <v>2</v>
      </c>
      <c r="D432">
        <v>1200000</v>
      </c>
      <c r="E432">
        <v>0</v>
      </c>
      <c r="F432" t="s">
        <v>585</v>
      </c>
      <c r="G432">
        <v>15</v>
      </c>
      <c r="H432" t="s">
        <v>3490</v>
      </c>
      <c r="I432">
        <v>69</v>
      </c>
      <c r="J432">
        <v>67</v>
      </c>
      <c r="K432">
        <v>60</v>
      </c>
      <c r="L432">
        <v>62</v>
      </c>
      <c r="M432">
        <v>52</v>
      </c>
      <c r="N432">
        <v>20</v>
      </c>
    </row>
    <row r="433" spans="1:14" x14ac:dyDescent="0.3">
      <c r="A433" t="s">
        <v>2076</v>
      </c>
      <c r="B433">
        <v>27</v>
      </c>
      <c r="C433">
        <v>3</v>
      </c>
      <c r="D433">
        <v>1200000</v>
      </c>
      <c r="E433">
        <v>2</v>
      </c>
      <c r="F433" t="s">
        <v>585</v>
      </c>
      <c r="G433">
        <v>2</v>
      </c>
      <c r="H433" t="s">
        <v>3491</v>
      </c>
      <c r="I433">
        <v>67</v>
      </c>
      <c r="J433">
        <v>62</v>
      </c>
      <c r="K433">
        <v>47</v>
      </c>
      <c r="L433">
        <v>70</v>
      </c>
      <c r="M433">
        <v>65</v>
      </c>
      <c r="N433">
        <v>19</v>
      </c>
    </row>
    <row r="434" spans="1:14" x14ac:dyDescent="0.3">
      <c r="A434" t="s">
        <v>2078</v>
      </c>
      <c r="B434">
        <v>27</v>
      </c>
      <c r="C434">
        <v>4</v>
      </c>
      <c r="D434">
        <v>1200000</v>
      </c>
      <c r="E434">
        <v>2</v>
      </c>
      <c r="F434" t="s">
        <v>585</v>
      </c>
      <c r="G434">
        <v>12</v>
      </c>
      <c r="H434" t="s">
        <v>3487</v>
      </c>
      <c r="I434">
        <v>69</v>
      </c>
      <c r="J434">
        <v>61</v>
      </c>
      <c r="K434">
        <v>45</v>
      </c>
      <c r="L434">
        <v>69</v>
      </c>
      <c r="M434">
        <v>68</v>
      </c>
      <c r="N434">
        <v>18</v>
      </c>
    </row>
    <row r="435" spans="1:14" x14ac:dyDescent="0.3">
      <c r="A435" t="s">
        <v>2080</v>
      </c>
      <c r="B435">
        <v>27</v>
      </c>
      <c r="C435">
        <v>4</v>
      </c>
      <c r="D435">
        <v>1200000</v>
      </c>
      <c r="E435">
        <v>0</v>
      </c>
      <c r="F435" t="s">
        <v>585</v>
      </c>
      <c r="G435">
        <v>14</v>
      </c>
      <c r="H435" t="s">
        <v>3493</v>
      </c>
      <c r="I435">
        <v>59</v>
      </c>
      <c r="J435">
        <v>61</v>
      </c>
      <c r="K435">
        <v>41</v>
      </c>
      <c r="L435">
        <v>67</v>
      </c>
      <c r="M435">
        <v>70</v>
      </c>
      <c r="N435">
        <v>18</v>
      </c>
    </row>
    <row r="436" spans="1:14" x14ac:dyDescent="0.3">
      <c r="A436" t="s">
        <v>2083</v>
      </c>
      <c r="B436">
        <v>27</v>
      </c>
      <c r="C436">
        <v>4</v>
      </c>
      <c r="D436">
        <v>1200000</v>
      </c>
      <c r="E436">
        <v>0</v>
      </c>
      <c r="F436" t="s">
        <v>585</v>
      </c>
      <c r="G436">
        <v>4</v>
      </c>
      <c r="H436" t="s">
        <v>3483</v>
      </c>
      <c r="I436">
        <v>40</v>
      </c>
      <c r="J436">
        <v>40</v>
      </c>
      <c r="K436">
        <v>40</v>
      </c>
      <c r="L436">
        <v>40</v>
      </c>
      <c r="M436">
        <v>40</v>
      </c>
      <c r="N436">
        <v>18</v>
      </c>
    </row>
    <row r="437" spans="1:14" x14ac:dyDescent="0.3">
      <c r="A437" t="s">
        <v>2085</v>
      </c>
      <c r="B437">
        <v>27</v>
      </c>
      <c r="C437">
        <v>4</v>
      </c>
      <c r="D437">
        <v>1200000</v>
      </c>
      <c r="E437">
        <v>2</v>
      </c>
      <c r="F437" t="s">
        <v>585</v>
      </c>
      <c r="G437">
        <v>25</v>
      </c>
      <c r="H437" t="s">
        <v>3487</v>
      </c>
      <c r="I437">
        <v>40</v>
      </c>
      <c r="J437">
        <v>40</v>
      </c>
      <c r="K437">
        <v>40</v>
      </c>
      <c r="L437">
        <v>40</v>
      </c>
      <c r="M437">
        <v>40</v>
      </c>
      <c r="N437">
        <v>18</v>
      </c>
    </row>
    <row r="438" spans="1:14" x14ac:dyDescent="0.3">
      <c r="A438" t="s">
        <v>2086</v>
      </c>
      <c r="B438">
        <v>28</v>
      </c>
      <c r="C438">
        <v>2</v>
      </c>
      <c r="D438">
        <v>1200000</v>
      </c>
      <c r="E438">
        <v>0</v>
      </c>
      <c r="F438" t="s">
        <v>585</v>
      </c>
      <c r="G438">
        <v>2</v>
      </c>
      <c r="H438" t="s">
        <v>3485</v>
      </c>
      <c r="I438">
        <v>80</v>
      </c>
      <c r="J438">
        <v>79</v>
      </c>
      <c r="K438">
        <v>72</v>
      </c>
      <c r="L438">
        <v>63</v>
      </c>
      <c r="M438">
        <v>77</v>
      </c>
      <c r="N438">
        <v>20</v>
      </c>
    </row>
    <row r="439" spans="1:14" x14ac:dyDescent="0.3">
      <c r="A439" t="s">
        <v>2088</v>
      </c>
      <c r="B439">
        <v>28</v>
      </c>
      <c r="C439">
        <v>2</v>
      </c>
      <c r="D439">
        <v>1200000</v>
      </c>
      <c r="E439">
        <v>0</v>
      </c>
      <c r="F439" t="s">
        <v>585</v>
      </c>
      <c r="G439">
        <v>0</v>
      </c>
      <c r="H439" t="s">
        <v>3490</v>
      </c>
      <c r="I439">
        <v>79</v>
      </c>
      <c r="J439">
        <v>76</v>
      </c>
      <c r="K439">
        <v>80</v>
      </c>
      <c r="L439">
        <v>67</v>
      </c>
      <c r="M439">
        <v>75</v>
      </c>
      <c r="N439">
        <v>20</v>
      </c>
    </row>
    <row r="440" spans="1:14" x14ac:dyDescent="0.3">
      <c r="A440" t="s">
        <v>2092</v>
      </c>
      <c r="B440">
        <v>28</v>
      </c>
      <c r="C440">
        <v>2</v>
      </c>
      <c r="D440">
        <v>1200000</v>
      </c>
      <c r="E440">
        <v>2</v>
      </c>
      <c r="F440" t="s">
        <v>585</v>
      </c>
      <c r="G440">
        <v>23</v>
      </c>
      <c r="H440" t="s">
        <v>3487</v>
      </c>
      <c r="I440">
        <v>78</v>
      </c>
      <c r="J440">
        <v>76</v>
      </c>
      <c r="K440">
        <v>76</v>
      </c>
      <c r="L440">
        <v>66</v>
      </c>
      <c r="M440">
        <v>82</v>
      </c>
      <c r="N440">
        <v>20</v>
      </c>
    </row>
    <row r="441" spans="1:14" x14ac:dyDescent="0.3">
      <c r="A441" t="s">
        <v>2095</v>
      </c>
      <c r="B441">
        <v>28</v>
      </c>
      <c r="C441">
        <v>3</v>
      </c>
      <c r="D441">
        <v>1200000</v>
      </c>
      <c r="E441">
        <v>2</v>
      </c>
      <c r="F441" t="s">
        <v>585</v>
      </c>
      <c r="G441">
        <v>14</v>
      </c>
      <c r="H441" t="s">
        <v>3483</v>
      </c>
      <c r="I441">
        <v>72</v>
      </c>
      <c r="J441">
        <v>80</v>
      </c>
      <c r="K441">
        <v>41</v>
      </c>
      <c r="L441">
        <v>94</v>
      </c>
      <c r="M441">
        <v>60</v>
      </c>
      <c r="N441">
        <v>19</v>
      </c>
    </row>
    <row r="442" spans="1:14" x14ac:dyDescent="0.3">
      <c r="A442" t="s">
        <v>2097</v>
      </c>
      <c r="B442">
        <v>28</v>
      </c>
      <c r="C442">
        <v>4</v>
      </c>
      <c r="D442">
        <v>1200000</v>
      </c>
      <c r="E442">
        <v>1</v>
      </c>
      <c r="F442" t="s">
        <v>585</v>
      </c>
      <c r="G442">
        <v>10</v>
      </c>
      <c r="H442" t="s">
        <v>3487</v>
      </c>
      <c r="I442">
        <v>70</v>
      </c>
      <c r="J442">
        <v>72</v>
      </c>
      <c r="K442">
        <v>50</v>
      </c>
      <c r="L442">
        <v>74</v>
      </c>
      <c r="M442">
        <v>69</v>
      </c>
      <c r="N442">
        <v>18</v>
      </c>
    </row>
    <row r="443" spans="1:14" x14ac:dyDescent="0.3">
      <c r="A443" t="s">
        <v>2100</v>
      </c>
      <c r="B443">
        <v>28</v>
      </c>
      <c r="C443">
        <v>2</v>
      </c>
      <c r="D443">
        <v>1200000</v>
      </c>
      <c r="E443">
        <v>1</v>
      </c>
      <c r="F443" t="s">
        <v>585</v>
      </c>
      <c r="G443">
        <v>1</v>
      </c>
      <c r="H443" t="s">
        <v>3490</v>
      </c>
      <c r="I443">
        <v>71</v>
      </c>
      <c r="J443">
        <v>67</v>
      </c>
      <c r="K443">
        <v>71</v>
      </c>
      <c r="L443">
        <v>65</v>
      </c>
      <c r="M443">
        <v>79</v>
      </c>
      <c r="N443">
        <v>20</v>
      </c>
    </row>
    <row r="444" spans="1:14" x14ac:dyDescent="0.3">
      <c r="A444" t="s">
        <v>2102</v>
      </c>
      <c r="B444">
        <v>28</v>
      </c>
      <c r="C444">
        <v>3</v>
      </c>
      <c r="D444">
        <v>1200000</v>
      </c>
      <c r="E444">
        <v>2</v>
      </c>
      <c r="F444" t="s">
        <v>585</v>
      </c>
      <c r="G444">
        <v>5</v>
      </c>
      <c r="H444" t="s">
        <v>3484</v>
      </c>
      <c r="I444">
        <v>74</v>
      </c>
      <c r="J444">
        <v>71</v>
      </c>
      <c r="K444">
        <v>78</v>
      </c>
      <c r="L444">
        <v>64</v>
      </c>
      <c r="M444">
        <v>55</v>
      </c>
      <c r="N444">
        <v>19</v>
      </c>
    </row>
    <row r="445" spans="1:14" x14ac:dyDescent="0.3">
      <c r="A445" t="s">
        <v>2103</v>
      </c>
      <c r="B445">
        <v>28</v>
      </c>
      <c r="C445">
        <v>2</v>
      </c>
      <c r="D445">
        <v>1200000</v>
      </c>
      <c r="E445">
        <v>1</v>
      </c>
      <c r="F445" t="s">
        <v>585</v>
      </c>
      <c r="G445">
        <v>13</v>
      </c>
      <c r="H445" t="s">
        <v>3493</v>
      </c>
      <c r="I445">
        <v>74</v>
      </c>
      <c r="J445">
        <v>67</v>
      </c>
      <c r="K445">
        <v>84</v>
      </c>
      <c r="L445">
        <v>64</v>
      </c>
      <c r="M445">
        <v>67</v>
      </c>
      <c r="N445">
        <v>20</v>
      </c>
    </row>
    <row r="446" spans="1:14" x14ac:dyDescent="0.3">
      <c r="A446" t="s">
        <v>2106</v>
      </c>
      <c r="B446">
        <v>28</v>
      </c>
      <c r="C446">
        <v>3</v>
      </c>
      <c r="D446">
        <v>1200000</v>
      </c>
      <c r="E446">
        <v>3</v>
      </c>
      <c r="F446" t="s">
        <v>585</v>
      </c>
      <c r="G446">
        <v>4</v>
      </c>
      <c r="H446" t="s">
        <v>3484</v>
      </c>
      <c r="I446">
        <v>68</v>
      </c>
      <c r="J446">
        <v>74</v>
      </c>
      <c r="K446">
        <v>46</v>
      </c>
      <c r="L446">
        <v>77</v>
      </c>
      <c r="M446">
        <v>48</v>
      </c>
      <c r="N446">
        <v>19</v>
      </c>
    </row>
    <row r="447" spans="1:14" x14ac:dyDescent="0.3">
      <c r="A447" t="s">
        <v>2107</v>
      </c>
      <c r="B447">
        <v>28</v>
      </c>
      <c r="C447">
        <v>1</v>
      </c>
      <c r="D447">
        <v>1200000</v>
      </c>
      <c r="E447">
        <v>2</v>
      </c>
      <c r="F447" t="s">
        <v>585</v>
      </c>
      <c r="G447">
        <v>22</v>
      </c>
      <c r="H447" t="s">
        <v>3488</v>
      </c>
      <c r="I447">
        <v>69</v>
      </c>
      <c r="J447">
        <v>65</v>
      </c>
      <c r="K447">
        <v>49</v>
      </c>
      <c r="L447">
        <v>79</v>
      </c>
      <c r="M447">
        <v>62</v>
      </c>
      <c r="N447">
        <v>21</v>
      </c>
    </row>
    <row r="448" spans="1:14" x14ac:dyDescent="0.3">
      <c r="A448" t="s">
        <v>2109</v>
      </c>
      <c r="B448">
        <v>28</v>
      </c>
      <c r="C448">
        <v>4</v>
      </c>
      <c r="D448">
        <v>1200000</v>
      </c>
      <c r="E448">
        <v>0</v>
      </c>
      <c r="F448" t="s">
        <v>585</v>
      </c>
      <c r="G448">
        <v>24</v>
      </c>
      <c r="H448" t="s">
        <v>3496</v>
      </c>
      <c r="I448">
        <v>66</v>
      </c>
      <c r="J448">
        <v>63</v>
      </c>
      <c r="K448">
        <v>50</v>
      </c>
      <c r="L448">
        <v>61</v>
      </c>
      <c r="M448">
        <v>77</v>
      </c>
      <c r="N448">
        <v>18</v>
      </c>
    </row>
    <row r="449" spans="1:14" x14ac:dyDescent="0.3">
      <c r="A449" t="s">
        <v>2111</v>
      </c>
      <c r="B449">
        <v>28</v>
      </c>
      <c r="C449">
        <v>4</v>
      </c>
      <c r="D449">
        <v>1200000</v>
      </c>
      <c r="E449">
        <v>1</v>
      </c>
      <c r="F449" t="s">
        <v>585</v>
      </c>
      <c r="G449">
        <v>11</v>
      </c>
      <c r="H449" t="s">
        <v>3493</v>
      </c>
      <c r="I449">
        <v>68</v>
      </c>
      <c r="J449">
        <v>62</v>
      </c>
      <c r="K449">
        <v>42</v>
      </c>
      <c r="L449">
        <v>67</v>
      </c>
      <c r="M449">
        <v>62</v>
      </c>
      <c r="N449">
        <v>18</v>
      </c>
    </row>
    <row r="450" spans="1:14" x14ac:dyDescent="0.3">
      <c r="A450" t="s">
        <v>2112</v>
      </c>
      <c r="B450">
        <v>28</v>
      </c>
      <c r="C450">
        <v>1</v>
      </c>
      <c r="D450">
        <v>1200000</v>
      </c>
      <c r="E450">
        <v>1</v>
      </c>
      <c r="F450" t="s">
        <v>585</v>
      </c>
      <c r="G450">
        <v>15</v>
      </c>
      <c r="H450" t="s">
        <v>3482</v>
      </c>
      <c r="I450">
        <v>58</v>
      </c>
      <c r="J450">
        <v>61</v>
      </c>
      <c r="K450">
        <v>42</v>
      </c>
      <c r="L450">
        <v>71</v>
      </c>
      <c r="M450">
        <v>63</v>
      </c>
      <c r="N450">
        <v>21</v>
      </c>
    </row>
    <row r="451" spans="1:14" x14ac:dyDescent="0.3">
      <c r="A451" t="s">
        <v>2114</v>
      </c>
      <c r="B451">
        <v>28</v>
      </c>
      <c r="C451">
        <v>3</v>
      </c>
      <c r="D451">
        <v>1200000</v>
      </c>
      <c r="E451">
        <v>0</v>
      </c>
      <c r="F451" t="s">
        <v>585</v>
      </c>
      <c r="G451">
        <v>12</v>
      </c>
      <c r="H451" t="s">
        <v>3496</v>
      </c>
      <c r="I451">
        <v>58</v>
      </c>
      <c r="J451">
        <v>60</v>
      </c>
      <c r="K451">
        <v>40</v>
      </c>
      <c r="L451">
        <v>70</v>
      </c>
      <c r="M451">
        <v>69</v>
      </c>
      <c r="N451">
        <v>19</v>
      </c>
    </row>
    <row r="452" spans="1:14" x14ac:dyDescent="0.3">
      <c r="A452" t="s">
        <v>2117</v>
      </c>
      <c r="B452">
        <v>29</v>
      </c>
      <c r="C452">
        <v>2</v>
      </c>
      <c r="D452">
        <v>1200000</v>
      </c>
      <c r="E452">
        <v>0</v>
      </c>
      <c r="F452" t="s">
        <v>585</v>
      </c>
      <c r="G452">
        <v>25</v>
      </c>
      <c r="H452" t="s">
        <v>3487</v>
      </c>
      <c r="I452">
        <v>82</v>
      </c>
      <c r="J452">
        <v>79</v>
      </c>
      <c r="K452">
        <v>78</v>
      </c>
      <c r="L452">
        <v>59</v>
      </c>
      <c r="M452">
        <v>76</v>
      </c>
      <c r="N452">
        <v>20</v>
      </c>
    </row>
    <row r="453" spans="1:14" x14ac:dyDescent="0.3">
      <c r="A453" t="s">
        <v>2121</v>
      </c>
      <c r="B453">
        <v>29</v>
      </c>
      <c r="C453">
        <v>2</v>
      </c>
      <c r="D453">
        <v>1200000</v>
      </c>
      <c r="E453">
        <v>2</v>
      </c>
      <c r="F453" t="s">
        <v>585</v>
      </c>
      <c r="G453">
        <v>33</v>
      </c>
      <c r="H453" t="s">
        <v>3487</v>
      </c>
      <c r="I453">
        <v>80</v>
      </c>
      <c r="J453">
        <v>81</v>
      </c>
      <c r="K453">
        <v>84</v>
      </c>
      <c r="L453">
        <v>66</v>
      </c>
      <c r="M453">
        <v>74</v>
      </c>
      <c r="N453">
        <v>20</v>
      </c>
    </row>
    <row r="454" spans="1:14" x14ac:dyDescent="0.3">
      <c r="A454" t="s">
        <v>2124</v>
      </c>
      <c r="B454">
        <v>29</v>
      </c>
      <c r="C454">
        <v>3</v>
      </c>
      <c r="D454">
        <v>1200000</v>
      </c>
      <c r="E454">
        <v>3</v>
      </c>
      <c r="F454" t="s">
        <v>585</v>
      </c>
      <c r="G454">
        <v>11</v>
      </c>
      <c r="H454" t="s">
        <v>3484</v>
      </c>
      <c r="I454">
        <v>77</v>
      </c>
      <c r="J454">
        <v>83</v>
      </c>
      <c r="K454">
        <v>72</v>
      </c>
      <c r="L454">
        <v>84</v>
      </c>
      <c r="M454">
        <v>66</v>
      </c>
      <c r="N454">
        <v>19</v>
      </c>
    </row>
    <row r="455" spans="1:14" x14ac:dyDescent="0.3">
      <c r="A455" t="s">
        <v>2126</v>
      </c>
      <c r="B455">
        <v>29</v>
      </c>
      <c r="C455">
        <v>1</v>
      </c>
      <c r="D455">
        <v>1200000</v>
      </c>
      <c r="E455">
        <v>1</v>
      </c>
      <c r="F455" t="s">
        <v>585</v>
      </c>
      <c r="G455">
        <v>23</v>
      </c>
      <c r="H455" t="s">
        <v>3490</v>
      </c>
      <c r="I455">
        <v>78</v>
      </c>
      <c r="J455">
        <v>75</v>
      </c>
      <c r="K455">
        <v>80</v>
      </c>
      <c r="L455">
        <v>57</v>
      </c>
      <c r="M455">
        <v>78</v>
      </c>
      <c r="N455">
        <v>21</v>
      </c>
    </row>
    <row r="456" spans="1:14" x14ac:dyDescent="0.3">
      <c r="A456" t="s">
        <v>2130</v>
      </c>
      <c r="B456">
        <v>29</v>
      </c>
      <c r="C456">
        <v>4</v>
      </c>
      <c r="D456">
        <v>1200000</v>
      </c>
      <c r="E456">
        <v>0</v>
      </c>
      <c r="F456" t="s">
        <v>585</v>
      </c>
      <c r="G456">
        <v>35</v>
      </c>
      <c r="H456" t="s">
        <v>3490</v>
      </c>
      <c r="I456">
        <v>75</v>
      </c>
      <c r="J456">
        <v>68</v>
      </c>
      <c r="K456">
        <v>82</v>
      </c>
      <c r="L456">
        <v>62</v>
      </c>
      <c r="M456">
        <v>79</v>
      </c>
      <c r="N456">
        <v>18</v>
      </c>
    </row>
    <row r="457" spans="1:14" x14ac:dyDescent="0.3">
      <c r="A457" t="s">
        <v>2131</v>
      </c>
      <c r="B457">
        <v>29</v>
      </c>
      <c r="C457">
        <v>1</v>
      </c>
      <c r="D457">
        <v>1200000</v>
      </c>
      <c r="E457">
        <v>4</v>
      </c>
      <c r="F457" t="s">
        <v>585</v>
      </c>
      <c r="G457">
        <v>13</v>
      </c>
      <c r="H457" t="s">
        <v>3500</v>
      </c>
      <c r="I457">
        <v>72</v>
      </c>
      <c r="J457">
        <v>79</v>
      </c>
      <c r="K457">
        <v>48</v>
      </c>
      <c r="L457">
        <v>83</v>
      </c>
      <c r="M457">
        <v>64</v>
      </c>
      <c r="N457">
        <v>21</v>
      </c>
    </row>
    <row r="458" spans="1:14" x14ac:dyDescent="0.3">
      <c r="A458" t="s">
        <v>2135</v>
      </c>
      <c r="B458">
        <v>29</v>
      </c>
      <c r="C458">
        <v>3</v>
      </c>
      <c r="D458">
        <v>1200000</v>
      </c>
      <c r="E458">
        <v>3</v>
      </c>
      <c r="F458" t="s">
        <v>585</v>
      </c>
      <c r="G458">
        <v>21</v>
      </c>
      <c r="H458" t="s">
        <v>3488</v>
      </c>
      <c r="I458">
        <v>71</v>
      </c>
      <c r="J458">
        <v>76</v>
      </c>
      <c r="K458">
        <v>42</v>
      </c>
      <c r="L458">
        <v>70</v>
      </c>
      <c r="M458">
        <v>59</v>
      </c>
      <c r="N458">
        <v>19</v>
      </c>
    </row>
    <row r="459" spans="1:14" x14ac:dyDescent="0.3">
      <c r="A459" t="s">
        <v>2139</v>
      </c>
      <c r="B459">
        <v>29</v>
      </c>
      <c r="C459">
        <v>4</v>
      </c>
      <c r="D459">
        <v>1200000</v>
      </c>
      <c r="E459">
        <v>1</v>
      </c>
      <c r="F459" t="s">
        <v>585</v>
      </c>
      <c r="G459">
        <v>5</v>
      </c>
      <c r="H459" t="s">
        <v>3482</v>
      </c>
      <c r="I459">
        <v>68</v>
      </c>
      <c r="J459">
        <v>67</v>
      </c>
      <c r="K459">
        <v>50</v>
      </c>
      <c r="L459">
        <v>67</v>
      </c>
      <c r="M459">
        <v>63</v>
      </c>
      <c r="N459">
        <v>18</v>
      </c>
    </row>
    <row r="460" spans="1:14" x14ac:dyDescent="0.3">
      <c r="A460" t="s">
        <v>2141</v>
      </c>
      <c r="B460">
        <v>29</v>
      </c>
      <c r="C460">
        <v>3</v>
      </c>
      <c r="D460">
        <v>1200000</v>
      </c>
      <c r="E460">
        <v>2</v>
      </c>
      <c r="F460" t="s">
        <v>585</v>
      </c>
      <c r="G460">
        <v>34</v>
      </c>
      <c r="H460" t="s">
        <v>3488</v>
      </c>
      <c r="I460">
        <v>66</v>
      </c>
      <c r="J460">
        <v>68</v>
      </c>
      <c r="K460">
        <v>42</v>
      </c>
      <c r="L460">
        <v>76</v>
      </c>
      <c r="M460">
        <v>40</v>
      </c>
      <c r="N460">
        <v>19</v>
      </c>
    </row>
    <row r="461" spans="1:14" x14ac:dyDescent="0.3">
      <c r="A461" t="s">
        <v>2143</v>
      </c>
      <c r="B461">
        <v>29</v>
      </c>
      <c r="C461">
        <v>4</v>
      </c>
      <c r="D461">
        <v>1200000</v>
      </c>
      <c r="E461">
        <v>2</v>
      </c>
      <c r="F461" t="s">
        <v>585</v>
      </c>
      <c r="G461">
        <v>20</v>
      </c>
      <c r="H461" t="s">
        <v>3491</v>
      </c>
      <c r="I461">
        <v>71</v>
      </c>
      <c r="J461">
        <v>63</v>
      </c>
      <c r="K461">
        <v>49</v>
      </c>
      <c r="L461">
        <v>69</v>
      </c>
      <c r="M461">
        <v>75</v>
      </c>
      <c r="N461">
        <v>18</v>
      </c>
    </row>
    <row r="462" spans="1:14" x14ac:dyDescent="0.3">
      <c r="A462" t="s">
        <v>2144</v>
      </c>
      <c r="B462">
        <v>29</v>
      </c>
      <c r="C462">
        <v>1</v>
      </c>
      <c r="D462">
        <v>1200000</v>
      </c>
      <c r="E462">
        <v>1</v>
      </c>
      <c r="F462" t="s">
        <v>585</v>
      </c>
      <c r="G462">
        <v>54</v>
      </c>
      <c r="H462" t="s">
        <v>3495</v>
      </c>
      <c r="I462">
        <v>66</v>
      </c>
      <c r="J462">
        <v>60</v>
      </c>
      <c r="K462">
        <v>41</v>
      </c>
      <c r="L462">
        <v>70</v>
      </c>
      <c r="M462">
        <v>69</v>
      </c>
      <c r="N462">
        <v>21</v>
      </c>
    </row>
    <row r="463" spans="1:14" x14ac:dyDescent="0.3">
      <c r="A463" t="s">
        <v>2147</v>
      </c>
      <c r="B463">
        <v>29</v>
      </c>
      <c r="C463">
        <v>1</v>
      </c>
      <c r="D463">
        <v>1200000</v>
      </c>
      <c r="E463">
        <v>1</v>
      </c>
      <c r="F463" t="s">
        <v>585</v>
      </c>
      <c r="G463">
        <v>0</v>
      </c>
      <c r="H463" t="s">
        <v>3496</v>
      </c>
      <c r="I463">
        <v>60</v>
      </c>
      <c r="J463">
        <v>60</v>
      </c>
      <c r="K463">
        <v>50</v>
      </c>
      <c r="L463">
        <v>70</v>
      </c>
      <c r="M463">
        <v>69</v>
      </c>
      <c r="N463">
        <v>21</v>
      </c>
    </row>
    <row r="464" spans="1:14" x14ac:dyDescent="0.3">
      <c r="A464" t="s">
        <v>2148</v>
      </c>
      <c r="B464">
        <v>29</v>
      </c>
      <c r="C464">
        <v>1</v>
      </c>
      <c r="D464">
        <v>1200000</v>
      </c>
      <c r="E464">
        <v>3</v>
      </c>
      <c r="F464" t="s">
        <v>585</v>
      </c>
      <c r="G464">
        <v>4</v>
      </c>
      <c r="H464" t="s">
        <v>3487</v>
      </c>
      <c r="I464">
        <v>58</v>
      </c>
      <c r="J464">
        <v>60</v>
      </c>
      <c r="K464">
        <v>41</v>
      </c>
      <c r="L464">
        <v>71</v>
      </c>
      <c r="M464">
        <v>54</v>
      </c>
      <c r="N464">
        <v>21</v>
      </c>
    </row>
    <row r="465" spans="1:14" x14ac:dyDescent="0.3">
      <c r="A465" t="s">
        <v>2150</v>
      </c>
      <c r="B465">
        <v>29</v>
      </c>
      <c r="C465">
        <v>2</v>
      </c>
      <c r="D465">
        <v>1200000</v>
      </c>
      <c r="E465">
        <v>0</v>
      </c>
      <c r="F465" t="s">
        <v>585</v>
      </c>
      <c r="G465">
        <v>32</v>
      </c>
      <c r="H465" t="s">
        <v>3501</v>
      </c>
      <c r="I465">
        <v>58</v>
      </c>
      <c r="J465">
        <v>59</v>
      </c>
      <c r="K465">
        <v>41</v>
      </c>
      <c r="L465">
        <v>68</v>
      </c>
      <c r="M465">
        <v>58</v>
      </c>
      <c r="N465">
        <v>20</v>
      </c>
    </row>
    <row r="466" spans="1:14" x14ac:dyDescent="0.3">
      <c r="A466" t="s">
        <v>2152</v>
      </c>
      <c r="B466">
        <v>29</v>
      </c>
      <c r="C466">
        <v>4</v>
      </c>
      <c r="D466">
        <v>1200000</v>
      </c>
      <c r="E466">
        <v>1</v>
      </c>
      <c r="F466" t="s">
        <v>585</v>
      </c>
      <c r="G466">
        <v>12</v>
      </c>
      <c r="H466" t="s">
        <v>3485</v>
      </c>
      <c r="I466">
        <v>58</v>
      </c>
      <c r="J466">
        <v>59</v>
      </c>
      <c r="K466">
        <v>43</v>
      </c>
      <c r="L466">
        <v>69</v>
      </c>
      <c r="M466">
        <v>65</v>
      </c>
      <c r="N466">
        <v>18</v>
      </c>
    </row>
    <row r="467" spans="1:14" x14ac:dyDescent="0.3">
      <c r="A467" t="s">
        <v>2154</v>
      </c>
      <c r="B467">
        <v>29</v>
      </c>
      <c r="C467">
        <v>3</v>
      </c>
      <c r="D467">
        <v>1200000</v>
      </c>
      <c r="E467">
        <v>1</v>
      </c>
      <c r="F467" t="s">
        <v>585</v>
      </c>
      <c r="G467">
        <v>10</v>
      </c>
      <c r="H467" t="s">
        <v>3482</v>
      </c>
      <c r="I467">
        <v>59</v>
      </c>
      <c r="J467">
        <v>61</v>
      </c>
      <c r="K467">
        <v>46</v>
      </c>
      <c r="L467">
        <v>76</v>
      </c>
      <c r="M467">
        <v>58</v>
      </c>
      <c r="N467">
        <v>19</v>
      </c>
    </row>
    <row r="468" spans="1:14" x14ac:dyDescent="0.3">
      <c r="A468" t="s">
        <v>2155</v>
      </c>
      <c r="B468">
        <v>29</v>
      </c>
      <c r="C468">
        <v>1</v>
      </c>
      <c r="D468">
        <v>1200000</v>
      </c>
      <c r="E468">
        <v>1</v>
      </c>
      <c r="F468" t="s">
        <v>585</v>
      </c>
      <c r="G468">
        <v>24</v>
      </c>
      <c r="H468" t="s">
        <v>3495</v>
      </c>
      <c r="I468">
        <v>40</v>
      </c>
      <c r="J468">
        <v>40</v>
      </c>
      <c r="K468">
        <v>40</v>
      </c>
      <c r="L468">
        <v>40</v>
      </c>
      <c r="M468">
        <v>40</v>
      </c>
      <c r="N468">
        <v>21</v>
      </c>
    </row>
    <row r="469" spans="1:14" x14ac:dyDescent="0.3">
      <c r="A469" t="s">
        <v>2158</v>
      </c>
      <c r="B469">
        <v>30</v>
      </c>
      <c r="C469">
        <v>2</v>
      </c>
      <c r="D469">
        <v>1200000</v>
      </c>
      <c r="E469">
        <v>1</v>
      </c>
      <c r="F469" t="s">
        <v>585</v>
      </c>
      <c r="G469">
        <v>4</v>
      </c>
      <c r="H469" t="s">
        <v>3485</v>
      </c>
      <c r="I469">
        <v>83</v>
      </c>
      <c r="J469">
        <v>77</v>
      </c>
      <c r="K469">
        <v>84</v>
      </c>
      <c r="L469">
        <v>58</v>
      </c>
      <c r="M469">
        <v>83</v>
      </c>
      <c r="N469">
        <v>20</v>
      </c>
    </row>
    <row r="470" spans="1:14" x14ac:dyDescent="0.3">
      <c r="A470" t="s">
        <v>2161</v>
      </c>
      <c r="B470">
        <v>30</v>
      </c>
      <c r="C470">
        <v>1</v>
      </c>
      <c r="D470">
        <v>1200000</v>
      </c>
      <c r="E470">
        <v>1</v>
      </c>
      <c r="F470" t="s">
        <v>585</v>
      </c>
      <c r="G470">
        <v>3</v>
      </c>
      <c r="H470" t="s">
        <v>3493</v>
      </c>
      <c r="I470">
        <v>83</v>
      </c>
      <c r="J470">
        <v>81</v>
      </c>
      <c r="K470">
        <v>84</v>
      </c>
      <c r="L470">
        <v>76</v>
      </c>
      <c r="M470">
        <v>77</v>
      </c>
      <c r="N470">
        <v>21</v>
      </c>
    </row>
    <row r="471" spans="1:14" x14ac:dyDescent="0.3">
      <c r="A471" t="s">
        <v>2164</v>
      </c>
      <c r="B471">
        <v>30</v>
      </c>
      <c r="C471">
        <v>3</v>
      </c>
      <c r="D471">
        <v>1200000</v>
      </c>
      <c r="E471">
        <v>0</v>
      </c>
      <c r="F471" t="s">
        <v>585</v>
      </c>
      <c r="G471">
        <v>2</v>
      </c>
      <c r="H471" t="s">
        <v>3485</v>
      </c>
      <c r="I471">
        <v>81</v>
      </c>
      <c r="J471">
        <v>79</v>
      </c>
      <c r="K471">
        <v>87</v>
      </c>
      <c r="L471">
        <v>67</v>
      </c>
      <c r="M471">
        <v>82</v>
      </c>
      <c r="N471">
        <v>19</v>
      </c>
    </row>
    <row r="472" spans="1:14" x14ac:dyDescent="0.3">
      <c r="A472" t="s">
        <v>2165</v>
      </c>
      <c r="B472">
        <v>30</v>
      </c>
      <c r="C472">
        <v>1</v>
      </c>
      <c r="D472">
        <v>1200000</v>
      </c>
      <c r="E472">
        <v>3</v>
      </c>
      <c r="F472" t="s">
        <v>585</v>
      </c>
      <c r="G472">
        <v>12</v>
      </c>
      <c r="H472" t="s">
        <v>3484</v>
      </c>
      <c r="I472">
        <v>76</v>
      </c>
      <c r="J472">
        <v>72</v>
      </c>
      <c r="K472">
        <v>78</v>
      </c>
      <c r="L472">
        <v>77</v>
      </c>
      <c r="M472">
        <v>87</v>
      </c>
      <c r="N472">
        <v>21</v>
      </c>
    </row>
    <row r="473" spans="1:14" x14ac:dyDescent="0.3">
      <c r="A473" t="s">
        <v>2168</v>
      </c>
      <c r="B473">
        <v>30</v>
      </c>
      <c r="C473">
        <v>4</v>
      </c>
      <c r="D473">
        <v>1200000</v>
      </c>
      <c r="E473">
        <v>1</v>
      </c>
      <c r="F473" t="s">
        <v>585</v>
      </c>
      <c r="G473">
        <v>0</v>
      </c>
      <c r="H473" t="s">
        <v>3483</v>
      </c>
      <c r="I473">
        <v>75</v>
      </c>
      <c r="J473">
        <v>71</v>
      </c>
      <c r="K473">
        <v>81</v>
      </c>
      <c r="L473">
        <v>64</v>
      </c>
      <c r="M473">
        <v>74</v>
      </c>
      <c r="N473">
        <v>18</v>
      </c>
    </row>
    <row r="474" spans="1:14" x14ac:dyDescent="0.3">
      <c r="A474" t="s">
        <v>2171</v>
      </c>
      <c r="B474">
        <v>30</v>
      </c>
      <c r="C474">
        <v>4</v>
      </c>
      <c r="D474">
        <v>1200000</v>
      </c>
      <c r="E474">
        <v>3</v>
      </c>
      <c r="F474" t="s">
        <v>585</v>
      </c>
      <c r="G474">
        <v>14</v>
      </c>
      <c r="H474" t="s">
        <v>3483</v>
      </c>
      <c r="I474">
        <v>69</v>
      </c>
      <c r="J474">
        <v>74</v>
      </c>
      <c r="K474">
        <v>43</v>
      </c>
      <c r="L474">
        <v>76</v>
      </c>
      <c r="M474">
        <v>69</v>
      </c>
      <c r="N474">
        <v>18</v>
      </c>
    </row>
    <row r="475" spans="1:14" x14ac:dyDescent="0.3">
      <c r="A475" t="s">
        <v>2173</v>
      </c>
      <c r="B475">
        <v>30</v>
      </c>
      <c r="C475">
        <v>2</v>
      </c>
      <c r="D475">
        <v>1200000</v>
      </c>
      <c r="E475">
        <v>4</v>
      </c>
      <c r="F475" t="s">
        <v>585</v>
      </c>
      <c r="G475">
        <v>13</v>
      </c>
      <c r="H475" t="s">
        <v>3489</v>
      </c>
      <c r="I475">
        <v>69</v>
      </c>
      <c r="J475">
        <v>72</v>
      </c>
      <c r="K475">
        <v>40</v>
      </c>
      <c r="L475">
        <v>69</v>
      </c>
      <c r="M475">
        <v>76</v>
      </c>
      <c r="N475">
        <v>20</v>
      </c>
    </row>
    <row r="476" spans="1:14" x14ac:dyDescent="0.3">
      <c r="A476" t="s">
        <v>2174</v>
      </c>
      <c r="B476">
        <v>30</v>
      </c>
      <c r="C476">
        <v>1</v>
      </c>
      <c r="D476">
        <v>1200000</v>
      </c>
      <c r="E476">
        <v>0</v>
      </c>
      <c r="F476" t="s">
        <v>585</v>
      </c>
      <c r="G476">
        <v>20</v>
      </c>
      <c r="H476" t="s">
        <v>3497</v>
      </c>
      <c r="I476">
        <v>65</v>
      </c>
      <c r="J476">
        <v>64</v>
      </c>
      <c r="K476">
        <v>40</v>
      </c>
      <c r="L476">
        <v>65</v>
      </c>
      <c r="M476">
        <v>73</v>
      </c>
      <c r="N476">
        <v>21</v>
      </c>
    </row>
    <row r="477" spans="1:14" x14ac:dyDescent="0.3">
      <c r="A477" t="s">
        <v>2177</v>
      </c>
      <c r="B477">
        <v>30</v>
      </c>
      <c r="C477">
        <v>4</v>
      </c>
      <c r="D477">
        <v>1200000</v>
      </c>
      <c r="E477">
        <v>0</v>
      </c>
      <c r="F477" t="s">
        <v>585</v>
      </c>
      <c r="G477">
        <v>15</v>
      </c>
      <c r="H477" t="s">
        <v>3487</v>
      </c>
      <c r="I477">
        <v>65</v>
      </c>
      <c r="J477">
        <v>63</v>
      </c>
      <c r="K477">
        <v>42</v>
      </c>
      <c r="L477">
        <v>69</v>
      </c>
      <c r="M477">
        <v>54</v>
      </c>
      <c r="N477">
        <v>18</v>
      </c>
    </row>
    <row r="478" spans="1:14" x14ac:dyDescent="0.3">
      <c r="A478" t="s">
        <v>2179</v>
      </c>
      <c r="B478">
        <v>30</v>
      </c>
      <c r="C478">
        <v>2</v>
      </c>
      <c r="D478">
        <v>1200000</v>
      </c>
      <c r="E478">
        <v>1</v>
      </c>
      <c r="F478" t="s">
        <v>585</v>
      </c>
      <c r="G478">
        <v>5</v>
      </c>
      <c r="H478" t="s">
        <v>3490</v>
      </c>
      <c r="I478">
        <v>63</v>
      </c>
      <c r="J478">
        <v>59</v>
      </c>
      <c r="K478">
        <v>45</v>
      </c>
      <c r="L478">
        <v>67</v>
      </c>
      <c r="M478">
        <v>67</v>
      </c>
      <c r="N478">
        <v>20</v>
      </c>
    </row>
    <row r="479" spans="1:14" x14ac:dyDescent="0.3">
      <c r="A479" t="s">
        <v>2181</v>
      </c>
      <c r="B479">
        <v>30</v>
      </c>
      <c r="C479">
        <v>2</v>
      </c>
      <c r="D479">
        <v>1200000</v>
      </c>
      <c r="E479">
        <v>3</v>
      </c>
      <c r="F479" t="s">
        <v>585</v>
      </c>
      <c r="G479">
        <v>1</v>
      </c>
      <c r="H479" t="s">
        <v>3484</v>
      </c>
      <c r="I479">
        <v>64</v>
      </c>
      <c r="J479">
        <v>61</v>
      </c>
      <c r="K479">
        <v>43</v>
      </c>
      <c r="L479">
        <v>71</v>
      </c>
      <c r="M479">
        <v>57</v>
      </c>
      <c r="N479">
        <v>20</v>
      </c>
    </row>
    <row r="480" spans="1:14" x14ac:dyDescent="0.3">
      <c r="A480" t="s">
        <v>2182</v>
      </c>
      <c r="B480">
        <v>30</v>
      </c>
      <c r="C480">
        <v>3</v>
      </c>
      <c r="D480">
        <v>1200000</v>
      </c>
      <c r="E480">
        <v>0</v>
      </c>
      <c r="F480" t="s">
        <v>585</v>
      </c>
      <c r="G480">
        <v>30</v>
      </c>
      <c r="H480" t="s">
        <v>3495</v>
      </c>
      <c r="I480">
        <v>65</v>
      </c>
      <c r="J480">
        <v>58</v>
      </c>
      <c r="K480">
        <v>41</v>
      </c>
      <c r="L480">
        <v>71</v>
      </c>
      <c r="M480">
        <v>64</v>
      </c>
      <c r="N480">
        <v>19</v>
      </c>
    </row>
    <row r="481" spans="1:14" x14ac:dyDescent="0.3">
      <c r="A481" t="s">
        <v>2185</v>
      </c>
      <c r="B481">
        <v>30</v>
      </c>
      <c r="C481">
        <v>4</v>
      </c>
      <c r="D481">
        <v>1200000</v>
      </c>
      <c r="E481">
        <v>3</v>
      </c>
      <c r="F481" t="s">
        <v>585</v>
      </c>
      <c r="G481">
        <v>10</v>
      </c>
      <c r="H481" t="s">
        <v>3486</v>
      </c>
      <c r="I481">
        <v>40</v>
      </c>
      <c r="J481">
        <v>40</v>
      </c>
      <c r="K481">
        <v>40</v>
      </c>
      <c r="L481">
        <v>40</v>
      </c>
      <c r="M481">
        <v>40</v>
      </c>
      <c r="N481">
        <v>18</v>
      </c>
    </row>
    <row r="482" spans="1:14" x14ac:dyDescent="0.3">
      <c r="A482" t="s">
        <v>2187</v>
      </c>
      <c r="B482">
        <v>30</v>
      </c>
      <c r="C482">
        <v>4</v>
      </c>
      <c r="D482">
        <v>1200000</v>
      </c>
      <c r="E482">
        <v>1</v>
      </c>
      <c r="F482" t="s">
        <v>585</v>
      </c>
      <c r="G482">
        <v>33</v>
      </c>
      <c r="H482" t="s">
        <v>3490</v>
      </c>
      <c r="I482">
        <v>40</v>
      </c>
      <c r="J482">
        <v>40</v>
      </c>
      <c r="K482">
        <v>40</v>
      </c>
      <c r="L482">
        <v>40</v>
      </c>
      <c r="M482">
        <v>40</v>
      </c>
      <c r="N482">
        <v>18</v>
      </c>
    </row>
    <row r="483" spans="1:14" x14ac:dyDescent="0.3">
      <c r="A483" t="s">
        <v>2189</v>
      </c>
      <c r="B483">
        <v>30</v>
      </c>
      <c r="C483">
        <v>4</v>
      </c>
      <c r="D483">
        <v>1200000</v>
      </c>
      <c r="E483">
        <v>1</v>
      </c>
      <c r="F483" t="s">
        <v>585</v>
      </c>
      <c r="G483">
        <v>11</v>
      </c>
      <c r="H483" t="s">
        <v>3485</v>
      </c>
      <c r="I483">
        <v>40</v>
      </c>
      <c r="J483">
        <v>40</v>
      </c>
      <c r="K483">
        <v>40</v>
      </c>
      <c r="L483">
        <v>40</v>
      </c>
      <c r="M483">
        <v>40</v>
      </c>
      <c r="N483">
        <v>18</v>
      </c>
    </row>
    <row r="484" spans="1:14" x14ac:dyDescent="0.3">
      <c r="A484" t="s">
        <v>2192</v>
      </c>
      <c r="B484">
        <v>31</v>
      </c>
      <c r="C484">
        <v>2</v>
      </c>
      <c r="D484">
        <v>1200000</v>
      </c>
      <c r="E484">
        <v>0</v>
      </c>
      <c r="F484" t="s">
        <v>585</v>
      </c>
      <c r="G484">
        <v>5</v>
      </c>
      <c r="H484" t="s">
        <v>3490</v>
      </c>
      <c r="I484">
        <v>87</v>
      </c>
      <c r="J484">
        <v>78</v>
      </c>
      <c r="K484">
        <v>84</v>
      </c>
      <c r="L484">
        <v>63</v>
      </c>
      <c r="M484">
        <v>91</v>
      </c>
      <c r="N484">
        <v>20</v>
      </c>
    </row>
    <row r="485" spans="1:14" x14ac:dyDescent="0.3">
      <c r="A485" t="s">
        <v>2196</v>
      </c>
      <c r="B485">
        <v>31</v>
      </c>
      <c r="C485">
        <v>4</v>
      </c>
      <c r="D485">
        <v>1200000</v>
      </c>
      <c r="E485">
        <v>4</v>
      </c>
      <c r="F485" t="s">
        <v>585</v>
      </c>
      <c r="G485">
        <v>23</v>
      </c>
      <c r="H485" t="s">
        <v>3486</v>
      </c>
      <c r="I485">
        <v>74</v>
      </c>
      <c r="J485">
        <v>87</v>
      </c>
      <c r="K485">
        <v>42</v>
      </c>
      <c r="L485">
        <v>98</v>
      </c>
      <c r="M485">
        <v>57</v>
      </c>
      <c r="N485">
        <v>18</v>
      </c>
    </row>
    <row r="486" spans="1:14" x14ac:dyDescent="0.3">
      <c r="A486" t="s">
        <v>2198</v>
      </c>
      <c r="B486">
        <v>31</v>
      </c>
      <c r="C486">
        <v>2</v>
      </c>
      <c r="D486">
        <v>1200000</v>
      </c>
      <c r="E486">
        <v>0</v>
      </c>
      <c r="F486" t="s">
        <v>585</v>
      </c>
      <c r="G486">
        <v>24</v>
      </c>
      <c r="H486" t="s">
        <v>3490</v>
      </c>
      <c r="I486">
        <v>78</v>
      </c>
      <c r="J486">
        <v>74</v>
      </c>
      <c r="K486">
        <v>87</v>
      </c>
      <c r="L486">
        <v>73</v>
      </c>
      <c r="M486">
        <v>73</v>
      </c>
      <c r="N486">
        <v>20</v>
      </c>
    </row>
    <row r="487" spans="1:14" x14ac:dyDescent="0.3">
      <c r="A487" t="s">
        <v>2201</v>
      </c>
      <c r="B487">
        <v>31</v>
      </c>
      <c r="C487">
        <v>4</v>
      </c>
      <c r="D487">
        <v>1200000</v>
      </c>
      <c r="E487">
        <v>1</v>
      </c>
      <c r="F487" t="s">
        <v>585</v>
      </c>
      <c r="G487">
        <v>22</v>
      </c>
      <c r="H487" t="s">
        <v>3487</v>
      </c>
      <c r="I487">
        <v>75</v>
      </c>
      <c r="J487">
        <v>69</v>
      </c>
      <c r="K487">
        <v>82</v>
      </c>
      <c r="L487">
        <v>56</v>
      </c>
      <c r="M487">
        <v>89</v>
      </c>
      <c r="N487">
        <v>18</v>
      </c>
    </row>
    <row r="488" spans="1:14" x14ac:dyDescent="0.3">
      <c r="A488" t="s">
        <v>2204</v>
      </c>
      <c r="B488">
        <v>31</v>
      </c>
      <c r="C488">
        <v>1</v>
      </c>
      <c r="D488">
        <v>1200000</v>
      </c>
      <c r="E488">
        <v>3</v>
      </c>
      <c r="F488" t="s">
        <v>585</v>
      </c>
      <c r="G488">
        <v>10</v>
      </c>
      <c r="H488" t="s">
        <v>3484</v>
      </c>
      <c r="I488">
        <v>77</v>
      </c>
      <c r="J488">
        <v>76</v>
      </c>
      <c r="K488">
        <v>76</v>
      </c>
      <c r="L488">
        <v>83</v>
      </c>
      <c r="M488">
        <v>67</v>
      </c>
      <c r="N488">
        <v>21</v>
      </c>
    </row>
    <row r="489" spans="1:14" x14ac:dyDescent="0.3">
      <c r="A489" t="s">
        <v>2206</v>
      </c>
      <c r="B489">
        <v>31</v>
      </c>
      <c r="C489">
        <v>1</v>
      </c>
      <c r="D489">
        <v>1200000</v>
      </c>
      <c r="E489">
        <v>3</v>
      </c>
      <c r="F489" t="s">
        <v>585</v>
      </c>
      <c r="G489">
        <v>2</v>
      </c>
      <c r="H489" t="s">
        <v>3487</v>
      </c>
      <c r="I489">
        <v>75</v>
      </c>
      <c r="J489">
        <v>67</v>
      </c>
      <c r="K489">
        <v>78</v>
      </c>
      <c r="L489">
        <v>72</v>
      </c>
      <c r="M489">
        <v>76</v>
      </c>
      <c r="N489">
        <v>21</v>
      </c>
    </row>
    <row r="490" spans="1:14" x14ac:dyDescent="0.3">
      <c r="A490" t="s">
        <v>2208</v>
      </c>
      <c r="B490">
        <v>31</v>
      </c>
      <c r="C490">
        <v>3</v>
      </c>
      <c r="D490">
        <v>1200000</v>
      </c>
      <c r="E490">
        <v>1</v>
      </c>
      <c r="F490" t="s">
        <v>585</v>
      </c>
      <c r="G490">
        <v>15</v>
      </c>
      <c r="H490" t="s">
        <v>3482</v>
      </c>
      <c r="I490">
        <v>78</v>
      </c>
      <c r="J490">
        <v>70</v>
      </c>
      <c r="K490">
        <v>88</v>
      </c>
      <c r="L490">
        <v>61</v>
      </c>
      <c r="M490">
        <v>71</v>
      </c>
      <c r="N490">
        <v>19</v>
      </c>
    </row>
    <row r="491" spans="1:14" x14ac:dyDescent="0.3">
      <c r="A491" t="s">
        <v>2211</v>
      </c>
      <c r="B491">
        <v>31</v>
      </c>
      <c r="C491">
        <v>4</v>
      </c>
      <c r="D491">
        <v>1200000</v>
      </c>
      <c r="E491">
        <v>3</v>
      </c>
      <c r="F491" t="s">
        <v>585</v>
      </c>
      <c r="G491">
        <v>12</v>
      </c>
      <c r="H491" t="s">
        <v>3483</v>
      </c>
      <c r="I491">
        <v>68</v>
      </c>
      <c r="J491">
        <v>69</v>
      </c>
      <c r="K491">
        <v>43</v>
      </c>
      <c r="L491">
        <v>81</v>
      </c>
      <c r="M491">
        <v>76</v>
      </c>
      <c r="N491">
        <v>18</v>
      </c>
    </row>
    <row r="492" spans="1:14" x14ac:dyDescent="0.3">
      <c r="A492" t="s">
        <v>2214</v>
      </c>
      <c r="B492">
        <v>31</v>
      </c>
      <c r="C492">
        <v>4</v>
      </c>
      <c r="D492">
        <v>1200000</v>
      </c>
      <c r="E492">
        <v>1</v>
      </c>
      <c r="F492" t="s">
        <v>585</v>
      </c>
      <c r="G492">
        <v>1</v>
      </c>
      <c r="H492" t="s">
        <v>3496</v>
      </c>
      <c r="I492">
        <v>66</v>
      </c>
      <c r="J492">
        <v>63</v>
      </c>
      <c r="K492">
        <v>41</v>
      </c>
      <c r="L492">
        <v>66</v>
      </c>
      <c r="M492">
        <v>82</v>
      </c>
      <c r="N492">
        <v>18</v>
      </c>
    </row>
    <row r="493" spans="1:14" x14ac:dyDescent="0.3">
      <c r="A493" t="s">
        <v>2216</v>
      </c>
      <c r="B493">
        <v>31</v>
      </c>
      <c r="C493">
        <v>3</v>
      </c>
      <c r="D493">
        <v>1200000</v>
      </c>
      <c r="E493">
        <v>0</v>
      </c>
      <c r="F493" t="s">
        <v>585</v>
      </c>
      <c r="G493">
        <v>3</v>
      </c>
      <c r="H493" t="s">
        <v>3485</v>
      </c>
      <c r="I493">
        <v>69</v>
      </c>
      <c r="J493">
        <v>74</v>
      </c>
      <c r="K493">
        <v>49</v>
      </c>
      <c r="L493">
        <v>76</v>
      </c>
      <c r="M493">
        <v>64</v>
      </c>
      <c r="N493">
        <v>19</v>
      </c>
    </row>
    <row r="494" spans="1:14" x14ac:dyDescent="0.3">
      <c r="A494" t="s">
        <v>2217</v>
      </c>
      <c r="B494">
        <v>31</v>
      </c>
      <c r="C494">
        <v>3</v>
      </c>
      <c r="D494">
        <v>1200000</v>
      </c>
      <c r="E494">
        <v>0</v>
      </c>
      <c r="F494" t="s">
        <v>585</v>
      </c>
      <c r="G494">
        <v>4</v>
      </c>
      <c r="H494" t="s">
        <v>3497</v>
      </c>
      <c r="I494">
        <v>69</v>
      </c>
      <c r="J494">
        <v>66</v>
      </c>
      <c r="K494">
        <v>52</v>
      </c>
      <c r="L494">
        <v>70</v>
      </c>
      <c r="M494">
        <v>55</v>
      </c>
      <c r="N494">
        <v>19</v>
      </c>
    </row>
    <row r="495" spans="1:14" x14ac:dyDescent="0.3">
      <c r="A495" t="s">
        <v>2220</v>
      </c>
      <c r="B495">
        <v>31</v>
      </c>
      <c r="C495">
        <v>4</v>
      </c>
      <c r="D495">
        <v>1200000</v>
      </c>
      <c r="E495">
        <v>2</v>
      </c>
      <c r="F495" t="s">
        <v>585</v>
      </c>
      <c r="G495">
        <v>21</v>
      </c>
      <c r="H495" t="s">
        <v>3488</v>
      </c>
      <c r="I495">
        <v>64</v>
      </c>
      <c r="J495">
        <v>62</v>
      </c>
      <c r="K495">
        <v>42</v>
      </c>
      <c r="L495">
        <v>73</v>
      </c>
      <c r="M495">
        <v>57</v>
      </c>
      <c r="N495">
        <v>18</v>
      </c>
    </row>
    <row r="496" spans="1:14" x14ac:dyDescent="0.3">
      <c r="A496" t="s">
        <v>2222</v>
      </c>
      <c r="B496">
        <v>31</v>
      </c>
      <c r="C496">
        <v>4</v>
      </c>
      <c r="D496">
        <v>1200000</v>
      </c>
      <c r="E496">
        <v>1</v>
      </c>
      <c r="F496" t="s">
        <v>585</v>
      </c>
      <c r="G496">
        <v>30</v>
      </c>
      <c r="H496" t="s">
        <v>3493</v>
      </c>
      <c r="I496">
        <v>63</v>
      </c>
      <c r="J496">
        <v>59</v>
      </c>
      <c r="K496">
        <v>46</v>
      </c>
      <c r="L496">
        <v>70</v>
      </c>
      <c r="M496">
        <v>56</v>
      </c>
      <c r="N496">
        <v>18</v>
      </c>
    </row>
    <row r="497" spans="1:14" x14ac:dyDescent="0.3">
      <c r="A497" t="s">
        <v>2224</v>
      </c>
      <c r="B497">
        <v>31</v>
      </c>
      <c r="C497">
        <v>2</v>
      </c>
      <c r="D497">
        <v>1200000</v>
      </c>
      <c r="E497">
        <v>3</v>
      </c>
      <c r="F497" t="s">
        <v>585</v>
      </c>
      <c r="G497">
        <v>14</v>
      </c>
      <c r="H497" t="s">
        <v>3484</v>
      </c>
      <c r="I497">
        <v>40</v>
      </c>
      <c r="J497">
        <v>40</v>
      </c>
      <c r="K497">
        <v>40</v>
      </c>
      <c r="L497">
        <v>40</v>
      </c>
      <c r="M497">
        <v>40</v>
      </c>
      <c r="N497">
        <v>20</v>
      </c>
    </row>
    <row r="498" spans="1:14" x14ac:dyDescent="0.3">
      <c r="A498" t="s">
        <v>2227</v>
      </c>
      <c r="B498">
        <v>31</v>
      </c>
      <c r="C498">
        <v>3</v>
      </c>
      <c r="D498">
        <v>1200000</v>
      </c>
      <c r="E498">
        <v>4</v>
      </c>
      <c r="F498" t="s">
        <v>585</v>
      </c>
      <c r="G498">
        <v>0</v>
      </c>
      <c r="H498" t="s">
        <v>3488</v>
      </c>
      <c r="I498">
        <v>40</v>
      </c>
      <c r="J498">
        <v>40</v>
      </c>
      <c r="K498">
        <v>40</v>
      </c>
      <c r="L498">
        <v>40</v>
      </c>
      <c r="M498">
        <v>40</v>
      </c>
      <c r="N498">
        <v>19</v>
      </c>
    </row>
    <row r="499" spans="1:14" x14ac:dyDescent="0.3">
      <c r="A499" t="s">
        <v>2230</v>
      </c>
      <c r="B499">
        <v>32</v>
      </c>
      <c r="C499">
        <v>3</v>
      </c>
      <c r="D499">
        <v>1200000</v>
      </c>
      <c r="E499">
        <v>1</v>
      </c>
      <c r="F499" t="s">
        <v>585</v>
      </c>
      <c r="G499">
        <v>5</v>
      </c>
      <c r="H499" t="s">
        <v>3493</v>
      </c>
      <c r="I499">
        <v>85</v>
      </c>
      <c r="J499">
        <v>80</v>
      </c>
      <c r="K499">
        <v>92</v>
      </c>
      <c r="L499">
        <v>70</v>
      </c>
      <c r="M499">
        <v>78</v>
      </c>
      <c r="N499">
        <v>19</v>
      </c>
    </row>
    <row r="500" spans="1:14" x14ac:dyDescent="0.3">
      <c r="A500" t="s">
        <v>2233</v>
      </c>
      <c r="B500">
        <v>32</v>
      </c>
      <c r="C500">
        <v>1</v>
      </c>
      <c r="D500">
        <v>1200000</v>
      </c>
      <c r="E500">
        <v>3</v>
      </c>
      <c r="F500" t="s">
        <v>585</v>
      </c>
      <c r="G500">
        <v>15</v>
      </c>
      <c r="H500" t="s">
        <v>3484</v>
      </c>
      <c r="I500">
        <v>73</v>
      </c>
      <c r="J500">
        <v>79</v>
      </c>
      <c r="K500">
        <v>45</v>
      </c>
      <c r="L500">
        <v>90</v>
      </c>
      <c r="M500">
        <v>69</v>
      </c>
      <c r="N500">
        <v>21</v>
      </c>
    </row>
    <row r="501" spans="1:14" x14ac:dyDescent="0.3">
      <c r="A501" t="s">
        <v>2235</v>
      </c>
      <c r="B501">
        <v>32</v>
      </c>
      <c r="C501">
        <v>1</v>
      </c>
      <c r="D501">
        <v>1200000</v>
      </c>
      <c r="E501">
        <v>0</v>
      </c>
      <c r="F501" t="s">
        <v>585</v>
      </c>
      <c r="G501">
        <v>1</v>
      </c>
      <c r="H501" t="s">
        <v>3496</v>
      </c>
      <c r="I501">
        <v>80</v>
      </c>
      <c r="J501">
        <v>74</v>
      </c>
      <c r="K501">
        <v>84</v>
      </c>
      <c r="L501">
        <v>54</v>
      </c>
      <c r="M501">
        <v>64</v>
      </c>
      <c r="N501">
        <v>21</v>
      </c>
    </row>
    <row r="502" spans="1:14" x14ac:dyDescent="0.3">
      <c r="A502" t="s">
        <v>2237</v>
      </c>
      <c r="B502">
        <v>32</v>
      </c>
      <c r="C502">
        <v>1</v>
      </c>
      <c r="D502">
        <v>1200000</v>
      </c>
      <c r="E502">
        <v>1</v>
      </c>
      <c r="F502" t="s">
        <v>585</v>
      </c>
      <c r="G502">
        <v>4</v>
      </c>
      <c r="H502" t="s">
        <v>3490</v>
      </c>
      <c r="I502">
        <v>76</v>
      </c>
      <c r="J502">
        <v>92</v>
      </c>
      <c r="K502">
        <v>76</v>
      </c>
      <c r="L502">
        <v>61</v>
      </c>
      <c r="M502">
        <v>85</v>
      </c>
      <c r="N502">
        <v>21</v>
      </c>
    </row>
    <row r="503" spans="1:14" x14ac:dyDescent="0.3">
      <c r="A503" t="s">
        <v>2240</v>
      </c>
      <c r="B503">
        <v>32</v>
      </c>
      <c r="C503">
        <v>3</v>
      </c>
      <c r="D503">
        <v>1200000</v>
      </c>
      <c r="E503">
        <v>2</v>
      </c>
      <c r="F503" t="s">
        <v>585</v>
      </c>
      <c r="G503">
        <v>11</v>
      </c>
      <c r="H503" t="s">
        <v>3487</v>
      </c>
      <c r="I503">
        <v>75</v>
      </c>
      <c r="J503">
        <v>69</v>
      </c>
      <c r="K503">
        <v>77</v>
      </c>
      <c r="L503">
        <v>63</v>
      </c>
      <c r="M503">
        <v>64</v>
      </c>
      <c r="N503">
        <v>19</v>
      </c>
    </row>
    <row r="504" spans="1:14" x14ac:dyDescent="0.3">
      <c r="A504" t="s">
        <v>2242</v>
      </c>
      <c r="B504">
        <v>32</v>
      </c>
      <c r="C504">
        <v>1</v>
      </c>
      <c r="D504">
        <v>1200000</v>
      </c>
      <c r="E504">
        <v>2</v>
      </c>
      <c r="F504" t="s">
        <v>585</v>
      </c>
      <c r="G504">
        <v>22</v>
      </c>
      <c r="H504" t="s">
        <v>3487</v>
      </c>
      <c r="I504">
        <v>73</v>
      </c>
      <c r="J504">
        <v>71</v>
      </c>
      <c r="K504">
        <v>81</v>
      </c>
      <c r="L504">
        <v>63</v>
      </c>
      <c r="M504">
        <v>69</v>
      </c>
      <c r="N504">
        <v>21</v>
      </c>
    </row>
    <row r="505" spans="1:14" x14ac:dyDescent="0.3">
      <c r="A505" t="s">
        <v>2245</v>
      </c>
      <c r="B505">
        <v>32</v>
      </c>
      <c r="C505">
        <v>3</v>
      </c>
      <c r="D505">
        <v>1200000</v>
      </c>
      <c r="E505">
        <v>2</v>
      </c>
      <c r="F505" t="s">
        <v>585</v>
      </c>
      <c r="G505">
        <v>13</v>
      </c>
      <c r="H505" t="s">
        <v>3491</v>
      </c>
      <c r="I505">
        <v>68</v>
      </c>
      <c r="J505">
        <v>73</v>
      </c>
      <c r="K505">
        <v>68</v>
      </c>
      <c r="L505">
        <v>65</v>
      </c>
      <c r="M505">
        <v>71</v>
      </c>
      <c r="N505">
        <v>19</v>
      </c>
    </row>
    <row r="506" spans="1:14" x14ac:dyDescent="0.3">
      <c r="A506" t="s">
        <v>2247</v>
      </c>
      <c r="B506">
        <v>32</v>
      </c>
      <c r="C506">
        <v>2</v>
      </c>
      <c r="D506">
        <v>1200000</v>
      </c>
      <c r="E506">
        <v>2</v>
      </c>
      <c r="F506" t="s">
        <v>585</v>
      </c>
      <c r="G506">
        <v>33</v>
      </c>
      <c r="H506" t="s">
        <v>3486</v>
      </c>
      <c r="I506">
        <v>68</v>
      </c>
      <c r="J506">
        <v>67</v>
      </c>
      <c r="K506">
        <v>42</v>
      </c>
      <c r="L506">
        <v>73</v>
      </c>
      <c r="M506">
        <v>36</v>
      </c>
      <c r="N506">
        <v>20</v>
      </c>
    </row>
    <row r="507" spans="1:14" x14ac:dyDescent="0.3">
      <c r="A507" t="s">
        <v>2250</v>
      </c>
      <c r="B507">
        <v>32</v>
      </c>
      <c r="C507">
        <v>4</v>
      </c>
      <c r="D507">
        <v>1200000</v>
      </c>
      <c r="E507">
        <v>1</v>
      </c>
      <c r="F507" t="s">
        <v>585</v>
      </c>
      <c r="G507">
        <v>0</v>
      </c>
      <c r="H507" t="s">
        <v>3487</v>
      </c>
      <c r="I507">
        <v>66</v>
      </c>
      <c r="J507">
        <v>62</v>
      </c>
      <c r="K507">
        <v>50</v>
      </c>
      <c r="L507">
        <v>65</v>
      </c>
      <c r="M507">
        <v>54</v>
      </c>
      <c r="N507">
        <v>18</v>
      </c>
    </row>
    <row r="508" spans="1:14" x14ac:dyDescent="0.3">
      <c r="A508" t="s">
        <v>2252</v>
      </c>
      <c r="B508">
        <v>32</v>
      </c>
      <c r="C508">
        <v>4</v>
      </c>
      <c r="D508">
        <v>1200000</v>
      </c>
      <c r="E508">
        <v>1</v>
      </c>
      <c r="F508" t="s">
        <v>585</v>
      </c>
      <c r="G508">
        <v>10</v>
      </c>
      <c r="H508" t="s">
        <v>3485</v>
      </c>
      <c r="I508">
        <v>66</v>
      </c>
      <c r="J508">
        <v>59</v>
      </c>
      <c r="K508">
        <v>47</v>
      </c>
      <c r="L508">
        <v>67</v>
      </c>
      <c r="M508">
        <v>53</v>
      </c>
      <c r="N508">
        <v>18</v>
      </c>
    </row>
    <row r="509" spans="1:14" x14ac:dyDescent="0.3">
      <c r="A509" t="s">
        <v>2254</v>
      </c>
      <c r="B509">
        <v>32</v>
      </c>
      <c r="C509">
        <v>2</v>
      </c>
      <c r="D509">
        <v>1200000</v>
      </c>
      <c r="E509">
        <v>1</v>
      </c>
      <c r="F509" t="s">
        <v>585</v>
      </c>
      <c r="G509">
        <v>12</v>
      </c>
      <c r="H509" t="s">
        <v>3496</v>
      </c>
      <c r="I509">
        <v>72</v>
      </c>
      <c r="J509">
        <v>59</v>
      </c>
      <c r="K509">
        <v>40</v>
      </c>
      <c r="L509">
        <v>71</v>
      </c>
      <c r="M509">
        <v>62</v>
      </c>
      <c r="N509">
        <v>20</v>
      </c>
    </row>
    <row r="510" spans="1:14" x14ac:dyDescent="0.3">
      <c r="A510" t="s">
        <v>2256</v>
      </c>
      <c r="B510">
        <v>32</v>
      </c>
      <c r="C510">
        <v>4</v>
      </c>
      <c r="D510">
        <v>1200000</v>
      </c>
      <c r="E510">
        <v>3</v>
      </c>
      <c r="F510" t="s">
        <v>585</v>
      </c>
      <c r="G510">
        <v>34</v>
      </c>
      <c r="H510" t="s">
        <v>3487</v>
      </c>
      <c r="I510">
        <v>57</v>
      </c>
      <c r="J510">
        <v>58</v>
      </c>
      <c r="K510">
        <v>41</v>
      </c>
      <c r="L510">
        <v>68</v>
      </c>
      <c r="M510">
        <v>50</v>
      </c>
      <c r="N510">
        <v>18</v>
      </c>
    </row>
    <row r="511" spans="1:14" x14ac:dyDescent="0.3">
      <c r="A511" t="s">
        <v>2257</v>
      </c>
      <c r="B511">
        <v>32</v>
      </c>
      <c r="C511">
        <v>4</v>
      </c>
      <c r="D511">
        <v>1200000</v>
      </c>
      <c r="E511">
        <v>4</v>
      </c>
      <c r="F511" t="s">
        <v>585</v>
      </c>
      <c r="G511">
        <v>14</v>
      </c>
      <c r="H511" t="s">
        <v>3489</v>
      </c>
      <c r="I511">
        <v>58</v>
      </c>
      <c r="J511">
        <v>62</v>
      </c>
      <c r="K511">
        <v>50</v>
      </c>
      <c r="L511">
        <v>71</v>
      </c>
      <c r="M511">
        <v>25</v>
      </c>
      <c r="N511">
        <v>18</v>
      </c>
    </row>
    <row r="512" spans="1:14" x14ac:dyDescent="0.3">
      <c r="A512" t="s">
        <v>2259</v>
      </c>
      <c r="B512">
        <v>32</v>
      </c>
      <c r="C512">
        <v>2</v>
      </c>
      <c r="D512">
        <v>1200000</v>
      </c>
      <c r="E512">
        <v>1</v>
      </c>
      <c r="F512" t="s">
        <v>585</v>
      </c>
      <c r="G512">
        <v>20</v>
      </c>
      <c r="H512" t="s">
        <v>3496</v>
      </c>
      <c r="I512">
        <v>57</v>
      </c>
      <c r="J512">
        <v>58</v>
      </c>
      <c r="K512">
        <v>41</v>
      </c>
      <c r="L512">
        <v>68</v>
      </c>
      <c r="M512">
        <v>60</v>
      </c>
      <c r="N512">
        <v>20</v>
      </c>
    </row>
    <row r="513" spans="1:14" x14ac:dyDescent="0.3">
      <c r="A513" t="s">
        <v>2262</v>
      </c>
      <c r="B513">
        <v>32</v>
      </c>
      <c r="C513">
        <v>2</v>
      </c>
      <c r="D513">
        <v>1200000</v>
      </c>
      <c r="E513">
        <v>0</v>
      </c>
      <c r="F513" t="s">
        <v>585</v>
      </c>
      <c r="G513">
        <v>30</v>
      </c>
      <c r="H513" t="s">
        <v>3485</v>
      </c>
      <c r="I513">
        <v>58</v>
      </c>
      <c r="J513">
        <v>59</v>
      </c>
      <c r="K513">
        <v>50</v>
      </c>
      <c r="L513">
        <v>70</v>
      </c>
      <c r="M513">
        <v>59</v>
      </c>
      <c r="N513">
        <v>20</v>
      </c>
    </row>
    <row r="514" spans="1:14" x14ac:dyDescent="0.3">
      <c r="A514" t="s">
        <v>2264</v>
      </c>
      <c r="B514">
        <v>32</v>
      </c>
      <c r="C514">
        <v>1</v>
      </c>
      <c r="D514">
        <v>1200000</v>
      </c>
      <c r="E514">
        <v>0</v>
      </c>
      <c r="F514" t="s">
        <v>585</v>
      </c>
      <c r="G514">
        <v>23</v>
      </c>
      <c r="H514" t="s">
        <v>3490</v>
      </c>
      <c r="I514">
        <v>40</v>
      </c>
      <c r="J514">
        <v>40</v>
      </c>
      <c r="K514">
        <v>40</v>
      </c>
      <c r="L514">
        <v>40</v>
      </c>
      <c r="M514">
        <v>40</v>
      </c>
      <c r="N514">
        <v>21</v>
      </c>
    </row>
    <row r="515" spans="1:14" x14ac:dyDescent="0.3">
      <c r="A515" t="s">
        <v>2267</v>
      </c>
      <c r="B515">
        <v>32</v>
      </c>
      <c r="C515">
        <v>1</v>
      </c>
      <c r="D515">
        <v>1200000</v>
      </c>
      <c r="E515">
        <v>0</v>
      </c>
      <c r="F515" t="s">
        <v>585</v>
      </c>
      <c r="G515">
        <v>21</v>
      </c>
      <c r="H515" t="s">
        <v>3485</v>
      </c>
      <c r="I515">
        <v>40</v>
      </c>
      <c r="J515">
        <v>40</v>
      </c>
      <c r="K515">
        <v>40</v>
      </c>
      <c r="L515">
        <v>40</v>
      </c>
      <c r="M515">
        <v>40</v>
      </c>
      <c r="N515">
        <v>21</v>
      </c>
    </row>
    <row r="516" spans="1:14" x14ac:dyDescent="0.3">
      <c r="A516" t="s">
        <v>2269</v>
      </c>
      <c r="B516">
        <v>32</v>
      </c>
      <c r="C516">
        <v>4</v>
      </c>
      <c r="D516">
        <v>1200000</v>
      </c>
      <c r="E516">
        <v>3</v>
      </c>
      <c r="F516" t="s">
        <v>585</v>
      </c>
      <c r="G516">
        <v>24</v>
      </c>
      <c r="H516" t="s">
        <v>3488</v>
      </c>
      <c r="I516">
        <v>40</v>
      </c>
      <c r="J516">
        <v>40</v>
      </c>
      <c r="K516">
        <v>40</v>
      </c>
      <c r="L516">
        <v>40</v>
      </c>
      <c r="M516">
        <v>40</v>
      </c>
      <c r="N516">
        <v>18</v>
      </c>
    </row>
    <row r="517" spans="1:14" x14ac:dyDescent="0.3">
      <c r="A517" t="s">
        <v>2270</v>
      </c>
      <c r="B517">
        <v>32</v>
      </c>
      <c r="C517">
        <v>4</v>
      </c>
      <c r="D517">
        <v>1200000</v>
      </c>
      <c r="E517">
        <v>4</v>
      </c>
      <c r="F517" t="s">
        <v>585</v>
      </c>
      <c r="G517">
        <v>52</v>
      </c>
      <c r="H517" t="s">
        <v>3499</v>
      </c>
      <c r="I517">
        <v>40</v>
      </c>
      <c r="J517">
        <v>40</v>
      </c>
      <c r="K517">
        <v>40</v>
      </c>
      <c r="L517">
        <v>40</v>
      </c>
      <c r="M517">
        <v>40</v>
      </c>
      <c r="N517">
        <v>18</v>
      </c>
    </row>
    <row r="518" spans="1:14" x14ac:dyDescent="0.3">
      <c r="A518" t="s">
        <v>2274</v>
      </c>
      <c r="B518">
        <v>33</v>
      </c>
      <c r="C518">
        <v>1</v>
      </c>
      <c r="D518">
        <v>1200000</v>
      </c>
      <c r="E518">
        <v>0</v>
      </c>
      <c r="F518" t="s">
        <v>585</v>
      </c>
      <c r="G518">
        <v>1</v>
      </c>
      <c r="H518" t="s">
        <v>3485</v>
      </c>
      <c r="I518">
        <v>82</v>
      </c>
      <c r="J518">
        <v>74</v>
      </c>
      <c r="K518">
        <v>84</v>
      </c>
      <c r="L518">
        <v>54</v>
      </c>
      <c r="M518">
        <v>78</v>
      </c>
      <c r="N518">
        <v>21</v>
      </c>
    </row>
    <row r="519" spans="1:14" x14ac:dyDescent="0.3">
      <c r="A519" t="s">
        <v>2276</v>
      </c>
      <c r="B519">
        <v>33</v>
      </c>
      <c r="C519">
        <v>2</v>
      </c>
      <c r="D519">
        <v>1200000</v>
      </c>
      <c r="E519">
        <v>0</v>
      </c>
      <c r="F519" t="s">
        <v>585</v>
      </c>
      <c r="G519">
        <v>15</v>
      </c>
      <c r="H519" t="s">
        <v>3487</v>
      </c>
      <c r="I519">
        <v>81</v>
      </c>
      <c r="J519">
        <v>78</v>
      </c>
      <c r="K519">
        <v>88</v>
      </c>
      <c r="L519">
        <v>70</v>
      </c>
      <c r="M519">
        <v>84</v>
      </c>
      <c r="N519">
        <v>20</v>
      </c>
    </row>
    <row r="520" spans="1:14" x14ac:dyDescent="0.3">
      <c r="A520" t="s">
        <v>2278</v>
      </c>
      <c r="B520">
        <v>33</v>
      </c>
      <c r="C520">
        <v>1</v>
      </c>
      <c r="D520">
        <v>1200000</v>
      </c>
      <c r="E520">
        <v>4</v>
      </c>
      <c r="F520" t="s">
        <v>585</v>
      </c>
      <c r="G520">
        <v>24</v>
      </c>
      <c r="H520" t="s">
        <v>3502</v>
      </c>
      <c r="I520">
        <v>74</v>
      </c>
      <c r="J520">
        <v>84</v>
      </c>
      <c r="K520">
        <v>46</v>
      </c>
      <c r="L520">
        <v>92</v>
      </c>
      <c r="M520">
        <v>36</v>
      </c>
      <c r="N520">
        <v>21</v>
      </c>
    </row>
    <row r="521" spans="1:14" x14ac:dyDescent="0.3">
      <c r="A521" t="s">
        <v>2282</v>
      </c>
      <c r="B521">
        <v>33</v>
      </c>
      <c r="C521">
        <v>3</v>
      </c>
      <c r="D521">
        <v>1200000</v>
      </c>
      <c r="E521">
        <v>2</v>
      </c>
      <c r="F521" t="s">
        <v>585</v>
      </c>
      <c r="G521">
        <v>35</v>
      </c>
      <c r="H521" t="s">
        <v>3486</v>
      </c>
      <c r="I521">
        <v>75</v>
      </c>
      <c r="J521">
        <v>73</v>
      </c>
      <c r="K521">
        <v>72</v>
      </c>
      <c r="L521">
        <v>80</v>
      </c>
      <c r="M521">
        <v>63</v>
      </c>
      <c r="N521">
        <v>19</v>
      </c>
    </row>
    <row r="522" spans="1:14" x14ac:dyDescent="0.3">
      <c r="A522" t="s">
        <v>2284</v>
      </c>
      <c r="B522">
        <v>33</v>
      </c>
      <c r="C522">
        <v>2</v>
      </c>
      <c r="D522">
        <v>1200000</v>
      </c>
      <c r="E522">
        <v>0</v>
      </c>
      <c r="F522" t="s">
        <v>585</v>
      </c>
      <c r="G522">
        <v>2</v>
      </c>
      <c r="H522" t="s">
        <v>3482</v>
      </c>
      <c r="I522">
        <v>81</v>
      </c>
      <c r="J522">
        <v>75</v>
      </c>
      <c r="K522">
        <v>88</v>
      </c>
      <c r="L522">
        <v>61</v>
      </c>
      <c r="M522">
        <v>72</v>
      </c>
      <c r="N522">
        <v>20</v>
      </c>
    </row>
    <row r="523" spans="1:14" x14ac:dyDescent="0.3">
      <c r="A523" t="s">
        <v>2286</v>
      </c>
      <c r="B523">
        <v>33</v>
      </c>
      <c r="C523">
        <v>1</v>
      </c>
      <c r="D523">
        <v>1200000</v>
      </c>
      <c r="E523">
        <v>2</v>
      </c>
      <c r="F523" t="s">
        <v>585</v>
      </c>
      <c r="G523">
        <v>21</v>
      </c>
      <c r="H523" t="s">
        <v>3491</v>
      </c>
      <c r="I523">
        <v>68</v>
      </c>
      <c r="J523">
        <v>73</v>
      </c>
      <c r="K523">
        <v>47</v>
      </c>
      <c r="L523">
        <v>84</v>
      </c>
      <c r="M523">
        <v>56</v>
      </c>
      <c r="N523">
        <v>21</v>
      </c>
    </row>
    <row r="524" spans="1:14" x14ac:dyDescent="0.3">
      <c r="A524" t="s">
        <v>2288</v>
      </c>
      <c r="B524">
        <v>33</v>
      </c>
      <c r="C524">
        <v>1</v>
      </c>
      <c r="D524">
        <v>1200000</v>
      </c>
      <c r="E524">
        <v>0</v>
      </c>
      <c r="F524" t="s">
        <v>585</v>
      </c>
      <c r="G524">
        <v>10</v>
      </c>
      <c r="H524" t="s">
        <v>3493</v>
      </c>
      <c r="I524">
        <v>72</v>
      </c>
      <c r="J524">
        <v>69</v>
      </c>
      <c r="K524">
        <v>76</v>
      </c>
      <c r="L524">
        <v>64</v>
      </c>
      <c r="M524">
        <v>64</v>
      </c>
      <c r="N524">
        <v>21</v>
      </c>
    </row>
    <row r="525" spans="1:14" x14ac:dyDescent="0.3">
      <c r="A525" t="s">
        <v>2289</v>
      </c>
      <c r="B525">
        <v>33</v>
      </c>
      <c r="C525">
        <v>2</v>
      </c>
      <c r="D525">
        <v>1200000</v>
      </c>
      <c r="E525">
        <v>1</v>
      </c>
      <c r="F525" t="s">
        <v>585</v>
      </c>
      <c r="G525">
        <v>20</v>
      </c>
      <c r="H525" t="s">
        <v>3490</v>
      </c>
      <c r="I525">
        <v>72</v>
      </c>
      <c r="J525">
        <v>66</v>
      </c>
      <c r="K525">
        <v>82</v>
      </c>
      <c r="L525">
        <v>66</v>
      </c>
      <c r="M525">
        <v>57</v>
      </c>
      <c r="N525">
        <v>20</v>
      </c>
    </row>
    <row r="526" spans="1:14" x14ac:dyDescent="0.3">
      <c r="A526" t="s">
        <v>2291</v>
      </c>
      <c r="B526">
        <v>33</v>
      </c>
      <c r="C526">
        <v>3</v>
      </c>
      <c r="D526">
        <v>1200000</v>
      </c>
      <c r="E526">
        <v>1</v>
      </c>
      <c r="F526" t="s">
        <v>585</v>
      </c>
      <c r="G526">
        <v>4</v>
      </c>
      <c r="H526" t="s">
        <v>3485</v>
      </c>
      <c r="I526">
        <v>67</v>
      </c>
      <c r="J526">
        <v>64</v>
      </c>
      <c r="K526">
        <v>42</v>
      </c>
      <c r="L526">
        <v>62</v>
      </c>
      <c r="M526">
        <v>72</v>
      </c>
      <c r="N526">
        <v>19</v>
      </c>
    </row>
    <row r="527" spans="1:14" x14ac:dyDescent="0.3">
      <c r="A527" t="s">
        <v>2294</v>
      </c>
      <c r="B527">
        <v>33</v>
      </c>
      <c r="C527">
        <v>4</v>
      </c>
      <c r="D527">
        <v>1200000</v>
      </c>
      <c r="E527">
        <v>1</v>
      </c>
      <c r="F527" t="s">
        <v>585</v>
      </c>
      <c r="G527">
        <v>12</v>
      </c>
      <c r="H527" t="s">
        <v>3482</v>
      </c>
      <c r="I527">
        <v>69</v>
      </c>
      <c r="J527">
        <v>59</v>
      </c>
      <c r="K527">
        <v>48</v>
      </c>
      <c r="L527">
        <v>70</v>
      </c>
      <c r="M527">
        <v>61</v>
      </c>
      <c r="N527">
        <v>18</v>
      </c>
    </row>
    <row r="528" spans="1:14" x14ac:dyDescent="0.3">
      <c r="A528" t="s">
        <v>2295</v>
      </c>
      <c r="B528">
        <v>33</v>
      </c>
      <c r="C528">
        <v>2</v>
      </c>
      <c r="D528">
        <v>1200000</v>
      </c>
      <c r="E528">
        <v>0</v>
      </c>
      <c r="F528" t="s">
        <v>585</v>
      </c>
      <c r="G528">
        <v>22</v>
      </c>
      <c r="H528" t="s">
        <v>3493</v>
      </c>
      <c r="I528">
        <v>63</v>
      </c>
      <c r="J528">
        <v>63</v>
      </c>
      <c r="K528">
        <v>48</v>
      </c>
      <c r="L528">
        <v>74</v>
      </c>
      <c r="M528">
        <v>17</v>
      </c>
      <c r="N528">
        <v>20</v>
      </c>
    </row>
    <row r="529" spans="1:14" x14ac:dyDescent="0.3">
      <c r="A529" t="s">
        <v>2296</v>
      </c>
      <c r="B529">
        <v>33</v>
      </c>
      <c r="C529">
        <v>4</v>
      </c>
      <c r="D529">
        <v>1200000</v>
      </c>
      <c r="E529">
        <v>3</v>
      </c>
      <c r="F529" t="s">
        <v>585</v>
      </c>
      <c r="G529">
        <v>25</v>
      </c>
      <c r="H529" t="s">
        <v>3487</v>
      </c>
      <c r="I529">
        <v>60</v>
      </c>
      <c r="J529">
        <v>59</v>
      </c>
      <c r="K529">
        <v>47</v>
      </c>
      <c r="L529">
        <v>70</v>
      </c>
      <c r="M529">
        <v>65</v>
      </c>
      <c r="N529">
        <v>18</v>
      </c>
    </row>
    <row r="530" spans="1:14" x14ac:dyDescent="0.3">
      <c r="A530" t="s">
        <v>2297</v>
      </c>
      <c r="B530">
        <v>33</v>
      </c>
      <c r="C530">
        <v>4</v>
      </c>
      <c r="D530">
        <v>1200000</v>
      </c>
      <c r="E530">
        <v>1</v>
      </c>
      <c r="F530" t="s">
        <v>585</v>
      </c>
      <c r="G530">
        <v>13</v>
      </c>
      <c r="H530" t="s">
        <v>3485</v>
      </c>
      <c r="I530">
        <v>58</v>
      </c>
      <c r="J530">
        <v>59</v>
      </c>
      <c r="K530">
        <v>45</v>
      </c>
      <c r="L530">
        <v>67</v>
      </c>
      <c r="M530">
        <v>59</v>
      </c>
      <c r="N530">
        <v>18</v>
      </c>
    </row>
    <row r="531" spans="1:14" x14ac:dyDescent="0.3">
      <c r="A531" t="s">
        <v>2299</v>
      </c>
      <c r="B531">
        <v>33</v>
      </c>
      <c r="C531">
        <v>1</v>
      </c>
      <c r="D531">
        <v>1200000</v>
      </c>
      <c r="E531">
        <v>0</v>
      </c>
      <c r="F531" t="s">
        <v>585</v>
      </c>
      <c r="G531">
        <v>31</v>
      </c>
      <c r="H531" t="s">
        <v>3493</v>
      </c>
      <c r="I531">
        <v>40</v>
      </c>
      <c r="J531">
        <v>40</v>
      </c>
      <c r="K531">
        <v>40</v>
      </c>
      <c r="L531">
        <v>40</v>
      </c>
      <c r="M531">
        <v>40</v>
      </c>
      <c r="N531">
        <v>21</v>
      </c>
    </row>
    <row r="532" spans="1:14" x14ac:dyDescent="0.3">
      <c r="A532" t="s">
        <v>2301</v>
      </c>
      <c r="B532">
        <v>33</v>
      </c>
      <c r="C532">
        <v>3</v>
      </c>
      <c r="D532">
        <v>1200000</v>
      </c>
      <c r="E532">
        <v>2</v>
      </c>
      <c r="F532" t="s">
        <v>585</v>
      </c>
      <c r="G532">
        <v>5</v>
      </c>
      <c r="H532" t="s">
        <v>3484</v>
      </c>
      <c r="I532">
        <v>40</v>
      </c>
      <c r="J532">
        <v>40</v>
      </c>
      <c r="K532">
        <v>40</v>
      </c>
      <c r="L532">
        <v>40</v>
      </c>
      <c r="M532">
        <v>40</v>
      </c>
      <c r="N532">
        <v>19</v>
      </c>
    </row>
    <row r="533" spans="1:14" x14ac:dyDescent="0.3">
      <c r="A533" t="s">
        <v>2304</v>
      </c>
      <c r="B533">
        <v>33</v>
      </c>
      <c r="C533">
        <v>3</v>
      </c>
      <c r="D533">
        <v>1200000</v>
      </c>
      <c r="E533">
        <v>2</v>
      </c>
      <c r="F533" t="s">
        <v>585</v>
      </c>
      <c r="G533">
        <v>14</v>
      </c>
      <c r="H533" t="s">
        <v>3483</v>
      </c>
      <c r="I533">
        <v>40</v>
      </c>
      <c r="J533">
        <v>40</v>
      </c>
      <c r="K533">
        <v>40</v>
      </c>
      <c r="L533">
        <v>40</v>
      </c>
      <c r="M533">
        <v>40</v>
      </c>
      <c r="N533">
        <v>19</v>
      </c>
    </row>
    <row r="534" spans="1:14" x14ac:dyDescent="0.3">
      <c r="A534" t="s">
        <v>2306</v>
      </c>
      <c r="B534">
        <v>33</v>
      </c>
      <c r="C534">
        <v>4</v>
      </c>
      <c r="D534">
        <v>1200000</v>
      </c>
      <c r="E534">
        <v>0</v>
      </c>
      <c r="F534" t="s">
        <v>585</v>
      </c>
      <c r="G534">
        <v>3</v>
      </c>
      <c r="H534" t="s">
        <v>3490</v>
      </c>
      <c r="I534">
        <v>40</v>
      </c>
      <c r="J534">
        <v>40</v>
      </c>
      <c r="K534">
        <v>40</v>
      </c>
      <c r="L534">
        <v>40</v>
      </c>
      <c r="M534">
        <v>40</v>
      </c>
      <c r="N534">
        <v>18</v>
      </c>
    </row>
    <row r="535" spans="1:14" x14ac:dyDescent="0.3">
      <c r="A535" t="s">
        <v>2307</v>
      </c>
      <c r="B535">
        <v>33</v>
      </c>
      <c r="C535">
        <v>2</v>
      </c>
      <c r="D535">
        <v>1200000</v>
      </c>
      <c r="E535">
        <v>3</v>
      </c>
      <c r="F535" t="s">
        <v>585</v>
      </c>
      <c r="G535">
        <v>11</v>
      </c>
      <c r="H535" t="s">
        <v>3486</v>
      </c>
      <c r="I535">
        <v>40</v>
      </c>
      <c r="J535">
        <v>40</v>
      </c>
      <c r="K535">
        <v>40</v>
      </c>
      <c r="L535">
        <v>40</v>
      </c>
      <c r="M535">
        <v>40</v>
      </c>
      <c r="N535">
        <v>20</v>
      </c>
    </row>
    <row r="536" spans="1:14" x14ac:dyDescent="0.3">
      <c r="A536" t="s">
        <v>2312</v>
      </c>
      <c r="B536">
        <v>34</v>
      </c>
      <c r="C536">
        <v>1</v>
      </c>
      <c r="D536">
        <v>1200000</v>
      </c>
      <c r="E536">
        <v>1</v>
      </c>
      <c r="F536" t="s">
        <v>585</v>
      </c>
      <c r="G536">
        <v>10</v>
      </c>
      <c r="H536" t="s">
        <v>3496</v>
      </c>
      <c r="I536">
        <v>82</v>
      </c>
      <c r="J536">
        <v>72</v>
      </c>
      <c r="K536">
        <v>83</v>
      </c>
      <c r="L536">
        <v>56</v>
      </c>
      <c r="M536">
        <v>82</v>
      </c>
      <c r="N536">
        <v>21</v>
      </c>
    </row>
    <row r="537" spans="1:14" x14ac:dyDescent="0.3">
      <c r="A537" t="s">
        <v>2315</v>
      </c>
      <c r="B537">
        <v>34</v>
      </c>
      <c r="C537">
        <v>4</v>
      </c>
      <c r="D537">
        <v>1200000</v>
      </c>
      <c r="E537">
        <v>1</v>
      </c>
      <c r="F537" t="s">
        <v>585</v>
      </c>
      <c r="G537">
        <v>12</v>
      </c>
      <c r="H537" t="s">
        <v>3482</v>
      </c>
      <c r="I537">
        <v>78</v>
      </c>
      <c r="J537">
        <v>74</v>
      </c>
      <c r="K537">
        <v>81</v>
      </c>
      <c r="L537">
        <v>63</v>
      </c>
      <c r="M537">
        <v>79</v>
      </c>
      <c r="N537">
        <v>18</v>
      </c>
    </row>
    <row r="538" spans="1:14" x14ac:dyDescent="0.3">
      <c r="A538" t="s">
        <v>2318</v>
      </c>
      <c r="B538">
        <v>34</v>
      </c>
      <c r="C538">
        <v>3</v>
      </c>
      <c r="D538">
        <v>1200000</v>
      </c>
      <c r="E538">
        <v>0</v>
      </c>
      <c r="F538" t="s">
        <v>585</v>
      </c>
      <c r="G538">
        <v>4</v>
      </c>
      <c r="H538" t="s">
        <v>3483</v>
      </c>
      <c r="I538">
        <v>76</v>
      </c>
      <c r="J538">
        <v>76</v>
      </c>
      <c r="K538">
        <v>76</v>
      </c>
      <c r="L538">
        <v>78</v>
      </c>
      <c r="M538">
        <v>65</v>
      </c>
      <c r="N538">
        <v>19</v>
      </c>
    </row>
    <row r="539" spans="1:14" x14ac:dyDescent="0.3">
      <c r="A539" t="s">
        <v>2320</v>
      </c>
      <c r="B539">
        <v>34</v>
      </c>
      <c r="C539">
        <v>2</v>
      </c>
      <c r="D539">
        <v>1200000</v>
      </c>
      <c r="E539">
        <v>0</v>
      </c>
      <c r="F539" t="s">
        <v>585</v>
      </c>
      <c r="G539">
        <v>2</v>
      </c>
      <c r="H539" t="s">
        <v>3482</v>
      </c>
      <c r="I539">
        <v>78</v>
      </c>
      <c r="J539">
        <v>69</v>
      </c>
      <c r="K539">
        <v>87</v>
      </c>
      <c r="L539">
        <v>62</v>
      </c>
      <c r="M539">
        <v>91</v>
      </c>
      <c r="N539">
        <v>20</v>
      </c>
    </row>
    <row r="540" spans="1:14" x14ac:dyDescent="0.3">
      <c r="A540" t="s">
        <v>2322</v>
      </c>
      <c r="B540">
        <v>34</v>
      </c>
      <c r="C540">
        <v>1</v>
      </c>
      <c r="D540">
        <v>1200000</v>
      </c>
      <c r="E540">
        <v>1</v>
      </c>
      <c r="F540" t="s">
        <v>585</v>
      </c>
      <c r="G540">
        <v>3</v>
      </c>
      <c r="H540" t="s">
        <v>3482</v>
      </c>
      <c r="I540">
        <v>77</v>
      </c>
      <c r="J540">
        <v>77</v>
      </c>
      <c r="K540">
        <v>82</v>
      </c>
      <c r="L540">
        <v>75</v>
      </c>
      <c r="M540">
        <v>69</v>
      </c>
      <c r="N540">
        <v>21</v>
      </c>
    </row>
    <row r="541" spans="1:14" x14ac:dyDescent="0.3">
      <c r="A541" t="s">
        <v>2325</v>
      </c>
      <c r="B541">
        <v>34</v>
      </c>
      <c r="C541">
        <v>3</v>
      </c>
      <c r="D541">
        <v>1200000</v>
      </c>
      <c r="E541">
        <v>1</v>
      </c>
      <c r="F541" t="s">
        <v>585</v>
      </c>
      <c r="G541">
        <v>11</v>
      </c>
      <c r="H541" t="s">
        <v>3490</v>
      </c>
      <c r="I541">
        <v>71</v>
      </c>
      <c r="J541">
        <v>81</v>
      </c>
      <c r="K541">
        <v>49</v>
      </c>
      <c r="L541">
        <v>87</v>
      </c>
      <c r="M541">
        <v>53</v>
      </c>
      <c r="N541">
        <v>19</v>
      </c>
    </row>
    <row r="542" spans="1:14" x14ac:dyDescent="0.3">
      <c r="A542" t="s">
        <v>2329</v>
      </c>
      <c r="B542">
        <v>34</v>
      </c>
      <c r="C542">
        <v>3</v>
      </c>
      <c r="D542">
        <v>1200000</v>
      </c>
      <c r="E542">
        <v>2</v>
      </c>
      <c r="F542" t="s">
        <v>585</v>
      </c>
      <c r="G542">
        <v>25</v>
      </c>
      <c r="H542" t="s">
        <v>3491</v>
      </c>
      <c r="I542">
        <v>77</v>
      </c>
      <c r="J542">
        <v>86</v>
      </c>
      <c r="K542">
        <v>43</v>
      </c>
      <c r="L542">
        <v>80</v>
      </c>
      <c r="M542">
        <v>67</v>
      </c>
      <c r="N542">
        <v>19</v>
      </c>
    </row>
    <row r="543" spans="1:14" x14ac:dyDescent="0.3">
      <c r="A543" t="s">
        <v>2330</v>
      </c>
      <c r="B543">
        <v>34</v>
      </c>
      <c r="C543">
        <v>4</v>
      </c>
      <c r="D543">
        <v>1200000</v>
      </c>
      <c r="E543">
        <v>0</v>
      </c>
      <c r="F543" t="s">
        <v>585</v>
      </c>
      <c r="G543">
        <v>24</v>
      </c>
      <c r="H543" t="s">
        <v>3491</v>
      </c>
      <c r="I543">
        <v>71</v>
      </c>
      <c r="J543">
        <v>66</v>
      </c>
      <c r="K543">
        <v>76</v>
      </c>
      <c r="L543">
        <v>69</v>
      </c>
      <c r="M543">
        <v>66</v>
      </c>
      <c r="N543">
        <v>18</v>
      </c>
    </row>
    <row r="544" spans="1:14" x14ac:dyDescent="0.3">
      <c r="A544" t="s">
        <v>2332</v>
      </c>
      <c r="B544">
        <v>34</v>
      </c>
      <c r="C544">
        <v>2</v>
      </c>
      <c r="D544">
        <v>1200000</v>
      </c>
      <c r="E544">
        <v>3</v>
      </c>
      <c r="F544" t="s">
        <v>585</v>
      </c>
      <c r="G544">
        <v>33</v>
      </c>
      <c r="H544" t="s">
        <v>3484</v>
      </c>
      <c r="I544">
        <v>70</v>
      </c>
      <c r="J544">
        <v>75</v>
      </c>
      <c r="K544">
        <v>42</v>
      </c>
      <c r="L544">
        <v>79</v>
      </c>
      <c r="M544">
        <v>53</v>
      </c>
      <c r="N544">
        <v>20</v>
      </c>
    </row>
    <row r="545" spans="1:14" x14ac:dyDescent="0.3">
      <c r="A545" t="s">
        <v>2333</v>
      </c>
      <c r="B545">
        <v>34</v>
      </c>
      <c r="C545">
        <v>4</v>
      </c>
      <c r="D545">
        <v>1200000</v>
      </c>
      <c r="E545">
        <v>3</v>
      </c>
      <c r="F545" t="s">
        <v>585</v>
      </c>
      <c r="G545">
        <v>0</v>
      </c>
      <c r="H545" t="s">
        <v>3488</v>
      </c>
      <c r="I545">
        <v>66</v>
      </c>
      <c r="J545">
        <v>66</v>
      </c>
      <c r="K545">
        <v>42</v>
      </c>
      <c r="L545">
        <v>73</v>
      </c>
      <c r="M545">
        <v>53</v>
      </c>
      <c r="N545">
        <v>18</v>
      </c>
    </row>
    <row r="546" spans="1:14" x14ac:dyDescent="0.3">
      <c r="A546" t="s">
        <v>2335</v>
      </c>
      <c r="B546">
        <v>34</v>
      </c>
      <c r="C546">
        <v>2</v>
      </c>
      <c r="D546">
        <v>1200000</v>
      </c>
      <c r="E546">
        <v>1</v>
      </c>
      <c r="F546" t="s">
        <v>585</v>
      </c>
      <c r="G546">
        <v>1</v>
      </c>
      <c r="H546" t="s">
        <v>3493</v>
      </c>
      <c r="I546">
        <v>66</v>
      </c>
      <c r="J546">
        <v>65</v>
      </c>
      <c r="K546">
        <v>58</v>
      </c>
      <c r="L546">
        <v>65</v>
      </c>
      <c r="M546">
        <v>33</v>
      </c>
      <c r="N546">
        <v>20</v>
      </c>
    </row>
    <row r="547" spans="1:14" x14ac:dyDescent="0.3">
      <c r="A547" t="s">
        <v>2337</v>
      </c>
      <c r="B547">
        <v>34</v>
      </c>
      <c r="C547">
        <v>2</v>
      </c>
      <c r="D547">
        <v>1200000</v>
      </c>
      <c r="E547">
        <v>0</v>
      </c>
      <c r="F547" t="s">
        <v>585</v>
      </c>
      <c r="G547">
        <v>15</v>
      </c>
      <c r="H547" t="s">
        <v>3496</v>
      </c>
      <c r="I547">
        <v>67</v>
      </c>
      <c r="J547">
        <v>60</v>
      </c>
      <c r="K547">
        <v>66</v>
      </c>
      <c r="L547">
        <v>67</v>
      </c>
      <c r="M547">
        <v>57</v>
      </c>
      <c r="N547">
        <v>20</v>
      </c>
    </row>
    <row r="548" spans="1:14" x14ac:dyDescent="0.3">
      <c r="A548" t="s">
        <v>2338</v>
      </c>
      <c r="B548">
        <v>34</v>
      </c>
      <c r="C548">
        <v>1</v>
      </c>
      <c r="D548">
        <v>1200000</v>
      </c>
      <c r="E548">
        <v>1</v>
      </c>
      <c r="F548" t="s">
        <v>585</v>
      </c>
      <c r="G548">
        <v>22</v>
      </c>
      <c r="H548" t="s">
        <v>3490</v>
      </c>
      <c r="I548">
        <v>40</v>
      </c>
      <c r="J548">
        <v>40</v>
      </c>
      <c r="K548">
        <v>40</v>
      </c>
      <c r="L548">
        <v>40</v>
      </c>
      <c r="M548">
        <v>40</v>
      </c>
      <c r="N548">
        <v>21</v>
      </c>
    </row>
    <row r="549" spans="1:14" x14ac:dyDescent="0.3">
      <c r="A549" t="s">
        <v>2340</v>
      </c>
      <c r="B549">
        <v>34</v>
      </c>
      <c r="C549">
        <v>3</v>
      </c>
      <c r="D549">
        <v>1200000</v>
      </c>
      <c r="E549">
        <v>0</v>
      </c>
      <c r="F549" t="s">
        <v>585</v>
      </c>
      <c r="G549">
        <v>45</v>
      </c>
      <c r="H549" t="s">
        <v>3496</v>
      </c>
      <c r="I549">
        <v>40</v>
      </c>
      <c r="J549">
        <v>40</v>
      </c>
      <c r="K549">
        <v>40</v>
      </c>
      <c r="L549">
        <v>40</v>
      </c>
      <c r="M549">
        <v>40</v>
      </c>
      <c r="N549">
        <v>19</v>
      </c>
    </row>
    <row r="550" spans="1:14" x14ac:dyDescent="0.3">
      <c r="A550" t="s">
        <v>2343</v>
      </c>
      <c r="B550">
        <v>34</v>
      </c>
      <c r="C550">
        <v>4</v>
      </c>
      <c r="D550">
        <v>1200000</v>
      </c>
      <c r="E550">
        <v>1</v>
      </c>
      <c r="F550" t="s">
        <v>585</v>
      </c>
      <c r="G550">
        <v>13</v>
      </c>
      <c r="H550" t="s">
        <v>3487</v>
      </c>
      <c r="I550">
        <v>40</v>
      </c>
      <c r="J550">
        <v>40</v>
      </c>
      <c r="K550">
        <v>40</v>
      </c>
      <c r="L550">
        <v>40</v>
      </c>
      <c r="M550">
        <v>40</v>
      </c>
      <c r="N550">
        <v>18</v>
      </c>
    </row>
    <row r="551" spans="1:14" x14ac:dyDescent="0.3">
      <c r="A551" t="s">
        <v>2345</v>
      </c>
      <c r="B551">
        <v>34</v>
      </c>
      <c r="C551">
        <v>2</v>
      </c>
      <c r="D551">
        <v>1200000</v>
      </c>
      <c r="E551">
        <v>0</v>
      </c>
      <c r="F551" t="s">
        <v>585</v>
      </c>
      <c r="G551">
        <v>5</v>
      </c>
      <c r="H551" t="s">
        <v>3482</v>
      </c>
      <c r="I551">
        <v>40</v>
      </c>
      <c r="J551">
        <v>40</v>
      </c>
      <c r="K551">
        <v>40</v>
      </c>
      <c r="L551">
        <v>40</v>
      </c>
      <c r="M551">
        <v>40</v>
      </c>
      <c r="N551">
        <v>20</v>
      </c>
    </row>
    <row r="552" spans="1:14" x14ac:dyDescent="0.3">
      <c r="A552" t="s">
        <v>2347</v>
      </c>
      <c r="B552">
        <v>35</v>
      </c>
      <c r="C552">
        <v>1</v>
      </c>
      <c r="D552">
        <v>1200000</v>
      </c>
      <c r="E552">
        <v>1</v>
      </c>
      <c r="F552" t="s">
        <v>585</v>
      </c>
      <c r="G552">
        <v>0</v>
      </c>
      <c r="H552" t="s">
        <v>3493</v>
      </c>
      <c r="I552">
        <v>79</v>
      </c>
      <c r="J552">
        <v>79</v>
      </c>
      <c r="K552">
        <v>81</v>
      </c>
      <c r="L552">
        <v>77</v>
      </c>
      <c r="M552">
        <v>77</v>
      </c>
      <c r="N552">
        <v>21</v>
      </c>
    </row>
    <row r="553" spans="1:14" x14ac:dyDescent="0.3">
      <c r="A553" t="s">
        <v>2349</v>
      </c>
      <c r="B553">
        <v>35</v>
      </c>
      <c r="C553">
        <v>3</v>
      </c>
      <c r="D553">
        <v>1200000</v>
      </c>
      <c r="E553">
        <v>2</v>
      </c>
      <c r="F553" t="s">
        <v>585</v>
      </c>
      <c r="G553">
        <v>35</v>
      </c>
      <c r="H553" t="s">
        <v>3491</v>
      </c>
      <c r="I553">
        <v>78</v>
      </c>
      <c r="J553">
        <v>78</v>
      </c>
      <c r="K553">
        <v>82</v>
      </c>
      <c r="L553">
        <v>79</v>
      </c>
      <c r="M553">
        <v>76</v>
      </c>
      <c r="N553">
        <v>19</v>
      </c>
    </row>
    <row r="554" spans="1:14" x14ac:dyDescent="0.3">
      <c r="A554" t="s">
        <v>2352</v>
      </c>
      <c r="B554">
        <v>35</v>
      </c>
      <c r="C554">
        <v>2</v>
      </c>
      <c r="D554">
        <v>1200000</v>
      </c>
      <c r="E554">
        <v>3</v>
      </c>
      <c r="F554" t="s">
        <v>585</v>
      </c>
      <c r="G554">
        <v>21</v>
      </c>
      <c r="H554" t="s">
        <v>3483</v>
      </c>
      <c r="I554">
        <v>72</v>
      </c>
      <c r="J554">
        <v>79</v>
      </c>
      <c r="K554">
        <v>46</v>
      </c>
      <c r="L554">
        <v>85</v>
      </c>
      <c r="M554">
        <v>78</v>
      </c>
      <c r="N554">
        <v>20</v>
      </c>
    </row>
    <row r="555" spans="1:14" x14ac:dyDescent="0.3">
      <c r="A555" t="s">
        <v>2357</v>
      </c>
      <c r="B555">
        <v>35</v>
      </c>
      <c r="C555">
        <v>1</v>
      </c>
      <c r="D555">
        <v>1200000</v>
      </c>
      <c r="E555">
        <v>1</v>
      </c>
      <c r="F555" t="s">
        <v>585</v>
      </c>
      <c r="G555">
        <v>1</v>
      </c>
      <c r="H555" t="s">
        <v>3487</v>
      </c>
      <c r="I555">
        <v>70</v>
      </c>
      <c r="J555">
        <v>68</v>
      </c>
      <c r="K555">
        <v>44</v>
      </c>
      <c r="L555">
        <v>66</v>
      </c>
      <c r="M555">
        <v>57</v>
      </c>
      <c r="N555">
        <v>21</v>
      </c>
    </row>
    <row r="556" spans="1:14" x14ac:dyDescent="0.3">
      <c r="A556" t="s">
        <v>2360</v>
      </c>
      <c r="B556">
        <v>35</v>
      </c>
      <c r="C556">
        <v>1</v>
      </c>
      <c r="D556">
        <v>1200000</v>
      </c>
      <c r="E556">
        <v>0</v>
      </c>
      <c r="F556" t="s">
        <v>585</v>
      </c>
      <c r="G556">
        <v>3</v>
      </c>
      <c r="H556" t="s">
        <v>3482</v>
      </c>
      <c r="I556">
        <v>72</v>
      </c>
      <c r="J556">
        <v>69</v>
      </c>
      <c r="K556">
        <v>64</v>
      </c>
      <c r="L556">
        <v>64</v>
      </c>
      <c r="M556">
        <v>70</v>
      </c>
      <c r="N556">
        <v>21</v>
      </c>
    </row>
    <row r="557" spans="1:14" x14ac:dyDescent="0.3">
      <c r="A557" t="s">
        <v>2362</v>
      </c>
      <c r="B557">
        <v>35</v>
      </c>
      <c r="C557">
        <v>1</v>
      </c>
      <c r="D557">
        <v>1200000</v>
      </c>
      <c r="E557">
        <v>0</v>
      </c>
      <c r="F557" t="s">
        <v>585</v>
      </c>
      <c r="G557">
        <v>2</v>
      </c>
      <c r="H557" t="s">
        <v>3497</v>
      </c>
      <c r="I557">
        <v>76</v>
      </c>
      <c r="J557">
        <v>68</v>
      </c>
      <c r="K557">
        <v>80</v>
      </c>
      <c r="L557">
        <v>60</v>
      </c>
      <c r="M557">
        <v>76</v>
      </c>
      <c r="N557">
        <v>21</v>
      </c>
    </row>
    <row r="558" spans="1:14" x14ac:dyDescent="0.3">
      <c r="A558" t="s">
        <v>2364</v>
      </c>
      <c r="B558">
        <v>35</v>
      </c>
      <c r="C558">
        <v>4</v>
      </c>
      <c r="D558">
        <v>1200000</v>
      </c>
      <c r="E558">
        <v>1</v>
      </c>
      <c r="F558" t="s">
        <v>585</v>
      </c>
      <c r="G558">
        <v>24</v>
      </c>
      <c r="H558" t="s">
        <v>3493</v>
      </c>
      <c r="I558">
        <v>79</v>
      </c>
      <c r="J558">
        <v>74</v>
      </c>
      <c r="K558">
        <v>88</v>
      </c>
      <c r="L558">
        <v>60</v>
      </c>
      <c r="M558">
        <v>64</v>
      </c>
      <c r="N558">
        <v>18</v>
      </c>
    </row>
    <row r="559" spans="1:14" x14ac:dyDescent="0.3">
      <c r="A559" t="s">
        <v>2367</v>
      </c>
      <c r="B559">
        <v>35</v>
      </c>
      <c r="C559">
        <v>1</v>
      </c>
      <c r="D559">
        <v>1200000</v>
      </c>
      <c r="E559">
        <v>4</v>
      </c>
      <c r="F559" t="s">
        <v>585</v>
      </c>
      <c r="G559">
        <v>4</v>
      </c>
      <c r="H559" t="s">
        <v>3488</v>
      </c>
      <c r="I559">
        <v>68</v>
      </c>
      <c r="J559">
        <v>70</v>
      </c>
      <c r="K559">
        <v>48</v>
      </c>
      <c r="L559">
        <v>76</v>
      </c>
      <c r="M559">
        <v>42</v>
      </c>
      <c r="N559">
        <v>21</v>
      </c>
    </row>
    <row r="560" spans="1:14" x14ac:dyDescent="0.3">
      <c r="A560" t="s">
        <v>2370</v>
      </c>
      <c r="B560">
        <v>35</v>
      </c>
      <c r="C560">
        <v>2</v>
      </c>
      <c r="D560">
        <v>1200000</v>
      </c>
      <c r="E560">
        <v>2</v>
      </c>
      <c r="F560" t="s">
        <v>585</v>
      </c>
      <c r="G560">
        <v>5</v>
      </c>
      <c r="H560" t="s">
        <v>3488</v>
      </c>
      <c r="I560">
        <v>72</v>
      </c>
      <c r="J560">
        <v>65</v>
      </c>
      <c r="K560">
        <v>83</v>
      </c>
      <c r="L560">
        <v>66</v>
      </c>
      <c r="M560">
        <v>70</v>
      </c>
      <c r="N560">
        <v>20</v>
      </c>
    </row>
    <row r="561" spans="1:14" x14ac:dyDescent="0.3">
      <c r="A561" t="s">
        <v>2372</v>
      </c>
      <c r="B561">
        <v>35</v>
      </c>
      <c r="C561">
        <v>3</v>
      </c>
      <c r="D561">
        <v>1200000</v>
      </c>
      <c r="E561">
        <v>4</v>
      </c>
      <c r="F561" t="s">
        <v>585</v>
      </c>
      <c r="G561">
        <v>44</v>
      </c>
      <c r="H561" t="s">
        <v>3486</v>
      </c>
      <c r="I561">
        <v>67</v>
      </c>
      <c r="J561">
        <v>61</v>
      </c>
      <c r="K561">
        <v>43</v>
      </c>
      <c r="L561">
        <v>71</v>
      </c>
      <c r="M561">
        <v>58</v>
      </c>
      <c r="N561">
        <v>19</v>
      </c>
    </row>
    <row r="562" spans="1:14" x14ac:dyDescent="0.3">
      <c r="A562" t="s">
        <v>2376</v>
      </c>
      <c r="B562">
        <v>35</v>
      </c>
      <c r="C562">
        <v>1</v>
      </c>
      <c r="D562">
        <v>1200000</v>
      </c>
      <c r="E562">
        <v>3</v>
      </c>
      <c r="F562" t="s">
        <v>585</v>
      </c>
      <c r="G562">
        <v>22</v>
      </c>
      <c r="H562" t="s">
        <v>3490</v>
      </c>
      <c r="I562">
        <v>72</v>
      </c>
      <c r="J562">
        <v>58</v>
      </c>
      <c r="K562">
        <v>41</v>
      </c>
      <c r="L562">
        <v>68</v>
      </c>
      <c r="M562">
        <v>59</v>
      </c>
      <c r="N562">
        <v>21</v>
      </c>
    </row>
    <row r="563" spans="1:14" x14ac:dyDescent="0.3">
      <c r="A563" t="s">
        <v>2377</v>
      </c>
      <c r="B563">
        <v>35</v>
      </c>
      <c r="C563">
        <v>2</v>
      </c>
      <c r="D563">
        <v>1200000</v>
      </c>
      <c r="E563">
        <v>2</v>
      </c>
      <c r="F563" t="s">
        <v>585</v>
      </c>
      <c r="G563">
        <v>52</v>
      </c>
      <c r="H563" t="s">
        <v>3488</v>
      </c>
      <c r="I563">
        <v>64</v>
      </c>
      <c r="J563">
        <v>62</v>
      </c>
      <c r="K563">
        <v>40</v>
      </c>
      <c r="L563">
        <v>67</v>
      </c>
      <c r="M563">
        <v>68</v>
      </c>
      <c r="N563">
        <v>20</v>
      </c>
    </row>
    <row r="564" spans="1:14" x14ac:dyDescent="0.3">
      <c r="A564" t="s">
        <v>2379</v>
      </c>
      <c r="B564">
        <v>35</v>
      </c>
      <c r="C564">
        <v>3</v>
      </c>
      <c r="D564">
        <v>1200000</v>
      </c>
      <c r="E564">
        <v>3</v>
      </c>
      <c r="F564" t="s">
        <v>585</v>
      </c>
      <c r="G564">
        <v>32</v>
      </c>
      <c r="H564" t="s">
        <v>3484</v>
      </c>
      <c r="I564">
        <v>57</v>
      </c>
      <c r="J564">
        <v>59</v>
      </c>
      <c r="K564">
        <v>43</v>
      </c>
      <c r="L564">
        <v>71</v>
      </c>
      <c r="M564">
        <v>68</v>
      </c>
      <c r="N564">
        <v>19</v>
      </c>
    </row>
    <row r="565" spans="1:14" x14ac:dyDescent="0.3">
      <c r="A565" t="s">
        <v>2381</v>
      </c>
      <c r="B565">
        <v>35</v>
      </c>
      <c r="C565">
        <v>1</v>
      </c>
      <c r="D565">
        <v>1200000</v>
      </c>
      <c r="E565">
        <v>1</v>
      </c>
      <c r="F565" t="s">
        <v>585</v>
      </c>
      <c r="G565">
        <v>14</v>
      </c>
      <c r="H565" t="s">
        <v>3490</v>
      </c>
      <c r="I565">
        <v>40</v>
      </c>
      <c r="J565">
        <v>40</v>
      </c>
      <c r="K565">
        <v>40</v>
      </c>
      <c r="L565">
        <v>40</v>
      </c>
      <c r="M565">
        <v>40</v>
      </c>
      <c r="N565">
        <v>21</v>
      </c>
    </row>
    <row r="566" spans="1:14" x14ac:dyDescent="0.3">
      <c r="A566" t="s">
        <v>2384</v>
      </c>
      <c r="B566">
        <v>35</v>
      </c>
      <c r="C566">
        <v>2</v>
      </c>
      <c r="D566">
        <v>1200000</v>
      </c>
      <c r="E566">
        <v>0</v>
      </c>
      <c r="F566" t="s">
        <v>585</v>
      </c>
      <c r="G566">
        <v>12</v>
      </c>
      <c r="H566" t="s">
        <v>3490</v>
      </c>
      <c r="I566">
        <v>40</v>
      </c>
      <c r="J566">
        <v>40</v>
      </c>
      <c r="K566">
        <v>40</v>
      </c>
      <c r="L566">
        <v>40</v>
      </c>
      <c r="M566">
        <v>40</v>
      </c>
      <c r="N566">
        <v>20</v>
      </c>
    </row>
    <row r="567" spans="1:14" x14ac:dyDescent="0.3">
      <c r="A567" t="s">
        <v>2386</v>
      </c>
      <c r="B567">
        <v>35</v>
      </c>
      <c r="C567">
        <v>1</v>
      </c>
      <c r="D567">
        <v>1200000</v>
      </c>
      <c r="E567">
        <v>1</v>
      </c>
      <c r="F567" t="s">
        <v>585</v>
      </c>
      <c r="G567">
        <v>30</v>
      </c>
      <c r="H567" t="s">
        <v>3482</v>
      </c>
      <c r="I567">
        <v>40</v>
      </c>
      <c r="J567">
        <v>40</v>
      </c>
      <c r="K567">
        <v>40</v>
      </c>
      <c r="L567">
        <v>40</v>
      </c>
      <c r="M567">
        <v>40</v>
      </c>
      <c r="N567">
        <v>21</v>
      </c>
    </row>
    <row r="568" spans="1:14" x14ac:dyDescent="0.3">
      <c r="A568" t="s">
        <v>2389</v>
      </c>
      <c r="B568">
        <v>36</v>
      </c>
      <c r="C568">
        <v>2</v>
      </c>
      <c r="D568">
        <v>1200000</v>
      </c>
      <c r="E568">
        <v>2</v>
      </c>
      <c r="F568" t="s">
        <v>585</v>
      </c>
      <c r="G568">
        <v>25</v>
      </c>
      <c r="H568" t="s">
        <v>3491</v>
      </c>
      <c r="I568">
        <v>76</v>
      </c>
      <c r="J568">
        <v>80</v>
      </c>
      <c r="K568">
        <v>50</v>
      </c>
      <c r="L568">
        <v>87</v>
      </c>
      <c r="M568">
        <v>64</v>
      </c>
      <c r="N568">
        <v>20</v>
      </c>
    </row>
    <row r="569" spans="1:14" x14ac:dyDescent="0.3">
      <c r="A569" t="s">
        <v>2392</v>
      </c>
      <c r="B569">
        <v>36</v>
      </c>
      <c r="C569">
        <v>3</v>
      </c>
      <c r="D569">
        <v>1200000</v>
      </c>
      <c r="E569">
        <v>2</v>
      </c>
      <c r="F569" t="s">
        <v>585</v>
      </c>
      <c r="G569">
        <v>55</v>
      </c>
      <c r="H569" t="s">
        <v>3486</v>
      </c>
      <c r="I569">
        <v>78</v>
      </c>
      <c r="J569">
        <v>73</v>
      </c>
      <c r="K569">
        <v>74</v>
      </c>
      <c r="L569">
        <v>74</v>
      </c>
      <c r="M569">
        <v>80</v>
      </c>
      <c r="N569">
        <v>19</v>
      </c>
    </row>
    <row r="570" spans="1:14" x14ac:dyDescent="0.3">
      <c r="A570" t="s">
        <v>2394</v>
      </c>
      <c r="B570">
        <v>36</v>
      </c>
      <c r="C570">
        <v>2</v>
      </c>
      <c r="D570">
        <v>1200000</v>
      </c>
      <c r="E570">
        <v>1</v>
      </c>
      <c r="F570" t="s">
        <v>585</v>
      </c>
      <c r="G570">
        <v>3</v>
      </c>
      <c r="H570" t="s">
        <v>3496</v>
      </c>
      <c r="I570">
        <v>80</v>
      </c>
      <c r="J570">
        <v>72</v>
      </c>
      <c r="K570">
        <v>85</v>
      </c>
      <c r="L570">
        <v>57</v>
      </c>
      <c r="M570">
        <v>87</v>
      </c>
      <c r="N570">
        <v>20</v>
      </c>
    </row>
    <row r="571" spans="1:14" x14ac:dyDescent="0.3">
      <c r="A571" t="s">
        <v>2396</v>
      </c>
      <c r="B571">
        <v>36</v>
      </c>
      <c r="C571">
        <v>4</v>
      </c>
      <c r="D571">
        <v>1200000</v>
      </c>
      <c r="E571">
        <v>0</v>
      </c>
      <c r="F571" t="s">
        <v>585</v>
      </c>
      <c r="G571">
        <v>10</v>
      </c>
      <c r="H571" t="s">
        <v>3487</v>
      </c>
      <c r="I571">
        <v>79</v>
      </c>
      <c r="J571">
        <v>77</v>
      </c>
      <c r="K571">
        <v>90</v>
      </c>
      <c r="L571">
        <v>73</v>
      </c>
      <c r="M571">
        <v>77</v>
      </c>
      <c r="N571">
        <v>18</v>
      </c>
    </row>
    <row r="572" spans="1:14" x14ac:dyDescent="0.3">
      <c r="A572" t="s">
        <v>2400</v>
      </c>
      <c r="B572">
        <v>36</v>
      </c>
      <c r="C572">
        <v>2</v>
      </c>
      <c r="D572">
        <v>1200000</v>
      </c>
      <c r="E572">
        <v>1</v>
      </c>
      <c r="F572" t="s">
        <v>585</v>
      </c>
      <c r="G572">
        <v>4</v>
      </c>
      <c r="H572" t="s">
        <v>3490</v>
      </c>
      <c r="I572">
        <v>78</v>
      </c>
      <c r="J572">
        <v>72</v>
      </c>
      <c r="K572">
        <v>90</v>
      </c>
      <c r="L572">
        <v>64</v>
      </c>
      <c r="M572">
        <v>79</v>
      </c>
      <c r="N572">
        <v>20</v>
      </c>
    </row>
    <row r="573" spans="1:14" x14ac:dyDescent="0.3">
      <c r="A573" t="s">
        <v>2401</v>
      </c>
      <c r="B573">
        <v>36</v>
      </c>
      <c r="C573">
        <v>1</v>
      </c>
      <c r="D573">
        <v>1200000</v>
      </c>
      <c r="E573">
        <v>2</v>
      </c>
      <c r="F573" t="s">
        <v>585</v>
      </c>
      <c r="G573">
        <v>51</v>
      </c>
      <c r="H573" t="s">
        <v>3483</v>
      </c>
      <c r="I573">
        <v>76</v>
      </c>
      <c r="J573">
        <v>76</v>
      </c>
      <c r="K573">
        <v>85</v>
      </c>
      <c r="L573">
        <v>79</v>
      </c>
      <c r="M573">
        <v>64</v>
      </c>
      <c r="N573">
        <v>21</v>
      </c>
    </row>
    <row r="574" spans="1:14" x14ac:dyDescent="0.3">
      <c r="A574" t="s">
        <v>2404</v>
      </c>
      <c r="B574">
        <v>36</v>
      </c>
      <c r="C574">
        <v>2</v>
      </c>
      <c r="D574">
        <v>1200000</v>
      </c>
      <c r="E574">
        <v>3</v>
      </c>
      <c r="F574" t="s">
        <v>585</v>
      </c>
      <c r="G574">
        <v>15</v>
      </c>
      <c r="H574" t="s">
        <v>3491</v>
      </c>
      <c r="I574">
        <v>70</v>
      </c>
      <c r="J574">
        <v>68</v>
      </c>
      <c r="K574">
        <v>50</v>
      </c>
      <c r="L574">
        <v>74</v>
      </c>
      <c r="M574">
        <v>69</v>
      </c>
      <c r="N574">
        <v>20</v>
      </c>
    </row>
    <row r="575" spans="1:14" x14ac:dyDescent="0.3">
      <c r="A575" t="s">
        <v>2407</v>
      </c>
      <c r="B575">
        <v>36</v>
      </c>
      <c r="C575">
        <v>4</v>
      </c>
      <c r="D575">
        <v>1200000</v>
      </c>
      <c r="E575">
        <v>1</v>
      </c>
      <c r="F575" t="s">
        <v>585</v>
      </c>
      <c r="G575">
        <v>30</v>
      </c>
      <c r="H575" t="s">
        <v>3490</v>
      </c>
      <c r="I575">
        <v>69</v>
      </c>
      <c r="J575">
        <v>68</v>
      </c>
      <c r="K575">
        <v>42</v>
      </c>
      <c r="L575">
        <v>59</v>
      </c>
      <c r="M575">
        <v>75</v>
      </c>
      <c r="N575">
        <v>18</v>
      </c>
    </row>
    <row r="576" spans="1:14" x14ac:dyDescent="0.3">
      <c r="A576" t="s">
        <v>2410</v>
      </c>
      <c r="B576">
        <v>36</v>
      </c>
      <c r="C576">
        <v>2</v>
      </c>
      <c r="D576">
        <v>1200000</v>
      </c>
      <c r="E576">
        <v>0</v>
      </c>
      <c r="F576" t="s">
        <v>585</v>
      </c>
      <c r="G576">
        <v>1</v>
      </c>
      <c r="H576" t="s">
        <v>3483</v>
      </c>
      <c r="I576">
        <v>69</v>
      </c>
      <c r="J576">
        <v>64</v>
      </c>
      <c r="K576">
        <v>65</v>
      </c>
      <c r="L576">
        <v>64</v>
      </c>
      <c r="M576">
        <v>75</v>
      </c>
      <c r="N576">
        <v>20</v>
      </c>
    </row>
    <row r="577" spans="1:14" x14ac:dyDescent="0.3">
      <c r="A577" t="s">
        <v>2413</v>
      </c>
      <c r="B577">
        <v>36</v>
      </c>
      <c r="C577">
        <v>3</v>
      </c>
      <c r="D577">
        <v>1200000</v>
      </c>
      <c r="E577">
        <v>3</v>
      </c>
      <c r="F577" t="s">
        <v>585</v>
      </c>
      <c r="G577">
        <v>20</v>
      </c>
      <c r="H577" t="s">
        <v>3483</v>
      </c>
      <c r="I577">
        <v>66</v>
      </c>
      <c r="J577">
        <v>61</v>
      </c>
      <c r="K577">
        <v>43</v>
      </c>
      <c r="L577">
        <v>68</v>
      </c>
      <c r="M577">
        <v>67</v>
      </c>
      <c r="N577">
        <v>19</v>
      </c>
    </row>
    <row r="578" spans="1:14" x14ac:dyDescent="0.3">
      <c r="A578" t="s">
        <v>2416</v>
      </c>
      <c r="B578">
        <v>36</v>
      </c>
      <c r="C578">
        <v>4</v>
      </c>
      <c r="D578">
        <v>1200000</v>
      </c>
      <c r="E578">
        <v>1</v>
      </c>
      <c r="F578" t="s">
        <v>585</v>
      </c>
      <c r="G578">
        <v>13</v>
      </c>
      <c r="H578" t="s">
        <v>3485</v>
      </c>
      <c r="I578">
        <v>69</v>
      </c>
      <c r="J578">
        <v>61</v>
      </c>
      <c r="K578">
        <v>77</v>
      </c>
      <c r="L578">
        <v>68</v>
      </c>
      <c r="M578">
        <v>57</v>
      </c>
      <c r="N578">
        <v>18</v>
      </c>
    </row>
    <row r="579" spans="1:14" x14ac:dyDescent="0.3">
      <c r="A579" t="s">
        <v>2418</v>
      </c>
      <c r="B579">
        <v>36</v>
      </c>
      <c r="C579">
        <v>3</v>
      </c>
      <c r="D579">
        <v>1200000</v>
      </c>
      <c r="E579">
        <v>1</v>
      </c>
      <c r="F579" t="s">
        <v>585</v>
      </c>
      <c r="G579">
        <v>24</v>
      </c>
      <c r="H579" t="s">
        <v>3485</v>
      </c>
      <c r="I579">
        <v>67</v>
      </c>
      <c r="J579">
        <v>59</v>
      </c>
      <c r="K579">
        <v>40</v>
      </c>
      <c r="L579">
        <v>69</v>
      </c>
      <c r="M579">
        <v>57</v>
      </c>
      <c r="N579">
        <v>19</v>
      </c>
    </row>
    <row r="580" spans="1:14" x14ac:dyDescent="0.3">
      <c r="A580" t="s">
        <v>2420</v>
      </c>
      <c r="B580">
        <v>36</v>
      </c>
      <c r="C580">
        <v>2</v>
      </c>
      <c r="D580">
        <v>1200000</v>
      </c>
      <c r="E580">
        <v>2</v>
      </c>
      <c r="F580" t="s">
        <v>585</v>
      </c>
      <c r="G580">
        <v>35</v>
      </c>
      <c r="H580" t="s">
        <v>3484</v>
      </c>
      <c r="I580">
        <v>71</v>
      </c>
      <c r="J580">
        <v>68</v>
      </c>
      <c r="K580">
        <v>46</v>
      </c>
      <c r="L580">
        <v>79</v>
      </c>
      <c r="M580">
        <v>100</v>
      </c>
      <c r="N580">
        <v>20</v>
      </c>
    </row>
    <row r="581" spans="1:14" x14ac:dyDescent="0.3">
      <c r="A581" t="s">
        <v>2421</v>
      </c>
      <c r="B581">
        <v>36</v>
      </c>
      <c r="C581">
        <v>3</v>
      </c>
      <c r="D581">
        <v>1200000</v>
      </c>
      <c r="E581">
        <v>2</v>
      </c>
      <c r="F581" t="s">
        <v>585</v>
      </c>
      <c r="G581">
        <v>0</v>
      </c>
      <c r="H581" t="s">
        <v>3487</v>
      </c>
      <c r="I581">
        <v>65</v>
      </c>
      <c r="J581">
        <v>59</v>
      </c>
      <c r="K581">
        <v>42</v>
      </c>
      <c r="L581">
        <v>70</v>
      </c>
      <c r="M581">
        <v>58</v>
      </c>
      <c r="N581">
        <v>19</v>
      </c>
    </row>
    <row r="582" spans="1:14" x14ac:dyDescent="0.3">
      <c r="A582" t="s">
        <v>2422</v>
      </c>
      <c r="B582">
        <v>36</v>
      </c>
      <c r="C582">
        <v>4</v>
      </c>
      <c r="D582">
        <v>1200000</v>
      </c>
      <c r="E582">
        <v>0</v>
      </c>
      <c r="F582" t="s">
        <v>585</v>
      </c>
      <c r="G582">
        <v>5</v>
      </c>
      <c r="H582" t="s">
        <v>3482</v>
      </c>
      <c r="I582">
        <v>40</v>
      </c>
      <c r="J582">
        <v>40</v>
      </c>
      <c r="K582">
        <v>40</v>
      </c>
      <c r="L582">
        <v>40</v>
      </c>
      <c r="M582">
        <v>40</v>
      </c>
      <c r="N582">
        <v>18</v>
      </c>
    </row>
    <row r="583" spans="1:14" x14ac:dyDescent="0.3">
      <c r="A583" t="s">
        <v>2424</v>
      </c>
      <c r="B583">
        <v>36</v>
      </c>
      <c r="C583">
        <v>3</v>
      </c>
      <c r="D583">
        <v>1200000</v>
      </c>
      <c r="E583">
        <v>2</v>
      </c>
      <c r="F583" t="s">
        <v>585</v>
      </c>
      <c r="G583">
        <v>2</v>
      </c>
      <c r="H583" t="s">
        <v>3486</v>
      </c>
      <c r="I583">
        <v>40</v>
      </c>
      <c r="J583">
        <v>40</v>
      </c>
      <c r="K583">
        <v>40</v>
      </c>
      <c r="L583">
        <v>40</v>
      </c>
      <c r="M583">
        <v>40</v>
      </c>
      <c r="N583">
        <v>19</v>
      </c>
    </row>
    <row r="584" spans="1:14" x14ac:dyDescent="0.3">
      <c r="A584" t="s">
        <v>2428</v>
      </c>
      <c r="B584">
        <v>37</v>
      </c>
      <c r="C584">
        <v>2</v>
      </c>
      <c r="D584">
        <v>1200000</v>
      </c>
      <c r="E584">
        <v>0</v>
      </c>
      <c r="F584" t="s">
        <v>585</v>
      </c>
      <c r="G584">
        <v>13</v>
      </c>
      <c r="H584" t="s">
        <v>3485</v>
      </c>
      <c r="I584">
        <v>85</v>
      </c>
      <c r="J584">
        <v>81</v>
      </c>
      <c r="K584">
        <v>83</v>
      </c>
      <c r="L584">
        <v>62</v>
      </c>
      <c r="M584">
        <v>84</v>
      </c>
      <c r="N584">
        <v>20</v>
      </c>
    </row>
    <row r="585" spans="1:14" x14ac:dyDescent="0.3">
      <c r="A585" t="s">
        <v>2430</v>
      </c>
      <c r="B585">
        <v>37</v>
      </c>
      <c r="C585">
        <v>3</v>
      </c>
      <c r="D585">
        <v>1200000</v>
      </c>
      <c r="E585">
        <v>0</v>
      </c>
      <c r="F585" t="s">
        <v>585</v>
      </c>
      <c r="G585">
        <v>22</v>
      </c>
      <c r="H585" t="s">
        <v>3487</v>
      </c>
      <c r="I585">
        <v>77</v>
      </c>
      <c r="J585">
        <v>75</v>
      </c>
      <c r="K585">
        <v>85</v>
      </c>
      <c r="L585">
        <v>67</v>
      </c>
      <c r="M585">
        <v>67</v>
      </c>
      <c r="N585">
        <v>19</v>
      </c>
    </row>
    <row r="586" spans="1:14" x14ac:dyDescent="0.3">
      <c r="A586" t="s">
        <v>2433</v>
      </c>
      <c r="B586">
        <v>37</v>
      </c>
      <c r="C586">
        <v>2</v>
      </c>
      <c r="D586">
        <v>1200000</v>
      </c>
      <c r="E586">
        <v>0</v>
      </c>
      <c r="F586" t="s">
        <v>585</v>
      </c>
      <c r="G586">
        <v>0</v>
      </c>
      <c r="H586" t="s">
        <v>3493</v>
      </c>
      <c r="I586">
        <v>79</v>
      </c>
      <c r="J586">
        <v>76</v>
      </c>
      <c r="K586">
        <v>72</v>
      </c>
      <c r="L586">
        <v>59</v>
      </c>
      <c r="M586">
        <v>64</v>
      </c>
      <c r="N586">
        <v>20</v>
      </c>
    </row>
    <row r="587" spans="1:14" x14ac:dyDescent="0.3">
      <c r="A587" t="s">
        <v>2435</v>
      </c>
      <c r="B587">
        <v>37</v>
      </c>
      <c r="C587">
        <v>1</v>
      </c>
      <c r="D587">
        <v>1200000</v>
      </c>
      <c r="E587">
        <v>2</v>
      </c>
      <c r="F587" t="s">
        <v>585</v>
      </c>
      <c r="G587">
        <v>1</v>
      </c>
      <c r="H587" t="s">
        <v>3484</v>
      </c>
      <c r="I587">
        <v>72</v>
      </c>
      <c r="J587">
        <v>74</v>
      </c>
      <c r="K587">
        <v>48</v>
      </c>
      <c r="L587">
        <v>74</v>
      </c>
      <c r="M587">
        <v>69</v>
      </c>
      <c r="N587">
        <v>21</v>
      </c>
    </row>
    <row r="588" spans="1:14" x14ac:dyDescent="0.3">
      <c r="A588" t="s">
        <v>2438</v>
      </c>
      <c r="B588">
        <v>37</v>
      </c>
      <c r="C588">
        <v>3</v>
      </c>
      <c r="D588">
        <v>1200000</v>
      </c>
      <c r="E588">
        <v>3</v>
      </c>
      <c r="F588" t="s">
        <v>585</v>
      </c>
      <c r="G588">
        <v>23</v>
      </c>
      <c r="H588" t="s">
        <v>3488</v>
      </c>
      <c r="I588">
        <v>76</v>
      </c>
      <c r="J588">
        <v>82</v>
      </c>
      <c r="K588">
        <v>76</v>
      </c>
      <c r="L588">
        <v>89</v>
      </c>
      <c r="M588">
        <v>61</v>
      </c>
      <c r="N588">
        <v>19</v>
      </c>
    </row>
    <row r="589" spans="1:14" x14ac:dyDescent="0.3">
      <c r="A589" t="s">
        <v>2441</v>
      </c>
      <c r="B589">
        <v>37</v>
      </c>
      <c r="C589">
        <v>3</v>
      </c>
      <c r="D589">
        <v>1200000</v>
      </c>
      <c r="E589">
        <v>3</v>
      </c>
      <c r="F589" t="s">
        <v>585</v>
      </c>
      <c r="G589">
        <v>15</v>
      </c>
      <c r="H589" t="s">
        <v>3486</v>
      </c>
      <c r="I589">
        <v>70</v>
      </c>
      <c r="J589">
        <v>66</v>
      </c>
      <c r="K589">
        <v>68</v>
      </c>
      <c r="L589">
        <v>73</v>
      </c>
      <c r="M589">
        <v>74</v>
      </c>
      <c r="N589">
        <v>19</v>
      </c>
    </row>
    <row r="590" spans="1:14" x14ac:dyDescent="0.3">
      <c r="A590" t="s">
        <v>2443</v>
      </c>
      <c r="B590">
        <v>37</v>
      </c>
      <c r="C590">
        <v>4</v>
      </c>
      <c r="D590">
        <v>1200000</v>
      </c>
      <c r="E590">
        <v>1</v>
      </c>
      <c r="F590" t="s">
        <v>585</v>
      </c>
      <c r="G590">
        <v>14</v>
      </c>
      <c r="H590" t="s">
        <v>3487</v>
      </c>
      <c r="I590">
        <v>69</v>
      </c>
      <c r="J590">
        <v>67</v>
      </c>
      <c r="K590">
        <v>69</v>
      </c>
      <c r="L590">
        <v>72</v>
      </c>
      <c r="M590">
        <v>57</v>
      </c>
      <c r="N590">
        <v>18</v>
      </c>
    </row>
    <row r="591" spans="1:14" x14ac:dyDescent="0.3">
      <c r="A591" t="s">
        <v>2445</v>
      </c>
      <c r="B591">
        <v>37</v>
      </c>
      <c r="C591">
        <v>4</v>
      </c>
      <c r="D591">
        <v>1200000</v>
      </c>
      <c r="E591">
        <v>0</v>
      </c>
      <c r="F591" t="s">
        <v>585</v>
      </c>
      <c r="G591">
        <v>2</v>
      </c>
      <c r="H591" t="s">
        <v>3493</v>
      </c>
      <c r="I591">
        <v>66</v>
      </c>
      <c r="J591">
        <v>64</v>
      </c>
      <c r="K591">
        <v>40</v>
      </c>
      <c r="L591">
        <v>62</v>
      </c>
      <c r="M591">
        <v>70</v>
      </c>
      <c r="N591">
        <v>18</v>
      </c>
    </row>
    <row r="592" spans="1:14" x14ac:dyDescent="0.3">
      <c r="A592" t="s">
        <v>2446</v>
      </c>
      <c r="B592">
        <v>37</v>
      </c>
      <c r="C592">
        <v>3</v>
      </c>
      <c r="D592">
        <v>1200000</v>
      </c>
      <c r="E592">
        <v>1</v>
      </c>
      <c r="F592" t="s">
        <v>585</v>
      </c>
      <c r="G592">
        <v>33</v>
      </c>
      <c r="H592" t="s">
        <v>3485</v>
      </c>
      <c r="I592">
        <v>66</v>
      </c>
      <c r="J592">
        <v>63</v>
      </c>
      <c r="K592">
        <v>58</v>
      </c>
      <c r="L592">
        <v>65</v>
      </c>
      <c r="M592">
        <v>86</v>
      </c>
      <c r="N592">
        <v>19</v>
      </c>
    </row>
    <row r="593" spans="1:14" x14ac:dyDescent="0.3">
      <c r="A593" t="s">
        <v>2449</v>
      </c>
      <c r="B593">
        <v>37</v>
      </c>
      <c r="C593">
        <v>2</v>
      </c>
      <c r="D593">
        <v>1200000</v>
      </c>
      <c r="E593">
        <v>4</v>
      </c>
      <c r="F593" t="s">
        <v>585</v>
      </c>
      <c r="G593">
        <v>35</v>
      </c>
      <c r="H593" t="s">
        <v>3500</v>
      </c>
      <c r="I593">
        <v>67</v>
      </c>
      <c r="J593">
        <v>70</v>
      </c>
      <c r="K593">
        <v>44</v>
      </c>
      <c r="L593">
        <v>75</v>
      </c>
      <c r="M593">
        <v>58</v>
      </c>
      <c r="N593">
        <v>20</v>
      </c>
    </row>
    <row r="594" spans="1:14" x14ac:dyDescent="0.3">
      <c r="A594" t="s">
        <v>2451</v>
      </c>
      <c r="B594">
        <v>37</v>
      </c>
      <c r="C594">
        <v>4</v>
      </c>
      <c r="D594">
        <v>1200000</v>
      </c>
      <c r="E594">
        <v>2</v>
      </c>
      <c r="F594" t="s">
        <v>585</v>
      </c>
      <c r="G594">
        <v>32</v>
      </c>
      <c r="H594" t="s">
        <v>3491</v>
      </c>
      <c r="I594">
        <v>62</v>
      </c>
      <c r="J594">
        <v>62</v>
      </c>
      <c r="K594">
        <v>43</v>
      </c>
      <c r="L594">
        <v>70</v>
      </c>
      <c r="M594">
        <v>33</v>
      </c>
      <c r="N594">
        <v>18</v>
      </c>
    </row>
    <row r="595" spans="1:14" x14ac:dyDescent="0.3">
      <c r="A595" t="s">
        <v>2452</v>
      </c>
      <c r="B595">
        <v>37</v>
      </c>
      <c r="C595">
        <v>2</v>
      </c>
      <c r="D595">
        <v>1200000</v>
      </c>
      <c r="E595">
        <v>0</v>
      </c>
      <c r="F595" t="s">
        <v>585</v>
      </c>
      <c r="G595">
        <v>30</v>
      </c>
      <c r="H595" t="s">
        <v>3482</v>
      </c>
      <c r="I595">
        <v>57</v>
      </c>
      <c r="J595">
        <v>59</v>
      </c>
      <c r="K595">
        <v>44</v>
      </c>
      <c r="L595">
        <v>69</v>
      </c>
      <c r="M595">
        <v>66</v>
      </c>
      <c r="N595">
        <v>20</v>
      </c>
    </row>
    <row r="596" spans="1:14" x14ac:dyDescent="0.3">
      <c r="A596" t="s">
        <v>2454</v>
      </c>
      <c r="B596">
        <v>37</v>
      </c>
      <c r="C596">
        <v>3</v>
      </c>
      <c r="D596">
        <v>1200000</v>
      </c>
      <c r="E596">
        <v>4</v>
      </c>
      <c r="F596" t="s">
        <v>585</v>
      </c>
      <c r="G596">
        <v>21</v>
      </c>
      <c r="H596" t="s">
        <v>3489</v>
      </c>
      <c r="I596">
        <v>40</v>
      </c>
      <c r="J596">
        <v>40</v>
      </c>
      <c r="K596">
        <v>40</v>
      </c>
      <c r="L596">
        <v>40</v>
      </c>
      <c r="M596">
        <v>40</v>
      </c>
      <c r="N596">
        <v>19</v>
      </c>
    </row>
    <row r="597" spans="1:14" x14ac:dyDescent="0.3">
      <c r="A597" t="s">
        <v>2458</v>
      </c>
      <c r="B597">
        <v>38</v>
      </c>
      <c r="C597">
        <v>2</v>
      </c>
      <c r="D597">
        <v>1200000</v>
      </c>
      <c r="E597">
        <v>0</v>
      </c>
      <c r="F597" t="s">
        <v>585</v>
      </c>
      <c r="G597">
        <v>5</v>
      </c>
      <c r="H597" t="s">
        <v>3484</v>
      </c>
      <c r="I597">
        <v>82</v>
      </c>
      <c r="J597">
        <v>76</v>
      </c>
      <c r="K597">
        <v>76</v>
      </c>
      <c r="L597">
        <v>61</v>
      </c>
      <c r="M597">
        <v>74</v>
      </c>
      <c r="N597">
        <v>20</v>
      </c>
    </row>
    <row r="598" spans="1:14" x14ac:dyDescent="0.3">
      <c r="A598" t="s">
        <v>2460</v>
      </c>
      <c r="B598">
        <v>38</v>
      </c>
      <c r="C598">
        <v>1</v>
      </c>
      <c r="D598">
        <v>1200000</v>
      </c>
      <c r="E598">
        <v>3</v>
      </c>
      <c r="F598" t="s">
        <v>585</v>
      </c>
      <c r="G598">
        <v>3</v>
      </c>
      <c r="H598" t="s">
        <v>3487</v>
      </c>
      <c r="I598">
        <v>75</v>
      </c>
      <c r="J598">
        <v>84</v>
      </c>
      <c r="K598">
        <v>44</v>
      </c>
      <c r="L598">
        <v>106</v>
      </c>
      <c r="M598">
        <v>68</v>
      </c>
      <c r="N598">
        <v>21</v>
      </c>
    </row>
    <row r="599" spans="1:14" x14ac:dyDescent="0.3">
      <c r="A599" t="s">
        <v>2463</v>
      </c>
      <c r="B599">
        <v>38</v>
      </c>
      <c r="C599">
        <v>4</v>
      </c>
      <c r="D599">
        <v>1200000</v>
      </c>
      <c r="E599">
        <v>4</v>
      </c>
      <c r="F599" t="s">
        <v>585</v>
      </c>
      <c r="G599">
        <v>25</v>
      </c>
      <c r="H599" t="s">
        <v>3488</v>
      </c>
      <c r="I599">
        <v>70</v>
      </c>
      <c r="J599">
        <v>79</v>
      </c>
      <c r="K599">
        <v>40</v>
      </c>
      <c r="L599">
        <v>89</v>
      </c>
      <c r="M599">
        <v>62</v>
      </c>
      <c r="N599">
        <v>18</v>
      </c>
    </row>
    <row r="600" spans="1:14" x14ac:dyDescent="0.3">
      <c r="A600" t="s">
        <v>2466</v>
      </c>
      <c r="B600">
        <v>38</v>
      </c>
      <c r="C600">
        <v>4</v>
      </c>
      <c r="D600">
        <v>1200000</v>
      </c>
      <c r="E600">
        <v>1</v>
      </c>
      <c r="F600" t="s">
        <v>585</v>
      </c>
      <c r="G600">
        <v>22</v>
      </c>
      <c r="H600" t="s">
        <v>3493</v>
      </c>
      <c r="I600">
        <v>77</v>
      </c>
      <c r="J600">
        <v>74</v>
      </c>
      <c r="K600">
        <v>88</v>
      </c>
      <c r="L600">
        <v>55</v>
      </c>
      <c r="M600">
        <v>75</v>
      </c>
      <c r="N600">
        <v>18</v>
      </c>
    </row>
    <row r="601" spans="1:14" x14ac:dyDescent="0.3">
      <c r="A601" t="s">
        <v>2468</v>
      </c>
      <c r="B601">
        <v>38</v>
      </c>
      <c r="C601">
        <v>1</v>
      </c>
      <c r="D601">
        <v>1200000</v>
      </c>
      <c r="E601">
        <v>1</v>
      </c>
      <c r="F601" t="s">
        <v>585</v>
      </c>
      <c r="G601">
        <v>1</v>
      </c>
      <c r="H601" t="s">
        <v>3490</v>
      </c>
      <c r="I601">
        <v>76</v>
      </c>
      <c r="J601">
        <v>74</v>
      </c>
      <c r="K601">
        <v>73</v>
      </c>
      <c r="L601">
        <v>55</v>
      </c>
      <c r="M601">
        <v>69</v>
      </c>
      <c r="N601">
        <v>21</v>
      </c>
    </row>
    <row r="602" spans="1:14" x14ac:dyDescent="0.3">
      <c r="A602" t="s">
        <v>2470</v>
      </c>
      <c r="B602">
        <v>38</v>
      </c>
      <c r="C602">
        <v>3</v>
      </c>
      <c r="D602">
        <v>1200000</v>
      </c>
      <c r="E602">
        <v>1</v>
      </c>
      <c r="F602" t="s">
        <v>585</v>
      </c>
      <c r="G602">
        <v>11</v>
      </c>
      <c r="H602" t="s">
        <v>3496</v>
      </c>
      <c r="I602">
        <v>72</v>
      </c>
      <c r="J602">
        <v>67</v>
      </c>
      <c r="K602">
        <v>65</v>
      </c>
      <c r="L602">
        <v>62</v>
      </c>
      <c r="M602">
        <v>70</v>
      </c>
      <c r="N602">
        <v>19</v>
      </c>
    </row>
    <row r="603" spans="1:14" x14ac:dyDescent="0.3">
      <c r="A603" t="s">
        <v>2473</v>
      </c>
      <c r="B603">
        <v>38</v>
      </c>
      <c r="C603">
        <v>1</v>
      </c>
      <c r="D603">
        <v>1200000</v>
      </c>
      <c r="E603">
        <v>4</v>
      </c>
      <c r="F603" t="s">
        <v>585</v>
      </c>
      <c r="G603">
        <v>35</v>
      </c>
      <c r="H603" t="s">
        <v>3489</v>
      </c>
      <c r="I603">
        <v>68</v>
      </c>
      <c r="J603">
        <v>67</v>
      </c>
      <c r="K603">
        <v>50</v>
      </c>
      <c r="L603">
        <v>71</v>
      </c>
      <c r="M603">
        <v>54</v>
      </c>
      <c r="N603">
        <v>21</v>
      </c>
    </row>
    <row r="604" spans="1:14" x14ac:dyDescent="0.3">
      <c r="A604" t="s">
        <v>2477</v>
      </c>
      <c r="B604">
        <v>38</v>
      </c>
      <c r="C604">
        <v>3</v>
      </c>
      <c r="D604">
        <v>1200000</v>
      </c>
      <c r="E604">
        <v>3</v>
      </c>
      <c r="F604" t="s">
        <v>585</v>
      </c>
      <c r="G604">
        <v>24</v>
      </c>
      <c r="H604" t="s">
        <v>3491</v>
      </c>
      <c r="I604">
        <v>67</v>
      </c>
      <c r="J604">
        <v>71</v>
      </c>
      <c r="K604">
        <v>40</v>
      </c>
      <c r="L604">
        <v>70</v>
      </c>
      <c r="M604">
        <v>61</v>
      </c>
      <c r="N604">
        <v>19</v>
      </c>
    </row>
    <row r="605" spans="1:14" x14ac:dyDescent="0.3">
      <c r="A605" t="s">
        <v>2479</v>
      </c>
      <c r="B605">
        <v>38</v>
      </c>
      <c r="C605">
        <v>2</v>
      </c>
      <c r="D605">
        <v>1200000</v>
      </c>
      <c r="E605">
        <v>3</v>
      </c>
      <c r="F605" t="s">
        <v>585</v>
      </c>
      <c r="G605">
        <v>42</v>
      </c>
      <c r="H605" t="s">
        <v>3483</v>
      </c>
      <c r="I605">
        <v>66</v>
      </c>
      <c r="J605">
        <v>62</v>
      </c>
      <c r="K605">
        <v>48</v>
      </c>
      <c r="L605">
        <v>68</v>
      </c>
      <c r="M605">
        <v>71</v>
      </c>
      <c r="N605">
        <v>20</v>
      </c>
    </row>
    <row r="606" spans="1:14" x14ac:dyDescent="0.3">
      <c r="A606" t="s">
        <v>2481</v>
      </c>
      <c r="B606">
        <v>38</v>
      </c>
      <c r="C606">
        <v>1</v>
      </c>
      <c r="D606">
        <v>1200000</v>
      </c>
      <c r="E606">
        <v>1</v>
      </c>
      <c r="F606" t="s">
        <v>585</v>
      </c>
      <c r="G606">
        <v>31</v>
      </c>
      <c r="H606" t="s">
        <v>3493</v>
      </c>
      <c r="I606">
        <v>65</v>
      </c>
      <c r="J606">
        <v>63</v>
      </c>
      <c r="K606">
        <v>46</v>
      </c>
      <c r="L606">
        <v>65</v>
      </c>
      <c r="M606">
        <v>54</v>
      </c>
      <c r="N606">
        <v>21</v>
      </c>
    </row>
    <row r="607" spans="1:14" x14ac:dyDescent="0.3">
      <c r="A607" t="s">
        <v>2483</v>
      </c>
      <c r="B607">
        <v>38</v>
      </c>
      <c r="C607">
        <v>4</v>
      </c>
      <c r="D607">
        <v>1200000</v>
      </c>
      <c r="E607">
        <v>2</v>
      </c>
      <c r="F607" t="s">
        <v>585</v>
      </c>
      <c r="G607">
        <v>21</v>
      </c>
      <c r="H607" t="s">
        <v>3487</v>
      </c>
      <c r="I607">
        <v>64</v>
      </c>
      <c r="J607">
        <v>63</v>
      </c>
      <c r="K607">
        <v>50</v>
      </c>
      <c r="L607">
        <v>68</v>
      </c>
      <c r="M607">
        <v>20</v>
      </c>
      <c r="N607">
        <v>18</v>
      </c>
    </row>
    <row r="608" spans="1:14" x14ac:dyDescent="0.3">
      <c r="A608" t="s">
        <v>2484</v>
      </c>
      <c r="B608">
        <v>38</v>
      </c>
      <c r="C608">
        <v>3</v>
      </c>
      <c r="D608">
        <v>1200000</v>
      </c>
      <c r="E608">
        <v>0</v>
      </c>
      <c r="F608" t="s">
        <v>585</v>
      </c>
      <c r="G608">
        <v>13</v>
      </c>
      <c r="H608" t="s">
        <v>3495</v>
      </c>
      <c r="I608">
        <v>58</v>
      </c>
      <c r="J608">
        <v>58</v>
      </c>
      <c r="K608">
        <v>45</v>
      </c>
      <c r="L608">
        <v>69</v>
      </c>
      <c r="M608">
        <v>55</v>
      </c>
      <c r="N608">
        <v>19</v>
      </c>
    </row>
    <row r="609" spans="1:14" x14ac:dyDescent="0.3">
      <c r="A609" t="s">
        <v>2486</v>
      </c>
      <c r="B609">
        <v>38</v>
      </c>
      <c r="C609">
        <v>2</v>
      </c>
      <c r="D609">
        <v>1200000</v>
      </c>
      <c r="E609">
        <v>1</v>
      </c>
      <c r="F609" t="s">
        <v>585</v>
      </c>
      <c r="G609">
        <v>10</v>
      </c>
      <c r="H609" t="s">
        <v>3485</v>
      </c>
      <c r="I609">
        <v>57</v>
      </c>
      <c r="J609">
        <v>59</v>
      </c>
      <c r="K609">
        <v>44</v>
      </c>
      <c r="L609">
        <v>73</v>
      </c>
      <c r="M609">
        <v>66</v>
      </c>
      <c r="N609">
        <v>20</v>
      </c>
    </row>
    <row r="610" spans="1:14" x14ac:dyDescent="0.3">
      <c r="A610" t="s">
        <v>2488</v>
      </c>
      <c r="B610">
        <v>38</v>
      </c>
      <c r="C610">
        <v>3</v>
      </c>
      <c r="D610">
        <v>1200000</v>
      </c>
      <c r="E610">
        <v>1</v>
      </c>
      <c r="F610" t="s">
        <v>585</v>
      </c>
      <c r="G610">
        <v>2</v>
      </c>
      <c r="H610" t="s">
        <v>3485</v>
      </c>
      <c r="I610">
        <v>40</v>
      </c>
      <c r="J610">
        <v>40</v>
      </c>
      <c r="K610">
        <v>40</v>
      </c>
      <c r="L610">
        <v>40</v>
      </c>
      <c r="M610">
        <v>40</v>
      </c>
      <c r="N610">
        <v>19</v>
      </c>
    </row>
    <row r="611" spans="1:14" x14ac:dyDescent="0.3">
      <c r="A611" t="s">
        <v>2489</v>
      </c>
      <c r="B611">
        <v>38</v>
      </c>
      <c r="C611">
        <v>1</v>
      </c>
      <c r="D611">
        <v>1200000</v>
      </c>
      <c r="E611">
        <v>0</v>
      </c>
      <c r="F611" t="s">
        <v>585</v>
      </c>
      <c r="G611">
        <v>12</v>
      </c>
      <c r="H611" t="s">
        <v>3496</v>
      </c>
      <c r="I611">
        <v>40</v>
      </c>
      <c r="J611">
        <v>40</v>
      </c>
      <c r="K611">
        <v>40</v>
      </c>
      <c r="L611">
        <v>40</v>
      </c>
      <c r="M611">
        <v>40</v>
      </c>
      <c r="N611">
        <v>21</v>
      </c>
    </row>
    <row r="612" spans="1:14" x14ac:dyDescent="0.3">
      <c r="A612" t="s">
        <v>2490</v>
      </c>
      <c r="B612">
        <v>38</v>
      </c>
      <c r="C612">
        <v>2</v>
      </c>
      <c r="D612">
        <v>1200000</v>
      </c>
      <c r="E612">
        <v>0</v>
      </c>
      <c r="F612" t="s">
        <v>585</v>
      </c>
      <c r="G612">
        <v>0</v>
      </c>
      <c r="H612" t="s">
        <v>3493</v>
      </c>
      <c r="I612">
        <v>40</v>
      </c>
      <c r="J612">
        <v>40</v>
      </c>
      <c r="K612">
        <v>40</v>
      </c>
      <c r="L612">
        <v>40</v>
      </c>
      <c r="M612">
        <v>40</v>
      </c>
      <c r="N612">
        <v>20</v>
      </c>
    </row>
    <row r="613" spans="1:14" x14ac:dyDescent="0.3">
      <c r="A613" t="s">
        <v>2492</v>
      </c>
      <c r="B613">
        <v>39</v>
      </c>
      <c r="C613">
        <v>1</v>
      </c>
      <c r="D613">
        <v>1200000</v>
      </c>
      <c r="E613">
        <v>1</v>
      </c>
      <c r="F613" t="s">
        <v>585</v>
      </c>
      <c r="G613">
        <v>5</v>
      </c>
      <c r="H613" t="s">
        <v>3485</v>
      </c>
      <c r="I613">
        <v>78</v>
      </c>
      <c r="J613">
        <v>76</v>
      </c>
      <c r="K613">
        <v>78</v>
      </c>
      <c r="L613">
        <v>59</v>
      </c>
      <c r="M613">
        <v>89</v>
      </c>
      <c r="N613">
        <v>21</v>
      </c>
    </row>
    <row r="614" spans="1:14" x14ac:dyDescent="0.3">
      <c r="A614" t="s">
        <v>2496</v>
      </c>
      <c r="B614">
        <v>39</v>
      </c>
      <c r="C614">
        <v>4</v>
      </c>
      <c r="D614">
        <v>1200000</v>
      </c>
      <c r="E614">
        <v>1</v>
      </c>
      <c r="F614" t="s">
        <v>585</v>
      </c>
      <c r="G614">
        <v>10</v>
      </c>
      <c r="H614" t="s">
        <v>3482</v>
      </c>
      <c r="I614">
        <v>75</v>
      </c>
      <c r="J614">
        <v>69</v>
      </c>
      <c r="K614">
        <v>85</v>
      </c>
      <c r="L614">
        <v>59</v>
      </c>
      <c r="M614">
        <v>78</v>
      </c>
      <c r="N614">
        <v>18</v>
      </c>
    </row>
    <row r="615" spans="1:14" x14ac:dyDescent="0.3">
      <c r="A615" t="s">
        <v>2499</v>
      </c>
      <c r="B615">
        <v>39</v>
      </c>
      <c r="C615">
        <v>1</v>
      </c>
      <c r="D615">
        <v>1200000</v>
      </c>
      <c r="E615">
        <v>1</v>
      </c>
      <c r="F615" t="s">
        <v>585</v>
      </c>
      <c r="G615">
        <v>3</v>
      </c>
      <c r="H615" t="s">
        <v>3487</v>
      </c>
      <c r="I615">
        <v>73</v>
      </c>
      <c r="J615">
        <v>71</v>
      </c>
      <c r="K615">
        <v>73</v>
      </c>
      <c r="L615">
        <v>65</v>
      </c>
      <c r="M615">
        <v>72</v>
      </c>
      <c r="N615">
        <v>21</v>
      </c>
    </row>
    <row r="616" spans="1:14" x14ac:dyDescent="0.3">
      <c r="A616" t="s">
        <v>2501</v>
      </c>
      <c r="B616">
        <v>39</v>
      </c>
      <c r="C616">
        <v>1</v>
      </c>
      <c r="D616">
        <v>1200000</v>
      </c>
      <c r="E616">
        <v>4</v>
      </c>
      <c r="F616" t="s">
        <v>585</v>
      </c>
      <c r="G616">
        <v>13</v>
      </c>
      <c r="H616" t="s">
        <v>3491</v>
      </c>
      <c r="I616">
        <v>73</v>
      </c>
      <c r="J616">
        <v>83</v>
      </c>
      <c r="K616">
        <v>50</v>
      </c>
      <c r="L616">
        <v>84</v>
      </c>
      <c r="M616">
        <v>67</v>
      </c>
      <c r="N616">
        <v>21</v>
      </c>
    </row>
    <row r="617" spans="1:14" x14ac:dyDescent="0.3">
      <c r="A617" t="s">
        <v>2504</v>
      </c>
      <c r="B617">
        <v>39</v>
      </c>
      <c r="C617">
        <v>4</v>
      </c>
      <c r="D617">
        <v>1200000</v>
      </c>
      <c r="E617">
        <v>3</v>
      </c>
      <c r="F617" t="s">
        <v>585</v>
      </c>
      <c r="G617">
        <v>11</v>
      </c>
      <c r="H617" t="s">
        <v>3490</v>
      </c>
      <c r="I617">
        <v>77</v>
      </c>
      <c r="J617">
        <v>77</v>
      </c>
      <c r="K617">
        <v>83</v>
      </c>
      <c r="L617">
        <v>85</v>
      </c>
      <c r="M617">
        <v>64</v>
      </c>
      <c r="N617">
        <v>18</v>
      </c>
    </row>
    <row r="618" spans="1:14" x14ac:dyDescent="0.3">
      <c r="A618" t="s">
        <v>2506</v>
      </c>
      <c r="B618">
        <v>39</v>
      </c>
      <c r="C618">
        <v>4</v>
      </c>
      <c r="D618">
        <v>1200000</v>
      </c>
      <c r="E618">
        <v>0</v>
      </c>
      <c r="F618" t="s">
        <v>585</v>
      </c>
      <c r="G618">
        <v>2</v>
      </c>
      <c r="H618" t="s">
        <v>3490</v>
      </c>
      <c r="I618">
        <v>82</v>
      </c>
      <c r="J618">
        <v>76</v>
      </c>
      <c r="K618">
        <v>81</v>
      </c>
      <c r="L618">
        <v>59</v>
      </c>
      <c r="M618">
        <v>76</v>
      </c>
      <c r="N618">
        <v>18</v>
      </c>
    </row>
    <row r="619" spans="1:14" x14ac:dyDescent="0.3">
      <c r="A619" t="s">
        <v>2510</v>
      </c>
      <c r="B619">
        <v>39</v>
      </c>
      <c r="C619">
        <v>3</v>
      </c>
      <c r="D619">
        <v>1200000</v>
      </c>
      <c r="E619">
        <v>1</v>
      </c>
      <c r="F619" t="s">
        <v>585</v>
      </c>
      <c r="G619">
        <v>24</v>
      </c>
      <c r="H619" t="s">
        <v>3490</v>
      </c>
      <c r="I619">
        <v>72</v>
      </c>
      <c r="J619">
        <v>66</v>
      </c>
      <c r="K619">
        <v>77</v>
      </c>
      <c r="L619">
        <v>67</v>
      </c>
      <c r="M619">
        <v>75</v>
      </c>
      <c r="N619">
        <v>19</v>
      </c>
    </row>
    <row r="620" spans="1:14" x14ac:dyDescent="0.3">
      <c r="A620" t="s">
        <v>2513</v>
      </c>
      <c r="B620">
        <v>39</v>
      </c>
      <c r="C620">
        <v>2</v>
      </c>
      <c r="D620">
        <v>1200000</v>
      </c>
      <c r="E620">
        <v>3</v>
      </c>
      <c r="F620" t="s">
        <v>585</v>
      </c>
      <c r="G620">
        <v>25</v>
      </c>
      <c r="H620" t="s">
        <v>3484</v>
      </c>
      <c r="I620">
        <v>75</v>
      </c>
      <c r="J620">
        <v>73</v>
      </c>
      <c r="K620">
        <v>88</v>
      </c>
      <c r="L620">
        <v>75</v>
      </c>
      <c r="M620">
        <v>61</v>
      </c>
      <c r="N620">
        <v>20</v>
      </c>
    </row>
    <row r="621" spans="1:14" x14ac:dyDescent="0.3">
      <c r="A621" t="s">
        <v>2517</v>
      </c>
      <c r="B621">
        <v>39</v>
      </c>
      <c r="C621">
        <v>3</v>
      </c>
      <c r="D621">
        <v>1200000</v>
      </c>
      <c r="E621">
        <v>3</v>
      </c>
      <c r="F621" t="s">
        <v>585</v>
      </c>
      <c r="G621">
        <v>21</v>
      </c>
      <c r="H621" t="s">
        <v>3491</v>
      </c>
      <c r="I621">
        <v>66</v>
      </c>
      <c r="J621">
        <v>66</v>
      </c>
      <c r="K621">
        <v>43</v>
      </c>
      <c r="L621">
        <v>71</v>
      </c>
      <c r="M621">
        <v>65</v>
      </c>
      <c r="N621">
        <v>19</v>
      </c>
    </row>
    <row r="622" spans="1:14" x14ac:dyDescent="0.3">
      <c r="A622" t="s">
        <v>2519</v>
      </c>
      <c r="B622">
        <v>39</v>
      </c>
      <c r="C622">
        <v>4</v>
      </c>
      <c r="D622">
        <v>1200000</v>
      </c>
      <c r="E622">
        <v>2</v>
      </c>
      <c r="F622" t="s">
        <v>585</v>
      </c>
      <c r="G622">
        <v>15</v>
      </c>
      <c r="H622" t="s">
        <v>3484</v>
      </c>
      <c r="I622">
        <v>65</v>
      </c>
      <c r="J622">
        <v>62</v>
      </c>
      <c r="K622">
        <v>40</v>
      </c>
      <c r="L622">
        <v>67</v>
      </c>
      <c r="M622">
        <v>67</v>
      </c>
      <c r="N622">
        <v>18</v>
      </c>
    </row>
    <row r="623" spans="1:14" x14ac:dyDescent="0.3">
      <c r="A623" t="s">
        <v>2521</v>
      </c>
      <c r="B623">
        <v>39</v>
      </c>
      <c r="C623">
        <v>3</v>
      </c>
      <c r="D623">
        <v>1200000</v>
      </c>
      <c r="E623">
        <v>1</v>
      </c>
      <c r="F623" t="s">
        <v>585</v>
      </c>
      <c r="G623">
        <v>0</v>
      </c>
      <c r="H623" t="s">
        <v>3482</v>
      </c>
      <c r="I623">
        <v>65</v>
      </c>
      <c r="J623">
        <v>61</v>
      </c>
      <c r="K623">
        <v>47</v>
      </c>
      <c r="L623">
        <v>65</v>
      </c>
      <c r="M623">
        <v>59</v>
      </c>
      <c r="N623">
        <v>19</v>
      </c>
    </row>
    <row r="624" spans="1:14" x14ac:dyDescent="0.3">
      <c r="A624" t="s">
        <v>2522</v>
      </c>
      <c r="B624">
        <v>39</v>
      </c>
      <c r="C624">
        <v>3</v>
      </c>
      <c r="D624">
        <v>1200000</v>
      </c>
      <c r="E624">
        <v>0</v>
      </c>
      <c r="F624" t="s">
        <v>585</v>
      </c>
      <c r="G624">
        <v>22</v>
      </c>
      <c r="H624" t="s">
        <v>3495</v>
      </c>
      <c r="I624">
        <v>66</v>
      </c>
      <c r="J624">
        <v>59</v>
      </c>
      <c r="K624">
        <v>46</v>
      </c>
      <c r="L624">
        <v>70</v>
      </c>
      <c r="M624">
        <v>57</v>
      </c>
      <c r="N624">
        <v>19</v>
      </c>
    </row>
    <row r="625" spans="1:14" x14ac:dyDescent="0.3">
      <c r="A625" t="s">
        <v>2524</v>
      </c>
      <c r="B625">
        <v>39</v>
      </c>
      <c r="C625">
        <v>4</v>
      </c>
      <c r="D625">
        <v>1200000</v>
      </c>
      <c r="E625">
        <v>3</v>
      </c>
      <c r="F625" t="s">
        <v>585</v>
      </c>
      <c r="G625">
        <v>1</v>
      </c>
      <c r="H625" t="s">
        <v>3491</v>
      </c>
      <c r="I625">
        <v>71</v>
      </c>
      <c r="J625">
        <v>64</v>
      </c>
      <c r="K625">
        <v>49</v>
      </c>
      <c r="L625">
        <v>77</v>
      </c>
      <c r="M625">
        <v>0</v>
      </c>
      <c r="N625">
        <v>18</v>
      </c>
    </row>
    <row r="626" spans="1:14" x14ac:dyDescent="0.3">
      <c r="A626" t="s">
        <v>2526</v>
      </c>
      <c r="B626">
        <v>39</v>
      </c>
      <c r="C626">
        <v>1</v>
      </c>
      <c r="D626">
        <v>1200000</v>
      </c>
      <c r="E626">
        <v>0</v>
      </c>
      <c r="F626" t="s">
        <v>585</v>
      </c>
      <c r="G626">
        <v>14</v>
      </c>
      <c r="H626" t="s">
        <v>3485</v>
      </c>
      <c r="I626">
        <v>73</v>
      </c>
      <c r="J626">
        <v>58</v>
      </c>
      <c r="K626">
        <v>48</v>
      </c>
      <c r="L626">
        <v>68</v>
      </c>
      <c r="M626">
        <v>55</v>
      </c>
      <c r="N626">
        <v>21</v>
      </c>
    </row>
    <row r="627" spans="1:14" x14ac:dyDescent="0.3">
      <c r="A627" t="s">
        <v>2528</v>
      </c>
      <c r="B627">
        <v>39</v>
      </c>
      <c r="C627">
        <v>2</v>
      </c>
      <c r="D627">
        <v>1200000</v>
      </c>
      <c r="E627">
        <v>4</v>
      </c>
      <c r="F627" t="s">
        <v>585</v>
      </c>
      <c r="G627">
        <v>12</v>
      </c>
      <c r="H627" t="s">
        <v>3486</v>
      </c>
      <c r="I627">
        <v>40</v>
      </c>
      <c r="J627">
        <v>40</v>
      </c>
      <c r="K627">
        <v>40</v>
      </c>
      <c r="L627">
        <v>40</v>
      </c>
      <c r="M627">
        <v>40</v>
      </c>
      <c r="N627">
        <v>20</v>
      </c>
    </row>
    <row r="628" spans="1:14" x14ac:dyDescent="0.3">
      <c r="A628" t="s">
        <v>2530</v>
      </c>
      <c r="B628">
        <v>40</v>
      </c>
      <c r="C628">
        <v>3</v>
      </c>
      <c r="D628">
        <v>1200000</v>
      </c>
      <c r="E628">
        <v>2</v>
      </c>
      <c r="F628" t="s">
        <v>585</v>
      </c>
      <c r="G628">
        <v>34</v>
      </c>
      <c r="H628" t="s">
        <v>3491</v>
      </c>
      <c r="I628">
        <v>80</v>
      </c>
      <c r="J628">
        <v>79</v>
      </c>
      <c r="K628">
        <v>81</v>
      </c>
      <c r="L628">
        <v>87</v>
      </c>
      <c r="M628">
        <v>73</v>
      </c>
      <c r="N628">
        <v>19</v>
      </c>
    </row>
    <row r="629" spans="1:14" x14ac:dyDescent="0.3">
      <c r="A629" t="s">
        <v>2532</v>
      </c>
      <c r="B629">
        <v>40</v>
      </c>
      <c r="C629">
        <v>1</v>
      </c>
      <c r="D629">
        <v>1200000</v>
      </c>
      <c r="E629">
        <v>1</v>
      </c>
      <c r="F629" t="s">
        <v>585</v>
      </c>
      <c r="G629">
        <v>3</v>
      </c>
      <c r="H629" t="s">
        <v>3496</v>
      </c>
      <c r="I629">
        <v>81</v>
      </c>
      <c r="J629">
        <v>77</v>
      </c>
      <c r="K629">
        <v>84</v>
      </c>
      <c r="L629">
        <v>65</v>
      </c>
      <c r="M629">
        <v>77</v>
      </c>
      <c r="N629">
        <v>21</v>
      </c>
    </row>
    <row r="630" spans="1:14" x14ac:dyDescent="0.3">
      <c r="A630" t="s">
        <v>2533</v>
      </c>
      <c r="B630">
        <v>40</v>
      </c>
      <c r="C630">
        <v>2</v>
      </c>
      <c r="D630">
        <v>1200000</v>
      </c>
      <c r="E630">
        <v>3</v>
      </c>
      <c r="F630" t="s">
        <v>585</v>
      </c>
      <c r="G630">
        <v>24</v>
      </c>
      <c r="H630" t="s">
        <v>3487</v>
      </c>
      <c r="I630">
        <v>77</v>
      </c>
      <c r="J630">
        <v>75</v>
      </c>
      <c r="K630">
        <v>80</v>
      </c>
      <c r="L630">
        <v>67</v>
      </c>
      <c r="M630">
        <v>75</v>
      </c>
      <c r="N630">
        <v>20</v>
      </c>
    </row>
    <row r="631" spans="1:14" x14ac:dyDescent="0.3">
      <c r="A631" t="s">
        <v>2535</v>
      </c>
      <c r="B631">
        <v>40</v>
      </c>
      <c r="C631">
        <v>1</v>
      </c>
      <c r="D631">
        <v>1200000</v>
      </c>
      <c r="E631">
        <v>1</v>
      </c>
      <c r="F631" t="s">
        <v>585</v>
      </c>
      <c r="G631">
        <v>32</v>
      </c>
      <c r="H631" t="s">
        <v>3482</v>
      </c>
      <c r="I631">
        <v>76</v>
      </c>
      <c r="J631">
        <v>73</v>
      </c>
      <c r="K631">
        <v>75</v>
      </c>
      <c r="L631">
        <v>63</v>
      </c>
      <c r="M631">
        <v>82</v>
      </c>
      <c r="N631">
        <v>21</v>
      </c>
    </row>
    <row r="632" spans="1:14" x14ac:dyDescent="0.3">
      <c r="A632" t="s">
        <v>2537</v>
      </c>
      <c r="B632">
        <v>40</v>
      </c>
      <c r="C632">
        <v>4</v>
      </c>
      <c r="D632">
        <v>1200000</v>
      </c>
      <c r="E632">
        <v>1</v>
      </c>
      <c r="F632" t="s">
        <v>585</v>
      </c>
      <c r="G632">
        <v>1</v>
      </c>
      <c r="H632" t="s">
        <v>3482</v>
      </c>
      <c r="I632">
        <v>76</v>
      </c>
      <c r="J632">
        <v>72</v>
      </c>
      <c r="K632">
        <v>84</v>
      </c>
      <c r="L632">
        <v>60</v>
      </c>
      <c r="M632">
        <v>76</v>
      </c>
      <c r="N632">
        <v>18</v>
      </c>
    </row>
    <row r="633" spans="1:14" x14ac:dyDescent="0.3">
      <c r="A633" t="s">
        <v>2539</v>
      </c>
      <c r="B633">
        <v>40</v>
      </c>
      <c r="C633">
        <v>4</v>
      </c>
      <c r="D633">
        <v>1200000</v>
      </c>
      <c r="E633">
        <v>0</v>
      </c>
      <c r="F633" t="s">
        <v>585</v>
      </c>
      <c r="G633">
        <v>4</v>
      </c>
      <c r="H633" t="s">
        <v>3482</v>
      </c>
      <c r="I633">
        <v>73</v>
      </c>
      <c r="J633">
        <v>67</v>
      </c>
      <c r="K633">
        <v>76</v>
      </c>
      <c r="L633">
        <v>67</v>
      </c>
      <c r="M633">
        <v>65</v>
      </c>
      <c r="N633">
        <v>18</v>
      </c>
    </row>
    <row r="634" spans="1:14" x14ac:dyDescent="0.3">
      <c r="A634" t="s">
        <v>2541</v>
      </c>
      <c r="B634">
        <v>40</v>
      </c>
      <c r="C634">
        <v>3</v>
      </c>
      <c r="D634">
        <v>1200000</v>
      </c>
      <c r="E634">
        <v>2</v>
      </c>
      <c r="F634" t="s">
        <v>585</v>
      </c>
      <c r="G634">
        <v>25</v>
      </c>
      <c r="H634" t="s">
        <v>3484</v>
      </c>
      <c r="I634">
        <v>71</v>
      </c>
      <c r="J634">
        <v>73</v>
      </c>
      <c r="K634">
        <v>40</v>
      </c>
      <c r="L634">
        <v>76</v>
      </c>
      <c r="M634">
        <v>58</v>
      </c>
      <c r="N634">
        <v>19</v>
      </c>
    </row>
    <row r="635" spans="1:14" x14ac:dyDescent="0.3">
      <c r="A635" t="s">
        <v>2543</v>
      </c>
      <c r="B635">
        <v>40</v>
      </c>
      <c r="C635">
        <v>3</v>
      </c>
      <c r="D635">
        <v>1200000</v>
      </c>
      <c r="E635">
        <v>1</v>
      </c>
      <c r="F635" t="s">
        <v>585</v>
      </c>
      <c r="G635">
        <v>2</v>
      </c>
      <c r="H635" t="s">
        <v>3490</v>
      </c>
      <c r="I635">
        <v>72</v>
      </c>
      <c r="J635">
        <v>69</v>
      </c>
      <c r="K635">
        <v>79</v>
      </c>
      <c r="L635">
        <v>72</v>
      </c>
      <c r="M635">
        <v>69</v>
      </c>
      <c r="N635">
        <v>19</v>
      </c>
    </row>
    <row r="636" spans="1:14" x14ac:dyDescent="0.3">
      <c r="A636" t="s">
        <v>2545</v>
      </c>
      <c r="B636">
        <v>40</v>
      </c>
      <c r="C636">
        <v>4</v>
      </c>
      <c r="D636">
        <v>1200000</v>
      </c>
      <c r="E636">
        <v>2</v>
      </c>
      <c r="F636" t="s">
        <v>585</v>
      </c>
      <c r="G636">
        <v>10</v>
      </c>
      <c r="H636" t="s">
        <v>3490</v>
      </c>
      <c r="I636">
        <v>73</v>
      </c>
      <c r="J636">
        <v>64</v>
      </c>
      <c r="K636">
        <v>86</v>
      </c>
      <c r="L636">
        <v>71</v>
      </c>
      <c r="M636">
        <v>58</v>
      </c>
      <c r="N636">
        <v>18</v>
      </c>
    </row>
    <row r="637" spans="1:14" x14ac:dyDescent="0.3">
      <c r="A637" t="s">
        <v>2546</v>
      </c>
      <c r="B637">
        <v>40</v>
      </c>
      <c r="C637">
        <v>4</v>
      </c>
      <c r="D637">
        <v>1200000</v>
      </c>
      <c r="E637">
        <v>3</v>
      </c>
      <c r="F637" t="s">
        <v>585</v>
      </c>
      <c r="G637">
        <v>23</v>
      </c>
      <c r="H637" t="s">
        <v>3491</v>
      </c>
      <c r="I637">
        <v>65</v>
      </c>
      <c r="J637">
        <v>63</v>
      </c>
      <c r="K637">
        <v>45</v>
      </c>
      <c r="L637">
        <v>74</v>
      </c>
      <c r="M637">
        <v>75</v>
      </c>
      <c r="N637">
        <v>18</v>
      </c>
    </row>
    <row r="638" spans="1:14" x14ac:dyDescent="0.3">
      <c r="A638" t="s">
        <v>2549</v>
      </c>
      <c r="B638">
        <v>40</v>
      </c>
      <c r="C638">
        <v>1</v>
      </c>
      <c r="D638">
        <v>1200000</v>
      </c>
      <c r="E638">
        <v>0</v>
      </c>
      <c r="F638" t="s">
        <v>585</v>
      </c>
      <c r="G638">
        <v>14</v>
      </c>
      <c r="H638" t="s">
        <v>3496</v>
      </c>
      <c r="I638">
        <v>65</v>
      </c>
      <c r="J638">
        <v>59</v>
      </c>
      <c r="K638">
        <v>41</v>
      </c>
      <c r="L638">
        <v>69</v>
      </c>
      <c r="M638">
        <v>58</v>
      </c>
      <c r="N638">
        <v>21</v>
      </c>
    </row>
    <row r="639" spans="1:14" x14ac:dyDescent="0.3">
      <c r="A639" t="s">
        <v>2552</v>
      </c>
      <c r="B639">
        <v>40</v>
      </c>
      <c r="C639">
        <v>2</v>
      </c>
      <c r="D639">
        <v>1200000</v>
      </c>
      <c r="E639">
        <v>1</v>
      </c>
      <c r="F639" t="s">
        <v>585</v>
      </c>
      <c r="G639">
        <v>40</v>
      </c>
      <c r="H639" t="s">
        <v>3496</v>
      </c>
      <c r="I639">
        <v>63</v>
      </c>
      <c r="J639">
        <v>60</v>
      </c>
      <c r="K639">
        <v>47</v>
      </c>
      <c r="L639">
        <v>68</v>
      </c>
      <c r="M639">
        <v>70</v>
      </c>
      <c r="N639">
        <v>20</v>
      </c>
    </row>
    <row r="640" spans="1:14" x14ac:dyDescent="0.3">
      <c r="A640" t="s">
        <v>2555</v>
      </c>
      <c r="B640">
        <v>40</v>
      </c>
      <c r="C640">
        <v>4</v>
      </c>
      <c r="D640">
        <v>1200000</v>
      </c>
      <c r="E640">
        <v>2</v>
      </c>
      <c r="F640" t="s">
        <v>585</v>
      </c>
      <c r="G640">
        <v>42</v>
      </c>
      <c r="H640" t="s">
        <v>3490</v>
      </c>
      <c r="I640">
        <v>58</v>
      </c>
      <c r="J640">
        <v>59</v>
      </c>
      <c r="K640">
        <v>45</v>
      </c>
      <c r="L640">
        <v>77</v>
      </c>
      <c r="M640">
        <v>63</v>
      </c>
      <c r="N640">
        <v>18</v>
      </c>
    </row>
    <row r="641" spans="1:14" x14ac:dyDescent="0.3">
      <c r="A641" t="s">
        <v>2557</v>
      </c>
      <c r="B641">
        <v>40</v>
      </c>
      <c r="C641">
        <v>2</v>
      </c>
      <c r="D641">
        <v>1200000</v>
      </c>
      <c r="E641">
        <v>1</v>
      </c>
      <c r="F641" t="s">
        <v>585</v>
      </c>
      <c r="G641">
        <v>13</v>
      </c>
      <c r="H641" t="s">
        <v>3496</v>
      </c>
      <c r="I641">
        <v>40</v>
      </c>
      <c r="J641">
        <v>40</v>
      </c>
      <c r="K641">
        <v>40</v>
      </c>
      <c r="L641">
        <v>40</v>
      </c>
      <c r="M641">
        <v>40</v>
      </c>
      <c r="N641">
        <v>20</v>
      </c>
    </row>
    <row r="642" spans="1:14" x14ac:dyDescent="0.3">
      <c r="A642" t="s">
        <v>2559</v>
      </c>
      <c r="B642">
        <v>41</v>
      </c>
      <c r="C642">
        <v>1</v>
      </c>
      <c r="D642">
        <v>1200000</v>
      </c>
      <c r="E642">
        <v>1</v>
      </c>
      <c r="F642" t="s">
        <v>585</v>
      </c>
      <c r="G642">
        <v>3</v>
      </c>
      <c r="H642" t="s">
        <v>3484</v>
      </c>
      <c r="I642">
        <v>87</v>
      </c>
      <c r="J642">
        <v>87</v>
      </c>
      <c r="K642">
        <v>91</v>
      </c>
      <c r="L642">
        <v>102</v>
      </c>
      <c r="M642">
        <v>85</v>
      </c>
      <c r="N642">
        <v>21</v>
      </c>
    </row>
    <row r="643" spans="1:14" x14ac:dyDescent="0.3">
      <c r="A643" t="s">
        <v>2563</v>
      </c>
      <c r="B643">
        <v>41</v>
      </c>
      <c r="C643">
        <v>1</v>
      </c>
      <c r="D643">
        <v>1200000</v>
      </c>
      <c r="E643">
        <v>1</v>
      </c>
      <c r="F643" t="s">
        <v>585</v>
      </c>
      <c r="G643">
        <v>11</v>
      </c>
      <c r="H643" t="s">
        <v>3482</v>
      </c>
      <c r="I643">
        <v>84</v>
      </c>
      <c r="J643">
        <v>77</v>
      </c>
      <c r="K643">
        <v>83</v>
      </c>
      <c r="L643">
        <v>62</v>
      </c>
      <c r="M643">
        <v>70</v>
      </c>
      <c r="N643">
        <v>21</v>
      </c>
    </row>
    <row r="644" spans="1:14" x14ac:dyDescent="0.3">
      <c r="A644" t="s">
        <v>2567</v>
      </c>
      <c r="B644">
        <v>41</v>
      </c>
      <c r="C644">
        <v>4</v>
      </c>
      <c r="D644">
        <v>1200000</v>
      </c>
      <c r="E644">
        <v>4</v>
      </c>
      <c r="F644" t="s">
        <v>585</v>
      </c>
      <c r="G644">
        <v>33</v>
      </c>
      <c r="H644" t="s">
        <v>3486</v>
      </c>
      <c r="I644">
        <v>76</v>
      </c>
      <c r="J644">
        <v>82</v>
      </c>
      <c r="K644">
        <v>41</v>
      </c>
      <c r="L644">
        <v>81</v>
      </c>
      <c r="M644">
        <v>78</v>
      </c>
      <c r="N644">
        <v>18</v>
      </c>
    </row>
    <row r="645" spans="1:14" x14ac:dyDescent="0.3">
      <c r="A645" t="s">
        <v>2569</v>
      </c>
      <c r="B645">
        <v>41</v>
      </c>
      <c r="C645">
        <v>4</v>
      </c>
      <c r="D645">
        <v>1200000</v>
      </c>
      <c r="E645">
        <v>1</v>
      </c>
      <c r="F645" t="s">
        <v>585</v>
      </c>
      <c r="G645">
        <v>2</v>
      </c>
      <c r="H645" t="s">
        <v>3485</v>
      </c>
      <c r="I645">
        <v>85</v>
      </c>
      <c r="J645">
        <v>78</v>
      </c>
      <c r="K645">
        <v>82</v>
      </c>
      <c r="L645">
        <v>69</v>
      </c>
      <c r="M645">
        <v>56</v>
      </c>
      <c r="N645">
        <v>18</v>
      </c>
    </row>
    <row r="646" spans="1:14" x14ac:dyDescent="0.3">
      <c r="A646" t="s">
        <v>2573</v>
      </c>
      <c r="B646">
        <v>41</v>
      </c>
      <c r="C646">
        <v>3</v>
      </c>
      <c r="D646">
        <v>1200000</v>
      </c>
      <c r="E646">
        <v>1</v>
      </c>
      <c r="F646" t="s">
        <v>585</v>
      </c>
      <c r="G646">
        <v>14</v>
      </c>
      <c r="H646" t="s">
        <v>3496</v>
      </c>
      <c r="I646">
        <v>76</v>
      </c>
      <c r="J646">
        <v>67</v>
      </c>
      <c r="K646">
        <v>86</v>
      </c>
      <c r="L646">
        <v>62</v>
      </c>
      <c r="M646">
        <v>96</v>
      </c>
      <c r="N646">
        <v>19</v>
      </c>
    </row>
    <row r="647" spans="1:14" x14ac:dyDescent="0.3">
      <c r="A647" t="s">
        <v>2574</v>
      </c>
      <c r="B647">
        <v>41</v>
      </c>
      <c r="C647">
        <v>4</v>
      </c>
      <c r="D647">
        <v>1200000</v>
      </c>
      <c r="E647">
        <v>2</v>
      </c>
      <c r="F647" t="s">
        <v>585</v>
      </c>
      <c r="G647">
        <v>10</v>
      </c>
      <c r="H647" t="s">
        <v>3484</v>
      </c>
      <c r="I647">
        <v>74</v>
      </c>
      <c r="J647">
        <v>70</v>
      </c>
      <c r="K647">
        <v>78</v>
      </c>
      <c r="L647">
        <v>81</v>
      </c>
      <c r="M647">
        <v>40</v>
      </c>
      <c r="N647">
        <v>18</v>
      </c>
    </row>
    <row r="648" spans="1:14" x14ac:dyDescent="0.3">
      <c r="A648" t="s">
        <v>2576</v>
      </c>
      <c r="B648">
        <v>41</v>
      </c>
      <c r="C648">
        <v>2</v>
      </c>
      <c r="D648">
        <v>1200000</v>
      </c>
      <c r="E648">
        <v>4</v>
      </c>
      <c r="F648" t="s">
        <v>585</v>
      </c>
      <c r="G648">
        <v>50</v>
      </c>
      <c r="H648" t="s">
        <v>3486</v>
      </c>
      <c r="I648">
        <v>70</v>
      </c>
      <c r="J648">
        <v>66</v>
      </c>
      <c r="K648">
        <v>48</v>
      </c>
      <c r="L648">
        <v>72</v>
      </c>
      <c r="M648">
        <v>67</v>
      </c>
      <c r="N648">
        <v>20</v>
      </c>
    </row>
    <row r="649" spans="1:14" x14ac:dyDescent="0.3">
      <c r="A649" t="s">
        <v>2579</v>
      </c>
      <c r="B649">
        <v>41</v>
      </c>
      <c r="C649">
        <v>2</v>
      </c>
      <c r="D649">
        <v>1200000</v>
      </c>
      <c r="E649">
        <v>1</v>
      </c>
      <c r="F649" t="s">
        <v>585</v>
      </c>
      <c r="G649">
        <v>24</v>
      </c>
      <c r="H649" t="s">
        <v>3493</v>
      </c>
      <c r="I649">
        <v>73</v>
      </c>
      <c r="J649">
        <v>68</v>
      </c>
      <c r="K649">
        <v>81</v>
      </c>
      <c r="L649">
        <v>57</v>
      </c>
      <c r="M649">
        <v>82</v>
      </c>
      <c r="N649">
        <v>20</v>
      </c>
    </row>
    <row r="650" spans="1:14" x14ac:dyDescent="0.3">
      <c r="A650" t="s">
        <v>2581</v>
      </c>
      <c r="B650">
        <v>41</v>
      </c>
      <c r="C650">
        <v>4</v>
      </c>
      <c r="D650">
        <v>1200000</v>
      </c>
      <c r="E650">
        <v>1</v>
      </c>
      <c r="F650" t="s">
        <v>585</v>
      </c>
      <c r="G650">
        <v>5</v>
      </c>
      <c r="H650" t="s">
        <v>3482</v>
      </c>
      <c r="I650">
        <v>69</v>
      </c>
      <c r="J650">
        <v>63</v>
      </c>
      <c r="K650">
        <v>72</v>
      </c>
      <c r="L650">
        <v>61</v>
      </c>
      <c r="M650">
        <v>87</v>
      </c>
      <c r="N650">
        <v>18</v>
      </c>
    </row>
    <row r="651" spans="1:14" x14ac:dyDescent="0.3">
      <c r="A651" t="s">
        <v>2584</v>
      </c>
      <c r="B651">
        <v>41</v>
      </c>
      <c r="C651">
        <v>4</v>
      </c>
      <c r="D651">
        <v>1200000</v>
      </c>
      <c r="E651">
        <v>2</v>
      </c>
      <c r="F651" t="s">
        <v>585</v>
      </c>
      <c r="G651">
        <v>21</v>
      </c>
      <c r="H651" t="s">
        <v>3491</v>
      </c>
      <c r="I651">
        <v>69</v>
      </c>
      <c r="J651">
        <v>61</v>
      </c>
      <c r="K651">
        <v>40</v>
      </c>
      <c r="L651">
        <v>71</v>
      </c>
      <c r="M651">
        <v>60</v>
      </c>
      <c r="N651">
        <v>18</v>
      </c>
    </row>
    <row r="652" spans="1:14" x14ac:dyDescent="0.3">
      <c r="A652" t="s">
        <v>2587</v>
      </c>
      <c r="B652">
        <v>41</v>
      </c>
      <c r="C652">
        <v>4</v>
      </c>
      <c r="D652">
        <v>1200000</v>
      </c>
      <c r="E652">
        <v>0</v>
      </c>
      <c r="F652" t="s">
        <v>585</v>
      </c>
      <c r="G652">
        <v>20</v>
      </c>
      <c r="H652" t="s">
        <v>3487</v>
      </c>
      <c r="I652">
        <v>64</v>
      </c>
      <c r="J652">
        <v>61</v>
      </c>
      <c r="K652">
        <v>47</v>
      </c>
      <c r="L652">
        <v>69</v>
      </c>
      <c r="M652">
        <v>65</v>
      </c>
      <c r="N652">
        <v>18</v>
      </c>
    </row>
    <row r="653" spans="1:14" x14ac:dyDescent="0.3">
      <c r="A653" t="s">
        <v>2589</v>
      </c>
      <c r="B653">
        <v>41</v>
      </c>
      <c r="C653">
        <v>3</v>
      </c>
      <c r="D653">
        <v>1200000</v>
      </c>
      <c r="E653">
        <v>1</v>
      </c>
      <c r="F653" t="s">
        <v>585</v>
      </c>
      <c r="G653">
        <v>35</v>
      </c>
      <c r="H653" t="s">
        <v>3485</v>
      </c>
      <c r="I653">
        <v>60</v>
      </c>
      <c r="J653">
        <v>60</v>
      </c>
      <c r="K653">
        <v>43</v>
      </c>
      <c r="L653">
        <v>71</v>
      </c>
      <c r="M653">
        <v>57</v>
      </c>
      <c r="N653">
        <v>19</v>
      </c>
    </row>
    <row r="654" spans="1:14" x14ac:dyDescent="0.3">
      <c r="A654" t="s">
        <v>2590</v>
      </c>
      <c r="B654">
        <v>41</v>
      </c>
      <c r="C654">
        <v>4</v>
      </c>
      <c r="D654">
        <v>1200000</v>
      </c>
      <c r="E654">
        <v>1</v>
      </c>
      <c r="F654" t="s">
        <v>585</v>
      </c>
      <c r="G654">
        <v>0</v>
      </c>
      <c r="H654" t="s">
        <v>3501</v>
      </c>
      <c r="I654">
        <v>65</v>
      </c>
      <c r="J654">
        <v>60</v>
      </c>
      <c r="K654">
        <v>40</v>
      </c>
      <c r="L654">
        <v>68</v>
      </c>
      <c r="M654">
        <v>68</v>
      </c>
      <c r="N654">
        <v>18</v>
      </c>
    </row>
    <row r="655" spans="1:14" x14ac:dyDescent="0.3">
      <c r="A655" t="s">
        <v>2591</v>
      </c>
      <c r="B655">
        <v>41</v>
      </c>
      <c r="C655">
        <v>4</v>
      </c>
      <c r="D655">
        <v>1200000</v>
      </c>
      <c r="E655">
        <v>2</v>
      </c>
      <c r="F655" t="s">
        <v>585</v>
      </c>
      <c r="G655">
        <v>31</v>
      </c>
      <c r="H655" t="s">
        <v>3493</v>
      </c>
      <c r="I655">
        <v>40</v>
      </c>
      <c r="J655">
        <v>40</v>
      </c>
      <c r="K655">
        <v>40</v>
      </c>
      <c r="L655">
        <v>40</v>
      </c>
      <c r="M655">
        <v>40</v>
      </c>
      <c r="N655">
        <v>18</v>
      </c>
    </row>
    <row r="656" spans="1:14" x14ac:dyDescent="0.3">
      <c r="A656" t="s">
        <v>2594</v>
      </c>
      <c r="B656">
        <v>41</v>
      </c>
      <c r="C656">
        <v>4</v>
      </c>
      <c r="D656">
        <v>1200000</v>
      </c>
      <c r="E656">
        <v>1</v>
      </c>
      <c r="F656" t="s">
        <v>585</v>
      </c>
      <c r="G656">
        <v>1</v>
      </c>
      <c r="H656" t="s">
        <v>3493</v>
      </c>
      <c r="I656">
        <v>40</v>
      </c>
      <c r="J656">
        <v>40</v>
      </c>
      <c r="K656">
        <v>40</v>
      </c>
      <c r="L656">
        <v>40</v>
      </c>
      <c r="M656">
        <v>40</v>
      </c>
      <c r="N656">
        <v>18</v>
      </c>
    </row>
    <row r="657" spans="1:14" x14ac:dyDescent="0.3">
      <c r="A657" t="s">
        <v>2597</v>
      </c>
      <c r="B657">
        <v>42</v>
      </c>
      <c r="C657">
        <v>1</v>
      </c>
      <c r="D657">
        <v>1200000</v>
      </c>
      <c r="E657">
        <v>1</v>
      </c>
      <c r="F657" t="s">
        <v>585</v>
      </c>
      <c r="G657">
        <v>10</v>
      </c>
      <c r="H657" t="s">
        <v>3493</v>
      </c>
      <c r="I657">
        <v>85</v>
      </c>
      <c r="J657">
        <v>77</v>
      </c>
      <c r="K657">
        <v>81</v>
      </c>
      <c r="L657">
        <v>56</v>
      </c>
      <c r="M657">
        <v>91</v>
      </c>
      <c r="N657">
        <v>21</v>
      </c>
    </row>
    <row r="658" spans="1:14" x14ac:dyDescent="0.3">
      <c r="A658" t="s">
        <v>2599</v>
      </c>
      <c r="B658">
        <v>42</v>
      </c>
      <c r="C658">
        <v>2</v>
      </c>
      <c r="D658">
        <v>1200000</v>
      </c>
      <c r="E658">
        <v>0</v>
      </c>
      <c r="F658" t="s">
        <v>585</v>
      </c>
      <c r="G658">
        <v>1</v>
      </c>
      <c r="H658" t="s">
        <v>3484</v>
      </c>
      <c r="I658">
        <v>78</v>
      </c>
      <c r="J658">
        <v>80</v>
      </c>
      <c r="K658">
        <v>72</v>
      </c>
      <c r="L658">
        <v>62</v>
      </c>
      <c r="M658">
        <v>69</v>
      </c>
      <c r="N658">
        <v>20</v>
      </c>
    </row>
    <row r="659" spans="1:14" x14ac:dyDescent="0.3">
      <c r="A659" t="s">
        <v>2600</v>
      </c>
      <c r="B659">
        <v>42</v>
      </c>
      <c r="C659">
        <v>3</v>
      </c>
      <c r="D659">
        <v>1200000</v>
      </c>
      <c r="E659">
        <v>1</v>
      </c>
      <c r="F659" t="s">
        <v>585</v>
      </c>
      <c r="G659">
        <v>15</v>
      </c>
      <c r="H659" t="s">
        <v>3493</v>
      </c>
      <c r="I659">
        <v>78</v>
      </c>
      <c r="J659">
        <v>80</v>
      </c>
      <c r="K659">
        <v>77</v>
      </c>
      <c r="L659">
        <v>74</v>
      </c>
      <c r="M659">
        <v>67</v>
      </c>
      <c r="N659">
        <v>19</v>
      </c>
    </row>
    <row r="660" spans="1:14" x14ac:dyDescent="0.3">
      <c r="A660" t="s">
        <v>2602</v>
      </c>
      <c r="B660">
        <v>42</v>
      </c>
      <c r="C660">
        <v>3</v>
      </c>
      <c r="D660">
        <v>1200000</v>
      </c>
      <c r="E660">
        <v>3</v>
      </c>
      <c r="F660" t="s">
        <v>585</v>
      </c>
      <c r="G660">
        <v>4</v>
      </c>
      <c r="H660" t="s">
        <v>3483</v>
      </c>
      <c r="I660">
        <v>76</v>
      </c>
      <c r="J660">
        <v>72</v>
      </c>
      <c r="K660">
        <v>88</v>
      </c>
      <c r="L660">
        <v>73</v>
      </c>
      <c r="M660">
        <v>69</v>
      </c>
      <c r="N660">
        <v>19</v>
      </c>
    </row>
    <row r="661" spans="1:14" x14ac:dyDescent="0.3">
      <c r="A661" t="s">
        <v>2603</v>
      </c>
      <c r="B661">
        <v>42</v>
      </c>
      <c r="C661">
        <v>1</v>
      </c>
      <c r="D661">
        <v>1200000</v>
      </c>
      <c r="E661">
        <v>4</v>
      </c>
      <c r="F661" t="s">
        <v>585</v>
      </c>
      <c r="G661">
        <v>24</v>
      </c>
      <c r="H661" t="s">
        <v>3488</v>
      </c>
      <c r="I661">
        <v>69</v>
      </c>
      <c r="J661">
        <v>74</v>
      </c>
      <c r="K661">
        <v>48</v>
      </c>
      <c r="L661">
        <v>92</v>
      </c>
      <c r="M661">
        <v>60</v>
      </c>
      <c r="N661">
        <v>21</v>
      </c>
    </row>
    <row r="662" spans="1:14" x14ac:dyDescent="0.3">
      <c r="A662" t="s">
        <v>2607</v>
      </c>
      <c r="B662">
        <v>42</v>
      </c>
      <c r="C662">
        <v>3</v>
      </c>
      <c r="D662">
        <v>1200000</v>
      </c>
      <c r="E662">
        <v>3</v>
      </c>
      <c r="F662" t="s">
        <v>585</v>
      </c>
      <c r="G662">
        <v>22</v>
      </c>
      <c r="H662" t="s">
        <v>3483</v>
      </c>
      <c r="I662">
        <v>71</v>
      </c>
      <c r="J662">
        <v>71</v>
      </c>
      <c r="K662">
        <v>74</v>
      </c>
      <c r="L662">
        <v>69</v>
      </c>
      <c r="M662">
        <v>76</v>
      </c>
      <c r="N662">
        <v>19</v>
      </c>
    </row>
    <row r="663" spans="1:14" x14ac:dyDescent="0.3">
      <c r="A663" t="s">
        <v>2609</v>
      </c>
      <c r="B663">
        <v>42</v>
      </c>
      <c r="C663">
        <v>2</v>
      </c>
      <c r="D663">
        <v>1200000</v>
      </c>
      <c r="E663">
        <v>0</v>
      </c>
      <c r="F663" t="s">
        <v>585</v>
      </c>
      <c r="G663">
        <v>0</v>
      </c>
      <c r="H663" t="s">
        <v>3495</v>
      </c>
      <c r="I663">
        <v>72</v>
      </c>
      <c r="J663">
        <v>65</v>
      </c>
      <c r="K663">
        <v>80</v>
      </c>
      <c r="L663">
        <v>59</v>
      </c>
      <c r="M663">
        <v>78</v>
      </c>
      <c r="N663">
        <v>20</v>
      </c>
    </row>
    <row r="664" spans="1:14" x14ac:dyDescent="0.3">
      <c r="A664" t="s">
        <v>2611</v>
      </c>
      <c r="B664">
        <v>42</v>
      </c>
      <c r="C664">
        <v>3</v>
      </c>
      <c r="D664">
        <v>1200000</v>
      </c>
      <c r="E664">
        <v>3</v>
      </c>
      <c r="F664" t="s">
        <v>585</v>
      </c>
      <c r="G664">
        <v>21</v>
      </c>
      <c r="H664" t="s">
        <v>3488</v>
      </c>
      <c r="I664">
        <v>67</v>
      </c>
      <c r="J664">
        <v>66</v>
      </c>
      <c r="K664">
        <v>41</v>
      </c>
      <c r="L664">
        <v>68</v>
      </c>
      <c r="M664">
        <v>52</v>
      </c>
      <c r="N664">
        <v>19</v>
      </c>
    </row>
    <row r="665" spans="1:14" x14ac:dyDescent="0.3">
      <c r="A665" t="s">
        <v>2612</v>
      </c>
      <c r="B665">
        <v>42</v>
      </c>
      <c r="C665">
        <v>2</v>
      </c>
      <c r="D665">
        <v>1200000</v>
      </c>
      <c r="E665">
        <v>4</v>
      </c>
      <c r="F665" t="s">
        <v>585</v>
      </c>
      <c r="G665">
        <v>23</v>
      </c>
      <c r="H665" t="s">
        <v>3486</v>
      </c>
      <c r="I665">
        <v>68</v>
      </c>
      <c r="J665">
        <v>65</v>
      </c>
      <c r="K665">
        <v>45</v>
      </c>
      <c r="L665">
        <v>74</v>
      </c>
      <c r="M665">
        <v>68</v>
      </c>
      <c r="N665">
        <v>20</v>
      </c>
    </row>
    <row r="666" spans="1:14" x14ac:dyDescent="0.3">
      <c r="A666" t="s">
        <v>2614</v>
      </c>
      <c r="B666">
        <v>42</v>
      </c>
      <c r="C666">
        <v>2</v>
      </c>
      <c r="D666">
        <v>1200000</v>
      </c>
      <c r="E666">
        <v>0</v>
      </c>
      <c r="F666" t="s">
        <v>585</v>
      </c>
      <c r="G666">
        <v>13</v>
      </c>
      <c r="H666" t="s">
        <v>3485</v>
      </c>
      <c r="I666">
        <v>61</v>
      </c>
      <c r="J666">
        <v>59</v>
      </c>
      <c r="K666">
        <v>43</v>
      </c>
      <c r="L666">
        <v>66</v>
      </c>
      <c r="M666">
        <v>60</v>
      </c>
      <c r="N666">
        <v>20</v>
      </c>
    </row>
    <row r="667" spans="1:14" x14ac:dyDescent="0.3">
      <c r="A667" t="s">
        <v>2616</v>
      </c>
      <c r="B667">
        <v>42</v>
      </c>
      <c r="C667">
        <v>2</v>
      </c>
      <c r="D667">
        <v>1200000</v>
      </c>
      <c r="E667">
        <v>3</v>
      </c>
      <c r="F667" t="s">
        <v>585</v>
      </c>
      <c r="G667">
        <v>25</v>
      </c>
      <c r="H667" t="s">
        <v>3490</v>
      </c>
      <c r="I667">
        <v>58</v>
      </c>
      <c r="J667">
        <v>57</v>
      </c>
      <c r="K667">
        <v>49</v>
      </c>
      <c r="L667">
        <v>69</v>
      </c>
      <c r="M667">
        <v>100</v>
      </c>
      <c r="N667">
        <v>20</v>
      </c>
    </row>
    <row r="668" spans="1:14" x14ac:dyDescent="0.3">
      <c r="A668" t="s">
        <v>2619</v>
      </c>
      <c r="B668">
        <v>42</v>
      </c>
      <c r="C668">
        <v>2</v>
      </c>
      <c r="D668">
        <v>1200000</v>
      </c>
      <c r="E668">
        <v>0</v>
      </c>
      <c r="F668" t="s">
        <v>585</v>
      </c>
      <c r="G668">
        <v>32</v>
      </c>
      <c r="H668" t="s">
        <v>3482</v>
      </c>
      <c r="I668">
        <v>57</v>
      </c>
      <c r="J668">
        <v>57</v>
      </c>
      <c r="K668">
        <v>47</v>
      </c>
      <c r="L668">
        <v>68</v>
      </c>
      <c r="M668">
        <v>65</v>
      </c>
      <c r="N668">
        <v>20</v>
      </c>
    </row>
    <row r="669" spans="1:14" x14ac:dyDescent="0.3">
      <c r="A669" t="s">
        <v>2622</v>
      </c>
      <c r="B669">
        <v>42</v>
      </c>
      <c r="C669">
        <v>4</v>
      </c>
      <c r="D669">
        <v>1200000</v>
      </c>
      <c r="E669">
        <v>0</v>
      </c>
      <c r="F669" t="s">
        <v>585</v>
      </c>
      <c r="G669">
        <v>3</v>
      </c>
      <c r="H669" t="s">
        <v>3496</v>
      </c>
      <c r="I669">
        <v>56</v>
      </c>
      <c r="J669">
        <v>57</v>
      </c>
      <c r="K669">
        <v>40</v>
      </c>
      <c r="L669">
        <v>69</v>
      </c>
      <c r="M669">
        <v>67</v>
      </c>
      <c r="N669">
        <v>18</v>
      </c>
    </row>
    <row r="670" spans="1:14" x14ac:dyDescent="0.3">
      <c r="A670" t="s">
        <v>2624</v>
      </c>
      <c r="B670">
        <v>42</v>
      </c>
      <c r="C670">
        <v>2</v>
      </c>
      <c r="D670">
        <v>1200000</v>
      </c>
      <c r="E670">
        <v>0</v>
      </c>
      <c r="F670" t="s">
        <v>585</v>
      </c>
      <c r="G670">
        <v>11</v>
      </c>
      <c r="H670" t="s">
        <v>3483</v>
      </c>
      <c r="I670">
        <v>40</v>
      </c>
      <c r="J670">
        <v>40</v>
      </c>
      <c r="K670">
        <v>40</v>
      </c>
      <c r="L670">
        <v>40</v>
      </c>
      <c r="M670">
        <v>40</v>
      </c>
      <c r="N670">
        <v>20</v>
      </c>
    </row>
    <row r="671" spans="1:14" x14ac:dyDescent="0.3">
      <c r="A671" t="s">
        <v>2627</v>
      </c>
      <c r="B671">
        <v>42</v>
      </c>
      <c r="C671">
        <v>4</v>
      </c>
      <c r="D671">
        <v>1200000</v>
      </c>
      <c r="E671">
        <v>3</v>
      </c>
      <c r="F671" t="s">
        <v>585</v>
      </c>
      <c r="G671">
        <v>14</v>
      </c>
      <c r="H671" t="s">
        <v>3491</v>
      </c>
      <c r="I671">
        <v>40</v>
      </c>
      <c r="J671">
        <v>40</v>
      </c>
      <c r="K671">
        <v>40</v>
      </c>
      <c r="L671">
        <v>40</v>
      </c>
      <c r="M671">
        <v>40</v>
      </c>
      <c r="N671">
        <v>18</v>
      </c>
    </row>
    <row r="672" spans="1:14" x14ac:dyDescent="0.3">
      <c r="A672" t="s">
        <v>2630</v>
      </c>
      <c r="B672">
        <v>42</v>
      </c>
      <c r="C672">
        <v>2</v>
      </c>
      <c r="D672">
        <v>1200000</v>
      </c>
      <c r="E672">
        <v>0</v>
      </c>
      <c r="F672" t="s">
        <v>585</v>
      </c>
      <c r="G672">
        <v>2</v>
      </c>
      <c r="H672" t="s">
        <v>3490</v>
      </c>
      <c r="I672">
        <v>40</v>
      </c>
      <c r="J672">
        <v>40</v>
      </c>
      <c r="K672">
        <v>40</v>
      </c>
      <c r="L672">
        <v>40</v>
      </c>
      <c r="M672">
        <v>40</v>
      </c>
      <c r="N672">
        <v>20</v>
      </c>
    </row>
    <row r="673" spans="1:14" x14ac:dyDescent="0.3">
      <c r="A673" t="s">
        <v>2633</v>
      </c>
      <c r="B673">
        <v>43</v>
      </c>
      <c r="C673">
        <v>2</v>
      </c>
      <c r="D673">
        <v>1200000</v>
      </c>
      <c r="E673">
        <v>1</v>
      </c>
      <c r="F673" t="s">
        <v>585</v>
      </c>
      <c r="G673">
        <v>3</v>
      </c>
      <c r="H673" t="s">
        <v>3496</v>
      </c>
      <c r="I673">
        <v>84</v>
      </c>
      <c r="J673">
        <v>76</v>
      </c>
      <c r="K673">
        <v>89</v>
      </c>
      <c r="L673">
        <v>56</v>
      </c>
      <c r="M673">
        <v>80</v>
      </c>
      <c r="N673">
        <v>20</v>
      </c>
    </row>
    <row r="674" spans="1:14" x14ac:dyDescent="0.3">
      <c r="A674" t="s">
        <v>2637</v>
      </c>
      <c r="B674">
        <v>43</v>
      </c>
      <c r="C674">
        <v>3</v>
      </c>
      <c r="D674">
        <v>1200000</v>
      </c>
      <c r="E674">
        <v>3</v>
      </c>
      <c r="F674" t="s">
        <v>585</v>
      </c>
      <c r="G674">
        <v>24</v>
      </c>
      <c r="H674" t="s">
        <v>3484</v>
      </c>
      <c r="I674">
        <v>79</v>
      </c>
      <c r="J674">
        <v>79</v>
      </c>
      <c r="K674">
        <v>88</v>
      </c>
      <c r="L674">
        <v>87</v>
      </c>
      <c r="M674">
        <v>77</v>
      </c>
      <c r="N674">
        <v>19</v>
      </c>
    </row>
    <row r="675" spans="1:14" x14ac:dyDescent="0.3">
      <c r="A675" t="s">
        <v>2639</v>
      </c>
      <c r="B675">
        <v>43</v>
      </c>
      <c r="C675">
        <v>2</v>
      </c>
      <c r="D675">
        <v>1200000</v>
      </c>
      <c r="E675">
        <v>0</v>
      </c>
      <c r="F675" t="s">
        <v>585</v>
      </c>
      <c r="G675">
        <v>0</v>
      </c>
      <c r="H675" t="s">
        <v>3487</v>
      </c>
      <c r="I675">
        <v>76</v>
      </c>
      <c r="J675">
        <v>73</v>
      </c>
      <c r="K675">
        <v>87</v>
      </c>
      <c r="L675">
        <v>65</v>
      </c>
      <c r="M675">
        <v>87</v>
      </c>
      <c r="N675">
        <v>20</v>
      </c>
    </row>
    <row r="676" spans="1:14" x14ac:dyDescent="0.3">
      <c r="A676" t="s">
        <v>2642</v>
      </c>
      <c r="B676">
        <v>43</v>
      </c>
      <c r="C676">
        <v>1</v>
      </c>
      <c r="D676">
        <v>1200000</v>
      </c>
      <c r="E676">
        <v>4</v>
      </c>
      <c r="F676" t="s">
        <v>585</v>
      </c>
      <c r="G676">
        <v>1</v>
      </c>
      <c r="H676" t="s">
        <v>3488</v>
      </c>
      <c r="I676">
        <v>70</v>
      </c>
      <c r="J676">
        <v>79</v>
      </c>
      <c r="K676">
        <v>44</v>
      </c>
      <c r="L676">
        <v>88</v>
      </c>
      <c r="M676">
        <v>61</v>
      </c>
      <c r="N676">
        <v>21</v>
      </c>
    </row>
    <row r="677" spans="1:14" x14ac:dyDescent="0.3">
      <c r="A677" t="s">
        <v>2645</v>
      </c>
      <c r="B677">
        <v>43</v>
      </c>
      <c r="C677">
        <v>3</v>
      </c>
      <c r="D677">
        <v>1200000</v>
      </c>
      <c r="E677">
        <v>0</v>
      </c>
      <c r="F677" t="s">
        <v>585</v>
      </c>
      <c r="G677">
        <v>12</v>
      </c>
      <c r="H677" t="s">
        <v>3485</v>
      </c>
      <c r="I677">
        <v>76</v>
      </c>
      <c r="J677">
        <v>71</v>
      </c>
      <c r="K677">
        <v>80</v>
      </c>
      <c r="L677">
        <v>60</v>
      </c>
      <c r="M677">
        <v>83</v>
      </c>
      <c r="N677">
        <v>19</v>
      </c>
    </row>
    <row r="678" spans="1:14" x14ac:dyDescent="0.3">
      <c r="A678" t="s">
        <v>2647</v>
      </c>
      <c r="B678">
        <v>43</v>
      </c>
      <c r="C678">
        <v>4</v>
      </c>
      <c r="D678">
        <v>1200000</v>
      </c>
      <c r="E678">
        <v>2</v>
      </c>
      <c r="F678" t="s">
        <v>585</v>
      </c>
      <c r="G678">
        <v>11</v>
      </c>
      <c r="H678" t="s">
        <v>3488</v>
      </c>
      <c r="I678">
        <v>67</v>
      </c>
      <c r="J678">
        <v>68</v>
      </c>
      <c r="K678">
        <v>49</v>
      </c>
      <c r="L678">
        <v>74</v>
      </c>
      <c r="M678">
        <v>67</v>
      </c>
      <c r="N678">
        <v>18</v>
      </c>
    </row>
    <row r="679" spans="1:14" x14ac:dyDescent="0.3">
      <c r="A679" t="s">
        <v>2650</v>
      </c>
      <c r="B679">
        <v>43</v>
      </c>
      <c r="C679">
        <v>3</v>
      </c>
      <c r="D679">
        <v>1200000</v>
      </c>
      <c r="E679">
        <v>2</v>
      </c>
      <c r="F679" t="s">
        <v>585</v>
      </c>
      <c r="G679">
        <v>10</v>
      </c>
      <c r="H679" t="s">
        <v>3490</v>
      </c>
      <c r="I679">
        <v>69</v>
      </c>
      <c r="J679">
        <v>66</v>
      </c>
      <c r="K679">
        <v>69</v>
      </c>
      <c r="L679">
        <v>64</v>
      </c>
      <c r="M679">
        <v>56</v>
      </c>
      <c r="N679">
        <v>19</v>
      </c>
    </row>
    <row r="680" spans="1:14" x14ac:dyDescent="0.3">
      <c r="A680" t="s">
        <v>2652</v>
      </c>
      <c r="B680">
        <v>43</v>
      </c>
      <c r="C680">
        <v>4</v>
      </c>
      <c r="D680">
        <v>1200000</v>
      </c>
      <c r="E680">
        <v>2</v>
      </c>
      <c r="F680" t="s">
        <v>585</v>
      </c>
      <c r="G680">
        <v>42</v>
      </c>
      <c r="H680" t="s">
        <v>3483</v>
      </c>
      <c r="I680">
        <v>72</v>
      </c>
      <c r="J680">
        <v>65</v>
      </c>
      <c r="K680">
        <v>89</v>
      </c>
      <c r="L680">
        <v>71</v>
      </c>
      <c r="M680">
        <v>67</v>
      </c>
      <c r="N680">
        <v>18</v>
      </c>
    </row>
    <row r="681" spans="1:14" x14ac:dyDescent="0.3">
      <c r="A681" t="s">
        <v>2653</v>
      </c>
      <c r="B681">
        <v>43</v>
      </c>
      <c r="C681">
        <v>3</v>
      </c>
      <c r="D681">
        <v>1200000</v>
      </c>
      <c r="E681">
        <v>4</v>
      </c>
      <c r="F681" t="s">
        <v>585</v>
      </c>
      <c r="G681">
        <v>5</v>
      </c>
      <c r="H681" t="s">
        <v>3489</v>
      </c>
      <c r="I681">
        <v>65</v>
      </c>
      <c r="J681">
        <v>60</v>
      </c>
      <c r="K681">
        <v>46</v>
      </c>
      <c r="L681">
        <v>71</v>
      </c>
      <c r="M681">
        <v>63</v>
      </c>
      <c r="N681">
        <v>19</v>
      </c>
    </row>
    <row r="682" spans="1:14" x14ac:dyDescent="0.3">
      <c r="A682" t="s">
        <v>2655</v>
      </c>
      <c r="B682">
        <v>43</v>
      </c>
      <c r="C682">
        <v>4</v>
      </c>
      <c r="D682">
        <v>1200000</v>
      </c>
      <c r="E682">
        <v>1</v>
      </c>
      <c r="F682" t="s">
        <v>585</v>
      </c>
      <c r="G682">
        <v>2</v>
      </c>
      <c r="H682" t="s">
        <v>3482</v>
      </c>
      <c r="I682">
        <v>67</v>
      </c>
      <c r="J682">
        <v>58</v>
      </c>
      <c r="K682">
        <v>72</v>
      </c>
      <c r="L682">
        <v>67</v>
      </c>
      <c r="M682">
        <v>70</v>
      </c>
      <c r="N682">
        <v>18</v>
      </c>
    </row>
    <row r="683" spans="1:14" x14ac:dyDescent="0.3">
      <c r="A683" t="s">
        <v>2658</v>
      </c>
      <c r="B683">
        <v>43</v>
      </c>
      <c r="C683">
        <v>4</v>
      </c>
      <c r="D683">
        <v>1200000</v>
      </c>
      <c r="E683">
        <v>0</v>
      </c>
      <c r="F683" t="s">
        <v>585</v>
      </c>
      <c r="G683">
        <v>35</v>
      </c>
      <c r="H683" t="s">
        <v>3490</v>
      </c>
      <c r="I683">
        <v>64</v>
      </c>
      <c r="J683">
        <v>60</v>
      </c>
      <c r="K683">
        <v>45</v>
      </c>
      <c r="L683">
        <v>67</v>
      </c>
      <c r="M683">
        <v>55</v>
      </c>
      <c r="N683">
        <v>18</v>
      </c>
    </row>
    <row r="684" spans="1:14" x14ac:dyDescent="0.3">
      <c r="A684" t="s">
        <v>2660</v>
      </c>
      <c r="B684">
        <v>43</v>
      </c>
      <c r="C684">
        <v>2</v>
      </c>
      <c r="D684">
        <v>1200000</v>
      </c>
      <c r="E684">
        <v>3</v>
      </c>
      <c r="F684" t="s">
        <v>585</v>
      </c>
      <c r="G684">
        <v>33</v>
      </c>
      <c r="H684" t="s">
        <v>3483</v>
      </c>
      <c r="I684">
        <v>64</v>
      </c>
      <c r="J684">
        <v>59</v>
      </c>
      <c r="K684">
        <v>41</v>
      </c>
      <c r="L684">
        <v>64</v>
      </c>
      <c r="M684">
        <v>61</v>
      </c>
      <c r="N684">
        <v>20</v>
      </c>
    </row>
    <row r="685" spans="1:14" x14ac:dyDescent="0.3">
      <c r="A685" t="s">
        <v>2663</v>
      </c>
      <c r="B685">
        <v>43</v>
      </c>
      <c r="C685">
        <v>2</v>
      </c>
      <c r="D685">
        <v>1200000</v>
      </c>
      <c r="E685">
        <v>2</v>
      </c>
      <c r="F685" t="s">
        <v>585</v>
      </c>
      <c r="G685">
        <v>15</v>
      </c>
      <c r="H685" t="s">
        <v>3490</v>
      </c>
      <c r="I685">
        <v>72</v>
      </c>
      <c r="J685">
        <v>58</v>
      </c>
      <c r="K685">
        <v>50</v>
      </c>
      <c r="L685">
        <v>70</v>
      </c>
      <c r="M685">
        <v>56</v>
      </c>
      <c r="N685">
        <v>20</v>
      </c>
    </row>
    <row r="686" spans="1:14" x14ac:dyDescent="0.3">
      <c r="A686" t="s">
        <v>2665</v>
      </c>
      <c r="B686">
        <v>43</v>
      </c>
      <c r="C686">
        <v>1</v>
      </c>
      <c r="D686">
        <v>1200000</v>
      </c>
      <c r="E686">
        <v>4</v>
      </c>
      <c r="F686" t="s">
        <v>585</v>
      </c>
      <c r="G686">
        <v>41</v>
      </c>
      <c r="H686" t="s">
        <v>3498</v>
      </c>
      <c r="I686">
        <v>40</v>
      </c>
      <c r="J686">
        <v>40</v>
      </c>
      <c r="K686">
        <v>40</v>
      </c>
      <c r="L686">
        <v>40</v>
      </c>
      <c r="M686">
        <v>40</v>
      </c>
      <c r="N686">
        <v>21</v>
      </c>
    </row>
    <row r="687" spans="1:14" x14ac:dyDescent="0.3">
      <c r="A687" t="s">
        <v>2667</v>
      </c>
      <c r="B687">
        <v>43</v>
      </c>
      <c r="C687">
        <v>4</v>
      </c>
      <c r="D687">
        <v>1200000</v>
      </c>
      <c r="E687">
        <v>0</v>
      </c>
      <c r="F687" t="s">
        <v>585</v>
      </c>
      <c r="G687">
        <v>23</v>
      </c>
      <c r="H687" t="s">
        <v>3493</v>
      </c>
      <c r="I687">
        <v>40</v>
      </c>
      <c r="J687">
        <v>40</v>
      </c>
      <c r="K687">
        <v>40</v>
      </c>
      <c r="L687">
        <v>40</v>
      </c>
      <c r="M687">
        <v>40</v>
      </c>
      <c r="N687">
        <v>18</v>
      </c>
    </row>
    <row r="688" spans="1:14" x14ac:dyDescent="0.3">
      <c r="A688" t="s">
        <v>2671</v>
      </c>
      <c r="B688">
        <v>44</v>
      </c>
      <c r="C688">
        <v>4</v>
      </c>
      <c r="D688">
        <v>1200000</v>
      </c>
      <c r="E688">
        <v>0</v>
      </c>
      <c r="F688" t="s">
        <v>585</v>
      </c>
      <c r="G688">
        <v>0</v>
      </c>
      <c r="H688" t="s">
        <v>3493</v>
      </c>
      <c r="I688">
        <v>78</v>
      </c>
      <c r="J688">
        <v>77</v>
      </c>
      <c r="K688">
        <v>76</v>
      </c>
      <c r="L688">
        <v>67</v>
      </c>
      <c r="M688">
        <v>70</v>
      </c>
      <c r="N688">
        <v>18</v>
      </c>
    </row>
    <row r="689" spans="1:14" x14ac:dyDescent="0.3">
      <c r="A689" t="s">
        <v>2674</v>
      </c>
      <c r="B689">
        <v>44</v>
      </c>
      <c r="C689">
        <v>3</v>
      </c>
      <c r="D689">
        <v>1200000</v>
      </c>
      <c r="E689">
        <v>0</v>
      </c>
      <c r="F689" t="s">
        <v>585</v>
      </c>
      <c r="G689">
        <v>1</v>
      </c>
      <c r="H689" t="s">
        <v>3496</v>
      </c>
      <c r="I689">
        <v>81</v>
      </c>
      <c r="J689">
        <v>75</v>
      </c>
      <c r="K689">
        <v>77</v>
      </c>
      <c r="L689">
        <v>60</v>
      </c>
      <c r="M689">
        <v>74</v>
      </c>
      <c r="N689">
        <v>19</v>
      </c>
    </row>
    <row r="690" spans="1:14" x14ac:dyDescent="0.3">
      <c r="A690" t="s">
        <v>2676</v>
      </c>
      <c r="B690">
        <v>44</v>
      </c>
      <c r="C690">
        <v>1</v>
      </c>
      <c r="D690">
        <v>1200000</v>
      </c>
      <c r="E690">
        <v>2</v>
      </c>
      <c r="F690" t="s">
        <v>585</v>
      </c>
      <c r="G690">
        <v>45</v>
      </c>
      <c r="H690" t="s">
        <v>3484</v>
      </c>
      <c r="I690">
        <v>75</v>
      </c>
      <c r="J690">
        <v>83</v>
      </c>
      <c r="K690">
        <v>46</v>
      </c>
      <c r="L690">
        <v>100</v>
      </c>
      <c r="M690">
        <v>62</v>
      </c>
      <c r="N690">
        <v>21</v>
      </c>
    </row>
    <row r="691" spans="1:14" x14ac:dyDescent="0.3">
      <c r="A691" t="s">
        <v>2679</v>
      </c>
      <c r="B691">
        <v>44</v>
      </c>
      <c r="C691">
        <v>2</v>
      </c>
      <c r="D691">
        <v>1200000</v>
      </c>
      <c r="E691">
        <v>1</v>
      </c>
      <c r="F691" t="s">
        <v>585</v>
      </c>
      <c r="G691">
        <v>2</v>
      </c>
      <c r="H691" t="s">
        <v>3493</v>
      </c>
      <c r="I691">
        <v>75</v>
      </c>
      <c r="J691">
        <v>74</v>
      </c>
      <c r="K691">
        <v>84</v>
      </c>
      <c r="L691">
        <v>63</v>
      </c>
      <c r="M691">
        <v>84</v>
      </c>
      <c r="N691">
        <v>20</v>
      </c>
    </row>
    <row r="692" spans="1:14" x14ac:dyDescent="0.3">
      <c r="A692" t="s">
        <v>2681</v>
      </c>
      <c r="B692">
        <v>44</v>
      </c>
      <c r="C692">
        <v>3</v>
      </c>
      <c r="D692">
        <v>1200000</v>
      </c>
      <c r="E692">
        <v>3</v>
      </c>
      <c r="F692" t="s">
        <v>585</v>
      </c>
      <c r="G692">
        <v>23</v>
      </c>
      <c r="H692" t="s">
        <v>3484</v>
      </c>
      <c r="I692">
        <v>70</v>
      </c>
      <c r="J692">
        <v>74</v>
      </c>
      <c r="K692">
        <v>48</v>
      </c>
      <c r="L692">
        <v>77</v>
      </c>
      <c r="M692">
        <v>58</v>
      </c>
      <c r="N692">
        <v>19</v>
      </c>
    </row>
    <row r="693" spans="1:14" x14ac:dyDescent="0.3">
      <c r="A693" t="s">
        <v>2684</v>
      </c>
      <c r="B693">
        <v>44</v>
      </c>
      <c r="C693">
        <v>3</v>
      </c>
      <c r="D693">
        <v>1200000</v>
      </c>
      <c r="E693">
        <v>3</v>
      </c>
      <c r="F693" t="s">
        <v>585</v>
      </c>
      <c r="G693">
        <v>14</v>
      </c>
      <c r="H693" t="s">
        <v>3483</v>
      </c>
      <c r="I693">
        <v>74</v>
      </c>
      <c r="J693">
        <v>71</v>
      </c>
      <c r="K693">
        <v>77</v>
      </c>
      <c r="L693">
        <v>67</v>
      </c>
      <c r="M693">
        <v>75</v>
      </c>
      <c r="N693">
        <v>19</v>
      </c>
    </row>
    <row r="694" spans="1:14" x14ac:dyDescent="0.3">
      <c r="A694" t="s">
        <v>2686</v>
      </c>
      <c r="B694">
        <v>44</v>
      </c>
      <c r="C694">
        <v>4</v>
      </c>
      <c r="D694">
        <v>1200000</v>
      </c>
      <c r="E694">
        <v>2</v>
      </c>
      <c r="F694" t="s">
        <v>585</v>
      </c>
      <c r="G694">
        <v>35</v>
      </c>
      <c r="H694" t="s">
        <v>3484</v>
      </c>
      <c r="I694">
        <v>72</v>
      </c>
      <c r="J694">
        <v>68</v>
      </c>
      <c r="K694">
        <v>81</v>
      </c>
      <c r="L694">
        <v>67</v>
      </c>
      <c r="M694">
        <v>70</v>
      </c>
      <c r="N694">
        <v>18</v>
      </c>
    </row>
    <row r="695" spans="1:14" x14ac:dyDescent="0.3">
      <c r="A695" t="s">
        <v>2690</v>
      </c>
      <c r="B695">
        <v>44</v>
      </c>
      <c r="C695">
        <v>1</v>
      </c>
      <c r="D695">
        <v>1200000</v>
      </c>
      <c r="E695">
        <v>2</v>
      </c>
      <c r="F695" t="s">
        <v>585</v>
      </c>
      <c r="G695">
        <v>32</v>
      </c>
      <c r="H695" t="s">
        <v>3488</v>
      </c>
      <c r="I695">
        <v>69</v>
      </c>
      <c r="J695">
        <v>69</v>
      </c>
      <c r="K695">
        <v>40</v>
      </c>
      <c r="L695">
        <v>80</v>
      </c>
      <c r="M695">
        <v>64</v>
      </c>
      <c r="N695">
        <v>21</v>
      </c>
    </row>
    <row r="696" spans="1:14" x14ac:dyDescent="0.3">
      <c r="A696" t="s">
        <v>2692</v>
      </c>
      <c r="B696">
        <v>44</v>
      </c>
      <c r="C696">
        <v>4</v>
      </c>
      <c r="D696">
        <v>1200000</v>
      </c>
      <c r="E696">
        <v>1</v>
      </c>
      <c r="F696" t="s">
        <v>585</v>
      </c>
      <c r="G696">
        <v>11</v>
      </c>
      <c r="H696" t="s">
        <v>3483</v>
      </c>
      <c r="I696">
        <v>66</v>
      </c>
      <c r="J696">
        <v>60</v>
      </c>
      <c r="K696">
        <v>46</v>
      </c>
      <c r="L696">
        <v>67</v>
      </c>
      <c r="M696">
        <v>67</v>
      </c>
      <c r="N696">
        <v>18</v>
      </c>
    </row>
    <row r="697" spans="1:14" x14ac:dyDescent="0.3">
      <c r="A697" t="s">
        <v>2694</v>
      </c>
      <c r="B697">
        <v>44</v>
      </c>
      <c r="C697">
        <v>2</v>
      </c>
      <c r="D697">
        <v>1200000</v>
      </c>
      <c r="E697">
        <v>3</v>
      </c>
      <c r="F697" t="s">
        <v>585</v>
      </c>
      <c r="G697">
        <v>3</v>
      </c>
      <c r="H697" t="s">
        <v>3483</v>
      </c>
      <c r="I697">
        <v>70</v>
      </c>
      <c r="J697">
        <v>63</v>
      </c>
      <c r="K697">
        <v>46</v>
      </c>
      <c r="L697">
        <v>77</v>
      </c>
      <c r="M697">
        <v>13</v>
      </c>
      <c r="N697">
        <v>20</v>
      </c>
    </row>
    <row r="698" spans="1:14" x14ac:dyDescent="0.3">
      <c r="A698" t="s">
        <v>2695</v>
      </c>
      <c r="B698">
        <v>44</v>
      </c>
      <c r="C698">
        <v>3</v>
      </c>
      <c r="D698">
        <v>1200000</v>
      </c>
      <c r="E698">
        <v>3</v>
      </c>
      <c r="F698" t="s">
        <v>585</v>
      </c>
      <c r="G698">
        <v>10</v>
      </c>
      <c r="H698" t="s">
        <v>3491</v>
      </c>
      <c r="I698">
        <v>60</v>
      </c>
      <c r="J698">
        <v>59</v>
      </c>
      <c r="K698">
        <v>44</v>
      </c>
      <c r="L698">
        <v>68</v>
      </c>
      <c r="M698">
        <v>61</v>
      </c>
      <c r="N698">
        <v>19</v>
      </c>
    </row>
    <row r="699" spans="1:14" x14ac:dyDescent="0.3">
      <c r="A699" t="s">
        <v>2699</v>
      </c>
      <c r="B699">
        <v>44</v>
      </c>
      <c r="C699">
        <v>4</v>
      </c>
      <c r="D699">
        <v>1200000</v>
      </c>
      <c r="E699">
        <v>0</v>
      </c>
      <c r="F699" t="s">
        <v>585</v>
      </c>
      <c r="G699">
        <v>5</v>
      </c>
      <c r="H699" t="s">
        <v>3493</v>
      </c>
      <c r="I699">
        <v>67</v>
      </c>
      <c r="J699">
        <v>58</v>
      </c>
      <c r="K699">
        <v>45</v>
      </c>
      <c r="L699">
        <v>73</v>
      </c>
      <c r="M699">
        <v>57</v>
      </c>
      <c r="N699">
        <v>18</v>
      </c>
    </row>
    <row r="700" spans="1:14" x14ac:dyDescent="0.3">
      <c r="A700" t="s">
        <v>2700</v>
      </c>
      <c r="B700">
        <v>44</v>
      </c>
      <c r="C700">
        <v>2</v>
      </c>
      <c r="D700">
        <v>1200000</v>
      </c>
      <c r="E700">
        <v>1</v>
      </c>
      <c r="F700" t="s">
        <v>585</v>
      </c>
      <c r="G700">
        <v>25</v>
      </c>
      <c r="H700" t="s">
        <v>3496</v>
      </c>
      <c r="I700">
        <v>72</v>
      </c>
      <c r="J700">
        <v>57</v>
      </c>
      <c r="K700">
        <v>42</v>
      </c>
      <c r="L700">
        <v>68</v>
      </c>
      <c r="M700">
        <v>56</v>
      </c>
      <c r="N700">
        <v>20</v>
      </c>
    </row>
    <row r="701" spans="1:14" x14ac:dyDescent="0.3">
      <c r="A701" t="s">
        <v>2703</v>
      </c>
      <c r="B701">
        <v>44</v>
      </c>
      <c r="C701">
        <v>3</v>
      </c>
      <c r="D701">
        <v>1200000</v>
      </c>
      <c r="E701">
        <v>0</v>
      </c>
      <c r="F701" t="s">
        <v>585</v>
      </c>
      <c r="G701">
        <v>24</v>
      </c>
      <c r="H701" t="s">
        <v>3495</v>
      </c>
      <c r="I701">
        <v>56</v>
      </c>
      <c r="J701">
        <v>58</v>
      </c>
      <c r="K701">
        <v>41</v>
      </c>
      <c r="L701">
        <v>68</v>
      </c>
      <c r="M701">
        <v>50</v>
      </c>
      <c r="N701">
        <v>19</v>
      </c>
    </row>
    <row r="702" spans="1:14" x14ac:dyDescent="0.3">
      <c r="A702" t="s">
        <v>2706</v>
      </c>
      <c r="B702">
        <v>44</v>
      </c>
      <c r="C702">
        <v>3</v>
      </c>
      <c r="D702">
        <v>1200000</v>
      </c>
      <c r="E702">
        <v>0</v>
      </c>
      <c r="F702" t="s">
        <v>585</v>
      </c>
      <c r="G702">
        <v>21</v>
      </c>
      <c r="H702" t="s">
        <v>3496</v>
      </c>
      <c r="I702">
        <v>57</v>
      </c>
      <c r="J702">
        <v>57</v>
      </c>
      <c r="K702">
        <v>50</v>
      </c>
      <c r="L702">
        <v>68</v>
      </c>
      <c r="M702">
        <v>69</v>
      </c>
      <c r="N702">
        <v>19</v>
      </c>
    </row>
    <row r="703" spans="1:14" x14ac:dyDescent="0.3">
      <c r="A703" t="s">
        <v>2708</v>
      </c>
      <c r="B703">
        <v>44</v>
      </c>
      <c r="C703">
        <v>3</v>
      </c>
      <c r="D703">
        <v>1200000</v>
      </c>
      <c r="E703">
        <v>0</v>
      </c>
      <c r="F703" t="s">
        <v>585</v>
      </c>
      <c r="G703">
        <v>31</v>
      </c>
      <c r="H703" t="s">
        <v>3485</v>
      </c>
      <c r="I703">
        <v>56</v>
      </c>
      <c r="J703">
        <v>58</v>
      </c>
      <c r="K703">
        <v>40</v>
      </c>
      <c r="L703">
        <v>70</v>
      </c>
      <c r="M703">
        <v>63</v>
      </c>
      <c r="N703">
        <v>19</v>
      </c>
    </row>
    <row r="704" spans="1:14" x14ac:dyDescent="0.3">
      <c r="A704" t="s">
        <v>2710</v>
      </c>
      <c r="B704">
        <v>44</v>
      </c>
      <c r="C704">
        <v>4</v>
      </c>
      <c r="D704">
        <v>1200000</v>
      </c>
      <c r="E704">
        <v>4</v>
      </c>
      <c r="F704" t="s">
        <v>585</v>
      </c>
      <c r="G704">
        <v>34</v>
      </c>
      <c r="H704" t="s">
        <v>3489</v>
      </c>
      <c r="I704">
        <v>40</v>
      </c>
      <c r="J704">
        <v>40</v>
      </c>
      <c r="K704">
        <v>40</v>
      </c>
      <c r="L704">
        <v>40</v>
      </c>
      <c r="M704">
        <v>40</v>
      </c>
      <c r="N704">
        <v>18</v>
      </c>
    </row>
    <row r="705" spans="1:14" x14ac:dyDescent="0.3">
      <c r="A705" t="s">
        <v>2713</v>
      </c>
      <c r="B705">
        <v>45</v>
      </c>
      <c r="C705">
        <v>3</v>
      </c>
      <c r="D705">
        <v>1200000</v>
      </c>
      <c r="E705">
        <v>0</v>
      </c>
      <c r="F705" t="s">
        <v>585</v>
      </c>
      <c r="G705">
        <v>12</v>
      </c>
      <c r="H705" t="s">
        <v>3482</v>
      </c>
      <c r="I705">
        <v>96</v>
      </c>
      <c r="J705">
        <v>84</v>
      </c>
      <c r="K705">
        <v>83</v>
      </c>
      <c r="L705">
        <v>72</v>
      </c>
      <c r="M705">
        <v>81</v>
      </c>
      <c r="N705">
        <v>19</v>
      </c>
    </row>
    <row r="706" spans="1:14" x14ac:dyDescent="0.3">
      <c r="A706" t="s">
        <v>2718</v>
      </c>
      <c r="B706">
        <v>45</v>
      </c>
      <c r="C706">
        <v>1</v>
      </c>
      <c r="D706">
        <v>1200000</v>
      </c>
      <c r="E706">
        <v>0</v>
      </c>
      <c r="F706" t="s">
        <v>585</v>
      </c>
      <c r="G706">
        <v>11</v>
      </c>
      <c r="H706" t="s">
        <v>3482</v>
      </c>
      <c r="I706">
        <v>78</v>
      </c>
      <c r="J706">
        <v>80</v>
      </c>
      <c r="K706">
        <v>79</v>
      </c>
      <c r="L706">
        <v>66</v>
      </c>
      <c r="M706">
        <v>70</v>
      </c>
      <c r="N706">
        <v>21</v>
      </c>
    </row>
    <row r="707" spans="1:14" x14ac:dyDescent="0.3">
      <c r="A707" t="s">
        <v>2719</v>
      </c>
      <c r="B707">
        <v>45</v>
      </c>
      <c r="C707">
        <v>4</v>
      </c>
      <c r="D707">
        <v>1200000</v>
      </c>
      <c r="E707">
        <v>0</v>
      </c>
      <c r="F707" t="s">
        <v>585</v>
      </c>
      <c r="G707">
        <v>10</v>
      </c>
      <c r="H707" t="s">
        <v>3490</v>
      </c>
      <c r="I707">
        <v>78</v>
      </c>
      <c r="J707">
        <v>78</v>
      </c>
      <c r="K707">
        <v>84</v>
      </c>
      <c r="L707">
        <v>68</v>
      </c>
      <c r="M707">
        <v>81</v>
      </c>
      <c r="N707">
        <v>18</v>
      </c>
    </row>
    <row r="708" spans="1:14" x14ac:dyDescent="0.3">
      <c r="A708" t="s">
        <v>2722</v>
      </c>
      <c r="B708">
        <v>45</v>
      </c>
      <c r="C708">
        <v>2</v>
      </c>
      <c r="D708">
        <v>1200000</v>
      </c>
      <c r="E708">
        <v>3</v>
      </c>
      <c r="F708" t="s">
        <v>585</v>
      </c>
      <c r="G708">
        <v>32</v>
      </c>
      <c r="H708" t="s">
        <v>3484</v>
      </c>
      <c r="I708">
        <v>70</v>
      </c>
      <c r="J708">
        <v>74</v>
      </c>
      <c r="K708">
        <v>42</v>
      </c>
      <c r="L708">
        <v>90</v>
      </c>
      <c r="M708">
        <v>66</v>
      </c>
      <c r="N708">
        <v>20</v>
      </c>
    </row>
    <row r="709" spans="1:14" x14ac:dyDescent="0.3">
      <c r="A709" t="s">
        <v>2723</v>
      </c>
      <c r="B709">
        <v>45</v>
      </c>
      <c r="C709">
        <v>4</v>
      </c>
      <c r="D709">
        <v>1200000</v>
      </c>
      <c r="E709">
        <v>2</v>
      </c>
      <c r="F709" t="s">
        <v>585</v>
      </c>
      <c r="G709">
        <v>23</v>
      </c>
      <c r="H709" t="s">
        <v>3491</v>
      </c>
      <c r="I709">
        <v>70</v>
      </c>
      <c r="J709">
        <v>72</v>
      </c>
      <c r="K709">
        <v>41</v>
      </c>
      <c r="L709">
        <v>80</v>
      </c>
      <c r="M709">
        <v>53</v>
      </c>
      <c r="N709">
        <v>18</v>
      </c>
    </row>
    <row r="710" spans="1:14" x14ac:dyDescent="0.3">
      <c r="A710" t="s">
        <v>2725</v>
      </c>
      <c r="B710">
        <v>45</v>
      </c>
      <c r="C710">
        <v>2</v>
      </c>
      <c r="D710">
        <v>1200000</v>
      </c>
      <c r="E710">
        <v>0</v>
      </c>
      <c r="F710" t="s">
        <v>585</v>
      </c>
      <c r="G710">
        <v>14</v>
      </c>
      <c r="H710" t="s">
        <v>3485</v>
      </c>
      <c r="I710">
        <v>71</v>
      </c>
      <c r="J710">
        <v>62</v>
      </c>
      <c r="K710">
        <v>83</v>
      </c>
      <c r="L710">
        <v>63</v>
      </c>
      <c r="M710">
        <v>52</v>
      </c>
      <c r="N710">
        <v>20</v>
      </c>
    </row>
    <row r="711" spans="1:14" x14ac:dyDescent="0.3">
      <c r="A711" t="s">
        <v>2728</v>
      </c>
      <c r="B711">
        <v>45</v>
      </c>
      <c r="C711">
        <v>3</v>
      </c>
      <c r="D711">
        <v>1200000</v>
      </c>
      <c r="E711">
        <v>1</v>
      </c>
      <c r="F711" t="s">
        <v>585</v>
      </c>
      <c r="G711">
        <v>22</v>
      </c>
      <c r="H711" t="s">
        <v>3493</v>
      </c>
      <c r="I711">
        <v>74</v>
      </c>
      <c r="J711">
        <v>61</v>
      </c>
      <c r="K711">
        <v>95</v>
      </c>
      <c r="L711">
        <v>62</v>
      </c>
      <c r="M711">
        <v>70</v>
      </c>
      <c r="N711">
        <v>19</v>
      </c>
    </row>
    <row r="712" spans="1:14" x14ac:dyDescent="0.3">
      <c r="A712" t="s">
        <v>2730</v>
      </c>
      <c r="B712">
        <v>45</v>
      </c>
      <c r="C712">
        <v>3</v>
      </c>
      <c r="D712">
        <v>1200000</v>
      </c>
      <c r="E712">
        <v>2</v>
      </c>
      <c r="F712" t="s">
        <v>585</v>
      </c>
      <c r="G712">
        <v>13</v>
      </c>
      <c r="H712" t="s">
        <v>3487</v>
      </c>
      <c r="I712">
        <v>69</v>
      </c>
      <c r="J712">
        <v>66</v>
      </c>
      <c r="K712">
        <v>48</v>
      </c>
      <c r="L712">
        <v>78</v>
      </c>
      <c r="M712">
        <v>71</v>
      </c>
      <c r="N712">
        <v>19</v>
      </c>
    </row>
    <row r="713" spans="1:14" x14ac:dyDescent="0.3">
      <c r="A713" t="s">
        <v>2733</v>
      </c>
      <c r="B713">
        <v>45</v>
      </c>
      <c r="C713">
        <v>1</v>
      </c>
      <c r="D713">
        <v>1200000</v>
      </c>
      <c r="E713">
        <v>2</v>
      </c>
      <c r="F713" t="s">
        <v>585</v>
      </c>
      <c r="G713">
        <v>4</v>
      </c>
      <c r="H713" t="s">
        <v>3484</v>
      </c>
      <c r="I713">
        <v>66</v>
      </c>
      <c r="J713">
        <v>70</v>
      </c>
      <c r="K713">
        <v>44</v>
      </c>
      <c r="L713">
        <v>69</v>
      </c>
      <c r="M713">
        <v>71</v>
      </c>
      <c r="N713">
        <v>21</v>
      </c>
    </row>
    <row r="714" spans="1:14" x14ac:dyDescent="0.3">
      <c r="A714" t="s">
        <v>2735</v>
      </c>
      <c r="B714">
        <v>45</v>
      </c>
      <c r="C714">
        <v>2</v>
      </c>
      <c r="D714">
        <v>1200000</v>
      </c>
      <c r="E714">
        <v>2</v>
      </c>
      <c r="F714" t="s">
        <v>585</v>
      </c>
      <c r="G714">
        <v>0</v>
      </c>
      <c r="H714" t="s">
        <v>3483</v>
      </c>
      <c r="I714">
        <v>70</v>
      </c>
      <c r="J714">
        <v>66</v>
      </c>
      <c r="K714">
        <v>74</v>
      </c>
      <c r="L714">
        <v>72</v>
      </c>
      <c r="M714">
        <v>56</v>
      </c>
      <c r="N714">
        <v>20</v>
      </c>
    </row>
    <row r="715" spans="1:14" x14ac:dyDescent="0.3">
      <c r="A715" t="s">
        <v>2737</v>
      </c>
      <c r="B715">
        <v>45</v>
      </c>
      <c r="C715">
        <v>1</v>
      </c>
      <c r="D715">
        <v>1200000</v>
      </c>
      <c r="E715">
        <v>2</v>
      </c>
      <c r="F715" t="s">
        <v>585</v>
      </c>
      <c r="G715">
        <v>24</v>
      </c>
      <c r="H715" t="s">
        <v>3483</v>
      </c>
      <c r="I715">
        <v>70</v>
      </c>
      <c r="J715">
        <v>73</v>
      </c>
      <c r="K715">
        <v>49</v>
      </c>
      <c r="L715">
        <v>83</v>
      </c>
      <c r="M715">
        <v>71</v>
      </c>
      <c r="N715">
        <v>21</v>
      </c>
    </row>
    <row r="716" spans="1:14" x14ac:dyDescent="0.3">
      <c r="A716" t="s">
        <v>1130</v>
      </c>
      <c r="B716">
        <v>45</v>
      </c>
      <c r="C716">
        <v>4</v>
      </c>
      <c r="D716">
        <v>1200000</v>
      </c>
      <c r="E716">
        <v>0</v>
      </c>
      <c r="F716" t="s">
        <v>585</v>
      </c>
      <c r="G716">
        <v>25</v>
      </c>
      <c r="H716" t="s">
        <v>3496</v>
      </c>
      <c r="I716">
        <v>64</v>
      </c>
      <c r="J716">
        <v>60</v>
      </c>
      <c r="K716">
        <v>41</v>
      </c>
      <c r="L716">
        <v>67</v>
      </c>
      <c r="M716">
        <v>67</v>
      </c>
      <c r="N716">
        <v>18</v>
      </c>
    </row>
    <row r="717" spans="1:14" x14ac:dyDescent="0.3">
      <c r="A717" t="s">
        <v>2740</v>
      </c>
      <c r="B717">
        <v>45</v>
      </c>
      <c r="C717">
        <v>4</v>
      </c>
      <c r="D717">
        <v>1200000</v>
      </c>
      <c r="E717">
        <v>1</v>
      </c>
      <c r="F717" t="s">
        <v>585</v>
      </c>
      <c r="G717">
        <v>1</v>
      </c>
      <c r="H717" t="s">
        <v>3496</v>
      </c>
      <c r="I717">
        <v>66</v>
      </c>
      <c r="J717">
        <v>58</v>
      </c>
      <c r="K717">
        <v>79</v>
      </c>
      <c r="L717">
        <v>62</v>
      </c>
      <c r="M717">
        <v>58</v>
      </c>
      <c r="N717">
        <v>18</v>
      </c>
    </row>
    <row r="718" spans="1:14" x14ac:dyDescent="0.3">
      <c r="A718" t="s">
        <v>2743</v>
      </c>
      <c r="B718">
        <v>46</v>
      </c>
      <c r="C718">
        <v>2</v>
      </c>
      <c r="D718">
        <v>1200000</v>
      </c>
      <c r="E718">
        <v>1</v>
      </c>
      <c r="F718" t="s">
        <v>585</v>
      </c>
      <c r="G718">
        <v>2</v>
      </c>
      <c r="H718" t="s">
        <v>3496</v>
      </c>
      <c r="I718">
        <v>86</v>
      </c>
      <c r="J718">
        <v>83</v>
      </c>
      <c r="K718">
        <v>82</v>
      </c>
      <c r="L718">
        <v>64</v>
      </c>
      <c r="M718">
        <v>84</v>
      </c>
      <c r="N718">
        <v>20</v>
      </c>
    </row>
    <row r="719" spans="1:14" x14ac:dyDescent="0.3">
      <c r="A719" t="s">
        <v>2746</v>
      </c>
      <c r="B719">
        <v>46</v>
      </c>
      <c r="C719">
        <v>3</v>
      </c>
      <c r="D719">
        <v>1200000</v>
      </c>
      <c r="E719">
        <v>0</v>
      </c>
      <c r="F719" t="s">
        <v>585</v>
      </c>
      <c r="G719">
        <v>30</v>
      </c>
      <c r="H719" t="s">
        <v>3487</v>
      </c>
      <c r="I719">
        <v>80</v>
      </c>
      <c r="J719">
        <v>81</v>
      </c>
      <c r="K719">
        <v>85</v>
      </c>
      <c r="L719">
        <v>78</v>
      </c>
      <c r="M719">
        <v>63</v>
      </c>
      <c r="N719">
        <v>19</v>
      </c>
    </row>
    <row r="720" spans="1:14" x14ac:dyDescent="0.3">
      <c r="A720" t="s">
        <v>2747</v>
      </c>
      <c r="B720">
        <v>46</v>
      </c>
      <c r="C720">
        <v>2</v>
      </c>
      <c r="D720">
        <v>1200000</v>
      </c>
      <c r="E720">
        <v>1</v>
      </c>
      <c r="F720" t="s">
        <v>585</v>
      </c>
      <c r="G720">
        <v>14</v>
      </c>
      <c r="H720" t="s">
        <v>3490</v>
      </c>
      <c r="I720">
        <v>79</v>
      </c>
      <c r="J720">
        <v>76</v>
      </c>
      <c r="K720">
        <v>88</v>
      </c>
      <c r="L720">
        <v>69</v>
      </c>
      <c r="M720">
        <v>75</v>
      </c>
      <c r="N720">
        <v>20</v>
      </c>
    </row>
    <row r="721" spans="1:14" x14ac:dyDescent="0.3">
      <c r="A721" t="s">
        <v>2751</v>
      </c>
      <c r="B721">
        <v>46</v>
      </c>
      <c r="C721">
        <v>1</v>
      </c>
      <c r="D721">
        <v>1200000</v>
      </c>
      <c r="E721">
        <v>3</v>
      </c>
      <c r="F721" t="s">
        <v>585</v>
      </c>
      <c r="G721">
        <v>13</v>
      </c>
      <c r="H721" t="s">
        <v>3483</v>
      </c>
      <c r="I721">
        <v>76</v>
      </c>
      <c r="J721">
        <v>77</v>
      </c>
      <c r="K721">
        <v>82</v>
      </c>
      <c r="L721">
        <v>74</v>
      </c>
      <c r="M721">
        <v>79</v>
      </c>
      <c r="N721">
        <v>21</v>
      </c>
    </row>
    <row r="722" spans="1:14" x14ac:dyDescent="0.3">
      <c r="A722" t="s">
        <v>2752</v>
      </c>
      <c r="B722">
        <v>46</v>
      </c>
      <c r="C722">
        <v>2</v>
      </c>
      <c r="D722">
        <v>1200000</v>
      </c>
      <c r="E722">
        <v>0</v>
      </c>
      <c r="F722" t="s">
        <v>585</v>
      </c>
      <c r="G722">
        <v>5</v>
      </c>
      <c r="H722" t="s">
        <v>3490</v>
      </c>
      <c r="I722">
        <v>78</v>
      </c>
      <c r="J722">
        <v>80</v>
      </c>
      <c r="K722">
        <v>74</v>
      </c>
      <c r="L722">
        <v>70</v>
      </c>
      <c r="M722">
        <v>61</v>
      </c>
      <c r="N722">
        <v>20</v>
      </c>
    </row>
    <row r="723" spans="1:14" x14ac:dyDescent="0.3">
      <c r="A723" t="s">
        <v>2755</v>
      </c>
      <c r="B723">
        <v>46</v>
      </c>
      <c r="C723">
        <v>3</v>
      </c>
      <c r="D723">
        <v>1200000</v>
      </c>
      <c r="E723">
        <v>0</v>
      </c>
      <c r="F723" t="s">
        <v>585</v>
      </c>
      <c r="G723">
        <v>3</v>
      </c>
      <c r="H723" t="s">
        <v>3496</v>
      </c>
      <c r="I723">
        <v>76</v>
      </c>
      <c r="J723">
        <v>66</v>
      </c>
      <c r="K723">
        <v>91</v>
      </c>
      <c r="L723">
        <v>59</v>
      </c>
      <c r="M723">
        <v>44</v>
      </c>
      <c r="N723">
        <v>19</v>
      </c>
    </row>
    <row r="724" spans="1:14" x14ac:dyDescent="0.3">
      <c r="A724" t="s">
        <v>2756</v>
      </c>
      <c r="B724">
        <v>46</v>
      </c>
      <c r="C724">
        <v>1</v>
      </c>
      <c r="D724">
        <v>1200000</v>
      </c>
      <c r="E724">
        <v>4</v>
      </c>
      <c r="F724" t="s">
        <v>585</v>
      </c>
      <c r="G724">
        <v>12</v>
      </c>
      <c r="H724" t="s">
        <v>3482</v>
      </c>
      <c r="I724">
        <v>96</v>
      </c>
      <c r="J724">
        <v>62</v>
      </c>
      <c r="K724">
        <v>48</v>
      </c>
      <c r="L724">
        <v>76</v>
      </c>
      <c r="M724">
        <v>60</v>
      </c>
      <c r="N724">
        <v>21</v>
      </c>
    </row>
    <row r="725" spans="1:14" x14ac:dyDescent="0.3">
      <c r="A725" t="s">
        <v>2758</v>
      </c>
      <c r="B725">
        <v>46</v>
      </c>
      <c r="C725">
        <v>4</v>
      </c>
      <c r="D725">
        <v>1200000</v>
      </c>
      <c r="E725">
        <v>0</v>
      </c>
      <c r="F725" t="s">
        <v>585</v>
      </c>
      <c r="G725">
        <v>4</v>
      </c>
      <c r="H725" t="s">
        <v>3485</v>
      </c>
      <c r="I725">
        <v>66</v>
      </c>
      <c r="J725">
        <v>62</v>
      </c>
      <c r="K725">
        <v>49</v>
      </c>
      <c r="L725">
        <v>65</v>
      </c>
      <c r="M725">
        <v>72</v>
      </c>
      <c r="N725">
        <v>18</v>
      </c>
    </row>
    <row r="726" spans="1:14" x14ac:dyDescent="0.3">
      <c r="A726" t="s">
        <v>2760</v>
      </c>
      <c r="B726">
        <v>46</v>
      </c>
      <c r="C726">
        <v>3</v>
      </c>
      <c r="D726">
        <v>1200000</v>
      </c>
      <c r="E726">
        <v>3</v>
      </c>
      <c r="F726" t="s">
        <v>585</v>
      </c>
      <c r="G726">
        <v>0</v>
      </c>
      <c r="H726" t="s">
        <v>3491</v>
      </c>
      <c r="I726">
        <v>65</v>
      </c>
      <c r="J726">
        <v>68</v>
      </c>
      <c r="K726">
        <v>50</v>
      </c>
      <c r="L726">
        <v>67</v>
      </c>
      <c r="M726">
        <v>55</v>
      </c>
      <c r="N726">
        <v>19</v>
      </c>
    </row>
    <row r="727" spans="1:14" x14ac:dyDescent="0.3">
      <c r="A727" t="s">
        <v>2761</v>
      </c>
      <c r="B727">
        <v>46</v>
      </c>
      <c r="C727">
        <v>4</v>
      </c>
      <c r="D727">
        <v>1200000</v>
      </c>
      <c r="E727">
        <v>3</v>
      </c>
      <c r="F727" t="s">
        <v>585</v>
      </c>
      <c r="G727">
        <v>10</v>
      </c>
      <c r="H727" t="s">
        <v>3487</v>
      </c>
      <c r="I727">
        <v>64</v>
      </c>
      <c r="J727">
        <v>61</v>
      </c>
      <c r="K727">
        <v>42</v>
      </c>
      <c r="L727">
        <v>77</v>
      </c>
      <c r="M727">
        <v>62</v>
      </c>
      <c r="N727">
        <v>18</v>
      </c>
    </row>
    <row r="728" spans="1:14" x14ac:dyDescent="0.3">
      <c r="A728" t="s">
        <v>2764</v>
      </c>
      <c r="B728">
        <v>46</v>
      </c>
      <c r="C728">
        <v>4</v>
      </c>
      <c r="D728">
        <v>1200000</v>
      </c>
      <c r="E728">
        <v>3</v>
      </c>
      <c r="F728" t="s">
        <v>585</v>
      </c>
      <c r="G728">
        <v>1</v>
      </c>
      <c r="H728" t="s">
        <v>3491</v>
      </c>
      <c r="I728">
        <v>64</v>
      </c>
      <c r="J728">
        <v>62</v>
      </c>
      <c r="K728">
        <v>44</v>
      </c>
      <c r="L728">
        <v>74</v>
      </c>
      <c r="M728">
        <v>54</v>
      </c>
      <c r="N728">
        <v>18</v>
      </c>
    </row>
    <row r="729" spans="1:14" x14ac:dyDescent="0.3">
      <c r="A729" t="s">
        <v>2765</v>
      </c>
      <c r="B729">
        <v>46</v>
      </c>
      <c r="C729">
        <v>2</v>
      </c>
      <c r="D729">
        <v>1200000</v>
      </c>
      <c r="E729">
        <v>0</v>
      </c>
      <c r="F729" t="s">
        <v>585</v>
      </c>
      <c r="G729">
        <v>23</v>
      </c>
      <c r="H729" t="s">
        <v>3485</v>
      </c>
      <c r="I729">
        <v>67</v>
      </c>
      <c r="J729">
        <v>57</v>
      </c>
      <c r="K729">
        <v>42</v>
      </c>
      <c r="L729">
        <v>68</v>
      </c>
      <c r="M729">
        <v>57</v>
      </c>
      <c r="N729">
        <v>20</v>
      </c>
    </row>
    <row r="730" spans="1:14" x14ac:dyDescent="0.3">
      <c r="A730" t="s">
        <v>2767</v>
      </c>
      <c r="B730">
        <v>46</v>
      </c>
      <c r="C730">
        <v>1</v>
      </c>
      <c r="D730">
        <v>1200000</v>
      </c>
      <c r="E730">
        <v>1</v>
      </c>
      <c r="F730" t="s">
        <v>585</v>
      </c>
      <c r="G730">
        <v>32</v>
      </c>
      <c r="H730" t="s">
        <v>3495</v>
      </c>
      <c r="I730">
        <v>57</v>
      </c>
      <c r="J730">
        <v>57</v>
      </c>
      <c r="K730">
        <v>49</v>
      </c>
      <c r="L730">
        <v>68</v>
      </c>
      <c r="M730">
        <v>50</v>
      </c>
      <c r="N730">
        <v>21</v>
      </c>
    </row>
    <row r="731" spans="1:14" x14ac:dyDescent="0.3">
      <c r="A731" t="s">
        <v>2768</v>
      </c>
      <c r="B731">
        <v>46</v>
      </c>
      <c r="C731">
        <v>2</v>
      </c>
      <c r="D731">
        <v>1200000</v>
      </c>
      <c r="E731">
        <v>0</v>
      </c>
      <c r="F731" t="s">
        <v>585</v>
      </c>
      <c r="G731">
        <v>24</v>
      </c>
      <c r="H731" t="s">
        <v>3485</v>
      </c>
      <c r="I731">
        <v>56</v>
      </c>
      <c r="J731">
        <v>59</v>
      </c>
      <c r="K731">
        <v>41</v>
      </c>
      <c r="L731">
        <v>68</v>
      </c>
      <c r="M731">
        <v>0</v>
      </c>
      <c r="N731">
        <v>20</v>
      </c>
    </row>
    <row r="732" spans="1:14" x14ac:dyDescent="0.3">
      <c r="A732" t="s">
        <v>2771</v>
      </c>
      <c r="B732">
        <v>46</v>
      </c>
      <c r="C732">
        <v>3</v>
      </c>
      <c r="D732">
        <v>1200000</v>
      </c>
      <c r="E732">
        <v>0</v>
      </c>
      <c r="F732" t="s">
        <v>585</v>
      </c>
      <c r="G732">
        <v>11</v>
      </c>
      <c r="H732" t="s">
        <v>3487</v>
      </c>
      <c r="I732">
        <v>40</v>
      </c>
      <c r="J732">
        <v>40</v>
      </c>
      <c r="K732">
        <v>40</v>
      </c>
      <c r="L732">
        <v>40</v>
      </c>
      <c r="M732">
        <v>40</v>
      </c>
      <c r="N732">
        <v>19</v>
      </c>
    </row>
    <row r="733" spans="1:14" x14ac:dyDescent="0.3">
      <c r="A733" t="s">
        <v>2772</v>
      </c>
      <c r="B733">
        <v>46</v>
      </c>
      <c r="C733">
        <v>2</v>
      </c>
      <c r="D733">
        <v>1200000</v>
      </c>
      <c r="E733">
        <v>1</v>
      </c>
      <c r="F733" t="s">
        <v>585</v>
      </c>
      <c r="G733">
        <v>40</v>
      </c>
      <c r="H733" t="s">
        <v>3490</v>
      </c>
      <c r="I733">
        <v>40</v>
      </c>
      <c r="J733">
        <v>40</v>
      </c>
      <c r="K733">
        <v>40</v>
      </c>
      <c r="L733">
        <v>40</v>
      </c>
      <c r="M733">
        <v>40</v>
      </c>
      <c r="N733">
        <v>20</v>
      </c>
    </row>
    <row r="734" spans="1:14" x14ac:dyDescent="0.3">
      <c r="A734" t="s">
        <v>2775</v>
      </c>
      <c r="B734">
        <v>47</v>
      </c>
      <c r="C734">
        <v>2</v>
      </c>
      <c r="D734">
        <v>1200000</v>
      </c>
      <c r="E734">
        <v>1</v>
      </c>
      <c r="F734" t="s">
        <v>585</v>
      </c>
      <c r="G734">
        <v>3</v>
      </c>
      <c r="H734" t="s">
        <v>3485</v>
      </c>
      <c r="I734">
        <v>81</v>
      </c>
      <c r="J734">
        <v>79</v>
      </c>
      <c r="K734">
        <v>79</v>
      </c>
      <c r="L734">
        <v>63</v>
      </c>
      <c r="M734">
        <v>84</v>
      </c>
      <c r="N734">
        <v>20</v>
      </c>
    </row>
    <row r="735" spans="1:14" x14ac:dyDescent="0.3">
      <c r="A735" t="s">
        <v>2779</v>
      </c>
      <c r="B735">
        <v>47</v>
      </c>
      <c r="C735">
        <v>4</v>
      </c>
      <c r="D735">
        <v>1200000</v>
      </c>
      <c r="E735">
        <v>3</v>
      </c>
      <c r="F735" t="s">
        <v>585</v>
      </c>
      <c r="G735">
        <v>2</v>
      </c>
      <c r="H735" t="s">
        <v>3491</v>
      </c>
      <c r="I735">
        <v>78</v>
      </c>
      <c r="J735">
        <v>76</v>
      </c>
      <c r="K735">
        <v>86</v>
      </c>
      <c r="L735">
        <v>75</v>
      </c>
      <c r="M735">
        <v>79</v>
      </c>
      <c r="N735">
        <v>18</v>
      </c>
    </row>
    <row r="736" spans="1:14" x14ac:dyDescent="0.3">
      <c r="A736" t="s">
        <v>2780</v>
      </c>
      <c r="B736">
        <v>47</v>
      </c>
      <c r="C736">
        <v>1</v>
      </c>
      <c r="D736">
        <v>1200000</v>
      </c>
      <c r="E736">
        <v>2</v>
      </c>
      <c r="F736" t="s">
        <v>585</v>
      </c>
      <c r="G736">
        <v>13</v>
      </c>
      <c r="H736" t="s">
        <v>3491</v>
      </c>
      <c r="I736">
        <v>77</v>
      </c>
      <c r="J736">
        <v>74</v>
      </c>
      <c r="K736">
        <v>85</v>
      </c>
      <c r="L736">
        <v>68</v>
      </c>
      <c r="M736">
        <v>74</v>
      </c>
      <c r="N736">
        <v>21</v>
      </c>
    </row>
    <row r="737" spans="1:14" x14ac:dyDescent="0.3">
      <c r="A737" t="s">
        <v>2782</v>
      </c>
      <c r="B737">
        <v>47</v>
      </c>
      <c r="C737">
        <v>3</v>
      </c>
      <c r="D737">
        <v>1200000</v>
      </c>
      <c r="E737">
        <v>1</v>
      </c>
      <c r="F737" t="s">
        <v>585</v>
      </c>
      <c r="G737">
        <v>10</v>
      </c>
      <c r="H737" t="s">
        <v>3493</v>
      </c>
      <c r="I737">
        <v>75</v>
      </c>
      <c r="J737">
        <v>67</v>
      </c>
      <c r="K737">
        <v>87</v>
      </c>
      <c r="L737">
        <v>62</v>
      </c>
      <c r="M737">
        <v>91</v>
      </c>
      <c r="N737">
        <v>19</v>
      </c>
    </row>
    <row r="738" spans="1:14" x14ac:dyDescent="0.3">
      <c r="A738" t="s">
        <v>2784</v>
      </c>
      <c r="B738">
        <v>47</v>
      </c>
      <c r="C738">
        <v>4</v>
      </c>
      <c r="D738">
        <v>1200000</v>
      </c>
      <c r="E738">
        <v>0</v>
      </c>
      <c r="F738" t="s">
        <v>585</v>
      </c>
      <c r="G738">
        <v>0</v>
      </c>
      <c r="H738" t="s">
        <v>3490</v>
      </c>
      <c r="I738">
        <v>75</v>
      </c>
      <c r="J738">
        <v>72</v>
      </c>
      <c r="K738">
        <v>73</v>
      </c>
      <c r="L738">
        <v>61</v>
      </c>
      <c r="M738">
        <v>68</v>
      </c>
      <c r="N738">
        <v>18</v>
      </c>
    </row>
    <row r="739" spans="1:14" x14ac:dyDescent="0.3">
      <c r="A739" t="s">
        <v>2786</v>
      </c>
      <c r="B739">
        <v>47</v>
      </c>
      <c r="C739">
        <v>1</v>
      </c>
      <c r="D739">
        <v>1200000</v>
      </c>
      <c r="E739">
        <v>1</v>
      </c>
      <c r="F739" t="s">
        <v>585</v>
      </c>
      <c r="G739">
        <v>4</v>
      </c>
      <c r="H739" t="s">
        <v>3493</v>
      </c>
      <c r="I739">
        <v>72</v>
      </c>
      <c r="J739">
        <v>72</v>
      </c>
      <c r="K739">
        <v>77</v>
      </c>
      <c r="L739">
        <v>71</v>
      </c>
      <c r="M739">
        <v>65</v>
      </c>
      <c r="N739">
        <v>21</v>
      </c>
    </row>
    <row r="740" spans="1:14" x14ac:dyDescent="0.3">
      <c r="A740" t="s">
        <v>2789</v>
      </c>
      <c r="B740">
        <v>47</v>
      </c>
      <c r="C740">
        <v>3</v>
      </c>
      <c r="D740">
        <v>1200000</v>
      </c>
      <c r="E740">
        <v>2</v>
      </c>
      <c r="F740" t="s">
        <v>585</v>
      </c>
      <c r="G740">
        <v>14</v>
      </c>
      <c r="H740" t="s">
        <v>3491</v>
      </c>
      <c r="I740">
        <v>70</v>
      </c>
      <c r="J740">
        <v>79</v>
      </c>
      <c r="K740">
        <v>48</v>
      </c>
      <c r="L740">
        <v>76</v>
      </c>
      <c r="M740">
        <v>67</v>
      </c>
      <c r="N740">
        <v>19</v>
      </c>
    </row>
    <row r="741" spans="1:14" x14ac:dyDescent="0.3">
      <c r="A741" t="s">
        <v>2792</v>
      </c>
      <c r="B741">
        <v>47</v>
      </c>
      <c r="C741">
        <v>4</v>
      </c>
      <c r="D741">
        <v>1200000</v>
      </c>
      <c r="E741">
        <v>4</v>
      </c>
      <c r="F741" t="s">
        <v>585</v>
      </c>
      <c r="G741">
        <v>1</v>
      </c>
      <c r="H741" t="s">
        <v>3500</v>
      </c>
      <c r="I741">
        <v>85</v>
      </c>
      <c r="J741">
        <v>89</v>
      </c>
      <c r="K741">
        <v>101</v>
      </c>
      <c r="L741">
        <v>98</v>
      </c>
      <c r="M741">
        <v>76</v>
      </c>
      <c r="N741">
        <v>18</v>
      </c>
    </row>
    <row r="742" spans="1:14" x14ac:dyDescent="0.3">
      <c r="A742" t="s">
        <v>2796</v>
      </c>
      <c r="B742">
        <v>47</v>
      </c>
      <c r="C742">
        <v>4</v>
      </c>
      <c r="D742">
        <v>1200000</v>
      </c>
      <c r="E742">
        <v>2</v>
      </c>
      <c r="F742" t="s">
        <v>585</v>
      </c>
      <c r="G742">
        <v>33</v>
      </c>
      <c r="H742" t="s">
        <v>3491</v>
      </c>
      <c r="I742">
        <v>66</v>
      </c>
      <c r="J742">
        <v>67</v>
      </c>
      <c r="K742">
        <v>46</v>
      </c>
      <c r="L742">
        <v>75</v>
      </c>
      <c r="M742">
        <v>47</v>
      </c>
      <c r="N742">
        <v>18</v>
      </c>
    </row>
    <row r="743" spans="1:14" x14ac:dyDescent="0.3">
      <c r="A743" t="s">
        <v>2799</v>
      </c>
      <c r="B743">
        <v>47</v>
      </c>
      <c r="C743">
        <v>4</v>
      </c>
      <c r="D743">
        <v>1200000</v>
      </c>
      <c r="E743">
        <v>3</v>
      </c>
      <c r="F743" t="s">
        <v>585</v>
      </c>
      <c r="G743">
        <v>5</v>
      </c>
      <c r="H743" t="s">
        <v>3488</v>
      </c>
      <c r="I743">
        <v>67</v>
      </c>
      <c r="J743">
        <v>65</v>
      </c>
      <c r="K743">
        <v>46</v>
      </c>
      <c r="L743">
        <v>69</v>
      </c>
      <c r="M743">
        <v>50</v>
      </c>
      <c r="N743">
        <v>18</v>
      </c>
    </row>
    <row r="744" spans="1:14" x14ac:dyDescent="0.3">
      <c r="A744" t="s">
        <v>2801</v>
      </c>
      <c r="B744">
        <v>47</v>
      </c>
      <c r="C744">
        <v>3</v>
      </c>
      <c r="D744">
        <v>1200000</v>
      </c>
      <c r="E744">
        <v>2</v>
      </c>
      <c r="F744" t="s">
        <v>585</v>
      </c>
      <c r="G744">
        <v>24</v>
      </c>
      <c r="H744" t="s">
        <v>3483</v>
      </c>
      <c r="I744">
        <v>68</v>
      </c>
      <c r="J744">
        <v>65</v>
      </c>
      <c r="K744">
        <v>51</v>
      </c>
      <c r="L744">
        <v>70</v>
      </c>
      <c r="M744">
        <v>64</v>
      </c>
      <c r="N744">
        <v>19</v>
      </c>
    </row>
    <row r="745" spans="1:14" x14ac:dyDescent="0.3">
      <c r="A745" t="s">
        <v>2803</v>
      </c>
      <c r="B745">
        <v>47</v>
      </c>
      <c r="C745">
        <v>4</v>
      </c>
      <c r="D745">
        <v>1200000</v>
      </c>
      <c r="E745">
        <v>0</v>
      </c>
      <c r="F745" t="s">
        <v>585</v>
      </c>
      <c r="G745">
        <v>54</v>
      </c>
      <c r="H745" t="s">
        <v>3496</v>
      </c>
      <c r="I745">
        <v>57</v>
      </c>
      <c r="J745">
        <v>58</v>
      </c>
      <c r="K745">
        <v>50</v>
      </c>
      <c r="L745">
        <v>70</v>
      </c>
      <c r="M745">
        <v>53</v>
      </c>
      <c r="N745">
        <v>18</v>
      </c>
    </row>
    <row r="746" spans="1:14" x14ac:dyDescent="0.3">
      <c r="A746" t="s">
        <v>2806</v>
      </c>
      <c r="B746">
        <v>47</v>
      </c>
      <c r="C746">
        <v>3</v>
      </c>
      <c r="D746">
        <v>1200000</v>
      </c>
      <c r="E746">
        <v>1</v>
      </c>
      <c r="F746" t="s">
        <v>585</v>
      </c>
      <c r="G746">
        <v>25</v>
      </c>
      <c r="H746" t="s">
        <v>3487</v>
      </c>
      <c r="I746">
        <v>56</v>
      </c>
      <c r="J746">
        <v>58</v>
      </c>
      <c r="K746">
        <v>43</v>
      </c>
      <c r="L746">
        <v>71</v>
      </c>
      <c r="M746">
        <v>68</v>
      </c>
      <c r="N746">
        <v>19</v>
      </c>
    </row>
    <row r="747" spans="1:14" x14ac:dyDescent="0.3">
      <c r="A747" t="s">
        <v>2808</v>
      </c>
      <c r="B747">
        <v>48</v>
      </c>
      <c r="C747">
        <v>2</v>
      </c>
      <c r="D747">
        <v>1200000</v>
      </c>
      <c r="E747">
        <v>0</v>
      </c>
      <c r="F747" t="s">
        <v>585</v>
      </c>
      <c r="G747">
        <v>3</v>
      </c>
      <c r="H747" t="s">
        <v>3496</v>
      </c>
      <c r="I747">
        <v>78</v>
      </c>
      <c r="J747">
        <v>69</v>
      </c>
      <c r="K747">
        <v>90</v>
      </c>
      <c r="L747">
        <v>62</v>
      </c>
      <c r="M747">
        <v>78</v>
      </c>
      <c r="N747">
        <v>20</v>
      </c>
    </row>
    <row r="748" spans="1:14" x14ac:dyDescent="0.3">
      <c r="A748" t="s">
        <v>2811</v>
      </c>
      <c r="B748">
        <v>48</v>
      </c>
      <c r="C748">
        <v>2</v>
      </c>
      <c r="D748">
        <v>1200000</v>
      </c>
      <c r="E748">
        <v>0</v>
      </c>
      <c r="F748" t="s">
        <v>585</v>
      </c>
      <c r="G748">
        <v>12</v>
      </c>
      <c r="H748" t="s">
        <v>3492</v>
      </c>
      <c r="I748">
        <v>78</v>
      </c>
      <c r="J748">
        <v>70</v>
      </c>
      <c r="K748">
        <v>80</v>
      </c>
      <c r="L748">
        <v>57</v>
      </c>
      <c r="M748">
        <v>68</v>
      </c>
      <c r="N748">
        <v>20</v>
      </c>
    </row>
    <row r="749" spans="1:14" x14ac:dyDescent="0.3">
      <c r="A749" t="s">
        <v>2813</v>
      </c>
      <c r="B749">
        <v>48</v>
      </c>
      <c r="C749">
        <v>2</v>
      </c>
      <c r="D749">
        <v>1200000</v>
      </c>
      <c r="E749">
        <v>3</v>
      </c>
      <c r="F749" t="s">
        <v>585</v>
      </c>
      <c r="G749">
        <v>15</v>
      </c>
      <c r="H749" t="s">
        <v>3484</v>
      </c>
      <c r="I749">
        <v>70</v>
      </c>
      <c r="J749">
        <v>69</v>
      </c>
      <c r="K749">
        <v>43</v>
      </c>
      <c r="L749">
        <v>85</v>
      </c>
      <c r="M749">
        <v>70</v>
      </c>
      <c r="N749">
        <v>20</v>
      </c>
    </row>
    <row r="750" spans="1:14" x14ac:dyDescent="0.3">
      <c r="A750" t="s">
        <v>2815</v>
      </c>
      <c r="B750">
        <v>48</v>
      </c>
      <c r="C750">
        <v>1</v>
      </c>
      <c r="D750">
        <v>1200000</v>
      </c>
      <c r="E750">
        <v>3</v>
      </c>
      <c r="F750" t="s">
        <v>585</v>
      </c>
      <c r="G750">
        <v>22</v>
      </c>
      <c r="H750" t="s">
        <v>3483</v>
      </c>
      <c r="I750">
        <v>73</v>
      </c>
      <c r="J750">
        <v>73</v>
      </c>
      <c r="K750">
        <v>47</v>
      </c>
      <c r="L750">
        <v>89</v>
      </c>
      <c r="M750">
        <v>69</v>
      </c>
      <c r="N750">
        <v>21</v>
      </c>
    </row>
    <row r="751" spans="1:14" x14ac:dyDescent="0.3">
      <c r="A751" t="s">
        <v>2818</v>
      </c>
      <c r="B751">
        <v>48</v>
      </c>
      <c r="C751">
        <v>1</v>
      </c>
      <c r="D751">
        <v>1200000</v>
      </c>
      <c r="E751">
        <v>0</v>
      </c>
      <c r="F751" t="s">
        <v>585</v>
      </c>
      <c r="G751">
        <v>4</v>
      </c>
      <c r="H751" t="s">
        <v>3485</v>
      </c>
      <c r="I751">
        <v>74</v>
      </c>
      <c r="J751">
        <v>65</v>
      </c>
      <c r="K751">
        <v>84</v>
      </c>
      <c r="L751">
        <v>63</v>
      </c>
      <c r="M751">
        <v>73</v>
      </c>
      <c r="N751">
        <v>21</v>
      </c>
    </row>
    <row r="752" spans="1:14" x14ac:dyDescent="0.3">
      <c r="A752" t="s">
        <v>2820</v>
      </c>
      <c r="B752">
        <v>48</v>
      </c>
      <c r="C752">
        <v>2</v>
      </c>
      <c r="D752">
        <v>1200000</v>
      </c>
      <c r="E752">
        <v>1</v>
      </c>
      <c r="F752" t="s">
        <v>585</v>
      </c>
      <c r="G752">
        <v>20</v>
      </c>
      <c r="H752" t="s">
        <v>3487</v>
      </c>
      <c r="I752">
        <v>76</v>
      </c>
      <c r="J752">
        <v>71</v>
      </c>
      <c r="K752">
        <v>81</v>
      </c>
      <c r="L752">
        <v>72</v>
      </c>
      <c r="M752">
        <v>62</v>
      </c>
      <c r="N752">
        <v>20</v>
      </c>
    </row>
    <row r="753" spans="1:14" x14ac:dyDescent="0.3">
      <c r="A753" t="s">
        <v>2821</v>
      </c>
      <c r="B753">
        <v>48</v>
      </c>
      <c r="C753">
        <v>3</v>
      </c>
      <c r="D753">
        <v>1200000</v>
      </c>
      <c r="E753">
        <v>2</v>
      </c>
      <c r="F753" t="s">
        <v>585</v>
      </c>
      <c r="G753">
        <v>35</v>
      </c>
      <c r="H753" t="s">
        <v>3483</v>
      </c>
      <c r="I753">
        <v>71</v>
      </c>
      <c r="J753">
        <v>72</v>
      </c>
      <c r="K753">
        <v>50</v>
      </c>
      <c r="L753">
        <v>81</v>
      </c>
      <c r="M753">
        <v>51</v>
      </c>
      <c r="N753">
        <v>19</v>
      </c>
    </row>
    <row r="754" spans="1:14" x14ac:dyDescent="0.3">
      <c r="A754" t="s">
        <v>2823</v>
      </c>
      <c r="B754">
        <v>48</v>
      </c>
      <c r="C754">
        <v>2</v>
      </c>
      <c r="D754">
        <v>1200000</v>
      </c>
      <c r="E754">
        <v>0</v>
      </c>
      <c r="F754" t="s">
        <v>585</v>
      </c>
      <c r="G754">
        <v>5</v>
      </c>
      <c r="H754" t="s">
        <v>3493</v>
      </c>
      <c r="I754">
        <v>72</v>
      </c>
      <c r="J754">
        <v>66</v>
      </c>
      <c r="K754">
        <v>80</v>
      </c>
      <c r="L754">
        <v>74</v>
      </c>
      <c r="M754">
        <v>67</v>
      </c>
      <c r="N754">
        <v>20</v>
      </c>
    </row>
    <row r="755" spans="1:14" x14ac:dyDescent="0.3">
      <c r="A755" t="s">
        <v>2825</v>
      </c>
      <c r="B755">
        <v>48</v>
      </c>
      <c r="C755">
        <v>2</v>
      </c>
      <c r="D755">
        <v>1200000</v>
      </c>
      <c r="E755">
        <v>2</v>
      </c>
      <c r="F755" t="s">
        <v>585</v>
      </c>
      <c r="G755">
        <v>13</v>
      </c>
      <c r="H755" t="s">
        <v>3483</v>
      </c>
      <c r="I755">
        <v>72</v>
      </c>
      <c r="J755">
        <v>65</v>
      </c>
      <c r="K755">
        <v>80</v>
      </c>
      <c r="L755">
        <v>69</v>
      </c>
      <c r="M755">
        <v>61</v>
      </c>
      <c r="N755">
        <v>20</v>
      </c>
    </row>
    <row r="756" spans="1:14" x14ac:dyDescent="0.3">
      <c r="A756" t="s">
        <v>2827</v>
      </c>
      <c r="B756">
        <v>48</v>
      </c>
      <c r="C756">
        <v>2</v>
      </c>
      <c r="D756">
        <v>1200000</v>
      </c>
      <c r="E756">
        <v>2</v>
      </c>
      <c r="F756" t="s">
        <v>585</v>
      </c>
      <c r="G756">
        <v>23</v>
      </c>
      <c r="H756" t="s">
        <v>3491</v>
      </c>
      <c r="I756">
        <v>70</v>
      </c>
      <c r="J756">
        <v>66</v>
      </c>
      <c r="K756">
        <v>74</v>
      </c>
      <c r="L756">
        <v>82</v>
      </c>
      <c r="M756">
        <v>67</v>
      </c>
      <c r="N756">
        <v>20</v>
      </c>
    </row>
    <row r="757" spans="1:14" x14ac:dyDescent="0.3">
      <c r="A757" t="s">
        <v>2828</v>
      </c>
      <c r="B757">
        <v>48</v>
      </c>
      <c r="C757">
        <v>4</v>
      </c>
      <c r="D757">
        <v>1200000</v>
      </c>
      <c r="E757">
        <v>0</v>
      </c>
      <c r="F757" t="s">
        <v>585</v>
      </c>
      <c r="G757">
        <v>10</v>
      </c>
      <c r="H757" t="s">
        <v>3493</v>
      </c>
      <c r="I757">
        <v>67</v>
      </c>
      <c r="J757">
        <v>65</v>
      </c>
      <c r="K757">
        <v>59</v>
      </c>
      <c r="L757">
        <v>72</v>
      </c>
      <c r="M757">
        <v>65</v>
      </c>
      <c r="N757">
        <v>18</v>
      </c>
    </row>
    <row r="758" spans="1:14" x14ac:dyDescent="0.3">
      <c r="A758" t="s">
        <v>2830</v>
      </c>
      <c r="B758">
        <v>48</v>
      </c>
      <c r="C758">
        <v>1</v>
      </c>
      <c r="D758">
        <v>1200000</v>
      </c>
      <c r="E758">
        <v>0</v>
      </c>
      <c r="F758" t="s">
        <v>585</v>
      </c>
      <c r="G758">
        <v>11</v>
      </c>
      <c r="H758" t="s">
        <v>3496</v>
      </c>
      <c r="I758">
        <v>70</v>
      </c>
      <c r="J758">
        <v>64</v>
      </c>
      <c r="K758">
        <v>79</v>
      </c>
      <c r="L758">
        <v>72</v>
      </c>
      <c r="M758">
        <v>63</v>
      </c>
      <c r="N758">
        <v>21</v>
      </c>
    </row>
    <row r="759" spans="1:14" x14ac:dyDescent="0.3">
      <c r="A759" t="s">
        <v>2832</v>
      </c>
      <c r="B759">
        <v>48</v>
      </c>
      <c r="C759">
        <v>2</v>
      </c>
      <c r="D759">
        <v>1200000</v>
      </c>
      <c r="E759">
        <v>1</v>
      </c>
      <c r="F759" t="s">
        <v>585</v>
      </c>
      <c r="G759">
        <v>1</v>
      </c>
      <c r="H759" t="s">
        <v>3496</v>
      </c>
      <c r="I759">
        <v>69</v>
      </c>
      <c r="J759">
        <v>66</v>
      </c>
      <c r="K759">
        <v>67</v>
      </c>
      <c r="L759">
        <v>62</v>
      </c>
      <c r="M759">
        <v>69</v>
      </c>
      <c r="N759">
        <v>20</v>
      </c>
    </row>
    <row r="760" spans="1:14" x14ac:dyDescent="0.3">
      <c r="A760" t="s">
        <v>2834</v>
      </c>
      <c r="B760">
        <v>48</v>
      </c>
      <c r="C760">
        <v>4</v>
      </c>
      <c r="D760">
        <v>1200000</v>
      </c>
      <c r="E760">
        <v>2</v>
      </c>
      <c r="F760" t="s">
        <v>585</v>
      </c>
      <c r="G760">
        <v>0</v>
      </c>
      <c r="H760" t="s">
        <v>3493</v>
      </c>
      <c r="I760">
        <v>67</v>
      </c>
      <c r="J760">
        <v>61</v>
      </c>
      <c r="K760">
        <v>59</v>
      </c>
      <c r="L760">
        <v>68</v>
      </c>
      <c r="M760">
        <v>69</v>
      </c>
      <c r="N760">
        <v>18</v>
      </c>
    </row>
    <row r="761" spans="1:14" x14ac:dyDescent="0.3">
      <c r="A761" t="s">
        <v>2837</v>
      </c>
      <c r="B761">
        <v>48</v>
      </c>
      <c r="C761">
        <v>4</v>
      </c>
      <c r="D761">
        <v>1200000</v>
      </c>
      <c r="E761">
        <v>2</v>
      </c>
      <c r="F761" t="s">
        <v>585</v>
      </c>
      <c r="G761">
        <v>25</v>
      </c>
      <c r="H761" t="s">
        <v>3491</v>
      </c>
      <c r="I761">
        <v>69</v>
      </c>
      <c r="J761">
        <v>60</v>
      </c>
      <c r="K761">
        <v>47</v>
      </c>
      <c r="L761">
        <v>66</v>
      </c>
      <c r="M761">
        <v>80</v>
      </c>
      <c r="N761">
        <v>18</v>
      </c>
    </row>
    <row r="762" spans="1:14" x14ac:dyDescent="0.3">
      <c r="A762" t="s">
        <v>2839</v>
      </c>
      <c r="B762">
        <v>48</v>
      </c>
      <c r="C762">
        <v>4</v>
      </c>
      <c r="D762">
        <v>1200000</v>
      </c>
      <c r="E762">
        <v>0</v>
      </c>
      <c r="F762" t="s">
        <v>585</v>
      </c>
      <c r="G762">
        <v>0</v>
      </c>
      <c r="H762" t="s">
        <v>3497</v>
      </c>
      <c r="I762">
        <v>40</v>
      </c>
      <c r="J762">
        <v>40</v>
      </c>
      <c r="K762">
        <v>40</v>
      </c>
      <c r="L762">
        <v>40</v>
      </c>
      <c r="M762">
        <v>40</v>
      </c>
      <c r="N762">
        <v>18</v>
      </c>
    </row>
    <row r="763" spans="1:14" x14ac:dyDescent="0.3">
      <c r="A763" t="s">
        <v>2840</v>
      </c>
      <c r="B763">
        <v>48</v>
      </c>
      <c r="C763">
        <v>4</v>
      </c>
      <c r="D763">
        <v>1200000</v>
      </c>
      <c r="E763">
        <v>0</v>
      </c>
      <c r="F763" t="s">
        <v>585</v>
      </c>
      <c r="G763">
        <v>21</v>
      </c>
      <c r="H763" t="s">
        <v>3482</v>
      </c>
      <c r="I763">
        <v>40</v>
      </c>
      <c r="J763">
        <v>40</v>
      </c>
      <c r="K763">
        <v>40</v>
      </c>
      <c r="L763">
        <v>40</v>
      </c>
      <c r="M763">
        <v>40</v>
      </c>
      <c r="N763">
        <v>18</v>
      </c>
    </row>
    <row r="764" spans="1:14" x14ac:dyDescent="0.3">
      <c r="A764" t="s">
        <v>2843</v>
      </c>
      <c r="B764">
        <v>49</v>
      </c>
      <c r="C764">
        <v>2</v>
      </c>
      <c r="D764">
        <v>1200000</v>
      </c>
      <c r="E764">
        <v>2</v>
      </c>
      <c r="F764" t="s">
        <v>585</v>
      </c>
      <c r="G764">
        <v>31</v>
      </c>
      <c r="H764" t="s">
        <v>3484</v>
      </c>
      <c r="I764">
        <v>73</v>
      </c>
      <c r="J764">
        <v>77</v>
      </c>
      <c r="K764">
        <v>41</v>
      </c>
      <c r="L764">
        <v>98</v>
      </c>
      <c r="M764">
        <v>71</v>
      </c>
      <c r="N764">
        <v>20</v>
      </c>
    </row>
    <row r="765" spans="1:14" x14ac:dyDescent="0.3">
      <c r="A765" t="s">
        <v>2846</v>
      </c>
      <c r="B765">
        <v>49</v>
      </c>
      <c r="C765">
        <v>2</v>
      </c>
      <c r="D765">
        <v>1200000</v>
      </c>
      <c r="E765">
        <v>0</v>
      </c>
      <c r="F765" t="s">
        <v>585</v>
      </c>
      <c r="G765">
        <v>1</v>
      </c>
      <c r="H765" t="s">
        <v>3487</v>
      </c>
      <c r="I765">
        <v>79</v>
      </c>
      <c r="J765">
        <v>76</v>
      </c>
      <c r="K765">
        <v>77</v>
      </c>
      <c r="L765">
        <v>77</v>
      </c>
      <c r="M765">
        <v>70</v>
      </c>
      <c r="N765">
        <v>20</v>
      </c>
    </row>
    <row r="766" spans="1:14" x14ac:dyDescent="0.3">
      <c r="A766" t="s">
        <v>2849</v>
      </c>
      <c r="B766">
        <v>49</v>
      </c>
      <c r="C766">
        <v>1</v>
      </c>
      <c r="D766">
        <v>1200000</v>
      </c>
      <c r="E766">
        <v>1</v>
      </c>
      <c r="F766" t="s">
        <v>585</v>
      </c>
      <c r="G766">
        <v>3</v>
      </c>
      <c r="H766" t="s">
        <v>3482</v>
      </c>
      <c r="I766">
        <v>82</v>
      </c>
      <c r="J766">
        <v>75</v>
      </c>
      <c r="K766">
        <v>92</v>
      </c>
      <c r="L766">
        <v>64</v>
      </c>
      <c r="M766">
        <v>86</v>
      </c>
      <c r="N766">
        <v>21</v>
      </c>
    </row>
    <row r="767" spans="1:14" x14ac:dyDescent="0.3">
      <c r="A767" t="s">
        <v>2851</v>
      </c>
      <c r="B767">
        <v>49</v>
      </c>
      <c r="C767">
        <v>4</v>
      </c>
      <c r="D767">
        <v>1200000</v>
      </c>
      <c r="E767">
        <v>1</v>
      </c>
      <c r="F767" t="s">
        <v>585</v>
      </c>
      <c r="G767">
        <v>2</v>
      </c>
      <c r="H767" t="s">
        <v>3492</v>
      </c>
      <c r="I767">
        <v>73</v>
      </c>
      <c r="J767">
        <v>71</v>
      </c>
      <c r="K767">
        <v>78</v>
      </c>
      <c r="L767">
        <v>64</v>
      </c>
      <c r="M767">
        <v>91</v>
      </c>
      <c r="N767">
        <v>18</v>
      </c>
    </row>
    <row r="768" spans="1:14" x14ac:dyDescent="0.3">
      <c r="A768" t="s">
        <v>2853</v>
      </c>
      <c r="B768">
        <v>49</v>
      </c>
      <c r="C768">
        <v>3</v>
      </c>
      <c r="D768">
        <v>1200000</v>
      </c>
      <c r="E768">
        <v>0</v>
      </c>
      <c r="F768" t="s">
        <v>585</v>
      </c>
      <c r="G768">
        <v>10</v>
      </c>
      <c r="H768" t="s">
        <v>3493</v>
      </c>
      <c r="I768">
        <v>77</v>
      </c>
      <c r="J768">
        <v>72</v>
      </c>
      <c r="K768">
        <v>90</v>
      </c>
      <c r="L768">
        <v>57</v>
      </c>
      <c r="M768">
        <v>87</v>
      </c>
      <c r="N768">
        <v>19</v>
      </c>
    </row>
    <row r="769" spans="1:14" x14ac:dyDescent="0.3">
      <c r="A769" t="s">
        <v>2856</v>
      </c>
      <c r="B769">
        <v>49</v>
      </c>
      <c r="C769">
        <v>2</v>
      </c>
      <c r="D769">
        <v>1200000</v>
      </c>
      <c r="E769">
        <v>1</v>
      </c>
      <c r="F769" t="s">
        <v>585</v>
      </c>
      <c r="G769">
        <v>11</v>
      </c>
      <c r="H769" t="s">
        <v>3496</v>
      </c>
      <c r="I769">
        <v>79</v>
      </c>
      <c r="J769">
        <v>69</v>
      </c>
      <c r="K769">
        <v>96</v>
      </c>
      <c r="L769">
        <v>55</v>
      </c>
      <c r="M769">
        <v>87</v>
      </c>
      <c r="N769">
        <v>20</v>
      </c>
    </row>
    <row r="770" spans="1:14" x14ac:dyDescent="0.3">
      <c r="A770" t="s">
        <v>2859</v>
      </c>
      <c r="B770">
        <v>49</v>
      </c>
      <c r="C770">
        <v>1</v>
      </c>
      <c r="D770">
        <v>1200000</v>
      </c>
      <c r="E770">
        <v>3</v>
      </c>
      <c r="F770" t="s">
        <v>585</v>
      </c>
      <c r="G770">
        <v>5</v>
      </c>
      <c r="H770" t="s">
        <v>3490</v>
      </c>
      <c r="I770">
        <v>75</v>
      </c>
      <c r="J770">
        <v>67</v>
      </c>
      <c r="K770">
        <v>82</v>
      </c>
      <c r="L770">
        <v>66</v>
      </c>
      <c r="M770">
        <v>76</v>
      </c>
      <c r="N770">
        <v>21</v>
      </c>
    </row>
    <row r="771" spans="1:14" x14ac:dyDescent="0.3">
      <c r="A771" t="s">
        <v>2861</v>
      </c>
      <c r="B771">
        <v>49</v>
      </c>
      <c r="C771">
        <v>2</v>
      </c>
      <c r="D771">
        <v>1200000</v>
      </c>
      <c r="E771">
        <v>2</v>
      </c>
      <c r="F771" t="s">
        <v>585</v>
      </c>
      <c r="G771">
        <v>0</v>
      </c>
      <c r="H771" t="s">
        <v>3490</v>
      </c>
      <c r="I771">
        <v>68</v>
      </c>
      <c r="J771">
        <v>67</v>
      </c>
      <c r="K771">
        <v>42</v>
      </c>
      <c r="L771">
        <v>70</v>
      </c>
      <c r="M771">
        <v>75</v>
      </c>
      <c r="N771">
        <v>20</v>
      </c>
    </row>
    <row r="772" spans="1:14" x14ac:dyDescent="0.3">
      <c r="A772" t="s">
        <v>2863</v>
      </c>
      <c r="B772">
        <v>49</v>
      </c>
      <c r="C772">
        <v>3</v>
      </c>
      <c r="D772">
        <v>1200000</v>
      </c>
      <c r="E772">
        <v>0</v>
      </c>
      <c r="F772" t="s">
        <v>585</v>
      </c>
      <c r="G772">
        <v>20</v>
      </c>
      <c r="H772" t="s">
        <v>3487</v>
      </c>
      <c r="I772">
        <v>72</v>
      </c>
      <c r="J772">
        <v>61</v>
      </c>
      <c r="K772">
        <v>84</v>
      </c>
      <c r="L772">
        <v>62</v>
      </c>
      <c r="M772">
        <v>56</v>
      </c>
      <c r="N772">
        <v>19</v>
      </c>
    </row>
    <row r="773" spans="1:14" x14ac:dyDescent="0.3">
      <c r="A773" t="s">
        <v>2865</v>
      </c>
      <c r="B773">
        <v>49</v>
      </c>
      <c r="C773">
        <v>4</v>
      </c>
      <c r="D773">
        <v>1200000</v>
      </c>
      <c r="E773">
        <v>4</v>
      </c>
      <c r="F773" t="s">
        <v>585</v>
      </c>
      <c r="G773">
        <v>55</v>
      </c>
      <c r="H773" t="s">
        <v>3500</v>
      </c>
      <c r="I773">
        <v>67</v>
      </c>
      <c r="J773">
        <v>59</v>
      </c>
      <c r="K773">
        <v>41</v>
      </c>
      <c r="L773">
        <v>71</v>
      </c>
      <c r="M773">
        <v>31</v>
      </c>
      <c r="N773">
        <v>18</v>
      </c>
    </row>
    <row r="774" spans="1:14" x14ac:dyDescent="0.3">
      <c r="A774" t="s">
        <v>2867</v>
      </c>
      <c r="B774">
        <v>49</v>
      </c>
      <c r="C774">
        <v>1</v>
      </c>
      <c r="D774">
        <v>1200000</v>
      </c>
      <c r="E774">
        <v>0</v>
      </c>
      <c r="F774" t="s">
        <v>585</v>
      </c>
      <c r="G774">
        <v>15</v>
      </c>
      <c r="H774" t="s">
        <v>3492</v>
      </c>
      <c r="I774">
        <v>63</v>
      </c>
      <c r="J774">
        <v>58</v>
      </c>
      <c r="K774">
        <v>45</v>
      </c>
      <c r="L774">
        <v>67</v>
      </c>
      <c r="M774">
        <v>68</v>
      </c>
      <c r="N774">
        <v>21</v>
      </c>
    </row>
    <row r="775" spans="1:14" x14ac:dyDescent="0.3">
      <c r="A775" t="s">
        <v>2869</v>
      </c>
      <c r="B775">
        <v>49</v>
      </c>
      <c r="C775">
        <v>4</v>
      </c>
      <c r="D775">
        <v>1200000</v>
      </c>
      <c r="E775">
        <v>1</v>
      </c>
      <c r="F775" t="s">
        <v>585</v>
      </c>
      <c r="G775">
        <v>4</v>
      </c>
      <c r="H775" t="s">
        <v>3496</v>
      </c>
      <c r="I775">
        <v>40</v>
      </c>
      <c r="J775">
        <v>40</v>
      </c>
      <c r="K775">
        <v>40</v>
      </c>
      <c r="L775">
        <v>40</v>
      </c>
      <c r="M775">
        <v>40</v>
      </c>
      <c r="N775">
        <v>18</v>
      </c>
    </row>
    <row r="776" spans="1:14" x14ac:dyDescent="0.3">
      <c r="A776" t="s">
        <v>2871</v>
      </c>
      <c r="B776">
        <v>49</v>
      </c>
      <c r="C776">
        <v>4</v>
      </c>
      <c r="D776">
        <v>1200000</v>
      </c>
      <c r="E776">
        <v>2</v>
      </c>
      <c r="F776" t="s">
        <v>585</v>
      </c>
      <c r="G776">
        <v>32</v>
      </c>
      <c r="H776" t="s">
        <v>3491</v>
      </c>
      <c r="I776">
        <v>40</v>
      </c>
      <c r="J776">
        <v>40</v>
      </c>
      <c r="K776">
        <v>40</v>
      </c>
      <c r="L776">
        <v>40</v>
      </c>
      <c r="M776">
        <v>40</v>
      </c>
      <c r="N776">
        <v>18</v>
      </c>
    </row>
    <row r="777" spans="1:14" x14ac:dyDescent="0.3">
      <c r="A777" t="s">
        <v>2873</v>
      </c>
      <c r="B777">
        <v>49</v>
      </c>
      <c r="C777">
        <v>4</v>
      </c>
      <c r="D777">
        <v>1200000</v>
      </c>
      <c r="E777">
        <v>1</v>
      </c>
      <c r="F777" t="s">
        <v>585</v>
      </c>
      <c r="G777">
        <v>25</v>
      </c>
      <c r="H777" t="s">
        <v>3482</v>
      </c>
      <c r="I777">
        <v>40</v>
      </c>
      <c r="J777">
        <v>40</v>
      </c>
      <c r="K777">
        <v>40</v>
      </c>
      <c r="L777">
        <v>40</v>
      </c>
      <c r="M777">
        <v>40</v>
      </c>
      <c r="N777">
        <v>18</v>
      </c>
    </row>
    <row r="778" spans="1:14" x14ac:dyDescent="0.3">
      <c r="A778" t="s">
        <v>2876</v>
      </c>
      <c r="B778">
        <v>50</v>
      </c>
      <c r="C778">
        <v>2</v>
      </c>
      <c r="D778">
        <v>1200000</v>
      </c>
      <c r="E778">
        <v>1</v>
      </c>
      <c r="F778" t="s">
        <v>585</v>
      </c>
      <c r="G778">
        <v>2</v>
      </c>
      <c r="H778" t="s">
        <v>3495</v>
      </c>
      <c r="I778">
        <v>79</v>
      </c>
      <c r="J778">
        <v>70</v>
      </c>
      <c r="K778">
        <v>86</v>
      </c>
      <c r="L778">
        <v>57</v>
      </c>
      <c r="M778">
        <v>78</v>
      </c>
      <c r="N778">
        <v>20</v>
      </c>
    </row>
    <row r="779" spans="1:14" x14ac:dyDescent="0.3">
      <c r="A779" t="s">
        <v>2877</v>
      </c>
      <c r="B779">
        <v>50</v>
      </c>
      <c r="C779">
        <v>2</v>
      </c>
      <c r="D779">
        <v>1200000</v>
      </c>
      <c r="E779">
        <v>1</v>
      </c>
      <c r="F779" t="s">
        <v>585</v>
      </c>
      <c r="G779">
        <v>14</v>
      </c>
      <c r="H779" t="s">
        <v>3496</v>
      </c>
      <c r="I779">
        <v>79</v>
      </c>
      <c r="J779">
        <v>73</v>
      </c>
      <c r="K779">
        <v>89</v>
      </c>
      <c r="L779">
        <v>61</v>
      </c>
      <c r="M779">
        <v>85</v>
      </c>
      <c r="N779">
        <v>20</v>
      </c>
    </row>
    <row r="780" spans="1:14" x14ac:dyDescent="0.3">
      <c r="A780" t="s">
        <v>2880</v>
      </c>
      <c r="B780">
        <v>50</v>
      </c>
      <c r="C780">
        <v>4</v>
      </c>
      <c r="D780">
        <v>1200000</v>
      </c>
      <c r="E780">
        <v>2</v>
      </c>
      <c r="F780" t="s">
        <v>585</v>
      </c>
      <c r="G780">
        <v>40</v>
      </c>
      <c r="H780" t="s">
        <v>3491</v>
      </c>
      <c r="I780">
        <v>76</v>
      </c>
      <c r="J780">
        <v>69</v>
      </c>
      <c r="K780">
        <v>82</v>
      </c>
      <c r="L780">
        <v>80</v>
      </c>
      <c r="M780">
        <v>74</v>
      </c>
      <c r="N780">
        <v>18</v>
      </c>
    </row>
    <row r="781" spans="1:14" x14ac:dyDescent="0.3">
      <c r="A781" t="s">
        <v>2882</v>
      </c>
      <c r="B781">
        <v>50</v>
      </c>
      <c r="C781">
        <v>1</v>
      </c>
      <c r="D781">
        <v>1200000</v>
      </c>
      <c r="E781">
        <v>1</v>
      </c>
      <c r="F781" t="s">
        <v>585</v>
      </c>
      <c r="G781">
        <v>3</v>
      </c>
      <c r="H781" t="s">
        <v>3485</v>
      </c>
      <c r="I781">
        <v>75</v>
      </c>
      <c r="J781">
        <v>70</v>
      </c>
      <c r="K781">
        <v>81</v>
      </c>
      <c r="L781">
        <v>61</v>
      </c>
      <c r="M781">
        <v>82</v>
      </c>
      <c r="N781">
        <v>21</v>
      </c>
    </row>
    <row r="782" spans="1:14" x14ac:dyDescent="0.3">
      <c r="A782" t="s">
        <v>2885</v>
      </c>
      <c r="B782">
        <v>50</v>
      </c>
      <c r="C782">
        <v>1</v>
      </c>
      <c r="D782">
        <v>1200000</v>
      </c>
      <c r="E782">
        <v>3</v>
      </c>
      <c r="F782" t="s">
        <v>585</v>
      </c>
      <c r="G782">
        <v>5</v>
      </c>
      <c r="H782" t="s">
        <v>3488</v>
      </c>
      <c r="I782">
        <v>70</v>
      </c>
      <c r="J782">
        <v>78</v>
      </c>
      <c r="K782">
        <v>46</v>
      </c>
      <c r="L782">
        <v>93</v>
      </c>
      <c r="M782">
        <v>61</v>
      </c>
      <c r="N782">
        <v>21</v>
      </c>
    </row>
    <row r="783" spans="1:14" x14ac:dyDescent="0.3">
      <c r="A783" t="s">
        <v>2887</v>
      </c>
      <c r="B783">
        <v>50</v>
      </c>
      <c r="C783">
        <v>2</v>
      </c>
      <c r="D783">
        <v>1200000</v>
      </c>
      <c r="E783">
        <v>3</v>
      </c>
      <c r="F783" t="s">
        <v>585</v>
      </c>
      <c r="G783">
        <v>42</v>
      </c>
      <c r="H783" t="s">
        <v>3484</v>
      </c>
      <c r="I783">
        <v>68</v>
      </c>
      <c r="J783">
        <v>69</v>
      </c>
      <c r="K783">
        <v>42</v>
      </c>
      <c r="L783">
        <v>80</v>
      </c>
      <c r="M783">
        <v>70</v>
      </c>
      <c r="N783">
        <v>20</v>
      </c>
    </row>
    <row r="784" spans="1:14" x14ac:dyDescent="0.3">
      <c r="A784" t="s">
        <v>2889</v>
      </c>
      <c r="B784">
        <v>50</v>
      </c>
      <c r="C784">
        <v>2</v>
      </c>
      <c r="D784">
        <v>1200000</v>
      </c>
      <c r="E784">
        <v>1</v>
      </c>
      <c r="F784" t="s">
        <v>585</v>
      </c>
      <c r="G784">
        <v>24</v>
      </c>
      <c r="H784" t="s">
        <v>3485</v>
      </c>
      <c r="I784">
        <v>75</v>
      </c>
      <c r="J784">
        <v>68</v>
      </c>
      <c r="K784">
        <v>77</v>
      </c>
      <c r="L784">
        <v>61</v>
      </c>
      <c r="M784">
        <v>66</v>
      </c>
      <c r="N784">
        <v>20</v>
      </c>
    </row>
    <row r="785" spans="1:14" x14ac:dyDescent="0.3">
      <c r="A785" t="s">
        <v>2892</v>
      </c>
      <c r="B785">
        <v>50</v>
      </c>
      <c r="C785">
        <v>1</v>
      </c>
      <c r="D785">
        <v>1200000</v>
      </c>
      <c r="E785">
        <v>3</v>
      </c>
      <c r="F785" t="s">
        <v>585</v>
      </c>
      <c r="G785">
        <v>50</v>
      </c>
      <c r="H785" t="s">
        <v>3491</v>
      </c>
      <c r="I785">
        <v>68</v>
      </c>
      <c r="J785">
        <v>77</v>
      </c>
      <c r="K785">
        <v>45</v>
      </c>
      <c r="L785">
        <v>92</v>
      </c>
      <c r="M785">
        <v>53</v>
      </c>
      <c r="N785">
        <v>21</v>
      </c>
    </row>
    <row r="786" spans="1:14" x14ac:dyDescent="0.3">
      <c r="A786" t="s">
        <v>2895</v>
      </c>
      <c r="B786">
        <v>50</v>
      </c>
      <c r="C786">
        <v>2</v>
      </c>
      <c r="D786">
        <v>1200000</v>
      </c>
      <c r="E786">
        <v>3</v>
      </c>
      <c r="F786" t="s">
        <v>585</v>
      </c>
      <c r="G786">
        <v>11</v>
      </c>
      <c r="H786" t="s">
        <v>3490</v>
      </c>
      <c r="I786">
        <v>71</v>
      </c>
      <c r="J786">
        <v>68</v>
      </c>
      <c r="K786">
        <v>68</v>
      </c>
      <c r="L786">
        <v>67</v>
      </c>
      <c r="M786">
        <v>66</v>
      </c>
      <c r="N786">
        <v>20</v>
      </c>
    </row>
    <row r="787" spans="1:14" x14ac:dyDescent="0.3">
      <c r="A787" t="s">
        <v>2897</v>
      </c>
      <c r="B787">
        <v>50</v>
      </c>
      <c r="C787">
        <v>2</v>
      </c>
      <c r="D787">
        <v>1200000</v>
      </c>
      <c r="E787">
        <v>1</v>
      </c>
      <c r="F787" t="s">
        <v>585</v>
      </c>
      <c r="G787">
        <v>23</v>
      </c>
      <c r="H787" t="s">
        <v>3493</v>
      </c>
      <c r="I787">
        <v>68</v>
      </c>
      <c r="J787">
        <v>61</v>
      </c>
      <c r="K787">
        <v>75</v>
      </c>
      <c r="L787">
        <v>69</v>
      </c>
      <c r="M787">
        <v>55</v>
      </c>
      <c r="N787">
        <v>20</v>
      </c>
    </row>
    <row r="788" spans="1:14" x14ac:dyDescent="0.3">
      <c r="A788" t="s">
        <v>2899</v>
      </c>
      <c r="B788">
        <v>50</v>
      </c>
      <c r="C788">
        <v>4</v>
      </c>
      <c r="D788">
        <v>1200000</v>
      </c>
      <c r="E788">
        <v>3</v>
      </c>
      <c r="F788" t="s">
        <v>585</v>
      </c>
      <c r="G788">
        <v>0</v>
      </c>
      <c r="H788" t="s">
        <v>3490</v>
      </c>
      <c r="I788">
        <v>64</v>
      </c>
      <c r="J788">
        <v>62</v>
      </c>
      <c r="K788">
        <v>47</v>
      </c>
      <c r="L788">
        <v>68</v>
      </c>
      <c r="M788">
        <v>66</v>
      </c>
      <c r="N788">
        <v>18</v>
      </c>
    </row>
    <row r="789" spans="1:14" x14ac:dyDescent="0.3">
      <c r="A789" t="s">
        <v>2901</v>
      </c>
      <c r="B789">
        <v>50</v>
      </c>
      <c r="C789">
        <v>1</v>
      </c>
      <c r="D789">
        <v>1200000</v>
      </c>
      <c r="E789">
        <v>0</v>
      </c>
      <c r="F789" t="s">
        <v>585</v>
      </c>
      <c r="G789">
        <v>25</v>
      </c>
      <c r="H789" t="s">
        <v>3485</v>
      </c>
      <c r="I789">
        <v>65</v>
      </c>
      <c r="J789">
        <v>62</v>
      </c>
      <c r="K789">
        <v>45</v>
      </c>
      <c r="L789">
        <v>61</v>
      </c>
      <c r="M789">
        <v>65</v>
      </c>
      <c r="N789">
        <v>21</v>
      </c>
    </row>
    <row r="790" spans="1:14" x14ac:dyDescent="0.3">
      <c r="A790" t="s">
        <v>2903</v>
      </c>
      <c r="B790">
        <v>50</v>
      </c>
      <c r="C790">
        <v>4</v>
      </c>
      <c r="D790">
        <v>1200000</v>
      </c>
      <c r="E790">
        <v>4</v>
      </c>
      <c r="F790" t="s">
        <v>585</v>
      </c>
      <c r="G790">
        <v>35</v>
      </c>
      <c r="H790" t="s">
        <v>3489</v>
      </c>
      <c r="I790">
        <v>66</v>
      </c>
      <c r="J790">
        <v>60</v>
      </c>
      <c r="K790">
        <v>40</v>
      </c>
      <c r="L790">
        <v>69</v>
      </c>
      <c r="M790">
        <v>52</v>
      </c>
      <c r="N790">
        <v>18</v>
      </c>
    </row>
    <row r="791" spans="1:14" x14ac:dyDescent="0.3">
      <c r="A791" t="s">
        <v>2905</v>
      </c>
      <c r="B791">
        <v>50</v>
      </c>
      <c r="C791">
        <v>4</v>
      </c>
      <c r="D791">
        <v>1200000</v>
      </c>
      <c r="E791">
        <v>1</v>
      </c>
      <c r="F791" t="s">
        <v>585</v>
      </c>
      <c r="G791">
        <v>1</v>
      </c>
      <c r="H791" t="s">
        <v>3497</v>
      </c>
      <c r="I791">
        <v>40</v>
      </c>
      <c r="J791">
        <v>40</v>
      </c>
      <c r="K791">
        <v>40</v>
      </c>
      <c r="L791">
        <v>40</v>
      </c>
      <c r="M791">
        <v>40</v>
      </c>
      <c r="N791">
        <v>18</v>
      </c>
    </row>
    <row r="792" spans="1:14" x14ac:dyDescent="0.3">
      <c r="A792" t="s">
        <v>2908</v>
      </c>
      <c r="B792">
        <v>50</v>
      </c>
      <c r="C792">
        <v>2</v>
      </c>
      <c r="D792">
        <v>1200000</v>
      </c>
      <c r="E792">
        <v>4</v>
      </c>
      <c r="F792" t="s">
        <v>585</v>
      </c>
      <c r="G792">
        <v>55</v>
      </c>
      <c r="H792" t="s">
        <v>3488</v>
      </c>
      <c r="I792">
        <v>40</v>
      </c>
      <c r="J792">
        <v>40</v>
      </c>
      <c r="K792">
        <v>40</v>
      </c>
      <c r="L792">
        <v>40</v>
      </c>
      <c r="M792">
        <v>40</v>
      </c>
      <c r="N792">
        <v>20</v>
      </c>
    </row>
    <row r="793" spans="1:14" x14ac:dyDescent="0.3">
      <c r="A793" t="s">
        <v>2911</v>
      </c>
      <c r="B793">
        <v>50</v>
      </c>
      <c r="C793">
        <v>4</v>
      </c>
      <c r="D793">
        <v>1200000</v>
      </c>
      <c r="E793">
        <v>0</v>
      </c>
      <c r="F793" t="s">
        <v>585</v>
      </c>
      <c r="G793">
        <v>4</v>
      </c>
      <c r="H793" t="s">
        <v>3493</v>
      </c>
      <c r="I793">
        <v>40</v>
      </c>
      <c r="J793">
        <v>40</v>
      </c>
      <c r="K793">
        <v>40</v>
      </c>
      <c r="L793">
        <v>40</v>
      </c>
      <c r="M793">
        <v>40</v>
      </c>
      <c r="N793">
        <v>18</v>
      </c>
    </row>
    <row r="794" spans="1:14" x14ac:dyDescent="0.3">
      <c r="A794" t="s">
        <v>2914</v>
      </c>
      <c r="B794">
        <v>51</v>
      </c>
      <c r="C794">
        <v>2</v>
      </c>
      <c r="D794">
        <v>1200000</v>
      </c>
      <c r="E794">
        <v>2</v>
      </c>
      <c r="F794" t="s">
        <v>585</v>
      </c>
      <c r="G794">
        <v>3</v>
      </c>
      <c r="H794" t="s">
        <v>3487</v>
      </c>
      <c r="I794">
        <v>83</v>
      </c>
      <c r="J794">
        <v>85</v>
      </c>
      <c r="K794">
        <v>83</v>
      </c>
      <c r="L794">
        <v>87</v>
      </c>
      <c r="M794">
        <v>76</v>
      </c>
      <c r="N794">
        <v>20</v>
      </c>
    </row>
    <row r="795" spans="1:14" x14ac:dyDescent="0.3">
      <c r="A795" t="s">
        <v>2917</v>
      </c>
      <c r="B795">
        <v>51</v>
      </c>
      <c r="C795">
        <v>1</v>
      </c>
      <c r="D795">
        <v>1200000</v>
      </c>
      <c r="E795">
        <v>1</v>
      </c>
      <c r="F795" t="s">
        <v>585</v>
      </c>
      <c r="G795">
        <v>20</v>
      </c>
      <c r="H795" t="s">
        <v>3482</v>
      </c>
      <c r="I795">
        <v>81</v>
      </c>
      <c r="J795">
        <v>71</v>
      </c>
      <c r="K795">
        <v>92</v>
      </c>
      <c r="L795">
        <v>53</v>
      </c>
      <c r="M795">
        <v>83</v>
      </c>
      <c r="N795">
        <v>21</v>
      </c>
    </row>
    <row r="796" spans="1:14" x14ac:dyDescent="0.3">
      <c r="A796" t="s">
        <v>2919</v>
      </c>
      <c r="B796">
        <v>51</v>
      </c>
      <c r="C796">
        <v>3</v>
      </c>
      <c r="D796">
        <v>1200000</v>
      </c>
      <c r="E796">
        <v>0</v>
      </c>
      <c r="F796" t="s">
        <v>585</v>
      </c>
      <c r="G796">
        <v>0</v>
      </c>
      <c r="H796" t="s">
        <v>3496</v>
      </c>
      <c r="I796">
        <v>77</v>
      </c>
      <c r="J796">
        <v>73</v>
      </c>
      <c r="K796">
        <v>84</v>
      </c>
      <c r="L796">
        <v>69</v>
      </c>
      <c r="M796">
        <v>80</v>
      </c>
      <c r="N796">
        <v>19</v>
      </c>
    </row>
    <row r="797" spans="1:14" x14ac:dyDescent="0.3">
      <c r="A797" t="s">
        <v>2922</v>
      </c>
      <c r="B797">
        <v>51</v>
      </c>
      <c r="C797">
        <v>2</v>
      </c>
      <c r="D797">
        <v>1200000</v>
      </c>
      <c r="E797">
        <v>1</v>
      </c>
      <c r="F797" t="s">
        <v>585</v>
      </c>
      <c r="G797">
        <v>21</v>
      </c>
      <c r="H797" t="s">
        <v>3487</v>
      </c>
      <c r="I797">
        <v>74</v>
      </c>
      <c r="J797">
        <v>71</v>
      </c>
      <c r="K797">
        <v>83</v>
      </c>
      <c r="L797">
        <v>68</v>
      </c>
      <c r="M797">
        <v>88</v>
      </c>
      <c r="N797">
        <v>20</v>
      </c>
    </row>
    <row r="798" spans="1:14" x14ac:dyDescent="0.3">
      <c r="A798" t="s">
        <v>2923</v>
      </c>
      <c r="B798">
        <v>51</v>
      </c>
      <c r="C798">
        <v>4</v>
      </c>
      <c r="D798">
        <v>1200000</v>
      </c>
      <c r="E798">
        <v>2</v>
      </c>
      <c r="F798" t="s">
        <v>585</v>
      </c>
      <c r="G798">
        <v>14</v>
      </c>
      <c r="H798" t="s">
        <v>3487</v>
      </c>
      <c r="I798">
        <v>69</v>
      </c>
      <c r="J798">
        <v>67</v>
      </c>
      <c r="K798">
        <v>63</v>
      </c>
      <c r="L798">
        <v>70</v>
      </c>
      <c r="M798">
        <v>56</v>
      </c>
      <c r="N798">
        <v>18</v>
      </c>
    </row>
    <row r="799" spans="1:14" x14ac:dyDescent="0.3">
      <c r="A799" t="s">
        <v>2925</v>
      </c>
      <c r="B799">
        <v>51</v>
      </c>
      <c r="C799">
        <v>4</v>
      </c>
      <c r="D799">
        <v>1200000</v>
      </c>
      <c r="E799">
        <v>1</v>
      </c>
      <c r="F799" t="s">
        <v>585</v>
      </c>
      <c r="G799">
        <v>4</v>
      </c>
      <c r="H799" t="s">
        <v>3490</v>
      </c>
      <c r="I799">
        <v>71</v>
      </c>
      <c r="J799">
        <v>71</v>
      </c>
      <c r="K799">
        <v>60</v>
      </c>
      <c r="L799">
        <v>68</v>
      </c>
      <c r="M799">
        <v>75</v>
      </c>
      <c r="N799">
        <v>18</v>
      </c>
    </row>
    <row r="800" spans="1:14" x14ac:dyDescent="0.3">
      <c r="A800" t="s">
        <v>2926</v>
      </c>
      <c r="B800">
        <v>51</v>
      </c>
      <c r="C800">
        <v>3</v>
      </c>
      <c r="D800">
        <v>1200000</v>
      </c>
      <c r="E800">
        <v>1</v>
      </c>
      <c r="F800" t="s">
        <v>585</v>
      </c>
      <c r="G800">
        <v>24</v>
      </c>
      <c r="H800" t="s">
        <v>3485</v>
      </c>
      <c r="I800">
        <v>68</v>
      </c>
      <c r="J800">
        <v>69</v>
      </c>
      <c r="K800">
        <v>47</v>
      </c>
      <c r="L800">
        <v>68</v>
      </c>
      <c r="M800">
        <v>67</v>
      </c>
      <c r="N800">
        <v>19</v>
      </c>
    </row>
    <row r="801" spans="1:14" x14ac:dyDescent="0.3">
      <c r="A801" t="s">
        <v>2929</v>
      </c>
      <c r="B801">
        <v>51</v>
      </c>
      <c r="C801">
        <v>1</v>
      </c>
      <c r="D801">
        <v>1200000</v>
      </c>
      <c r="E801">
        <v>2</v>
      </c>
      <c r="F801" t="s">
        <v>585</v>
      </c>
      <c r="G801">
        <v>5</v>
      </c>
      <c r="H801" t="s">
        <v>3490</v>
      </c>
      <c r="I801">
        <v>67</v>
      </c>
      <c r="J801">
        <v>70</v>
      </c>
      <c r="K801">
        <v>49</v>
      </c>
      <c r="L801">
        <v>76</v>
      </c>
      <c r="M801">
        <v>58</v>
      </c>
      <c r="N801">
        <v>21</v>
      </c>
    </row>
    <row r="802" spans="1:14" x14ac:dyDescent="0.3">
      <c r="A802" t="s">
        <v>2933</v>
      </c>
      <c r="B802">
        <v>51</v>
      </c>
      <c r="C802">
        <v>4</v>
      </c>
      <c r="D802">
        <v>1200000</v>
      </c>
      <c r="E802">
        <v>3</v>
      </c>
      <c r="F802" t="s">
        <v>585</v>
      </c>
      <c r="G802">
        <v>35</v>
      </c>
      <c r="H802" t="s">
        <v>3484</v>
      </c>
      <c r="I802">
        <v>68</v>
      </c>
      <c r="J802">
        <v>63</v>
      </c>
      <c r="K802">
        <v>65</v>
      </c>
      <c r="L802">
        <v>70</v>
      </c>
      <c r="M802">
        <v>70</v>
      </c>
      <c r="N802">
        <v>18</v>
      </c>
    </row>
    <row r="803" spans="1:14" x14ac:dyDescent="0.3">
      <c r="A803" t="s">
        <v>2936</v>
      </c>
      <c r="B803">
        <v>51</v>
      </c>
      <c r="C803">
        <v>3</v>
      </c>
      <c r="D803">
        <v>1200000</v>
      </c>
      <c r="E803">
        <v>3</v>
      </c>
      <c r="F803" t="s">
        <v>585</v>
      </c>
      <c r="G803">
        <v>15</v>
      </c>
      <c r="H803" t="s">
        <v>3491</v>
      </c>
      <c r="I803">
        <v>67</v>
      </c>
      <c r="J803">
        <v>62</v>
      </c>
      <c r="K803">
        <v>45</v>
      </c>
      <c r="L803">
        <v>69</v>
      </c>
      <c r="M803">
        <v>54</v>
      </c>
      <c r="N803">
        <v>19</v>
      </c>
    </row>
    <row r="804" spans="1:14" x14ac:dyDescent="0.3">
      <c r="A804" t="s">
        <v>2938</v>
      </c>
      <c r="B804">
        <v>51</v>
      </c>
      <c r="C804">
        <v>3</v>
      </c>
      <c r="D804">
        <v>1200000</v>
      </c>
      <c r="E804">
        <v>3</v>
      </c>
      <c r="F804" t="s">
        <v>585</v>
      </c>
      <c r="G804">
        <v>12</v>
      </c>
      <c r="H804" t="s">
        <v>3490</v>
      </c>
      <c r="I804">
        <v>65</v>
      </c>
      <c r="J804">
        <v>63</v>
      </c>
      <c r="K804">
        <v>43</v>
      </c>
      <c r="L804">
        <v>71</v>
      </c>
      <c r="M804">
        <v>70</v>
      </c>
      <c r="N804">
        <v>19</v>
      </c>
    </row>
    <row r="805" spans="1:14" x14ac:dyDescent="0.3">
      <c r="A805" t="s">
        <v>2940</v>
      </c>
      <c r="B805">
        <v>51</v>
      </c>
      <c r="C805">
        <v>4</v>
      </c>
      <c r="D805">
        <v>1200000</v>
      </c>
      <c r="E805">
        <v>1</v>
      </c>
      <c r="F805" t="s">
        <v>585</v>
      </c>
      <c r="G805">
        <v>25</v>
      </c>
      <c r="H805" t="s">
        <v>3496</v>
      </c>
      <c r="I805">
        <v>67</v>
      </c>
      <c r="J805">
        <v>58</v>
      </c>
      <c r="K805">
        <v>45</v>
      </c>
      <c r="L805">
        <v>65</v>
      </c>
      <c r="M805">
        <v>53</v>
      </c>
      <c r="N805">
        <v>18</v>
      </c>
    </row>
    <row r="806" spans="1:14" x14ac:dyDescent="0.3">
      <c r="A806" t="s">
        <v>2942</v>
      </c>
      <c r="B806">
        <v>51</v>
      </c>
      <c r="C806">
        <v>3</v>
      </c>
      <c r="D806">
        <v>1200000</v>
      </c>
      <c r="E806">
        <v>1</v>
      </c>
      <c r="F806" t="s">
        <v>585</v>
      </c>
      <c r="G806">
        <v>1</v>
      </c>
      <c r="H806" t="s">
        <v>3487</v>
      </c>
      <c r="I806">
        <v>64</v>
      </c>
      <c r="J806">
        <v>65</v>
      </c>
      <c r="K806">
        <v>57</v>
      </c>
      <c r="L806">
        <v>68</v>
      </c>
      <c r="M806">
        <v>66</v>
      </c>
      <c r="N806">
        <v>19</v>
      </c>
    </row>
    <row r="807" spans="1:14" x14ac:dyDescent="0.3">
      <c r="A807" t="s">
        <v>2944</v>
      </c>
      <c r="B807">
        <v>51</v>
      </c>
      <c r="C807">
        <v>4</v>
      </c>
      <c r="D807">
        <v>1200000</v>
      </c>
      <c r="E807">
        <v>4</v>
      </c>
      <c r="F807" t="s">
        <v>585</v>
      </c>
      <c r="G807">
        <v>44</v>
      </c>
      <c r="H807" t="s">
        <v>3489</v>
      </c>
      <c r="I807">
        <v>72</v>
      </c>
      <c r="J807">
        <v>59</v>
      </c>
      <c r="K807">
        <v>46</v>
      </c>
      <c r="L807">
        <v>69</v>
      </c>
      <c r="M807">
        <v>53</v>
      </c>
      <c r="N807">
        <v>18</v>
      </c>
    </row>
    <row r="808" spans="1:14" x14ac:dyDescent="0.3">
      <c r="A808" t="s">
        <v>2947</v>
      </c>
      <c r="B808">
        <v>51</v>
      </c>
      <c r="C808">
        <v>3</v>
      </c>
      <c r="D808">
        <v>1200000</v>
      </c>
      <c r="E808">
        <v>2</v>
      </c>
      <c r="F808" t="s">
        <v>585</v>
      </c>
      <c r="G808">
        <v>32</v>
      </c>
      <c r="H808" t="s">
        <v>3483</v>
      </c>
      <c r="I808">
        <v>40</v>
      </c>
      <c r="J808">
        <v>40</v>
      </c>
      <c r="K808">
        <v>40</v>
      </c>
      <c r="L808">
        <v>40</v>
      </c>
      <c r="M808">
        <v>40</v>
      </c>
      <c r="N808">
        <v>19</v>
      </c>
    </row>
    <row r="809" spans="1:14" x14ac:dyDescent="0.3">
      <c r="A809" t="s">
        <v>2949</v>
      </c>
      <c r="B809">
        <v>52</v>
      </c>
      <c r="C809">
        <v>1</v>
      </c>
      <c r="D809">
        <v>1200000</v>
      </c>
      <c r="E809">
        <v>0</v>
      </c>
      <c r="F809" t="s">
        <v>585</v>
      </c>
      <c r="G809">
        <v>3</v>
      </c>
      <c r="H809" t="s">
        <v>3487</v>
      </c>
      <c r="I809">
        <v>77</v>
      </c>
      <c r="J809">
        <v>81</v>
      </c>
      <c r="K809">
        <v>78</v>
      </c>
      <c r="L809">
        <v>77</v>
      </c>
      <c r="M809">
        <v>79</v>
      </c>
      <c r="N809">
        <v>21</v>
      </c>
    </row>
    <row r="810" spans="1:14" x14ac:dyDescent="0.3">
      <c r="A810" t="s">
        <v>2951</v>
      </c>
      <c r="B810">
        <v>52</v>
      </c>
      <c r="C810">
        <v>1</v>
      </c>
      <c r="D810">
        <v>1200000</v>
      </c>
      <c r="E810">
        <v>0</v>
      </c>
      <c r="F810" t="s">
        <v>585</v>
      </c>
      <c r="G810">
        <v>2</v>
      </c>
      <c r="H810" t="s">
        <v>3496</v>
      </c>
      <c r="I810">
        <v>80</v>
      </c>
      <c r="J810">
        <v>76</v>
      </c>
      <c r="K810">
        <v>78</v>
      </c>
      <c r="L810">
        <v>65</v>
      </c>
      <c r="M810">
        <v>71</v>
      </c>
      <c r="N810">
        <v>21</v>
      </c>
    </row>
    <row r="811" spans="1:14" x14ac:dyDescent="0.3">
      <c r="A811" t="s">
        <v>2952</v>
      </c>
      <c r="B811">
        <v>52</v>
      </c>
      <c r="C811">
        <v>3</v>
      </c>
      <c r="D811">
        <v>1200000</v>
      </c>
      <c r="E811">
        <v>0</v>
      </c>
      <c r="F811" t="s">
        <v>585</v>
      </c>
      <c r="G811">
        <v>0</v>
      </c>
      <c r="H811" t="s">
        <v>3482</v>
      </c>
      <c r="I811">
        <v>77</v>
      </c>
      <c r="J811">
        <v>83</v>
      </c>
      <c r="K811">
        <v>71</v>
      </c>
      <c r="L811">
        <v>83</v>
      </c>
      <c r="M811">
        <v>51</v>
      </c>
      <c r="N811">
        <v>19</v>
      </c>
    </row>
    <row r="812" spans="1:14" x14ac:dyDescent="0.3">
      <c r="A812" t="s">
        <v>2955</v>
      </c>
      <c r="B812">
        <v>52</v>
      </c>
      <c r="C812">
        <v>3</v>
      </c>
      <c r="D812">
        <v>1200000</v>
      </c>
      <c r="E812">
        <v>3</v>
      </c>
      <c r="F812" t="s">
        <v>585</v>
      </c>
      <c r="G812">
        <v>11</v>
      </c>
      <c r="H812" t="s">
        <v>3483</v>
      </c>
      <c r="I812">
        <v>70</v>
      </c>
      <c r="J812">
        <v>85</v>
      </c>
      <c r="K812">
        <v>44</v>
      </c>
      <c r="L812">
        <v>91</v>
      </c>
      <c r="M812">
        <v>35</v>
      </c>
      <c r="N812">
        <v>19</v>
      </c>
    </row>
    <row r="813" spans="1:14" x14ac:dyDescent="0.3">
      <c r="A813" t="s">
        <v>2957</v>
      </c>
      <c r="B813">
        <v>52</v>
      </c>
      <c r="C813">
        <v>1</v>
      </c>
      <c r="D813">
        <v>1200000</v>
      </c>
      <c r="E813">
        <v>3</v>
      </c>
      <c r="F813" t="s">
        <v>585</v>
      </c>
      <c r="G813">
        <v>1</v>
      </c>
      <c r="H813" t="s">
        <v>3484</v>
      </c>
      <c r="I813">
        <v>68</v>
      </c>
      <c r="J813">
        <v>71</v>
      </c>
      <c r="K813">
        <v>49</v>
      </c>
      <c r="L813">
        <v>75</v>
      </c>
      <c r="M813">
        <v>54</v>
      </c>
      <c r="N813">
        <v>21</v>
      </c>
    </row>
    <row r="814" spans="1:14" x14ac:dyDescent="0.3">
      <c r="A814" t="s">
        <v>2958</v>
      </c>
      <c r="B814">
        <v>52</v>
      </c>
      <c r="C814">
        <v>4</v>
      </c>
      <c r="D814">
        <v>1200000</v>
      </c>
      <c r="E814">
        <v>0</v>
      </c>
      <c r="F814" t="s">
        <v>585</v>
      </c>
      <c r="G814">
        <v>20</v>
      </c>
      <c r="H814" t="s">
        <v>3482</v>
      </c>
      <c r="I814">
        <v>70</v>
      </c>
      <c r="J814">
        <v>70</v>
      </c>
      <c r="K814">
        <v>72</v>
      </c>
      <c r="L814">
        <v>66</v>
      </c>
      <c r="M814">
        <v>61</v>
      </c>
      <c r="N814">
        <v>18</v>
      </c>
    </row>
    <row r="815" spans="1:14" x14ac:dyDescent="0.3">
      <c r="A815" t="s">
        <v>2960</v>
      </c>
      <c r="B815">
        <v>52</v>
      </c>
      <c r="C815">
        <v>1</v>
      </c>
      <c r="D815">
        <v>1200000</v>
      </c>
      <c r="E815">
        <v>1</v>
      </c>
      <c r="F815" t="s">
        <v>585</v>
      </c>
      <c r="G815">
        <v>4</v>
      </c>
      <c r="H815" t="s">
        <v>3493</v>
      </c>
      <c r="I815">
        <v>69</v>
      </c>
      <c r="J815">
        <v>63</v>
      </c>
      <c r="K815">
        <v>75</v>
      </c>
      <c r="L815">
        <v>58</v>
      </c>
      <c r="M815">
        <v>61</v>
      </c>
      <c r="N815">
        <v>21</v>
      </c>
    </row>
    <row r="816" spans="1:14" x14ac:dyDescent="0.3">
      <c r="A816" t="s">
        <v>2963</v>
      </c>
      <c r="B816">
        <v>52</v>
      </c>
      <c r="C816">
        <v>4</v>
      </c>
      <c r="D816">
        <v>1200000</v>
      </c>
      <c r="E816">
        <v>3</v>
      </c>
      <c r="F816" t="s">
        <v>585</v>
      </c>
      <c r="G816">
        <v>5</v>
      </c>
      <c r="H816" t="s">
        <v>3491</v>
      </c>
      <c r="I816">
        <v>70</v>
      </c>
      <c r="J816">
        <v>79</v>
      </c>
      <c r="K816">
        <v>43</v>
      </c>
      <c r="L816">
        <v>71</v>
      </c>
      <c r="M816">
        <v>50</v>
      </c>
      <c r="N816">
        <v>18</v>
      </c>
    </row>
    <row r="817" spans="1:14" x14ac:dyDescent="0.3">
      <c r="A817" t="s">
        <v>2965</v>
      </c>
      <c r="B817">
        <v>52</v>
      </c>
      <c r="C817">
        <v>4</v>
      </c>
      <c r="D817">
        <v>1200000</v>
      </c>
      <c r="E817">
        <v>2</v>
      </c>
      <c r="F817" t="s">
        <v>585</v>
      </c>
      <c r="G817">
        <v>23</v>
      </c>
      <c r="H817" t="s">
        <v>3483</v>
      </c>
      <c r="I817">
        <v>67</v>
      </c>
      <c r="J817">
        <v>60</v>
      </c>
      <c r="K817">
        <v>73</v>
      </c>
      <c r="L817">
        <v>69</v>
      </c>
      <c r="M817">
        <v>60</v>
      </c>
      <c r="N817">
        <v>18</v>
      </c>
    </row>
    <row r="818" spans="1:14" x14ac:dyDescent="0.3">
      <c r="A818" t="s">
        <v>2966</v>
      </c>
      <c r="B818">
        <v>52</v>
      </c>
      <c r="C818">
        <v>4</v>
      </c>
      <c r="D818">
        <v>1200000</v>
      </c>
      <c r="E818">
        <v>1</v>
      </c>
      <c r="F818" t="s">
        <v>585</v>
      </c>
      <c r="G818">
        <v>15</v>
      </c>
      <c r="H818" t="s">
        <v>3485</v>
      </c>
      <c r="I818">
        <v>60</v>
      </c>
      <c r="J818">
        <v>60</v>
      </c>
      <c r="K818">
        <v>46</v>
      </c>
      <c r="L818">
        <v>66</v>
      </c>
      <c r="M818">
        <v>68</v>
      </c>
      <c r="N818">
        <v>18</v>
      </c>
    </row>
    <row r="819" spans="1:14" x14ac:dyDescent="0.3">
      <c r="A819" t="s">
        <v>2967</v>
      </c>
      <c r="B819">
        <v>52</v>
      </c>
      <c r="C819">
        <v>2</v>
      </c>
      <c r="D819">
        <v>1200000</v>
      </c>
      <c r="E819">
        <v>0</v>
      </c>
      <c r="F819" t="s">
        <v>585</v>
      </c>
      <c r="G819">
        <v>31</v>
      </c>
      <c r="H819" t="s">
        <v>3487</v>
      </c>
      <c r="I819">
        <v>72</v>
      </c>
      <c r="J819">
        <v>58</v>
      </c>
      <c r="K819">
        <v>44</v>
      </c>
      <c r="L819">
        <v>71</v>
      </c>
      <c r="M819">
        <v>70</v>
      </c>
      <c r="N819">
        <v>20</v>
      </c>
    </row>
    <row r="820" spans="1:14" x14ac:dyDescent="0.3">
      <c r="A820" t="s">
        <v>2969</v>
      </c>
      <c r="B820">
        <v>52</v>
      </c>
      <c r="C820">
        <v>4</v>
      </c>
      <c r="D820">
        <v>1200000</v>
      </c>
      <c r="E820">
        <v>0</v>
      </c>
      <c r="F820" t="s">
        <v>585</v>
      </c>
      <c r="G820">
        <v>12</v>
      </c>
      <c r="H820" t="s">
        <v>3482</v>
      </c>
      <c r="I820">
        <v>57</v>
      </c>
      <c r="J820">
        <v>58</v>
      </c>
      <c r="K820">
        <v>47</v>
      </c>
      <c r="L820">
        <v>67</v>
      </c>
      <c r="M820">
        <v>51</v>
      </c>
      <c r="N820">
        <v>18</v>
      </c>
    </row>
    <row r="821" spans="1:14" x14ac:dyDescent="0.3">
      <c r="A821" t="s">
        <v>2971</v>
      </c>
      <c r="B821">
        <v>52</v>
      </c>
      <c r="C821">
        <v>4</v>
      </c>
      <c r="D821">
        <v>1200000</v>
      </c>
      <c r="E821">
        <v>1</v>
      </c>
      <c r="F821" t="s">
        <v>585</v>
      </c>
      <c r="G821">
        <v>24</v>
      </c>
      <c r="H821" t="s">
        <v>3493</v>
      </c>
      <c r="I821">
        <v>56</v>
      </c>
      <c r="J821">
        <v>58</v>
      </c>
      <c r="K821">
        <v>40</v>
      </c>
      <c r="L821">
        <v>71</v>
      </c>
      <c r="M821">
        <v>65</v>
      </c>
      <c r="N821">
        <v>18</v>
      </c>
    </row>
    <row r="822" spans="1:14" x14ac:dyDescent="0.3">
      <c r="A822" t="s">
        <v>2974</v>
      </c>
      <c r="B822">
        <v>52</v>
      </c>
      <c r="C822">
        <v>3</v>
      </c>
      <c r="D822">
        <v>1200000</v>
      </c>
      <c r="E822">
        <v>3</v>
      </c>
      <c r="F822" t="s">
        <v>585</v>
      </c>
      <c r="G822">
        <v>33</v>
      </c>
      <c r="H822" t="s">
        <v>3491</v>
      </c>
      <c r="I822">
        <v>57</v>
      </c>
      <c r="J822">
        <v>57</v>
      </c>
      <c r="K822">
        <v>45</v>
      </c>
      <c r="L822">
        <v>68</v>
      </c>
      <c r="M822">
        <v>55</v>
      </c>
      <c r="N822">
        <v>19</v>
      </c>
    </row>
    <row r="823" spans="1:14" x14ac:dyDescent="0.3">
      <c r="A823" t="s">
        <v>2977</v>
      </c>
      <c r="B823">
        <v>53</v>
      </c>
      <c r="C823">
        <v>2</v>
      </c>
      <c r="D823">
        <v>1200000</v>
      </c>
      <c r="E823">
        <v>0</v>
      </c>
      <c r="F823" t="s">
        <v>585</v>
      </c>
      <c r="G823">
        <v>12</v>
      </c>
      <c r="H823" t="s">
        <v>3496</v>
      </c>
      <c r="I823">
        <v>79</v>
      </c>
      <c r="J823">
        <v>74</v>
      </c>
      <c r="K823">
        <v>87</v>
      </c>
      <c r="L823">
        <v>57</v>
      </c>
      <c r="M823">
        <v>90</v>
      </c>
      <c r="N823">
        <v>20</v>
      </c>
    </row>
    <row r="824" spans="1:14" x14ac:dyDescent="0.3">
      <c r="A824" t="s">
        <v>2979</v>
      </c>
      <c r="B824">
        <v>53</v>
      </c>
      <c r="C824">
        <v>1</v>
      </c>
      <c r="D824">
        <v>1200000</v>
      </c>
      <c r="E824">
        <v>1</v>
      </c>
      <c r="F824" t="s">
        <v>585</v>
      </c>
      <c r="G824">
        <v>4</v>
      </c>
      <c r="H824" t="s">
        <v>3490</v>
      </c>
      <c r="I824">
        <v>85</v>
      </c>
      <c r="J824">
        <v>78</v>
      </c>
      <c r="K824">
        <v>87</v>
      </c>
      <c r="L824">
        <v>62</v>
      </c>
      <c r="M824">
        <v>84</v>
      </c>
      <c r="N824">
        <v>21</v>
      </c>
    </row>
    <row r="825" spans="1:14" x14ac:dyDescent="0.3">
      <c r="A825" t="s">
        <v>2981</v>
      </c>
      <c r="B825">
        <v>53</v>
      </c>
      <c r="C825">
        <v>2</v>
      </c>
      <c r="D825">
        <v>1200000</v>
      </c>
      <c r="E825">
        <v>1</v>
      </c>
      <c r="F825" t="s">
        <v>585</v>
      </c>
      <c r="G825">
        <v>20</v>
      </c>
      <c r="H825" t="s">
        <v>3487</v>
      </c>
      <c r="I825">
        <v>80</v>
      </c>
      <c r="J825">
        <v>77</v>
      </c>
      <c r="K825">
        <v>89</v>
      </c>
      <c r="L825">
        <v>78</v>
      </c>
      <c r="M825">
        <v>80</v>
      </c>
      <c r="N825">
        <v>20</v>
      </c>
    </row>
    <row r="826" spans="1:14" x14ac:dyDescent="0.3">
      <c r="A826" t="s">
        <v>2984</v>
      </c>
      <c r="B826">
        <v>53</v>
      </c>
      <c r="C826">
        <v>2</v>
      </c>
      <c r="D826">
        <v>1200000</v>
      </c>
      <c r="E826">
        <v>0</v>
      </c>
      <c r="F826" t="s">
        <v>585</v>
      </c>
      <c r="G826">
        <v>22</v>
      </c>
      <c r="H826" t="s">
        <v>3496</v>
      </c>
      <c r="I826">
        <v>79</v>
      </c>
      <c r="J826">
        <v>76</v>
      </c>
      <c r="K826">
        <v>85</v>
      </c>
      <c r="L826">
        <v>69</v>
      </c>
      <c r="M826">
        <v>82</v>
      </c>
      <c r="N826">
        <v>20</v>
      </c>
    </row>
    <row r="827" spans="1:14" x14ac:dyDescent="0.3">
      <c r="A827" t="s">
        <v>2985</v>
      </c>
      <c r="B827">
        <v>53</v>
      </c>
      <c r="C827">
        <v>1</v>
      </c>
      <c r="D827">
        <v>1200000</v>
      </c>
      <c r="E827">
        <v>4</v>
      </c>
      <c r="F827" t="s">
        <v>585</v>
      </c>
      <c r="G827">
        <v>30</v>
      </c>
      <c r="H827" t="s">
        <v>3488</v>
      </c>
      <c r="I827">
        <v>72</v>
      </c>
      <c r="J827">
        <v>74</v>
      </c>
      <c r="K827">
        <v>48</v>
      </c>
      <c r="L827">
        <v>79</v>
      </c>
      <c r="M827">
        <v>55</v>
      </c>
      <c r="N827">
        <v>21</v>
      </c>
    </row>
    <row r="828" spans="1:14" x14ac:dyDescent="0.3">
      <c r="A828" t="s">
        <v>2987</v>
      </c>
      <c r="B828">
        <v>53</v>
      </c>
      <c r="C828">
        <v>3</v>
      </c>
      <c r="D828">
        <v>1200000</v>
      </c>
      <c r="E828">
        <v>3</v>
      </c>
      <c r="F828" t="s">
        <v>585</v>
      </c>
      <c r="G828">
        <v>33</v>
      </c>
      <c r="H828" t="s">
        <v>3484</v>
      </c>
      <c r="I828">
        <v>69</v>
      </c>
      <c r="J828">
        <v>68</v>
      </c>
      <c r="K828">
        <v>45</v>
      </c>
      <c r="L828">
        <v>71</v>
      </c>
      <c r="M828">
        <v>74</v>
      </c>
      <c r="N828">
        <v>19</v>
      </c>
    </row>
    <row r="829" spans="1:14" x14ac:dyDescent="0.3">
      <c r="A829" t="s">
        <v>2988</v>
      </c>
      <c r="B829">
        <v>53</v>
      </c>
      <c r="C829">
        <v>2</v>
      </c>
      <c r="D829">
        <v>1200000</v>
      </c>
      <c r="E829">
        <v>0</v>
      </c>
      <c r="F829" t="s">
        <v>585</v>
      </c>
      <c r="G829">
        <v>1</v>
      </c>
      <c r="H829" t="s">
        <v>3493</v>
      </c>
      <c r="I829">
        <v>75</v>
      </c>
      <c r="J829">
        <v>75</v>
      </c>
      <c r="K829">
        <v>78</v>
      </c>
      <c r="L829">
        <v>60</v>
      </c>
      <c r="M829">
        <v>61</v>
      </c>
      <c r="N829">
        <v>20</v>
      </c>
    </row>
    <row r="830" spans="1:14" x14ac:dyDescent="0.3">
      <c r="A830" t="s">
        <v>2991</v>
      </c>
      <c r="B830">
        <v>53</v>
      </c>
      <c r="C830">
        <v>4</v>
      </c>
      <c r="D830">
        <v>1200000</v>
      </c>
      <c r="E830">
        <v>3</v>
      </c>
      <c r="F830" t="s">
        <v>585</v>
      </c>
      <c r="G830">
        <v>0</v>
      </c>
      <c r="H830" t="s">
        <v>3484</v>
      </c>
      <c r="I830">
        <v>72</v>
      </c>
      <c r="J830">
        <v>62</v>
      </c>
      <c r="K830">
        <v>79</v>
      </c>
      <c r="L830">
        <v>68</v>
      </c>
      <c r="M830">
        <v>62</v>
      </c>
      <c r="N830">
        <v>18</v>
      </c>
    </row>
    <row r="831" spans="1:14" x14ac:dyDescent="0.3">
      <c r="A831" t="s">
        <v>2994</v>
      </c>
      <c r="B831">
        <v>53</v>
      </c>
      <c r="C831">
        <v>1</v>
      </c>
      <c r="D831">
        <v>1200000</v>
      </c>
      <c r="E831">
        <v>3</v>
      </c>
      <c r="F831" t="s">
        <v>585</v>
      </c>
      <c r="G831">
        <v>11</v>
      </c>
      <c r="H831" t="s">
        <v>3488</v>
      </c>
      <c r="I831">
        <v>64</v>
      </c>
      <c r="J831">
        <v>63</v>
      </c>
      <c r="K831">
        <v>41</v>
      </c>
      <c r="L831">
        <v>70</v>
      </c>
      <c r="M831">
        <v>50</v>
      </c>
      <c r="N831">
        <v>21</v>
      </c>
    </row>
    <row r="832" spans="1:14" x14ac:dyDescent="0.3">
      <c r="A832" t="s">
        <v>2995</v>
      </c>
      <c r="B832">
        <v>53</v>
      </c>
      <c r="C832">
        <v>3</v>
      </c>
      <c r="D832">
        <v>1200000</v>
      </c>
      <c r="E832">
        <v>0</v>
      </c>
      <c r="F832" t="s">
        <v>585</v>
      </c>
      <c r="G832">
        <v>13</v>
      </c>
      <c r="H832" t="s">
        <v>3493</v>
      </c>
      <c r="I832">
        <v>62</v>
      </c>
      <c r="J832">
        <v>61</v>
      </c>
      <c r="K832">
        <v>41</v>
      </c>
      <c r="L832">
        <v>63</v>
      </c>
      <c r="M832">
        <v>62</v>
      </c>
      <c r="N832">
        <v>19</v>
      </c>
    </row>
    <row r="833" spans="1:14" x14ac:dyDescent="0.3">
      <c r="A833" t="s">
        <v>2997</v>
      </c>
      <c r="B833">
        <v>53</v>
      </c>
      <c r="C833">
        <v>4</v>
      </c>
      <c r="D833">
        <v>1200000</v>
      </c>
      <c r="E833">
        <v>1</v>
      </c>
      <c r="F833" t="s">
        <v>585</v>
      </c>
      <c r="G833">
        <v>24</v>
      </c>
      <c r="H833" t="s">
        <v>3487</v>
      </c>
      <c r="I833">
        <v>61</v>
      </c>
      <c r="J833">
        <v>64</v>
      </c>
      <c r="K833">
        <v>42</v>
      </c>
      <c r="L833">
        <v>63</v>
      </c>
      <c r="M833">
        <v>71</v>
      </c>
      <c r="N833">
        <v>18</v>
      </c>
    </row>
    <row r="834" spans="1:14" x14ac:dyDescent="0.3">
      <c r="A834" t="s">
        <v>2998</v>
      </c>
      <c r="B834">
        <v>53</v>
      </c>
      <c r="C834">
        <v>2</v>
      </c>
      <c r="D834">
        <v>1200000</v>
      </c>
      <c r="E834">
        <v>0</v>
      </c>
      <c r="F834" t="s">
        <v>585</v>
      </c>
      <c r="G834">
        <v>14</v>
      </c>
      <c r="H834" t="s">
        <v>3490</v>
      </c>
      <c r="I834">
        <v>40</v>
      </c>
      <c r="J834">
        <v>40</v>
      </c>
      <c r="K834">
        <v>40</v>
      </c>
      <c r="L834">
        <v>40</v>
      </c>
      <c r="M834">
        <v>40</v>
      </c>
      <c r="N834">
        <v>20</v>
      </c>
    </row>
    <row r="835" spans="1:14" x14ac:dyDescent="0.3">
      <c r="A835" t="s">
        <v>3000</v>
      </c>
      <c r="B835">
        <v>53</v>
      </c>
      <c r="C835">
        <v>4</v>
      </c>
      <c r="D835">
        <v>1200000</v>
      </c>
      <c r="E835">
        <v>2</v>
      </c>
      <c r="F835" t="s">
        <v>585</v>
      </c>
      <c r="G835">
        <v>10</v>
      </c>
      <c r="H835" t="s">
        <v>3491</v>
      </c>
      <c r="I835">
        <v>40</v>
      </c>
      <c r="J835">
        <v>40</v>
      </c>
      <c r="K835">
        <v>40</v>
      </c>
      <c r="L835">
        <v>40</v>
      </c>
      <c r="M835">
        <v>40</v>
      </c>
      <c r="N835">
        <v>18</v>
      </c>
    </row>
    <row r="836" spans="1:14" x14ac:dyDescent="0.3">
      <c r="A836" t="s">
        <v>3003</v>
      </c>
      <c r="B836">
        <v>54</v>
      </c>
      <c r="C836">
        <v>2</v>
      </c>
      <c r="D836">
        <v>1200000</v>
      </c>
      <c r="E836">
        <v>1</v>
      </c>
      <c r="F836" t="s">
        <v>585</v>
      </c>
      <c r="G836">
        <v>25</v>
      </c>
      <c r="H836" t="s">
        <v>3487</v>
      </c>
      <c r="I836">
        <v>82</v>
      </c>
      <c r="J836">
        <v>80</v>
      </c>
      <c r="K836">
        <v>84</v>
      </c>
      <c r="L836">
        <v>79</v>
      </c>
      <c r="M836">
        <v>79</v>
      </c>
      <c r="N836">
        <v>20</v>
      </c>
    </row>
    <row r="837" spans="1:14" x14ac:dyDescent="0.3">
      <c r="A837" t="s">
        <v>3006</v>
      </c>
      <c r="B837">
        <v>54</v>
      </c>
      <c r="C837">
        <v>1</v>
      </c>
      <c r="D837">
        <v>1200000</v>
      </c>
      <c r="E837">
        <v>1</v>
      </c>
      <c r="F837" t="s">
        <v>585</v>
      </c>
      <c r="G837">
        <v>3</v>
      </c>
      <c r="H837" t="s">
        <v>3482</v>
      </c>
      <c r="I837">
        <v>81</v>
      </c>
      <c r="J837">
        <v>72</v>
      </c>
      <c r="K837">
        <v>84</v>
      </c>
      <c r="L837">
        <v>57</v>
      </c>
      <c r="M837">
        <v>84</v>
      </c>
      <c r="N837">
        <v>21</v>
      </c>
    </row>
    <row r="838" spans="1:14" x14ac:dyDescent="0.3">
      <c r="A838" t="s">
        <v>3008</v>
      </c>
      <c r="B838">
        <v>54</v>
      </c>
      <c r="C838">
        <v>1</v>
      </c>
      <c r="D838">
        <v>1200000</v>
      </c>
      <c r="E838">
        <v>3</v>
      </c>
      <c r="F838" t="s">
        <v>585</v>
      </c>
      <c r="G838">
        <v>32</v>
      </c>
      <c r="H838" t="s">
        <v>3483</v>
      </c>
      <c r="I838">
        <v>79</v>
      </c>
      <c r="J838">
        <v>72</v>
      </c>
      <c r="K838">
        <v>90</v>
      </c>
      <c r="L838">
        <v>73</v>
      </c>
      <c r="M838">
        <v>71</v>
      </c>
      <c r="N838">
        <v>21</v>
      </c>
    </row>
    <row r="839" spans="1:14" x14ac:dyDescent="0.3">
      <c r="A839" t="s">
        <v>3009</v>
      </c>
      <c r="B839">
        <v>54</v>
      </c>
      <c r="C839">
        <v>2</v>
      </c>
      <c r="D839">
        <v>1200000</v>
      </c>
      <c r="E839">
        <v>2</v>
      </c>
      <c r="F839" t="s">
        <v>585</v>
      </c>
      <c r="G839">
        <v>23</v>
      </c>
      <c r="H839" t="s">
        <v>3491</v>
      </c>
      <c r="I839">
        <v>77</v>
      </c>
      <c r="J839">
        <v>82</v>
      </c>
      <c r="K839">
        <v>73</v>
      </c>
      <c r="L839">
        <v>94</v>
      </c>
      <c r="M839">
        <v>73</v>
      </c>
      <c r="N839">
        <v>20</v>
      </c>
    </row>
    <row r="840" spans="1:14" x14ac:dyDescent="0.3">
      <c r="A840" t="s">
        <v>3011</v>
      </c>
      <c r="B840">
        <v>54</v>
      </c>
      <c r="C840">
        <v>3</v>
      </c>
      <c r="D840">
        <v>1200000</v>
      </c>
      <c r="E840">
        <v>3</v>
      </c>
      <c r="F840" t="s">
        <v>585</v>
      </c>
      <c r="G840">
        <v>20</v>
      </c>
      <c r="H840" t="s">
        <v>3488</v>
      </c>
      <c r="I840">
        <v>72</v>
      </c>
      <c r="J840">
        <v>71</v>
      </c>
      <c r="K840">
        <v>50</v>
      </c>
      <c r="L840">
        <v>81</v>
      </c>
      <c r="M840">
        <v>65</v>
      </c>
      <c r="N840">
        <v>19</v>
      </c>
    </row>
    <row r="841" spans="1:14" x14ac:dyDescent="0.3">
      <c r="A841" t="s">
        <v>3012</v>
      </c>
      <c r="B841">
        <v>54</v>
      </c>
      <c r="C841">
        <v>3</v>
      </c>
      <c r="D841">
        <v>1200000</v>
      </c>
      <c r="E841">
        <v>1</v>
      </c>
      <c r="F841" t="s">
        <v>585</v>
      </c>
      <c r="G841">
        <v>5</v>
      </c>
      <c r="H841" t="s">
        <v>3496</v>
      </c>
      <c r="I841">
        <v>75</v>
      </c>
      <c r="J841">
        <v>67</v>
      </c>
      <c r="K841">
        <v>88</v>
      </c>
      <c r="L841">
        <v>67</v>
      </c>
      <c r="M841">
        <v>77</v>
      </c>
      <c r="N841">
        <v>19</v>
      </c>
    </row>
    <row r="842" spans="1:14" x14ac:dyDescent="0.3">
      <c r="A842" t="s">
        <v>3013</v>
      </c>
      <c r="B842">
        <v>54</v>
      </c>
      <c r="C842">
        <v>1</v>
      </c>
      <c r="D842">
        <v>1200000</v>
      </c>
      <c r="E842">
        <v>1</v>
      </c>
      <c r="F842" t="s">
        <v>585</v>
      </c>
      <c r="G842">
        <v>13</v>
      </c>
      <c r="H842" t="s">
        <v>3485</v>
      </c>
      <c r="I842">
        <v>74</v>
      </c>
      <c r="J842">
        <v>72</v>
      </c>
      <c r="K842">
        <v>79</v>
      </c>
      <c r="L842">
        <v>64</v>
      </c>
      <c r="M842">
        <v>67</v>
      </c>
      <c r="N842">
        <v>21</v>
      </c>
    </row>
    <row r="843" spans="1:14" x14ac:dyDescent="0.3">
      <c r="A843" t="s">
        <v>3014</v>
      </c>
      <c r="B843">
        <v>54</v>
      </c>
      <c r="C843">
        <v>2</v>
      </c>
      <c r="D843">
        <v>1200000</v>
      </c>
      <c r="E843">
        <v>0</v>
      </c>
      <c r="F843" t="s">
        <v>585</v>
      </c>
      <c r="G843">
        <v>2</v>
      </c>
      <c r="H843" t="s">
        <v>3485</v>
      </c>
      <c r="I843">
        <v>73</v>
      </c>
      <c r="J843">
        <v>61</v>
      </c>
      <c r="K843">
        <v>94</v>
      </c>
      <c r="L843">
        <v>67</v>
      </c>
      <c r="M843">
        <v>63</v>
      </c>
      <c r="N843">
        <v>20</v>
      </c>
    </row>
    <row r="844" spans="1:14" x14ac:dyDescent="0.3">
      <c r="A844" t="s">
        <v>3016</v>
      </c>
      <c r="B844">
        <v>54</v>
      </c>
      <c r="C844">
        <v>2</v>
      </c>
      <c r="D844">
        <v>1200000</v>
      </c>
      <c r="E844">
        <v>3</v>
      </c>
      <c r="F844" t="s">
        <v>585</v>
      </c>
      <c r="G844">
        <v>22</v>
      </c>
      <c r="H844" t="s">
        <v>3484</v>
      </c>
      <c r="I844">
        <v>68</v>
      </c>
      <c r="J844">
        <v>59</v>
      </c>
      <c r="K844">
        <v>47</v>
      </c>
      <c r="L844">
        <v>67</v>
      </c>
      <c r="M844">
        <v>56</v>
      </c>
      <c r="N844">
        <v>20</v>
      </c>
    </row>
    <row r="845" spans="1:14" x14ac:dyDescent="0.3">
      <c r="A845" t="s">
        <v>3017</v>
      </c>
      <c r="B845">
        <v>54</v>
      </c>
      <c r="C845">
        <v>4</v>
      </c>
      <c r="D845">
        <v>1200000</v>
      </c>
      <c r="E845">
        <v>2</v>
      </c>
      <c r="F845" t="s">
        <v>585</v>
      </c>
      <c r="G845">
        <v>35</v>
      </c>
      <c r="H845" t="s">
        <v>3483</v>
      </c>
      <c r="I845">
        <v>62</v>
      </c>
      <c r="J845">
        <v>59</v>
      </c>
      <c r="K845">
        <v>40</v>
      </c>
      <c r="L845">
        <v>69</v>
      </c>
      <c r="M845">
        <v>58</v>
      </c>
      <c r="N845">
        <v>18</v>
      </c>
    </row>
    <row r="846" spans="1:14" x14ac:dyDescent="0.3">
      <c r="A846" t="s">
        <v>3018</v>
      </c>
      <c r="B846">
        <v>54</v>
      </c>
      <c r="C846">
        <v>3</v>
      </c>
      <c r="D846">
        <v>1200000</v>
      </c>
      <c r="E846">
        <v>1</v>
      </c>
      <c r="F846" t="s">
        <v>585</v>
      </c>
      <c r="G846">
        <v>0</v>
      </c>
      <c r="H846" t="s">
        <v>3490</v>
      </c>
      <c r="I846">
        <v>62</v>
      </c>
      <c r="J846">
        <v>61</v>
      </c>
      <c r="K846">
        <v>45</v>
      </c>
      <c r="L846">
        <v>69</v>
      </c>
      <c r="M846">
        <v>66</v>
      </c>
      <c r="N846">
        <v>19</v>
      </c>
    </row>
    <row r="847" spans="1:14" x14ac:dyDescent="0.3">
      <c r="A847" t="s">
        <v>3021</v>
      </c>
      <c r="B847">
        <v>54</v>
      </c>
      <c r="C847">
        <v>4</v>
      </c>
      <c r="D847">
        <v>1200000</v>
      </c>
      <c r="E847">
        <v>1</v>
      </c>
      <c r="F847" t="s">
        <v>585</v>
      </c>
      <c r="G847">
        <v>10</v>
      </c>
      <c r="H847" t="s">
        <v>3490</v>
      </c>
      <c r="I847">
        <v>61</v>
      </c>
      <c r="J847">
        <v>59</v>
      </c>
      <c r="K847">
        <v>55</v>
      </c>
      <c r="L847">
        <v>69</v>
      </c>
      <c r="M847">
        <v>64</v>
      </c>
      <c r="N847">
        <v>18</v>
      </c>
    </row>
    <row r="848" spans="1:14" x14ac:dyDescent="0.3">
      <c r="A848" t="s">
        <v>3024</v>
      </c>
      <c r="B848">
        <v>54</v>
      </c>
      <c r="C848">
        <v>3</v>
      </c>
      <c r="D848">
        <v>1200000</v>
      </c>
      <c r="E848">
        <v>3</v>
      </c>
      <c r="F848" t="s">
        <v>585</v>
      </c>
      <c r="G848">
        <v>14</v>
      </c>
      <c r="H848" t="s">
        <v>3483</v>
      </c>
      <c r="I848">
        <v>65</v>
      </c>
      <c r="J848">
        <v>58</v>
      </c>
      <c r="K848">
        <v>49</v>
      </c>
      <c r="L848">
        <v>72</v>
      </c>
      <c r="M848">
        <v>66</v>
      </c>
      <c r="N848">
        <v>19</v>
      </c>
    </row>
    <row r="849" spans="1:14" x14ac:dyDescent="0.3">
      <c r="A849" t="s">
        <v>3026</v>
      </c>
      <c r="B849">
        <v>54</v>
      </c>
      <c r="C849">
        <v>4</v>
      </c>
      <c r="D849">
        <v>1200000</v>
      </c>
      <c r="E849">
        <v>1</v>
      </c>
      <c r="F849" t="s">
        <v>585</v>
      </c>
      <c r="G849">
        <v>1</v>
      </c>
      <c r="H849" t="s">
        <v>3485</v>
      </c>
      <c r="I849">
        <v>58</v>
      </c>
      <c r="J849">
        <v>57</v>
      </c>
      <c r="K849">
        <v>46</v>
      </c>
      <c r="L849">
        <v>69</v>
      </c>
      <c r="M849">
        <v>66</v>
      </c>
      <c r="N849">
        <v>18</v>
      </c>
    </row>
    <row r="850" spans="1:14" x14ac:dyDescent="0.3">
      <c r="A850" t="s">
        <v>3027</v>
      </c>
      <c r="B850">
        <v>54</v>
      </c>
      <c r="C850">
        <v>1</v>
      </c>
      <c r="D850">
        <v>1200000</v>
      </c>
      <c r="E850">
        <v>2</v>
      </c>
      <c r="F850" t="s">
        <v>585</v>
      </c>
      <c r="G850">
        <v>34</v>
      </c>
      <c r="H850" t="s">
        <v>3493</v>
      </c>
      <c r="I850">
        <v>57</v>
      </c>
      <c r="J850">
        <v>57</v>
      </c>
      <c r="K850">
        <v>44</v>
      </c>
      <c r="L850">
        <v>67</v>
      </c>
      <c r="M850">
        <v>58</v>
      </c>
      <c r="N850">
        <v>21</v>
      </c>
    </row>
    <row r="851" spans="1:14" x14ac:dyDescent="0.3">
      <c r="A851" t="s">
        <v>3028</v>
      </c>
      <c r="B851">
        <v>54</v>
      </c>
      <c r="C851">
        <v>3</v>
      </c>
      <c r="D851">
        <v>1200000</v>
      </c>
      <c r="E851">
        <v>3</v>
      </c>
      <c r="F851" t="s">
        <v>585</v>
      </c>
      <c r="G851">
        <v>33</v>
      </c>
      <c r="H851" t="s">
        <v>3484</v>
      </c>
      <c r="I851">
        <v>60</v>
      </c>
      <c r="J851">
        <v>58</v>
      </c>
      <c r="K851">
        <v>50</v>
      </c>
      <c r="L851">
        <v>74</v>
      </c>
      <c r="M851">
        <v>53</v>
      </c>
      <c r="N851">
        <v>19</v>
      </c>
    </row>
    <row r="852" spans="1:14" x14ac:dyDescent="0.3">
      <c r="A852" t="s">
        <v>3030</v>
      </c>
      <c r="B852">
        <v>54</v>
      </c>
      <c r="C852">
        <v>4</v>
      </c>
      <c r="D852">
        <v>1200000</v>
      </c>
      <c r="E852">
        <v>1</v>
      </c>
      <c r="F852" t="s">
        <v>585</v>
      </c>
      <c r="G852">
        <v>11</v>
      </c>
      <c r="H852" t="s">
        <v>3493</v>
      </c>
      <c r="I852">
        <v>56</v>
      </c>
      <c r="J852">
        <v>57</v>
      </c>
      <c r="K852">
        <v>46</v>
      </c>
      <c r="L852">
        <v>70</v>
      </c>
      <c r="M852">
        <v>50</v>
      </c>
      <c r="N852">
        <v>18</v>
      </c>
    </row>
    <row r="853" spans="1:14" x14ac:dyDescent="0.3">
      <c r="A853" t="s">
        <v>3032</v>
      </c>
      <c r="B853">
        <v>54</v>
      </c>
      <c r="C853">
        <v>4</v>
      </c>
      <c r="D853">
        <v>1200000</v>
      </c>
      <c r="E853">
        <v>2</v>
      </c>
      <c r="F853" t="s">
        <v>585</v>
      </c>
      <c r="G853">
        <v>30</v>
      </c>
      <c r="H853" t="s">
        <v>3488</v>
      </c>
      <c r="I853">
        <v>71</v>
      </c>
      <c r="J853">
        <v>58</v>
      </c>
      <c r="K853">
        <v>49</v>
      </c>
      <c r="L853">
        <v>73</v>
      </c>
      <c r="M853">
        <v>70</v>
      </c>
      <c r="N853">
        <v>18</v>
      </c>
    </row>
    <row r="854" spans="1:14" x14ac:dyDescent="0.3">
      <c r="A854" t="s">
        <v>3036</v>
      </c>
      <c r="B854">
        <v>55</v>
      </c>
      <c r="C854">
        <v>1</v>
      </c>
      <c r="D854">
        <v>1200000</v>
      </c>
      <c r="E854">
        <v>0</v>
      </c>
      <c r="F854" t="s">
        <v>585</v>
      </c>
      <c r="G854">
        <v>3</v>
      </c>
      <c r="H854" t="s">
        <v>3490</v>
      </c>
      <c r="I854">
        <v>77</v>
      </c>
      <c r="J854">
        <v>79</v>
      </c>
      <c r="K854">
        <v>84</v>
      </c>
      <c r="L854">
        <v>83</v>
      </c>
      <c r="M854">
        <v>85</v>
      </c>
      <c r="N854">
        <v>21</v>
      </c>
    </row>
    <row r="855" spans="1:14" x14ac:dyDescent="0.3">
      <c r="A855" t="s">
        <v>3038</v>
      </c>
      <c r="B855">
        <v>55</v>
      </c>
      <c r="C855">
        <v>1</v>
      </c>
      <c r="D855">
        <v>1200000</v>
      </c>
      <c r="E855">
        <v>1</v>
      </c>
      <c r="F855" t="s">
        <v>585</v>
      </c>
      <c r="G855">
        <v>4</v>
      </c>
      <c r="H855" t="s">
        <v>3485</v>
      </c>
      <c r="I855">
        <v>82</v>
      </c>
      <c r="J855">
        <v>78</v>
      </c>
      <c r="K855">
        <v>76</v>
      </c>
      <c r="L855">
        <v>63</v>
      </c>
      <c r="M855">
        <v>69</v>
      </c>
      <c r="N855">
        <v>21</v>
      </c>
    </row>
    <row r="856" spans="1:14" x14ac:dyDescent="0.3">
      <c r="A856" t="s">
        <v>3040</v>
      </c>
      <c r="B856">
        <v>55</v>
      </c>
      <c r="C856">
        <v>3</v>
      </c>
      <c r="D856">
        <v>1200000</v>
      </c>
      <c r="E856">
        <v>0</v>
      </c>
      <c r="F856" t="s">
        <v>585</v>
      </c>
      <c r="G856">
        <v>10</v>
      </c>
      <c r="H856" t="s">
        <v>3487</v>
      </c>
      <c r="I856">
        <v>76</v>
      </c>
      <c r="J856">
        <v>72</v>
      </c>
      <c r="K856">
        <v>88</v>
      </c>
      <c r="L856">
        <v>65</v>
      </c>
      <c r="M856">
        <v>68</v>
      </c>
      <c r="N856">
        <v>19</v>
      </c>
    </row>
    <row r="857" spans="1:14" x14ac:dyDescent="0.3">
      <c r="A857" t="s">
        <v>3043</v>
      </c>
      <c r="B857">
        <v>55</v>
      </c>
      <c r="C857">
        <v>3</v>
      </c>
      <c r="D857">
        <v>1200000</v>
      </c>
      <c r="E857">
        <v>1</v>
      </c>
      <c r="F857" t="s">
        <v>585</v>
      </c>
      <c r="G857">
        <v>2</v>
      </c>
      <c r="H857" t="s">
        <v>3496</v>
      </c>
      <c r="I857">
        <v>73</v>
      </c>
      <c r="J857">
        <v>64</v>
      </c>
      <c r="K857">
        <v>86</v>
      </c>
      <c r="L857">
        <v>62</v>
      </c>
      <c r="M857">
        <v>58</v>
      </c>
      <c r="N857">
        <v>19</v>
      </c>
    </row>
    <row r="858" spans="1:14" x14ac:dyDescent="0.3">
      <c r="A858" t="s">
        <v>3045</v>
      </c>
      <c r="B858">
        <v>55</v>
      </c>
      <c r="C858">
        <v>4</v>
      </c>
      <c r="D858">
        <v>1200000</v>
      </c>
      <c r="E858">
        <v>2</v>
      </c>
      <c r="F858" t="s">
        <v>585</v>
      </c>
      <c r="G858">
        <v>22</v>
      </c>
      <c r="H858" t="s">
        <v>3483</v>
      </c>
      <c r="I858">
        <v>65</v>
      </c>
      <c r="J858">
        <v>66</v>
      </c>
      <c r="K858">
        <v>44</v>
      </c>
      <c r="L858">
        <v>78</v>
      </c>
      <c r="M858">
        <v>70</v>
      </c>
      <c r="N858">
        <v>18</v>
      </c>
    </row>
    <row r="859" spans="1:14" x14ac:dyDescent="0.3">
      <c r="A859" t="s">
        <v>3047</v>
      </c>
      <c r="B859">
        <v>55</v>
      </c>
      <c r="C859">
        <v>4</v>
      </c>
      <c r="D859">
        <v>1200000</v>
      </c>
      <c r="E859">
        <v>0</v>
      </c>
      <c r="F859" t="s">
        <v>585</v>
      </c>
      <c r="G859">
        <v>1</v>
      </c>
      <c r="H859" t="s">
        <v>3490</v>
      </c>
      <c r="I859">
        <v>66</v>
      </c>
      <c r="J859">
        <v>70</v>
      </c>
      <c r="K859">
        <v>48</v>
      </c>
      <c r="L859">
        <v>72</v>
      </c>
      <c r="M859">
        <v>49</v>
      </c>
      <c r="N859">
        <v>18</v>
      </c>
    </row>
    <row r="860" spans="1:14" x14ac:dyDescent="0.3">
      <c r="A860" t="s">
        <v>3049</v>
      </c>
      <c r="B860">
        <v>55</v>
      </c>
      <c r="C860">
        <v>3</v>
      </c>
      <c r="D860">
        <v>1200000</v>
      </c>
      <c r="E860">
        <v>3</v>
      </c>
      <c r="F860" t="s">
        <v>585</v>
      </c>
      <c r="G860">
        <v>23</v>
      </c>
      <c r="H860" t="s">
        <v>3489</v>
      </c>
      <c r="I860">
        <v>64</v>
      </c>
      <c r="J860">
        <v>72</v>
      </c>
      <c r="K860">
        <v>43</v>
      </c>
      <c r="L860">
        <v>75</v>
      </c>
      <c r="M860">
        <v>63</v>
      </c>
      <c r="N860">
        <v>19</v>
      </c>
    </row>
    <row r="861" spans="1:14" x14ac:dyDescent="0.3">
      <c r="A861" t="s">
        <v>3052</v>
      </c>
      <c r="B861">
        <v>55</v>
      </c>
      <c r="C861">
        <v>3</v>
      </c>
      <c r="D861">
        <v>1200000</v>
      </c>
      <c r="E861">
        <v>1</v>
      </c>
      <c r="F861" t="s">
        <v>585</v>
      </c>
      <c r="G861">
        <v>0</v>
      </c>
      <c r="H861" t="s">
        <v>3490</v>
      </c>
      <c r="I861">
        <v>71</v>
      </c>
      <c r="J861">
        <v>66</v>
      </c>
      <c r="K861">
        <v>81</v>
      </c>
      <c r="L861">
        <v>62</v>
      </c>
      <c r="M861">
        <v>56</v>
      </c>
      <c r="N861">
        <v>19</v>
      </c>
    </row>
    <row r="862" spans="1:14" x14ac:dyDescent="0.3">
      <c r="A862" t="s">
        <v>3054</v>
      </c>
      <c r="B862">
        <v>55</v>
      </c>
      <c r="C862">
        <v>2</v>
      </c>
      <c r="D862">
        <v>1200000</v>
      </c>
      <c r="E862">
        <v>3</v>
      </c>
      <c r="F862" t="s">
        <v>585</v>
      </c>
      <c r="G862">
        <v>13</v>
      </c>
      <c r="H862" t="s">
        <v>3483</v>
      </c>
      <c r="I862">
        <v>64</v>
      </c>
      <c r="J862">
        <v>72</v>
      </c>
      <c r="K862">
        <v>49</v>
      </c>
      <c r="L862">
        <v>85</v>
      </c>
      <c r="M862">
        <v>40</v>
      </c>
      <c r="N862">
        <v>20</v>
      </c>
    </row>
    <row r="863" spans="1:14" x14ac:dyDescent="0.3">
      <c r="A863" t="s">
        <v>3056</v>
      </c>
      <c r="B863">
        <v>55</v>
      </c>
      <c r="C863">
        <v>1</v>
      </c>
      <c r="D863">
        <v>1200000</v>
      </c>
      <c r="E863">
        <v>4</v>
      </c>
      <c r="F863" t="s">
        <v>585</v>
      </c>
      <c r="G863">
        <v>25</v>
      </c>
      <c r="H863" t="s">
        <v>3489</v>
      </c>
      <c r="I863">
        <v>65</v>
      </c>
      <c r="J863">
        <v>64</v>
      </c>
      <c r="K863">
        <v>43</v>
      </c>
      <c r="L863">
        <v>73</v>
      </c>
      <c r="M863">
        <v>45</v>
      </c>
      <c r="N863">
        <v>21</v>
      </c>
    </row>
    <row r="864" spans="1:14" x14ac:dyDescent="0.3">
      <c r="A864" t="s">
        <v>3060</v>
      </c>
      <c r="B864">
        <v>55</v>
      </c>
      <c r="C864">
        <v>4</v>
      </c>
      <c r="D864">
        <v>1200000</v>
      </c>
      <c r="E864">
        <v>2</v>
      </c>
      <c r="F864" t="s">
        <v>585</v>
      </c>
      <c r="G864">
        <v>15</v>
      </c>
      <c r="H864" t="s">
        <v>3484</v>
      </c>
      <c r="I864">
        <v>58</v>
      </c>
      <c r="J864">
        <v>59</v>
      </c>
      <c r="K864">
        <v>44</v>
      </c>
      <c r="L864">
        <v>72</v>
      </c>
      <c r="M864">
        <v>53</v>
      </c>
      <c r="N864">
        <v>18</v>
      </c>
    </row>
    <row r="865" spans="1:14" x14ac:dyDescent="0.3">
      <c r="A865" t="s">
        <v>3062</v>
      </c>
      <c r="B865">
        <v>55</v>
      </c>
      <c r="C865">
        <v>3</v>
      </c>
      <c r="D865">
        <v>1200000</v>
      </c>
      <c r="E865">
        <v>0</v>
      </c>
      <c r="F865" t="s">
        <v>585</v>
      </c>
      <c r="G865">
        <v>20</v>
      </c>
      <c r="H865" t="s">
        <v>3496</v>
      </c>
      <c r="I865">
        <v>55</v>
      </c>
      <c r="J865">
        <v>57</v>
      </c>
      <c r="K865">
        <v>40</v>
      </c>
      <c r="L865">
        <v>69</v>
      </c>
      <c r="M865">
        <v>57</v>
      </c>
      <c r="N865">
        <v>19</v>
      </c>
    </row>
    <row r="866" spans="1:14" x14ac:dyDescent="0.3">
      <c r="A866" t="s">
        <v>3065</v>
      </c>
      <c r="B866">
        <v>55</v>
      </c>
      <c r="C866">
        <v>4</v>
      </c>
      <c r="D866">
        <v>1200000</v>
      </c>
      <c r="E866">
        <v>0</v>
      </c>
      <c r="F866" t="s">
        <v>585</v>
      </c>
      <c r="G866">
        <v>12</v>
      </c>
      <c r="H866" t="s">
        <v>3495</v>
      </c>
      <c r="I866">
        <v>55</v>
      </c>
      <c r="J866">
        <v>57</v>
      </c>
      <c r="K866">
        <v>41</v>
      </c>
      <c r="L866">
        <v>67</v>
      </c>
      <c r="M866">
        <v>0</v>
      </c>
      <c r="N866">
        <v>18</v>
      </c>
    </row>
    <row r="867" spans="1:14" x14ac:dyDescent="0.3">
      <c r="A867" t="s">
        <v>3067</v>
      </c>
      <c r="B867">
        <v>55</v>
      </c>
      <c r="C867">
        <v>3</v>
      </c>
      <c r="D867">
        <v>1200000</v>
      </c>
      <c r="E867">
        <v>3</v>
      </c>
      <c r="F867" t="s">
        <v>585</v>
      </c>
      <c r="G867">
        <v>21</v>
      </c>
      <c r="H867" t="s">
        <v>3487</v>
      </c>
      <c r="I867">
        <v>40</v>
      </c>
      <c r="J867">
        <v>40</v>
      </c>
      <c r="K867">
        <v>40</v>
      </c>
      <c r="L867">
        <v>40</v>
      </c>
      <c r="M867">
        <v>40</v>
      </c>
      <c r="N867">
        <v>19</v>
      </c>
    </row>
    <row r="868" spans="1:14" x14ac:dyDescent="0.3">
      <c r="A868" t="s">
        <v>3072</v>
      </c>
      <c r="B868">
        <v>56</v>
      </c>
      <c r="C868">
        <v>2</v>
      </c>
      <c r="D868">
        <v>1200000</v>
      </c>
      <c r="E868">
        <v>1</v>
      </c>
      <c r="F868" t="s">
        <v>585</v>
      </c>
      <c r="G868">
        <v>15</v>
      </c>
      <c r="H868" t="s">
        <v>3482</v>
      </c>
      <c r="I868">
        <v>80</v>
      </c>
      <c r="J868">
        <v>81</v>
      </c>
      <c r="K868">
        <v>73</v>
      </c>
      <c r="L868">
        <v>69</v>
      </c>
      <c r="M868">
        <v>66</v>
      </c>
      <c r="N868">
        <v>20</v>
      </c>
    </row>
    <row r="869" spans="1:14" x14ac:dyDescent="0.3">
      <c r="A869" t="s">
        <v>3074</v>
      </c>
      <c r="B869">
        <v>56</v>
      </c>
      <c r="C869">
        <v>1</v>
      </c>
      <c r="D869">
        <v>1200000</v>
      </c>
      <c r="E869">
        <v>3</v>
      </c>
      <c r="F869" t="s">
        <v>585</v>
      </c>
      <c r="G869">
        <v>2</v>
      </c>
      <c r="H869" t="s">
        <v>3487</v>
      </c>
      <c r="I869">
        <v>77</v>
      </c>
      <c r="J869">
        <v>80</v>
      </c>
      <c r="K869">
        <v>88</v>
      </c>
      <c r="L869">
        <v>75</v>
      </c>
      <c r="M869">
        <v>67</v>
      </c>
      <c r="N869">
        <v>21</v>
      </c>
    </row>
    <row r="870" spans="1:14" x14ac:dyDescent="0.3">
      <c r="A870" t="s">
        <v>3076</v>
      </c>
      <c r="B870">
        <v>56</v>
      </c>
      <c r="C870">
        <v>1</v>
      </c>
      <c r="D870">
        <v>1200000</v>
      </c>
      <c r="E870">
        <v>2</v>
      </c>
      <c r="F870" t="s">
        <v>585</v>
      </c>
      <c r="G870">
        <v>30</v>
      </c>
      <c r="H870" t="s">
        <v>3490</v>
      </c>
      <c r="I870">
        <v>76</v>
      </c>
      <c r="J870">
        <v>77</v>
      </c>
      <c r="K870">
        <v>87</v>
      </c>
      <c r="L870">
        <v>68</v>
      </c>
      <c r="M870">
        <v>79</v>
      </c>
      <c r="N870">
        <v>21</v>
      </c>
    </row>
    <row r="871" spans="1:14" x14ac:dyDescent="0.3">
      <c r="A871" t="s">
        <v>3078</v>
      </c>
      <c r="B871">
        <v>56</v>
      </c>
      <c r="C871">
        <v>3</v>
      </c>
      <c r="D871">
        <v>1200000</v>
      </c>
      <c r="E871">
        <v>1</v>
      </c>
      <c r="F871" t="s">
        <v>585</v>
      </c>
      <c r="G871">
        <v>12</v>
      </c>
      <c r="H871" t="s">
        <v>3482</v>
      </c>
      <c r="I871">
        <v>73</v>
      </c>
      <c r="J871">
        <v>78</v>
      </c>
      <c r="K871">
        <v>43</v>
      </c>
      <c r="L871">
        <v>61</v>
      </c>
      <c r="M871">
        <v>70</v>
      </c>
      <c r="N871">
        <v>19</v>
      </c>
    </row>
    <row r="872" spans="1:14" x14ac:dyDescent="0.3">
      <c r="A872" t="s">
        <v>3080</v>
      </c>
      <c r="B872">
        <v>56</v>
      </c>
      <c r="C872">
        <v>1</v>
      </c>
      <c r="D872">
        <v>1200000</v>
      </c>
      <c r="E872">
        <v>1</v>
      </c>
      <c r="F872" t="s">
        <v>585</v>
      </c>
      <c r="G872">
        <v>24</v>
      </c>
      <c r="H872" t="s">
        <v>3493</v>
      </c>
      <c r="I872">
        <v>78</v>
      </c>
      <c r="J872">
        <v>68</v>
      </c>
      <c r="K872">
        <v>91</v>
      </c>
      <c r="L872">
        <v>56</v>
      </c>
      <c r="M872">
        <v>69</v>
      </c>
      <c r="N872">
        <v>21</v>
      </c>
    </row>
    <row r="873" spans="1:14" x14ac:dyDescent="0.3">
      <c r="A873" t="s">
        <v>3083</v>
      </c>
      <c r="B873">
        <v>56</v>
      </c>
      <c r="C873">
        <v>2</v>
      </c>
      <c r="D873">
        <v>1200000</v>
      </c>
      <c r="E873">
        <v>1</v>
      </c>
      <c r="F873" t="s">
        <v>585</v>
      </c>
      <c r="G873">
        <v>1</v>
      </c>
      <c r="H873" t="s">
        <v>3490</v>
      </c>
      <c r="I873">
        <v>76</v>
      </c>
      <c r="J873">
        <v>69</v>
      </c>
      <c r="K873">
        <v>95</v>
      </c>
      <c r="L873">
        <v>69</v>
      </c>
      <c r="M873">
        <v>58</v>
      </c>
      <c r="N873">
        <v>20</v>
      </c>
    </row>
    <row r="874" spans="1:14" x14ac:dyDescent="0.3">
      <c r="A874" t="s">
        <v>3084</v>
      </c>
      <c r="B874">
        <v>56</v>
      </c>
      <c r="C874">
        <v>4</v>
      </c>
      <c r="D874">
        <v>1200000</v>
      </c>
      <c r="E874">
        <v>0</v>
      </c>
      <c r="F874" t="s">
        <v>585</v>
      </c>
      <c r="G874">
        <v>10</v>
      </c>
      <c r="H874" t="s">
        <v>3493</v>
      </c>
      <c r="I874">
        <v>66</v>
      </c>
      <c r="J874">
        <v>67</v>
      </c>
      <c r="K874">
        <v>42</v>
      </c>
      <c r="L874">
        <v>77</v>
      </c>
      <c r="M874">
        <v>60</v>
      </c>
      <c r="N874">
        <v>18</v>
      </c>
    </row>
    <row r="875" spans="1:14" x14ac:dyDescent="0.3">
      <c r="A875" t="s">
        <v>3087</v>
      </c>
      <c r="B875">
        <v>56</v>
      </c>
      <c r="C875">
        <v>1</v>
      </c>
      <c r="D875">
        <v>1200000</v>
      </c>
      <c r="E875">
        <v>3</v>
      </c>
      <c r="F875" t="s">
        <v>585</v>
      </c>
      <c r="G875">
        <v>50</v>
      </c>
      <c r="H875" t="s">
        <v>3491</v>
      </c>
      <c r="I875">
        <v>64</v>
      </c>
      <c r="J875">
        <v>66</v>
      </c>
      <c r="K875">
        <v>42</v>
      </c>
      <c r="L875">
        <v>72</v>
      </c>
      <c r="M875">
        <v>65</v>
      </c>
      <c r="N875">
        <v>21</v>
      </c>
    </row>
    <row r="876" spans="1:14" x14ac:dyDescent="0.3">
      <c r="A876" t="s">
        <v>3089</v>
      </c>
      <c r="B876">
        <v>56</v>
      </c>
      <c r="C876">
        <v>3</v>
      </c>
      <c r="D876">
        <v>1200000</v>
      </c>
      <c r="E876">
        <v>2</v>
      </c>
      <c r="F876" t="s">
        <v>585</v>
      </c>
      <c r="G876">
        <v>20</v>
      </c>
      <c r="H876" t="s">
        <v>3491</v>
      </c>
      <c r="I876">
        <v>67</v>
      </c>
      <c r="J876">
        <v>59</v>
      </c>
      <c r="K876">
        <v>50</v>
      </c>
      <c r="L876">
        <v>72</v>
      </c>
      <c r="M876">
        <v>70</v>
      </c>
      <c r="N876">
        <v>19</v>
      </c>
    </row>
    <row r="877" spans="1:14" x14ac:dyDescent="0.3">
      <c r="A877" t="s">
        <v>3092</v>
      </c>
      <c r="B877">
        <v>56</v>
      </c>
      <c r="C877">
        <v>4</v>
      </c>
      <c r="D877">
        <v>1200000</v>
      </c>
      <c r="E877">
        <v>2</v>
      </c>
      <c r="F877" t="s">
        <v>585</v>
      </c>
      <c r="G877">
        <v>0</v>
      </c>
      <c r="H877" t="s">
        <v>3483</v>
      </c>
      <c r="I877">
        <v>60</v>
      </c>
      <c r="J877">
        <v>58</v>
      </c>
      <c r="K877">
        <v>50</v>
      </c>
      <c r="L877">
        <v>74</v>
      </c>
      <c r="M877">
        <v>68</v>
      </c>
      <c r="N877">
        <v>18</v>
      </c>
    </row>
    <row r="878" spans="1:14" x14ac:dyDescent="0.3">
      <c r="A878" t="s">
        <v>3095</v>
      </c>
      <c r="B878">
        <v>56</v>
      </c>
      <c r="C878">
        <v>3</v>
      </c>
      <c r="D878">
        <v>1200000</v>
      </c>
      <c r="E878">
        <v>1</v>
      </c>
      <c r="F878" t="s">
        <v>585</v>
      </c>
      <c r="G878">
        <v>35</v>
      </c>
      <c r="H878" t="s">
        <v>3482</v>
      </c>
      <c r="I878">
        <v>61</v>
      </c>
      <c r="J878">
        <v>58</v>
      </c>
      <c r="K878">
        <v>42</v>
      </c>
      <c r="L878">
        <v>71</v>
      </c>
      <c r="M878">
        <v>61</v>
      </c>
      <c r="N878">
        <v>19</v>
      </c>
    </row>
    <row r="879" spans="1:14" x14ac:dyDescent="0.3">
      <c r="A879" t="s">
        <v>3098</v>
      </c>
      <c r="B879">
        <v>56</v>
      </c>
      <c r="C879">
        <v>2</v>
      </c>
      <c r="D879">
        <v>1200000</v>
      </c>
      <c r="E879">
        <v>2</v>
      </c>
      <c r="F879" t="s">
        <v>585</v>
      </c>
      <c r="G879">
        <v>14</v>
      </c>
      <c r="H879" t="s">
        <v>3491</v>
      </c>
      <c r="I879">
        <v>71</v>
      </c>
      <c r="J879">
        <v>62</v>
      </c>
      <c r="K879">
        <v>44</v>
      </c>
      <c r="L879">
        <v>75</v>
      </c>
      <c r="M879">
        <v>69</v>
      </c>
      <c r="N879">
        <v>20</v>
      </c>
    </row>
    <row r="880" spans="1:14" x14ac:dyDescent="0.3">
      <c r="A880" t="s">
        <v>3101</v>
      </c>
      <c r="B880">
        <v>56</v>
      </c>
      <c r="C880">
        <v>4</v>
      </c>
      <c r="D880">
        <v>1200000</v>
      </c>
      <c r="E880">
        <v>3</v>
      </c>
      <c r="F880" t="s">
        <v>585</v>
      </c>
      <c r="G880">
        <v>21</v>
      </c>
      <c r="H880" t="s">
        <v>3484</v>
      </c>
      <c r="I880">
        <v>55</v>
      </c>
      <c r="J880">
        <v>57</v>
      </c>
      <c r="K880">
        <v>42</v>
      </c>
      <c r="L880">
        <v>69</v>
      </c>
      <c r="M880">
        <v>0</v>
      </c>
      <c r="N880">
        <v>18</v>
      </c>
    </row>
    <row r="881" spans="1:14" x14ac:dyDescent="0.3">
      <c r="A881" t="s">
        <v>3103</v>
      </c>
      <c r="B881">
        <v>56</v>
      </c>
      <c r="C881">
        <v>2</v>
      </c>
      <c r="D881">
        <v>1200000</v>
      </c>
      <c r="E881">
        <v>0</v>
      </c>
      <c r="F881" t="s">
        <v>585</v>
      </c>
      <c r="G881">
        <v>0</v>
      </c>
      <c r="H881" t="s">
        <v>3485</v>
      </c>
      <c r="I881">
        <v>40</v>
      </c>
      <c r="J881">
        <v>40</v>
      </c>
      <c r="K881">
        <v>40</v>
      </c>
      <c r="L881">
        <v>40</v>
      </c>
      <c r="M881">
        <v>40</v>
      </c>
      <c r="N881">
        <v>20</v>
      </c>
    </row>
    <row r="882" spans="1:14" x14ac:dyDescent="0.3">
      <c r="A882" t="s">
        <v>3105</v>
      </c>
      <c r="B882">
        <v>56</v>
      </c>
      <c r="C882">
        <v>3</v>
      </c>
      <c r="D882">
        <v>1200000</v>
      </c>
      <c r="E882">
        <v>1</v>
      </c>
      <c r="F882" t="s">
        <v>585</v>
      </c>
      <c r="G882">
        <v>0</v>
      </c>
      <c r="H882" t="s">
        <v>3495</v>
      </c>
      <c r="I882">
        <v>40</v>
      </c>
      <c r="J882">
        <v>40</v>
      </c>
      <c r="K882">
        <v>40</v>
      </c>
      <c r="L882">
        <v>40</v>
      </c>
      <c r="M882">
        <v>40</v>
      </c>
      <c r="N882">
        <v>19</v>
      </c>
    </row>
    <row r="883" spans="1:14" x14ac:dyDescent="0.3">
      <c r="A883" t="s">
        <v>3107</v>
      </c>
      <c r="B883">
        <v>57</v>
      </c>
      <c r="C883">
        <v>1</v>
      </c>
      <c r="D883">
        <v>1200000</v>
      </c>
      <c r="E883">
        <v>3</v>
      </c>
      <c r="F883" t="s">
        <v>585</v>
      </c>
      <c r="G883">
        <v>34</v>
      </c>
      <c r="H883" t="s">
        <v>3484</v>
      </c>
      <c r="I883">
        <v>82</v>
      </c>
      <c r="J883">
        <v>78</v>
      </c>
      <c r="K883">
        <v>86</v>
      </c>
      <c r="L883">
        <v>96</v>
      </c>
      <c r="M883">
        <v>80</v>
      </c>
      <c r="N883">
        <v>21</v>
      </c>
    </row>
    <row r="884" spans="1:14" x14ac:dyDescent="0.3">
      <c r="A884" t="s">
        <v>3110</v>
      </c>
      <c r="B884">
        <v>57</v>
      </c>
      <c r="C884">
        <v>2</v>
      </c>
      <c r="D884">
        <v>1200000</v>
      </c>
      <c r="E884">
        <v>1</v>
      </c>
      <c r="F884" t="s">
        <v>585</v>
      </c>
      <c r="G884">
        <v>15</v>
      </c>
      <c r="H884" t="s">
        <v>3496</v>
      </c>
      <c r="I884">
        <v>78</v>
      </c>
      <c r="J884">
        <v>75</v>
      </c>
      <c r="K884">
        <v>85</v>
      </c>
      <c r="L884">
        <v>59</v>
      </c>
      <c r="M884">
        <v>78</v>
      </c>
      <c r="N884">
        <v>20</v>
      </c>
    </row>
    <row r="885" spans="1:14" x14ac:dyDescent="0.3">
      <c r="A885" t="s">
        <v>3113</v>
      </c>
      <c r="B885">
        <v>57</v>
      </c>
      <c r="C885">
        <v>3</v>
      </c>
      <c r="D885">
        <v>1200000</v>
      </c>
      <c r="E885">
        <v>1</v>
      </c>
      <c r="F885" t="s">
        <v>585</v>
      </c>
      <c r="G885">
        <v>11</v>
      </c>
      <c r="H885" t="s">
        <v>3487</v>
      </c>
      <c r="I885">
        <v>83</v>
      </c>
      <c r="J885">
        <v>76</v>
      </c>
      <c r="K885">
        <v>88</v>
      </c>
      <c r="L885">
        <v>71</v>
      </c>
      <c r="M885">
        <v>61</v>
      </c>
      <c r="N885">
        <v>19</v>
      </c>
    </row>
    <row r="886" spans="1:14" x14ac:dyDescent="0.3">
      <c r="A886" t="s">
        <v>3115</v>
      </c>
      <c r="B886">
        <v>57</v>
      </c>
      <c r="C886">
        <v>2</v>
      </c>
      <c r="D886">
        <v>1200000</v>
      </c>
      <c r="E886">
        <v>3</v>
      </c>
      <c r="F886" t="s">
        <v>585</v>
      </c>
      <c r="G886">
        <v>32</v>
      </c>
      <c r="H886" t="s">
        <v>3483</v>
      </c>
      <c r="I886">
        <v>77</v>
      </c>
      <c r="J886">
        <v>76</v>
      </c>
      <c r="K886">
        <v>78</v>
      </c>
      <c r="L886">
        <v>77</v>
      </c>
      <c r="M886">
        <v>62</v>
      </c>
      <c r="N886">
        <v>20</v>
      </c>
    </row>
    <row r="887" spans="1:14" x14ac:dyDescent="0.3">
      <c r="A887" t="s">
        <v>3117</v>
      </c>
      <c r="B887">
        <v>57</v>
      </c>
      <c r="C887">
        <v>1</v>
      </c>
      <c r="D887">
        <v>1200000</v>
      </c>
      <c r="E887">
        <v>0</v>
      </c>
      <c r="F887" t="s">
        <v>585</v>
      </c>
      <c r="G887">
        <v>5</v>
      </c>
      <c r="H887" t="s">
        <v>3496</v>
      </c>
      <c r="I887">
        <v>76</v>
      </c>
      <c r="J887">
        <v>68</v>
      </c>
      <c r="K887">
        <v>85</v>
      </c>
      <c r="L887">
        <v>58</v>
      </c>
      <c r="M887">
        <v>65</v>
      </c>
      <c r="N887">
        <v>21</v>
      </c>
    </row>
    <row r="888" spans="1:14" x14ac:dyDescent="0.3">
      <c r="A888" t="s">
        <v>3119</v>
      </c>
      <c r="B888">
        <v>57</v>
      </c>
      <c r="C888">
        <v>4</v>
      </c>
      <c r="D888">
        <v>1200000</v>
      </c>
      <c r="E888">
        <v>0</v>
      </c>
      <c r="F888" t="s">
        <v>585</v>
      </c>
      <c r="G888">
        <v>12</v>
      </c>
      <c r="H888" t="s">
        <v>3493</v>
      </c>
      <c r="I888">
        <v>68</v>
      </c>
      <c r="J888">
        <v>68</v>
      </c>
      <c r="K888">
        <v>43</v>
      </c>
      <c r="L888">
        <v>64</v>
      </c>
      <c r="M888">
        <v>57</v>
      </c>
      <c r="N888">
        <v>18</v>
      </c>
    </row>
    <row r="889" spans="1:14" x14ac:dyDescent="0.3">
      <c r="A889" t="s">
        <v>3122</v>
      </c>
      <c r="B889">
        <v>57</v>
      </c>
      <c r="C889">
        <v>3</v>
      </c>
      <c r="D889">
        <v>1200000</v>
      </c>
      <c r="E889">
        <v>4</v>
      </c>
      <c r="F889" t="s">
        <v>585</v>
      </c>
      <c r="G889">
        <v>33</v>
      </c>
      <c r="H889" t="s">
        <v>3489</v>
      </c>
      <c r="I889">
        <v>68</v>
      </c>
      <c r="J889">
        <v>69</v>
      </c>
      <c r="K889">
        <v>50</v>
      </c>
      <c r="L889">
        <v>80</v>
      </c>
      <c r="M889">
        <v>39</v>
      </c>
      <c r="N889">
        <v>19</v>
      </c>
    </row>
    <row r="890" spans="1:14" x14ac:dyDescent="0.3">
      <c r="A890" t="s">
        <v>3125</v>
      </c>
      <c r="B890">
        <v>57</v>
      </c>
      <c r="C890">
        <v>4</v>
      </c>
      <c r="D890">
        <v>1200000</v>
      </c>
      <c r="E890">
        <v>3</v>
      </c>
      <c r="F890" t="s">
        <v>585</v>
      </c>
      <c r="G890">
        <v>4</v>
      </c>
      <c r="H890" t="s">
        <v>3484</v>
      </c>
      <c r="I890">
        <v>67</v>
      </c>
      <c r="J890">
        <v>62</v>
      </c>
      <c r="K890">
        <v>50</v>
      </c>
      <c r="L890">
        <v>77</v>
      </c>
      <c r="M890">
        <v>63</v>
      </c>
      <c r="N890">
        <v>18</v>
      </c>
    </row>
    <row r="891" spans="1:14" x14ac:dyDescent="0.3">
      <c r="A891" t="s">
        <v>3127</v>
      </c>
      <c r="B891">
        <v>57</v>
      </c>
      <c r="C891">
        <v>4</v>
      </c>
      <c r="D891">
        <v>1200000</v>
      </c>
      <c r="E891">
        <v>1</v>
      </c>
      <c r="F891" t="s">
        <v>585</v>
      </c>
      <c r="G891">
        <v>2</v>
      </c>
      <c r="H891" t="s">
        <v>3490</v>
      </c>
      <c r="I891">
        <v>66</v>
      </c>
      <c r="J891">
        <v>66</v>
      </c>
      <c r="K891">
        <v>50</v>
      </c>
      <c r="L891">
        <v>59</v>
      </c>
      <c r="M891">
        <v>53</v>
      </c>
      <c r="N891">
        <v>18</v>
      </c>
    </row>
    <row r="892" spans="1:14" x14ac:dyDescent="0.3">
      <c r="A892" t="s">
        <v>3129</v>
      </c>
      <c r="B892">
        <v>57</v>
      </c>
      <c r="C892">
        <v>4</v>
      </c>
      <c r="D892">
        <v>1200000</v>
      </c>
      <c r="E892">
        <v>1</v>
      </c>
      <c r="F892" t="s">
        <v>585</v>
      </c>
      <c r="G892">
        <v>25</v>
      </c>
      <c r="H892" t="s">
        <v>3487</v>
      </c>
      <c r="I892">
        <v>65</v>
      </c>
      <c r="J892">
        <v>60</v>
      </c>
      <c r="K892">
        <v>69</v>
      </c>
      <c r="L892">
        <v>62</v>
      </c>
      <c r="M892">
        <v>85</v>
      </c>
      <c r="N892">
        <v>18</v>
      </c>
    </row>
    <row r="893" spans="1:14" x14ac:dyDescent="0.3">
      <c r="A893" t="s">
        <v>3132</v>
      </c>
      <c r="B893">
        <v>57</v>
      </c>
      <c r="C893">
        <v>3</v>
      </c>
      <c r="D893">
        <v>1200000</v>
      </c>
      <c r="E893">
        <v>3</v>
      </c>
      <c r="F893" t="s">
        <v>585</v>
      </c>
      <c r="G893">
        <v>0</v>
      </c>
      <c r="H893" t="s">
        <v>3488</v>
      </c>
      <c r="I893">
        <v>68</v>
      </c>
      <c r="J893">
        <v>60</v>
      </c>
      <c r="K893">
        <v>46</v>
      </c>
      <c r="L893">
        <v>76</v>
      </c>
      <c r="M893">
        <v>55</v>
      </c>
      <c r="N893">
        <v>19</v>
      </c>
    </row>
    <row r="894" spans="1:14" x14ac:dyDescent="0.3">
      <c r="A894" t="s">
        <v>3133</v>
      </c>
      <c r="B894">
        <v>57</v>
      </c>
      <c r="C894">
        <v>4</v>
      </c>
      <c r="D894">
        <v>1200000</v>
      </c>
      <c r="E894">
        <v>2</v>
      </c>
      <c r="F894" t="s">
        <v>585</v>
      </c>
      <c r="G894">
        <v>44</v>
      </c>
      <c r="H894" t="s">
        <v>3488</v>
      </c>
      <c r="I894">
        <v>71</v>
      </c>
      <c r="J894">
        <v>56</v>
      </c>
      <c r="K894">
        <v>44</v>
      </c>
      <c r="L894">
        <v>68</v>
      </c>
      <c r="M894">
        <v>54</v>
      </c>
      <c r="N894">
        <v>18</v>
      </c>
    </row>
    <row r="895" spans="1:14" x14ac:dyDescent="0.3">
      <c r="A895" t="s">
        <v>3135</v>
      </c>
      <c r="B895">
        <v>57</v>
      </c>
      <c r="C895">
        <v>4</v>
      </c>
      <c r="D895">
        <v>1200000</v>
      </c>
      <c r="E895">
        <v>0</v>
      </c>
      <c r="F895" t="s">
        <v>585</v>
      </c>
      <c r="G895">
        <v>10</v>
      </c>
      <c r="H895" t="s">
        <v>3482</v>
      </c>
      <c r="I895">
        <v>55</v>
      </c>
      <c r="J895">
        <v>57</v>
      </c>
      <c r="K895">
        <v>44</v>
      </c>
      <c r="L895">
        <v>70</v>
      </c>
      <c r="M895">
        <v>67</v>
      </c>
      <c r="N895">
        <v>18</v>
      </c>
    </row>
    <row r="896" spans="1:14" x14ac:dyDescent="0.3">
      <c r="A896" t="s">
        <v>3137</v>
      </c>
      <c r="B896">
        <v>57</v>
      </c>
      <c r="C896">
        <v>2</v>
      </c>
      <c r="D896">
        <v>1200000</v>
      </c>
      <c r="E896">
        <v>0</v>
      </c>
      <c r="F896" t="s">
        <v>585</v>
      </c>
      <c r="G896">
        <v>3</v>
      </c>
      <c r="H896" t="s">
        <v>3496</v>
      </c>
      <c r="I896">
        <v>40</v>
      </c>
      <c r="J896">
        <v>40</v>
      </c>
      <c r="K896">
        <v>40</v>
      </c>
      <c r="L896">
        <v>40</v>
      </c>
      <c r="M896">
        <v>40</v>
      </c>
      <c r="N896">
        <v>20</v>
      </c>
    </row>
    <row r="897" spans="1:14" x14ac:dyDescent="0.3">
      <c r="A897" t="s">
        <v>3138</v>
      </c>
      <c r="B897">
        <v>57</v>
      </c>
      <c r="C897">
        <v>2</v>
      </c>
      <c r="D897">
        <v>1200000</v>
      </c>
      <c r="E897">
        <v>1</v>
      </c>
      <c r="F897" t="s">
        <v>585</v>
      </c>
      <c r="G897">
        <v>24</v>
      </c>
      <c r="H897" t="s">
        <v>3493</v>
      </c>
      <c r="I897">
        <v>40</v>
      </c>
      <c r="J897">
        <v>40</v>
      </c>
      <c r="K897">
        <v>40</v>
      </c>
      <c r="L897">
        <v>40</v>
      </c>
      <c r="M897">
        <v>40</v>
      </c>
      <c r="N897">
        <v>20</v>
      </c>
    </row>
    <row r="898" spans="1:14" x14ac:dyDescent="0.3">
      <c r="A898" t="s">
        <v>3139</v>
      </c>
      <c r="B898">
        <v>57</v>
      </c>
      <c r="C898">
        <v>4</v>
      </c>
      <c r="D898">
        <v>1200000</v>
      </c>
      <c r="E898">
        <v>1</v>
      </c>
      <c r="F898" t="s">
        <v>585</v>
      </c>
      <c r="G898">
        <v>20</v>
      </c>
      <c r="H898" t="s">
        <v>3501</v>
      </c>
      <c r="I898">
        <v>40</v>
      </c>
      <c r="J898">
        <v>40</v>
      </c>
      <c r="K898">
        <v>40</v>
      </c>
      <c r="L898">
        <v>40</v>
      </c>
      <c r="M898">
        <v>40</v>
      </c>
      <c r="N898">
        <v>18</v>
      </c>
    </row>
    <row r="899" spans="1:14" x14ac:dyDescent="0.3">
      <c r="A899" t="s">
        <v>3141</v>
      </c>
      <c r="B899">
        <v>58</v>
      </c>
      <c r="C899">
        <v>2</v>
      </c>
      <c r="D899">
        <v>1200000</v>
      </c>
      <c r="E899">
        <v>1</v>
      </c>
      <c r="F899" t="s">
        <v>585</v>
      </c>
      <c r="G899">
        <v>4</v>
      </c>
      <c r="H899" t="s">
        <v>3490</v>
      </c>
      <c r="I899">
        <v>83</v>
      </c>
      <c r="J899">
        <v>77</v>
      </c>
      <c r="K899">
        <v>95</v>
      </c>
      <c r="L899">
        <v>71</v>
      </c>
      <c r="M899">
        <v>57</v>
      </c>
      <c r="N899">
        <v>20</v>
      </c>
    </row>
    <row r="900" spans="1:14" x14ac:dyDescent="0.3">
      <c r="A900" t="s">
        <v>3143</v>
      </c>
      <c r="B900">
        <v>58</v>
      </c>
      <c r="C900">
        <v>1</v>
      </c>
      <c r="D900">
        <v>1200000</v>
      </c>
      <c r="E900">
        <v>1</v>
      </c>
      <c r="F900" t="s">
        <v>585</v>
      </c>
      <c r="G900">
        <v>14</v>
      </c>
      <c r="H900" t="s">
        <v>3496</v>
      </c>
      <c r="I900">
        <v>82</v>
      </c>
      <c r="J900">
        <v>74</v>
      </c>
      <c r="K900">
        <v>82</v>
      </c>
      <c r="L900">
        <v>64</v>
      </c>
      <c r="M900">
        <v>81</v>
      </c>
      <c r="N900">
        <v>21</v>
      </c>
    </row>
    <row r="901" spans="1:14" x14ac:dyDescent="0.3">
      <c r="A901" t="s">
        <v>3144</v>
      </c>
      <c r="B901">
        <v>58</v>
      </c>
      <c r="C901">
        <v>1</v>
      </c>
      <c r="D901">
        <v>1200000</v>
      </c>
      <c r="E901">
        <v>0</v>
      </c>
      <c r="F901" t="s">
        <v>585</v>
      </c>
      <c r="G901">
        <v>0</v>
      </c>
      <c r="H901" t="s">
        <v>3485</v>
      </c>
      <c r="I901">
        <v>78</v>
      </c>
      <c r="J901">
        <v>78</v>
      </c>
      <c r="K901">
        <v>81</v>
      </c>
      <c r="L901">
        <v>74</v>
      </c>
      <c r="M901">
        <v>72</v>
      </c>
      <c r="N901">
        <v>21</v>
      </c>
    </row>
    <row r="902" spans="1:14" x14ac:dyDescent="0.3">
      <c r="A902" t="s">
        <v>3146</v>
      </c>
      <c r="B902">
        <v>58</v>
      </c>
      <c r="C902">
        <v>2</v>
      </c>
      <c r="D902">
        <v>1200000</v>
      </c>
      <c r="E902">
        <v>1</v>
      </c>
      <c r="F902" t="s">
        <v>585</v>
      </c>
      <c r="G902">
        <v>12</v>
      </c>
      <c r="H902" t="s">
        <v>3493</v>
      </c>
      <c r="I902">
        <v>76</v>
      </c>
      <c r="J902">
        <v>66</v>
      </c>
      <c r="K902">
        <v>90</v>
      </c>
      <c r="L902">
        <v>62</v>
      </c>
      <c r="M902">
        <v>86</v>
      </c>
      <c r="N902">
        <v>20</v>
      </c>
    </row>
    <row r="903" spans="1:14" x14ac:dyDescent="0.3">
      <c r="A903" t="s">
        <v>3148</v>
      </c>
      <c r="B903">
        <v>58</v>
      </c>
      <c r="C903">
        <v>1</v>
      </c>
      <c r="D903">
        <v>1200000</v>
      </c>
      <c r="E903">
        <v>2</v>
      </c>
      <c r="F903" t="s">
        <v>585</v>
      </c>
      <c r="G903">
        <v>15</v>
      </c>
      <c r="H903" t="s">
        <v>3484</v>
      </c>
      <c r="I903">
        <v>74</v>
      </c>
      <c r="J903">
        <v>82</v>
      </c>
      <c r="K903">
        <v>50</v>
      </c>
      <c r="L903">
        <v>95</v>
      </c>
      <c r="M903">
        <v>60</v>
      </c>
      <c r="N903">
        <v>21</v>
      </c>
    </row>
    <row r="904" spans="1:14" x14ac:dyDescent="0.3">
      <c r="A904" t="s">
        <v>3150</v>
      </c>
      <c r="B904">
        <v>58</v>
      </c>
      <c r="C904">
        <v>1</v>
      </c>
      <c r="D904">
        <v>1200000</v>
      </c>
      <c r="E904">
        <v>0</v>
      </c>
      <c r="F904" t="s">
        <v>585</v>
      </c>
      <c r="G904">
        <v>2</v>
      </c>
      <c r="H904" t="s">
        <v>3483</v>
      </c>
      <c r="I904">
        <v>75</v>
      </c>
      <c r="J904">
        <v>65</v>
      </c>
      <c r="K904">
        <v>94</v>
      </c>
      <c r="L904">
        <v>63</v>
      </c>
      <c r="M904">
        <v>66</v>
      </c>
      <c r="N904">
        <v>21</v>
      </c>
    </row>
    <row r="905" spans="1:14" x14ac:dyDescent="0.3">
      <c r="A905" t="s">
        <v>3153</v>
      </c>
      <c r="B905">
        <v>58</v>
      </c>
      <c r="C905">
        <v>1</v>
      </c>
      <c r="D905">
        <v>1200000</v>
      </c>
      <c r="E905">
        <v>1</v>
      </c>
      <c r="F905" t="s">
        <v>585</v>
      </c>
      <c r="G905">
        <v>24</v>
      </c>
      <c r="H905" t="s">
        <v>3483</v>
      </c>
      <c r="I905">
        <v>71</v>
      </c>
      <c r="J905">
        <v>76</v>
      </c>
      <c r="K905">
        <v>76</v>
      </c>
      <c r="L905">
        <v>74</v>
      </c>
      <c r="M905">
        <v>61</v>
      </c>
      <c r="N905">
        <v>21</v>
      </c>
    </row>
    <row r="906" spans="1:14" x14ac:dyDescent="0.3">
      <c r="A906" t="s">
        <v>3155</v>
      </c>
      <c r="B906">
        <v>58</v>
      </c>
      <c r="C906">
        <v>3</v>
      </c>
      <c r="D906">
        <v>1200000</v>
      </c>
      <c r="E906">
        <v>1</v>
      </c>
      <c r="F906" t="s">
        <v>585</v>
      </c>
      <c r="G906">
        <v>1</v>
      </c>
      <c r="H906" t="s">
        <v>3485</v>
      </c>
      <c r="I906">
        <v>73</v>
      </c>
      <c r="J906">
        <v>68</v>
      </c>
      <c r="K906">
        <v>81</v>
      </c>
      <c r="L906">
        <v>59</v>
      </c>
      <c r="M906">
        <v>77</v>
      </c>
      <c r="N906">
        <v>19</v>
      </c>
    </row>
    <row r="907" spans="1:14" x14ac:dyDescent="0.3">
      <c r="A907" t="s">
        <v>3158</v>
      </c>
      <c r="B907">
        <v>58</v>
      </c>
      <c r="C907">
        <v>4</v>
      </c>
      <c r="D907">
        <v>1200000</v>
      </c>
      <c r="E907">
        <v>3</v>
      </c>
      <c r="F907" t="s">
        <v>585</v>
      </c>
      <c r="G907">
        <v>23</v>
      </c>
      <c r="H907" t="s">
        <v>3491</v>
      </c>
      <c r="I907">
        <v>67</v>
      </c>
      <c r="J907">
        <v>61</v>
      </c>
      <c r="K907">
        <v>47</v>
      </c>
      <c r="L907">
        <v>71</v>
      </c>
      <c r="M907">
        <v>45</v>
      </c>
      <c r="N907">
        <v>18</v>
      </c>
    </row>
    <row r="908" spans="1:14" x14ac:dyDescent="0.3">
      <c r="A908" t="s">
        <v>3161</v>
      </c>
      <c r="B908">
        <v>58</v>
      </c>
      <c r="C908">
        <v>4</v>
      </c>
      <c r="D908">
        <v>1200000</v>
      </c>
      <c r="E908">
        <v>4</v>
      </c>
      <c r="F908" t="s">
        <v>585</v>
      </c>
      <c r="G908">
        <v>33</v>
      </c>
      <c r="H908" t="s">
        <v>3488</v>
      </c>
      <c r="I908">
        <v>65</v>
      </c>
      <c r="J908">
        <v>60</v>
      </c>
      <c r="K908">
        <v>43</v>
      </c>
      <c r="L908">
        <v>68</v>
      </c>
      <c r="M908">
        <v>52</v>
      </c>
      <c r="N908">
        <v>18</v>
      </c>
    </row>
    <row r="909" spans="1:14" x14ac:dyDescent="0.3">
      <c r="A909" t="s">
        <v>3164</v>
      </c>
      <c r="B909">
        <v>58</v>
      </c>
      <c r="C909">
        <v>4</v>
      </c>
      <c r="D909">
        <v>1200000</v>
      </c>
      <c r="E909">
        <v>0</v>
      </c>
      <c r="F909" t="s">
        <v>585</v>
      </c>
      <c r="G909">
        <v>3</v>
      </c>
      <c r="H909" t="s">
        <v>3485</v>
      </c>
      <c r="I909">
        <v>63</v>
      </c>
      <c r="J909">
        <v>57</v>
      </c>
      <c r="K909">
        <v>49</v>
      </c>
      <c r="L909">
        <v>70</v>
      </c>
      <c r="M909">
        <v>69</v>
      </c>
      <c r="N909">
        <v>18</v>
      </c>
    </row>
    <row r="910" spans="1:14" x14ac:dyDescent="0.3">
      <c r="A910" t="s">
        <v>560</v>
      </c>
      <c r="B910">
        <v>58</v>
      </c>
      <c r="C910">
        <v>4</v>
      </c>
      <c r="D910">
        <v>1200000</v>
      </c>
      <c r="E910">
        <v>2</v>
      </c>
      <c r="F910" t="s">
        <v>585</v>
      </c>
      <c r="G910">
        <v>13</v>
      </c>
      <c r="H910" t="s">
        <v>3488</v>
      </c>
      <c r="I910">
        <v>59</v>
      </c>
      <c r="J910">
        <v>58</v>
      </c>
      <c r="K910">
        <v>40</v>
      </c>
      <c r="L910">
        <v>69</v>
      </c>
      <c r="M910">
        <v>53</v>
      </c>
      <c r="N910">
        <v>18</v>
      </c>
    </row>
    <row r="911" spans="1:14" x14ac:dyDescent="0.3">
      <c r="A911" t="s">
        <v>3166</v>
      </c>
      <c r="B911">
        <v>58</v>
      </c>
      <c r="C911">
        <v>4</v>
      </c>
      <c r="D911">
        <v>1200000</v>
      </c>
      <c r="E911">
        <v>3</v>
      </c>
      <c r="F911" t="s">
        <v>585</v>
      </c>
      <c r="G911">
        <v>32</v>
      </c>
      <c r="H911" t="s">
        <v>3484</v>
      </c>
      <c r="I911">
        <v>56</v>
      </c>
      <c r="J911">
        <v>57</v>
      </c>
      <c r="K911">
        <v>47</v>
      </c>
      <c r="L911">
        <v>73</v>
      </c>
      <c r="M911">
        <v>53</v>
      </c>
      <c r="N911">
        <v>18</v>
      </c>
    </row>
    <row r="912" spans="1:14" x14ac:dyDescent="0.3">
      <c r="A912" t="s">
        <v>3167</v>
      </c>
      <c r="B912">
        <v>58</v>
      </c>
      <c r="C912">
        <v>4</v>
      </c>
      <c r="D912">
        <v>1200000</v>
      </c>
      <c r="E912">
        <v>0</v>
      </c>
      <c r="F912" t="s">
        <v>585</v>
      </c>
      <c r="G912">
        <v>10</v>
      </c>
      <c r="H912" t="s">
        <v>3493</v>
      </c>
      <c r="I912">
        <v>40</v>
      </c>
      <c r="J912">
        <v>40</v>
      </c>
      <c r="K912">
        <v>40</v>
      </c>
      <c r="L912">
        <v>40</v>
      </c>
      <c r="M912">
        <v>40</v>
      </c>
      <c r="N912">
        <v>18</v>
      </c>
    </row>
    <row r="913" spans="1:14" x14ac:dyDescent="0.3">
      <c r="A913" t="s">
        <v>3169</v>
      </c>
      <c r="B913">
        <v>58</v>
      </c>
      <c r="C913">
        <v>2</v>
      </c>
      <c r="D913">
        <v>1200000</v>
      </c>
      <c r="E913">
        <v>2</v>
      </c>
      <c r="F913" t="s">
        <v>585</v>
      </c>
      <c r="G913">
        <v>34</v>
      </c>
      <c r="H913" t="s">
        <v>3487</v>
      </c>
      <c r="I913">
        <v>40</v>
      </c>
      <c r="J913">
        <v>40</v>
      </c>
      <c r="K913">
        <v>40</v>
      </c>
      <c r="L913">
        <v>40</v>
      </c>
      <c r="M913">
        <v>40</v>
      </c>
      <c r="N913">
        <v>20</v>
      </c>
    </row>
    <row r="914" spans="1:14" x14ac:dyDescent="0.3">
      <c r="A914" t="s">
        <v>3173</v>
      </c>
      <c r="B914">
        <v>59</v>
      </c>
      <c r="C914">
        <v>2</v>
      </c>
      <c r="D914">
        <v>1200000</v>
      </c>
      <c r="E914">
        <v>3</v>
      </c>
      <c r="F914" t="s">
        <v>585</v>
      </c>
      <c r="G914">
        <v>25</v>
      </c>
      <c r="H914" t="s">
        <v>3488</v>
      </c>
      <c r="I914">
        <v>81</v>
      </c>
      <c r="J914">
        <v>77</v>
      </c>
      <c r="K914">
        <v>91</v>
      </c>
      <c r="L914">
        <v>88</v>
      </c>
      <c r="M914">
        <v>78</v>
      </c>
      <c r="N914">
        <v>20</v>
      </c>
    </row>
    <row r="915" spans="1:14" x14ac:dyDescent="0.3">
      <c r="A915" t="s">
        <v>3176</v>
      </c>
      <c r="B915">
        <v>59</v>
      </c>
      <c r="C915">
        <v>3</v>
      </c>
      <c r="D915">
        <v>1200000</v>
      </c>
      <c r="E915">
        <v>1</v>
      </c>
      <c r="F915" t="s">
        <v>585</v>
      </c>
      <c r="G915">
        <v>1</v>
      </c>
      <c r="H915" t="s">
        <v>3496</v>
      </c>
      <c r="I915">
        <v>85</v>
      </c>
      <c r="J915">
        <v>74</v>
      </c>
      <c r="K915">
        <v>86</v>
      </c>
      <c r="L915">
        <v>59</v>
      </c>
      <c r="M915">
        <v>82</v>
      </c>
      <c r="N915">
        <v>19</v>
      </c>
    </row>
    <row r="916" spans="1:14" x14ac:dyDescent="0.3">
      <c r="A916" t="s">
        <v>3177</v>
      </c>
      <c r="B916">
        <v>59</v>
      </c>
      <c r="C916">
        <v>2</v>
      </c>
      <c r="D916">
        <v>1200000</v>
      </c>
      <c r="E916">
        <v>3</v>
      </c>
      <c r="F916" t="s">
        <v>585</v>
      </c>
      <c r="G916">
        <v>10</v>
      </c>
      <c r="H916" t="s">
        <v>3484</v>
      </c>
      <c r="I916">
        <v>78</v>
      </c>
      <c r="J916">
        <v>79</v>
      </c>
      <c r="K916">
        <v>91</v>
      </c>
      <c r="L916">
        <v>79</v>
      </c>
      <c r="M916">
        <v>68</v>
      </c>
      <c r="N916">
        <v>20</v>
      </c>
    </row>
    <row r="917" spans="1:14" x14ac:dyDescent="0.3">
      <c r="A917" t="s">
        <v>3178</v>
      </c>
      <c r="B917">
        <v>59</v>
      </c>
      <c r="C917">
        <v>4</v>
      </c>
      <c r="D917">
        <v>1200000</v>
      </c>
      <c r="E917">
        <v>1</v>
      </c>
      <c r="F917" t="s">
        <v>585</v>
      </c>
      <c r="G917">
        <v>15</v>
      </c>
      <c r="H917" t="s">
        <v>3490</v>
      </c>
      <c r="I917">
        <v>78</v>
      </c>
      <c r="J917">
        <v>76</v>
      </c>
      <c r="K917">
        <v>83</v>
      </c>
      <c r="L917">
        <v>66</v>
      </c>
      <c r="M917">
        <v>73</v>
      </c>
      <c r="N917">
        <v>18</v>
      </c>
    </row>
    <row r="918" spans="1:14" x14ac:dyDescent="0.3">
      <c r="A918" t="s">
        <v>3181</v>
      </c>
      <c r="B918">
        <v>59</v>
      </c>
      <c r="C918">
        <v>3</v>
      </c>
      <c r="D918">
        <v>1200000</v>
      </c>
      <c r="E918">
        <v>0</v>
      </c>
      <c r="F918" t="s">
        <v>585</v>
      </c>
      <c r="G918">
        <v>13</v>
      </c>
      <c r="H918" t="s">
        <v>3482</v>
      </c>
      <c r="I918">
        <v>74</v>
      </c>
      <c r="J918">
        <v>66</v>
      </c>
      <c r="K918">
        <v>88</v>
      </c>
      <c r="L918">
        <v>62</v>
      </c>
      <c r="M918">
        <v>78</v>
      </c>
      <c r="N918">
        <v>19</v>
      </c>
    </row>
    <row r="919" spans="1:14" x14ac:dyDescent="0.3">
      <c r="A919" t="s">
        <v>3183</v>
      </c>
      <c r="B919">
        <v>59</v>
      </c>
      <c r="C919">
        <v>1</v>
      </c>
      <c r="D919">
        <v>1200000</v>
      </c>
      <c r="E919">
        <v>4</v>
      </c>
      <c r="F919" t="s">
        <v>585</v>
      </c>
      <c r="G919">
        <v>12</v>
      </c>
      <c r="H919" t="s">
        <v>3491</v>
      </c>
      <c r="I919">
        <v>68</v>
      </c>
      <c r="J919">
        <v>71</v>
      </c>
      <c r="K919">
        <v>43</v>
      </c>
      <c r="L919">
        <v>70</v>
      </c>
      <c r="M919">
        <v>79</v>
      </c>
      <c r="N919">
        <v>21</v>
      </c>
    </row>
    <row r="920" spans="1:14" x14ac:dyDescent="0.3">
      <c r="A920" t="s">
        <v>3184</v>
      </c>
      <c r="B920">
        <v>59</v>
      </c>
      <c r="C920">
        <v>1</v>
      </c>
      <c r="D920">
        <v>1200000</v>
      </c>
      <c r="E920">
        <v>3</v>
      </c>
      <c r="F920" t="s">
        <v>585</v>
      </c>
      <c r="G920">
        <v>5</v>
      </c>
      <c r="H920" t="s">
        <v>3484</v>
      </c>
      <c r="I920">
        <v>70</v>
      </c>
      <c r="J920">
        <v>68</v>
      </c>
      <c r="K920">
        <v>49</v>
      </c>
      <c r="L920">
        <v>75</v>
      </c>
      <c r="M920">
        <v>56</v>
      </c>
      <c r="N920">
        <v>21</v>
      </c>
    </row>
    <row r="921" spans="1:14" x14ac:dyDescent="0.3">
      <c r="A921" t="s">
        <v>3186</v>
      </c>
      <c r="B921">
        <v>59</v>
      </c>
      <c r="C921">
        <v>1</v>
      </c>
      <c r="D921">
        <v>1200000</v>
      </c>
      <c r="E921">
        <v>0</v>
      </c>
      <c r="F921" t="s">
        <v>585</v>
      </c>
      <c r="G921">
        <v>30</v>
      </c>
      <c r="H921" t="s">
        <v>3485</v>
      </c>
      <c r="I921">
        <v>70</v>
      </c>
      <c r="J921">
        <v>68</v>
      </c>
      <c r="K921">
        <v>76</v>
      </c>
      <c r="L921">
        <v>60</v>
      </c>
      <c r="M921">
        <v>82</v>
      </c>
      <c r="N921">
        <v>21</v>
      </c>
    </row>
    <row r="922" spans="1:14" x14ac:dyDescent="0.3">
      <c r="A922" t="s">
        <v>3189</v>
      </c>
      <c r="B922">
        <v>59</v>
      </c>
      <c r="C922">
        <v>4</v>
      </c>
      <c r="D922">
        <v>1200000</v>
      </c>
      <c r="E922">
        <v>1</v>
      </c>
      <c r="F922" t="s">
        <v>585</v>
      </c>
      <c r="G922">
        <v>2</v>
      </c>
      <c r="H922" t="s">
        <v>3482</v>
      </c>
      <c r="I922">
        <v>63</v>
      </c>
      <c r="J922">
        <v>58</v>
      </c>
      <c r="K922">
        <v>42</v>
      </c>
      <c r="L922">
        <v>71</v>
      </c>
      <c r="M922">
        <v>62</v>
      </c>
      <c r="N922">
        <v>18</v>
      </c>
    </row>
    <row r="923" spans="1:14" x14ac:dyDescent="0.3">
      <c r="A923" t="s">
        <v>3191</v>
      </c>
      <c r="B923">
        <v>59</v>
      </c>
      <c r="C923">
        <v>1</v>
      </c>
      <c r="D923">
        <v>1200000</v>
      </c>
      <c r="E923">
        <v>3</v>
      </c>
      <c r="F923" t="s">
        <v>585</v>
      </c>
      <c r="G923">
        <v>4</v>
      </c>
      <c r="H923" t="s">
        <v>3487</v>
      </c>
      <c r="I923">
        <v>65</v>
      </c>
      <c r="J923">
        <v>58</v>
      </c>
      <c r="K923">
        <v>49</v>
      </c>
      <c r="L923">
        <v>66</v>
      </c>
      <c r="M923">
        <v>68</v>
      </c>
      <c r="N923">
        <v>21</v>
      </c>
    </row>
    <row r="924" spans="1:14" x14ac:dyDescent="0.3">
      <c r="A924" t="s">
        <v>3194</v>
      </c>
      <c r="B924">
        <v>59</v>
      </c>
      <c r="C924">
        <v>3</v>
      </c>
      <c r="D924">
        <v>1200000</v>
      </c>
      <c r="E924">
        <v>2</v>
      </c>
      <c r="F924" t="s">
        <v>585</v>
      </c>
      <c r="G924">
        <v>22</v>
      </c>
      <c r="H924" t="s">
        <v>3484</v>
      </c>
      <c r="I924">
        <v>61</v>
      </c>
      <c r="J924">
        <v>58</v>
      </c>
      <c r="K924">
        <v>40</v>
      </c>
      <c r="L924">
        <v>70</v>
      </c>
      <c r="M924">
        <v>60</v>
      </c>
      <c r="N924">
        <v>19</v>
      </c>
    </row>
    <row r="925" spans="1:14" x14ac:dyDescent="0.3">
      <c r="A925" t="s">
        <v>3196</v>
      </c>
      <c r="B925">
        <v>59</v>
      </c>
      <c r="C925">
        <v>3</v>
      </c>
      <c r="D925">
        <v>1200000</v>
      </c>
      <c r="E925">
        <v>1</v>
      </c>
      <c r="F925" t="s">
        <v>585</v>
      </c>
      <c r="G925">
        <v>0</v>
      </c>
      <c r="H925" t="s">
        <v>3496</v>
      </c>
      <c r="I925">
        <v>40</v>
      </c>
      <c r="J925">
        <v>40</v>
      </c>
      <c r="K925">
        <v>40</v>
      </c>
      <c r="L925">
        <v>40</v>
      </c>
      <c r="M925">
        <v>40</v>
      </c>
      <c r="N925">
        <v>19</v>
      </c>
    </row>
    <row r="926" spans="1:14" x14ac:dyDescent="0.3">
      <c r="A926" t="s">
        <v>3198</v>
      </c>
      <c r="B926">
        <v>59</v>
      </c>
      <c r="C926">
        <v>3</v>
      </c>
      <c r="D926">
        <v>1200000</v>
      </c>
      <c r="E926">
        <v>0</v>
      </c>
      <c r="F926" t="s">
        <v>585</v>
      </c>
      <c r="G926">
        <v>21</v>
      </c>
      <c r="H926" t="s">
        <v>3493</v>
      </c>
      <c r="I926">
        <v>40</v>
      </c>
      <c r="J926">
        <v>40</v>
      </c>
      <c r="K926">
        <v>40</v>
      </c>
      <c r="L926">
        <v>40</v>
      </c>
      <c r="M926">
        <v>40</v>
      </c>
      <c r="N926">
        <v>19</v>
      </c>
    </row>
    <row r="927" spans="1:14" x14ac:dyDescent="0.3">
      <c r="A927" t="s">
        <v>3201</v>
      </c>
      <c r="B927">
        <v>59</v>
      </c>
      <c r="C927">
        <v>2</v>
      </c>
      <c r="D927">
        <v>1200000</v>
      </c>
      <c r="E927">
        <v>0</v>
      </c>
      <c r="F927" t="s">
        <v>585</v>
      </c>
      <c r="G927">
        <v>23</v>
      </c>
      <c r="H927" t="s">
        <v>3482</v>
      </c>
      <c r="I927">
        <v>40</v>
      </c>
      <c r="J927">
        <v>40</v>
      </c>
      <c r="K927">
        <v>40</v>
      </c>
      <c r="L927">
        <v>40</v>
      </c>
      <c r="M927">
        <v>40</v>
      </c>
      <c r="N927">
        <v>20</v>
      </c>
    </row>
    <row r="928" spans="1:14" x14ac:dyDescent="0.3">
      <c r="A928" t="s">
        <v>3204</v>
      </c>
      <c r="B928">
        <v>60</v>
      </c>
      <c r="C928">
        <v>2</v>
      </c>
      <c r="D928">
        <v>1200000</v>
      </c>
      <c r="E928">
        <v>1</v>
      </c>
      <c r="F928" t="s">
        <v>585</v>
      </c>
      <c r="G928">
        <v>5</v>
      </c>
      <c r="H928" t="s">
        <v>3495</v>
      </c>
      <c r="I928">
        <v>81</v>
      </c>
      <c r="J928">
        <v>72</v>
      </c>
      <c r="K928">
        <v>92</v>
      </c>
      <c r="L928">
        <v>52</v>
      </c>
      <c r="M928">
        <v>74</v>
      </c>
      <c r="N928">
        <v>20</v>
      </c>
    </row>
    <row r="929" spans="1:14" x14ac:dyDescent="0.3">
      <c r="A929" t="s">
        <v>3206</v>
      </c>
      <c r="B929">
        <v>60</v>
      </c>
      <c r="C929">
        <v>3</v>
      </c>
      <c r="D929">
        <v>1200000</v>
      </c>
      <c r="E929">
        <v>2</v>
      </c>
      <c r="F929" t="s">
        <v>585</v>
      </c>
      <c r="G929">
        <v>10</v>
      </c>
      <c r="H929" t="s">
        <v>3483</v>
      </c>
      <c r="I929">
        <v>73</v>
      </c>
      <c r="J929">
        <v>81</v>
      </c>
      <c r="K929">
        <v>68</v>
      </c>
      <c r="L929">
        <v>89</v>
      </c>
      <c r="M929">
        <v>66</v>
      </c>
      <c r="N929">
        <v>19</v>
      </c>
    </row>
    <row r="930" spans="1:14" x14ac:dyDescent="0.3">
      <c r="A930" t="s">
        <v>3208</v>
      </c>
      <c r="B930">
        <v>60</v>
      </c>
      <c r="C930">
        <v>2</v>
      </c>
      <c r="D930">
        <v>1200000</v>
      </c>
      <c r="E930">
        <v>0</v>
      </c>
      <c r="F930" t="s">
        <v>585</v>
      </c>
      <c r="G930">
        <v>25</v>
      </c>
      <c r="H930" t="s">
        <v>3487</v>
      </c>
      <c r="I930">
        <v>76</v>
      </c>
      <c r="J930">
        <v>70</v>
      </c>
      <c r="K930">
        <v>87</v>
      </c>
      <c r="L930">
        <v>59</v>
      </c>
      <c r="M930">
        <v>65</v>
      </c>
      <c r="N930">
        <v>20</v>
      </c>
    </row>
    <row r="931" spans="1:14" x14ac:dyDescent="0.3">
      <c r="A931" t="s">
        <v>3211</v>
      </c>
      <c r="B931">
        <v>60</v>
      </c>
      <c r="C931">
        <v>1</v>
      </c>
      <c r="D931">
        <v>1200000</v>
      </c>
      <c r="E931">
        <v>0</v>
      </c>
      <c r="F931" t="s">
        <v>585</v>
      </c>
      <c r="G931">
        <v>23</v>
      </c>
      <c r="H931" t="s">
        <v>3493</v>
      </c>
      <c r="I931">
        <v>76</v>
      </c>
      <c r="J931">
        <v>74</v>
      </c>
      <c r="K931">
        <v>86</v>
      </c>
      <c r="L931">
        <v>76</v>
      </c>
      <c r="M931">
        <v>75</v>
      </c>
      <c r="N931">
        <v>21</v>
      </c>
    </row>
    <row r="932" spans="1:14" x14ac:dyDescent="0.3">
      <c r="A932" t="s">
        <v>3213</v>
      </c>
      <c r="B932">
        <v>60</v>
      </c>
      <c r="C932">
        <v>2</v>
      </c>
      <c r="D932">
        <v>1200000</v>
      </c>
      <c r="E932">
        <v>4</v>
      </c>
      <c r="F932" t="s">
        <v>585</v>
      </c>
      <c r="G932">
        <v>12</v>
      </c>
      <c r="H932" t="s">
        <v>3486</v>
      </c>
      <c r="I932">
        <v>67</v>
      </c>
      <c r="J932">
        <v>70</v>
      </c>
      <c r="K932">
        <v>45</v>
      </c>
      <c r="L932">
        <v>78</v>
      </c>
      <c r="M932">
        <v>74</v>
      </c>
      <c r="N932">
        <v>20</v>
      </c>
    </row>
    <row r="933" spans="1:14" x14ac:dyDescent="0.3">
      <c r="A933" t="s">
        <v>3215</v>
      </c>
      <c r="B933">
        <v>60</v>
      </c>
      <c r="C933">
        <v>1</v>
      </c>
      <c r="D933">
        <v>1200000</v>
      </c>
      <c r="E933">
        <v>2</v>
      </c>
      <c r="F933" t="s">
        <v>585</v>
      </c>
      <c r="G933">
        <v>13</v>
      </c>
      <c r="H933" t="s">
        <v>3491</v>
      </c>
      <c r="I933">
        <v>71</v>
      </c>
      <c r="J933">
        <v>68</v>
      </c>
      <c r="K933">
        <v>82</v>
      </c>
      <c r="L933">
        <v>75</v>
      </c>
      <c r="M933">
        <v>78</v>
      </c>
      <c r="N933">
        <v>21</v>
      </c>
    </row>
    <row r="934" spans="1:14" x14ac:dyDescent="0.3">
      <c r="A934" t="s">
        <v>3218</v>
      </c>
      <c r="B934">
        <v>60</v>
      </c>
      <c r="C934">
        <v>4</v>
      </c>
      <c r="D934">
        <v>1200000</v>
      </c>
      <c r="E934">
        <v>1</v>
      </c>
      <c r="F934" t="s">
        <v>585</v>
      </c>
      <c r="G934">
        <v>22</v>
      </c>
      <c r="H934" t="s">
        <v>3487</v>
      </c>
      <c r="I934">
        <v>65</v>
      </c>
      <c r="J934">
        <v>65</v>
      </c>
      <c r="K934">
        <v>43</v>
      </c>
      <c r="L934">
        <v>72</v>
      </c>
      <c r="M934">
        <v>53</v>
      </c>
      <c r="N934">
        <v>18</v>
      </c>
    </row>
    <row r="935" spans="1:14" x14ac:dyDescent="0.3">
      <c r="A935" t="s">
        <v>3220</v>
      </c>
      <c r="B935">
        <v>60</v>
      </c>
      <c r="C935">
        <v>1</v>
      </c>
      <c r="D935">
        <v>1200000</v>
      </c>
      <c r="E935">
        <v>1</v>
      </c>
      <c r="F935" t="s">
        <v>585</v>
      </c>
      <c r="G935">
        <v>2</v>
      </c>
      <c r="H935" t="s">
        <v>3482</v>
      </c>
      <c r="I935">
        <v>74</v>
      </c>
      <c r="J935">
        <v>67</v>
      </c>
      <c r="K935">
        <v>83</v>
      </c>
      <c r="L935">
        <v>62</v>
      </c>
      <c r="M935">
        <v>68</v>
      </c>
      <c r="N935">
        <v>21</v>
      </c>
    </row>
    <row r="936" spans="1:14" x14ac:dyDescent="0.3">
      <c r="A936" t="s">
        <v>3223</v>
      </c>
      <c r="B936">
        <v>60</v>
      </c>
      <c r="C936">
        <v>2</v>
      </c>
      <c r="D936">
        <v>1200000</v>
      </c>
      <c r="E936">
        <v>0</v>
      </c>
      <c r="F936" t="s">
        <v>585</v>
      </c>
      <c r="G936">
        <v>3</v>
      </c>
      <c r="H936" t="s">
        <v>3482</v>
      </c>
      <c r="I936">
        <v>67</v>
      </c>
      <c r="J936">
        <v>63</v>
      </c>
      <c r="K936">
        <v>64</v>
      </c>
      <c r="L936">
        <v>66</v>
      </c>
      <c r="M936">
        <v>53</v>
      </c>
      <c r="N936">
        <v>20</v>
      </c>
    </row>
    <row r="937" spans="1:14" x14ac:dyDescent="0.3">
      <c r="A937" t="s">
        <v>3224</v>
      </c>
      <c r="B937">
        <v>60</v>
      </c>
      <c r="C937">
        <v>2</v>
      </c>
      <c r="D937">
        <v>1200000</v>
      </c>
      <c r="E937">
        <v>0</v>
      </c>
      <c r="F937" t="s">
        <v>585</v>
      </c>
      <c r="G937">
        <v>35</v>
      </c>
      <c r="H937" t="s">
        <v>3482</v>
      </c>
      <c r="I937">
        <v>66</v>
      </c>
      <c r="J937">
        <v>62</v>
      </c>
      <c r="K937">
        <v>68</v>
      </c>
      <c r="L937">
        <v>60</v>
      </c>
      <c r="M937">
        <v>100</v>
      </c>
      <c r="N937">
        <v>20</v>
      </c>
    </row>
    <row r="938" spans="1:14" x14ac:dyDescent="0.3">
      <c r="A938" t="s">
        <v>3226</v>
      </c>
      <c r="B938">
        <v>60</v>
      </c>
      <c r="C938">
        <v>4</v>
      </c>
      <c r="D938">
        <v>1200000</v>
      </c>
      <c r="E938">
        <v>4</v>
      </c>
      <c r="F938" t="s">
        <v>585</v>
      </c>
      <c r="G938">
        <v>1</v>
      </c>
      <c r="H938" t="s">
        <v>3489</v>
      </c>
      <c r="I938">
        <v>62</v>
      </c>
      <c r="J938">
        <v>63</v>
      </c>
      <c r="K938">
        <v>40</v>
      </c>
      <c r="L938">
        <v>73</v>
      </c>
      <c r="M938">
        <v>42</v>
      </c>
      <c r="N938">
        <v>18</v>
      </c>
    </row>
    <row r="939" spans="1:14" x14ac:dyDescent="0.3">
      <c r="A939" t="s">
        <v>3229</v>
      </c>
      <c r="B939">
        <v>60</v>
      </c>
      <c r="C939">
        <v>4</v>
      </c>
      <c r="D939">
        <v>1200000</v>
      </c>
      <c r="E939">
        <v>1</v>
      </c>
      <c r="F939" t="s">
        <v>585</v>
      </c>
      <c r="G939">
        <v>4</v>
      </c>
      <c r="H939" t="s">
        <v>3493</v>
      </c>
      <c r="I939">
        <v>59</v>
      </c>
      <c r="J939">
        <v>61</v>
      </c>
      <c r="K939">
        <v>46</v>
      </c>
      <c r="L939">
        <v>67</v>
      </c>
      <c r="M939">
        <v>58</v>
      </c>
      <c r="N939">
        <v>18</v>
      </c>
    </row>
    <row r="940" spans="1:14" x14ac:dyDescent="0.3">
      <c r="A940" t="s">
        <v>3230</v>
      </c>
      <c r="B940">
        <v>60</v>
      </c>
      <c r="C940">
        <v>1</v>
      </c>
      <c r="D940">
        <v>1200000</v>
      </c>
      <c r="E940">
        <v>2</v>
      </c>
      <c r="F940" t="s">
        <v>585</v>
      </c>
      <c r="G940">
        <v>14</v>
      </c>
      <c r="H940" t="s">
        <v>3483</v>
      </c>
      <c r="I940">
        <v>66</v>
      </c>
      <c r="J940">
        <v>57</v>
      </c>
      <c r="K940">
        <v>45</v>
      </c>
      <c r="L940">
        <v>69</v>
      </c>
      <c r="M940">
        <v>64</v>
      </c>
      <c r="N940">
        <v>21</v>
      </c>
    </row>
    <row r="941" spans="1:14" x14ac:dyDescent="0.3">
      <c r="A941" t="s">
        <v>3233</v>
      </c>
      <c r="B941">
        <v>61</v>
      </c>
      <c r="C941">
        <v>1</v>
      </c>
      <c r="D941">
        <v>1200000</v>
      </c>
      <c r="E941">
        <v>3</v>
      </c>
      <c r="F941" t="s">
        <v>585</v>
      </c>
      <c r="G941">
        <v>1</v>
      </c>
      <c r="H941" t="s">
        <v>3487</v>
      </c>
      <c r="I941">
        <v>79</v>
      </c>
      <c r="J941">
        <v>80</v>
      </c>
      <c r="K941">
        <v>79</v>
      </c>
      <c r="L941">
        <v>78</v>
      </c>
      <c r="M941">
        <v>73</v>
      </c>
      <c r="N941">
        <v>21</v>
      </c>
    </row>
    <row r="942" spans="1:14" x14ac:dyDescent="0.3">
      <c r="A942" t="s">
        <v>3235</v>
      </c>
      <c r="B942">
        <v>61</v>
      </c>
      <c r="C942">
        <v>2</v>
      </c>
      <c r="D942">
        <v>1200000</v>
      </c>
      <c r="E942">
        <v>1</v>
      </c>
      <c r="F942" t="s">
        <v>585</v>
      </c>
      <c r="G942">
        <v>5</v>
      </c>
      <c r="H942" t="s">
        <v>3485</v>
      </c>
      <c r="I942">
        <v>77</v>
      </c>
      <c r="J942">
        <v>75</v>
      </c>
      <c r="K942">
        <v>87</v>
      </c>
      <c r="L942">
        <v>58</v>
      </c>
      <c r="M942">
        <v>84</v>
      </c>
      <c r="N942">
        <v>20</v>
      </c>
    </row>
    <row r="943" spans="1:14" x14ac:dyDescent="0.3">
      <c r="A943" t="s">
        <v>3237</v>
      </c>
      <c r="B943">
        <v>61</v>
      </c>
      <c r="C943">
        <v>1</v>
      </c>
      <c r="D943">
        <v>1200000</v>
      </c>
      <c r="E943">
        <v>1</v>
      </c>
      <c r="F943" t="s">
        <v>585</v>
      </c>
      <c r="G943">
        <v>0</v>
      </c>
      <c r="H943" t="s">
        <v>3485</v>
      </c>
      <c r="I943">
        <v>75</v>
      </c>
      <c r="J943">
        <v>77</v>
      </c>
      <c r="K943">
        <v>46</v>
      </c>
      <c r="L943">
        <v>63</v>
      </c>
      <c r="M943">
        <v>59</v>
      </c>
      <c r="N943">
        <v>21</v>
      </c>
    </row>
    <row r="944" spans="1:14" x14ac:dyDescent="0.3">
      <c r="A944" t="s">
        <v>3239</v>
      </c>
      <c r="B944">
        <v>61</v>
      </c>
      <c r="C944">
        <v>2</v>
      </c>
      <c r="D944">
        <v>1200000</v>
      </c>
      <c r="E944">
        <v>4</v>
      </c>
      <c r="F944" t="s">
        <v>585</v>
      </c>
      <c r="G944">
        <v>21</v>
      </c>
      <c r="H944" t="s">
        <v>3491</v>
      </c>
      <c r="I944">
        <v>77</v>
      </c>
      <c r="J944">
        <v>74</v>
      </c>
      <c r="K944">
        <v>84</v>
      </c>
      <c r="L944">
        <v>76</v>
      </c>
      <c r="M944">
        <v>78</v>
      </c>
      <c r="N944">
        <v>20</v>
      </c>
    </row>
    <row r="945" spans="1:14" x14ac:dyDescent="0.3">
      <c r="A945" t="s">
        <v>3241</v>
      </c>
      <c r="B945">
        <v>61</v>
      </c>
      <c r="C945">
        <v>1</v>
      </c>
      <c r="D945">
        <v>1200000</v>
      </c>
      <c r="E945">
        <v>2</v>
      </c>
      <c r="F945" t="s">
        <v>585</v>
      </c>
      <c r="G945">
        <v>15</v>
      </c>
      <c r="H945" t="s">
        <v>3483</v>
      </c>
      <c r="I945">
        <v>75</v>
      </c>
      <c r="J945">
        <v>66</v>
      </c>
      <c r="K945">
        <v>86</v>
      </c>
      <c r="L945">
        <v>71</v>
      </c>
      <c r="M945">
        <v>65</v>
      </c>
      <c r="N945">
        <v>21</v>
      </c>
    </row>
    <row r="946" spans="1:14" x14ac:dyDescent="0.3">
      <c r="A946" t="s">
        <v>3244</v>
      </c>
      <c r="B946">
        <v>61</v>
      </c>
      <c r="C946">
        <v>2</v>
      </c>
      <c r="D946">
        <v>1200000</v>
      </c>
      <c r="E946">
        <v>0</v>
      </c>
      <c r="F946" t="s">
        <v>585</v>
      </c>
      <c r="G946">
        <v>13</v>
      </c>
      <c r="H946" t="s">
        <v>3490</v>
      </c>
      <c r="I946">
        <v>77</v>
      </c>
      <c r="J946">
        <v>75</v>
      </c>
      <c r="K946">
        <v>88</v>
      </c>
      <c r="L946">
        <v>72</v>
      </c>
      <c r="M946">
        <v>85</v>
      </c>
      <c r="N946">
        <v>20</v>
      </c>
    </row>
    <row r="947" spans="1:14" x14ac:dyDescent="0.3">
      <c r="A947" t="s">
        <v>3246</v>
      </c>
      <c r="B947">
        <v>61</v>
      </c>
      <c r="C947">
        <v>4</v>
      </c>
      <c r="D947">
        <v>1200000</v>
      </c>
      <c r="E947">
        <v>3</v>
      </c>
      <c r="F947" t="s">
        <v>585</v>
      </c>
      <c r="G947">
        <v>32</v>
      </c>
      <c r="H947" t="s">
        <v>3484</v>
      </c>
      <c r="I947">
        <v>67</v>
      </c>
      <c r="J947">
        <v>65</v>
      </c>
      <c r="K947">
        <v>45</v>
      </c>
      <c r="L947">
        <v>70</v>
      </c>
      <c r="M947">
        <v>65</v>
      </c>
      <c r="N947">
        <v>18</v>
      </c>
    </row>
    <row r="948" spans="1:14" x14ac:dyDescent="0.3">
      <c r="A948" t="s">
        <v>3248</v>
      </c>
      <c r="B948">
        <v>61</v>
      </c>
      <c r="C948">
        <v>4</v>
      </c>
      <c r="D948">
        <v>1200000</v>
      </c>
      <c r="E948">
        <v>1</v>
      </c>
      <c r="F948" t="s">
        <v>585</v>
      </c>
      <c r="G948">
        <v>4</v>
      </c>
      <c r="H948" t="s">
        <v>3503</v>
      </c>
      <c r="I948">
        <v>70</v>
      </c>
      <c r="J948">
        <v>65</v>
      </c>
      <c r="K948">
        <v>73</v>
      </c>
      <c r="L948">
        <v>63</v>
      </c>
      <c r="M948">
        <v>81</v>
      </c>
      <c r="N948">
        <v>18</v>
      </c>
    </row>
    <row r="949" spans="1:14" x14ac:dyDescent="0.3">
      <c r="A949" t="s">
        <v>3250</v>
      </c>
      <c r="B949">
        <v>61</v>
      </c>
      <c r="C949">
        <v>2</v>
      </c>
      <c r="D949">
        <v>1200000</v>
      </c>
      <c r="E949">
        <v>1</v>
      </c>
      <c r="F949" t="s">
        <v>585</v>
      </c>
      <c r="G949">
        <v>14</v>
      </c>
      <c r="H949" t="s">
        <v>3482</v>
      </c>
      <c r="I949">
        <v>72</v>
      </c>
      <c r="J949">
        <v>63</v>
      </c>
      <c r="K949">
        <v>91</v>
      </c>
      <c r="L949">
        <v>59</v>
      </c>
      <c r="M949">
        <v>69</v>
      </c>
      <c r="N949">
        <v>20</v>
      </c>
    </row>
    <row r="950" spans="1:14" x14ac:dyDescent="0.3">
      <c r="A950" t="s">
        <v>3253</v>
      </c>
      <c r="B950">
        <v>61</v>
      </c>
      <c r="C950">
        <v>4</v>
      </c>
      <c r="D950">
        <v>1200000</v>
      </c>
      <c r="E950">
        <v>2</v>
      </c>
      <c r="F950" t="s">
        <v>585</v>
      </c>
      <c r="G950">
        <v>42</v>
      </c>
      <c r="H950" t="s">
        <v>3487</v>
      </c>
      <c r="I950">
        <v>65</v>
      </c>
      <c r="J950">
        <v>60</v>
      </c>
      <c r="K950">
        <v>50</v>
      </c>
      <c r="L950">
        <v>70</v>
      </c>
      <c r="M950">
        <v>61</v>
      </c>
      <c r="N950">
        <v>18</v>
      </c>
    </row>
    <row r="951" spans="1:14" x14ac:dyDescent="0.3">
      <c r="A951" t="s">
        <v>3255</v>
      </c>
      <c r="B951">
        <v>61</v>
      </c>
      <c r="C951">
        <v>3</v>
      </c>
      <c r="D951">
        <v>1200000</v>
      </c>
      <c r="E951">
        <v>4</v>
      </c>
      <c r="F951" t="s">
        <v>585</v>
      </c>
      <c r="G951">
        <v>34</v>
      </c>
      <c r="H951" t="s">
        <v>3489</v>
      </c>
      <c r="I951">
        <v>65</v>
      </c>
      <c r="J951">
        <v>61</v>
      </c>
      <c r="K951">
        <v>50</v>
      </c>
      <c r="L951">
        <v>77</v>
      </c>
      <c r="M951">
        <v>66</v>
      </c>
      <c r="N951">
        <v>19</v>
      </c>
    </row>
    <row r="952" spans="1:14" x14ac:dyDescent="0.3">
      <c r="A952" t="s">
        <v>3258</v>
      </c>
      <c r="B952">
        <v>61</v>
      </c>
      <c r="C952">
        <v>4</v>
      </c>
      <c r="D952">
        <v>1200000</v>
      </c>
      <c r="E952">
        <v>0</v>
      </c>
      <c r="F952" t="s">
        <v>585</v>
      </c>
      <c r="G952">
        <v>11</v>
      </c>
      <c r="H952" t="s">
        <v>3490</v>
      </c>
      <c r="I952">
        <v>63</v>
      </c>
      <c r="J952">
        <v>58</v>
      </c>
      <c r="K952">
        <v>50</v>
      </c>
      <c r="L952">
        <v>70</v>
      </c>
      <c r="M952">
        <v>56</v>
      </c>
      <c r="N952">
        <v>18</v>
      </c>
    </row>
    <row r="953" spans="1:14" x14ac:dyDescent="0.3">
      <c r="A953" t="s">
        <v>3261</v>
      </c>
      <c r="B953">
        <v>61</v>
      </c>
      <c r="C953">
        <v>2</v>
      </c>
      <c r="D953">
        <v>1200000</v>
      </c>
      <c r="E953">
        <v>1</v>
      </c>
      <c r="F953" t="s">
        <v>585</v>
      </c>
      <c r="G953">
        <v>22</v>
      </c>
      <c r="H953" t="s">
        <v>3496</v>
      </c>
      <c r="I953">
        <v>65</v>
      </c>
      <c r="J953">
        <v>57</v>
      </c>
      <c r="K953">
        <v>45</v>
      </c>
      <c r="L953">
        <v>68</v>
      </c>
      <c r="M953">
        <v>55</v>
      </c>
      <c r="N953">
        <v>20</v>
      </c>
    </row>
    <row r="954" spans="1:14" x14ac:dyDescent="0.3">
      <c r="A954" t="s">
        <v>3263</v>
      </c>
      <c r="B954">
        <v>61</v>
      </c>
      <c r="C954">
        <v>3</v>
      </c>
      <c r="D954">
        <v>1200000</v>
      </c>
      <c r="E954">
        <v>1</v>
      </c>
      <c r="F954" t="s">
        <v>585</v>
      </c>
      <c r="G954">
        <v>33</v>
      </c>
      <c r="H954" t="s">
        <v>3493</v>
      </c>
      <c r="I954">
        <v>60</v>
      </c>
      <c r="J954">
        <v>57</v>
      </c>
      <c r="K954">
        <v>42</v>
      </c>
      <c r="L954">
        <v>69</v>
      </c>
      <c r="M954">
        <v>53</v>
      </c>
      <c r="N954">
        <v>19</v>
      </c>
    </row>
    <row r="955" spans="1:14" x14ac:dyDescent="0.3">
      <c r="A955" t="s">
        <v>3266</v>
      </c>
      <c r="B955">
        <v>61</v>
      </c>
      <c r="C955">
        <v>1</v>
      </c>
      <c r="D955">
        <v>1200000</v>
      </c>
      <c r="E955">
        <v>3</v>
      </c>
      <c r="F955" t="s">
        <v>585</v>
      </c>
      <c r="G955">
        <v>23</v>
      </c>
      <c r="H955" t="s">
        <v>3483</v>
      </c>
      <c r="I955">
        <v>40</v>
      </c>
      <c r="J955">
        <v>40</v>
      </c>
      <c r="K955">
        <v>40</v>
      </c>
      <c r="L955">
        <v>40</v>
      </c>
      <c r="M955">
        <v>40</v>
      </c>
      <c r="N955">
        <v>21</v>
      </c>
    </row>
    <row r="956" spans="1:14" x14ac:dyDescent="0.3">
      <c r="A956" t="s">
        <v>3270</v>
      </c>
      <c r="B956">
        <v>62</v>
      </c>
      <c r="C956">
        <v>1</v>
      </c>
      <c r="D956">
        <v>1200000</v>
      </c>
      <c r="E956">
        <v>0</v>
      </c>
      <c r="F956" t="s">
        <v>585</v>
      </c>
      <c r="G956">
        <v>11</v>
      </c>
      <c r="H956" t="s">
        <v>3485</v>
      </c>
      <c r="I956">
        <v>83</v>
      </c>
      <c r="J956">
        <v>77</v>
      </c>
      <c r="K956">
        <v>90</v>
      </c>
      <c r="L956">
        <v>63</v>
      </c>
      <c r="M956">
        <v>74</v>
      </c>
      <c r="N956">
        <v>21</v>
      </c>
    </row>
    <row r="957" spans="1:14" x14ac:dyDescent="0.3">
      <c r="A957" t="s">
        <v>3272</v>
      </c>
      <c r="B957">
        <v>62</v>
      </c>
      <c r="C957">
        <v>4</v>
      </c>
      <c r="D957">
        <v>1200000</v>
      </c>
      <c r="E957">
        <v>1</v>
      </c>
      <c r="F957" t="s">
        <v>585</v>
      </c>
      <c r="G957">
        <v>5</v>
      </c>
      <c r="H957" t="s">
        <v>3490</v>
      </c>
      <c r="I957">
        <v>80</v>
      </c>
      <c r="J957">
        <v>75</v>
      </c>
      <c r="K957">
        <v>85</v>
      </c>
      <c r="L957">
        <v>75</v>
      </c>
      <c r="M957">
        <v>70</v>
      </c>
      <c r="N957">
        <v>18</v>
      </c>
    </row>
    <row r="958" spans="1:14" x14ac:dyDescent="0.3">
      <c r="A958" t="s">
        <v>3273</v>
      </c>
      <c r="B958">
        <v>62</v>
      </c>
      <c r="C958">
        <v>1</v>
      </c>
      <c r="D958">
        <v>1200000</v>
      </c>
      <c r="E958">
        <v>2</v>
      </c>
      <c r="F958" t="s">
        <v>585</v>
      </c>
      <c r="G958">
        <v>25</v>
      </c>
      <c r="H958" t="s">
        <v>3487</v>
      </c>
      <c r="I958">
        <v>78</v>
      </c>
      <c r="J958">
        <v>73</v>
      </c>
      <c r="K958">
        <v>88</v>
      </c>
      <c r="L958">
        <v>77</v>
      </c>
      <c r="M958">
        <v>66</v>
      </c>
      <c r="N958">
        <v>21</v>
      </c>
    </row>
    <row r="959" spans="1:14" x14ac:dyDescent="0.3">
      <c r="A959" t="s">
        <v>3276</v>
      </c>
      <c r="B959">
        <v>62</v>
      </c>
      <c r="C959">
        <v>3</v>
      </c>
      <c r="D959">
        <v>1200000</v>
      </c>
      <c r="E959">
        <v>0</v>
      </c>
      <c r="F959" t="s">
        <v>585</v>
      </c>
      <c r="G959">
        <v>10</v>
      </c>
      <c r="H959" t="s">
        <v>3493</v>
      </c>
      <c r="I959">
        <v>76</v>
      </c>
      <c r="J959">
        <v>77</v>
      </c>
      <c r="K959">
        <v>86</v>
      </c>
      <c r="L959">
        <v>65</v>
      </c>
      <c r="M959">
        <v>77</v>
      </c>
      <c r="N959">
        <v>19</v>
      </c>
    </row>
    <row r="960" spans="1:14" x14ac:dyDescent="0.3">
      <c r="A960" t="s">
        <v>3278</v>
      </c>
      <c r="B960">
        <v>62</v>
      </c>
      <c r="C960">
        <v>2</v>
      </c>
      <c r="D960">
        <v>1200000</v>
      </c>
      <c r="E960">
        <v>3</v>
      </c>
      <c r="F960" t="s">
        <v>585</v>
      </c>
      <c r="G960">
        <v>2</v>
      </c>
      <c r="H960" t="s">
        <v>3487</v>
      </c>
      <c r="I960">
        <v>70</v>
      </c>
      <c r="J960">
        <v>70</v>
      </c>
      <c r="K960">
        <v>50</v>
      </c>
      <c r="L960">
        <v>75</v>
      </c>
      <c r="M960">
        <v>74</v>
      </c>
      <c r="N960">
        <v>20</v>
      </c>
    </row>
    <row r="961" spans="1:14" x14ac:dyDescent="0.3">
      <c r="A961" t="s">
        <v>3281</v>
      </c>
      <c r="B961">
        <v>62</v>
      </c>
      <c r="C961">
        <v>3</v>
      </c>
      <c r="D961">
        <v>1200000</v>
      </c>
      <c r="E961">
        <v>1</v>
      </c>
      <c r="F961" t="s">
        <v>585</v>
      </c>
      <c r="G961">
        <v>1</v>
      </c>
      <c r="H961" t="s">
        <v>3496</v>
      </c>
      <c r="I961">
        <v>76</v>
      </c>
      <c r="J961">
        <v>69</v>
      </c>
      <c r="K961">
        <v>86</v>
      </c>
      <c r="L961">
        <v>61</v>
      </c>
      <c r="M961">
        <v>69</v>
      </c>
      <c r="N961">
        <v>19</v>
      </c>
    </row>
    <row r="962" spans="1:14" x14ac:dyDescent="0.3">
      <c r="A962" t="s">
        <v>3282</v>
      </c>
      <c r="B962">
        <v>62</v>
      </c>
      <c r="C962">
        <v>2</v>
      </c>
      <c r="D962">
        <v>1200000</v>
      </c>
      <c r="E962">
        <v>0</v>
      </c>
      <c r="F962" t="s">
        <v>585</v>
      </c>
      <c r="G962">
        <v>4</v>
      </c>
      <c r="H962" t="s">
        <v>3495</v>
      </c>
      <c r="I962">
        <v>67</v>
      </c>
      <c r="J962">
        <v>66</v>
      </c>
      <c r="K962">
        <v>43</v>
      </c>
      <c r="L962">
        <v>58</v>
      </c>
      <c r="M962">
        <v>85</v>
      </c>
      <c r="N962">
        <v>20</v>
      </c>
    </row>
    <row r="963" spans="1:14" x14ac:dyDescent="0.3">
      <c r="A963" t="s">
        <v>3284</v>
      </c>
      <c r="B963">
        <v>62</v>
      </c>
      <c r="C963">
        <v>2</v>
      </c>
      <c r="D963">
        <v>1200000</v>
      </c>
      <c r="E963">
        <v>1</v>
      </c>
      <c r="F963" t="s">
        <v>585</v>
      </c>
      <c r="G963">
        <v>3</v>
      </c>
      <c r="H963" t="s">
        <v>3485</v>
      </c>
      <c r="I963">
        <v>68</v>
      </c>
      <c r="J963">
        <v>61</v>
      </c>
      <c r="K963">
        <v>75</v>
      </c>
      <c r="L963">
        <v>66</v>
      </c>
      <c r="M963">
        <v>64</v>
      </c>
      <c r="N963">
        <v>20</v>
      </c>
    </row>
    <row r="964" spans="1:14" x14ac:dyDescent="0.3">
      <c r="A964" t="s">
        <v>3286</v>
      </c>
      <c r="B964">
        <v>62</v>
      </c>
      <c r="C964">
        <v>1</v>
      </c>
      <c r="D964">
        <v>1200000</v>
      </c>
      <c r="E964">
        <v>4</v>
      </c>
      <c r="F964" t="s">
        <v>585</v>
      </c>
      <c r="G964">
        <v>14</v>
      </c>
      <c r="H964" t="s">
        <v>3487</v>
      </c>
      <c r="I964">
        <v>65</v>
      </c>
      <c r="J964">
        <v>62</v>
      </c>
      <c r="K964">
        <v>45</v>
      </c>
      <c r="L964">
        <v>74</v>
      </c>
      <c r="M964">
        <v>48</v>
      </c>
      <c r="N964">
        <v>21</v>
      </c>
    </row>
    <row r="965" spans="1:14" x14ac:dyDescent="0.3">
      <c r="A965" t="s">
        <v>3288</v>
      </c>
      <c r="B965">
        <v>62</v>
      </c>
      <c r="C965">
        <v>4</v>
      </c>
      <c r="D965">
        <v>1200000</v>
      </c>
      <c r="E965">
        <v>2</v>
      </c>
      <c r="F965" t="s">
        <v>585</v>
      </c>
      <c r="G965">
        <v>24</v>
      </c>
      <c r="H965" t="s">
        <v>3484</v>
      </c>
      <c r="I965">
        <v>65</v>
      </c>
      <c r="J965">
        <v>65</v>
      </c>
      <c r="K965">
        <v>43</v>
      </c>
      <c r="L965">
        <v>75</v>
      </c>
      <c r="M965">
        <v>60</v>
      </c>
      <c r="N965">
        <v>18</v>
      </c>
    </row>
    <row r="966" spans="1:14" x14ac:dyDescent="0.3">
      <c r="A966" t="s">
        <v>3292</v>
      </c>
      <c r="B966">
        <v>62</v>
      </c>
      <c r="C966">
        <v>4</v>
      </c>
      <c r="D966">
        <v>1200000</v>
      </c>
      <c r="E966">
        <v>3</v>
      </c>
      <c r="F966" t="s">
        <v>585</v>
      </c>
      <c r="G966">
        <v>0</v>
      </c>
      <c r="H966" t="s">
        <v>3493</v>
      </c>
      <c r="I966">
        <v>64</v>
      </c>
      <c r="J966">
        <v>63</v>
      </c>
      <c r="K966">
        <v>41</v>
      </c>
      <c r="L966">
        <v>82</v>
      </c>
      <c r="M966">
        <v>75</v>
      </c>
      <c r="N966">
        <v>18</v>
      </c>
    </row>
    <row r="967" spans="1:14" x14ac:dyDescent="0.3">
      <c r="A967" t="s">
        <v>3294</v>
      </c>
      <c r="B967">
        <v>62</v>
      </c>
      <c r="C967">
        <v>4</v>
      </c>
      <c r="D967">
        <v>1200000</v>
      </c>
      <c r="E967">
        <v>1</v>
      </c>
      <c r="F967" t="s">
        <v>585</v>
      </c>
      <c r="G967">
        <v>21</v>
      </c>
      <c r="H967" t="s">
        <v>3495</v>
      </c>
      <c r="I967">
        <v>64</v>
      </c>
      <c r="J967">
        <v>57</v>
      </c>
      <c r="K967">
        <v>64</v>
      </c>
      <c r="L967">
        <v>68</v>
      </c>
      <c r="M967">
        <v>51</v>
      </c>
      <c r="N967">
        <v>18</v>
      </c>
    </row>
    <row r="968" spans="1:14" x14ac:dyDescent="0.3">
      <c r="A968" t="s">
        <v>3295</v>
      </c>
      <c r="B968">
        <v>62</v>
      </c>
      <c r="C968">
        <v>4</v>
      </c>
      <c r="D968">
        <v>1200000</v>
      </c>
      <c r="E968">
        <v>4</v>
      </c>
      <c r="F968" t="s">
        <v>585</v>
      </c>
      <c r="G968">
        <v>32</v>
      </c>
      <c r="H968" t="s">
        <v>3491</v>
      </c>
      <c r="I968">
        <v>40</v>
      </c>
      <c r="J968">
        <v>40</v>
      </c>
      <c r="K968">
        <v>40</v>
      </c>
      <c r="L968">
        <v>40</v>
      </c>
      <c r="M968">
        <v>40</v>
      </c>
      <c r="N968">
        <v>18</v>
      </c>
    </row>
    <row r="969" spans="1:14" x14ac:dyDescent="0.3">
      <c r="A969" t="s">
        <v>3297</v>
      </c>
      <c r="B969">
        <v>62</v>
      </c>
      <c r="C969">
        <v>4</v>
      </c>
      <c r="D969">
        <v>1200000</v>
      </c>
      <c r="E969">
        <v>2</v>
      </c>
      <c r="F969" t="s">
        <v>585</v>
      </c>
      <c r="G969">
        <v>15</v>
      </c>
      <c r="H969" t="s">
        <v>3483</v>
      </c>
      <c r="I969">
        <v>40</v>
      </c>
      <c r="J969">
        <v>40</v>
      </c>
      <c r="K969">
        <v>40</v>
      </c>
      <c r="L969">
        <v>40</v>
      </c>
      <c r="M969">
        <v>40</v>
      </c>
      <c r="N969">
        <v>18</v>
      </c>
    </row>
    <row r="970" spans="1:14" x14ac:dyDescent="0.3">
      <c r="A970" t="s">
        <v>3299</v>
      </c>
      <c r="B970">
        <v>63</v>
      </c>
      <c r="C970">
        <v>2</v>
      </c>
      <c r="D970">
        <v>1200000</v>
      </c>
      <c r="E970">
        <v>0</v>
      </c>
      <c r="F970" t="s">
        <v>585</v>
      </c>
      <c r="G970">
        <v>2</v>
      </c>
      <c r="H970" t="s">
        <v>3487</v>
      </c>
      <c r="I970">
        <v>80</v>
      </c>
      <c r="J970">
        <v>75</v>
      </c>
      <c r="K970">
        <v>85</v>
      </c>
      <c r="L970">
        <v>69</v>
      </c>
      <c r="M970">
        <v>82</v>
      </c>
      <c r="N970">
        <v>20</v>
      </c>
    </row>
    <row r="971" spans="1:14" x14ac:dyDescent="0.3">
      <c r="A971" t="s">
        <v>3300</v>
      </c>
      <c r="B971">
        <v>63</v>
      </c>
      <c r="C971">
        <v>1</v>
      </c>
      <c r="D971">
        <v>1200000</v>
      </c>
      <c r="E971">
        <v>1</v>
      </c>
      <c r="F971" t="s">
        <v>585</v>
      </c>
      <c r="G971">
        <v>0</v>
      </c>
      <c r="H971" t="s">
        <v>3485</v>
      </c>
      <c r="I971">
        <v>83</v>
      </c>
      <c r="J971">
        <v>82</v>
      </c>
      <c r="K971">
        <v>81</v>
      </c>
      <c r="L971">
        <v>65</v>
      </c>
      <c r="M971">
        <v>76</v>
      </c>
      <c r="N971">
        <v>21</v>
      </c>
    </row>
    <row r="972" spans="1:14" x14ac:dyDescent="0.3">
      <c r="A972" t="s">
        <v>3303</v>
      </c>
      <c r="B972">
        <v>63</v>
      </c>
      <c r="C972">
        <v>2</v>
      </c>
      <c r="D972">
        <v>1200000</v>
      </c>
      <c r="E972">
        <v>3</v>
      </c>
      <c r="F972" t="s">
        <v>585</v>
      </c>
      <c r="G972">
        <v>12</v>
      </c>
      <c r="H972" t="s">
        <v>3491</v>
      </c>
      <c r="I972">
        <v>76</v>
      </c>
      <c r="J972">
        <v>79</v>
      </c>
      <c r="K972">
        <v>82</v>
      </c>
      <c r="L972">
        <v>91</v>
      </c>
      <c r="M972">
        <v>73</v>
      </c>
      <c r="N972">
        <v>20</v>
      </c>
    </row>
    <row r="973" spans="1:14" x14ac:dyDescent="0.3">
      <c r="A973" t="s">
        <v>3305</v>
      </c>
      <c r="B973">
        <v>63</v>
      </c>
      <c r="C973">
        <v>2</v>
      </c>
      <c r="D973">
        <v>1200000</v>
      </c>
      <c r="E973">
        <v>0</v>
      </c>
      <c r="F973" t="s">
        <v>585</v>
      </c>
      <c r="G973">
        <v>3</v>
      </c>
      <c r="H973" t="s">
        <v>3497</v>
      </c>
      <c r="I973">
        <v>77</v>
      </c>
      <c r="J973">
        <v>70</v>
      </c>
      <c r="K973">
        <v>82</v>
      </c>
      <c r="L973">
        <v>57</v>
      </c>
      <c r="M973">
        <v>78</v>
      </c>
      <c r="N973">
        <v>20</v>
      </c>
    </row>
    <row r="974" spans="1:14" x14ac:dyDescent="0.3">
      <c r="A974" t="s">
        <v>3307</v>
      </c>
      <c r="B974">
        <v>63</v>
      </c>
      <c r="C974">
        <v>2</v>
      </c>
      <c r="D974">
        <v>1200000</v>
      </c>
      <c r="E974">
        <v>0</v>
      </c>
      <c r="F974" t="s">
        <v>585</v>
      </c>
      <c r="G974">
        <v>5</v>
      </c>
      <c r="H974" t="s">
        <v>3493</v>
      </c>
      <c r="I974">
        <v>75</v>
      </c>
      <c r="J974">
        <v>72</v>
      </c>
      <c r="K974">
        <v>86</v>
      </c>
      <c r="L974">
        <v>65</v>
      </c>
      <c r="M974">
        <v>77</v>
      </c>
      <c r="N974">
        <v>20</v>
      </c>
    </row>
    <row r="975" spans="1:14" x14ac:dyDescent="0.3">
      <c r="A975" t="s">
        <v>3310</v>
      </c>
      <c r="B975">
        <v>63</v>
      </c>
      <c r="C975">
        <v>4</v>
      </c>
      <c r="D975">
        <v>1200000</v>
      </c>
      <c r="E975">
        <v>2</v>
      </c>
      <c r="F975" t="s">
        <v>585</v>
      </c>
      <c r="G975">
        <v>10</v>
      </c>
      <c r="H975" t="s">
        <v>3486</v>
      </c>
      <c r="I975">
        <v>69</v>
      </c>
      <c r="J975">
        <v>67</v>
      </c>
      <c r="K975">
        <v>80</v>
      </c>
      <c r="L975">
        <v>74</v>
      </c>
      <c r="M975">
        <v>81</v>
      </c>
      <c r="N975">
        <v>18</v>
      </c>
    </row>
    <row r="976" spans="1:14" x14ac:dyDescent="0.3">
      <c r="A976" t="s">
        <v>3312</v>
      </c>
      <c r="B976">
        <v>63</v>
      </c>
      <c r="C976">
        <v>2</v>
      </c>
      <c r="D976">
        <v>1200000</v>
      </c>
      <c r="E976">
        <v>0</v>
      </c>
      <c r="F976" t="s">
        <v>585</v>
      </c>
      <c r="G976">
        <v>1</v>
      </c>
      <c r="H976" t="s">
        <v>3483</v>
      </c>
      <c r="I976">
        <v>71</v>
      </c>
      <c r="J976">
        <v>72</v>
      </c>
      <c r="K976">
        <v>70</v>
      </c>
      <c r="L976">
        <v>65</v>
      </c>
      <c r="M976">
        <v>58</v>
      </c>
      <c r="N976">
        <v>20</v>
      </c>
    </row>
    <row r="977" spans="1:14" x14ac:dyDescent="0.3">
      <c r="A977" t="s">
        <v>3314</v>
      </c>
      <c r="B977">
        <v>63</v>
      </c>
      <c r="C977">
        <v>2</v>
      </c>
      <c r="D977">
        <v>1200000</v>
      </c>
      <c r="E977">
        <v>3</v>
      </c>
      <c r="F977" t="s">
        <v>585</v>
      </c>
      <c r="G977">
        <v>13</v>
      </c>
      <c r="H977" t="s">
        <v>3484</v>
      </c>
      <c r="I977">
        <v>67</v>
      </c>
      <c r="J977">
        <v>62</v>
      </c>
      <c r="K977">
        <v>68</v>
      </c>
      <c r="L977">
        <v>70</v>
      </c>
      <c r="M977">
        <v>60</v>
      </c>
      <c r="N977">
        <v>20</v>
      </c>
    </row>
    <row r="978" spans="1:14" x14ac:dyDescent="0.3">
      <c r="A978" t="s">
        <v>3317</v>
      </c>
      <c r="B978">
        <v>63</v>
      </c>
      <c r="C978">
        <v>2</v>
      </c>
      <c r="D978">
        <v>1200000</v>
      </c>
      <c r="E978">
        <v>3</v>
      </c>
      <c r="F978" t="s">
        <v>585</v>
      </c>
      <c r="G978">
        <v>44</v>
      </c>
      <c r="H978" t="s">
        <v>3484</v>
      </c>
      <c r="I978">
        <v>67</v>
      </c>
      <c r="J978">
        <v>67</v>
      </c>
      <c r="K978">
        <v>49</v>
      </c>
      <c r="L978">
        <v>71</v>
      </c>
      <c r="M978">
        <v>44</v>
      </c>
      <c r="N978">
        <v>20</v>
      </c>
    </row>
    <row r="979" spans="1:14" x14ac:dyDescent="0.3">
      <c r="A979" t="s">
        <v>3319</v>
      </c>
      <c r="B979">
        <v>63</v>
      </c>
      <c r="C979">
        <v>4</v>
      </c>
      <c r="D979">
        <v>1200000</v>
      </c>
      <c r="E979">
        <v>1</v>
      </c>
      <c r="F979" t="s">
        <v>585</v>
      </c>
      <c r="G979">
        <v>32</v>
      </c>
      <c r="H979" t="s">
        <v>3496</v>
      </c>
      <c r="I979">
        <v>60</v>
      </c>
      <c r="J979">
        <v>59</v>
      </c>
      <c r="K979">
        <v>46</v>
      </c>
      <c r="L979">
        <v>63</v>
      </c>
      <c r="M979">
        <v>58</v>
      </c>
      <c r="N979">
        <v>18</v>
      </c>
    </row>
    <row r="980" spans="1:14" x14ac:dyDescent="0.3">
      <c r="A980" t="s">
        <v>3321</v>
      </c>
      <c r="B980">
        <v>63</v>
      </c>
      <c r="C980">
        <v>2</v>
      </c>
      <c r="D980">
        <v>1200000</v>
      </c>
      <c r="E980">
        <v>1</v>
      </c>
      <c r="F980" t="s">
        <v>585</v>
      </c>
      <c r="G980">
        <v>24</v>
      </c>
      <c r="H980" t="s">
        <v>3482</v>
      </c>
      <c r="I980">
        <v>56</v>
      </c>
      <c r="J980">
        <v>56</v>
      </c>
      <c r="K980">
        <v>50</v>
      </c>
      <c r="L980">
        <v>68</v>
      </c>
      <c r="M980">
        <v>54</v>
      </c>
      <c r="N980">
        <v>20</v>
      </c>
    </row>
    <row r="981" spans="1:14" x14ac:dyDescent="0.3">
      <c r="A981" t="s">
        <v>3323</v>
      </c>
      <c r="B981">
        <v>63</v>
      </c>
      <c r="C981">
        <v>2</v>
      </c>
      <c r="D981">
        <v>1200000</v>
      </c>
      <c r="E981">
        <v>0</v>
      </c>
      <c r="F981" t="s">
        <v>585</v>
      </c>
      <c r="G981">
        <v>20</v>
      </c>
      <c r="H981" t="s">
        <v>3493</v>
      </c>
      <c r="I981">
        <v>40</v>
      </c>
      <c r="J981">
        <v>40</v>
      </c>
      <c r="K981">
        <v>40</v>
      </c>
      <c r="L981">
        <v>40</v>
      </c>
      <c r="M981">
        <v>40</v>
      </c>
      <c r="N981">
        <v>20</v>
      </c>
    </row>
    <row r="982" spans="1:14" x14ac:dyDescent="0.3">
      <c r="A982" t="s">
        <v>3327</v>
      </c>
      <c r="B982">
        <v>64</v>
      </c>
      <c r="C982">
        <v>1</v>
      </c>
      <c r="D982">
        <v>1200000</v>
      </c>
      <c r="E982">
        <v>1</v>
      </c>
      <c r="F982" t="s">
        <v>585</v>
      </c>
      <c r="G982">
        <v>3</v>
      </c>
      <c r="H982" t="s">
        <v>3485</v>
      </c>
      <c r="I982">
        <v>78</v>
      </c>
      <c r="J982">
        <v>80</v>
      </c>
      <c r="K982">
        <v>80</v>
      </c>
      <c r="L982">
        <v>83</v>
      </c>
      <c r="M982">
        <v>66</v>
      </c>
      <c r="N982">
        <v>21</v>
      </c>
    </row>
    <row r="983" spans="1:14" x14ac:dyDescent="0.3">
      <c r="A983" t="s">
        <v>3329</v>
      </c>
      <c r="B983">
        <v>64</v>
      </c>
      <c r="C983">
        <v>2</v>
      </c>
      <c r="D983">
        <v>1200000</v>
      </c>
      <c r="E983">
        <v>2</v>
      </c>
      <c r="F983" t="s">
        <v>585</v>
      </c>
      <c r="G983">
        <v>23</v>
      </c>
      <c r="H983" t="s">
        <v>3483</v>
      </c>
      <c r="I983">
        <v>74</v>
      </c>
      <c r="J983">
        <v>75</v>
      </c>
      <c r="K983">
        <v>64</v>
      </c>
      <c r="L983">
        <v>74</v>
      </c>
      <c r="M983">
        <v>72</v>
      </c>
      <c r="N983">
        <v>20</v>
      </c>
    </row>
    <row r="984" spans="1:14" x14ac:dyDescent="0.3">
      <c r="A984" t="s">
        <v>3330</v>
      </c>
      <c r="B984">
        <v>64</v>
      </c>
      <c r="C984">
        <v>2</v>
      </c>
      <c r="D984">
        <v>1200000</v>
      </c>
      <c r="E984">
        <v>1</v>
      </c>
      <c r="F984" t="s">
        <v>585</v>
      </c>
      <c r="G984">
        <v>15</v>
      </c>
      <c r="H984" t="s">
        <v>3490</v>
      </c>
      <c r="I984">
        <v>69</v>
      </c>
      <c r="J984">
        <v>77</v>
      </c>
      <c r="K984">
        <v>48</v>
      </c>
      <c r="L984">
        <v>77</v>
      </c>
      <c r="M984">
        <v>71</v>
      </c>
      <c r="N984">
        <v>20</v>
      </c>
    </row>
    <row r="985" spans="1:14" x14ac:dyDescent="0.3">
      <c r="A985" t="s">
        <v>3331</v>
      </c>
      <c r="B985">
        <v>64</v>
      </c>
      <c r="C985">
        <v>2</v>
      </c>
      <c r="D985">
        <v>1200000</v>
      </c>
      <c r="E985">
        <v>0</v>
      </c>
      <c r="F985" t="s">
        <v>585</v>
      </c>
      <c r="G985">
        <v>2</v>
      </c>
      <c r="H985" t="s">
        <v>3496</v>
      </c>
      <c r="I985">
        <v>72</v>
      </c>
      <c r="J985">
        <v>68</v>
      </c>
      <c r="K985">
        <v>78</v>
      </c>
      <c r="L985">
        <v>64</v>
      </c>
      <c r="M985">
        <v>79</v>
      </c>
      <c r="N985">
        <v>20</v>
      </c>
    </row>
    <row r="986" spans="1:14" x14ac:dyDescent="0.3">
      <c r="A986" t="s">
        <v>3332</v>
      </c>
      <c r="B986">
        <v>64</v>
      </c>
      <c r="C986">
        <v>1</v>
      </c>
      <c r="D986">
        <v>1200000</v>
      </c>
      <c r="E986">
        <v>1</v>
      </c>
      <c r="F986" t="s">
        <v>585</v>
      </c>
      <c r="G986">
        <v>11</v>
      </c>
      <c r="H986" t="s">
        <v>3496</v>
      </c>
      <c r="I986">
        <v>77</v>
      </c>
      <c r="J986">
        <v>74</v>
      </c>
      <c r="K986">
        <v>73</v>
      </c>
      <c r="L986">
        <v>57</v>
      </c>
      <c r="M986">
        <v>53</v>
      </c>
      <c r="N986">
        <v>21</v>
      </c>
    </row>
    <row r="987" spans="1:14" x14ac:dyDescent="0.3">
      <c r="A987" t="s">
        <v>3334</v>
      </c>
      <c r="B987">
        <v>64</v>
      </c>
      <c r="C987">
        <v>1</v>
      </c>
      <c r="D987">
        <v>1200000</v>
      </c>
      <c r="E987">
        <v>1</v>
      </c>
      <c r="F987" t="s">
        <v>585</v>
      </c>
      <c r="G987">
        <v>1</v>
      </c>
      <c r="H987" t="s">
        <v>3496</v>
      </c>
      <c r="I987">
        <v>72</v>
      </c>
      <c r="J987">
        <v>68</v>
      </c>
      <c r="K987">
        <v>68</v>
      </c>
      <c r="L987">
        <v>62</v>
      </c>
      <c r="M987">
        <v>77</v>
      </c>
      <c r="N987">
        <v>21</v>
      </c>
    </row>
    <row r="988" spans="1:14" x14ac:dyDescent="0.3">
      <c r="A988" t="s">
        <v>3336</v>
      </c>
      <c r="B988">
        <v>64</v>
      </c>
      <c r="C988">
        <v>2</v>
      </c>
      <c r="D988">
        <v>1200000</v>
      </c>
      <c r="E988">
        <v>1</v>
      </c>
      <c r="F988" t="s">
        <v>585</v>
      </c>
      <c r="G988">
        <v>0</v>
      </c>
      <c r="H988" t="s">
        <v>3493</v>
      </c>
      <c r="I988">
        <v>71</v>
      </c>
      <c r="J988">
        <v>61</v>
      </c>
      <c r="K988">
        <v>85</v>
      </c>
      <c r="L988">
        <v>61</v>
      </c>
      <c r="M988">
        <v>51</v>
      </c>
      <c r="N988">
        <v>20</v>
      </c>
    </row>
    <row r="989" spans="1:14" x14ac:dyDescent="0.3">
      <c r="A989" t="s">
        <v>3338</v>
      </c>
      <c r="B989">
        <v>64</v>
      </c>
      <c r="C989">
        <v>2</v>
      </c>
      <c r="D989">
        <v>1200000</v>
      </c>
      <c r="E989">
        <v>1</v>
      </c>
      <c r="F989" t="s">
        <v>585</v>
      </c>
      <c r="G989">
        <v>4</v>
      </c>
      <c r="H989" t="s">
        <v>3482</v>
      </c>
      <c r="I989">
        <v>74</v>
      </c>
      <c r="J989">
        <v>63</v>
      </c>
      <c r="K989">
        <v>89</v>
      </c>
      <c r="L989">
        <v>61</v>
      </c>
      <c r="M989">
        <v>80</v>
      </c>
      <c r="N989">
        <v>20</v>
      </c>
    </row>
    <row r="990" spans="1:14" x14ac:dyDescent="0.3">
      <c r="A990" t="s">
        <v>3340</v>
      </c>
      <c r="B990">
        <v>64</v>
      </c>
      <c r="C990">
        <v>1</v>
      </c>
      <c r="D990">
        <v>1200000</v>
      </c>
      <c r="E990">
        <v>3</v>
      </c>
      <c r="F990" t="s">
        <v>585</v>
      </c>
      <c r="G990">
        <v>13</v>
      </c>
      <c r="H990" t="s">
        <v>3483</v>
      </c>
      <c r="I990">
        <v>69</v>
      </c>
      <c r="J990">
        <v>66</v>
      </c>
      <c r="K990">
        <v>49</v>
      </c>
      <c r="L990">
        <v>72</v>
      </c>
      <c r="M990">
        <v>43</v>
      </c>
      <c r="N990">
        <v>21</v>
      </c>
    </row>
    <row r="991" spans="1:14" x14ac:dyDescent="0.3">
      <c r="A991" t="s">
        <v>3342</v>
      </c>
      <c r="B991">
        <v>64</v>
      </c>
      <c r="C991">
        <v>2</v>
      </c>
      <c r="D991">
        <v>1200000</v>
      </c>
      <c r="E991">
        <v>0</v>
      </c>
      <c r="F991" t="s">
        <v>585</v>
      </c>
      <c r="G991">
        <v>14</v>
      </c>
      <c r="H991" t="s">
        <v>3485</v>
      </c>
      <c r="I991">
        <v>65</v>
      </c>
      <c r="J991">
        <v>61</v>
      </c>
      <c r="K991">
        <v>49</v>
      </c>
      <c r="L991">
        <v>62</v>
      </c>
      <c r="M991">
        <v>60</v>
      </c>
      <c r="N991">
        <v>20</v>
      </c>
    </row>
    <row r="992" spans="1:14" x14ac:dyDescent="0.3">
      <c r="A992" t="s">
        <v>3343</v>
      </c>
      <c r="B992">
        <v>64</v>
      </c>
      <c r="C992">
        <v>3</v>
      </c>
      <c r="D992">
        <v>1200000</v>
      </c>
      <c r="E992">
        <v>1</v>
      </c>
      <c r="F992" t="s">
        <v>585</v>
      </c>
      <c r="G992">
        <v>10</v>
      </c>
      <c r="H992" t="s">
        <v>3485</v>
      </c>
      <c r="I992">
        <v>66</v>
      </c>
      <c r="J992">
        <v>58</v>
      </c>
      <c r="K992">
        <v>47</v>
      </c>
      <c r="L992">
        <v>66</v>
      </c>
      <c r="M992">
        <v>58</v>
      </c>
      <c r="N992">
        <v>19</v>
      </c>
    </row>
    <row r="993" spans="1:14" x14ac:dyDescent="0.3">
      <c r="A993" t="s">
        <v>3345</v>
      </c>
      <c r="B993">
        <v>64</v>
      </c>
      <c r="C993">
        <v>4</v>
      </c>
      <c r="D993">
        <v>1200000</v>
      </c>
      <c r="E993">
        <v>1</v>
      </c>
      <c r="F993" t="s">
        <v>585</v>
      </c>
      <c r="G993">
        <v>21</v>
      </c>
      <c r="H993" t="s">
        <v>3485</v>
      </c>
      <c r="I993">
        <v>59</v>
      </c>
      <c r="J993">
        <v>57</v>
      </c>
      <c r="K993">
        <v>40</v>
      </c>
      <c r="L993">
        <v>69</v>
      </c>
      <c r="M993">
        <v>68</v>
      </c>
      <c r="N993">
        <v>18</v>
      </c>
    </row>
    <row r="994" spans="1:14" x14ac:dyDescent="0.3">
      <c r="A994" t="s">
        <v>3346</v>
      </c>
      <c r="B994">
        <v>64</v>
      </c>
      <c r="C994">
        <v>2</v>
      </c>
      <c r="D994">
        <v>1200000</v>
      </c>
      <c r="E994">
        <v>1</v>
      </c>
      <c r="F994" t="s">
        <v>585</v>
      </c>
      <c r="G994">
        <v>12</v>
      </c>
      <c r="H994" t="s">
        <v>3482</v>
      </c>
      <c r="I994">
        <v>59</v>
      </c>
      <c r="J994">
        <v>57</v>
      </c>
      <c r="K994">
        <v>42</v>
      </c>
      <c r="L994">
        <v>69</v>
      </c>
      <c r="M994">
        <v>54</v>
      </c>
      <c r="N994">
        <v>20</v>
      </c>
    </row>
    <row r="995" spans="1:14" x14ac:dyDescent="0.3">
      <c r="A995" t="s">
        <v>3347</v>
      </c>
      <c r="B995">
        <v>64</v>
      </c>
      <c r="C995">
        <v>3</v>
      </c>
      <c r="D995">
        <v>1200000</v>
      </c>
      <c r="E995">
        <v>3</v>
      </c>
      <c r="F995" t="s">
        <v>585</v>
      </c>
      <c r="G995">
        <v>22</v>
      </c>
      <c r="H995" t="s">
        <v>3482</v>
      </c>
      <c r="I995">
        <v>59</v>
      </c>
      <c r="J995">
        <v>57</v>
      </c>
      <c r="K995">
        <v>46</v>
      </c>
      <c r="L995">
        <v>69</v>
      </c>
      <c r="M995">
        <v>50</v>
      </c>
      <c r="N995">
        <v>19</v>
      </c>
    </row>
    <row r="996" spans="1:14" x14ac:dyDescent="0.3">
      <c r="A996" t="s">
        <v>3349</v>
      </c>
      <c r="B996">
        <v>64</v>
      </c>
      <c r="C996">
        <v>2</v>
      </c>
      <c r="D996">
        <v>1200000</v>
      </c>
      <c r="E996">
        <v>3</v>
      </c>
      <c r="F996" t="s">
        <v>585</v>
      </c>
      <c r="G996">
        <v>5</v>
      </c>
      <c r="H996" t="s">
        <v>3487</v>
      </c>
      <c r="I996">
        <v>55</v>
      </c>
      <c r="J996">
        <v>59</v>
      </c>
      <c r="K996">
        <v>41</v>
      </c>
      <c r="L996">
        <v>66</v>
      </c>
      <c r="M996">
        <v>65</v>
      </c>
      <c r="N996">
        <v>20</v>
      </c>
    </row>
    <row r="997" spans="1:14" x14ac:dyDescent="0.3">
      <c r="A997" t="s">
        <v>3350</v>
      </c>
      <c r="B997">
        <v>64</v>
      </c>
      <c r="C997">
        <v>2</v>
      </c>
      <c r="D997">
        <v>1200000</v>
      </c>
      <c r="E997">
        <v>3</v>
      </c>
      <c r="F997" t="s">
        <v>585</v>
      </c>
      <c r="G997">
        <v>22</v>
      </c>
      <c r="H997" t="s">
        <v>3491</v>
      </c>
      <c r="I997">
        <v>40</v>
      </c>
      <c r="J997">
        <v>40</v>
      </c>
      <c r="K997">
        <v>40</v>
      </c>
      <c r="L997">
        <v>40</v>
      </c>
      <c r="M997">
        <v>40</v>
      </c>
      <c r="N997">
        <v>20</v>
      </c>
    </row>
    <row r="998" spans="1:14" x14ac:dyDescent="0.3">
      <c r="A998" t="s">
        <v>3352</v>
      </c>
      <c r="B998">
        <v>64</v>
      </c>
      <c r="C998">
        <v>3</v>
      </c>
      <c r="D998">
        <v>1200000</v>
      </c>
      <c r="E998">
        <v>1</v>
      </c>
      <c r="F998" t="s">
        <v>585</v>
      </c>
      <c r="G998">
        <v>30</v>
      </c>
      <c r="H998" t="s">
        <v>3492</v>
      </c>
      <c r="I998">
        <v>40</v>
      </c>
      <c r="J998">
        <v>40</v>
      </c>
      <c r="K998">
        <v>40</v>
      </c>
      <c r="L998">
        <v>40</v>
      </c>
      <c r="M998">
        <v>40</v>
      </c>
      <c r="N998">
        <v>19</v>
      </c>
    </row>
    <row r="999" spans="1:14" x14ac:dyDescent="0.3">
      <c r="A999" t="s">
        <v>3355</v>
      </c>
      <c r="B999">
        <v>65</v>
      </c>
      <c r="C999">
        <v>1</v>
      </c>
      <c r="D999">
        <v>1200000</v>
      </c>
      <c r="E999">
        <v>1</v>
      </c>
      <c r="F999" t="s">
        <v>585</v>
      </c>
      <c r="G999">
        <v>1</v>
      </c>
      <c r="H999" t="s">
        <v>3485</v>
      </c>
      <c r="I999">
        <v>82</v>
      </c>
      <c r="J999">
        <v>76</v>
      </c>
      <c r="K999">
        <v>96</v>
      </c>
      <c r="L999">
        <v>60</v>
      </c>
      <c r="M999">
        <v>89</v>
      </c>
      <c r="N999">
        <v>21</v>
      </c>
    </row>
    <row r="1000" spans="1:14" x14ac:dyDescent="0.3">
      <c r="A1000" t="s">
        <v>3358</v>
      </c>
      <c r="B1000">
        <v>65</v>
      </c>
      <c r="C1000">
        <v>3</v>
      </c>
      <c r="D1000">
        <v>1200000</v>
      </c>
      <c r="E1000">
        <v>0</v>
      </c>
      <c r="F1000" t="s">
        <v>585</v>
      </c>
      <c r="G1000">
        <v>3</v>
      </c>
      <c r="H1000" t="s">
        <v>3495</v>
      </c>
      <c r="I1000">
        <v>81</v>
      </c>
      <c r="J1000">
        <v>77</v>
      </c>
      <c r="K1000">
        <v>79</v>
      </c>
      <c r="L1000">
        <v>58</v>
      </c>
      <c r="M1000">
        <v>88</v>
      </c>
      <c r="N1000">
        <v>19</v>
      </c>
    </row>
    <row r="1001" spans="1:14" x14ac:dyDescent="0.3">
      <c r="A1001" t="s">
        <v>3361</v>
      </c>
      <c r="B1001">
        <v>65</v>
      </c>
      <c r="C1001">
        <v>1</v>
      </c>
      <c r="D1001">
        <v>1200000</v>
      </c>
      <c r="E1001">
        <v>3</v>
      </c>
      <c r="F1001" t="s">
        <v>585</v>
      </c>
      <c r="G1001">
        <v>34</v>
      </c>
      <c r="H1001" t="s">
        <v>3484</v>
      </c>
      <c r="I1001">
        <v>71</v>
      </c>
      <c r="J1001">
        <v>78</v>
      </c>
      <c r="K1001">
        <v>47</v>
      </c>
      <c r="L1001">
        <v>78</v>
      </c>
      <c r="M1001">
        <v>64</v>
      </c>
      <c r="N1001">
        <v>21</v>
      </c>
    </row>
    <row r="1002" spans="1:14" x14ac:dyDescent="0.3">
      <c r="A1002" t="s">
        <v>3364</v>
      </c>
      <c r="B1002">
        <v>65</v>
      </c>
      <c r="C1002">
        <v>2</v>
      </c>
      <c r="D1002">
        <v>1200000</v>
      </c>
      <c r="E1002">
        <v>3</v>
      </c>
      <c r="F1002" t="s">
        <v>585</v>
      </c>
      <c r="G1002">
        <v>12</v>
      </c>
      <c r="H1002" t="s">
        <v>3484</v>
      </c>
      <c r="I1002">
        <v>76</v>
      </c>
      <c r="J1002">
        <v>77</v>
      </c>
      <c r="K1002">
        <v>90</v>
      </c>
      <c r="L1002">
        <v>82</v>
      </c>
      <c r="M1002">
        <v>70</v>
      </c>
      <c r="N1002">
        <v>20</v>
      </c>
    </row>
    <row r="1003" spans="1:14" x14ac:dyDescent="0.3">
      <c r="A1003" t="s">
        <v>3365</v>
      </c>
      <c r="B1003">
        <v>65</v>
      </c>
      <c r="C1003">
        <v>3</v>
      </c>
      <c r="D1003">
        <v>1200000</v>
      </c>
      <c r="E1003">
        <v>1</v>
      </c>
      <c r="F1003" t="s">
        <v>585</v>
      </c>
      <c r="G1003">
        <v>5</v>
      </c>
      <c r="H1003" t="s">
        <v>3493</v>
      </c>
      <c r="I1003">
        <v>77</v>
      </c>
      <c r="J1003">
        <v>75</v>
      </c>
      <c r="K1003">
        <v>82</v>
      </c>
      <c r="L1003">
        <v>65</v>
      </c>
      <c r="M1003">
        <v>64</v>
      </c>
      <c r="N1003">
        <v>19</v>
      </c>
    </row>
    <row r="1004" spans="1:14" x14ac:dyDescent="0.3">
      <c r="A1004" t="s">
        <v>3367</v>
      </c>
      <c r="B1004">
        <v>65</v>
      </c>
      <c r="C1004">
        <v>3</v>
      </c>
      <c r="D1004">
        <v>1200000</v>
      </c>
      <c r="E1004">
        <v>2</v>
      </c>
      <c r="F1004" t="s">
        <v>585</v>
      </c>
      <c r="G1004">
        <v>21</v>
      </c>
      <c r="H1004" t="s">
        <v>3483</v>
      </c>
      <c r="I1004">
        <v>71</v>
      </c>
      <c r="J1004">
        <v>77</v>
      </c>
      <c r="K1004">
        <v>45</v>
      </c>
      <c r="L1004">
        <v>79</v>
      </c>
      <c r="M1004">
        <v>59</v>
      </c>
      <c r="N1004">
        <v>19</v>
      </c>
    </row>
    <row r="1005" spans="1:14" x14ac:dyDescent="0.3">
      <c r="A1005" t="s">
        <v>3368</v>
      </c>
      <c r="B1005">
        <v>65</v>
      </c>
      <c r="C1005">
        <v>4</v>
      </c>
      <c r="D1005">
        <v>1200000</v>
      </c>
      <c r="E1005">
        <v>1</v>
      </c>
      <c r="F1005" t="s">
        <v>585</v>
      </c>
      <c r="G1005">
        <v>10</v>
      </c>
      <c r="H1005" t="s">
        <v>3485</v>
      </c>
      <c r="I1005">
        <v>68</v>
      </c>
      <c r="J1005">
        <v>62</v>
      </c>
      <c r="K1005">
        <v>79</v>
      </c>
      <c r="L1005">
        <v>64</v>
      </c>
      <c r="M1005">
        <v>71</v>
      </c>
      <c r="N1005">
        <v>18</v>
      </c>
    </row>
    <row r="1006" spans="1:14" x14ac:dyDescent="0.3">
      <c r="A1006" t="s">
        <v>3370</v>
      </c>
      <c r="B1006">
        <v>65</v>
      </c>
      <c r="C1006">
        <v>3</v>
      </c>
      <c r="D1006">
        <v>1200000</v>
      </c>
      <c r="E1006">
        <v>1</v>
      </c>
      <c r="F1006" t="s">
        <v>585</v>
      </c>
      <c r="G1006">
        <v>11</v>
      </c>
      <c r="H1006" t="s">
        <v>3497</v>
      </c>
      <c r="I1006">
        <v>64</v>
      </c>
      <c r="J1006">
        <v>61</v>
      </c>
      <c r="K1006">
        <v>45</v>
      </c>
      <c r="L1006">
        <v>64</v>
      </c>
      <c r="M1006">
        <v>53</v>
      </c>
      <c r="N1006">
        <v>19</v>
      </c>
    </row>
    <row r="1007" spans="1:14" x14ac:dyDescent="0.3">
      <c r="A1007" t="s">
        <v>3372</v>
      </c>
      <c r="B1007">
        <v>65</v>
      </c>
      <c r="C1007">
        <v>4</v>
      </c>
      <c r="D1007">
        <v>1200000</v>
      </c>
      <c r="E1007">
        <v>1</v>
      </c>
      <c r="F1007" t="s">
        <v>585</v>
      </c>
      <c r="G1007">
        <v>2</v>
      </c>
      <c r="H1007" t="s">
        <v>3493</v>
      </c>
      <c r="I1007">
        <v>61</v>
      </c>
      <c r="J1007">
        <v>59</v>
      </c>
      <c r="K1007">
        <v>44</v>
      </c>
      <c r="L1007">
        <v>67</v>
      </c>
      <c r="M1007">
        <v>67</v>
      </c>
      <c r="N1007">
        <v>18</v>
      </c>
    </row>
    <row r="1008" spans="1:14" x14ac:dyDescent="0.3">
      <c r="A1008" t="s">
        <v>3374</v>
      </c>
      <c r="B1008">
        <v>65</v>
      </c>
      <c r="C1008">
        <v>3</v>
      </c>
      <c r="D1008">
        <v>1200000</v>
      </c>
      <c r="E1008">
        <v>4</v>
      </c>
      <c r="F1008" t="s">
        <v>585</v>
      </c>
      <c r="G1008">
        <v>15</v>
      </c>
      <c r="H1008" t="s">
        <v>3486</v>
      </c>
      <c r="I1008">
        <v>64</v>
      </c>
      <c r="J1008">
        <v>59</v>
      </c>
      <c r="K1008">
        <v>45</v>
      </c>
      <c r="L1008">
        <v>69</v>
      </c>
      <c r="M1008">
        <v>51</v>
      </c>
      <c r="N1008">
        <v>19</v>
      </c>
    </row>
    <row r="1009" spans="1:14" x14ac:dyDescent="0.3">
      <c r="A1009" t="s">
        <v>3376</v>
      </c>
      <c r="B1009">
        <v>65</v>
      </c>
      <c r="C1009">
        <v>2</v>
      </c>
      <c r="D1009">
        <v>1200000</v>
      </c>
      <c r="E1009">
        <v>1</v>
      </c>
      <c r="F1009" t="s">
        <v>585</v>
      </c>
      <c r="G1009">
        <v>33</v>
      </c>
      <c r="H1009" t="s">
        <v>3490</v>
      </c>
      <c r="I1009">
        <v>62</v>
      </c>
      <c r="J1009">
        <v>58</v>
      </c>
      <c r="K1009">
        <v>44</v>
      </c>
      <c r="L1009">
        <v>68</v>
      </c>
      <c r="M1009">
        <v>69</v>
      </c>
      <c r="N1009">
        <v>20</v>
      </c>
    </row>
    <row r="1010" spans="1:14" x14ac:dyDescent="0.3">
      <c r="A1010" t="s">
        <v>3378</v>
      </c>
      <c r="B1010">
        <v>65</v>
      </c>
      <c r="C1010">
        <v>1</v>
      </c>
      <c r="D1010">
        <v>1200000</v>
      </c>
      <c r="E1010">
        <v>3</v>
      </c>
      <c r="F1010" t="s">
        <v>585</v>
      </c>
      <c r="G1010">
        <v>24</v>
      </c>
      <c r="H1010" t="s">
        <v>3483</v>
      </c>
      <c r="I1010">
        <v>71</v>
      </c>
      <c r="J1010">
        <v>62</v>
      </c>
      <c r="K1010">
        <v>79</v>
      </c>
      <c r="L1010">
        <v>73</v>
      </c>
      <c r="M1010">
        <v>50</v>
      </c>
      <c r="N1010">
        <v>21</v>
      </c>
    </row>
    <row r="1011" spans="1:14" x14ac:dyDescent="0.3">
      <c r="A1011" t="s">
        <v>3380</v>
      </c>
      <c r="B1011">
        <v>65</v>
      </c>
      <c r="C1011">
        <v>4</v>
      </c>
      <c r="D1011">
        <v>1200000</v>
      </c>
      <c r="E1011">
        <v>3</v>
      </c>
      <c r="F1011" t="s">
        <v>585</v>
      </c>
      <c r="G1011">
        <v>35</v>
      </c>
      <c r="H1011" t="s">
        <v>3484</v>
      </c>
      <c r="I1011">
        <v>40</v>
      </c>
      <c r="J1011">
        <v>40</v>
      </c>
      <c r="K1011">
        <v>40</v>
      </c>
      <c r="L1011">
        <v>40</v>
      </c>
      <c r="M1011">
        <v>40</v>
      </c>
      <c r="N1011">
        <v>18</v>
      </c>
    </row>
    <row r="1012" spans="1:14" x14ac:dyDescent="0.3">
      <c r="A1012" t="s">
        <v>3384</v>
      </c>
      <c r="B1012">
        <v>66</v>
      </c>
      <c r="C1012">
        <v>2</v>
      </c>
      <c r="D1012">
        <v>1200000</v>
      </c>
      <c r="E1012">
        <v>0</v>
      </c>
      <c r="F1012" t="s">
        <v>585</v>
      </c>
      <c r="G1012">
        <v>0</v>
      </c>
      <c r="H1012" t="s">
        <v>3497</v>
      </c>
      <c r="I1012">
        <v>77</v>
      </c>
      <c r="J1012">
        <v>70</v>
      </c>
      <c r="K1012">
        <v>83</v>
      </c>
      <c r="L1012">
        <v>61</v>
      </c>
      <c r="M1012">
        <v>85</v>
      </c>
      <c r="N1012">
        <v>20</v>
      </c>
    </row>
    <row r="1013" spans="1:14" x14ac:dyDescent="0.3">
      <c r="A1013" t="s">
        <v>3385</v>
      </c>
      <c r="B1013">
        <v>66</v>
      </c>
      <c r="C1013">
        <v>2</v>
      </c>
      <c r="D1013">
        <v>1200000</v>
      </c>
      <c r="E1013">
        <v>0</v>
      </c>
      <c r="F1013" t="s">
        <v>585</v>
      </c>
      <c r="G1013">
        <v>24</v>
      </c>
      <c r="H1013" t="s">
        <v>3487</v>
      </c>
      <c r="I1013">
        <v>76</v>
      </c>
      <c r="J1013">
        <v>73</v>
      </c>
      <c r="K1013">
        <v>78</v>
      </c>
      <c r="L1013">
        <v>80</v>
      </c>
      <c r="M1013">
        <v>75</v>
      </c>
      <c r="N1013">
        <v>20</v>
      </c>
    </row>
    <row r="1014" spans="1:14" x14ac:dyDescent="0.3">
      <c r="A1014" t="s">
        <v>3387</v>
      </c>
      <c r="B1014">
        <v>66</v>
      </c>
      <c r="C1014">
        <v>2</v>
      </c>
      <c r="D1014">
        <v>1200000</v>
      </c>
      <c r="E1014">
        <v>2</v>
      </c>
      <c r="F1014" t="s">
        <v>585</v>
      </c>
      <c r="G1014">
        <v>23</v>
      </c>
      <c r="H1014" t="s">
        <v>3484</v>
      </c>
      <c r="I1014">
        <v>74</v>
      </c>
      <c r="J1014">
        <v>69</v>
      </c>
      <c r="K1014">
        <v>80</v>
      </c>
      <c r="L1014">
        <v>81</v>
      </c>
      <c r="M1014">
        <v>76</v>
      </c>
      <c r="N1014">
        <v>20</v>
      </c>
    </row>
    <row r="1015" spans="1:14" x14ac:dyDescent="0.3">
      <c r="A1015" t="s">
        <v>3390</v>
      </c>
      <c r="B1015">
        <v>66</v>
      </c>
      <c r="C1015">
        <v>3</v>
      </c>
      <c r="D1015">
        <v>1200000</v>
      </c>
      <c r="E1015">
        <v>3</v>
      </c>
      <c r="F1015" t="s">
        <v>585</v>
      </c>
      <c r="G1015">
        <v>34</v>
      </c>
      <c r="H1015" t="s">
        <v>3488</v>
      </c>
      <c r="I1015">
        <v>73</v>
      </c>
      <c r="J1015">
        <v>71</v>
      </c>
      <c r="K1015">
        <v>81</v>
      </c>
      <c r="L1015">
        <v>72</v>
      </c>
      <c r="M1015">
        <v>83</v>
      </c>
      <c r="N1015">
        <v>19</v>
      </c>
    </row>
    <row r="1016" spans="1:14" x14ac:dyDescent="0.3">
      <c r="A1016" t="s">
        <v>3393</v>
      </c>
      <c r="B1016">
        <v>66</v>
      </c>
      <c r="C1016">
        <v>2</v>
      </c>
      <c r="D1016">
        <v>1200000</v>
      </c>
      <c r="E1016">
        <v>0</v>
      </c>
      <c r="F1016" t="s">
        <v>585</v>
      </c>
      <c r="G1016">
        <v>11</v>
      </c>
      <c r="H1016" t="s">
        <v>3482</v>
      </c>
      <c r="I1016">
        <v>75</v>
      </c>
      <c r="J1016">
        <v>67</v>
      </c>
      <c r="K1016">
        <v>95</v>
      </c>
      <c r="L1016">
        <v>59</v>
      </c>
      <c r="M1016">
        <v>88</v>
      </c>
      <c r="N1016">
        <v>20</v>
      </c>
    </row>
    <row r="1017" spans="1:14" x14ac:dyDescent="0.3">
      <c r="A1017" t="s">
        <v>3396</v>
      </c>
      <c r="B1017">
        <v>66</v>
      </c>
      <c r="C1017">
        <v>4</v>
      </c>
      <c r="D1017">
        <v>1200000</v>
      </c>
      <c r="E1017">
        <v>1</v>
      </c>
      <c r="F1017" t="s">
        <v>585</v>
      </c>
      <c r="G1017">
        <v>3</v>
      </c>
      <c r="H1017" t="s">
        <v>3490</v>
      </c>
      <c r="I1017">
        <v>74</v>
      </c>
      <c r="J1017">
        <v>66</v>
      </c>
      <c r="K1017">
        <v>89</v>
      </c>
      <c r="L1017">
        <v>63</v>
      </c>
      <c r="M1017">
        <v>91</v>
      </c>
      <c r="N1017">
        <v>18</v>
      </c>
    </row>
    <row r="1018" spans="1:14" x14ac:dyDescent="0.3">
      <c r="A1018" t="s">
        <v>3398</v>
      </c>
      <c r="B1018">
        <v>66</v>
      </c>
      <c r="C1018">
        <v>3</v>
      </c>
      <c r="D1018">
        <v>1200000</v>
      </c>
      <c r="E1018">
        <v>0</v>
      </c>
      <c r="F1018" t="s">
        <v>585</v>
      </c>
      <c r="G1018">
        <v>22</v>
      </c>
      <c r="H1018" t="s">
        <v>3482</v>
      </c>
      <c r="I1018">
        <v>73</v>
      </c>
      <c r="J1018">
        <v>64</v>
      </c>
      <c r="K1018">
        <v>87</v>
      </c>
      <c r="L1018">
        <v>61</v>
      </c>
      <c r="M1018">
        <v>74</v>
      </c>
      <c r="N1018">
        <v>19</v>
      </c>
    </row>
    <row r="1019" spans="1:14" x14ac:dyDescent="0.3">
      <c r="A1019" t="s">
        <v>3400</v>
      </c>
      <c r="B1019">
        <v>66</v>
      </c>
      <c r="C1019">
        <v>4</v>
      </c>
      <c r="D1019">
        <v>1200000</v>
      </c>
      <c r="E1019">
        <v>0</v>
      </c>
      <c r="F1019" t="s">
        <v>585</v>
      </c>
      <c r="G1019">
        <v>5</v>
      </c>
      <c r="H1019" t="s">
        <v>3487</v>
      </c>
      <c r="I1019">
        <v>71</v>
      </c>
      <c r="J1019">
        <v>69</v>
      </c>
      <c r="K1019">
        <v>70</v>
      </c>
      <c r="L1019">
        <v>68</v>
      </c>
      <c r="M1019">
        <v>58</v>
      </c>
      <c r="N1019">
        <v>18</v>
      </c>
    </row>
    <row r="1020" spans="1:14" x14ac:dyDescent="0.3">
      <c r="A1020" t="s">
        <v>3402</v>
      </c>
      <c r="B1020">
        <v>66</v>
      </c>
      <c r="C1020">
        <v>3</v>
      </c>
      <c r="D1020">
        <v>1200000</v>
      </c>
      <c r="E1020">
        <v>0</v>
      </c>
      <c r="F1020" t="s">
        <v>585</v>
      </c>
      <c r="G1020">
        <v>33</v>
      </c>
      <c r="H1020" t="s">
        <v>3485</v>
      </c>
      <c r="I1020">
        <v>69</v>
      </c>
      <c r="J1020">
        <v>62</v>
      </c>
      <c r="K1020">
        <v>74</v>
      </c>
      <c r="L1020">
        <v>65</v>
      </c>
      <c r="M1020">
        <v>56</v>
      </c>
      <c r="N1020">
        <v>19</v>
      </c>
    </row>
    <row r="1021" spans="1:14" x14ac:dyDescent="0.3">
      <c r="A1021" t="s">
        <v>3404</v>
      </c>
      <c r="B1021">
        <v>66</v>
      </c>
      <c r="C1021">
        <v>2</v>
      </c>
      <c r="D1021">
        <v>1200000</v>
      </c>
      <c r="E1021">
        <v>1</v>
      </c>
      <c r="F1021" t="s">
        <v>585</v>
      </c>
      <c r="G1021">
        <v>13</v>
      </c>
      <c r="H1021" t="s">
        <v>3490</v>
      </c>
      <c r="I1021">
        <v>69</v>
      </c>
      <c r="J1021">
        <v>62</v>
      </c>
      <c r="K1021">
        <v>79</v>
      </c>
      <c r="L1021">
        <v>66</v>
      </c>
      <c r="M1021">
        <v>55</v>
      </c>
      <c r="N1021">
        <v>20</v>
      </c>
    </row>
    <row r="1022" spans="1:14" x14ac:dyDescent="0.3">
      <c r="A1022" t="s">
        <v>3407</v>
      </c>
      <c r="B1022">
        <v>66</v>
      </c>
      <c r="C1022">
        <v>4</v>
      </c>
      <c r="D1022">
        <v>1200000</v>
      </c>
      <c r="E1022">
        <v>1</v>
      </c>
      <c r="F1022" t="s">
        <v>585</v>
      </c>
      <c r="G1022">
        <v>21</v>
      </c>
      <c r="H1022" t="s">
        <v>3482</v>
      </c>
      <c r="I1022">
        <v>67</v>
      </c>
      <c r="J1022">
        <v>61</v>
      </c>
      <c r="K1022">
        <v>74</v>
      </c>
      <c r="L1022">
        <v>65</v>
      </c>
      <c r="M1022">
        <v>56</v>
      </c>
      <c r="N1022">
        <v>18</v>
      </c>
    </row>
    <row r="1023" spans="1:14" x14ac:dyDescent="0.3">
      <c r="A1023" t="s">
        <v>3409</v>
      </c>
      <c r="B1023">
        <v>66</v>
      </c>
      <c r="C1023">
        <v>4</v>
      </c>
      <c r="D1023">
        <v>1200000</v>
      </c>
      <c r="E1023">
        <v>1</v>
      </c>
      <c r="F1023" t="s">
        <v>585</v>
      </c>
      <c r="G1023">
        <v>2</v>
      </c>
      <c r="H1023" t="s">
        <v>3487</v>
      </c>
      <c r="I1023">
        <v>64</v>
      </c>
      <c r="J1023">
        <v>59</v>
      </c>
      <c r="K1023">
        <v>70</v>
      </c>
      <c r="L1023">
        <v>65</v>
      </c>
      <c r="M1023">
        <v>51</v>
      </c>
      <c r="N1023">
        <v>18</v>
      </c>
    </row>
    <row r="1024" spans="1:14" x14ac:dyDescent="0.3">
      <c r="A1024" t="s">
        <v>3412</v>
      </c>
      <c r="B1024">
        <v>66</v>
      </c>
      <c r="C1024">
        <v>4</v>
      </c>
      <c r="D1024">
        <v>1200000</v>
      </c>
      <c r="E1024">
        <v>4</v>
      </c>
      <c r="F1024" t="s">
        <v>585</v>
      </c>
      <c r="G1024">
        <v>44</v>
      </c>
      <c r="H1024" t="s">
        <v>3489</v>
      </c>
      <c r="I1024">
        <v>40</v>
      </c>
      <c r="J1024">
        <v>40</v>
      </c>
      <c r="K1024">
        <v>40</v>
      </c>
      <c r="L1024">
        <v>40</v>
      </c>
      <c r="M1024">
        <v>40</v>
      </c>
      <c r="N1024">
        <v>18</v>
      </c>
    </row>
    <row r="1025" spans="1:14" x14ac:dyDescent="0.3">
      <c r="A1025" t="s">
        <v>3414</v>
      </c>
      <c r="B1025">
        <v>66</v>
      </c>
      <c r="C1025">
        <v>4</v>
      </c>
      <c r="D1025">
        <v>1200000</v>
      </c>
      <c r="E1025">
        <v>3</v>
      </c>
      <c r="F1025" t="s">
        <v>585</v>
      </c>
      <c r="G1025">
        <v>32</v>
      </c>
      <c r="H1025" t="s">
        <v>3487</v>
      </c>
      <c r="I1025">
        <v>40</v>
      </c>
      <c r="J1025">
        <v>40</v>
      </c>
      <c r="K1025">
        <v>40</v>
      </c>
      <c r="L1025">
        <v>40</v>
      </c>
      <c r="M1025">
        <v>40</v>
      </c>
      <c r="N1025">
        <v>18</v>
      </c>
    </row>
    <row r="1026" spans="1:14" x14ac:dyDescent="0.3">
      <c r="A1026" t="s">
        <v>3417</v>
      </c>
      <c r="B1026">
        <v>67</v>
      </c>
      <c r="C1026">
        <v>1</v>
      </c>
      <c r="D1026">
        <v>1200000</v>
      </c>
      <c r="E1026">
        <v>4</v>
      </c>
      <c r="F1026" t="s">
        <v>585</v>
      </c>
      <c r="G1026">
        <v>32</v>
      </c>
      <c r="H1026" t="s">
        <v>3484</v>
      </c>
      <c r="I1026">
        <v>72</v>
      </c>
      <c r="J1026">
        <v>81</v>
      </c>
      <c r="K1026">
        <v>50</v>
      </c>
      <c r="L1026">
        <v>96</v>
      </c>
      <c r="M1026">
        <v>70</v>
      </c>
      <c r="N1026">
        <v>21</v>
      </c>
    </row>
    <row r="1027" spans="1:14" x14ac:dyDescent="0.3">
      <c r="A1027" t="s">
        <v>3420</v>
      </c>
      <c r="B1027">
        <v>67</v>
      </c>
      <c r="C1027">
        <v>1</v>
      </c>
      <c r="D1027">
        <v>1200000</v>
      </c>
      <c r="E1027">
        <v>1</v>
      </c>
      <c r="F1027" t="s">
        <v>585</v>
      </c>
      <c r="G1027">
        <v>11</v>
      </c>
      <c r="H1027" t="s">
        <v>3485</v>
      </c>
      <c r="I1027">
        <v>76</v>
      </c>
      <c r="J1027">
        <v>69</v>
      </c>
      <c r="K1027">
        <v>84</v>
      </c>
      <c r="L1027">
        <v>58</v>
      </c>
      <c r="M1027">
        <v>81</v>
      </c>
      <c r="N1027">
        <v>21</v>
      </c>
    </row>
    <row r="1028" spans="1:14" x14ac:dyDescent="0.3">
      <c r="A1028" t="s">
        <v>3421</v>
      </c>
      <c r="B1028">
        <v>67</v>
      </c>
      <c r="C1028">
        <v>1</v>
      </c>
      <c r="D1028">
        <v>1200000</v>
      </c>
      <c r="E1028">
        <v>1</v>
      </c>
      <c r="F1028" t="s">
        <v>585</v>
      </c>
      <c r="G1028">
        <v>0</v>
      </c>
      <c r="H1028" t="s">
        <v>3485</v>
      </c>
      <c r="I1028">
        <v>72</v>
      </c>
      <c r="J1028">
        <v>69</v>
      </c>
      <c r="K1028">
        <v>76</v>
      </c>
      <c r="L1028">
        <v>64</v>
      </c>
      <c r="M1028">
        <v>72</v>
      </c>
      <c r="N1028">
        <v>21</v>
      </c>
    </row>
    <row r="1029" spans="1:14" x14ac:dyDescent="0.3">
      <c r="A1029" t="s">
        <v>3423</v>
      </c>
      <c r="B1029">
        <v>67</v>
      </c>
      <c r="C1029">
        <v>1</v>
      </c>
      <c r="D1029">
        <v>1200000</v>
      </c>
      <c r="E1029">
        <v>2</v>
      </c>
      <c r="F1029" t="s">
        <v>585</v>
      </c>
      <c r="G1029">
        <v>1</v>
      </c>
      <c r="H1029" t="s">
        <v>3484</v>
      </c>
      <c r="I1029">
        <v>72</v>
      </c>
      <c r="J1029">
        <v>76</v>
      </c>
      <c r="K1029">
        <v>77</v>
      </c>
      <c r="L1029">
        <v>91</v>
      </c>
      <c r="M1029">
        <v>70</v>
      </c>
      <c r="N1029">
        <v>21</v>
      </c>
    </row>
    <row r="1030" spans="1:14" x14ac:dyDescent="0.3">
      <c r="A1030" t="s">
        <v>3425</v>
      </c>
      <c r="B1030">
        <v>67</v>
      </c>
      <c r="C1030">
        <v>2</v>
      </c>
      <c r="D1030">
        <v>1200000</v>
      </c>
      <c r="E1030">
        <v>2</v>
      </c>
      <c r="F1030" t="s">
        <v>585</v>
      </c>
      <c r="G1030">
        <v>2</v>
      </c>
      <c r="H1030" t="s">
        <v>3490</v>
      </c>
      <c r="I1030">
        <v>74</v>
      </c>
      <c r="J1030">
        <v>71</v>
      </c>
      <c r="K1030">
        <v>74</v>
      </c>
      <c r="L1030">
        <v>75</v>
      </c>
      <c r="M1030">
        <v>74</v>
      </c>
      <c r="N1030">
        <v>20</v>
      </c>
    </row>
    <row r="1031" spans="1:14" x14ac:dyDescent="0.3">
      <c r="A1031" t="s">
        <v>3426</v>
      </c>
      <c r="B1031">
        <v>67</v>
      </c>
      <c r="C1031">
        <v>3</v>
      </c>
      <c r="D1031">
        <v>1200000</v>
      </c>
      <c r="E1031">
        <v>1</v>
      </c>
      <c r="F1031" t="s">
        <v>585</v>
      </c>
      <c r="G1031">
        <v>5</v>
      </c>
      <c r="H1031" t="s">
        <v>3485</v>
      </c>
      <c r="I1031">
        <v>70</v>
      </c>
      <c r="J1031">
        <v>63</v>
      </c>
      <c r="K1031">
        <v>77</v>
      </c>
      <c r="L1031">
        <v>57</v>
      </c>
      <c r="M1031">
        <v>68</v>
      </c>
      <c r="N1031">
        <v>19</v>
      </c>
    </row>
    <row r="1032" spans="1:14" x14ac:dyDescent="0.3">
      <c r="A1032" t="s">
        <v>3427</v>
      </c>
      <c r="B1032">
        <v>67</v>
      </c>
      <c r="C1032">
        <v>1</v>
      </c>
      <c r="D1032">
        <v>1200000</v>
      </c>
      <c r="E1032">
        <v>0</v>
      </c>
      <c r="F1032" t="s">
        <v>585</v>
      </c>
      <c r="G1032">
        <v>20</v>
      </c>
      <c r="H1032" t="s">
        <v>3495</v>
      </c>
      <c r="I1032">
        <v>71</v>
      </c>
      <c r="J1032">
        <v>63</v>
      </c>
      <c r="K1032">
        <v>77</v>
      </c>
      <c r="L1032">
        <v>70</v>
      </c>
      <c r="M1032">
        <v>86</v>
      </c>
      <c r="N1032">
        <v>21</v>
      </c>
    </row>
    <row r="1033" spans="1:14" x14ac:dyDescent="0.3">
      <c r="A1033" t="s">
        <v>3429</v>
      </c>
      <c r="B1033">
        <v>67</v>
      </c>
      <c r="C1033">
        <v>3</v>
      </c>
      <c r="D1033">
        <v>1200000</v>
      </c>
      <c r="E1033">
        <v>0</v>
      </c>
      <c r="F1033" t="s">
        <v>585</v>
      </c>
      <c r="G1033">
        <v>4</v>
      </c>
      <c r="H1033" t="s">
        <v>3496</v>
      </c>
      <c r="I1033">
        <v>72</v>
      </c>
      <c r="J1033">
        <v>68</v>
      </c>
      <c r="K1033">
        <v>68</v>
      </c>
      <c r="L1033">
        <v>63</v>
      </c>
      <c r="M1033">
        <v>69</v>
      </c>
      <c r="N1033">
        <v>19</v>
      </c>
    </row>
    <row r="1034" spans="1:14" x14ac:dyDescent="0.3">
      <c r="A1034" t="s">
        <v>3430</v>
      </c>
      <c r="B1034">
        <v>67</v>
      </c>
      <c r="C1034">
        <v>1</v>
      </c>
      <c r="D1034">
        <v>1200000</v>
      </c>
      <c r="E1034">
        <v>1</v>
      </c>
      <c r="F1034" t="s">
        <v>585</v>
      </c>
      <c r="G1034">
        <v>10</v>
      </c>
      <c r="H1034" t="s">
        <v>3485</v>
      </c>
      <c r="I1034">
        <v>66</v>
      </c>
      <c r="J1034">
        <v>63</v>
      </c>
      <c r="K1034">
        <v>42</v>
      </c>
      <c r="L1034">
        <v>62</v>
      </c>
      <c r="M1034">
        <v>59</v>
      </c>
      <c r="N1034">
        <v>21</v>
      </c>
    </row>
    <row r="1035" spans="1:14" x14ac:dyDescent="0.3">
      <c r="A1035" t="s">
        <v>3432</v>
      </c>
      <c r="B1035">
        <v>67</v>
      </c>
      <c r="C1035">
        <v>4</v>
      </c>
      <c r="D1035">
        <v>1200000</v>
      </c>
      <c r="E1035">
        <v>1</v>
      </c>
      <c r="F1035" t="s">
        <v>585</v>
      </c>
      <c r="G1035">
        <v>24</v>
      </c>
      <c r="H1035" t="s">
        <v>3482</v>
      </c>
      <c r="I1035">
        <v>66</v>
      </c>
      <c r="J1035">
        <v>62</v>
      </c>
      <c r="K1035">
        <v>43</v>
      </c>
      <c r="L1035">
        <v>70</v>
      </c>
      <c r="M1035">
        <v>55</v>
      </c>
      <c r="N1035">
        <v>18</v>
      </c>
    </row>
    <row r="1036" spans="1:14" x14ac:dyDescent="0.3">
      <c r="A1036" t="s">
        <v>3433</v>
      </c>
      <c r="B1036">
        <v>67</v>
      </c>
      <c r="C1036">
        <v>2</v>
      </c>
      <c r="D1036">
        <v>1200000</v>
      </c>
      <c r="E1036">
        <v>0</v>
      </c>
      <c r="F1036" t="s">
        <v>585</v>
      </c>
      <c r="G1036">
        <v>55</v>
      </c>
      <c r="H1036" t="s">
        <v>3496</v>
      </c>
      <c r="I1036">
        <v>61</v>
      </c>
      <c r="J1036">
        <v>58</v>
      </c>
      <c r="K1036">
        <v>49</v>
      </c>
      <c r="L1036">
        <v>65</v>
      </c>
      <c r="M1036">
        <v>53</v>
      </c>
      <c r="N1036">
        <v>20</v>
      </c>
    </row>
    <row r="1037" spans="1:14" x14ac:dyDescent="0.3">
      <c r="A1037" t="s">
        <v>3435</v>
      </c>
      <c r="B1037">
        <v>67</v>
      </c>
      <c r="C1037">
        <v>1</v>
      </c>
      <c r="D1037">
        <v>1200000</v>
      </c>
      <c r="E1037">
        <v>3</v>
      </c>
      <c r="F1037" t="s">
        <v>585</v>
      </c>
      <c r="G1037">
        <v>3</v>
      </c>
      <c r="H1037" t="s">
        <v>3483</v>
      </c>
      <c r="I1037">
        <v>65</v>
      </c>
      <c r="J1037">
        <v>60</v>
      </c>
      <c r="K1037">
        <v>43</v>
      </c>
      <c r="L1037">
        <v>70</v>
      </c>
      <c r="M1037">
        <v>58</v>
      </c>
      <c r="N1037">
        <v>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024CC-2E88-4246-933C-6BF30C78E768}">
  <dimension ref="A1:O1036"/>
  <sheetViews>
    <sheetView workbookViewId="0">
      <selection sqref="A1:A1048576"/>
    </sheetView>
  </sheetViews>
  <sheetFormatPr defaultRowHeight="14.4" x14ac:dyDescent="0.3"/>
  <sheetData>
    <row r="1" spans="1:14" x14ac:dyDescent="0.3">
      <c r="A1" t="s">
        <v>0</v>
      </c>
      <c r="B1" t="s">
        <v>937</v>
      </c>
      <c r="C1">
        <v>5</v>
      </c>
      <c r="D1" t="s">
        <v>1</v>
      </c>
      <c r="E1" t="s">
        <v>2</v>
      </c>
      <c r="F1">
        <v>43623</v>
      </c>
      <c r="G1">
        <v>202</v>
      </c>
      <c r="H1" t="s">
        <v>3</v>
      </c>
      <c r="I1" t="s">
        <v>4</v>
      </c>
      <c r="J1" t="s">
        <v>5</v>
      </c>
      <c r="K1" t="s">
        <v>938</v>
      </c>
      <c r="L1" t="s">
        <v>6</v>
      </c>
      <c r="M1" t="s">
        <v>7</v>
      </c>
      <c r="N1" t="s">
        <v>939</v>
      </c>
    </row>
    <row r="2" spans="1:14" x14ac:dyDescent="0.3">
      <c r="A2" t="s">
        <v>0</v>
      </c>
      <c r="B2" t="s">
        <v>940</v>
      </c>
      <c r="C2">
        <v>1</v>
      </c>
      <c r="D2" t="s">
        <v>1</v>
      </c>
      <c r="E2" t="s">
        <v>2</v>
      </c>
      <c r="F2">
        <v>43623</v>
      </c>
      <c r="G2">
        <v>285</v>
      </c>
      <c r="H2" t="s">
        <v>941</v>
      </c>
      <c r="I2" t="s">
        <v>8</v>
      </c>
      <c r="J2" t="s">
        <v>942</v>
      </c>
      <c r="K2" t="s">
        <v>943</v>
      </c>
      <c r="L2" t="s">
        <v>6</v>
      </c>
      <c r="M2" t="s">
        <v>9</v>
      </c>
      <c r="N2" t="s">
        <v>10</v>
      </c>
    </row>
    <row r="3" spans="1:14" x14ac:dyDescent="0.3">
      <c r="A3" t="s">
        <v>0</v>
      </c>
      <c r="B3" t="s">
        <v>944</v>
      </c>
      <c r="C3">
        <v>2</v>
      </c>
      <c r="D3" t="s">
        <v>1</v>
      </c>
      <c r="E3" t="s">
        <v>2</v>
      </c>
      <c r="F3">
        <v>43624</v>
      </c>
      <c r="G3">
        <v>218</v>
      </c>
      <c r="H3" t="s">
        <v>11</v>
      </c>
      <c r="I3" t="s">
        <v>12</v>
      </c>
      <c r="J3" t="s">
        <v>945</v>
      </c>
      <c r="K3" t="s">
        <v>946</v>
      </c>
      <c r="L3" t="s">
        <v>13</v>
      </c>
      <c r="M3" t="s">
        <v>14</v>
      </c>
      <c r="N3" t="s">
        <v>15</v>
      </c>
    </row>
    <row r="4" spans="1:14" x14ac:dyDescent="0.3">
      <c r="A4" t="s">
        <v>0</v>
      </c>
      <c r="B4" t="s">
        <v>947</v>
      </c>
      <c r="C4">
        <v>3</v>
      </c>
      <c r="D4" t="s">
        <v>1</v>
      </c>
      <c r="E4" t="s">
        <v>16</v>
      </c>
      <c r="F4">
        <v>43618</v>
      </c>
      <c r="G4">
        <v>183</v>
      </c>
      <c r="H4" t="s">
        <v>948</v>
      </c>
      <c r="I4" t="s">
        <v>17</v>
      </c>
      <c r="J4" t="s">
        <v>949</v>
      </c>
      <c r="K4" t="s">
        <v>950</v>
      </c>
      <c r="L4" t="s">
        <v>18</v>
      </c>
      <c r="M4" t="s">
        <v>19</v>
      </c>
      <c r="N4" t="s">
        <v>932</v>
      </c>
    </row>
    <row r="5" spans="1:14" x14ac:dyDescent="0.3">
      <c r="A5" t="s">
        <v>0</v>
      </c>
      <c r="B5" t="s">
        <v>951</v>
      </c>
      <c r="C5">
        <v>20</v>
      </c>
      <c r="D5" t="s">
        <v>20</v>
      </c>
      <c r="E5" t="s">
        <v>21</v>
      </c>
      <c r="F5">
        <v>43627</v>
      </c>
      <c r="G5">
        <v>250</v>
      </c>
      <c r="H5" t="s">
        <v>952</v>
      </c>
      <c r="I5" t="s">
        <v>22</v>
      </c>
      <c r="J5" t="s">
        <v>953</v>
      </c>
      <c r="K5" t="s">
        <v>954</v>
      </c>
      <c r="L5" t="s">
        <v>23</v>
      </c>
      <c r="M5" t="s">
        <v>24</v>
      </c>
      <c r="N5" t="s">
        <v>25</v>
      </c>
    </row>
    <row r="6" spans="1:14" x14ac:dyDescent="0.3">
      <c r="A6" t="s">
        <v>0</v>
      </c>
      <c r="B6" t="s">
        <v>955</v>
      </c>
      <c r="C6">
        <v>15</v>
      </c>
      <c r="D6" t="s">
        <v>26</v>
      </c>
      <c r="E6" t="s">
        <v>16</v>
      </c>
      <c r="F6">
        <v>43622</v>
      </c>
      <c r="G6">
        <v>183</v>
      </c>
      <c r="H6" t="s">
        <v>27</v>
      </c>
      <c r="I6" t="s">
        <v>28</v>
      </c>
      <c r="J6" t="s">
        <v>956</v>
      </c>
      <c r="K6" t="s">
        <v>957</v>
      </c>
      <c r="L6" t="s">
        <v>29</v>
      </c>
      <c r="M6" t="s">
        <v>30</v>
      </c>
      <c r="N6" t="s">
        <v>31</v>
      </c>
    </row>
    <row r="7" spans="1:14" x14ac:dyDescent="0.3">
      <c r="A7" t="s">
        <v>0</v>
      </c>
      <c r="B7" t="s">
        <v>958</v>
      </c>
      <c r="C7">
        <v>12</v>
      </c>
      <c r="D7" t="s">
        <v>20</v>
      </c>
      <c r="E7" t="s">
        <v>2</v>
      </c>
      <c r="F7">
        <v>43626</v>
      </c>
      <c r="G7">
        <v>234</v>
      </c>
      <c r="H7" t="s">
        <v>959</v>
      </c>
      <c r="I7" t="s">
        <v>32</v>
      </c>
      <c r="J7" t="s">
        <v>960</v>
      </c>
      <c r="K7" t="s">
        <v>961</v>
      </c>
      <c r="L7" t="s">
        <v>33</v>
      </c>
      <c r="M7" t="s">
        <v>34</v>
      </c>
      <c r="N7" t="s">
        <v>35</v>
      </c>
    </row>
    <row r="8" spans="1:14" x14ac:dyDescent="0.3">
      <c r="A8" t="s">
        <v>0</v>
      </c>
      <c r="B8" t="s">
        <v>962</v>
      </c>
      <c r="C8">
        <v>41</v>
      </c>
      <c r="D8" t="s">
        <v>20</v>
      </c>
      <c r="E8" t="s">
        <v>2</v>
      </c>
      <c r="F8">
        <v>43623</v>
      </c>
      <c r="G8">
        <v>222</v>
      </c>
      <c r="H8" t="s">
        <v>963</v>
      </c>
      <c r="I8" t="s">
        <v>964</v>
      </c>
      <c r="J8" t="s">
        <v>36</v>
      </c>
      <c r="L8" t="s">
        <v>37</v>
      </c>
      <c r="M8" t="s">
        <v>38</v>
      </c>
      <c r="N8" t="s">
        <v>39</v>
      </c>
    </row>
    <row r="9" spans="1:14" x14ac:dyDescent="0.3">
      <c r="A9" t="s">
        <v>0</v>
      </c>
      <c r="B9" t="s">
        <v>965</v>
      </c>
      <c r="C9">
        <v>14</v>
      </c>
      <c r="D9" t="s">
        <v>26</v>
      </c>
      <c r="E9" t="s">
        <v>16</v>
      </c>
      <c r="F9">
        <v>43618</v>
      </c>
      <c r="G9">
        <v>181</v>
      </c>
      <c r="H9" t="s">
        <v>966</v>
      </c>
      <c r="I9" t="s">
        <v>28</v>
      </c>
      <c r="J9" t="s">
        <v>967</v>
      </c>
      <c r="L9" t="s">
        <v>40</v>
      </c>
      <c r="M9" t="s">
        <v>41</v>
      </c>
      <c r="N9" t="s">
        <v>39</v>
      </c>
    </row>
    <row r="10" spans="1:14" x14ac:dyDescent="0.3">
      <c r="A10" t="s">
        <v>0</v>
      </c>
      <c r="B10" t="s">
        <v>968</v>
      </c>
      <c r="C10">
        <v>30</v>
      </c>
      <c r="D10" t="s">
        <v>42</v>
      </c>
      <c r="E10" t="s">
        <v>21</v>
      </c>
      <c r="F10">
        <v>36708</v>
      </c>
      <c r="G10">
        <v>269</v>
      </c>
      <c r="H10" t="s">
        <v>43</v>
      </c>
      <c r="I10" t="s">
        <v>44</v>
      </c>
      <c r="J10" t="s">
        <v>969</v>
      </c>
      <c r="L10" t="s">
        <v>45</v>
      </c>
      <c r="M10" t="s">
        <v>46</v>
      </c>
      <c r="N10" t="s">
        <v>35</v>
      </c>
    </row>
    <row r="11" spans="1:14" x14ac:dyDescent="0.3">
      <c r="A11" t="s">
        <v>0</v>
      </c>
      <c r="B11" t="s">
        <v>970</v>
      </c>
      <c r="C11">
        <v>50</v>
      </c>
      <c r="D11" t="s">
        <v>20</v>
      </c>
      <c r="E11" t="s">
        <v>2</v>
      </c>
      <c r="F11">
        <v>43626</v>
      </c>
      <c r="G11">
        <v>202</v>
      </c>
      <c r="H11" t="s">
        <v>47</v>
      </c>
      <c r="I11" t="s">
        <v>22</v>
      </c>
      <c r="J11" t="s">
        <v>971</v>
      </c>
      <c r="L11" t="s">
        <v>48</v>
      </c>
      <c r="M11" t="s">
        <v>49</v>
      </c>
      <c r="N11" t="s">
        <v>50</v>
      </c>
    </row>
    <row r="12" spans="1:14" x14ac:dyDescent="0.3">
      <c r="A12" t="s">
        <v>0</v>
      </c>
      <c r="B12" t="s">
        <v>972</v>
      </c>
      <c r="C12">
        <v>53</v>
      </c>
      <c r="D12" t="s">
        <v>42</v>
      </c>
      <c r="E12" t="s">
        <v>16</v>
      </c>
      <c r="F12">
        <v>43621</v>
      </c>
      <c r="G12">
        <v>190</v>
      </c>
      <c r="H12" t="s">
        <v>51</v>
      </c>
      <c r="I12" t="s">
        <v>52</v>
      </c>
      <c r="J12" t="s">
        <v>973</v>
      </c>
      <c r="L12" t="s">
        <v>53</v>
      </c>
      <c r="M12" t="s">
        <v>41</v>
      </c>
      <c r="N12" t="s">
        <v>54</v>
      </c>
    </row>
    <row r="13" spans="1:14" x14ac:dyDescent="0.3">
      <c r="A13" t="s">
        <v>0</v>
      </c>
      <c r="B13" t="s">
        <v>974</v>
      </c>
      <c r="C13">
        <v>13</v>
      </c>
      <c r="D13" t="s">
        <v>1</v>
      </c>
      <c r="E13" t="s">
        <v>2</v>
      </c>
      <c r="F13">
        <v>43623</v>
      </c>
      <c r="G13">
        <v>200</v>
      </c>
      <c r="H13" t="s">
        <v>55</v>
      </c>
      <c r="I13" t="s">
        <v>56</v>
      </c>
      <c r="J13" t="s">
        <v>975</v>
      </c>
      <c r="K13" t="s">
        <v>976</v>
      </c>
      <c r="L13" t="s">
        <v>57</v>
      </c>
      <c r="M13" t="s">
        <v>58</v>
      </c>
      <c r="N13" t="s">
        <v>59</v>
      </c>
    </row>
    <row r="14" spans="1:14" x14ac:dyDescent="0.3">
      <c r="A14" t="s">
        <v>0</v>
      </c>
      <c r="B14" t="s">
        <v>977</v>
      </c>
      <c r="C14">
        <v>51</v>
      </c>
      <c r="D14" t="s">
        <v>26</v>
      </c>
      <c r="E14" t="s">
        <v>16</v>
      </c>
      <c r="F14">
        <v>43618</v>
      </c>
      <c r="G14">
        <v>173</v>
      </c>
      <c r="H14" t="s">
        <v>60</v>
      </c>
      <c r="I14" t="s">
        <v>12</v>
      </c>
      <c r="J14" t="s">
        <v>978</v>
      </c>
      <c r="L14" t="s">
        <v>61</v>
      </c>
      <c r="M14" t="s">
        <v>58</v>
      </c>
      <c r="N14" t="s">
        <v>54</v>
      </c>
    </row>
    <row r="15" spans="1:14" x14ac:dyDescent="0.3">
      <c r="A15" t="s">
        <v>979</v>
      </c>
      <c r="B15" t="s">
        <v>980</v>
      </c>
      <c r="C15">
        <v>5</v>
      </c>
      <c r="D15" t="s">
        <v>20</v>
      </c>
      <c r="E15" t="s">
        <v>16</v>
      </c>
      <c r="F15">
        <v>43618</v>
      </c>
      <c r="G15">
        <v>175</v>
      </c>
      <c r="H15" t="s">
        <v>193</v>
      </c>
      <c r="I15" t="s">
        <v>194</v>
      </c>
      <c r="J15" t="s">
        <v>981</v>
      </c>
      <c r="K15" t="s">
        <v>982</v>
      </c>
      <c r="L15" t="s">
        <v>195</v>
      </c>
      <c r="M15" t="s">
        <v>24</v>
      </c>
      <c r="N15" t="s">
        <v>10</v>
      </c>
    </row>
    <row r="16" spans="1:14" x14ac:dyDescent="0.3">
      <c r="A16" t="s">
        <v>979</v>
      </c>
      <c r="B16" t="s">
        <v>983</v>
      </c>
      <c r="C16">
        <v>12</v>
      </c>
      <c r="D16" t="s">
        <v>26</v>
      </c>
      <c r="E16" t="s">
        <v>16</v>
      </c>
      <c r="F16">
        <v>43623</v>
      </c>
      <c r="G16">
        <v>225</v>
      </c>
      <c r="H16" t="s">
        <v>196</v>
      </c>
      <c r="I16" t="s">
        <v>12</v>
      </c>
      <c r="J16" t="s">
        <v>984</v>
      </c>
      <c r="K16" t="s">
        <v>985</v>
      </c>
      <c r="L16" t="s">
        <v>986</v>
      </c>
      <c r="M16" t="s">
        <v>197</v>
      </c>
      <c r="N16" t="s">
        <v>198</v>
      </c>
    </row>
    <row r="17" spans="1:14" x14ac:dyDescent="0.3">
      <c r="A17" t="s">
        <v>979</v>
      </c>
      <c r="B17" t="s">
        <v>987</v>
      </c>
      <c r="C17">
        <v>11</v>
      </c>
      <c r="D17" t="s">
        <v>20</v>
      </c>
      <c r="E17" t="s">
        <v>16</v>
      </c>
      <c r="F17">
        <v>43621</v>
      </c>
      <c r="G17">
        <v>195</v>
      </c>
      <c r="H17" t="s">
        <v>988</v>
      </c>
      <c r="I17" t="s">
        <v>96</v>
      </c>
      <c r="J17" t="s">
        <v>989</v>
      </c>
      <c r="K17" t="s">
        <v>990</v>
      </c>
      <c r="L17" t="s">
        <v>199</v>
      </c>
      <c r="M17" t="s">
        <v>200</v>
      </c>
      <c r="N17" t="s">
        <v>935</v>
      </c>
    </row>
    <row r="18" spans="1:14" x14ac:dyDescent="0.3">
      <c r="A18" t="s">
        <v>979</v>
      </c>
      <c r="B18" t="s">
        <v>991</v>
      </c>
      <c r="C18">
        <v>25</v>
      </c>
      <c r="D18" t="s">
        <v>20</v>
      </c>
      <c r="E18" t="s">
        <v>2</v>
      </c>
      <c r="F18">
        <v>43625</v>
      </c>
      <c r="G18">
        <v>228</v>
      </c>
      <c r="H18" t="s">
        <v>992</v>
      </c>
      <c r="I18" t="s">
        <v>993</v>
      </c>
      <c r="J18" t="s">
        <v>994</v>
      </c>
      <c r="L18" t="s">
        <v>201</v>
      </c>
      <c r="M18" t="s">
        <v>34</v>
      </c>
      <c r="N18" t="s">
        <v>54</v>
      </c>
    </row>
    <row r="19" spans="1:14" x14ac:dyDescent="0.3">
      <c r="A19" t="s">
        <v>979</v>
      </c>
      <c r="B19" t="s">
        <v>995</v>
      </c>
      <c r="C19">
        <v>2</v>
      </c>
      <c r="D19" t="s">
        <v>20</v>
      </c>
      <c r="E19" t="s">
        <v>16</v>
      </c>
      <c r="F19">
        <v>43624</v>
      </c>
      <c r="G19">
        <v>225</v>
      </c>
      <c r="H19" t="s">
        <v>202</v>
      </c>
      <c r="I19" t="s">
        <v>56</v>
      </c>
      <c r="J19" t="s">
        <v>203</v>
      </c>
      <c r="K19" t="s">
        <v>996</v>
      </c>
      <c r="L19" t="s">
        <v>204</v>
      </c>
      <c r="M19" t="s">
        <v>205</v>
      </c>
      <c r="N19" t="s">
        <v>206</v>
      </c>
    </row>
    <row r="20" spans="1:14" x14ac:dyDescent="0.3">
      <c r="A20" t="s">
        <v>979</v>
      </c>
      <c r="B20" t="s">
        <v>997</v>
      </c>
      <c r="C20">
        <v>0</v>
      </c>
      <c r="D20" t="s">
        <v>1</v>
      </c>
      <c r="E20" t="s">
        <v>16</v>
      </c>
      <c r="F20">
        <v>43594</v>
      </c>
      <c r="G20">
        <v>155</v>
      </c>
      <c r="H20" t="s">
        <v>207</v>
      </c>
      <c r="I20" t="s">
        <v>208</v>
      </c>
      <c r="J20" t="s">
        <v>998</v>
      </c>
      <c r="L20" t="s">
        <v>209</v>
      </c>
      <c r="M20" t="s">
        <v>210</v>
      </c>
      <c r="N20" t="s">
        <v>211</v>
      </c>
    </row>
    <row r="21" spans="1:14" x14ac:dyDescent="0.3">
      <c r="A21" t="s">
        <v>979</v>
      </c>
      <c r="B21" t="s">
        <v>999</v>
      </c>
      <c r="C21">
        <v>30</v>
      </c>
      <c r="D21" t="s">
        <v>26</v>
      </c>
      <c r="E21" t="s">
        <v>2</v>
      </c>
      <c r="F21">
        <v>43647</v>
      </c>
      <c r="G21">
        <v>232</v>
      </c>
      <c r="H21" t="s">
        <v>212</v>
      </c>
      <c r="I21" t="s">
        <v>56</v>
      </c>
      <c r="J21" t="s">
        <v>1000</v>
      </c>
      <c r="K21" t="s">
        <v>1001</v>
      </c>
      <c r="L21" t="s">
        <v>29</v>
      </c>
      <c r="M21" t="s">
        <v>213</v>
      </c>
      <c r="N21" t="s">
        <v>92</v>
      </c>
    </row>
    <row r="22" spans="1:14" x14ac:dyDescent="0.3">
      <c r="A22" t="s">
        <v>979</v>
      </c>
      <c r="B22" t="s">
        <v>1002</v>
      </c>
      <c r="C22">
        <v>33</v>
      </c>
      <c r="D22" t="s">
        <v>42</v>
      </c>
      <c r="E22" t="s">
        <v>21</v>
      </c>
      <c r="F22">
        <v>43626</v>
      </c>
      <c r="G22">
        <v>250</v>
      </c>
      <c r="H22" t="s">
        <v>1003</v>
      </c>
      <c r="I22" t="s">
        <v>1004</v>
      </c>
      <c r="J22" t="s">
        <v>1005</v>
      </c>
      <c r="L22" t="s">
        <v>214</v>
      </c>
      <c r="M22" t="s">
        <v>14</v>
      </c>
      <c r="N22" t="s">
        <v>35</v>
      </c>
    </row>
    <row r="23" spans="1:14" x14ac:dyDescent="0.3">
      <c r="A23" t="s">
        <v>979</v>
      </c>
      <c r="B23" t="s">
        <v>1006</v>
      </c>
      <c r="C23">
        <v>23</v>
      </c>
      <c r="D23" t="s">
        <v>1</v>
      </c>
      <c r="E23" t="s">
        <v>16</v>
      </c>
      <c r="F23">
        <v>43623</v>
      </c>
      <c r="G23">
        <v>187</v>
      </c>
      <c r="H23" t="s">
        <v>1007</v>
      </c>
      <c r="I23" t="s">
        <v>964</v>
      </c>
      <c r="L23" t="s">
        <v>215</v>
      </c>
      <c r="M23" t="s">
        <v>216</v>
      </c>
      <c r="N23" t="s">
        <v>50</v>
      </c>
    </row>
    <row r="24" spans="1:14" x14ac:dyDescent="0.3">
      <c r="A24" t="s">
        <v>979</v>
      </c>
      <c r="B24" t="s">
        <v>1008</v>
      </c>
      <c r="C24">
        <v>24</v>
      </c>
      <c r="D24" t="s">
        <v>26</v>
      </c>
      <c r="E24" t="s">
        <v>16</v>
      </c>
      <c r="F24">
        <v>43620</v>
      </c>
      <c r="G24">
        <v>212</v>
      </c>
      <c r="H24" t="s">
        <v>47</v>
      </c>
      <c r="I24" t="s">
        <v>22</v>
      </c>
      <c r="J24" t="s">
        <v>1009</v>
      </c>
      <c r="L24" t="s">
        <v>48</v>
      </c>
      <c r="M24" t="s">
        <v>49</v>
      </c>
      <c r="N24" t="s">
        <v>25</v>
      </c>
    </row>
    <row r="25" spans="1:14" x14ac:dyDescent="0.3">
      <c r="A25" t="s">
        <v>979</v>
      </c>
      <c r="B25" t="s">
        <v>1010</v>
      </c>
      <c r="C25">
        <v>1</v>
      </c>
      <c r="D25" t="s">
        <v>1</v>
      </c>
      <c r="E25" t="s">
        <v>16</v>
      </c>
      <c r="H25" t="s">
        <v>1011</v>
      </c>
      <c r="I25" t="s">
        <v>32</v>
      </c>
      <c r="L25" t="s">
        <v>217</v>
      </c>
      <c r="M25" t="s">
        <v>94</v>
      </c>
      <c r="N25" t="s">
        <v>50</v>
      </c>
    </row>
    <row r="26" spans="1:14" x14ac:dyDescent="0.3">
      <c r="A26" t="s">
        <v>979</v>
      </c>
      <c r="B26" t="s">
        <v>1012</v>
      </c>
      <c r="C26">
        <v>45</v>
      </c>
      <c r="D26" t="s">
        <v>26</v>
      </c>
      <c r="E26" t="s">
        <v>2</v>
      </c>
      <c r="F26">
        <v>43622</v>
      </c>
      <c r="G26">
        <v>217</v>
      </c>
      <c r="H26" t="s">
        <v>1011</v>
      </c>
      <c r="I26" t="s">
        <v>32</v>
      </c>
      <c r="J26" t="s">
        <v>1013</v>
      </c>
      <c r="L26" t="s">
        <v>40</v>
      </c>
      <c r="M26" t="s">
        <v>49</v>
      </c>
      <c r="N26" t="s">
        <v>54</v>
      </c>
    </row>
    <row r="27" spans="1:14" x14ac:dyDescent="0.3">
      <c r="A27" t="s">
        <v>979</v>
      </c>
      <c r="B27" t="s">
        <v>1014</v>
      </c>
      <c r="C27">
        <v>10</v>
      </c>
      <c r="D27" t="s">
        <v>1</v>
      </c>
      <c r="E27" t="s">
        <v>16</v>
      </c>
      <c r="F27">
        <v>43619</v>
      </c>
      <c r="G27">
        <v>189</v>
      </c>
      <c r="H27" t="s">
        <v>1011</v>
      </c>
      <c r="I27" t="s">
        <v>32</v>
      </c>
      <c r="J27" t="s">
        <v>1015</v>
      </c>
      <c r="L27" t="s">
        <v>91</v>
      </c>
      <c r="M27" t="s">
        <v>216</v>
      </c>
      <c r="N27" t="s">
        <v>50</v>
      </c>
    </row>
    <row r="28" spans="1:14" x14ac:dyDescent="0.3">
      <c r="A28" t="s">
        <v>979</v>
      </c>
      <c r="B28" t="s">
        <v>1016</v>
      </c>
      <c r="C28">
        <v>1</v>
      </c>
      <c r="D28" t="s">
        <v>1</v>
      </c>
      <c r="E28" t="s">
        <v>2</v>
      </c>
      <c r="F28">
        <v>43623</v>
      </c>
      <c r="G28">
        <v>205</v>
      </c>
      <c r="H28" t="s">
        <v>1017</v>
      </c>
      <c r="I28" t="s">
        <v>1018</v>
      </c>
      <c r="L28" t="s">
        <v>218</v>
      </c>
      <c r="M28" t="s">
        <v>49</v>
      </c>
      <c r="N28" t="s">
        <v>59</v>
      </c>
    </row>
    <row r="29" spans="1:14" x14ac:dyDescent="0.3">
      <c r="A29" t="s">
        <v>979</v>
      </c>
      <c r="B29" t="s">
        <v>1019</v>
      </c>
      <c r="C29">
        <v>22</v>
      </c>
      <c r="D29" t="s">
        <v>1</v>
      </c>
      <c r="E29" t="s">
        <v>21</v>
      </c>
      <c r="F29">
        <v>36708</v>
      </c>
      <c r="G29">
        <v>233</v>
      </c>
      <c r="H29" t="s">
        <v>1020</v>
      </c>
      <c r="I29" t="s">
        <v>1021</v>
      </c>
      <c r="J29" t="s">
        <v>1022</v>
      </c>
    </row>
    <row r="30" spans="1:14" x14ac:dyDescent="0.3">
      <c r="A30" t="s">
        <v>666</v>
      </c>
      <c r="B30" t="s">
        <v>1023</v>
      </c>
      <c r="C30">
        <v>13</v>
      </c>
      <c r="D30" t="s">
        <v>42</v>
      </c>
      <c r="E30" t="s">
        <v>16</v>
      </c>
      <c r="F30">
        <v>43625</v>
      </c>
      <c r="G30">
        <v>210</v>
      </c>
      <c r="H30" t="s">
        <v>1024</v>
      </c>
      <c r="I30" t="s">
        <v>12</v>
      </c>
      <c r="J30" t="s">
        <v>1025</v>
      </c>
      <c r="L30" t="s">
        <v>223</v>
      </c>
      <c r="M30" t="s">
        <v>393</v>
      </c>
      <c r="N30" t="s">
        <v>350</v>
      </c>
    </row>
    <row r="31" spans="1:14" x14ac:dyDescent="0.3">
      <c r="A31" t="s">
        <v>666</v>
      </c>
      <c r="B31" t="s">
        <v>1026</v>
      </c>
      <c r="C31">
        <v>2</v>
      </c>
      <c r="D31" t="s">
        <v>1</v>
      </c>
      <c r="E31" t="s">
        <v>16</v>
      </c>
      <c r="F31">
        <v>43621</v>
      </c>
      <c r="G31">
        <v>185</v>
      </c>
      <c r="H31" t="s">
        <v>1027</v>
      </c>
      <c r="I31" t="s">
        <v>56</v>
      </c>
      <c r="J31" t="s">
        <v>1028</v>
      </c>
      <c r="K31" t="s">
        <v>1029</v>
      </c>
      <c r="L31" t="s">
        <v>667</v>
      </c>
      <c r="M31" t="s">
        <v>257</v>
      </c>
      <c r="N31" t="s">
        <v>930</v>
      </c>
    </row>
    <row r="32" spans="1:14" x14ac:dyDescent="0.3">
      <c r="A32" t="s">
        <v>666</v>
      </c>
      <c r="B32" t="s">
        <v>1030</v>
      </c>
      <c r="C32">
        <v>32</v>
      </c>
      <c r="D32" t="s">
        <v>42</v>
      </c>
      <c r="E32" t="s">
        <v>2</v>
      </c>
      <c r="F32">
        <v>43624</v>
      </c>
      <c r="G32">
        <v>240</v>
      </c>
      <c r="H32" t="s">
        <v>1031</v>
      </c>
      <c r="I32" t="s">
        <v>56</v>
      </c>
      <c r="J32" t="s">
        <v>1032</v>
      </c>
      <c r="L32" t="s">
        <v>225</v>
      </c>
      <c r="M32" t="s">
        <v>1033</v>
      </c>
      <c r="N32" t="s">
        <v>289</v>
      </c>
    </row>
    <row r="33" spans="1:14" x14ac:dyDescent="0.3">
      <c r="A33" t="s">
        <v>666</v>
      </c>
      <c r="B33" t="s">
        <v>1034</v>
      </c>
      <c r="C33">
        <v>5</v>
      </c>
      <c r="D33" t="s">
        <v>1</v>
      </c>
      <c r="E33" t="s">
        <v>2</v>
      </c>
      <c r="F33">
        <v>43622</v>
      </c>
      <c r="G33">
        <v>220</v>
      </c>
      <c r="H33" t="s">
        <v>1035</v>
      </c>
      <c r="I33" t="s">
        <v>87</v>
      </c>
      <c r="J33" t="s">
        <v>1036</v>
      </c>
      <c r="K33" t="s">
        <v>1037</v>
      </c>
      <c r="L33" t="s">
        <v>668</v>
      </c>
      <c r="M33" t="s">
        <v>339</v>
      </c>
      <c r="N33" t="s">
        <v>39</v>
      </c>
    </row>
    <row r="34" spans="1:14" x14ac:dyDescent="0.3">
      <c r="A34" t="s">
        <v>666</v>
      </c>
      <c r="B34" t="s">
        <v>1038</v>
      </c>
      <c r="C34">
        <v>24</v>
      </c>
      <c r="D34" t="s">
        <v>42</v>
      </c>
      <c r="E34" t="s">
        <v>16</v>
      </c>
      <c r="F34">
        <v>43620</v>
      </c>
      <c r="G34">
        <v>185</v>
      </c>
      <c r="H34" t="s">
        <v>1039</v>
      </c>
      <c r="I34" t="s">
        <v>32</v>
      </c>
      <c r="J34" t="s">
        <v>1040</v>
      </c>
      <c r="K34" t="s">
        <v>1041</v>
      </c>
      <c r="L34" t="s">
        <v>404</v>
      </c>
      <c r="M34" t="s">
        <v>83</v>
      </c>
      <c r="N34" t="s">
        <v>333</v>
      </c>
    </row>
    <row r="35" spans="1:14" x14ac:dyDescent="0.3">
      <c r="A35" t="s">
        <v>666</v>
      </c>
      <c r="B35" t="s">
        <v>1042</v>
      </c>
      <c r="C35">
        <v>15</v>
      </c>
      <c r="D35" t="s">
        <v>26</v>
      </c>
      <c r="E35" t="s">
        <v>2</v>
      </c>
      <c r="F35">
        <v>43625</v>
      </c>
      <c r="G35">
        <v>230</v>
      </c>
      <c r="H35" t="s">
        <v>293</v>
      </c>
      <c r="I35" t="s">
        <v>259</v>
      </c>
      <c r="J35" t="s">
        <v>373</v>
      </c>
      <c r="L35" t="s">
        <v>82</v>
      </c>
      <c r="M35" t="s">
        <v>529</v>
      </c>
      <c r="N35" t="s">
        <v>345</v>
      </c>
    </row>
    <row r="36" spans="1:14" x14ac:dyDescent="0.3">
      <c r="A36" t="s">
        <v>666</v>
      </c>
      <c r="B36" t="s">
        <v>1043</v>
      </c>
      <c r="C36">
        <v>4</v>
      </c>
      <c r="D36" t="s">
        <v>20</v>
      </c>
      <c r="E36" t="s">
        <v>16</v>
      </c>
      <c r="F36">
        <v>43620</v>
      </c>
      <c r="G36">
        <v>170</v>
      </c>
      <c r="H36" t="s">
        <v>1044</v>
      </c>
      <c r="I36" t="s">
        <v>28</v>
      </c>
      <c r="J36" t="s">
        <v>1045</v>
      </c>
      <c r="K36" t="s">
        <v>1046</v>
      </c>
      <c r="L36" t="s">
        <v>406</v>
      </c>
      <c r="M36" t="s">
        <v>458</v>
      </c>
      <c r="N36" t="s">
        <v>74</v>
      </c>
    </row>
    <row r="37" spans="1:14" x14ac:dyDescent="0.3">
      <c r="A37" t="s">
        <v>666</v>
      </c>
      <c r="B37" t="s">
        <v>1047</v>
      </c>
      <c r="C37">
        <v>0</v>
      </c>
      <c r="D37" t="s">
        <v>20</v>
      </c>
      <c r="E37" t="s">
        <v>16</v>
      </c>
      <c r="F37">
        <v>43618</v>
      </c>
      <c r="G37">
        <v>185</v>
      </c>
      <c r="H37" t="s">
        <v>546</v>
      </c>
      <c r="I37" t="s">
        <v>8</v>
      </c>
      <c r="J37" t="s">
        <v>1048</v>
      </c>
      <c r="K37" t="s">
        <v>1049</v>
      </c>
      <c r="L37" t="s">
        <v>84</v>
      </c>
      <c r="M37" t="s">
        <v>58</v>
      </c>
      <c r="N37" t="s">
        <v>10</v>
      </c>
    </row>
    <row r="38" spans="1:14" x14ac:dyDescent="0.3">
      <c r="A38" t="s">
        <v>666</v>
      </c>
      <c r="B38" t="s">
        <v>1050</v>
      </c>
      <c r="C38">
        <v>21</v>
      </c>
      <c r="D38" t="s">
        <v>26</v>
      </c>
      <c r="E38" t="s">
        <v>2</v>
      </c>
      <c r="F38">
        <v>43627</v>
      </c>
      <c r="G38">
        <v>235</v>
      </c>
      <c r="H38" t="s">
        <v>512</v>
      </c>
      <c r="I38" t="s">
        <v>75</v>
      </c>
      <c r="J38" t="s">
        <v>1051</v>
      </c>
      <c r="L38" t="s">
        <v>312</v>
      </c>
      <c r="M38" t="s">
        <v>311</v>
      </c>
      <c r="N38" t="s">
        <v>92</v>
      </c>
    </row>
    <row r="39" spans="1:14" x14ac:dyDescent="0.3">
      <c r="A39" t="s">
        <v>666</v>
      </c>
      <c r="B39" t="s">
        <v>1052</v>
      </c>
      <c r="C39">
        <v>1</v>
      </c>
      <c r="D39" t="s">
        <v>1</v>
      </c>
      <c r="E39" t="s">
        <v>16</v>
      </c>
      <c r="F39">
        <v>43623</v>
      </c>
      <c r="G39">
        <v>185</v>
      </c>
      <c r="H39" t="s">
        <v>1053</v>
      </c>
      <c r="I39" t="s">
        <v>56</v>
      </c>
      <c r="J39" t="s">
        <v>1054</v>
      </c>
      <c r="K39" t="s">
        <v>1055</v>
      </c>
      <c r="L39" t="s">
        <v>84</v>
      </c>
      <c r="M39" t="s">
        <v>213</v>
      </c>
      <c r="N39" t="s">
        <v>284</v>
      </c>
    </row>
    <row r="40" spans="1:14" x14ac:dyDescent="0.3">
      <c r="A40" t="s">
        <v>666</v>
      </c>
      <c r="B40" t="s">
        <v>1056</v>
      </c>
      <c r="C40">
        <v>3</v>
      </c>
      <c r="D40" t="s">
        <v>26</v>
      </c>
      <c r="E40" t="s">
        <v>16</v>
      </c>
      <c r="F40">
        <v>43619</v>
      </c>
      <c r="G40">
        <v>200</v>
      </c>
      <c r="H40" t="s">
        <v>1057</v>
      </c>
      <c r="I40" t="s">
        <v>96</v>
      </c>
      <c r="J40" t="s">
        <v>1058</v>
      </c>
      <c r="L40" t="s">
        <v>88</v>
      </c>
      <c r="M40" t="s">
        <v>98</v>
      </c>
      <c r="N40" t="s">
        <v>92</v>
      </c>
    </row>
    <row r="41" spans="1:14" x14ac:dyDescent="0.3">
      <c r="A41" t="s">
        <v>666</v>
      </c>
      <c r="B41" t="s">
        <v>1059</v>
      </c>
      <c r="C41">
        <v>42</v>
      </c>
      <c r="D41" t="s">
        <v>26</v>
      </c>
      <c r="E41" t="s">
        <v>2</v>
      </c>
      <c r="F41">
        <v>43626</v>
      </c>
      <c r="G41">
        <v>250</v>
      </c>
      <c r="H41" t="s">
        <v>1027</v>
      </c>
      <c r="I41" t="s">
        <v>56</v>
      </c>
      <c r="J41" t="s">
        <v>1060</v>
      </c>
      <c r="L41" t="s">
        <v>88</v>
      </c>
      <c r="M41" t="s">
        <v>316</v>
      </c>
      <c r="N41" t="s">
        <v>50</v>
      </c>
    </row>
    <row r="42" spans="1:14" x14ac:dyDescent="0.3">
      <c r="A42" t="s">
        <v>666</v>
      </c>
      <c r="B42" t="s">
        <v>1061</v>
      </c>
      <c r="C42">
        <v>30</v>
      </c>
      <c r="D42" t="s">
        <v>26</v>
      </c>
      <c r="E42" t="s">
        <v>16</v>
      </c>
      <c r="F42">
        <v>43618</v>
      </c>
      <c r="G42">
        <v>175</v>
      </c>
      <c r="H42" t="s">
        <v>669</v>
      </c>
      <c r="I42" t="s">
        <v>208</v>
      </c>
      <c r="J42" t="s">
        <v>376</v>
      </c>
      <c r="L42" t="s">
        <v>53</v>
      </c>
      <c r="M42" t="s">
        <v>292</v>
      </c>
      <c r="N42" t="s">
        <v>54</v>
      </c>
    </row>
    <row r="43" spans="1:14" x14ac:dyDescent="0.3">
      <c r="A43" t="s">
        <v>666</v>
      </c>
      <c r="B43" t="s">
        <v>1062</v>
      </c>
      <c r="C43">
        <v>22</v>
      </c>
      <c r="D43" t="s">
        <v>26</v>
      </c>
      <c r="E43" t="s">
        <v>2</v>
      </c>
      <c r="F43">
        <v>43626</v>
      </c>
      <c r="G43">
        <v>230</v>
      </c>
      <c r="H43" t="s">
        <v>405</v>
      </c>
      <c r="I43" t="s">
        <v>56</v>
      </c>
      <c r="J43" t="s">
        <v>460</v>
      </c>
      <c r="L43" t="s">
        <v>57</v>
      </c>
      <c r="M43" t="s">
        <v>241</v>
      </c>
      <c r="N43" t="s">
        <v>50</v>
      </c>
    </row>
    <row r="44" spans="1:14" x14ac:dyDescent="0.3">
      <c r="A44" t="s">
        <v>666</v>
      </c>
      <c r="B44" t="s">
        <v>1063</v>
      </c>
      <c r="C44">
        <v>25</v>
      </c>
      <c r="D44" t="s">
        <v>20</v>
      </c>
      <c r="E44" t="s">
        <v>16</v>
      </c>
      <c r="F44">
        <v>43620</v>
      </c>
      <c r="G44">
        <v>185</v>
      </c>
      <c r="H44" t="s">
        <v>1064</v>
      </c>
      <c r="I44" t="s">
        <v>56</v>
      </c>
      <c r="J44" t="s">
        <v>1065</v>
      </c>
      <c r="L44" t="s">
        <v>218</v>
      </c>
      <c r="M44" t="s">
        <v>292</v>
      </c>
      <c r="N44" t="s">
        <v>50</v>
      </c>
    </row>
    <row r="45" spans="1:14" x14ac:dyDescent="0.3">
      <c r="A45" t="s">
        <v>666</v>
      </c>
      <c r="B45" t="s">
        <v>1066</v>
      </c>
      <c r="C45">
        <v>11</v>
      </c>
      <c r="D45" t="s">
        <v>20</v>
      </c>
      <c r="E45" t="s">
        <v>2</v>
      </c>
      <c r="F45">
        <v>43621</v>
      </c>
      <c r="G45">
        <v>210</v>
      </c>
      <c r="H45" t="s">
        <v>1067</v>
      </c>
      <c r="I45" t="s">
        <v>246</v>
      </c>
      <c r="J45" t="s">
        <v>1068</v>
      </c>
      <c r="L45" t="s">
        <v>398</v>
      </c>
      <c r="M45" t="s">
        <v>98</v>
      </c>
      <c r="N45" t="s">
        <v>50</v>
      </c>
    </row>
    <row r="46" spans="1:14" x14ac:dyDescent="0.3">
      <c r="A46" t="s">
        <v>666</v>
      </c>
      <c r="B46" t="s">
        <v>1069</v>
      </c>
      <c r="C46">
        <v>35</v>
      </c>
      <c r="D46" t="s">
        <v>26</v>
      </c>
      <c r="E46" t="s">
        <v>2</v>
      </c>
      <c r="F46">
        <v>43621</v>
      </c>
      <c r="G46">
        <v>201</v>
      </c>
      <c r="H46" t="s">
        <v>918</v>
      </c>
      <c r="I46" t="s">
        <v>87</v>
      </c>
      <c r="J46" t="s">
        <v>1070</v>
      </c>
    </row>
    <row r="47" spans="1:14" x14ac:dyDescent="0.3">
      <c r="A47" t="s">
        <v>176</v>
      </c>
      <c r="B47" t="s">
        <v>1071</v>
      </c>
      <c r="C47">
        <v>21</v>
      </c>
      <c r="D47" t="s">
        <v>20</v>
      </c>
      <c r="E47" t="s">
        <v>2</v>
      </c>
      <c r="F47">
        <v>43624</v>
      </c>
      <c r="G47">
        <v>230</v>
      </c>
      <c r="H47" t="s">
        <v>1072</v>
      </c>
      <c r="I47" t="s">
        <v>1073</v>
      </c>
      <c r="J47" t="s">
        <v>1074</v>
      </c>
      <c r="L47" t="s">
        <v>1075</v>
      </c>
      <c r="M47" t="s">
        <v>219</v>
      </c>
      <c r="N47" t="s">
        <v>220</v>
      </c>
    </row>
    <row r="48" spans="1:14" x14ac:dyDescent="0.3">
      <c r="A48" t="s">
        <v>176</v>
      </c>
      <c r="B48" t="s">
        <v>1076</v>
      </c>
      <c r="C48">
        <v>15</v>
      </c>
      <c r="D48" t="s">
        <v>20</v>
      </c>
      <c r="E48" t="s">
        <v>2</v>
      </c>
      <c r="F48">
        <v>43624</v>
      </c>
      <c r="G48">
        <v>215</v>
      </c>
      <c r="H48" t="s">
        <v>221</v>
      </c>
      <c r="I48" t="s">
        <v>222</v>
      </c>
      <c r="J48" t="s">
        <v>1077</v>
      </c>
      <c r="L48" t="s">
        <v>223</v>
      </c>
      <c r="M48" t="s">
        <v>224</v>
      </c>
      <c r="N48" t="s">
        <v>15</v>
      </c>
    </row>
    <row r="49" spans="1:14" x14ac:dyDescent="0.3">
      <c r="A49" t="s">
        <v>176</v>
      </c>
      <c r="B49" t="s">
        <v>1078</v>
      </c>
      <c r="C49">
        <v>23</v>
      </c>
      <c r="D49" t="s">
        <v>26</v>
      </c>
      <c r="E49" t="s">
        <v>16</v>
      </c>
      <c r="F49">
        <v>43621</v>
      </c>
      <c r="G49">
        <v>205</v>
      </c>
      <c r="H49" t="s">
        <v>51</v>
      </c>
      <c r="I49" t="s">
        <v>52</v>
      </c>
      <c r="J49" t="s">
        <v>1079</v>
      </c>
      <c r="L49" t="s">
        <v>225</v>
      </c>
      <c r="M49" t="s">
        <v>226</v>
      </c>
      <c r="N49" t="s">
        <v>227</v>
      </c>
    </row>
    <row r="50" spans="1:14" x14ac:dyDescent="0.3">
      <c r="A50" t="s">
        <v>176</v>
      </c>
      <c r="B50" t="s">
        <v>1080</v>
      </c>
      <c r="C50">
        <v>13</v>
      </c>
      <c r="D50" t="s">
        <v>42</v>
      </c>
      <c r="E50" t="s">
        <v>16</v>
      </c>
      <c r="F50">
        <v>43619</v>
      </c>
      <c r="G50">
        <v>190</v>
      </c>
      <c r="H50" t="s">
        <v>1081</v>
      </c>
      <c r="I50" t="s">
        <v>101</v>
      </c>
      <c r="J50" t="s">
        <v>1082</v>
      </c>
      <c r="K50" t="s">
        <v>1083</v>
      </c>
      <c r="L50" t="s">
        <v>228</v>
      </c>
      <c r="M50" t="s">
        <v>229</v>
      </c>
      <c r="N50" t="s">
        <v>1084</v>
      </c>
    </row>
    <row r="51" spans="1:14" x14ac:dyDescent="0.3">
      <c r="A51" t="s">
        <v>176</v>
      </c>
      <c r="B51" t="s">
        <v>1085</v>
      </c>
      <c r="C51">
        <v>24</v>
      </c>
      <c r="D51" t="s">
        <v>26</v>
      </c>
      <c r="E51" t="s">
        <v>2</v>
      </c>
      <c r="F51">
        <v>43622</v>
      </c>
      <c r="G51">
        <v>215</v>
      </c>
      <c r="H51" t="s">
        <v>1086</v>
      </c>
      <c r="I51" t="s">
        <v>230</v>
      </c>
      <c r="J51" t="s">
        <v>1087</v>
      </c>
      <c r="L51" t="s">
        <v>231</v>
      </c>
      <c r="M51" t="s">
        <v>232</v>
      </c>
      <c r="N51" t="s">
        <v>206</v>
      </c>
    </row>
    <row r="52" spans="1:14" x14ac:dyDescent="0.3">
      <c r="A52" t="s">
        <v>176</v>
      </c>
      <c r="B52" t="s">
        <v>1088</v>
      </c>
      <c r="C52">
        <v>3</v>
      </c>
      <c r="D52" t="s">
        <v>1</v>
      </c>
      <c r="E52" t="s">
        <v>2</v>
      </c>
      <c r="F52">
        <v>43627</v>
      </c>
      <c r="G52">
        <v>225</v>
      </c>
      <c r="H52" t="s">
        <v>1089</v>
      </c>
      <c r="I52" t="s">
        <v>1090</v>
      </c>
      <c r="J52" t="s">
        <v>233</v>
      </c>
      <c r="K52" t="s">
        <v>1091</v>
      </c>
      <c r="L52" t="s">
        <v>234</v>
      </c>
      <c r="M52" t="s">
        <v>229</v>
      </c>
      <c r="N52" t="s">
        <v>54</v>
      </c>
    </row>
    <row r="53" spans="1:14" x14ac:dyDescent="0.3">
      <c r="A53" t="s">
        <v>176</v>
      </c>
      <c r="B53" t="s">
        <v>1092</v>
      </c>
      <c r="C53">
        <v>0</v>
      </c>
      <c r="D53" t="s">
        <v>42</v>
      </c>
      <c r="E53" t="s">
        <v>16</v>
      </c>
      <c r="F53">
        <v>43619</v>
      </c>
      <c r="G53">
        <v>175</v>
      </c>
      <c r="H53" t="s">
        <v>235</v>
      </c>
      <c r="I53" t="s">
        <v>17</v>
      </c>
      <c r="J53" t="s">
        <v>1093</v>
      </c>
      <c r="L53" t="s">
        <v>236</v>
      </c>
      <c r="M53" t="s">
        <v>30</v>
      </c>
      <c r="N53" t="s">
        <v>71</v>
      </c>
    </row>
    <row r="54" spans="1:14" x14ac:dyDescent="0.3">
      <c r="A54" t="s">
        <v>176</v>
      </c>
      <c r="B54" t="s">
        <v>1094</v>
      </c>
      <c r="C54">
        <v>22</v>
      </c>
      <c r="D54" t="s">
        <v>42</v>
      </c>
      <c r="E54" t="s">
        <v>2</v>
      </c>
      <c r="F54">
        <v>43623</v>
      </c>
      <c r="G54">
        <v>213</v>
      </c>
      <c r="H54" t="s">
        <v>47</v>
      </c>
      <c r="I54" t="s">
        <v>22</v>
      </c>
      <c r="J54" t="s">
        <v>1095</v>
      </c>
      <c r="L54" t="s">
        <v>237</v>
      </c>
      <c r="M54" t="s">
        <v>238</v>
      </c>
      <c r="N54" t="s">
        <v>78</v>
      </c>
    </row>
    <row r="55" spans="1:14" x14ac:dyDescent="0.3">
      <c r="A55" t="s">
        <v>176</v>
      </c>
      <c r="B55" t="s">
        <v>1096</v>
      </c>
      <c r="C55">
        <v>33</v>
      </c>
      <c r="D55" t="s">
        <v>20</v>
      </c>
      <c r="E55" t="s">
        <v>2</v>
      </c>
      <c r="F55">
        <v>43626</v>
      </c>
      <c r="G55">
        <v>220</v>
      </c>
      <c r="H55" t="s">
        <v>1097</v>
      </c>
      <c r="I55" t="s">
        <v>1098</v>
      </c>
      <c r="J55" t="s">
        <v>1099</v>
      </c>
      <c r="L55" t="s">
        <v>239</v>
      </c>
      <c r="M55" t="s">
        <v>83</v>
      </c>
      <c r="N55" t="s">
        <v>220</v>
      </c>
    </row>
    <row r="56" spans="1:14" x14ac:dyDescent="0.3">
      <c r="A56" t="s">
        <v>176</v>
      </c>
      <c r="B56" t="s">
        <v>1100</v>
      </c>
      <c r="C56">
        <v>11</v>
      </c>
      <c r="D56" t="s">
        <v>1</v>
      </c>
      <c r="E56" t="s">
        <v>16</v>
      </c>
      <c r="F56">
        <v>43621</v>
      </c>
      <c r="G56">
        <v>180</v>
      </c>
      <c r="H56" t="s">
        <v>1101</v>
      </c>
      <c r="I56" t="s">
        <v>1098</v>
      </c>
      <c r="L56" t="s">
        <v>215</v>
      </c>
      <c r="M56" t="s">
        <v>240</v>
      </c>
      <c r="N56" t="s">
        <v>25</v>
      </c>
    </row>
    <row r="57" spans="1:14" x14ac:dyDescent="0.3">
      <c r="A57" t="s">
        <v>176</v>
      </c>
      <c r="B57" t="s">
        <v>1102</v>
      </c>
      <c r="C57">
        <v>4</v>
      </c>
      <c r="D57" t="s">
        <v>1</v>
      </c>
      <c r="E57" t="s">
        <v>16</v>
      </c>
      <c r="F57">
        <v>43621</v>
      </c>
      <c r="G57">
        <v>195</v>
      </c>
      <c r="H57" t="s">
        <v>66</v>
      </c>
      <c r="I57" t="s">
        <v>67</v>
      </c>
      <c r="J57" t="s">
        <v>1103</v>
      </c>
      <c r="L57" t="s">
        <v>93</v>
      </c>
      <c r="M57" t="s">
        <v>241</v>
      </c>
      <c r="N57" t="s">
        <v>35</v>
      </c>
    </row>
    <row r="58" spans="1:14" x14ac:dyDescent="0.3">
      <c r="A58" t="s">
        <v>176</v>
      </c>
      <c r="B58" t="s">
        <v>1104</v>
      </c>
      <c r="C58">
        <v>2</v>
      </c>
      <c r="D58" t="s">
        <v>20</v>
      </c>
      <c r="E58" t="s">
        <v>16</v>
      </c>
      <c r="F58">
        <v>43619</v>
      </c>
      <c r="G58">
        <v>180</v>
      </c>
      <c r="H58" t="s">
        <v>242</v>
      </c>
      <c r="I58" t="s">
        <v>208</v>
      </c>
      <c r="J58" t="s">
        <v>1105</v>
      </c>
      <c r="L58" t="s">
        <v>93</v>
      </c>
      <c r="M58" t="s">
        <v>98</v>
      </c>
      <c r="N58" t="s">
        <v>50</v>
      </c>
    </row>
    <row r="59" spans="1:14" x14ac:dyDescent="0.3">
      <c r="A59" t="s">
        <v>176</v>
      </c>
      <c r="B59" t="s">
        <v>1106</v>
      </c>
      <c r="C59">
        <v>10</v>
      </c>
      <c r="D59" t="s">
        <v>1</v>
      </c>
      <c r="E59" t="s">
        <v>16</v>
      </c>
      <c r="F59">
        <v>43619</v>
      </c>
      <c r="G59">
        <v>185</v>
      </c>
      <c r="H59" t="s">
        <v>243</v>
      </c>
      <c r="I59" t="s">
        <v>244</v>
      </c>
      <c r="J59" t="s">
        <v>1107</v>
      </c>
      <c r="L59" t="s">
        <v>93</v>
      </c>
      <c r="M59" t="s">
        <v>241</v>
      </c>
      <c r="N59" t="s">
        <v>59</v>
      </c>
    </row>
    <row r="60" spans="1:14" x14ac:dyDescent="0.3">
      <c r="A60" t="s">
        <v>176</v>
      </c>
      <c r="B60" t="s">
        <v>1108</v>
      </c>
      <c r="C60">
        <v>5</v>
      </c>
      <c r="D60" t="s">
        <v>20</v>
      </c>
      <c r="E60" t="s">
        <v>16</v>
      </c>
      <c r="F60">
        <v>43621</v>
      </c>
      <c r="G60">
        <v>205</v>
      </c>
      <c r="H60" t="s">
        <v>245</v>
      </c>
      <c r="I60" t="s">
        <v>246</v>
      </c>
      <c r="J60" t="s">
        <v>1109</v>
      </c>
      <c r="L60" t="s">
        <v>61</v>
      </c>
      <c r="M60" t="s">
        <v>99</v>
      </c>
      <c r="N60" t="s">
        <v>59</v>
      </c>
    </row>
    <row r="61" spans="1:14" x14ac:dyDescent="0.3">
      <c r="A61" t="s">
        <v>176</v>
      </c>
      <c r="B61" t="s">
        <v>1110</v>
      </c>
      <c r="C61">
        <v>20</v>
      </c>
      <c r="D61" t="s">
        <v>1</v>
      </c>
      <c r="E61" t="s">
        <v>16</v>
      </c>
      <c r="F61">
        <v>43595</v>
      </c>
      <c r="G61">
        <v>160</v>
      </c>
      <c r="H61" t="s">
        <v>927</v>
      </c>
      <c r="I61" t="s">
        <v>917</v>
      </c>
      <c r="J61" t="s">
        <v>1111</v>
      </c>
    </row>
    <row r="62" spans="1:14" x14ac:dyDescent="0.3">
      <c r="A62" t="s">
        <v>1112</v>
      </c>
      <c r="B62" t="s">
        <v>1113</v>
      </c>
      <c r="C62">
        <v>2</v>
      </c>
      <c r="D62" t="s">
        <v>20</v>
      </c>
      <c r="E62" t="s">
        <v>2</v>
      </c>
      <c r="F62">
        <v>43623</v>
      </c>
      <c r="G62">
        <v>236</v>
      </c>
      <c r="H62" t="s">
        <v>202</v>
      </c>
      <c r="I62" t="s">
        <v>56</v>
      </c>
      <c r="J62" t="s">
        <v>1114</v>
      </c>
      <c r="K62" t="s">
        <v>1115</v>
      </c>
      <c r="L62" t="s">
        <v>247</v>
      </c>
      <c r="M62" t="s">
        <v>248</v>
      </c>
    </row>
    <row r="63" spans="1:14" x14ac:dyDescent="0.3">
      <c r="A63" t="s">
        <v>1112</v>
      </c>
      <c r="B63" t="s">
        <v>1116</v>
      </c>
      <c r="C63">
        <v>5</v>
      </c>
      <c r="D63" t="s">
        <v>42</v>
      </c>
      <c r="E63" t="s">
        <v>16</v>
      </c>
      <c r="F63">
        <v>43622</v>
      </c>
      <c r="G63">
        <v>241</v>
      </c>
      <c r="H63" t="s">
        <v>249</v>
      </c>
      <c r="I63" t="s">
        <v>52</v>
      </c>
      <c r="J63" t="s">
        <v>1117</v>
      </c>
      <c r="K63" t="s">
        <v>250</v>
      </c>
      <c r="L63" t="s">
        <v>251</v>
      </c>
      <c r="M63" t="s">
        <v>198</v>
      </c>
    </row>
    <row r="64" spans="1:14" x14ac:dyDescent="0.3">
      <c r="A64" t="s">
        <v>1112</v>
      </c>
      <c r="B64" t="s">
        <v>1118</v>
      </c>
      <c r="C64">
        <v>0</v>
      </c>
      <c r="D64" t="s">
        <v>20</v>
      </c>
      <c r="E64" t="s">
        <v>16</v>
      </c>
      <c r="F64">
        <v>43619</v>
      </c>
      <c r="G64">
        <v>180</v>
      </c>
      <c r="H64" t="s">
        <v>252</v>
      </c>
      <c r="I64" t="s">
        <v>253</v>
      </c>
      <c r="J64" t="s">
        <v>1119</v>
      </c>
      <c r="K64" t="s">
        <v>13</v>
      </c>
      <c r="L64" t="s">
        <v>238</v>
      </c>
      <c r="M64" t="s">
        <v>254</v>
      </c>
    </row>
    <row r="65" spans="1:14" x14ac:dyDescent="0.3">
      <c r="A65" t="s">
        <v>1112</v>
      </c>
      <c r="B65" t="s">
        <v>1120</v>
      </c>
      <c r="C65">
        <v>23</v>
      </c>
      <c r="D65" t="s">
        <v>20</v>
      </c>
      <c r="E65" t="s">
        <v>16</v>
      </c>
      <c r="F65">
        <v>43621</v>
      </c>
      <c r="G65">
        <v>193</v>
      </c>
      <c r="H65" t="s">
        <v>255</v>
      </c>
      <c r="I65" t="s">
        <v>253</v>
      </c>
      <c r="J65" t="s">
        <v>1121</v>
      </c>
      <c r="K65" t="s">
        <v>256</v>
      </c>
      <c r="L65" t="s">
        <v>257</v>
      </c>
      <c r="M65" t="s">
        <v>15</v>
      </c>
    </row>
    <row r="66" spans="1:14" x14ac:dyDescent="0.3">
      <c r="A66" t="s">
        <v>1112</v>
      </c>
      <c r="B66" t="s">
        <v>1122</v>
      </c>
      <c r="C66">
        <v>1</v>
      </c>
      <c r="D66" t="s">
        <v>20</v>
      </c>
      <c r="E66" t="s">
        <v>16</v>
      </c>
      <c r="F66">
        <v>43618</v>
      </c>
      <c r="G66">
        <v>195</v>
      </c>
      <c r="H66" t="s">
        <v>258</v>
      </c>
      <c r="I66" t="s">
        <v>259</v>
      </c>
      <c r="J66" t="s">
        <v>1123</v>
      </c>
      <c r="K66" t="s">
        <v>260</v>
      </c>
      <c r="L66" t="s">
        <v>229</v>
      </c>
      <c r="M66" t="s">
        <v>261</v>
      </c>
    </row>
    <row r="67" spans="1:14" x14ac:dyDescent="0.3">
      <c r="A67" t="s">
        <v>1112</v>
      </c>
      <c r="B67" t="s">
        <v>1124</v>
      </c>
      <c r="C67">
        <v>11</v>
      </c>
      <c r="D67" t="s">
        <v>42</v>
      </c>
      <c r="E67" t="s">
        <v>2</v>
      </c>
      <c r="F67">
        <v>43627</v>
      </c>
      <c r="G67">
        <v>215</v>
      </c>
      <c r="H67" t="s">
        <v>262</v>
      </c>
      <c r="I67" t="s">
        <v>4</v>
      </c>
      <c r="J67" t="s">
        <v>1125</v>
      </c>
      <c r="K67" t="s">
        <v>201</v>
      </c>
      <c r="L67" t="s">
        <v>263</v>
      </c>
      <c r="M67" t="s">
        <v>25</v>
      </c>
    </row>
    <row r="68" spans="1:14" x14ac:dyDescent="0.3">
      <c r="A68" t="s">
        <v>1112</v>
      </c>
      <c r="B68" t="s">
        <v>1126</v>
      </c>
      <c r="C68">
        <v>10</v>
      </c>
      <c r="D68" t="s">
        <v>26</v>
      </c>
      <c r="E68" t="s">
        <v>2</v>
      </c>
      <c r="F68">
        <v>43625</v>
      </c>
      <c r="G68">
        <v>197</v>
      </c>
      <c r="H68" t="s">
        <v>1127</v>
      </c>
      <c r="I68" t="s">
        <v>253</v>
      </c>
      <c r="J68" t="s">
        <v>264</v>
      </c>
      <c r="K68" t="s">
        <v>237</v>
      </c>
      <c r="L68" t="s">
        <v>265</v>
      </c>
      <c r="M68" t="s">
        <v>39</v>
      </c>
    </row>
    <row r="69" spans="1:14" x14ac:dyDescent="0.3">
      <c r="A69" t="s">
        <v>1112</v>
      </c>
      <c r="B69" t="s">
        <v>1128</v>
      </c>
      <c r="C69">
        <v>35</v>
      </c>
      <c r="D69" t="s">
        <v>26</v>
      </c>
      <c r="E69" t="s">
        <v>16</v>
      </c>
      <c r="F69">
        <v>43622</v>
      </c>
      <c r="G69">
        <v>209</v>
      </c>
      <c r="H69" t="s">
        <v>1129</v>
      </c>
      <c r="I69" t="s">
        <v>1098</v>
      </c>
      <c r="J69" t="s">
        <v>1099</v>
      </c>
      <c r="K69" t="s">
        <v>266</v>
      </c>
      <c r="L69" t="s">
        <v>267</v>
      </c>
      <c r="M69" t="s">
        <v>25</v>
      </c>
    </row>
    <row r="70" spans="1:14" x14ac:dyDescent="0.3">
      <c r="A70" t="s">
        <v>1112</v>
      </c>
      <c r="B70" t="s">
        <v>1130</v>
      </c>
      <c r="C70">
        <v>13</v>
      </c>
      <c r="D70" t="s">
        <v>26</v>
      </c>
      <c r="E70" t="s">
        <v>16</v>
      </c>
      <c r="F70">
        <v>43622</v>
      </c>
      <c r="G70">
        <v>187</v>
      </c>
      <c r="H70" t="s">
        <v>212</v>
      </c>
      <c r="I70" t="s">
        <v>56</v>
      </c>
      <c r="J70" t="s">
        <v>1131</v>
      </c>
      <c r="K70" t="s">
        <v>268</v>
      </c>
      <c r="L70" t="s">
        <v>269</v>
      </c>
      <c r="M70" t="s">
        <v>54</v>
      </c>
    </row>
    <row r="71" spans="1:14" x14ac:dyDescent="0.3">
      <c r="A71" t="s">
        <v>1112</v>
      </c>
      <c r="B71" t="s">
        <v>1132</v>
      </c>
      <c r="C71">
        <v>15</v>
      </c>
      <c r="D71" t="s">
        <v>26</v>
      </c>
      <c r="E71" t="s">
        <v>2</v>
      </c>
      <c r="F71">
        <v>43624</v>
      </c>
      <c r="G71">
        <v>236</v>
      </c>
      <c r="H71" t="s">
        <v>270</v>
      </c>
      <c r="I71" t="s">
        <v>271</v>
      </c>
      <c r="J71" t="s">
        <v>1133</v>
      </c>
      <c r="K71" t="s">
        <v>57</v>
      </c>
      <c r="L71" t="s">
        <v>89</v>
      </c>
      <c r="M71" t="s">
        <v>92</v>
      </c>
    </row>
    <row r="72" spans="1:14" x14ac:dyDescent="0.3">
      <c r="A72" t="s">
        <v>1112</v>
      </c>
      <c r="B72" t="s">
        <v>1134</v>
      </c>
      <c r="C72">
        <v>12</v>
      </c>
      <c r="D72" t="s">
        <v>42</v>
      </c>
      <c r="E72" t="s">
        <v>16</v>
      </c>
      <c r="F72">
        <v>43617</v>
      </c>
      <c r="G72">
        <v>177</v>
      </c>
      <c r="H72" t="s">
        <v>1135</v>
      </c>
      <c r="I72" t="s">
        <v>253</v>
      </c>
      <c r="J72" t="s">
        <v>1136</v>
      </c>
      <c r="K72" t="s">
        <v>272</v>
      </c>
      <c r="L72" t="s">
        <v>94</v>
      </c>
      <c r="M72" t="s">
        <v>35</v>
      </c>
    </row>
    <row r="73" spans="1:14" x14ac:dyDescent="0.3">
      <c r="A73" t="s">
        <v>1112</v>
      </c>
      <c r="B73" t="s">
        <v>1137</v>
      </c>
      <c r="C73">
        <v>24</v>
      </c>
      <c r="D73" t="s">
        <v>42</v>
      </c>
      <c r="E73" t="s">
        <v>16</v>
      </c>
      <c r="F73">
        <v>43620</v>
      </c>
      <c r="G73">
        <v>185</v>
      </c>
      <c r="H73" t="s">
        <v>255</v>
      </c>
      <c r="I73" t="s">
        <v>253</v>
      </c>
      <c r="J73" t="s">
        <v>1138</v>
      </c>
      <c r="K73" t="s">
        <v>93</v>
      </c>
      <c r="L73" t="s">
        <v>241</v>
      </c>
      <c r="M73" t="s">
        <v>50</v>
      </c>
    </row>
    <row r="74" spans="1:14" x14ac:dyDescent="0.3">
      <c r="A74" t="s">
        <v>1112</v>
      </c>
      <c r="B74" t="s">
        <v>1139</v>
      </c>
      <c r="C74">
        <v>4</v>
      </c>
      <c r="D74" t="s">
        <v>26</v>
      </c>
      <c r="E74" t="s">
        <v>16</v>
      </c>
      <c r="F74">
        <v>43619</v>
      </c>
      <c r="G74">
        <v>170</v>
      </c>
      <c r="H74" t="s">
        <v>1140</v>
      </c>
      <c r="I74" t="s">
        <v>22</v>
      </c>
      <c r="J74" t="s">
        <v>1141</v>
      </c>
      <c r="K74" t="s">
        <v>91</v>
      </c>
      <c r="L74" t="s">
        <v>94</v>
      </c>
      <c r="M74" t="s">
        <v>92</v>
      </c>
    </row>
    <row r="75" spans="1:14" x14ac:dyDescent="0.3">
      <c r="A75" t="s">
        <v>1112</v>
      </c>
      <c r="B75" t="s">
        <v>1142</v>
      </c>
      <c r="C75">
        <v>34</v>
      </c>
      <c r="D75" t="s">
        <v>1</v>
      </c>
      <c r="E75" t="s">
        <v>2</v>
      </c>
      <c r="F75">
        <v>43624</v>
      </c>
      <c r="G75">
        <v>212</v>
      </c>
      <c r="H75" t="s">
        <v>255</v>
      </c>
      <c r="I75" t="s">
        <v>253</v>
      </c>
      <c r="J75" t="s">
        <v>1143</v>
      </c>
      <c r="K75" t="s">
        <v>61</v>
      </c>
      <c r="L75" t="s">
        <v>98</v>
      </c>
      <c r="M75" t="s">
        <v>59</v>
      </c>
    </row>
    <row r="76" spans="1:14" x14ac:dyDescent="0.3">
      <c r="A76" t="s">
        <v>1112</v>
      </c>
      <c r="B76" t="s">
        <v>1144</v>
      </c>
      <c r="C76">
        <v>32</v>
      </c>
      <c r="D76" t="s">
        <v>1</v>
      </c>
      <c r="E76" t="s">
        <v>2</v>
      </c>
      <c r="F76">
        <v>43625</v>
      </c>
      <c r="G76">
        <v>272</v>
      </c>
      <c r="H76" t="s">
        <v>1145</v>
      </c>
      <c r="I76" t="s">
        <v>8</v>
      </c>
      <c r="J76" t="s">
        <v>1146</v>
      </c>
    </row>
    <row r="77" spans="1:14" x14ac:dyDescent="0.3">
      <c r="A77" t="s">
        <v>1112</v>
      </c>
      <c r="B77" t="s">
        <v>1147</v>
      </c>
      <c r="C77">
        <v>33</v>
      </c>
      <c r="D77" t="s">
        <v>26</v>
      </c>
      <c r="E77" t="s">
        <v>2</v>
      </c>
      <c r="F77">
        <v>43627</v>
      </c>
      <c r="G77">
        <v>225</v>
      </c>
      <c r="H77" t="s">
        <v>1148</v>
      </c>
      <c r="I77" t="s">
        <v>400</v>
      </c>
      <c r="J77" t="s">
        <v>1149</v>
      </c>
    </row>
    <row r="78" spans="1:14" x14ac:dyDescent="0.3">
      <c r="A78" t="s">
        <v>670</v>
      </c>
      <c r="B78" t="s">
        <v>1150</v>
      </c>
      <c r="C78">
        <v>5</v>
      </c>
      <c r="D78" t="s">
        <v>20</v>
      </c>
      <c r="E78" t="s">
        <v>16</v>
      </c>
      <c r="F78">
        <v>43617</v>
      </c>
      <c r="G78">
        <v>185</v>
      </c>
      <c r="H78" t="s">
        <v>90</v>
      </c>
      <c r="I78" t="s">
        <v>81</v>
      </c>
      <c r="J78" t="s">
        <v>1151</v>
      </c>
      <c r="K78" t="s">
        <v>1152</v>
      </c>
      <c r="L78" t="s">
        <v>1115</v>
      </c>
      <c r="M78" t="s">
        <v>70</v>
      </c>
      <c r="N78" t="s">
        <v>1153</v>
      </c>
    </row>
    <row r="79" spans="1:14" x14ac:dyDescent="0.3">
      <c r="A79" t="s">
        <v>670</v>
      </c>
      <c r="B79" t="s">
        <v>1154</v>
      </c>
      <c r="C79">
        <v>44</v>
      </c>
      <c r="D79" t="s">
        <v>20</v>
      </c>
      <c r="E79" t="s">
        <v>2</v>
      </c>
      <c r="F79">
        <v>43625</v>
      </c>
      <c r="G79">
        <v>245</v>
      </c>
      <c r="H79" t="s">
        <v>1155</v>
      </c>
      <c r="I79" t="s">
        <v>75</v>
      </c>
      <c r="J79" t="s">
        <v>1156</v>
      </c>
      <c r="K79" t="s">
        <v>1157</v>
      </c>
      <c r="L79" t="s">
        <v>521</v>
      </c>
      <c r="M79" t="s">
        <v>251</v>
      </c>
      <c r="N79" t="s">
        <v>39</v>
      </c>
    </row>
    <row r="80" spans="1:14" x14ac:dyDescent="0.3">
      <c r="A80" t="s">
        <v>670</v>
      </c>
      <c r="B80" t="s">
        <v>1158</v>
      </c>
      <c r="C80">
        <v>23</v>
      </c>
      <c r="D80" t="s">
        <v>26</v>
      </c>
      <c r="E80" t="s">
        <v>2</v>
      </c>
      <c r="F80">
        <v>43624</v>
      </c>
      <c r="G80">
        <v>245</v>
      </c>
      <c r="H80" t="s">
        <v>1159</v>
      </c>
      <c r="I80" t="s">
        <v>81</v>
      </c>
      <c r="J80" t="s">
        <v>1160</v>
      </c>
      <c r="K80" t="s">
        <v>1161</v>
      </c>
      <c r="L80" t="s">
        <v>426</v>
      </c>
      <c r="M80" t="s">
        <v>671</v>
      </c>
      <c r="N80" t="s">
        <v>279</v>
      </c>
    </row>
    <row r="81" spans="1:14" x14ac:dyDescent="0.3">
      <c r="A81" t="s">
        <v>670</v>
      </c>
      <c r="B81" t="s">
        <v>1162</v>
      </c>
      <c r="C81">
        <v>20</v>
      </c>
      <c r="D81" t="s">
        <v>42</v>
      </c>
      <c r="E81" t="s">
        <v>16</v>
      </c>
      <c r="F81">
        <v>43621</v>
      </c>
      <c r="G81">
        <v>200</v>
      </c>
      <c r="H81" t="s">
        <v>1163</v>
      </c>
      <c r="I81" t="s">
        <v>22</v>
      </c>
      <c r="J81" t="s">
        <v>1164</v>
      </c>
      <c r="K81" t="s">
        <v>1165</v>
      </c>
      <c r="L81" t="s">
        <v>668</v>
      </c>
      <c r="M81" t="s">
        <v>70</v>
      </c>
      <c r="N81" t="s">
        <v>10</v>
      </c>
    </row>
    <row r="82" spans="1:14" x14ac:dyDescent="0.3">
      <c r="A82" t="s">
        <v>670</v>
      </c>
      <c r="B82" t="s">
        <v>1166</v>
      </c>
      <c r="C82">
        <v>25</v>
      </c>
      <c r="D82" t="s">
        <v>42</v>
      </c>
      <c r="E82" t="s">
        <v>2</v>
      </c>
      <c r="F82">
        <v>43623</v>
      </c>
      <c r="G82">
        <v>230</v>
      </c>
      <c r="H82" t="s">
        <v>1167</v>
      </c>
      <c r="I82" t="s">
        <v>81</v>
      </c>
      <c r="J82" t="s">
        <v>1168</v>
      </c>
      <c r="L82" t="s">
        <v>82</v>
      </c>
      <c r="M82" t="s">
        <v>9</v>
      </c>
      <c r="N82" t="s">
        <v>289</v>
      </c>
    </row>
    <row r="83" spans="1:14" x14ac:dyDescent="0.3">
      <c r="A83" t="s">
        <v>670</v>
      </c>
      <c r="B83" t="s">
        <v>1169</v>
      </c>
      <c r="C83">
        <v>11</v>
      </c>
      <c r="D83" t="s">
        <v>1</v>
      </c>
      <c r="E83" t="s">
        <v>2</v>
      </c>
      <c r="F83">
        <v>43622</v>
      </c>
      <c r="G83">
        <v>210</v>
      </c>
      <c r="H83" t="s">
        <v>193</v>
      </c>
      <c r="I83" t="s">
        <v>194</v>
      </c>
      <c r="J83" t="s">
        <v>1170</v>
      </c>
      <c r="L83" t="s">
        <v>476</v>
      </c>
      <c r="M83" t="s">
        <v>19</v>
      </c>
      <c r="N83" t="s">
        <v>279</v>
      </c>
    </row>
    <row r="84" spans="1:14" x14ac:dyDescent="0.3">
      <c r="A84" t="s">
        <v>670</v>
      </c>
      <c r="B84" t="s">
        <v>1171</v>
      </c>
      <c r="C84">
        <v>1</v>
      </c>
      <c r="D84" t="s">
        <v>20</v>
      </c>
      <c r="E84" t="s">
        <v>16</v>
      </c>
      <c r="F84">
        <v>43621</v>
      </c>
      <c r="G84">
        <v>210</v>
      </c>
      <c r="H84" t="s">
        <v>434</v>
      </c>
      <c r="I84" t="s">
        <v>259</v>
      </c>
      <c r="J84" t="s">
        <v>370</v>
      </c>
      <c r="K84" t="s">
        <v>1172</v>
      </c>
      <c r="L84" t="s">
        <v>1173</v>
      </c>
      <c r="M84" t="s">
        <v>317</v>
      </c>
      <c r="N84" t="s">
        <v>289</v>
      </c>
    </row>
    <row r="85" spans="1:14" x14ac:dyDescent="0.3">
      <c r="A85" t="s">
        <v>670</v>
      </c>
      <c r="B85" t="s">
        <v>1174</v>
      </c>
      <c r="C85">
        <v>0</v>
      </c>
      <c r="D85" t="s">
        <v>20</v>
      </c>
      <c r="E85" t="s">
        <v>16</v>
      </c>
      <c r="F85">
        <v>43622</v>
      </c>
      <c r="G85">
        <v>210</v>
      </c>
      <c r="H85" t="s">
        <v>1175</v>
      </c>
      <c r="I85" t="s">
        <v>75</v>
      </c>
      <c r="J85" t="s">
        <v>1176</v>
      </c>
      <c r="L85" t="s">
        <v>326</v>
      </c>
      <c r="M85" t="s">
        <v>336</v>
      </c>
      <c r="N85" t="s">
        <v>206</v>
      </c>
    </row>
    <row r="86" spans="1:14" x14ac:dyDescent="0.3">
      <c r="A86" t="s">
        <v>670</v>
      </c>
      <c r="B86" t="s">
        <v>1177</v>
      </c>
      <c r="C86">
        <v>13</v>
      </c>
      <c r="D86" t="s">
        <v>1</v>
      </c>
      <c r="E86" t="s">
        <v>2</v>
      </c>
      <c r="F86">
        <v>43623</v>
      </c>
      <c r="G86">
        <v>210</v>
      </c>
      <c r="H86" t="s">
        <v>1178</v>
      </c>
      <c r="I86" t="s">
        <v>81</v>
      </c>
      <c r="J86" t="s">
        <v>1179</v>
      </c>
      <c r="K86" t="s">
        <v>1180</v>
      </c>
      <c r="L86" t="s">
        <v>290</v>
      </c>
      <c r="M86" t="s">
        <v>85</v>
      </c>
      <c r="N86" t="s">
        <v>50</v>
      </c>
    </row>
    <row r="87" spans="1:14" x14ac:dyDescent="0.3">
      <c r="A87" t="s">
        <v>670</v>
      </c>
      <c r="B87" t="s">
        <v>1181</v>
      </c>
      <c r="C87">
        <v>3</v>
      </c>
      <c r="D87" t="s">
        <v>1</v>
      </c>
      <c r="E87" t="s">
        <v>16</v>
      </c>
      <c r="F87">
        <v>36678</v>
      </c>
      <c r="G87">
        <v>170</v>
      </c>
      <c r="H87" t="s">
        <v>1182</v>
      </c>
      <c r="I87" t="s">
        <v>81</v>
      </c>
      <c r="J87" t="s">
        <v>1183</v>
      </c>
      <c r="K87" t="s">
        <v>1184</v>
      </c>
      <c r="L87" t="s">
        <v>272</v>
      </c>
      <c r="M87" t="s">
        <v>241</v>
      </c>
      <c r="N87" t="s">
        <v>78</v>
      </c>
    </row>
    <row r="88" spans="1:14" x14ac:dyDescent="0.3">
      <c r="A88" t="s">
        <v>670</v>
      </c>
      <c r="B88" t="s">
        <v>1185</v>
      </c>
      <c r="C88">
        <v>15</v>
      </c>
      <c r="D88" t="s">
        <v>1</v>
      </c>
      <c r="E88" t="s">
        <v>2</v>
      </c>
      <c r="F88">
        <v>43624</v>
      </c>
      <c r="G88">
        <v>225</v>
      </c>
      <c r="H88" t="s">
        <v>1182</v>
      </c>
      <c r="I88" t="s">
        <v>81</v>
      </c>
      <c r="J88" t="s">
        <v>1183</v>
      </c>
      <c r="L88" t="s">
        <v>272</v>
      </c>
      <c r="M88" t="s">
        <v>46</v>
      </c>
      <c r="N88" t="s">
        <v>92</v>
      </c>
    </row>
    <row r="89" spans="1:14" x14ac:dyDescent="0.3">
      <c r="A89" t="s">
        <v>670</v>
      </c>
      <c r="B89" t="s">
        <v>1186</v>
      </c>
      <c r="C89">
        <v>30</v>
      </c>
      <c r="D89" t="s">
        <v>1</v>
      </c>
      <c r="E89" t="s">
        <v>2</v>
      </c>
      <c r="F89">
        <v>43627</v>
      </c>
      <c r="G89">
        <v>215</v>
      </c>
      <c r="H89" t="s">
        <v>1159</v>
      </c>
      <c r="I89" t="s">
        <v>81</v>
      </c>
      <c r="J89" t="s">
        <v>1187</v>
      </c>
      <c r="K89" t="s">
        <v>1188</v>
      </c>
      <c r="L89" t="s">
        <v>53</v>
      </c>
      <c r="M89" t="s">
        <v>89</v>
      </c>
      <c r="N89" t="s">
        <v>54</v>
      </c>
    </row>
    <row r="90" spans="1:14" x14ac:dyDescent="0.3">
      <c r="A90" t="s">
        <v>670</v>
      </c>
      <c r="B90" t="s">
        <v>1189</v>
      </c>
      <c r="C90">
        <v>41</v>
      </c>
      <c r="D90" t="s">
        <v>20</v>
      </c>
      <c r="E90" t="s">
        <v>16</v>
      </c>
      <c r="F90">
        <v>43620</v>
      </c>
      <c r="G90">
        <v>200</v>
      </c>
      <c r="H90" t="s">
        <v>672</v>
      </c>
      <c r="I90" t="s">
        <v>81</v>
      </c>
      <c r="J90" t="s">
        <v>1190</v>
      </c>
      <c r="L90" t="s">
        <v>91</v>
      </c>
      <c r="M90" t="s">
        <v>49</v>
      </c>
      <c r="N90" t="s">
        <v>50</v>
      </c>
    </row>
    <row r="91" spans="1:14" x14ac:dyDescent="0.3">
      <c r="A91" t="s">
        <v>670</v>
      </c>
      <c r="B91" t="s">
        <v>1191</v>
      </c>
      <c r="C91">
        <v>10</v>
      </c>
      <c r="D91" t="s">
        <v>1</v>
      </c>
      <c r="E91" t="s">
        <v>16</v>
      </c>
      <c r="F91">
        <v>43596</v>
      </c>
      <c r="G91">
        <v>175</v>
      </c>
      <c r="H91" t="s">
        <v>1192</v>
      </c>
      <c r="I91" t="s">
        <v>52</v>
      </c>
      <c r="J91" t="s">
        <v>1193</v>
      </c>
      <c r="L91" t="s">
        <v>93</v>
      </c>
      <c r="M91" t="s">
        <v>292</v>
      </c>
      <c r="N91" t="s">
        <v>92</v>
      </c>
    </row>
    <row r="92" spans="1:14" x14ac:dyDescent="0.3">
      <c r="A92" t="s">
        <v>670</v>
      </c>
      <c r="B92" t="s">
        <v>1194</v>
      </c>
      <c r="C92">
        <v>40</v>
      </c>
      <c r="D92" t="s">
        <v>26</v>
      </c>
      <c r="E92" t="s">
        <v>2</v>
      </c>
      <c r="F92">
        <v>43627</v>
      </c>
      <c r="G92">
        <v>235</v>
      </c>
      <c r="H92" t="s">
        <v>1195</v>
      </c>
      <c r="I92" t="s">
        <v>81</v>
      </c>
      <c r="J92" t="s">
        <v>1196</v>
      </c>
      <c r="L92" t="s">
        <v>91</v>
      </c>
      <c r="M92" t="s">
        <v>98</v>
      </c>
      <c r="N92" t="s">
        <v>59</v>
      </c>
    </row>
    <row r="93" spans="1:14" x14ac:dyDescent="0.3">
      <c r="A93" t="s">
        <v>670</v>
      </c>
      <c r="B93" t="s">
        <v>1197</v>
      </c>
      <c r="C93">
        <v>14</v>
      </c>
      <c r="D93" t="s">
        <v>1</v>
      </c>
      <c r="E93" t="s">
        <v>16</v>
      </c>
      <c r="F93">
        <v>43620</v>
      </c>
      <c r="G93">
        <v>185</v>
      </c>
      <c r="H93" t="s">
        <v>1198</v>
      </c>
      <c r="I93" t="s">
        <v>81</v>
      </c>
      <c r="J93" t="s">
        <v>1199</v>
      </c>
      <c r="L93" t="s">
        <v>358</v>
      </c>
      <c r="M93" t="s">
        <v>98</v>
      </c>
      <c r="N93" t="s">
        <v>59</v>
      </c>
    </row>
    <row r="94" spans="1:14" x14ac:dyDescent="0.3">
      <c r="A94" t="s">
        <v>1200</v>
      </c>
      <c r="B94" t="s">
        <v>1201</v>
      </c>
      <c r="C94">
        <v>25</v>
      </c>
      <c r="D94" t="s">
        <v>26</v>
      </c>
      <c r="E94" t="s">
        <v>2</v>
      </c>
      <c r="F94">
        <v>43624</v>
      </c>
      <c r="G94">
        <v>228</v>
      </c>
      <c r="H94" t="s">
        <v>273</v>
      </c>
      <c r="I94" t="s">
        <v>22</v>
      </c>
      <c r="J94" t="s">
        <v>274</v>
      </c>
      <c r="K94" t="s">
        <v>1202</v>
      </c>
      <c r="L94" t="s">
        <v>986</v>
      </c>
      <c r="M94" t="s">
        <v>247</v>
      </c>
      <c r="N94" t="s">
        <v>275</v>
      </c>
    </row>
    <row r="95" spans="1:14" x14ac:dyDescent="0.3">
      <c r="A95" t="s">
        <v>1200</v>
      </c>
      <c r="B95" t="s">
        <v>1203</v>
      </c>
      <c r="C95">
        <v>14</v>
      </c>
      <c r="D95" t="s">
        <v>1</v>
      </c>
      <c r="E95" t="s">
        <v>16</v>
      </c>
      <c r="F95">
        <v>43621</v>
      </c>
      <c r="G95">
        <v>195</v>
      </c>
      <c r="H95" t="s">
        <v>66</v>
      </c>
      <c r="I95" t="s">
        <v>67</v>
      </c>
      <c r="J95" t="s">
        <v>1204</v>
      </c>
      <c r="K95" t="s">
        <v>1205</v>
      </c>
      <c r="L95" t="s">
        <v>276</v>
      </c>
      <c r="M95" t="s">
        <v>24</v>
      </c>
      <c r="N95" t="s">
        <v>277</v>
      </c>
    </row>
    <row r="96" spans="1:14" x14ac:dyDescent="0.3">
      <c r="A96" t="s">
        <v>1200</v>
      </c>
      <c r="B96" t="s">
        <v>1206</v>
      </c>
      <c r="C96">
        <v>3</v>
      </c>
      <c r="D96" t="s">
        <v>1</v>
      </c>
      <c r="E96" t="s">
        <v>16</v>
      </c>
      <c r="F96">
        <v>43622</v>
      </c>
      <c r="G96">
        <v>211</v>
      </c>
      <c r="H96" t="s">
        <v>1207</v>
      </c>
      <c r="I96" t="s">
        <v>32</v>
      </c>
      <c r="J96" t="s">
        <v>203</v>
      </c>
      <c r="K96" t="s">
        <v>1208</v>
      </c>
      <c r="L96" t="s">
        <v>13</v>
      </c>
      <c r="M96" t="s">
        <v>278</v>
      </c>
      <c r="N96" t="s">
        <v>279</v>
      </c>
    </row>
    <row r="97" spans="1:14" x14ac:dyDescent="0.3">
      <c r="A97" t="s">
        <v>1200</v>
      </c>
      <c r="B97" t="s">
        <v>1209</v>
      </c>
      <c r="C97">
        <v>22</v>
      </c>
      <c r="D97" t="s">
        <v>42</v>
      </c>
      <c r="E97" t="s">
        <v>2</v>
      </c>
      <c r="F97">
        <v>43624</v>
      </c>
      <c r="G97">
        <v>238</v>
      </c>
      <c r="H97" t="s">
        <v>235</v>
      </c>
      <c r="I97" t="s">
        <v>17</v>
      </c>
      <c r="J97" t="s">
        <v>1093</v>
      </c>
      <c r="K97" t="s">
        <v>1210</v>
      </c>
      <c r="L97" t="s">
        <v>280</v>
      </c>
      <c r="M97" t="s">
        <v>1211</v>
      </c>
      <c r="N97" t="s">
        <v>78</v>
      </c>
    </row>
    <row r="98" spans="1:14" x14ac:dyDescent="0.3">
      <c r="A98" t="s">
        <v>1200</v>
      </c>
      <c r="B98" t="s">
        <v>1212</v>
      </c>
      <c r="C98">
        <v>2</v>
      </c>
      <c r="D98" t="s">
        <v>1</v>
      </c>
      <c r="E98" t="s">
        <v>16</v>
      </c>
      <c r="F98">
        <v>43619</v>
      </c>
      <c r="G98">
        <v>192</v>
      </c>
      <c r="H98" t="s">
        <v>1213</v>
      </c>
      <c r="I98" t="s">
        <v>28</v>
      </c>
      <c r="J98" t="s">
        <v>1214</v>
      </c>
      <c r="K98" t="s">
        <v>1215</v>
      </c>
      <c r="L98" t="s">
        <v>281</v>
      </c>
      <c r="M98" t="s">
        <v>265</v>
      </c>
      <c r="N98" t="s">
        <v>939</v>
      </c>
    </row>
    <row r="99" spans="1:14" x14ac:dyDescent="0.3">
      <c r="A99" t="s">
        <v>1200</v>
      </c>
      <c r="B99" t="s">
        <v>1216</v>
      </c>
      <c r="C99">
        <v>5</v>
      </c>
      <c r="D99" t="s">
        <v>1</v>
      </c>
      <c r="E99" t="s">
        <v>16</v>
      </c>
      <c r="F99">
        <v>43619</v>
      </c>
      <c r="G99">
        <v>185</v>
      </c>
      <c r="H99" t="s">
        <v>1217</v>
      </c>
      <c r="I99" t="s">
        <v>282</v>
      </c>
      <c r="J99" t="s">
        <v>1218</v>
      </c>
      <c r="K99" t="s">
        <v>1219</v>
      </c>
      <c r="L99" t="s">
        <v>283</v>
      </c>
      <c r="M99" t="s">
        <v>267</v>
      </c>
      <c r="N99" t="s">
        <v>284</v>
      </c>
    </row>
    <row r="100" spans="1:14" x14ac:dyDescent="0.3">
      <c r="A100" t="s">
        <v>1200</v>
      </c>
      <c r="B100" t="s">
        <v>1220</v>
      </c>
      <c r="C100">
        <v>4</v>
      </c>
      <c r="D100" t="s">
        <v>26</v>
      </c>
      <c r="E100" t="s">
        <v>2</v>
      </c>
      <c r="F100">
        <v>43627</v>
      </c>
      <c r="G100">
        <v>244</v>
      </c>
      <c r="H100" t="s">
        <v>285</v>
      </c>
      <c r="I100" t="s">
        <v>286</v>
      </c>
      <c r="J100" t="s">
        <v>1221</v>
      </c>
      <c r="K100" t="s">
        <v>1222</v>
      </c>
      <c r="L100" t="s">
        <v>287</v>
      </c>
      <c r="M100" t="s">
        <v>288</v>
      </c>
      <c r="N100" t="s">
        <v>92</v>
      </c>
    </row>
    <row r="101" spans="1:14" x14ac:dyDescent="0.3">
      <c r="A101" t="s">
        <v>1200</v>
      </c>
      <c r="B101" t="s">
        <v>1223</v>
      </c>
      <c r="C101">
        <v>23</v>
      </c>
      <c r="D101" t="s">
        <v>1</v>
      </c>
      <c r="E101" t="s">
        <v>2</v>
      </c>
      <c r="F101">
        <v>43626</v>
      </c>
      <c r="G101">
        <v>225</v>
      </c>
      <c r="H101" t="s">
        <v>1224</v>
      </c>
      <c r="I101" t="s">
        <v>87</v>
      </c>
      <c r="J101" t="s">
        <v>1225</v>
      </c>
      <c r="K101" t="s">
        <v>1226</v>
      </c>
      <c r="L101" t="s">
        <v>33</v>
      </c>
      <c r="M101" t="s">
        <v>232</v>
      </c>
      <c r="N101" t="s">
        <v>35</v>
      </c>
    </row>
    <row r="102" spans="1:14" x14ac:dyDescent="0.3">
      <c r="A102" t="s">
        <v>1200</v>
      </c>
      <c r="B102" t="s">
        <v>1227</v>
      </c>
      <c r="C102">
        <v>0</v>
      </c>
      <c r="D102" t="s">
        <v>26</v>
      </c>
      <c r="E102" t="s">
        <v>16</v>
      </c>
      <c r="F102">
        <v>36678</v>
      </c>
      <c r="G102">
        <v>170</v>
      </c>
      <c r="H102" t="s">
        <v>196</v>
      </c>
      <c r="I102" t="s">
        <v>12</v>
      </c>
      <c r="J102" t="s">
        <v>1228</v>
      </c>
      <c r="K102" t="s">
        <v>1229</v>
      </c>
      <c r="L102" t="s">
        <v>231</v>
      </c>
      <c r="M102" t="s">
        <v>46</v>
      </c>
      <c r="N102" t="s">
        <v>289</v>
      </c>
    </row>
    <row r="103" spans="1:14" x14ac:dyDescent="0.3">
      <c r="A103" t="s">
        <v>1200</v>
      </c>
      <c r="B103" t="s">
        <v>1230</v>
      </c>
      <c r="C103">
        <v>13</v>
      </c>
      <c r="D103" t="s">
        <v>1</v>
      </c>
      <c r="E103" t="s">
        <v>16</v>
      </c>
      <c r="F103">
        <v>43620</v>
      </c>
      <c r="G103">
        <v>192</v>
      </c>
      <c r="H103" t="s">
        <v>1231</v>
      </c>
      <c r="I103" t="s">
        <v>208</v>
      </c>
      <c r="J103" t="s">
        <v>1232</v>
      </c>
      <c r="K103" t="s">
        <v>1233</v>
      </c>
      <c r="L103" t="s">
        <v>290</v>
      </c>
      <c r="M103" t="s">
        <v>49</v>
      </c>
      <c r="N103" t="s">
        <v>35</v>
      </c>
    </row>
    <row r="104" spans="1:14" x14ac:dyDescent="0.3">
      <c r="A104" t="s">
        <v>1200</v>
      </c>
      <c r="B104" t="s">
        <v>1234</v>
      </c>
      <c r="C104">
        <v>10</v>
      </c>
      <c r="D104" t="s">
        <v>42</v>
      </c>
      <c r="E104" t="s">
        <v>16</v>
      </c>
      <c r="F104">
        <v>43618</v>
      </c>
      <c r="G104">
        <v>188</v>
      </c>
      <c r="H104" t="s">
        <v>291</v>
      </c>
      <c r="I104" t="s">
        <v>12</v>
      </c>
      <c r="J104" t="s">
        <v>1235</v>
      </c>
      <c r="L104" t="s">
        <v>61</v>
      </c>
      <c r="M104" t="s">
        <v>292</v>
      </c>
      <c r="N104" t="s">
        <v>59</v>
      </c>
    </row>
    <row r="105" spans="1:14" x14ac:dyDescent="0.3">
      <c r="A105" t="s">
        <v>1200</v>
      </c>
      <c r="B105" t="s">
        <v>1236</v>
      </c>
      <c r="C105">
        <v>12</v>
      </c>
      <c r="D105" t="s">
        <v>20</v>
      </c>
      <c r="E105" t="s">
        <v>16</v>
      </c>
      <c r="F105">
        <v>36678</v>
      </c>
      <c r="G105">
        <v>179</v>
      </c>
      <c r="H105" t="s">
        <v>1237</v>
      </c>
      <c r="I105" t="s">
        <v>394</v>
      </c>
      <c r="J105" t="s">
        <v>1238</v>
      </c>
    </row>
    <row r="106" spans="1:14" x14ac:dyDescent="0.3">
      <c r="A106" t="s">
        <v>1200</v>
      </c>
      <c r="B106" t="s">
        <v>1239</v>
      </c>
      <c r="C106">
        <v>21</v>
      </c>
      <c r="D106" t="s">
        <v>1</v>
      </c>
      <c r="E106" t="s">
        <v>16</v>
      </c>
      <c r="F106">
        <v>43620</v>
      </c>
      <c r="G106">
        <v>240</v>
      </c>
      <c r="H106" t="s">
        <v>915</v>
      </c>
      <c r="I106" t="s">
        <v>425</v>
      </c>
      <c r="J106" t="s">
        <v>1240</v>
      </c>
    </row>
    <row r="107" spans="1:14" x14ac:dyDescent="0.3">
      <c r="A107" t="s">
        <v>62</v>
      </c>
      <c r="B107" t="s">
        <v>1241</v>
      </c>
      <c r="C107">
        <v>13</v>
      </c>
      <c r="D107" t="s">
        <v>1</v>
      </c>
      <c r="E107" t="s">
        <v>2</v>
      </c>
      <c r="F107">
        <v>43623</v>
      </c>
      <c r="G107">
        <v>215</v>
      </c>
      <c r="H107" t="s">
        <v>1242</v>
      </c>
      <c r="I107" t="s">
        <v>4</v>
      </c>
      <c r="J107" t="s">
        <v>1243</v>
      </c>
      <c r="K107" t="s">
        <v>1244</v>
      </c>
      <c r="L107" t="s">
        <v>63</v>
      </c>
      <c r="M107" t="s">
        <v>64</v>
      </c>
      <c r="N107" t="s">
        <v>65</v>
      </c>
    </row>
    <row r="108" spans="1:14" x14ac:dyDescent="0.3">
      <c r="A108" t="s">
        <v>62</v>
      </c>
      <c r="B108" t="s">
        <v>1245</v>
      </c>
      <c r="C108">
        <v>2</v>
      </c>
      <c r="D108" t="s">
        <v>26</v>
      </c>
      <c r="E108" t="s">
        <v>16</v>
      </c>
      <c r="F108">
        <v>43621</v>
      </c>
      <c r="G108">
        <v>195</v>
      </c>
      <c r="H108" t="s">
        <v>66</v>
      </c>
      <c r="I108" t="s">
        <v>67</v>
      </c>
      <c r="J108" t="s">
        <v>68</v>
      </c>
      <c r="K108" t="s">
        <v>1246</v>
      </c>
      <c r="L108" t="s">
        <v>69</v>
      </c>
      <c r="M108" t="s">
        <v>70</v>
      </c>
      <c r="N108" t="s">
        <v>71</v>
      </c>
    </row>
    <row r="109" spans="1:14" x14ac:dyDescent="0.3">
      <c r="A109" t="s">
        <v>62</v>
      </c>
      <c r="B109" t="s">
        <v>1247</v>
      </c>
      <c r="C109">
        <v>1</v>
      </c>
      <c r="D109" t="s">
        <v>42</v>
      </c>
      <c r="E109" t="s">
        <v>16</v>
      </c>
      <c r="F109">
        <v>43622</v>
      </c>
      <c r="G109">
        <v>205</v>
      </c>
      <c r="H109" t="s">
        <v>51</v>
      </c>
      <c r="I109" t="s">
        <v>52</v>
      </c>
      <c r="J109" t="s">
        <v>1248</v>
      </c>
      <c r="K109" t="s">
        <v>1249</v>
      </c>
      <c r="L109" t="s">
        <v>72</v>
      </c>
      <c r="M109" t="s">
        <v>73</v>
      </c>
      <c r="N109" t="s">
        <v>74</v>
      </c>
    </row>
    <row r="110" spans="1:14" x14ac:dyDescent="0.3">
      <c r="A110" t="s">
        <v>62</v>
      </c>
      <c r="B110" t="s">
        <v>1250</v>
      </c>
      <c r="C110">
        <v>15</v>
      </c>
      <c r="D110" t="s">
        <v>20</v>
      </c>
      <c r="E110" t="s">
        <v>21</v>
      </c>
      <c r="F110">
        <v>43647</v>
      </c>
      <c r="G110">
        <v>260</v>
      </c>
      <c r="H110" t="s">
        <v>1251</v>
      </c>
      <c r="I110" t="s">
        <v>75</v>
      </c>
      <c r="J110" t="s">
        <v>1252</v>
      </c>
      <c r="L110" t="s">
        <v>76</v>
      </c>
      <c r="M110" t="s">
        <v>77</v>
      </c>
      <c r="N110" t="s">
        <v>78</v>
      </c>
    </row>
    <row r="111" spans="1:14" x14ac:dyDescent="0.3">
      <c r="A111" t="s">
        <v>62</v>
      </c>
      <c r="B111" t="s">
        <v>1253</v>
      </c>
      <c r="C111">
        <v>3</v>
      </c>
      <c r="D111" t="s">
        <v>20</v>
      </c>
      <c r="E111" t="s">
        <v>16</v>
      </c>
      <c r="F111">
        <v>36678</v>
      </c>
      <c r="G111">
        <v>190</v>
      </c>
      <c r="H111" t="s">
        <v>1254</v>
      </c>
      <c r="I111" t="s">
        <v>75</v>
      </c>
      <c r="J111" t="s">
        <v>1255</v>
      </c>
      <c r="K111" t="s">
        <v>1256</v>
      </c>
      <c r="L111" t="s">
        <v>1257</v>
      </c>
      <c r="M111" t="s">
        <v>73</v>
      </c>
      <c r="N111" t="s">
        <v>79</v>
      </c>
    </row>
    <row r="112" spans="1:14" x14ac:dyDescent="0.3">
      <c r="A112" t="s">
        <v>62</v>
      </c>
      <c r="B112" t="s">
        <v>1258</v>
      </c>
      <c r="C112">
        <v>4</v>
      </c>
      <c r="D112" t="s">
        <v>26</v>
      </c>
      <c r="E112" t="s">
        <v>2</v>
      </c>
      <c r="F112">
        <v>43623</v>
      </c>
      <c r="G112">
        <v>235</v>
      </c>
      <c r="H112" t="s">
        <v>80</v>
      </c>
      <c r="I112" t="s">
        <v>81</v>
      </c>
      <c r="J112" t="s">
        <v>1259</v>
      </c>
      <c r="L112" t="s">
        <v>82</v>
      </c>
      <c r="M112" t="s">
        <v>83</v>
      </c>
      <c r="N112" t="s">
        <v>39</v>
      </c>
    </row>
    <row r="113" spans="1:14" x14ac:dyDescent="0.3">
      <c r="A113" t="s">
        <v>62</v>
      </c>
      <c r="B113" t="s">
        <v>1260</v>
      </c>
      <c r="C113">
        <v>55</v>
      </c>
      <c r="D113" t="s">
        <v>26</v>
      </c>
      <c r="E113" t="s">
        <v>16</v>
      </c>
      <c r="F113">
        <v>43617</v>
      </c>
      <c r="G113">
        <v>185</v>
      </c>
      <c r="H113" t="s">
        <v>1261</v>
      </c>
      <c r="I113" t="s">
        <v>12</v>
      </c>
      <c r="J113" t="s">
        <v>1262</v>
      </c>
      <c r="L113" t="s">
        <v>84</v>
      </c>
      <c r="M113" t="s">
        <v>85</v>
      </c>
      <c r="N113" t="s">
        <v>86</v>
      </c>
    </row>
    <row r="114" spans="1:14" x14ac:dyDescent="0.3">
      <c r="A114" t="s">
        <v>62</v>
      </c>
      <c r="B114" t="s">
        <v>1263</v>
      </c>
      <c r="C114">
        <v>51</v>
      </c>
      <c r="D114" t="s">
        <v>20</v>
      </c>
      <c r="E114" t="s">
        <v>2</v>
      </c>
      <c r="F114">
        <v>43626</v>
      </c>
      <c r="G114">
        <v>245</v>
      </c>
      <c r="H114" t="s">
        <v>1264</v>
      </c>
      <c r="I114" t="s">
        <v>81</v>
      </c>
      <c r="J114" t="s">
        <v>1265</v>
      </c>
      <c r="L114" t="s">
        <v>53</v>
      </c>
      <c r="M114" t="s">
        <v>41</v>
      </c>
      <c r="N114" t="s">
        <v>50</v>
      </c>
    </row>
    <row r="115" spans="1:14" x14ac:dyDescent="0.3">
      <c r="A115" t="s">
        <v>62</v>
      </c>
      <c r="B115" t="s">
        <v>1266</v>
      </c>
      <c r="C115">
        <v>23</v>
      </c>
      <c r="D115" t="s">
        <v>1</v>
      </c>
      <c r="E115" t="s">
        <v>2</v>
      </c>
      <c r="F115">
        <v>43624</v>
      </c>
      <c r="G115">
        <v>225</v>
      </c>
      <c r="H115" t="s">
        <v>1267</v>
      </c>
      <c r="I115" t="s">
        <v>81</v>
      </c>
      <c r="J115" t="s">
        <v>1268</v>
      </c>
      <c r="K115" t="s">
        <v>1269</v>
      </c>
      <c r="L115" t="s">
        <v>57</v>
      </c>
      <c r="M115" t="s">
        <v>58</v>
      </c>
      <c r="N115" t="s">
        <v>59</v>
      </c>
    </row>
    <row r="116" spans="1:14" x14ac:dyDescent="0.3">
      <c r="A116" t="s">
        <v>62</v>
      </c>
      <c r="B116" t="s">
        <v>1270</v>
      </c>
      <c r="C116">
        <v>11</v>
      </c>
      <c r="D116" t="s">
        <v>1</v>
      </c>
      <c r="E116" t="s">
        <v>2</v>
      </c>
      <c r="F116">
        <v>43627</v>
      </c>
      <c r="G116">
        <v>210</v>
      </c>
      <c r="H116" t="s">
        <v>1271</v>
      </c>
      <c r="I116" t="s">
        <v>87</v>
      </c>
      <c r="J116" t="s">
        <v>1272</v>
      </c>
      <c r="K116" t="s">
        <v>1180</v>
      </c>
      <c r="L116" t="s">
        <v>88</v>
      </c>
      <c r="M116" t="s">
        <v>89</v>
      </c>
      <c r="N116" t="s">
        <v>50</v>
      </c>
    </row>
    <row r="117" spans="1:14" x14ac:dyDescent="0.3">
      <c r="A117" t="s">
        <v>62</v>
      </c>
      <c r="B117" t="s">
        <v>1273</v>
      </c>
      <c r="C117">
        <v>0</v>
      </c>
      <c r="D117" t="s">
        <v>1</v>
      </c>
      <c r="E117" t="s">
        <v>16</v>
      </c>
      <c r="F117">
        <v>36678</v>
      </c>
      <c r="G117">
        <v>190</v>
      </c>
      <c r="H117" t="s">
        <v>90</v>
      </c>
      <c r="I117" t="s">
        <v>81</v>
      </c>
      <c r="J117" t="s">
        <v>1274</v>
      </c>
      <c r="L117" t="s">
        <v>91</v>
      </c>
      <c r="M117" t="s">
        <v>49</v>
      </c>
      <c r="N117" t="s">
        <v>92</v>
      </c>
    </row>
    <row r="118" spans="1:14" x14ac:dyDescent="0.3">
      <c r="A118" t="s">
        <v>62</v>
      </c>
      <c r="B118" t="s">
        <v>1275</v>
      </c>
      <c r="C118">
        <v>24</v>
      </c>
      <c r="D118" t="s">
        <v>26</v>
      </c>
      <c r="E118" t="s">
        <v>2</v>
      </c>
      <c r="F118">
        <v>43621</v>
      </c>
      <c r="G118">
        <v>220</v>
      </c>
      <c r="H118" t="s">
        <v>1276</v>
      </c>
      <c r="I118" t="s">
        <v>81</v>
      </c>
      <c r="J118" t="s">
        <v>1277</v>
      </c>
      <c r="L118" t="s">
        <v>93</v>
      </c>
      <c r="M118" t="s">
        <v>94</v>
      </c>
      <c r="N118" t="s">
        <v>59</v>
      </c>
    </row>
    <row r="119" spans="1:14" x14ac:dyDescent="0.3">
      <c r="A119" t="s">
        <v>62</v>
      </c>
      <c r="B119" t="s">
        <v>1278</v>
      </c>
      <c r="C119">
        <v>5</v>
      </c>
      <c r="D119" t="s">
        <v>1</v>
      </c>
      <c r="E119" t="s">
        <v>16</v>
      </c>
      <c r="F119">
        <v>43622</v>
      </c>
      <c r="G119">
        <v>205</v>
      </c>
      <c r="H119" t="s">
        <v>95</v>
      </c>
      <c r="I119" t="s">
        <v>96</v>
      </c>
      <c r="J119" t="s">
        <v>1279</v>
      </c>
      <c r="L119" t="s">
        <v>97</v>
      </c>
      <c r="M119" t="s">
        <v>98</v>
      </c>
      <c r="N119" t="s">
        <v>59</v>
      </c>
    </row>
    <row r="120" spans="1:14" x14ac:dyDescent="0.3">
      <c r="A120" t="s">
        <v>62</v>
      </c>
      <c r="B120" t="s">
        <v>1280</v>
      </c>
      <c r="C120">
        <v>14</v>
      </c>
      <c r="D120" t="s">
        <v>26</v>
      </c>
      <c r="E120" t="s">
        <v>16</v>
      </c>
      <c r="F120">
        <v>43596</v>
      </c>
      <c r="G120">
        <v>170</v>
      </c>
      <c r="H120" t="s">
        <v>90</v>
      </c>
      <c r="I120" t="s">
        <v>81</v>
      </c>
      <c r="J120" t="s">
        <v>1281</v>
      </c>
      <c r="L120" t="s">
        <v>61</v>
      </c>
      <c r="M120" t="s">
        <v>99</v>
      </c>
      <c r="N120" t="s">
        <v>59</v>
      </c>
    </row>
    <row r="121" spans="1:14" x14ac:dyDescent="0.3">
      <c r="A121" t="s">
        <v>62</v>
      </c>
      <c r="B121" t="s">
        <v>1282</v>
      </c>
      <c r="C121">
        <v>32</v>
      </c>
      <c r="D121" t="s">
        <v>26</v>
      </c>
      <c r="E121" t="s">
        <v>16</v>
      </c>
      <c r="F121">
        <v>36678</v>
      </c>
      <c r="G121">
        <v>170</v>
      </c>
      <c r="H121" t="s">
        <v>100</v>
      </c>
      <c r="I121" t="s">
        <v>101</v>
      </c>
      <c r="J121" t="s">
        <v>1283</v>
      </c>
      <c r="L121" t="s">
        <v>61</v>
      </c>
      <c r="M121" t="s">
        <v>94</v>
      </c>
      <c r="N121" t="s">
        <v>59</v>
      </c>
    </row>
    <row r="122" spans="1:14" x14ac:dyDescent="0.3">
      <c r="A122" t="s">
        <v>62</v>
      </c>
      <c r="B122" t="s">
        <v>1284</v>
      </c>
      <c r="C122">
        <v>44</v>
      </c>
      <c r="D122" t="s">
        <v>26</v>
      </c>
      <c r="E122" t="s">
        <v>2</v>
      </c>
      <c r="F122">
        <v>43626</v>
      </c>
      <c r="G122">
        <v>225</v>
      </c>
      <c r="H122" t="s">
        <v>1285</v>
      </c>
      <c r="I122" t="s">
        <v>81</v>
      </c>
      <c r="J122" t="s">
        <v>1286</v>
      </c>
    </row>
    <row r="123" spans="1:14" x14ac:dyDescent="0.3">
      <c r="A123" t="s">
        <v>1287</v>
      </c>
      <c r="B123" t="s">
        <v>1288</v>
      </c>
      <c r="C123">
        <v>5</v>
      </c>
      <c r="D123" t="s">
        <v>42</v>
      </c>
      <c r="E123" t="s">
        <v>16</v>
      </c>
      <c r="F123">
        <v>43617</v>
      </c>
      <c r="G123">
        <v>190</v>
      </c>
      <c r="H123" t="s">
        <v>293</v>
      </c>
      <c r="I123" t="s">
        <v>294</v>
      </c>
      <c r="J123" t="s">
        <v>1289</v>
      </c>
      <c r="L123" t="s">
        <v>295</v>
      </c>
      <c r="M123" t="s">
        <v>288</v>
      </c>
      <c r="N123" t="s">
        <v>296</v>
      </c>
    </row>
    <row r="124" spans="1:14" x14ac:dyDescent="0.3">
      <c r="A124" t="s">
        <v>1287</v>
      </c>
      <c r="B124" t="s">
        <v>1290</v>
      </c>
      <c r="C124">
        <v>3</v>
      </c>
      <c r="D124" t="s">
        <v>20</v>
      </c>
      <c r="E124" t="s">
        <v>16</v>
      </c>
      <c r="F124">
        <v>43619</v>
      </c>
      <c r="G124">
        <v>195</v>
      </c>
      <c r="H124" t="s">
        <v>1291</v>
      </c>
      <c r="I124" t="s">
        <v>22</v>
      </c>
      <c r="J124" t="s">
        <v>1292</v>
      </c>
      <c r="L124" t="s">
        <v>297</v>
      </c>
      <c r="M124" t="s">
        <v>298</v>
      </c>
      <c r="N124" t="s">
        <v>78</v>
      </c>
    </row>
    <row r="125" spans="1:14" x14ac:dyDescent="0.3">
      <c r="A125" t="s">
        <v>1287</v>
      </c>
      <c r="B125" t="s">
        <v>1293</v>
      </c>
      <c r="C125">
        <v>25</v>
      </c>
      <c r="D125" t="s">
        <v>42</v>
      </c>
      <c r="E125" t="s">
        <v>16</v>
      </c>
      <c r="F125">
        <v>43617</v>
      </c>
      <c r="G125">
        <v>190</v>
      </c>
      <c r="H125" t="s">
        <v>299</v>
      </c>
      <c r="I125" t="s">
        <v>22</v>
      </c>
      <c r="J125" t="s">
        <v>1294</v>
      </c>
      <c r="L125" t="s">
        <v>231</v>
      </c>
      <c r="M125" t="s">
        <v>300</v>
      </c>
      <c r="N125" t="s">
        <v>301</v>
      </c>
    </row>
    <row r="126" spans="1:14" x14ac:dyDescent="0.3">
      <c r="A126" t="s">
        <v>1287</v>
      </c>
      <c r="B126" t="s">
        <v>1295</v>
      </c>
      <c r="C126">
        <v>11</v>
      </c>
      <c r="D126" t="s">
        <v>1</v>
      </c>
      <c r="E126" t="s">
        <v>16</v>
      </c>
      <c r="F126">
        <v>43621</v>
      </c>
      <c r="G126">
        <v>210</v>
      </c>
      <c r="H126" t="s">
        <v>1296</v>
      </c>
      <c r="I126" t="s">
        <v>56</v>
      </c>
      <c r="J126" t="s">
        <v>1297</v>
      </c>
      <c r="L126" t="s">
        <v>302</v>
      </c>
      <c r="M126" t="s">
        <v>34</v>
      </c>
      <c r="N126" t="s">
        <v>284</v>
      </c>
    </row>
    <row r="127" spans="1:14" x14ac:dyDescent="0.3">
      <c r="A127" t="s">
        <v>1287</v>
      </c>
      <c r="B127" t="s">
        <v>1298</v>
      </c>
      <c r="C127">
        <v>13</v>
      </c>
      <c r="D127" t="s">
        <v>26</v>
      </c>
      <c r="E127" t="s">
        <v>16</v>
      </c>
      <c r="F127">
        <v>43621</v>
      </c>
      <c r="G127">
        <v>185</v>
      </c>
      <c r="H127" t="s">
        <v>303</v>
      </c>
      <c r="I127" t="s">
        <v>294</v>
      </c>
      <c r="J127" t="s">
        <v>1299</v>
      </c>
      <c r="K127" t="s">
        <v>1300</v>
      </c>
      <c r="L127" t="s">
        <v>304</v>
      </c>
      <c r="M127" t="s">
        <v>19</v>
      </c>
      <c r="N127" t="s">
        <v>305</v>
      </c>
    </row>
    <row r="128" spans="1:14" x14ac:dyDescent="0.3">
      <c r="A128" t="s">
        <v>1287</v>
      </c>
      <c r="B128" t="s">
        <v>1301</v>
      </c>
      <c r="C128">
        <v>24</v>
      </c>
      <c r="D128" t="s">
        <v>42</v>
      </c>
      <c r="E128" t="s">
        <v>2</v>
      </c>
      <c r="F128">
        <v>43624</v>
      </c>
      <c r="G128">
        <v>260</v>
      </c>
      <c r="H128" t="s">
        <v>306</v>
      </c>
      <c r="I128" t="s">
        <v>75</v>
      </c>
      <c r="J128" t="s">
        <v>1302</v>
      </c>
      <c r="L128" t="s">
        <v>307</v>
      </c>
      <c r="M128" t="s">
        <v>308</v>
      </c>
      <c r="N128" t="s">
        <v>35</v>
      </c>
    </row>
    <row r="129" spans="1:14" x14ac:dyDescent="0.3">
      <c r="A129" t="s">
        <v>1287</v>
      </c>
      <c r="B129" t="s">
        <v>1303</v>
      </c>
      <c r="C129">
        <v>35</v>
      </c>
      <c r="D129" t="s">
        <v>26</v>
      </c>
      <c r="E129" t="s">
        <v>2</v>
      </c>
      <c r="F129">
        <v>43623</v>
      </c>
      <c r="G129">
        <v>230</v>
      </c>
      <c r="H129" t="s">
        <v>1304</v>
      </c>
      <c r="I129" t="s">
        <v>22</v>
      </c>
      <c r="J129" t="s">
        <v>1305</v>
      </c>
      <c r="L129" t="s">
        <v>309</v>
      </c>
      <c r="M129" t="s">
        <v>308</v>
      </c>
      <c r="N129" t="s">
        <v>39</v>
      </c>
    </row>
    <row r="130" spans="1:14" x14ac:dyDescent="0.3">
      <c r="A130" t="s">
        <v>1287</v>
      </c>
      <c r="B130" t="s">
        <v>1306</v>
      </c>
      <c r="C130">
        <v>23</v>
      </c>
      <c r="D130" t="s">
        <v>1</v>
      </c>
      <c r="E130" t="s">
        <v>2</v>
      </c>
      <c r="F130">
        <v>43621</v>
      </c>
      <c r="G130">
        <v>230</v>
      </c>
      <c r="H130" t="s">
        <v>299</v>
      </c>
      <c r="I130" t="s">
        <v>22</v>
      </c>
      <c r="J130" t="s">
        <v>1307</v>
      </c>
      <c r="L130" t="s">
        <v>310</v>
      </c>
      <c r="M130" t="s">
        <v>311</v>
      </c>
      <c r="N130" t="s">
        <v>39</v>
      </c>
    </row>
    <row r="131" spans="1:14" x14ac:dyDescent="0.3">
      <c r="A131" t="s">
        <v>1287</v>
      </c>
      <c r="B131" t="s">
        <v>1308</v>
      </c>
      <c r="C131">
        <v>55</v>
      </c>
      <c r="D131" t="s">
        <v>26</v>
      </c>
      <c r="E131" t="s">
        <v>2</v>
      </c>
      <c r="F131">
        <v>43624</v>
      </c>
      <c r="G131">
        <v>225</v>
      </c>
      <c r="H131" t="s">
        <v>303</v>
      </c>
      <c r="I131" t="s">
        <v>294</v>
      </c>
      <c r="J131" t="s">
        <v>1299</v>
      </c>
      <c r="L131" t="s">
        <v>312</v>
      </c>
      <c r="M131" t="s">
        <v>257</v>
      </c>
      <c r="N131" t="s">
        <v>35</v>
      </c>
    </row>
    <row r="132" spans="1:14" x14ac:dyDescent="0.3">
      <c r="A132" t="s">
        <v>1287</v>
      </c>
      <c r="B132" t="s">
        <v>1309</v>
      </c>
      <c r="C132">
        <v>1</v>
      </c>
      <c r="D132" t="s">
        <v>20</v>
      </c>
      <c r="E132" t="s">
        <v>21</v>
      </c>
      <c r="F132">
        <v>43626</v>
      </c>
      <c r="G132">
        <v>245</v>
      </c>
      <c r="H132" t="s">
        <v>299</v>
      </c>
      <c r="I132" t="s">
        <v>22</v>
      </c>
      <c r="J132" t="s">
        <v>1310</v>
      </c>
      <c r="L132" t="s">
        <v>84</v>
      </c>
      <c r="M132" t="s">
        <v>288</v>
      </c>
      <c r="N132" t="s">
        <v>50</v>
      </c>
    </row>
    <row r="133" spans="1:14" x14ac:dyDescent="0.3">
      <c r="A133" t="s">
        <v>1287</v>
      </c>
      <c r="B133" t="s">
        <v>1311</v>
      </c>
      <c r="C133">
        <v>2</v>
      </c>
      <c r="D133" t="s">
        <v>42</v>
      </c>
      <c r="E133" t="s">
        <v>16</v>
      </c>
      <c r="F133">
        <v>36678</v>
      </c>
      <c r="G133">
        <v>175</v>
      </c>
      <c r="H133" t="s">
        <v>313</v>
      </c>
      <c r="I133" t="s">
        <v>208</v>
      </c>
      <c r="J133" t="s">
        <v>1312</v>
      </c>
      <c r="L133" t="s">
        <v>314</v>
      </c>
      <c r="M133" t="s">
        <v>216</v>
      </c>
      <c r="N133" t="s">
        <v>35</v>
      </c>
    </row>
    <row r="134" spans="1:14" x14ac:dyDescent="0.3">
      <c r="A134" t="s">
        <v>1287</v>
      </c>
      <c r="B134" t="s">
        <v>1313</v>
      </c>
      <c r="C134">
        <v>30</v>
      </c>
      <c r="D134" t="s">
        <v>1</v>
      </c>
      <c r="E134" t="s">
        <v>21</v>
      </c>
      <c r="F134">
        <v>43623</v>
      </c>
      <c r="G134">
        <v>230</v>
      </c>
      <c r="H134" t="s">
        <v>1314</v>
      </c>
      <c r="I134" t="s">
        <v>81</v>
      </c>
      <c r="J134" t="s">
        <v>1315</v>
      </c>
      <c r="L134" t="s">
        <v>315</v>
      </c>
      <c r="M134" t="s">
        <v>316</v>
      </c>
      <c r="N134" t="s">
        <v>59</v>
      </c>
    </row>
    <row r="135" spans="1:14" x14ac:dyDescent="0.3">
      <c r="A135" t="s">
        <v>1287</v>
      </c>
      <c r="B135" t="s">
        <v>1316</v>
      </c>
      <c r="C135">
        <v>4</v>
      </c>
      <c r="D135" t="s">
        <v>20</v>
      </c>
      <c r="E135" t="s">
        <v>2</v>
      </c>
      <c r="F135">
        <v>43623</v>
      </c>
      <c r="G135">
        <v>225</v>
      </c>
      <c r="H135" t="s">
        <v>385</v>
      </c>
      <c r="I135" t="s">
        <v>282</v>
      </c>
      <c r="J135" t="s">
        <v>1317</v>
      </c>
    </row>
    <row r="136" spans="1:14" x14ac:dyDescent="0.3">
      <c r="A136" t="s">
        <v>1287</v>
      </c>
      <c r="B136" t="s">
        <v>1318</v>
      </c>
      <c r="C136">
        <v>20</v>
      </c>
      <c r="E136" t="s">
        <v>16</v>
      </c>
      <c r="F136">
        <v>43619</v>
      </c>
      <c r="G136">
        <v>165</v>
      </c>
      <c r="H136" t="s">
        <v>1319</v>
      </c>
      <c r="I136" t="s">
        <v>56</v>
      </c>
      <c r="J136" t="s">
        <v>1320</v>
      </c>
    </row>
    <row r="137" spans="1:14" x14ac:dyDescent="0.3">
      <c r="A137" t="s">
        <v>1287</v>
      </c>
      <c r="B137" t="s">
        <v>1321</v>
      </c>
      <c r="C137">
        <v>15</v>
      </c>
      <c r="D137" t="s">
        <v>1</v>
      </c>
      <c r="E137" t="s">
        <v>16</v>
      </c>
      <c r="F137">
        <v>43620</v>
      </c>
      <c r="G137">
        <v>200</v>
      </c>
      <c r="H137" t="s">
        <v>299</v>
      </c>
      <c r="I137" t="s">
        <v>22</v>
      </c>
      <c r="J137" t="s">
        <v>1322</v>
      </c>
    </row>
    <row r="138" spans="1:14" x14ac:dyDescent="0.3">
      <c r="A138" t="s">
        <v>1323</v>
      </c>
      <c r="B138" t="s">
        <v>1324</v>
      </c>
      <c r="C138">
        <v>23</v>
      </c>
      <c r="D138" t="s">
        <v>26</v>
      </c>
      <c r="E138" t="s">
        <v>16</v>
      </c>
      <c r="F138">
        <v>43621</v>
      </c>
      <c r="G138">
        <v>195</v>
      </c>
      <c r="H138" t="s">
        <v>1325</v>
      </c>
      <c r="I138" t="s">
        <v>22</v>
      </c>
      <c r="J138" t="s">
        <v>1326</v>
      </c>
      <c r="L138" t="s">
        <v>1327</v>
      </c>
      <c r="M138" t="s">
        <v>508</v>
      </c>
      <c r="N138" t="s">
        <v>762</v>
      </c>
    </row>
    <row r="139" spans="1:14" x14ac:dyDescent="0.3">
      <c r="A139" t="s">
        <v>1323</v>
      </c>
      <c r="B139" t="s">
        <v>1328</v>
      </c>
      <c r="C139">
        <v>25</v>
      </c>
      <c r="D139" t="s">
        <v>26</v>
      </c>
      <c r="E139" t="s">
        <v>16</v>
      </c>
      <c r="F139">
        <v>43618</v>
      </c>
      <c r="G139">
        <v>175</v>
      </c>
      <c r="H139" t="s">
        <v>1329</v>
      </c>
      <c r="I139" t="s">
        <v>1018</v>
      </c>
      <c r="J139" t="s">
        <v>1330</v>
      </c>
      <c r="L139" t="s">
        <v>673</v>
      </c>
      <c r="M139" t="s">
        <v>213</v>
      </c>
      <c r="N139" t="s">
        <v>350</v>
      </c>
    </row>
    <row r="140" spans="1:14" x14ac:dyDescent="0.3">
      <c r="A140" t="s">
        <v>1323</v>
      </c>
      <c r="B140" t="s">
        <v>1331</v>
      </c>
      <c r="C140">
        <v>13</v>
      </c>
      <c r="D140" t="s">
        <v>42</v>
      </c>
      <c r="E140" t="s">
        <v>16</v>
      </c>
      <c r="F140">
        <v>43619</v>
      </c>
      <c r="G140">
        <v>200</v>
      </c>
      <c r="H140" t="s">
        <v>1332</v>
      </c>
      <c r="I140" t="s">
        <v>52</v>
      </c>
      <c r="J140" t="s">
        <v>674</v>
      </c>
      <c r="L140" t="s">
        <v>489</v>
      </c>
      <c r="M140" t="s">
        <v>300</v>
      </c>
      <c r="N140" t="s">
        <v>305</v>
      </c>
    </row>
    <row r="141" spans="1:14" x14ac:dyDescent="0.3">
      <c r="A141" t="s">
        <v>1323</v>
      </c>
      <c r="B141" t="s">
        <v>1333</v>
      </c>
      <c r="C141">
        <v>11</v>
      </c>
      <c r="D141" t="s">
        <v>42</v>
      </c>
      <c r="E141" t="s">
        <v>2</v>
      </c>
      <c r="F141">
        <v>43626</v>
      </c>
      <c r="G141">
        <v>205</v>
      </c>
      <c r="H141" t="s">
        <v>1334</v>
      </c>
      <c r="I141" t="s">
        <v>282</v>
      </c>
      <c r="J141" t="s">
        <v>1335</v>
      </c>
      <c r="L141" t="s">
        <v>304</v>
      </c>
      <c r="M141" t="s">
        <v>393</v>
      </c>
      <c r="N141" t="s">
        <v>39</v>
      </c>
    </row>
    <row r="142" spans="1:14" x14ac:dyDescent="0.3">
      <c r="A142" t="s">
        <v>1323</v>
      </c>
      <c r="B142" t="s">
        <v>1336</v>
      </c>
      <c r="C142">
        <v>1</v>
      </c>
      <c r="D142" t="s">
        <v>42</v>
      </c>
      <c r="E142" t="s">
        <v>16</v>
      </c>
      <c r="F142">
        <v>43621</v>
      </c>
      <c r="G142">
        <v>215</v>
      </c>
      <c r="H142" t="s">
        <v>1337</v>
      </c>
      <c r="I142" t="s">
        <v>1338</v>
      </c>
      <c r="J142" t="s">
        <v>675</v>
      </c>
      <c r="K142" t="s">
        <v>1339</v>
      </c>
      <c r="L142" t="s">
        <v>234</v>
      </c>
      <c r="M142" t="s">
        <v>381</v>
      </c>
      <c r="N142" t="s">
        <v>74</v>
      </c>
    </row>
    <row r="143" spans="1:14" x14ac:dyDescent="0.3">
      <c r="A143" t="s">
        <v>1323</v>
      </c>
      <c r="B143" t="s">
        <v>1340</v>
      </c>
      <c r="C143">
        <v>0</v>
      </c>
      <c r="D143" t="s">
        <v>1</v>
      </c>
      <c r="E143" t="s">
        <v>16</v>
      </c>
      <c r="F143">
        <v>43619</v>
      </c>
      <c r="G143">
        <v>200</v>
      </c>
      <c r="H143" t="s">
        <v>530</v>
      </c>
      <c r="I143" t="s">
        <v>22</v>
      </c>
      <c r="J143" t="s">
        <v>526</v>
      </c>
      <c r="L143" t="s">
        <v>322</v>
      </c>
      <c r="M143" t="s">
        <v>430</v>
      </c>
      <c r="N143" t="s">
        <v>86</v>
      </c>
    </row>
    <row r="144" spans="1:14" x14ac:dyDescent="0.3">
      <c r="A144" t="s">
        <v>1323</v>
      </c>
      <c r="B144" t="s">
        <v>1341</v>
      </c>
      <c r="C144">
        <v>3</v>
      </c>
      <c r="D144" t="s">
        <v>26</v>
      </c>
      <c r="E144" t="s">
        <v>2</v>
      </c>
      <c r="F144">
        <v>43621</v>
      </c>
      <c r="G144">
        <v>210</v>
      </c>
      <c r="H144" t="s">
        <v>340</v>
      </c>
      <c r="I144" t="s">
        <v>32</v>
      </c>
      <c r="L144" t="s">
        <v>236</v>
      </c>
      <c r="M144" t="s">
        <v>288</v>
      </c>
      <c r="N144" t="s">
        <v>35</v>
      </c>
    </row>
    <row r="145" spans="1:14" x14ac:dyDescent="0.3">
      <c r="A145" t="s">
        <v>1323</v>
      </c>
      <c r="B145" t="s">
        <v>1342</v>
      </c>
      <c r="C145">
        <v>32</v>
      </c>
      <c r="D145" t="s">
        <v>42</v>
      </c>
      <c r="E145" t="s">
        <v>21</v>
      </c>
      <c r="F145">
        <v>43624</v>
      </c>
      <c r="G145">
        <v>250</v>
      </c>
      <c r="H145" t="s">
        <v>676</v>
      </c>
      <c r="I145" t="s">
        <v>22</v>
      </c>
      <c r="J145" t="s">
        <v>677</v>
      </c>
      <c r="L145" t="s">
        <v>367</v>
      </c>
      <c r="M145" t="s">
        <v>64</v>
      </c>
      <c r="N145" t="s">
        <v>54</v>
      </c>
    </row>
    <row r="146" spans="1:14" x14ac:dyDescent="0.3">
      <c r="A146" t="s">
        <v>1323</v>
      </c>
      <c r="B146" t="s">
        <v>1343</v>
      </c>
      <c r="C146">
        <v>10</v>
      </c>
      <c r="D146" t="s">
        <v>26</v>
      </c>
      <c r="E146" t="s">
        <v>2</v>
      </c>
      <c r="F146">
        <v>43626</v>
      </c>
      <c r="G146">
        <v>215</v>
      </c>
      <c r="H146" t="s">
        <v>1344</v>
      </c>
      <c r="I146" t="s">
        <v>222</v>
      </c>
      <c r="J146" t="s">
        <v>1345</v>
      </c>
      <c r="L146" t="s">
        <v>217</v>
      </c>
      <c r="M146" t="s">
        <v>85</v>
      </c>
      <c r="N146" t="s">
        <v>50</v>
      </c>
    </row>
    <row r="147" spans="1:14" x14ac:dyDescent="0.3">
      <c r="A147" t="s">
        <v>1323</v>
      </c>
      <c r="B147" t="s">
        <v>1346</v>
      </c>
      <c r="C147">
        <v>20</v>
      </c>
      <c r="D147" t="s">
        <v>26</v>
      </c>
      <c r="E147" t="s">
        <v>16</v>
      </c>
      <c r="F147">
        <v>43622</v>
      </c>
      <c r="G147">
        <v>210</v>
      </c>
      <c r="H147" t="s">
        <v>1347</v>
      </c>
      <c r="I147" t="s">
        <v>22</v>
      </c>
      <c r="J147" t="s">
        <v>1348</v>
      </c>
      <c r="L147" t="s">
        <v>53</v>
      </c>
      <c r="M147" t="s">
        <v>41</v>
      </c>
      <c r="N147" t="s">
        <v>59</v>
      </c>
    </row>
    <row r="148" spans="1:14" x14ac:dyDescent="0.3">
      <c r="A148" t="s">
        <v>1323</v>
      </c>
      <c r="B148" t="s">
        <v>1349</v>
      </c>
      <c r="C148">
        <v>35</v>
      </c>
      <c r="D148" t="s">
        <v>1</v>
      </c>
      <c r="E148" t="s">
        <v>2</v>
      </c>
      <c r="F148">
        <v>43623</v>
      </c>
      <c r="G148">
        <v>215</v>
      </c>
      <c r="H148" t="s">
        <v>1350</v>
      </c>
      <c r="I148" t="s">
        <v>1098</v>
      </c>
      <c r="J148" t="s">
        <v>1351</v>
      </c>
      <c r="L148" t="s">
        <v>57</v>
      </c>
      <c r="M148" t="s">
        <v>98</v>
      </c>
      <c r="N148" t="s">
        <v>50</v>
      </c>
    </row>
    <row r="149" spans="1:14" x14ac:dyDescent="0.3">
      <c r="A149" t="s">
        <v>1323</v>
      </c>
      <c r="B149" t="s">
        <v>1352</v>
      </c>
      <c r="C149">
        <v>24</v>
      </c>
      <c r="D149" t="s">
        <v>1</v>
      </c>
      <c r="E149" t="s">
        <v>16</v>
      </c>
      <c r="F149">
        <v>43619</v>
      </c>
      <c r="G149">
        <v>190</v>
      </c>
      <c r="H149" t="s">
        <v>1353</v>
      </c>
      <c r="I149" t="s">
        <v>1354</v>
      </c>
      <c r="J149" t="s">
        <v>1355</v>
      </c>
      <c r="L149" t="s">
        <v>91</v>
      </c>
      <c r="M149" t="s">
        <v>216</v>
      </c>
      <c r="N149" t="s">
        <v>54</v>
      </c>
    </row>
    <row r="150" spans="1:14" x14ac:dyDescent="0.3">
      <c r="A150" t="s">
        <v>1323</v>
      </c>
      <c r="B150" t="s">
        <v>1356</v>
      </c>
      <c r="C150">
        <v>30</v>
      </c>
      <c r="D150" t="s">
        <v>20</v>
      </c>
      <c r="E150" t="s">
        <v>16</v>
      </c>
      <c r="F150">
        <v>43619</v>
      </c>
      <c r="G150">
        <v>175</v>
      </c>
      <c r="H150" t="s">
        <v>1357</v>
      </c>
      <c r="I150" t="s">
        <v>22</v>
      </c>
      <c r="J150" t="s">
        <v>1358</v>
      </c>
      <c r="L150" t="s">
        <v>218</v>
      </c>
      <c r="M150" t="s">
        <v>94</v>
      </c>
      <c r="N150" t="s">
        <v>50</v>
      </c>
    </row>
    <row r="151" spans="1:14" x14ac:dyDescent="0.3">
      <c r="A151" t="s">
        <v>1323</v>
      </c>
      <c r="B151" t="s">
        <v>1359</v>
      </c>
      <c r="C151">
        <v>21</v>
      </c>
      <c r="D151" t="s">
        <v>1</v>
      </c>
      <c r="E151" t="s">
        <v>2</v>
      </c>
      <c r="F151">
        <v>43623</v>
      </c>
      <c r="G151">
        <v>215</v>
      </c>
      <c r="H151" t="s">
        <v>1360</v>
      </c>
      <c r="I151" t="s">
        <v>28</v>
      </c>
      <c r="J151" t="s">
        <v>1322</v>
      </c>
      <c r="K151" t="s">
        <v>1361</v>
      </c>
      <c r="L151" t="s">
        <v>61</v>
      </c>
      <c r="M151" t="s">
        <v>99</v>
      </c>
      <c r="N151" t="s">
        <v>59</v>
      </c>
    </row>
    <row r="152" spans="1:14" x14ac:dyDescent="0.3">
      <c r="A152" t="s">
        <v>1362</v>
      </c>
      <c r="B152" t="s">
        <v>1363</v>
      </c>
      <c r="C152">
        <v>3</v>
      </c>
      <c r="D152" t="s">
        <v>26</v>
      </c>
      <c r="E152" t="s">
        <v>16</v>
      </c>
      <c r="F152">
        <v>43596</v>
      </c>
      <c r="G152">
        <v>175</v>
      </c>
      <c r="H152" t="s">
        <v>1364</v>
      </c>
      <c r="I152" t="s">
        <v>324</v>
      </c>
      <c r="J152" t="s">
        <v>1365</v>
      </c>
      <c r="K152" t="s">
        <v>1366</v>
      </c>
      <c r="L152" t="s">
        <v>361</v>
      </c>
      <c r="M152" t="s">
        <v>378</v>
      </c>
      <c r="N152" t="s">
        <v>254</v>
      </c>
    </row>
    <row r="153" spans="1:14" x14ac:dyDescent="0.3">
      <c r="A153" t="s">
        <v>1362</v>
      </c>
      <c r="B153" t="s">
        <v>1367</v>
      </c>
      <c r="C153">
        <v>4</v>
      </c>
      <c r="D153" t="s">
        <v>20</v>
      </c>
      <c r="E153" t="s">
        <v>16</v>
      </c>
      <c r="F153">
        <v>43620</v>
      </c>
      <c r="G153">
        <v>200</v>
      </c>
      <c r="H153" t="s">
        <v>763</v>
      </c>
      <c r="I153" t="s">
        <v>294</v>
      </c>
      <c r="J153" t="s">
        <v>1368</v>
      </c>
      <c r="L153" t="s">
        <v>297</v>
      </c>
      <c r="M153" t="s">
        <v>288</v>
      </c>
      <c r="N153" t="s">
        <v>10</v>
      </c>
    </row>
    <row r="154" spans="1:14" x14ac:dyDescent="0.3">
      <c r="A154" t="s">
        <v>1362</v>
      </c>
      <c r="B154" t="s">
        <v>1369</v>
      </c>
      <c r="C154">
        <v>0</v>
      </c>
      <c r="D154" t="s">
        <v>1</v>
      </c>
      <c r="E154" t="s">
        <v>2</v>
      </c>
      <c r="F154">
        <v>43626</v>
      </c>
      <c r="G154">
        <v>250</v>
      </c>
      <c r="H154" t="s">
        <v>1370</v>
      </c>
      <c r="I154" t="s">
        <v>394</v>
      </c>
      <c r="J154" t="s">
        <v>1371</v>
      </c>
      <c r="K154" t="s">
        <v>1372</v>
      </c>
      <c r="L154" t="s">
        <v>199</v>
      </c>
      <c r="M154" t="s">
        <v>1211</v>
      </c>
      <c r="N154" t="s">
        <v>78</v>
      </c>
    </row>
    <row r="155" spans="1:14" x14ac:dyDescent="0.3">
      <c r="A155" t="s">
        <v>1362</v>
      </c>
      <c r="B155" t="s">
        <v>1373</v>
      </c>
      <c r="C155">
        <v>1</v>
      </c>
      <c r="D155" t="s">
        <v>1</v>
      </c>
      <c r="E155" t="s">
        <v>16</v>
      </c>
      <c r="F155">
        <v>43620</v>
      </c>
      <c r="G155">
        <v>200</v>
      </c>
      <c r="H155" t="s">
        <v>763</v>
      </c>
      <c r="I155" t="s">
        <v>294</v>
      </c>
      <c r="J155" t="s">
        <v>1374</v>
      </c>
      <c r="K155" t="s">
        <v>1375</v>
      </c>
      <c r="L155" t="s">
        <v>494</v>
      </c>
      <c r="M155" t="s">
        <v>288</v>
      </c>
      <c r="N155" t="s">
        <v>350</v>
      </c>
    </row>
    <row r="156" spans="1:14" x14ac:dyDescent="0.3">
      <c r="A156" t="s">
        <v>1362</v>
      </c>
      <c r="B156" t="s">
        <v>1376</v>
      </c>
      <c r="C156">
        <v>11</v>
      </c>
      <c r="D156" t="s">
        <v>42</v>
      </c>
      <c r="E156" t="s">
        <v>2</v>
      </c>
      <c r="F156">
        <v>43627</v>
      </c>
      <c r="G156">
        <v>250</v>
      </c>
      <c r="H156" t="s">
        <v>542</v>
      </c>
      <c r="I156" t="s">
        <v>543</v>
      </c>
      <c r="J156" t="s">
        <v>1377</v>
      </c>
      <c r="L156" t="s">
        <v>82</v>
      </c>
      <c r="M156" t="s">
        <v>263</v>
      </c>
      <c r="N156" t="s">
        <v>25</v>
      </c>
    </row>
    <row r="157" spans="1:14" x14ac:dyDescent="0.3">
      <c r="A157" t="s">
        <v>1362</v>
      </c>
      <c r="B157" t="s">
        <v>1378</v>
      </c>
      <c r="C157">
        <v>24</v>
      </c>
      <c r="D157" t="s">
        <v>1</v>
      </c>
      <c r="E157" t="s">
        <v>2</v>
      </c>
      <c r="F157">
        <v>43622</v>
      </c>
      <c r="G157">
        <v>225</v>
      </c>
      <c r="H157" t="s">
        <v>764</v>
      </c>
      <c r="I157" t="s">
        <v>87</v>
      </c>
      <c r="J157" t="s">
        <v>1379</v>
      </c>
      <c r="K157" t="s">
        <v>1380</v>
      </c>
      <c r="L157" t="s">
        <v>514</v>
      </c>
      <c r="M157" t="s">
        <v>64</v>
      </c>
      <c r="N157" t="s">
        <v>35</v>
      </c>
    </row>
    <row r="158" spans="1:14" x14ac:dyDescent="0.3">
      <c r="A158" t="s">
        <v>1362</v>
      </c>
      <c r="B158" t="s">
        <v>1381</v>
      </c>
      <c r="C158">
        <v>14</v>
      </c>
      <c r="D158" t="s">
        <v>20</v>
      </c>
      <c r="E158" t="s">
        <v>16</v>
      </c>
      <c r="F158">
        <v>43621</v>
      </c>
      <c r="G158">
        <v>210</v>
      </c>
      <c r="H158" t="s">
        <v>765</v>
      </c>
      <c r="I158" t="s">
        <v>96</v>
      </c>
      <c r="J158" t="s">
        <v>496</v>
      </c>
      <c r="L158" t="s">
        <v>363</v>
      </c>
      <c r="M158" t="s">
        <v>317</v>
      </c>
      <c r="N158" t="s">
        <v>31</v>
      </c>
    </row>
    <row r="159" spans="1:14" x14ac:dyDescent="0.3">
      <c r="A159" t="s">
        <v>1362</v>
      </c>
      <c r="B159" t="s">
        <v>1382</v>
      </c>
      <c r="C159">
        <v>22</v>
      </c>
      <c r="D159" t="s">
        <v>1</v>
      </c>
      <c r="E159" t="s">
        <v>2</v>
      </c>
      <c r="F159">
        <v>43622</v>
      </c>
      <c r="G159">
        <v>225</v>
      </c>
      <c r="H159" t="s">
        <v>509</v>
      </c>
      <c r="I159" t="s">
        <v>87</v>
      </c>
      <c r="J159" t="s">
        <v>376</v>
      </c>
      <c r="K159" t="s">
        <v>1383</v>
      </c>
      <c r="L159" t="s">
        <v>23</v>
      </c>
      <c r="M159" t="s">
        <v>308</v>
      </c>
      <c r="N159" t="s">
        <v>35</v>
      </c>
    </row>
    <row r="160" spans="1:14" x14ac:dyDescent="0.3">
      <c r="A160" t="s">
        <v>1362</v>
      </c>
      <c r="B160" t="s">
        <v>1384</v>
      </c>
      <c r="C160">
        <v>5</v>
      </c>
      <c r="D160" t="s">
        <v>42</v>
      </c>
      <c r="E160" t="s">
        <v>16</v>
      </c>
      <c r="F160">
        <v>43619</v>
      </c>
      <c r="G160">
        <v>185</v>
      </c>
      <c r="H160" t="s">
        <v>1385</v>
      </c>
      <c r="I160" t="s">
        <v>208</v>
      </c>
      <c r="J160" t="s">
        <v>1386</v>
      </c>
      <c r="L160" t="s">
        <v>29</v>
      </c>
      <c r="M160" t="s">
        <v>458</v>
      </c>
      <c r="N160" t="s">
        <v>284</v>
      </c>
    </row>
    <row r="161" spans="1:14" x14ac:dyDescent="0.3">
      <c r="A161" t="s">
        <v>1362</v>
      </c>
      <c r="B161" t="s">
        <v>1387</v>
      </c>
      <c r="C161">
        <v>12</v>
      </c>
      <c r="D161" t="s">
        <v>20</v>
      </c>
      <c r="E161" t="s">
        <v>16</v>
      </c>
      <c r="F161">
        <v>43620</v>
      </c>
      <c r="G161">
        <v>195</v>
      </c>
      <c r="H161" t="s">
        <v>1388</v>
      </c>
      <c r="I161" t="s">
        <v>294</v>
      </c>
      <c r="J161" t="s">
        <v>1368</v>
      </c>
      <c r="L161" t="s">
        <v>84</v>
      </c>
      <c r="M161" t="s">
        <v>216</v>
      </c>
      <c r="N161" t="s">
        <v>92</v>
      </c>
    </row>
    <row r="162" spans="1:14" x14ac:dyDescent="0.3">
      <c r="A162" t="s">
        <v>1362</v>
      </c>
      <c r="B162" t="s">
        <v>1389</v>
      </c>
      <c r="C162">
        <v>13</v>
      </c>
      <c r="D162" t="s">
        <v>26</v>
      </c>
      <c r="E162" t="s">
        <v>16</v>
      </c>
      <c r="F162">
        <v>43619</v>
      </c>
      <c r="G162">
        <v>205</v>
      </c>
      <c r="H162" t="s">
        <v>1390</v>
      </c>
      <c r="I162" t="s">
        <v>294</v>
      </c>
      <c r="J162" t="s">
        <v>1391</v>
      </c>
      <c r="L162" t="s">
        <v>358</v>
      </c>
      <c r="M162" t="s">
        <v>241</v>
      </c>
      <c r="N162" t="s">
        <v>54</v>
      </c>
    </row>
    <row r="163" spans="1:14" x14ac:dyDescent="0.3">
      <c r="A163" t="s">
        <v>1362</v>
      </c>
      <c r="B163" t="s">
        <v>1392</v>
      </c>
      <c r="C163">
        <v>21</v>
      </c>
      <c r="D163" t="s">
        <v>26</v>
      </c>
      <c r="E163" t="s">
        <v>2</v>
      </c>
      <c r="F163">
        <v>43624</v>
      </c>
      <c r="G163">
        <v>205</v>
      </c>
      <c r="H163" t="s">
        <v>1393</v>
      </c>
      <c r="I163" t="s">
        <v>52</v>
      </c>
      <c r="J163" t="s">
        <v>1394</v>
      </c>
    </row>
    <row r="164" spans="1:14" x14ac:dyDescent="0.3">
      <c r="A164" t="s">
        <v>1362</v>
      </c>
      <c r="B164" t="s">
        <v>1395</v>
      </c>
      <c r="C164">
        <v>15</v>
      </c>
      <c r="D164" t="s">
        <v>1</v>
      </c>
      <c r="E164" t="s">
        <v>2</v>
      </c>
      <c r="F164">
        <v>43621</v>
      </c>
      <c r="G164">
        <v>225</v>
      </c>
      <c r="H164" t="s">
        <v>573</v>
      </c>
      <c r="I164" t="s">
        <v>96</v>
      </c>
      <c r="J164" t="s">
        <v>1396</v>
      </c>
    </row>
    <row r="165" spans="1:14" x14ac:dyDescent="0.3">
      <c r="A165" t="s">
        <v>1362</v>
      </c>
      <c r="B165" t="s">
        <v>1397</v>
      </c>
      <c r="C165">
        <v>20</v>
      </c>
      <c r="D165" t="s">
        <v>20</v>
      </c>
      <c r="E165" t="s">
        <v>16</v>
      </c>
      <c r="F165">
        <v>43617</v>
      </c>
      <c r="G165">
        <v>170</v>
      </c>
      <c r="H165" t="s">
        <v>66</v>
      </c>
      <c r="I165" t="s">
        <v>67</v>
      </c>
      <c r="J165" t="s">
        <v>1398</v>
      </c>
    </row>
    <row r="166" spans="1:14" x14ac:dyDescent="0.3">
      <c r="A166" t="s">
        <v>1362</v>
      </c>
      <c r="B166" t="s">
        <v>1399</v>
      </c>
      <c r="C166">
        <v>44</v>
      </c>
      <c r="E166" t="s">
        <v>2</v>
      </c>
      <c r="F166">
        <v>43622</v>
      </c>
      <c r="G166">
        <v>217</v>
      </c>
      <c r="H166" t="s">
        <v>763</v>
      </c>
      <c r="I166" t="s">
        <v>294</v>
      </c>
      <c r="J166" t="s">
        <v>1368</v>
      </c>
    </row>
    <row r="167" spans="1:14" x14ac:dyDescent="0.3">
      <c r="A167" t="s">
        <v>1400</v>
      </c>
      <c r="B167" t="s">
        <v>1401</v>
      </c>
      <c r="C167">
        <v>3</v>
      </c>
      <c r="D167" t="s">
        <v>20</v>
      </c>
      <c r="E167" t="s">
        <v>16</v>
      </c>
      <c r="F167">
        <v>43617</v>
      </c>
      <c r="G167">
        <v>200</v>
      </c>
      <c r="H167" t="s">
        <v>1304</v>
      </c>
      <c r="I167" t="s">
        <v>22</v>
      </c>
      <c r="J167" t="s">
        <v>1305</v>
      </c>
      <c r="L167" t="s">
        <v>1402</v>
      </c>
      <c r="M167" t="s">
        <v>317</v>
      </c>
      <c r="N167" t="s">
        <v>928</v>
      </c>
    </row>
    <row r="168" spans="1:14" x14ac:dyDescent="0.3">
      <c r="A168" t="s">
        <v>1400</v>
      </c>
      <c r="B168" t="s">
        <v>1403</v>
      </c>
      <c r="C168">
        <v>14</v>
      </c>
      <c r="D168" t="s">
        <v>42</v>
      </c>
      <c r="E168" t="s">
        <v>16</v>
      </c>
      <c r="F168">
        <v>43622</v>
      </c>
      <c r="G168">
        <v>195</v>
      </c>
      <c r="H168" t="s">
        <v>1404</v>
      </c>
      <c r="I168" t="s">
        <v>194</v>
      </c>
      <c r="J168" t="s">
        <v>1405</v>
      </c>
      <c r="L168" t="s">
        <v>318</v>
      </c>
      <c r="M168" t="s">
        <v>311</v>
      </c>
      <c r="N168" t="s">
        <v>305</v>
      </c>
    </row>
    <row r="169" spans="1:14" x14ac:dyDescent="0.3">
      <c r="A169" t="s">
        <v>1400</v>
      </c>
      <c r="B169" t="s">
        <v>1406</v>
      </c>
      <c r="C169">
        <v>32</v>
      </c>
      <c r="D169" t="s">
        <v>26</v>
      </c>
      <c r="E169" t="s">
        <v>21</v>
      </c>
      <c r="F169">
        <v>43649</v>
      </c>
      <c r="G169">
        <v>250</v>
      </c>
      <c r="H169" t="s">
        <v>1407</v>
      </c>
      <c r="I169" t="s">
        <v>1408</v>
      </c>
      <c r="J169" t="s">
        <v>1409</v>
      </c>
      <c r="L169" t="s">
        <v>18</v>
      </c>
      <c r="M169" t="s">
        <v>64</v>
      </c>
      <c r="N169" t="s">
        <v>86</v>
      </c>
    </row>
    <row r="170" spans="1:14" x14ac:dyDescent="0.3">
      <c r="A170" t="s">
        <v>1400</v>
      </c>
      <c r="B170" t="s">
        <v>1410</v>
      </c>
      <c r="C170">
        <v>20</v>
      </c>
      <c r="D170" t="s">
        <v>26</v>
      </c>
      <c r="E170" t="s">
        <v>16</v>
      </c>
      <c r="F170">
        <v>43622</v>
      </c>
      <c r="G170">
        <v>220</v>
      </c>
      <c r="H170" t="s">
        <v>1411</v>
      </c>
      <c r="I170" t="s">
        <v>52</v>
      </c>
      <c r="J170" t="s">
        <v>1412</v>
      </c>
      <c r="K170" t="s">
        <v>1413</v>
      </c>
      <c r="L170" t="s">
        <v>319</v>
      </c>
      <c r="M170" t="s">
        <v>320</v>
      </c>
      <c r="N170" t="s">
        <v>277</v>
      </c>
    </row>
    <row r="171" spans="1:14" x14ac:dyDescent="0.3">
      <c r="A171" t="s">
        <v>1400</v>
      </c>
      <c r="B171" t="s">
        <v>1414</v>
      </c>
      <c r="C171">
        <v>24</v>
      </c>
      <c r="D171" t="s">
        <v>42</v>
      </c>
      <c r="E171" t="s">
        <v>2</v>
      </c>
      <c r="F171">
        <v>43622</v>
      </c>
      <c r="G171">
        <v>220</v>
      </c>
      <c r="H171" t="s">
        <v>321</v>
      </c>
      <c r="I171" t="s">
        <v>194</v>
      </c>
      <c r="J171" t="s">
        <v>1415</v>
      </c>
      <c r="L171" t="s">
        <v>322</v>
      </c>
      <c r="M171" t="s">
        <v>323</v>
      </c>
      <c r="N171" t="s">
        <v>279</v>
      </c>
    </row>
    <row r="172" spans="1:14" x14ac:dyDescent="0.3">
      <c r="A172" t="s">
        <v>1400</v>
      </c>
      <c r="B172" t="s">
        <v>1416</v>
      </c>
      <c r="C172">
        <v>50</v>
      </c>
      <c r="D172" t="s">
        <v>1</v>
      </c>
      <c r="E172" t="s">
        <v>2</v>
      </c>
      <c r="F172">
        <v>43625</v>
      </c>
      <c r="G172">
        <v>280</v>
      </c>
      <c r="H172" t="s">
        <v>51</v>
      </c>
      <c r="I172" t="s">
        <v>52</v>
      </c>
      <c r="J172" t="s">
        <v>1417</v>
      </c>
      <c r="L172" t="s">
        <v>283</v>
      </c>
      <c r="M172" t="s">
        <v>308</v>
      </c>
      <c r="N172" t="s">
        <v>25</v>
      </c>
    </row>
    <row r="173" spans="1:14" x14ac:dyDescent="0.3">
      <c r="A173" t="s">
        <v>1400</v>
      </c>
      <c r="B173" t="s">
        <v>1418</v>
      </c>
      <c r="C173">
        <v>1</v>
      </c>
      <c r="D173" t="s">
        <v>1</v>
      </c>
      <c r="E173" t="s">
        <v>2</v>
      </c>
      <c r="F173">
        <v>43625</v>
      </c>
      <c r="G173">
        <v>200</v>
      </c>
      <c r="H173" t="s">
        <v>1419</v>
      </c>
      <c r="I173" t="s">
        <v>324</v>
      </c>
      <c r="J173" t="s">
        <v>325</v>
      </c>
      <c r="L173" t="s">
        <v>326</v>
      </c>
      <c r="M173" t="s">
        <v>70</v>
      </c>
      <c r="N173" t="s">
        <v>35</v>
      </c>
    </row>
    <row r="174" spans="1:14" x14ac:dyDescent="0.3">
      <c r="A174" t="s">
        <v>1400</v>
      </c>
      <c r="B174" t="s">
        <v>1420</v>
      </c>
      <c r="C174">
        <v>12</v>
      </c>
      <c r="D174" t="s">
        <v>20</v>
      </c>
      <c r="E174" t="s">
        <v>2</v>
      </c>
      <c r="F174">
        <v>43624</v>
      </c>
      <c r="G174">
        <v>220</v>
      </c>
      <c r="H174" t="s">
        <v>327</v>
      </c>
      <c r="I174" t="s">
        <v>52</v>
      </c>
      <c r="J174" t="s">
        <v>1421</v>
      </c>
      <c r="L174" t="s">
        <v>283</v>
      </c>
      <c r="M174" t="s">
        <v>70</v>
      </c>
      <c r="N174" t="s">
        <v>31</v>
      </c>
    </row>
    <row r="175" spans="1:14" x14ac:dyDescent="0.3">
      <c r="A175" t="s">
        <v>1400</v>
      </c>
      <c r="B175" t="s">
        <v>1422</v>
      </c>
      <c r="C175">
        <v>55</v>
      </c>
      <c r="D175" t="s">
        <v>1</v>
      </c>
      <c r="E175" t="s">
        <v>16</v>
      </c>
      <c r="F175">
        <v>43620</v>
      </c>
      <c r="G175">
        <v>195</v>
      </c>
      <c r="H175" t="s">
        <v>328</v>
      </c>
      <c r="I175" t="s">
        <v>194</v>
      </c>
      <c r="J175" t="s">
        <v>1423</v>
      </c>
      <c r="L175" t="s">
        <v>84</v>
      </c>
      <c r="M175" t="s">
        <v>89</v>
      </c>
      <c r="N175" t="s">
        <v>35</v>
      </c>
    </row>
    <row r="176" spans="1:14" x14ac:dyDescent="0.3">
      <c r="A176" t="s">
        <v>1400</v>
      </c>
      <c r="B176" t="s">
        <v>1424</v>
      </c>
      <c r="C176">
        <v>2</v>
      </c>
      <c r="D176" t="s">
        <v>1</v>
      </c>
      <c r="E176" t="s">
        <v>16</v>
      </c>
      <c r="F176">
        <v>43619</v>
      </c>
      <c r="G176">
        <v>170</v>
      </c>
      <c r="H176" t="s">
        <v>193</v>
      </c>
      <c r="I176" t="s">
        <v>194</v>
      </c>
      <c r="J176" t="s">
        <v>1425</v>
      </c>
      <c r="L176" t="s">
        <v>266</v>
      </c>
      <c r="M176" t="s">
        <v>240</v>
      </c>
      <c r="N176" t="s">
        <v>86</v>
      </c>
    </row>
    <row r="177" spans="1:14" x14ac:dyDescent="0.3">
      <c r="A177" t="s">
        <v>1400</v>
      </c>
      <c r="B177" t="s">
        <v>1426</v>
      </c>
      <c r="C177">
        <v>15</v>
      </c>
      <c r="D177" t="s">
        <v>20</v>
      </c>
      <c r="E177" t="s">
        <v>16</v>
      </c>
      <c r="F177">
        <v>43595</v>
      </c>
      <c r="G177">
        <v>155</v>
      </c>
      <c r="H177" t="s">
        <v>1427</v>
      </c>
      <c r="I177" t="s">
        <v>194</v>
      </c>
      <c r="J177" t="s">
        <v>1428</v>
      </c>
      <c r="L177" t="s">
        <v>57</v>
      </c>
      <c r="M177" t="s">
        <v>99</v>
      </c>
      <c r="N177" t="s">
        <v>50</v>
      </c>
    </row>
    <row r="178" spans="1:14" x14ac:dyDescent="0.3">
      <c r="A178" t="s">
        <v>1400</v>
      </c>
      <c r="B178" t="s">
        <v>1429</v>
      </c>
      <c r="C178">
        <v>23</v>
      </c>
      <c r="D178" t="s">
        <v>1</v>
      </c>
      <c r="E178" t="s">
        <v>2</v>
      </c>
      <c r="F178">
        <v>43622</v>
      </c>
      <c r="G178">
        <v>215</v>
      </c>
      <c r="H178" t="s">
        <v>1430</v>
      </c>
      <c r="I178" t="s">
        <v>52</v>
      </c>
      <c r="J178" t="s">
        <v>1431</v>
      </c>
      <c r="L178" t="s">
        <v>61</v>
      </c>
      <c r="M178" t="s">
        <v>49</v>
      </c>
      <c r="N178" t="s">
        <v>50</v>
      </c>
    </row>
    <row r="179" spans="1:14" x14ac:dyDescent="0.3">
      <c r="A179" t="s">
        <v>1400</v>
      </c>
      <c r="B179" t="s">
        <v>1432</v>
      </c>
      <c r="C179">
        <v>4</v>
      </c>
      <c r="D179" t="s">
        <v>1</v>
      </c>
      <c r="E179" t="s">
        <v>21</v>
      </c>
      <c r="F179">
        <v>43626</v>
      </c>
      <c r="G179">
        <v>230</v>
      </c>
      <c r="H179" t="s">
        <v>725</v>
      </c>
      <c r="I179" t="s">
        <v>87</v>
      </c>
      <c r="J179" t="s">
        <v>1433</v>
      </c>
    </row>
    <row r="180" spans="1:14" x14ac:dyDescent="0.3">
      <c r="A180" t="s">
        <v>177</v>
      </c>
      <c r="B180" t="s">
        <v>1434</v>
      </c>
      <c r="C180">
        <v>1</v>
      </c>
      <c r="D180" t="s">
        <v>20</v>
      </c>
      <c r="E180" t="s">
        <v>2</v>
      </c>
      <c r="F180">
        <v>43625</v>
      </c>
      <c r="G180">
        <v>235</v>
      </c>
      <c r="H180" t="s">
        <v>329</v>
      </c>
      <c r="I180" t="s">
        <v>253</v>
      </c>
      <c r="J180" t="s">
        <v>1435</v>
      </c>
      <c r="K180" t="s">
        <v>1436</v>
      </c>
      <c r="L180" t="s">
        <v>1437</v>
      </c>
      <c r="M180" t="s">
        <v>330</v>
      </c>
      <c r="N180" t="s">
        <v>331</v>
      </c>
    </row>
    <row r="181" spans="1:14" x14ac:dyDescent="0.3">
      <c r="A181" t="s">
        <v>177</v>
      </c>
      <c r="B181" t="s">
        <v>1438</v>
      </c>
      <c r="C181">
        <v>11</v>
      </c>
      <c r="D181" t="s">
        <v>1</v>
      </c>
      <c r="E181" t="s">
        <v>16</v>
      </c>
      <c r="F181">
        <v>43618</v>
      </c>
      <c r="G181">
        <v>185</v>
      </c>
      <c r="H181" t="s">
        <v>202</v>
      </c>
      <c r="I181" t="s">
        <v>56</v>
      </c>
      <c r="J181" t="s">
        <v>1114</v>
      </c>
      <c r="K181" t="s">
        <v>1439</v>
      </c>
      <c r="L181" t="s">
        <v>332</v>
      </c>
      <c r="M181" t="s">
        <v>14</v>
      </c>
      <c r="N181" t="s">
        <v>333</v>
      </c>
    </row>
    <row r="182" spans="1:14" x14ac:dyDescent="0.3">
      <c r="A182" t="s">
        <v>177</v>
      </c>
      <c r="B182" t="s">
        <v>1440</v>
      </c>
      <c r="C182">
        <v>24</v>
      </c>
      <c r="D182" t="s">
        <v>42</v>
      </c>
      <c r="E182" t="s">
        <v>16</v>
      </c>
      <c r="F182">
        <v>43621</v>
      </c>
      <c r="G182">
        <v>190</v>
      </c>
      <c r="H182" t="s">
        <v>329</v>
      </c>
      <c r="I182" t="s">
        <v>253</v>
      </c>
      <c r="J182" t="s">
        <v>1441</v>
      </c>
      <c r="K182" t="s">
        <v>1442</v>
      </c>
      <c r="L182" t="s">
        <v>334</v>
      </c>
      <c r="M182" t="s">
        <v>308</v>
      </c>
      <c r="N182" t="s">
        <v>15</v>
      </c>
    </row>
    <row r="183" spans="1:14" x14ac:dyDescent="0.3">
      <c r="A183" t="s">
        <v>177</v>
      </c>
      <c r="B183" t="s">
        <v>1443</v>
      </c>
      <c r="C183">
        <v>5</v>
      </c>
      <c r="D183" t="s">
        <v>1</v>
      </c>
      <c r="E183" t="s">
        <v>16</v>
      </c>
      <c r="F183">
        <v>43621</v>
      </c>
      <c r="G183">
        <v>210</v>
      </c>
      <c r="H183" t="s">
        <v>1444</v>
      </c>
      <c r="I183" t="s">
        <v>22</v>
      </c>
      <c r="J183" t="s">
        <v>1445</v>
      </c>
      <c r="K183" t="s">
        <v>1446</v>
      </c>
      <c r="L183" t="s">
        <v>335</v>
      </c>
      <c r="M183" t="s">
        <v>336</v>
      </c>
      <c r="N183" t="s">
        <v>198</v>
      </c>
    </row>
    <row r="184" spans="1:14" x14ac:dyDescent="0.3">
      <c r="A184" t="s">
        <v>177</v>
      </c>
      <c r="B184" t="s">
        <v>1447</v>
      </c>
      <c r="C184">
        <v>0</v>
      </c>
      <c r="D184" t="s">
        <v>26</v>
      </c>
      <c r="E184" t="s">
        <v>16</v>
      </c>
      <c r="F184">
        <v>43621</v>
      </c>
      <c r="G184">
        <v>195</v>
      </c>
      <c r="H184" t="s">
        <v>273</v>
      </c>
      <c r="I184" t="s">
        <v>22</v>
      </c>
      <c r="J184" t="s">
        <v>1448</v>
      </c>
      <c r="K184" t="s">
        <v>1449</v>
      </c>
      <c r="L184" t="s">
        <v>337</v>
      </c>
      <c r="M184" t="s">
        <v>200</v>
      </c>
      <c r="N184" t="s">
        <v>15</v>
      </c>
    </row>
    <row r="185" spans="1:14" x14ac:dyDescent="0.3">
      <c r="A185" t="s">
        <v>177</v>
      </c>
      <c r="B185" t="s">
        <v>1450</v>
      </c>
      <c r="C185">
        <v>30</v>
      </c>
      <c r="D185" t="s">
        <v>1</v>
      </c>
      <c r="E185" t="s">
        <v>16</v>
      </c>
      <c r="F185">
        <v>43621</v>
      </c>
      <c r="G185">
        <v>210</v>
      </c>
      <c r="H185" t="s">
        <v>270</v>
      </c>
      <c r="I185" t="s">
        <v>271</v>
      </c>
      <c r="J185" t="s">
        <v>1451</v>
      </c>
      <c r="L185" t="s">
        <v>338</v>
      </c>
      <c r="M185" t="s">
        <v>339</v>
      </c>
      <c r="N185" t="s">
        <v>78</v>
      </c>
    </row>
    <row r="186" spans="1:14" x14ac:dyDescent="0.3">
      <c r="A186" t="s">
        <v>177</v>
      </c>
      <c r="B186" t="s">
        <v>1452</v>
      </c>
      <c r="C186">
        <v>33</v>
      </c>
      <c r="D186" t="s">
        <v>1</v>
      </c>
      <c r="E186" t="s">
        <v>2</v>
      </c>
      <c r="F186">
        <v>43626</v>
      </c>
      <c r="G186">
        <v>265</v>
      </c>
      <c r="H186" t="s">
        <v>340</v>
      </c>
      <c r="I186" t="s">
        <v>32</v>
      </c>
      <c r="J186" t="s">
        <v>203</v>
      </c>
      <c r="K186" t="s">
        <v>1453</v>
      </c>
      <c r="L186" t="s">
        <v>341</v>
      </c>
      <c r="M186" t="s">
        <v>300</v>
      </c>
      <c r="N186" t="s">
        <v>35</v>
      </c>
    </row>
    <row r="187" spans="1:14" x14ac:dyDescent="0.3">
      <c r="A187" t="s">
        <v>177</v>
      </c>
      <c r="B187" t="s">
        <v>1454</v>
      </c>
      <c r="C187">
        <v>35</v>
      </c>
      <c r="D187" t="s">
        <v>20</v>
      </c>
      <c r="E187" t="s">
        <v>21</v>
      </c>
      <c r="F187">
        <v>36708</v>
      </c>
      <c r="G187">
        <v>270</v>
      </c>
      <c r="H187" t="s">
        <v>1455</v>
      </c>
      <c r="I187" t="s">
        <v>1456</v>
      </c>
      <c r="J187" t="s">
        <v>1457</v>
      </c>
      <c r="K187" t="s">
        <v>1458</v>
      </c>
      <c r="L187" t="s">
        <v>297</v>
      </c>
      <c r="M187" t="s">
        <v>342</v>
      </c>
      <c r="N187" t="s">
        <v>31</v>
      </c>
    </row>
    <row r="188" spans="1:14" x14ac:dyDescent="0.3">
      <c r="A188" t="s">
        <v>177</v>
      </c>
      <c r="B188" t="s">
        <v>1459</v>
      </c>
      <c r="C188">
        <v>13</v>
      </c>
      <c r="D188" t="s">
        <v>26</v>
      </c>
      <c r="E188" t="s">
        <v>16</v>
      </c>
      <c r="F188">
        <v>43624</v>
      </c>
      <c r="G188">
        <v>210</v>
      </c>
      <c r="H188" t="s">
        <v>329</v>
      </c>
      <c r="I188" t="s">
        <v>253</v>
      </c>
      <c r="J188" t="s">
        <v>1435</v>
      </c>
      <c r="K188" t="s">
        <v>1460</v>
      </c>
      <c r="L188" t="s">
        <v>237</v>
      </c>
      <c r="M188" t="s">
        <v>343</v>
      </c>
      <c r="N188" t="s">
        <v>25</v>
      </c>
    </row>
    <row r="189" spans="1:14" x14ac:dyDescent="0.3">
      <c r="A189" t="s">
        <v>177</v>
      </c>
      <c r="B189" t="s">
        <v>1461</v>
      </c>
      <c r="C189">
        <v>2</v>
      </c>
      <c r="D189" t="s">
        <v>26</v>
      </c>
      <c r="E189" t="s">
        <v>16</v>
      </c>
      <c r="F189">
        <v>43596</v>
      </c>
      <c r="G189">
        <v>180</v>
      </c>
      <c r="H189" t="s">
        <v>51</v>
      </c>
      <c r="I189" t="s">
        <v>52</v>
      </c>
      <c r="J189" t="s">
        <v>1462</v>
      </c>
      <c r="K189" t="s">
        <v>1463</v>
      </c>
      <c r="L189" t="s">
        <v>344</v>
      </c>
      <c r="M189" t="s">
        <v>58</v>
      </c>
      <c r="N189" t="s">
        <v>345</v>
      </c>
    </row>
    <row r="190" spans="1:14" x14ac:dyDescent="0.3">
      <c r="A190" t="s">
        <v>177</v>
      </c>
      <c r="B190" t="s">
        <v>1464</v>
      </c>
      <c r="C190">
        <v>44</v>
      </c>
      <c r="D190" t="s">
        <v>20</v>
      </c>
      <c r="E190" t="s">
        <v>2</v>
      </c>
      <c r="F190">
        <v>43624</v>
      </c>
      <c r="G190">
        <v>225</v>
      </c>
      <c r="H190" t="s">
        <v>346</v>
      </c>
      <c r="I190" t="s">
        <v>222</v>
      </c>
      <c r="J190" t="s">
        <v>1465</v>
      </c>
      <c r="L190" t="s">
        <v>347</v>
      </c>
      <c r="M190" t="s">
        <v>311</v>
      </c>
      <c r="N190" t="s">
        <v>35</v>
      </c>
    </row>
    <row r="191" spans="1:14" x14ac:dyDescent="0.3">
      <c r="A191" t="s">
        <v>177</v>
      </c>
      <c r="B191" t="s">
        <v>1466</v>
      </c>
      <c r="C191">
        <v>12</v>
      </c>
      <c r="D191" t="s">
        <v>26</v>
      </c>
      <c r="E191" t="s">
        <v>16</v>
      </c>
      <c r="F191">
        <v>43620</v>
      </c>
      <c r="G191">
        <v>195</v>
      </c>
      <c r="H191" t="s">
        <v>1467</v>
      </c>
      <c r="I191" t="s">
        <v>246</v>
      </c>
      <c r="J191" t="s">
        <v>1468</v>
      </c>
      <c r="L191" t="s">
        <v>218</v>
      </c>
      <c r="M191" t="s">
        <v>292</v>
      </c>
      <c r="N191" t="s">
        <v>50</v>
      </c>
    </row>
    <row r="192" spans="1:14" x14ac:dyDescent="0.3">
      <c r="A192" t="s">
        <v>177</v>
      </c>
      <c r="B192" t="s">
        <v>1469</v>
      </c>
      <c r="C192">
        <v>20</v>
      </c>
      <c r="D192" t="s">
        <v>1</v>
      </c>
      <c r="E192" t="s">
        <v>16</v>
      </c>
      <c r="F192">
        <v>43618</v>
      </c>
      <c r="G192">
        <v>155</v>
      </c>
      <c r="H192" t="s">
        <v>348</v>
      </c>
      <c r="I192" t="s">
        <v>246</v>
      </c>
      <c r="J192" t="s">
        <v>1470</v>
      </c>
      <c r="L192" t="s">
        <v>61</v>
      </c>
      <c r="M192" t="s">
        <v>292</v>
      </c>
      <c r="N192" t="s">
        <v>54</v>
      </c>
    </row>
    <row r="193" spans="1:14" x14ac:dyDescent="0.3">
      <c r="A193" t="s">
        <v>177</v>
      </c>
      <c r="B193" t="s">
        <v>1471</v>
      </c>
      <c r="C193">
        <v>22</v>
      </c>
      <c r="D193" t="s">
        <v>26</v>
      </c>
      <c r="E193" t="s">
        <v>2</v>
      </c>
      <c r="F193">
        <v>43625</v>
      </c>
      <c r="G193">
        <v>245</v>
      </c>
      <c r="H193" t="s">
        <v>1472</v>
      </c>
      <c r="I193" t="s">
        <v>1473</v>
      </c>
      <c r="J193" t="s">
        <v>376</v>
      </c>
    </row>
    <row r="194" spans="1:14" x14ac:dyDescent="0.3">
      <c r="A194" t="s">
        <v>177</v>
      </c>
      <c r="B194" t="s">
        <v>1474</v>
      </c>
      <c r="C194">
        <v>10</v>
      </c>
      <c r="D194" t="s">
        <v>1</v>
      </c>
      <c r="E194" t="s">
        <v>16</v>
      </c>
      <c r="F194">
        <v>43619</v>
      </c>
      <c r="G194">
        <v>185</v>
      </c>
      <c r="H194" t="s">
        <v>1475</v>
      </c>
      <c r="I194" t="s">
        <v>22</v>
      </c>
      <c r="J194" t="s">
        <v>1476</v>
      </c>
    </row>
    <row r="195" spans="1:14" x14ac:dyDescent="0.3">
      <c r="A195" t="s">
        <v>1477</v>
      </c>
      <c r="B195" t="s">
        <v>1478</v>
      </c>
      <c r="C195">
        <v>25</v>
      </c>
      <c r="D195" t="s">
        <v>26</v>
      </c>
      <c r="E195" t="s">
        <v>2</v>
      </c>
      <c r="F195">
        <v>43626</v>
      </c>
      <c r="G195">
        <v>250</v>
      </c>
      <c r="H195" t="s">
        <v>1479</v>
      </c>
      <c r="I195" t="s">
        <v>4</v>
      </c>
      <c r="J195" t="s">
        <v>1480</v>
      </c>
      <c r="L195" t="s">
        <v>567</v>
      </c>
      <c r="M195" t="s">
        <v>278</v>
      </c>
      <c r="N195" t="s">
        <v>54</v>
      </c>
    </row>
    <row r="196" spans="1:14" x14ac:dyDescent="0.3">
      <c r="A196" t="s">
        <v>1477</v>
      </c>
      <c r="B196" t="s">
        <v>1481</v>
      </c>
      <c r="C196">
        <v>14</v>
      </c>
      <c r="D196" t="s">
        <v>42</v>
      </c>
      <c r="E196" t="s">
        <v>16</v>
      </c>
      <c r="F196">
        <v>43623</v>
      </c>
      <c r="G196">
        <v>215</v>
      </c>
      <c r="H196" t="s">
        <v>678</v>
      </c>
      <c r="I196" t="s">
        <v>390</v>
      </c>
      <c r="J196" t="s">
        <v>1482</v>
      </c>
      <c r="L196" t="s">
        <v>679</v>
      </c>
      <c r="M196" t="s">
        <v>219</v>
      </c>
      <c r="N196" t="s">
        <v>277</v>
      </c>
    </row>
    <row r="197" spans="1:14" x14ac:dyDescent="0.3">
      <c r="A197" t="s">
        <v>1477</v>
      </c>
      <c r="B197" t="s">
        <v>1483</v>
      </c>
      <c r="C197">
        <v>3</v>
      </c>
      <c r="D197" t="s">
        <v>20</v>
      </c>
      <c r="E197" t="s">
        <v>16</v>
      </c>
      <c r="F197">
        <v>43620</v>
      </c>
      <c r="G197">
        <v>210</v>
      </c>
      <c r="H197" t="s">
        <v>1484</v>
      </c>
      <c r="I197" t="s">
        <v>87</v>
      </c>
      <c r="J197" t="s">
        <v>1485</v>
      </c>
      <c r="K197" t="s">
        <v>1486</v>
      </c>
      <c r="L197" t="s">
        <v>450</v>
      </c>
      <c r="M197" t="s">
        <v>24</v>
      </c>
      <c r="N197" t="s">
        <v>762</v>
      </c>
    </row>
    <row r="198" spans="1:14" x14ac:dyDescent="0.3">
      <c r="A198" t="s">
        <v>1477</v>
      </c>
      <c r="B198" t="s">
        <v>1487</v>
      </c>
      <c r="C198">
        <v>23</v>
      </c>
      <c r="D198" t="s">
        <v>26</v>
      </c>
      <c r="E198" t="s">
        <v>16</v>
      </c>
      <c r="F198">
        <v>43621</v>
      </c>
      <c r="G198">
        <v>213</v>
      </c>
      <c r="H198" t="s">
        <v>1488</v>
      </c>
      <c r="I198" t="s">
        <v>28</v>
      </c>
      <c r="J198" t="s">
        <v>1489</v>
      </c>
      <c r="K198" t="s">
        <v>1490</v>
      </c>
      <c r="L198" t="s">
        <v>319</v>
      </c>
      <c r="M198" t="s">
        <v>430</v>
      </c>
      <c r="N198" t="s">
        <v>279</v>
      </c>
    </row>
    <row r="199" spans="1:14" x14ac:dyDescent="0.3">
      <c r="A199" t="s">
        <v>1477</v>
      </c>
      <c r="B199" t="s">
        <v>1491</v>
      </c>
      <c r="C199">
        <v>21</v>
      </c>
      <c r="D199" t="s">
        <v>42</v>
      </c>
      <c r="E199" t="s">
        <v>21</v>
      </c>
      <c r="F199">
        <v>43650</v>
      </c>
      <c r="G199">
        <v>268</v>
      </c>
      <c r="H199" t="s">
        <v>1492</v>
      </c>
      <c r="I199" t="s">
        <v>1493</v>
      </c>
      <c r="J199" t="s">
        <v>233</v>
      </c>
      <c r="L199" t="s">
        <v>364</v>
      </c>
      <c r="M199" t="s">
        <v>529</v>
      </c>
      <c r="N199" t="s">
        <v>92</v>
      </c>
    </row>
    <row r="200" spans="1:14" x14ac:dyDescent="0.3">
      <c r="A200" t="s">
        <v>1477</v>
      </c>
      <c r="B200" t="s">
        <v>1494</v>
      </c>
      <c r="C200">
        <v>11</v>
      </c>
      <c r="D200" t="s">
        <v>42</v>
      </c>
      <c r="E200" t="s">
        <v>16</v>
      </c>
      <c r="F200">
        <v>43617</v>
      </c>
      <c r="G200">
        <v>185</v>
      </c>
      <c r="H200" t="s">
        <v>51</v>
      </c>
      <c r="I200" t="s">
        <v>52</v>
      </c>
      <c r="J200" t="s">
        <v>1495</v>
      </c>
      <c r="L200" t="s">
        <v>391</v>
      </c>
      <c r="M200" t="s">
        <v>419</v>
      </c>
      <c r="N200" t="s">
        <v>331</v>
      </c>
    </row>
    <row r="201" spans="1:14" x14ac:dyDescent="0.3">
      <c r="A201" t="s">
        <v>1477</v>
      </c>
      <c r="B201" t="s">
        <v>1496</v>
      </c>
      <c r="C201">
        <v>5</v>
      </c>
      <c r="D201" t="s">
        <v>42</v>
      </c>
      <c r="E201" t="s">
        <v>16</v>
      </c>
      <c r="F201">
        <v>43620</v>
      </c>
      <c r="G201">
        <v>210</v>
      </c>
      <c r="H201" t="s">
        <v>478</v>
      </c>
      <c r="I201" t="s">
        <v>448</v>
      </c>
      <c r="J201" t="s">
        <v>1497</v>
      </c>
      <c r="L201" t="s">
        <v>519</v>
      </c>
      <c r="M201" t="s">
        <v>85</v>
      </c>
      <c r="N201" t="s">
        <v>25</v>
      </c>
    </row>
    <row r="202" spans="1:14" x14ac:dyDescent="0.3">
      <c r="A202" t="s">
        <v>1477</v>
      </c>
      <c r="B202" t="s">
        <v>1498</v>
      </c>
      <c r="C202">
        <v>0</v>
      </c>
      <c r="D202" t="s">
        <v>42</v>
      </c>
      <c r="E202" t="s">
        <v>2</v>
      </c>
      <c r="F202">
        <v>43624</v>
      </c>
      <c r="G202">
        <v>230</v>
      </c>
      <c r="H202" t="s">
        <v>55</v>
      </c>
      <c r="I202" t="s">
        <v>28</v>
      </c>
      <c r="J202" t="s">
        <v>1499</v>
      </c>
      <c r="L202" t="s">
        <v>201</v>
      </c>
      <c r="M202" t="s">
        <v>257</v>
      </c>
      <c r="N202" t="s">
        <v>65</v>
      </c>
    </row>
    <row r="203" spans="1:14" x14ac:dyDescent="0.3">
      <c r="A203" t="s">
        <v>1477</v>
      </c>
      <c r="B203" t="s">
        <v>1500</v>
      </c>
      <c r="C203">
        <v>24</v>
      </c>
      <c r="D203" t="s">
        <v>1</v>
      </c>
      <c r="E203" t="s">
        <v>16</v>
      </c>
      <c r="F203">
        <v>43622</v>
      </c>
      <c r="G203">
        <v>180</v>
      </c>
      <c r="H203" t="s">
        <v>1501</v>
      </c>
      <c r="I203" t="s">
        <v>28</v>
      </c>
      <c r="J203" t="s">
        <v>1502</v>
      </c>
      <c r="L203" t="s">
        <v>209</v>
      </c>
      <c r="M203" t="s">
        <v>490</v>
      </c>
      <c r="N203" t="s">
        <v>31</v>
      </c>
    </row>
    <row r="204" spans="1:14" x14ac:dyDescent="0.3">
      <c r="A204" t="s">
        <v>1477</v>
      </c>
      <c r="B204" t="s">
        <v>1503</v>
      </c>
      <c r="C204">
        <v>1</v>
      </c>
      <c r="D204" t="s">
        <v>1</v>
      </c>
      <c r="E204" t="s">
        <v>2</v>
      </c>
      <c r="F204">
        <v>43624</v>
      </c>
      <c r="G204">
        <v>260</v>
      </c>
      <c r="H204" t="s">
        <v>680</v>
      </c>
      <c r="I204" t="s">
        <v>87</v>
      </c>
      <c r="J204" t="s">
        <v>1504</v>
      </c>
      <c r="L204" t="s">
        <v>341</v>
      </c>
      <c r="M204" t="s">
        <v>210</v>
      </c>
      <c r="N204" t="s">
        <v>65</v>
      </c>
    </row>
    <row r="205" spans="1:14" x14ac:dyDescent="0.3">
      <c r="A205" t="s">
        <v>1477</v>
      </c>
      <c r="B205" t="s">
        <v>1505</v>
      </c>
      <c r="C205">
        <v>13</v>
      </c>
      <c r="D205" t="s">
        <v>1</v>
      </c>
      <c r="E205" t="s">
        <v>16</v>
      </c>
      <c r="F205">
        <v>43622</v>
      </c>
      <c r="G205">
        <v>215</v>
      </c>
      <c r="H205" t="s">
        <v>1506</v>
      </c>
      <c r="I205" t="s">
        <v>1507</v>
      </c>
      <c r="J205" t="s">
        <v>1070</v>
      </c>
      <c r="L205" t="s">
        <v>445</v>
      </c>
      <c r="M205" t="s">
        <v>458</v>
      </c>
      <c r="N205" t="s">
        <v>31</v>
      </c>
    </row>
    <row r="206" spans="1:14" x14ac:dyDescent="0.3">
      <c r="A206" t="s">
        <v>1477</v>
      </c>
      <c r="B206" t="s">
        <v>1508</v>
      </c>
      <c r="C206">
        <v>31</v>
      </c>
      <c r="D206" t="s">
        <v>26</v>
      </c>
      <c r="E206" t="s">
        <v>2</v>
      </c>
      <c r="F206">
        <v>43624</v>
      </c>
      <c r="G206">
        <v>220</v>
      </c>
      <c r="H206" t="s">
        <v>420</v>
      </c>
      <c r="I206" t="s">
        <v>87</v>
      </c>
      <c r="J206" t="s">
        <v>1509</v>
      </c>
      <c r="L206" t="s">
        <v>268</v>
      </c>
      <c r="M206" t="s">
        <v>269</v>
      </c>
      <c r="N206" t="s">
        <v>50</v>
      </c>
    </row>
    <row r="207" spans="1:14" x14ac:dyDescent="0.3">
      <c r="A207" t="s">
        <v>1477</v>
      </c>
      <c r="B207" t="s">
        <v>1510</v>
      </c>
      <c r="C207">
        <v>35</v>
      </c>
      <c r="D207" t="s">
        <v>26</v>
      </c>
      <c r="E207" t="s">
        <v>2</v>
      </c>
      <c r="F207">
        <v>43624</v>
      </c>
      <c r="G207">
        <v>230</v>
      </c>
      <c r="H207" t="s">
        <v>1511</v>
      </c>
      <c r="I207" t="s">
        <v>294</v>
      </c>
      <c r="J207" t="s">
        <v>1512</v>
      </c>
      <c r="L207" t="s">
        <v>40</v>
      </c>
      <c r="M207" t="s">
        <v>316</v>
      </c>
      <c r="N207" t="s">
        <v>59</v>
      </c>
    </row>
    <row r="208" spans="1:14" x14ac:dyDescent="0.3">
      <c r="A208" t="s">
        <v>1477</v>
      </c>
      <c r="B208" t="s">
        <v>1513</v>
      </c>
      <c r="C208">
        <v>15</v>
      </c>
      <c r="D208" t="s">
        <v>20</v>
      </c>
      <c r="E208" t="s">
        <v>16</v>
      </c>
      <c r="F208">
        <v>43617</v>
      </c>
      <c r="G208">
        <v>180</v>
      </c>
      <c r="H208" t="s">
        <v>329</v>
      </c>
      <c r="I208" t="s">
        <v>253</v>
      </c>
      <c r="J208" t="s">
        <v>1514</v>
      </c>
      <c r="L208" t="s">
        <v>315</v>
      </c>
      <c r="M208" t="s">
        <v>98</v>
      </c>
      <c r="N208" t="s">
        <v>31</v>
      </c>
    </row>
    <row r="209" spans="1:14" x14ac:dyDescent="0.3">
      <c r="A209" t="s">
        <v>1477</v>
      </c>
      <c r="B209" t="s">
        <v>1515</v>
      </c>
      <c r="C209">
        <v>33</v>
      </c>
      <c r="D209" t="s">
        <v>26</v>
      </c>
      <c r="E209" t="s">
        <v>16</v>
      </c>
      <c r="F209">
        <v>43622</v>
      </c>
      <c r="G209">
        <v>220</v>
      </c>
      <c r="H209" t="s">
        <v>420</v>
      </c>
      <c r="I209" t="s">
        <v>87</v>
      </c>
      <c r="J209" t="s">
        <v>1516</v>
      </c>
      <c r="L209" t="s">
        <v>97</v>
      </c>
      <c r="M209" t="s">
        <v>94</v>
      </c>
      <c r="N209" t="s">
        <v>59</v>
      </c>
    </row>
    <row r="210" spans="1:14" x14ac:dyDescent="0.3">
      <c r="A210" t="s">
        <v>1477</v>
      </c>
      <c r="B210" t="s">
        <v>1517</v>
      </c>
      <c r="C210">
        <v>20</v>
      </c>
      <c r="D210" t="s">
        <v>26</v>
      </c>
      <c r="E210" t="s">
        <v>16</v>
      </c>
      <c r="F210">
        <v>43621</v>
      </c>
      <c r="G210">
        <v>175</v>
      </c>
      <c r="H210" t="s">
        <v>1518</v>
      </c>
      <c r="I210" t="s">
        <v>32</v>
      </c>
      <c r="J210" t="s">
        <v>233</v>
      </c>
      <c r="L210" t="s">
        <v>61</v>
      </c>
      <c r="M210" t="s">
        <v>99</v>
      </c>
      <c r="N210" t="s">
        <v>59</v>
      </c>
    </row>
    <row r="211" spans="1:14" x14ac:dyDescent="0.3">
      <c r="A211" t="s">
        <v>1477</v>
      </c>
      <c r="B211" t="s">
        <v>1519</v>
      </c>
      <c r="C211">
        <v>4</v>
      </c>
      <c r="D211" t="s">
        <v>1</v>
      </c>
      <c r="E211" t="s">
        <v>16</v>
      </c>
      <c r="F211">
        <v>43621</v>
      </c>
      <c r="G211">
        <v>180</v>
      </c>
      <c r="H211" t="s">
        <v>1520</v>
      </c>
      <c r="I211" t="s">
        <v>87</v>
      </c>
      <c r="J211" t="s">
        <v>1521</v>
      </c>
    </row>
    <row r="212" spans="1:14" x14ac:dyDescent="0.3">
      <c r="A212" t="s">
        <v>1477</v>
      </c>
      <c r="B212" t="s">
        <v>1522</v>
      </c>
      <c r="C212">
        <v>10</v>
      </c>
      <c r="D212" t="s">
        <v>26</v>
      </c>
      <c r="E212" t="s">
        <v>2</v>
      </c>
      <c r="F212">
        <v>43625</v>
      </c>
      <c r="G212">
        <v>215</v>
      </c>
      <c r="H212" t="s">
        <v>1523</v>
      </c>
      <c r="I212" t="s">
        <v>52</v>
      </c>
      <c r="J212" t="s">
        <v>1480</v>
      </c>
    </row>
    <row r="213" spans="1:14" x14ac:dyDescent="0.3">
      <c r="A213" t="s">
        <v>681</v>
      </c>
      <c r="B213" t="s">
        <v>1524</v>
      </c>
      <c r="C213">
        <v>5</v>
      </c>
      <c r="D213" t="s">
        <v>42</v>
      </c>
      <c r="E213" t="s">
        <v>16</v>
      </c>
      <c r="F213">
        <v>43619</v>
      </c>
      <c r="G213">
        <v>195</v>
      </c>
      <c r="H213" t="s">
        <v>1525</v>
      </c>
      <c r="I213" t="s">
        <v>87</v>
      </c>
      <c r="J213" t="s">
        <v>1526</v>
      </c>
      <c r="K213" t="s">
        <v>486</v>
      </c>
      <c r="L213" t="s">
        <v>232</v>
      </c>
      <c r="M213" t="s">
        <v>296</v>
      </c>
    </row>
    <row r="214" spans="1:14" x14ac:dyDescent="0.3">
      <c r="A214" t="s">
        <v>681</v>
      </c>
      <c r="B214" t="s">
        <v>1527</v>
      </c>
      <c r="C214">
        <v>3</v>
      </c>
      <c r="D214" t="s">
        <v>42</v>
      </c>
      <c r="E214" t="s">
        <v>16</v>
      </c>
      <c r="F214">
        <v>36678</v>
      </c>
      <c r="G214">
        <v>170</v>
      </c>
      <c r="H214" t="s">
        <v>385</v>
      </c>
      <c r="I214" t="s">
        <v>282</v>
      </c>
      <c r="J214" t="s">
        <v>1528</v>
      </c>
      <c r="K214" t="s">
        <v>228</v>
      </c>
      <c r="L214" t="s">
        <v>378</v>
      </c>
      <c r="M214" t="s">
        <v>305</v>
      </c>
    </row>
    <row r="215" spans="1:14" x14ac:dyDescent="0.3">
      <c r="A215" t="s">
        <v>681</v>
      </c>
      <c r="B215" t="s">
        <v>1529</v>
      </c>
      <c r="C215">
        <v>20</v>
      </c>
      <c r="D215" t="s">
        <v>20</v>
      </c>
      <c r="E215" t="s">
        <v>2</v>
      </c>
      <c r="F215">
        <v>43621</v>
      </c>
      <c r="G215">
        <v>220</v>
      </c>
      <c r="H215" t="s">
        <v>491</v>
      </c>
      <c r="I215" t="s">
        <v>271</v>
      </c>
      <c r="J215" t="s">
        <v>1530</v>
      </c>
      <c r="K215" t="s">
        <v>256</v>
      </c>
      <c r="L215" t="s">
        <v>320</v>
      </c>
      <c r="M215" t="s">
        <v>15</v>
      </c>
    </row>
    <row r="216" spans="1:14" x14ac:dyDescent="0.3">
      <c r="A216" t="s">
        <v>681</v>
      </c>
      <c r="B216" t="s">
        <v>1531</v>
      </c>
      <c r="C216">
        <v>32</v>
      </c>
      <c r="D216" t="s">
        <v>42</v>
      </c>
      <c r="E216" t="s">
        <v>2</v>
      </c>
      <c r="F216">
        <v>43626</v>
      </c>
      <c r="G216">
        <v>228</v>
      </c>
      <c r="H216" t="s">
        <v>682</v>
      </c>
      <c r="I216" t="s">
        <v>246</v>
      </c>
      <c r="J216" t="s">
        <v>1532</v>
      </c>
      <c r="K216" t="s">
        <v>521</v>
      </c>
      <c r="L216" t="s">
        <v>414</v>
      </c>
      <c r="M216" t="s">
        <v>296</v>
      </c>
    </row>
    <row r="217" spans="1:14" x14ac:dyDescent="0.3">
      <c r="A217" t="s">
        <v>681</v>
      </c>
      <c r="B217" t="s">
        <v>1533</v>
      </c>
      <c r="C217">
        <v>14</v>
      </c>
      <c r="D217" t="s">
        <v>20</v>
      </c>
      <c r="E217" t="s">
        <v>2</v>
      </c>
      <c r="F217">
        <v>43625</v>
      </c>
      <c r="G217">
        <v>245</v>
      </c>
      <c r="H217" t="s">
        <v>1534</v>
      </c>
      <c r="I217" t="s">
        <v>355</v>
      </c>
      <c r="J217" t="s">
        <v>1535</v>
      </c>
      <c r="K217" t="s">
        <v>514</v>
      </c>
      <c r="L217" t="s">
        <v>353</v>
      </c>
      <c r="M217" t="s">
        <v>54</v>
      </c>
    </row>
    <row r="218" spans="1:14" x14ac:dyDescent="0.3">
      <c r="A218" t="s">
        <v>681</v>
      </c>
      <c r="B218" t="s">
        <v>1536</v>
      </c>
      <c r="C218">
        <v>2</v>
      </c>
      <c r="D218" t="s">
        <v>26</v>
      </c>
      <c r="E218" t="s">
        <v>16</v>
      </c>
      <c r="F218">
        <v>43620</v>
      </c>
      <c r="G218">
        <v>190</v>
      </c>
      <c r="H218" t="s">
        <v>258</v>
      </c>
      <c r="I218" t="s">
        <v>8</v>
      </c>
      <c r="J218" t="s">
        <v>1537</v>
      </c>
      <c r="K218" t="s">
        <v>465</v>
      </c>
      <c r="L218" t="s">
        <v>288</v>
      </c>
      <c r="M218" t="s">
        <v>331</v>
      </c>
    </row>
    <row r="219" spans="1:14" x14ac:dyDescent="0.3">
      <c r="A219" t="s">
        <v>681</v>
      </c>
      <c r="B219" t="s">
        <v>1538</v>
      </c>
      <c r="C219">
        <v>0</v>
      </c>
      <c r="D219" t="s">
        <v>26</v>
      </c>
      <c r="E219" t="s">
        <v>16</v>
      </c>
      <c r="F219">
        <v>43618</v>
      </c>
      <c r="G219">
        <v>195</v>
      </c>
      <c r="H219" t="s">
        <v>1539</v>
      </c>
      <c r="I219" t="s">
        <v>324</v>
      </c>
      <c r="J219" t="s">
        <v>1540</v>
      </c>
      <c r="K219" t="s">
        <v>683</v>
      </c>
      <c r="L219" t="s">
        <v>490</v>
      </c>
      <c r="M219" t="s">
        <v>284</v>
      </c>
    </row>
    <row r="220" spans="1:14" x14ac:dyDescent="0.3">
      <c r="A220" t="s">
        <v>681</v>
      </c>
      <c r="B220" t="s">
        <v>1541</v>
      </c>
      <c r="C220">
        <v>34</v>
      </c>
      <c r="D220" t="s">
        <v>26</v>
      </c>
      <c r="E220" t="s">
        <v>2</v>
      </c>
      <c r="F220">
        <v>43624</v>
      </c>
      <c r="G220">
        <v>240</v>
      </c>
      <c r="H220" t="s">
        <v>491</v>
      </c>
      <c r="I220" t="s">
        <v>271</v>
      </c>
      <c r="J220" t="s">
        <v>1542</v>
      </c>
      <c r="K220" t="s">
        <v>384</v>
      </c>
      <c r="L220" t="s">
        <v>490</v>
      </c>
      <c r="M220" t="s">
        <v>50</v>
      </c>
    </row>
    <row r="221" spans="1:14" x14ac:dyDescent="0.3">
      <c r="A221" t="s">
        <v>681</v>
      </c>
      <c r="B221" t="s">
        <v>1543</v>
      </c>
      <c r="C221">
        <v>23</v>
      </c>
      <c r="D221" t="s">
        <v>20</v>
      </c>
      <c r="E221" t="s">
        <v>2</v>
      </c>
      <c r="F221">
        <v>43623</v>
      </c>
      <c r="G221">
        <v>235</v>
      </c>
      <c r="H221" t="s">
        <v>51</v>
      </c>
      <c r="I221" t="s">
        <v>52</v>
      </c>
      <c r="K221" t="s">
        <v>467</v>
      </c>
      <c r="L221" t="s">
        <v>336</v>
      </c>
      <c r="M221" t="s">
        <v>50</v>
      </c>
    </row>
    <row r="222" spans="1:14" x14ac:dyDescent="0.3">
      <c r="A222" t="s">
        <v>681</v>
      </c>
      <c r="B222" t="s">
        <v>1544</v>
      </c>
      <c r="C222">
        <v>1</v>
      </c>
      <c r="D222" t="s">
        <v>1</v>
      </c>
      <c r="E222" t="s">
        <v>16</v>
      </c>
      <c r="F222">
        <v>43619</v>
      </c>
      <c r="G222">
        <v>170</v>
      </c>
      <c r="H222" t="s">
        <v>491</v>
      </c>
      <c r="I222" t="s">
        <v>271</v>
      </c>
      <c r="J222" t="s">
        <v>1545</v>
      </c>
      <c r="K222" t="s">
        <v>45</v>
      </c>
      <c r="L222" t="s">
        <v>89</v>
      </c>
      <c r="M222" t="s">
        <v>31</v>
      </c>
    </row>
    <row r="223" spans="1:14" x14ac:dyDescent="0.3">
      <c r="A223" t="s">
        <v>681</v>
      </c>
      <c r="B223" t="s">
        <v>1546</v>
      </c>
      <c r="C223">
        <v>24</v>
      </c>
      <c r="D223" t="s">
        <v>20</v>
      </c>
      <c r="E223" t="s">
        <v>2</v>
      </c>
      <c r="F223">
        <v>43622</v>
      </c>
      <c r="G223">
        <v>200</v>
      </c>
      <c r="H223" t="s">
        <v>1547</v>
      </c>
      <c r="I223" t="s">
        <v>246</v>
      </c>
      <c r="J223" t="s">
        <v>1548</v>
      </c>
      <c r="K223" t="s">
        <v>218</v>
      </c>
      <c r="L223" t="s">
        <v>49</v>
      </c>
      <c r="M223" t="s">
        <v>59</v>
      </c>
    </row>
    <row r="224" spans="1:14" x14ac:dyDescent="0.3">
      <c r="A224" t="s">
        <v>681</v>
      </c>
      <c r="B224" t="s">
        <v>1549</v>
      </c>
      <c r="C224">
        <v>21</v>
      </c>
      <c r="D224" t="s">
        <v>26</v>
      </c>
      <c r="E224" t="s">
        <v>2</v>
      </c>
      <c r="F224">
        <v>43627</v>
      </c>
      <c r="G224">
        <v>240</v>
      </c>
      <c r="H224" t="s">
        <v>680</v>
      </c>
      <c r="I224" t="s">
        <v>87</v>
      </c>
      <c r="J224" t="s">
        <v>1550</v>
      </c>
      <c r="K224" t="s">
        <v>315</v>
      </c>
      <c r="L224" t="s">
        <v>241</v>
      </c>
      <c r="M224" t="s">
        <v>59</v>
      </c>
    </row>
    <row r="225" spans="1:14" x14ac:dyDescent="0.3">
      <c r="A225" t="s">
        <v>681</v>
      </c>
      <c r="B225" t="s">
        <v>1551</v>
      </c>
      <c r="C225">
        <v>45</v>
      </c>
      <c r="D225" t="s">
        <v>1</v>
      </c>
      <c r="E225" t="s">
        <v>2</v>
      </c>
      <c r="F225">
        <v>43625</v>
      </c>
      <c r="G225">
        <v>250</v>
      </c>
      <c r="H225" t="s">
        <v>1552</v>
      </c>
      <c r="I225" t="s">
        <v>222</v>
      </c>
      <c r="J225" t="s">
        <v>1553</v>
      </c>
      <c r="K225" t="s">
        <v>97</v>
      </c>
      <c r="L225" t="s">
        <v>241</v>
      </c>
      <c r="M225" t="s">
        <v>50</v>
      </c>
    </row>
    <row r="226" spans="1:14" x14ac:dyDescent="0.3">
      <c r="A226" t="s">
        <v>681</v>
      </c>
      <c r="B226" t="s">
        <v>1554</v>
      </c>
      <c r="C226">
        <v>35</v>
      </c>
      <c r="D226" t="s">
        <v>20</v>
      </c>
      <c r="E226" t="s">
        <v>2</v>
      </c>
      <c r="F226">
        <v>43623</v>
      </c>
      <c r="G226">
        <v>210</v>
      </c>
      <c r="H226" t="s">
        <v>1555</v>
      </c>
      <c r="I226" t="s">
        <v>246</v>
      </c>
      <c r="J226" t="s">
        <v>1556</v>
      </c>
      <c r="K226" t="s">
        <v>61</v>
      </c>
      <c r="L226" t="s">
        <v>49</v>
      </c>
      <c r="M226" t="s">
        <v>59</v>
      </c>
    </row>
    <row r="227" spans="1:14" x14ac:dyDescent="0.3">
      <c r="A227" t="s">
        <v>681</v>
      </c>
      <c r="B227" t="s">
        <v>1557</v>
      </c>
      <c r="C227">
        <v>4</v>
      </c>
      <c r="E227" t="s">
        <v>16</v>
      </c>
      <c r="F227">
        <v>43622</v>
      </c>
      <c r="G227">
        <v>180</v>
      </c>
      <c r="H227" t="s">
        <v>1558</v>
      </c>
      <c r="I227" t="s">
        <v>17</v>
      </c>
      <c r="J227" t="s">
        <v>1559</v>
      </c>
    </row>
    <row r="228" spans="1:14" x14ac:dyDescent="0.3">
      <c r="A228" t="s">
        <v>1560</v>
      </c>
      <c r="B228" t="s">
        <v>1561</v>
      </c>
      <c r="C228">
        <v>4</v>
      </c>
      <c r="D228" t="s">
        <v>26</v>
      </c>
      <c r="E228" t="s">
        <v>16</v>
      </c>
      <c r="F228">
        <v>43621</v>
      </c>
      <c r="G228">
        <v>205</v>
      </c>
      <c r="H228" t="s">
        <v>1562</v>
      </c>
      <c r="I228" t="s">
        <v>4</v>
      </c>
      <c r="J228" t="s">
        <v>1563</v>
      </c>
      <c r="K228" t="s">
        <v>1564</v>
      </c>
      <c r="L228" t="s">
        <v>472</v>
      </c>
      <c r="M228" t="s">
        <v>232</v>
      </c>
      <c r="N228" t="s">
        <v>766</v>
      </c>
    </row>
    <row r="229" spans="1:14" x14ac:dyDescent="0.3">
      <c r="A229" t="s">
        <v>1560</v>
      </c>
      <c r="B229" t="s">
        <v>1565</v>
      </c>
      <c r="C229">
        <v>24</v>
      </c>
      <c r="D229" t="s">
        <v>20</v>
      </c>
      <c r="E229" t="s">
        <v>2</v>
      </c>
      <c r="F229">
        <v>43626</v>
      </c>
      <c r="G229">
        <v>250</v>
      </c>
      <c r="H229" t="s">
        <v>420</v>
      </c>
      <c r="I229" t="s">
        <v>87</v>
      </c>
      <c r="J229" t="s">
        <v>1566</v>
      </c>
      <c r="L229" t="s">
        <v>225</v>
      </c>
      <c r="M229" t="s">
        <v>247</v>
      </c>
      <c r="N229" t="s">
        <v>350</v>
      </c>
    </row>
    <row r="230" spans="1:14" x14ac:dyDescent="0.3">
      <c r="A230" t="s">
        <v>1560</v>
      </c>
      <c r="B230" t="s">
        <v>1567</v>
      </c>
      <c r="C230">
        <v>13</v>
      </c>
      <c r="D230" t="s">
        <v>42</v>
      </c>
      <c r="E230" t="s">
        <v>16</v>
      </c>
      <c r="F230">
        <v>43621</v>
      </c>
      <c r="G230">
        <v>210</v>
      </c>
      <c r="H230" t="s">
        <v>1568</v>
      </c>
      <c r="I230" t="s">
        <v>28</v>
      </c>
      <c r="J230" t="s">
        <v>1569</v>
      </c>
      <c r="K230" t="s">
        <v>1570</v>
      </c>
      <c r="L230" t="s">
        <v>492</v>
      </c>
      <c r="M230" t="s">
        <v>83</v>
      </c>
      <c r="N230" t="s">
        <v>345</v>
      </c>
    </row>
    <row r="231" spans="1:14" x14ac:dyDescent="0.3">
      <c r="A231" t="s">
        <v>1560</v>
      </c>
      <c r="B231" t="s">
        <v>970</v>
      </c>
      <c r="C231">
        <v>5</v>
      </c>
      <c r="D231" t="s">
        <v>42</v>
      </c>
      <c r="E231" t="s">
        <v>16</v>
      </c>
      <c r="F231">
        <v>43618</v>
      </c>
      <c r="G231">
        <v>195</v>
      </c>
      <c r="H231" t="s">
        <v>684</v>
      </c>
      <c r="I231" t="s">
        <v>32</v>
      </c>
      <c r="J231" t="s">
        <v>1571</v>
      </c>
      <c r="K231" t="s">
        <v>1572</v>
      </c>
      <c r="L231" t="s">
        <v>13</v>
      </c>
      <c r="M231" t="s">
        <v>238</v>
      </c>
      <c r="N231" t="s">
        <v>933</v>
      </c>
    </row>
    <row r="232" spans="1:14" x14ac:dyDescent="0.3">
      <c r="A232" t="s">
        <v>1560</v>
      </c>
      <c r="B232" t="s">
        <v>1573</v>
      </c>
      <c r="C232">
        <v>42</v>
      </c>
      <c r="D232" t="s">
        <v>42</v>
      </c>
      <c r="E232" t="s">
        <v>16</v>
      </c>
      <c r="F232">
        <v>43622</v>
      </c>
      <c r="G232">
        <v>220</v>
      </c>
      <c r="H232" t="s">
        <v>1574</v>
      </c>
      <c r="I232" t="s">
        <v>56</v>
      </c>
      <c r="J232" t="s">
        <v>1575</v>
      </c>
      <c r="L232" t="s">
        <v>404</v>
      </c>
      <c r="M232" t="s">
        <v>323</v>
      </c>
      <c r="N232" t="s">
        <v>78</v>
      </c>
    </row>
    <row r="233" spans="1:14" x14ac:dyDescent="0.3">
      <c r="A233" t="s">
        <v>1560</v>
      </c>
      <c r="B233" t="s">
        <v>1576</v>
      </c>
      <c r="C233">
        <v>1</v>
      </c>
      <c r="D233" t="s">
        <v>1</v>
      </c>
      <c r="E233" t="s">
        <v>16</v>
      </c>
      <c r="F233">
        <v>43619</v>
      </c>
      <c r="G233">
        <v>230</v>
      </c>
      <c r="H233" t="s">
        <v>685</v>
      </c>
      <c r="I233" t="s">
        <v>56</v>
      </c>
      <c r="J233" t="s">
        <v>1577</v>
      </c>
      <c r="L233" t="s">
        <v>326</v>
      </c>
      <c r="M233" t="s">
        <v>210</v>
      </c>
      <c r="N233" t="s">
        <v>31</v>
      </c>
    </row>
    <row r="234" spans="1:14" x14ac:dyDescent="0.3">
      <c r="A234" t="s">
        <v>1560</v>
      </c>
      <c r="B234" t="s">
        <v>1578</v>
      </c>
      <c r="C234">
        <v>3</v>
      </c>
      <c r="D234" t="s">
        <v>26</v>
      </c>
      <c r="E234" t="s">
        <v>16</v>
      </c>
      <c r="F234">
        <v>43617</v>
      </c>
      <c r="G234">
        <v>195</v>
      </c>
      <c r="H234" t="s">
        <v>1579</v>
      </c>
      <c r="I234" t="s">
        <v>390</v>
      </c>
      <c r="J234" t="s">
        <v>1580</v>
      </c>
      <c r="K234" t="s">
        <v>1581</v>
      </c>
      <c r="L234" t="s">
        <v>33</v>
      </c>
      <c r="M234" t="s">
        <v>336</v>
      </c>
      <c r="N234" t="s">
        <v>289</v>
      </c>
    </row>
    <row r="235" spans="1:14" x14ac:dyDescent="0.3">
      <c r="A235" t="s">
        <v>1560</v>
      </c>
      <c r="B235" t="s">
        <v>1582</v>
      </c>
      <c r="C235">
        <v>14</v>
      </c>
      <c r="D235" t="s">
        <v>26</v>
      </c>
      <c r="E235" t="s">
        <v>2</v>
      </c>
      <c r="F235">
        <v>43621</v>
      </c>
      <c r="G235">
        <v>230</v>
      </c>
      <c r="H235" t="s">
        <v>1583</v>
      </c>
      <c r="I235" t="s">
        <v>28</v>
      </c>
      <c r="J235" t="s">
        <v>1584</v>
      </c>
      <c r="L235" t="s">
        <v>435</v>
      </c>
      <c r="M235" t="s">
        <v>430</v>
      </c>
      <c r="N235" t="s">
        <v>54</v>
      </c>
    </row>
    <row r="236" spans="1:14" x14ac:dyDescent="0.3">
      <c r="A236" t="s">
        <v>1560</v>
      </c>
      <c r="B236" t="s">
        <v>1585</v>
      </c>
      <c r="C236">
        <v>10</v>
      </c>
      <c r="D236" t="s">
        <v>1</v>
      </c>
      <c r="E236" t="s">
        <v>16</v>
      </c>
      <c r="F236">
        <v>43620</v>
      </c>
      <c r="G236">
        <v>195</v>
      </c>
      <c r="H236" t="s">
        <v>1562</v>
      </c>
      <c r="I236" t="s">
        <v>4</v>
      </c>
      <c r="L236" t="s">
        <v>268</v>
      </c>
      <c r="M236" t="s">
        <v>216</v>
      </c>
      <c r="N236" t="s">
        <v>92</v>
      </c>
    </row>
    <row r="237" spans="1:14" x14ac:dyDescent="0.3">
      <c r="A237" t="s">
        <v>1560</v>
      </c>
      <c r="B237" t="s">
        <v>1586</v>
      </c>
      <c r="C237">
        <v>11</v>
      </c>
      <c r="D237" t="s">
        <v>1</v>
      </c>
      <c r="E237" t="s">
        <v>16</v>
      </c>
      <c r="F237">
        <v>43619</v>
      </c>
      <c r="G237">
        <v>190</v>
      </c>
      <c r="H237" t="s">
        <v>1587</v>
      </c>
      <c r="I237" t="s">
        <v>56</v>
      </c>
      <c r="L237" t="s">
        <v>61</v>
      </c>
      <c r="M237" t="s">
        <v>99</v>
      </c>
      <c r="N237" t="s">
        <v>59</v>
      </c>
    </row>
    <row r="238" spans="1:14" x14ac:dyDescent="0.3">
      <c r="A238" t="s">
        <v>1560</v>
      </c>
      <c r="B238" t="s">
        <v>1588</v>
      </c>
      <c r="C238">
        <v>21</v>
      </c>
      <c r="D238" t="s">
        <v>1</v>
      </c>
      <c r="E238" t="s">
        <v>16</v>
      </c>
      <c r="F238">
        <v>43623</v>
      </c>
      <c r="G238">
        <v>230</v>
      </c>
      <c r="H238" t="s">
        <v>1589</v>
      </c>
      <c r="I238" t="s">
        <v>28</v>
      </c>
      <c r="J238" t="s">
        <v>1590</v>
      </c>
      <c r="K238" t="s">
        <v>1591</v>
      </c>
    </row>
    <row r="239" spans="1:14" x14ac:dyDescent="0.3">
      <c r="A239" t="s">
        <v>1560</v>
      </c>
      <c r="B239" t="s">
        <v>1592</v>
      </c>
      <c r="C239">
        <v>23</v>
      </c>
      <c r="D239" t="s">
        <v>1</v>
      </c>
      <c r="E239" t="s">
        <v>16</v>
      </c>
      <c r="F239">
        <v>43618</v>
      </c>
      <c r="G239">
        <v>195</v>
      </c>
      <c r="H239" t="s">
        <v>763</v>
      </c>
      <c r="I239" t="s">
        <v>294</v>
      </c>
      <c r="J239" t="s">
        <v>1593</v>
      </c>
    </row>
    <row r="240" spans="1:14" x14ac:dyDescent="0.3">
      <c r="A240" t="s">
        <v>178</v>
      </c>
      <c r="B240" t="s">
        <v>1594</v>
      </c>
      <c r="C240">
        <v>0</v>
      </c>
      <c r="D240" t="s">
        <v>20</v>
      </c>
      <c r="E240" t="s">
        <v>16</v>
      </c>
      <c r="F240">
        <v>43596</v>
      </c>
      <c r="G240">
        <v>175</v>
      </c>
      <c r="H240" t="s">
        <v>1595</v>
      </c>
      <c r="I240" t="s">
        <v>222</v>
      </c>
      <c r="J240" t="s">
        <v>274</v>
      </c>
      <c r="K240" t="s">
        <v>1596</v>
      </c>
      <c r="L240" t="s">
        <v>1597</v>
      </c>
      <c r="M240" t="s">
        <v>308</v>
      </c>
      <c r="N240" t="s">
        <v>349</v>
      </c>
    </row>
    <row r="241" spans="1:14" x14ac:dyDescent="0.3">
      <c r="A241" t="s">
        <v>178</v>
      </c>
      <c r="B241" t="s">
        <v>1598</v>
      </c>
      <c r="C241">
        <v>10</v>
      </c>
      <c r="D241" t="s">
        <v>20</v>
      </c>
      <c r="E241" t="s">
        <v>2</v>
      </c>
      <c r="F241">
        <v>43624</v>
      </c>
      <c r="G241">
        <v>225</v>
      </c>
      <c r="H241" t="s">
        <v>1599</v>
      </c>
      <c r="I241" t="s">
        <v>67</v>
      </c>
      <c r="J241" t="s">
        <v>1600</v>
      </c>
      <c r="K241" t="s">
        <v>1601</v>
      </c>
      <c r="L241" t="s">
        <v>225</v>
      </c>
      <c r="M241" t="s">
        <v>1211</v>
      </c>
      <c r="N241" t="s">
        <v>350</v>
      </c>
    </row>
    <row r="242" spans="1:14" x14ac:dyDescent="0.3">
      <c r="A242" t="s">
        <v>178</v>
      </c>
      <c r="B242" t="s">
        <v>1602</v>
      </c>
      <c r="C242">
        <v>22</v>
      </c>
      <c r="D242" t="s">
        <v>1</v>
      </c>
      <c r="E242" t="s">
        <v>2</v>
      </c>
      <c r="F242">
        <v>43625</v>
      </c>
      <c r="G242">
        <v>230</v>
      </c>
      <c r="H242" t="s">
        <v>1599</v>
      </c>
      <c r="I242" t="s">
        <v>67</v>
      </c>
      <c r="K242" t="s">
        <v>1603</v>
      </c>
      <c r="L242" t="s">
        <v>351</v>
      </c>
      <c r="M242" t="s">
        <v>205</v>
      </c>
      <c r="N242" t="s">
        <v>350</v>
      </c>
    </row>
    <row r="243" spans="1:14" x14ac:dyDescent="0.3">
      <c r="A243" t="s">
        <v>178</v>
      </c>
      <c r="B243" t="s">
        <v>1604</v>
      </c>
      <c r="C243">
        <v>2</v>
      </c>
      <c r="D243" t="s">
        <v>20</v>
      </c>
      <c r="E243" t="s">
        <v>2</v>
      </c>
      <c r="F243">
        <v>43621</v>
      </c>
      <c r="G243">
        <v>210</v>
      </c>
      <c r="H243" t="s">
        <v>235</v>
      </c>
      <c r="I243" t="s">
        <v>17</v>
      </c>
      <c r="J243" t="s">
        <v>1093</v>
      </c>
      <c r="L243" t="s">
        <v>352</v>
      </c>
      <c r="M243" t="s">
        <v>300</v>
      </c>
      <c r="N243" t="s">
        <v>284</v>
      </c>
    </row>
    <row r="244" spans="1:14" x14ac:dyDescent="0.3">
      <c r="A244" t="s">
        <v>178</v>
      </c>
      <c r="B244" t="s">
        <v>1605</v>
      </c>
      <c r="C244">
        <v>4</v>
      </c>
      <c r="D244" t="s">
        <v>26</v>
      </c>
      <c r="E244" t="s">
        <v>2</v>
      </c>
      <c r="F244">
        <v>43625</v>
      </c>
      <c r="G244">
        <v>240</v>
      </c>
      <c r="H244" t="s">
        <v>235</v>
      </c>
      <c r="I244" t="s">
        <v>17</v>
      </c>
      <c r="J244" t="s">
        <v>1606</v>
      </c>
      <c r="L244" t="s">
        <v>322</v>
      </c>
      <c r="M244" t="s">
        <v>353</v>
      </c>
      <c r="N244" t="s">
        <v>25</v>
      </c>
    </row>
    <row r="245" spans="1:14" x14ac:dyDescent="0.3">
      <c r="A245" t="s">
        <v>178</v>
      </c>
      <c r="B245" t="s">
        <v>1607</v>
      </c>
      <c r="C245">
        <v>30</v>
      </c>
      <c r="D245" t="s">
        <v>20</v>
      </c>
      <c r="E245" t="s">
        <v>2</v>
      </c>
      <c r="F245">
        <v>43623</v>
      </c>
      <c r="G245">
        <v>235</v>
      </c>
      <c r="H245" t="s">
        <v>51</v>
      </c>
      <c r="I245" t="s">
        <v>52</v>
      </c>
      <c r="J245" t="s">
        <v>1079</v>
      </c>
      <c r="K245" t="s">
        <v>1608</v>
      </c>
      <c r="L245" t="s">
        <v>354</v>
      </c>
      <c r="M245" t="s">
        <v>24</v>
      </c>
      <c r="N245" t="s">
        <v>35</v>
      </c>
    </row>
    <row r="246" spans="1:14" x14ac:dyDescent="0.3">
      <c r="A246" t="s">
        <v>178</v>
      </c>
      <c r="B246" t="s">
        <v>1609</v>
      </c>
      <c r="C246">
        <v>1</v>
      </c>
      <c r="D246" t="s">
        <v>1</v>
      </c>
      <c r="E246" t="s">
        <v>2</v>
      </c>
      <c r="F246">
        <v>43624</v>
      </c>
      <c r="G246">
        <v>190</v>
      </c>
      <c r="H246" t="s">
        <v>1610</v>
      </c>
      <c r="I246" t="s">
        <v>355</v>
      </c>
      <c r="J246" t="s">
        <v>1611</v>
      </c>
      <c r="L246" t="s">
        <v>356</v>
      </c>
      <c r="M246" t="s">
        <v>267</v>
      </c>
      <c r="N246" t="s">
        <v>35</v>
      </c>
    </row>
    <row r="247" spans="1:14" x14ac:dyDescent="0.3">
      <c r="A247" t="s">
        <v>178</v>
      </c>
      <c r="B247" t="s">
        <v>1612</v>
      </c>
      <c r="C247">
        <v>21</v>
      </c>
      <c r="D247" t="s">
        <v>42</v>
      </c>
      <c r="E247" t="s">
        <v>16</v>
      </c>
      <c r="F247">
        <v>43619</v>
      </c>
      <c r="G247">
        <v>200</v>
      </c>
      <c r="H247" t="s">
        <v>1613</v>
      </c>
      <c r="I247" t="s">
        <v>4</v>
      </c>
      <c r="J247" t="s">
        <v>1614</v>
      </c>
      <c r="L247" t="s">
        <v>357</v>
      </c>
      <c r="M247" t="s">
        <v>210</v>
      </c>
      <c r="N247" t="s">
        <v>15</v>
      </c>
    </row>
    <row r="248" spans="1:14" x14ac:dyDescent="0.3">
      <c r="A248" t="s">
        <v>178</v>
      </c>
      <c r="B248" t="s">
        <v>1615</v>
      </c>
      <c r="C248">
        <v>23</v>
      </c>
      <c r="D248" t="s">
        <v>26</v>
      </c>
      <c r="E248" t="s">
        <v>2</v>
      </c>
      <c r="F248">
        <v>43623</v>
      </c>
      <c r="G248">
        <v>195</v>
      </c>
      <c r="H248" t="s">
        <v>1616</v>
      </c>
      <c r="I248" t="s">
        <v>81</v>
      </c>
      <c r="J248" t="s">
        <v>1617</v>
      </c>
      <c r="L248" t="s">
        <v>215</v>
      </c>
      <c r="M248" t="s">
        <v>213</v>
      </c>
      <c r="N248" t="s">
        <v>92</v>
      </c>
    </row>
    <row r="249" spans="1:14" x14ac:dyDescent="0.3">
      <c r="A249" t="s">
        <v>178</v>
      </c>
      <c r="B249" t="s">
        <v>1618</v>
      </c>
      <c r="C249">
        <v>12</v>
      </c>
      <c r="D249" t="s">
        <v>42</v>
      </c>
      <c r="E249" t="s">
        <v>21</v>
      </c>
      <c r="F249">
        <v>43626</v>
      </c>
      <c r="G249">
        <v>240</v>
      </c>
      <c r="H249" t="s">
        <v>1619</v>
      </c>
      <c r="I249" t="s">
        <v>67</v>
      </c>
      <c r="J249" t="s">
        <v>1620</v>
      </c>
      <c r="K249" t="s">
        <v>1621</v>
      </c>
      <c r="L249" t="s">
        <v>57</v>
      </c>
      <c r="M249" t="s">
        <v>58</v>
      </c>
      <c r="N249" t="s">
        <v>50</v>
      </c>
    </row>
    <row r="250" spans="1:14" x14ac:dyDescent="0.3">
      <c r="A250" t="s">
        <v>178</v>
      </c>
      <c r="B250" t="s">
        <v>1622</v>
      </c>
      <c r="C250">
        <v>52</v>
      </c>
      <c r="D250" t="s">
        <v>42</v>
      </c>
      <c r="E250" t="s">
        <v>16</v>
      </c>
      <c r="F250">
        <v>43595</v>
      </c>
      <c r="G250">
        <v>175</v>
      </c>
      <c r="H250" t="s">
        <v>1623</v>
      </c>
      <c r="I250" t="s">
        <v>67</v>
      </c>
      <c r="J250" t="s">
        <v>1624</v>
      </c>
      <c r="L250" t="s">
        <v>358</v>
      </c>
      <c r="M250" t="s">
        <v>99</v>
      </c>
      <c r="N250" t="s">
        <v>50</v>
      </c>
    </row>
    <row r="251" spans="1:14" x14ac:dyDescent="0.3">
      <c r="A251" t="s">
        <v>178</v>
      </c>
      <c r="B251" t="s">
        <v>1625</v>
      </c>
      <c r="C251">
        <v>40</v>
      </c>
      <c r="D251" t="s">
        <v>1</v>
      </c>
      <c r="E251" t="s">
        <v>2</v>
      </c>
      <c r="F251">
        <v>43623</v>
      </c>
      <c r="G251">
        <v>210</v>
      </c>
      <c r="H251" t="s">
        <v>1626</v>
      </c>
      <c r="I251" t="s">
        <v>52</v>
      </c>
      <c r="J251" t="s">
        <v>1627</v>
      </c>
      <c r="L251" t="s">
        <v>61</v>
      </c>
      <c r="M251" t="s">
        <v>99</v>
      </c>
      <c r="N251" t="s">
        <v>59</v>
      </c>
    </row>
    <row r="252" spans="1:14" x14ac:dyDescent="0.3">
      <c r="A252" t="s">
        <v>178</v>
      </c>
      <c r="B252" t="s">
        <v>1628</v>
      </c>
      <c r="C252">
        <v>42</v>
      </c>
      <c r="D252" t="s">
        <v>1</v>
      </c>
      <c r="E252" t="s">
        <v>16</v>
      </c>
      <c r="F252">
        <v>43619</v>
      </c>
      <c r="G252">
        <v>195</v>
      </c>
      <c r="H252" t="s">
        <v>1629</v>
      </c>
      <c r="I252" t="s">
        <v>194</v>
      </c>
      <c r="J252" t="s">
        <v>359</v>
      </c>
      <c r="L252" t="s">
        <v>61</v>
      </c>
      <c r="M252" t="s">
        <v>99</v>
      </c>
      <c r="N252" t="s">
        <v>59</v>
      </c>
    </row>
    <row r="253" spans="1:14" x14ac:dyDescent="0.3">
      <c r="A253" t="s">
        <v>178</v>
      </c>
      <c r="B253" t="s">
        <v>1630</v>
      </c>
      <c r="C253">
        <v>41</v>
      </c>
      <c r="D253" t="s">
        <v>26</v>
      </c>
      <c r="E253" t="s">
        <v>16</v>
      </c>
      <c r="F253">
        <v>43621</v>
      </c>
      <c r="G253">
        <v>190</v>
      </c>
      <c r="H253" t="s">
        <v>1631</v>
      </c>
      <c r="I253" t="s">
        <v>52</v>
      </c>
      <c r="J253" t="s">
        <v>1632</v>
      </c>
      <c r="L253" t="s">
        <v>61</v>
      </c>
      <c r="M253" t="s">
        <v>98</v>
      </c>
      <c r="N253" t="s">
        <v>59</v>
      </c>
    </row>
    <row r="254" spans="1:14" x14ac:dyDescent="0.3">
      <c r="A254" t="s">
        <v>178</v>
      </c>
      <c r="B254" t="s">
        <v>1633</v>
      </c>
      <c r="C254">
        <v>13</v>
      </c>
      <c r="D254" t="s">
        <v>1</v>
      </c>
      <c r="E254" t="s">
        <v>2</v>
      </c>
      <c r="F254">
        <v>43625</v>
      </c>
      <c r="G254">
        <v>220</v>
      </c>
      <c r="H254" t="s">
        <v>1634</v>
      </c>
      <c r="I254" t="s">
        <v>1456</v>
      </c>
      <c r="J254" t="s">
        <v>1635</v>
      </c>
    </row>
    <row r="255" spans="1:14" x14ac:dyDescent="0.3">
      <c r="A255" t="s">
        <v>178</v>
      </c>
      <c r="B255" t="s">
        <v>1636</v>
      </c>
      <c r="C255">
        <v>5</v>
      </c>
      <c r="D255" t="s">
        <v>26</v>
      </c>
      <c r="E255" t="s">
        <v>16</v>
      </c>
      <c r="F255">
        <v>43619</v>
      </c>
      <c r="G255">
        <v>175</v>
      </c>
      <c r="H255" t="s">
        <v>90</v>
      </c>
      <c r="I255" t="s">
        <v>81</v>
      </c>
      <c r="J255" t="s">
        <v>1637</v>
      </c>
    </row>
    <row r="256" spans="1:14" x14ac:dyDescent="0.3">
      <c r="A256" t="s">
        <v>178</v>
      </c>
      <c r="B256" t="s">
        <v>1638</v>
      </c>
      <c r="C256">
        <v>25</v>
      </c>
      <c r="D256" t="s">
        <v>20</v>
      </c>
      <c r="E256" t="s">
        <v>16</v>
      </c>
      <c r="F256">
        <v>43620</v>
      </c>
      <c r="G256">
        <v>200</v>
      </c>
      <c r="H256" t="s">
        <v>1562</v>
      </c>
      <c r="I256" t="s">
        <v>4</v>
      </c>
      <c r="J256" t="s">
        <v>1639</v>
      </c>
    </row>
    <row r="257" spans="1:14" x14ac:dyDescent="0.3">
      <c r="A257" t="s">
        <v>1640</v>
      </c>
      <c r="B257" t="s">
        <v>1641</v>
      </c>
      <c r="C257">
        <v>2</v>
      </c>
      <c r="D257" t="s">
        <v>42</v>
      </c>
      <c r="E257" t="s">
        <v>16</v>
      </c>
      <c r="F257">
        <v>43619</v>
      </c>
      <c r="G257">
        <v>198</v>
      </c>
      <c r="H257" t="s">
        <v>1642</v>
      </c>
      <c r="I257" t="s">
        <v>28</v>
      </c>
      <c r="J257" t="s">
        <v>1643</v>
      </c>
      <c r="L257" t="s">
        <v>360</v>
      </c>
      <c r="M257" t="s">
        <v>213</v>
      </c>
      <c r="N257" t="s">
        <v>15</v>
      </c>
    </row>
    <row r="258" spans="1:14" x14ac:dyDescent="0.3">
      <c r="A258" t="s">
        <v>1640</v>
      </c>
      <c r="B258" t="s">
        <v>1644</v>
      </c>
      <c r="C258">
        <v>1</v>
      </c>
      <c r="D258" t="s">
        <v>20</v>
      </c>
      <c r="E258" t="s">
        <v>16</v>
      </c>
      <c r="F258">
        <v>43596</v>
      </c>
      <c r="G258">
        <v>175</v>
      </c>
      <c r="H258" t="s">
        <v>1645</v>
      </c>
      <c r="I258" t="s">
        <v>28</v>
      </c>
      <c r="J258" t="s">
        <v>1646</v>
      </c>
      <c r="K258" t="s">
        <v>1647</v>
      </c>
      <c r="L258" t="s">
        <v>361</v>
      </c>
      <c r="M258" t="s">
        <v>336</v>
      </c>
      <c r="N258" t="s">
        <v>254</v>
      </c>
    </row>
    <row r="259" spans="1:14" x14ac:dyDescent="0.3">
      <c r="A259" t="s">
        <v>1640</v>
      </c>
      <c r="B259" t="s">
        <v>1648</v>
      </c>
      <c r="C259">
        <v>5</v>
      </c>
      <c r="D259" t="s">
        <v>26</v>
      </c>
      <c r="E259" t="s">
        <v>2</v>
      </c>
      <c r="F259">
        <v>43624</v>
      </c>
      <c r="G259">
        <v>230</v>
      </c>
      <c r="H259" t="s">
        <v>362</v>
      </c>
      <c r="I259" t="s">
        <v>28</v>
      </c>
      <c r="J259" t="s">
        <v>1141</v>
      </c>
      <c r="K259" t="s">
        <v>1649</v>
      </c>
      <c r="L259" t="s">
        <v>318</v>
      </c>
      <c r="M259" t="s">
        <v>342</v>
      </c>
      <c r="N259" t="s">
        <v>15</v>
      </c>
    </row>
    <row r="260" spans="1:14" x14ac:dyDescent="0.3">
      <c r="A260" t="s">
        <v>1640</v>
      </c>
      <c r="B260" t="s">
        <v>1650</v>
      </c>
      <c r="C260">
        <v>10</v>
      </c>
      <c r="D260" t="s">
        <v>20</v>
      </c>
      <c r="E260" t="s">
        <v>16</v>
      </c>
      <c r="F260">
        <v>43620</v>
      </c>
      <c r="G260">
        <v>195</v>
      </c>
      <c r="H260" t="s">
        <v>196</v>
      </c>
      <c r="I260" t="s">
        <v>12</v>
      </c>
      <c r="J260" t="s">
        <v>1651</v>
      </c>
      <c r="L260" t="s">
        <v>337</v>
      </c>
      <c r="M260" t="s">
        <v>257</v>
      </c>
      <c r="N260" t="s">
        <v>331</v>
      </c>
    </row>
    <row r="261" spans="1:14" x14ac:dyDescent="0.3">
      <c r="A261" t="s">
        <v>1640</v>
      </c>
      <c r="B261" t="s">
        <v>1652</v>
      </c>
      <c r="C261">
        <v>24</v>
      </c>
      <c r="D261" t="s">
        <v>20</v>
      </c>
      <c r="E261" t="s">
        <v>2</v>
      </c>
      <c r="F261">
        <v>43623</v>
      </c>
      <c r="G261">
        <v>220</v>
      </c>
      <c r="H261" t="s">
        <v>1653</v>
      </c>
      <c r="I261" t="s">
        <v>28</v>
      </c>
      <c r="J261" t="s">
        <v>1654</v>
      </c>
      <c r="L261" t="s">
        <v>363</v>
      </c>
      <c r="M261" t="s">
        <v>308</v>
      </c>
      <c r="N261" t="s">
        <v>54</v>
      </c>
    </row>
    <row r="262" spans="1:14" x14ac:dyDescent="0.3">
      <c r="A262" t="s">
        <v>1640</v>
      </c>
      <c r="B262" t="s">
        <v>1655</v>
      </c>
      <c r="C262">
        <v>4</v>
      </c>
      <c r="D262" t="s">
        <v>42</v>
      </c>
      <c r="E262" t="s">
        <v>16</v>
      </c>
      <c r="F262">
        <v>43622</v>
      </c>
      <c r="G262">
        <v>230</v>
      </c>
      <c r="H262" t="s">
        <v>1656</v>
      </c>
      <c r="I262" t="s">
        <v>8</v>
      </c>
      <c r="J262" t="s">
        <v>1657</v>
      </c>
      <c r="L262" t="s">
        <v>364</v>
      </c>
      <c r="M262" t="s">
        <v>238</v>
      </c>
      <c r="N262" t="s">
        <v>31</v>
      </c>
    </row>
    <row r="263" spans="1:14" x14ac:dyDescent="0.3">
      <c r="A263" t="s">
        <v>1640</v>
      </c>
      <c r="B263" t="s">
        <v>1658</v>
      </c>
      <c r="C263">
        <v>50</v>
      </c>
      <c r="D263" t="s">
        <v>20</v>
      </c>
      <c r="E263" t="s">
        <v>21</v>
      </c>
      <c r="F263">
        <v>43627</v>
      </c>
      <c r="G263">
        <v>260</v>
      </c>
      <c r="H263" t="s">
        <v>365</v>
      </c>
      <c r="I263" t="s">
        <v>259</v>
      </c>
      <c r="J263" t="s">
        <v>1659</v>
      </c>
      <c r="L263" t="s">
        <v>366</v>
      </c>
      <c r="M263" t="s">
        <v>308</v>
      </c>
      <c r="N263" t="s">
        <v>50</v>
      </c>
    </row>
    <row r="264" spans="1:14" x14ac:dyDescent="0.3">
      <c r="A264" t="s">
        <v>1640</v>
      </c>
      <c r="B264" t="s">
        <v>1660</v>
      </c>
      <c r="C264">
        <v>0</v>
      </c>
      <c r="D264" t="s">
        <v>42</v>
      </c>
      <c r="E264" t="s">
        <v>2</v>
      </c>
      <c r="F264">
        <v>43624</v>
      </c>
      <c r="G264">
        <v>225</v>
      </c>
      <c r="H264" t="s">
        <v>196</v>
      </c>
      <c r="I264" t="s">
        <v>12</v>
      </c>
      <c r="J264" t="s">
        <v>274</v>
      </c>
      <c r="K264" t="s">
        <v>1661</v>
      </c>
      <c r="L264" t="s">
        <v>367</v>
      </c>
      <c r="M264" t="s">
        <v>308</v>
      </c>
      <c r="N264" t="s">
        <v>35</v>
      </c>
    </row>
    <row r="265" spans="1:14" x14ac:dyDescent="0.3">
      <c r="A265" t="s">
        <v>1640</v>
      </c>
      <c r="B265" t="s">
        <v>1662</v>
      </c>
      <c r="C265">
        <v>12</v>
      </c>
      <c r="D265" t="s">
        <v>20</v>
      </c>
      <c r="E265" t="s">
        <v>16</v>
      </c>
      <c r="F265">
        <v>36678</v>
      </c>
      <c r="G265">
        <v>175</v>
      </c>
      <c r="H265" t="s">
        <v>303</v>
      </c>
      <c r="I265" t="s">
        <v>294</v>
      </c>
      <c r="L265" t="s">
        <v>37</v>
      </c>
      <c r="M265" t="s">
        <v>316</v>
      </c>
      <c r="N265" t="s">
        <v>74</v>
      </c>
    </row>
    <row r="266" spans="1:14" x14ac:dyDescent="0.3">
      <c r="A266" t="s">
        <v>1640</v>
      </c>
      <c r="B266" t="s">
        <v>1663</v>
      </c>
      <c r="C266">
        <v>3</v>
      </c>
      <c r="D266" t="s">
        <v>20</v>
      </c>
      <c r="E266" t="s">
        <v>2</v>
      </c>
      <c r="F266">
        <v>43623</v>
      </c>
      <c r="G266">
        <v>230</v>
      </c>
      <c r="H266" t="s">
        <v>1664</v>
      </c>
      <c r="I266" t="s">
        <v>259</v>
      </c>
      <c r="J266" t="s">
        <v>368</v>
      </c>
      <c r="K266" t="s">
        <v>1665</v>
      </c>
      <c r="L266" t="s">
        <v>214</v>
      </c>
      <c r="M266" t="s">
        <v>213</v>
      </c>
      <c r="N266" t="s">
        <v>31</v>
      </c>
    </row>
    <row r="267" spans="1:14" x14ac:dyDescent="0.3">
      <c r="A267" t="s">
        <v>1640</v>
      </c>
      <c r="B267" t="s">
        <v>1666</v>
      </c>
      <c r="C267">
        <v>20</v>
      </c>
      <c r="D267" t="s">
        <v>1</v>
      </c>
      <c r="E267" t="s">
        <v>2</v>
      </c>
      <c r="F267">
        <v>43624</v>
      </c>
      <c r="G267">
        <v>200</v>
      </c>
      <c r="H267" t="s">
        <v>369</v>
      </c>
      <c r="I267" t="s">
        <v>259</v>
      </c>
      <c r="J267" t="s">
        <v>370</v>
      </c>
      <c r="L267" t="s">
        <v>57</v>
      </c>
      <c r="M267" t="s">
        <v>292</v>
      </c>
      <c r="N267" t="s">
        <v>59</v>
      </c>
    </row>
    <row r="268" spans="1:14" x14ac:dyDescent="0.3">
      <c r="A268" t="s">
        <v>1640</v>
      </c>
      <c r="B268" t="s">
        <v>1667</v>
      </c>
      <c r="C268">
        <v>22</v>
      </c>
      <c r="D268" t="s">
        <v>20</v>
      </c>
      <c r="E268" t="s">
        <v>16</v>
      </c>
      <c r="F268">
        <v>43620</v>
      </c>
      <c r="G268">
        <v>200</v>
      </c>
      <c r="H268" t="s">
        <v>371</v>
      </c>
      <c r="I268" t="s">
        <v>259</v>
      </c>
      <c r="J268" t="s">
        <v>1668</v>
      </c>
      <c r="L268" t="s">
        <v>358</v>
      </c>
      <c r="M268" t="s">
        <v>292</v>
      </c>
      <c r="N268" t="s">
        <v>50</v>
      </c>
    </row>
    <row r="269" spans="1:14" x14ac:dyDescent="0.3">
      <c r="A269" t="s">
        <v>1640</v>
      </c>
      <c r="B269" t="s">
        <v>1669</v>
      </c>
      <c r="C269">
        <v>41</v>
      </c>
      <c r="D269" t="s">
        <v>42</v>
      </c>
      <c r="E269" t="s">
        <v>2</v>
      </c>
      <c r="F269">
        <v>43625</v>
      </c>
      <c r="G269">
        <v>260</v>
      </c>
      <c r="H269" t="s">
        <v>1670</v>
      </c>
      <c r="I269" t="s">
        <v>259</v>
      </c>
      <c r="J269" t="s">
        <v>1671</v>
      </c>
      <c r="L269" t="s">
        <v>315</v>
      </c>
      <c r="M269" t="s">
        <v>241</v>
      </c>
      <c r="N269" t="s">
        <v>50</v>
      </c>
    </row>
    <row r="270" spans="1:14" x14ac:dyDescent="0.3">
      <c r="A270" t="s">
        <v>1640</v>
      </c>
      <c r="B270" t="s">
        <v>1672</v>
      </c>
      <c r="C270">
        <v>14</v>
      </c>
      <c r="D270" t="s">
        <v>1</v>
      </c>
      <c r="E270" t="s">
        <v>16</v>
      </c>
      <c r="F270">
        <v>43620</v>
      </c>
      <c r="G270">
        <v>190</v>
      </c>
      <c r="H270" t="s">
        <v>372</v>
      </c>
      <c r="I270" t="s">
        <v>294</v>
      </c>
      <c r="J270" t="s">
        <v>373</v>
      </c>
      <c r="L270" t="s">
        <v>218</v>
      </c>
      <c r="M270" t="s">
        <v>49</v>
      </c>
      <c r="N270" t="s">
        <v>50</v>
      </c>
    </row>
    <row r="271" spans="1:14" x14ac:dyDescent="0.3">
      <c r="A271" t="s">
        <v>1640</v>
      </c>
      <c r="B271" t="s">
        <v>1673</v>
      </c>
      <c r="C271">
        <v>33</v>
      </c>
      <c r="D271" t="s">
        <v>1</v>
      </c>
      <c r="E271" t="s">
        <v>16</v>
      </c>
      <c r="F271">
        <v>36678</v>
      </c>
      <c r="G271">
        <v>170</v>
      </c>
      <c r="H271" t="s">
        <v>1674</v>
      </c>
      <c r="I271" t="s">
        <v>87</v>
      </c>
      <c r="J271" t="s">
        <v>1675</v>
      </c>
      <c r="L271" t="s">
        <v>358</v>
      </c>
      <c r="M271" t="s">
        <v>292</v>
      </c>
      <c r="N271" t="s">
        <v>59</v>
      </c>
    </row>
    <row r="272" spans="1:14" x14ac:dyDescent="0.3">
      <c r="A272" t="s">
        <v>1640</v>
      </c>
      <c r="B272" t="s">
        <v>1676</v>
      </c>
      <c r="C272">
        <v>21</v>
      </c>
      <c r="D272" t="s">
        <v>20</v>
      </c>
      <c r="E272" t="s">
        <v>16</v>
      </c>
      <c r="F272">
        <v>43621</v>
      </c>
      <c r="G272">
        <v>215</v>
      </c>
      <c r="H272" t="s">
        <v>1677</v>
      </c>
      <c r="I272" t="s">
        <v>259</v>
      </c>
      <c r="L272" t="s">
        <v>358</v>
      </c>
      <c r="M272" t="s">
        <v>99</v>
      </c>
      <c r="N272" t="s">
        <v>59</v>
      </c>
    </row>
    <row r="273" spans="1:14" x14ac:dyDescent="0.3">
      <c r="A273" t="s">
        <v>1640</v>
      </c>
      <c r="B273" t="s">
        <v>1678</v>
      </c>
      <c r="C273">
        <v>54</v>
      </c>
      <c r="D273" t="s">
        <v>20</v>
      </c>
      <c r="E273" t="s">
        <v>2</v>
      </c>
      <c r="F273">
        <v>43625</v>
      </c>
      <c r="G273">
        <v>215</v>
      </c>
      <c r="H273" t="s">
        <v>371</v>
      </c>
      <c r="I273" t="s">
        <v>259</v>
      </c>
      <c r="J273" t="s">
        <v>1679</v>
      </c>
      <c r="L273" t="s">
        <v>61</v>
      </c>
      <c r="M273" t="s">
        <v>292</v>
      </c>
      <c r="N273" t="s">
        <v>59</v>
      </c>
    </row>
    <row r="274" spans="1:14" x14ac:dyDescent="0.3">
      <c r="A274" t="s">
        <v>1640</v>
      </c>
      <c r="B274" t="s">
        <v>1680</v>
      </c>
      <c r="C274">
        <v>25</v>
      </c>
      <c r="D274" t="s">
        <v>26</v>
      </c>
      <c r="E274" t="s">
        <v>16</v>
      </c>
      <c r="F274">
        <v>43617</v>
      </c>
      <c r="G274">
        <v>170</v>
      </c>
      <c r="H274" t="s">
        <v>1681</v>
      </c>
      <c r="I274" t="s">
        <v>87</v>
      </c>
      <c r="J274" t="s">
        <v>1682</v>
      </c>
    </row>
    <row r="275" spans="1:14" x14ac:dyDescent="0.3">
      <c r="A275" t="s">
        <v>1640</v>
      </c>
      <c r="B275" t="s">
        <v>1683</v>
      </c>
      <c r="C275">
        <v>23</v>
      </c>
      <c r="D275" t="s">
        <v>26</v>
      </c>
      <c r="E275" t="s">
        <v>16</v>
      </c>
      <c r="F275">
        <v>43620</v>
      </c>
      <c r="G275">
        <v>185</v>
      </c>
      <c r="H275" t="s">
        <v>371</v>
      </c>
      <c r="I275" t="s">
        <v>259</v>
      </c>
    </row>
    <row r="276" spans="1:14" x14ac:dyDescent="0.3">
      <c r="A276" t="s">
        <v>179</v>
      </c>
      <c r="B276" t="s">
        <v>1684</v>
      </c>
      <c r="C276">
        <v>22</v>
      </c>
      <c r="D276" t="s">
        <v>42</v>
      </c>
      <c r="E276" t="s">
        <v>2</v>
      </c>
      <c r="F276">
        <v>43626</v>
      </c>
      <c r="G276">
        <v>237</v>
      </c>
      <c r="H276" t="s">
        <v>1017</v>
      </c>
      <c r="I276" t="s">
        <v>52</v>
      </c>
      <c r="J276" t="s">
        <v>1685</v>
      </c>
      <c r="L276" t="s">
        <v>1686</v>
      </c>
      <c r="M276" t="s">
        <v>374</v>
      </c>
      <c r="N276" t="s">
        <v>1687</v>
      </c>
    </row>
    <row r="277" spans="1:14" x14ac:dyDescent="0.3">
      <c r="A277" t="s">
        <v>179</v>
      </c>
      <c r="B277" t="s">
        <v>1688</v>
      </c>
      <c r="C277">
        <v>0</v>
      </c>
      <c r="D277" t="s">
        <v>26</v>
      </c>
      <c r="E277" t="s">
        <v>16</v>
      </c>
      <c r="F277">
        <v>36678</v>
      </c>
      <c r="G277">
        <v>187</v>
      </c>
      <c r="H277" t="s">
        <v>375</v>
      </c>
      <c r="I277" t="s">
        <v>75</v>
      </c>
      <c r="J277" t="s">
        <v>376</v>
      </c>
      <c r="L277" t="s">
        <v>377</v>
      </c>
      <c r="M277" t="s">
        <v>378</v>
      </c>
      <c r="N277" t="s">
        <v>211</v>
      </c>
    </row>
    <row r="278" spans="1:14" x14ac:dyDescent="0.3">
      <c r="A278" t="s">
        <v>179</v>
      </c>
      <c r="B278" t="s">
        <v>1689</v>
      </c>
      <c r="C278">
        <v>34</v>
      </c>
      <c r="D278" t="s">
        <v>26</v>
      </c>
      <c r="E278" t="s">
        <v>16</v>
      </c>
      <c r="F278">
        <v>43619</v>
      </c>
      <c r="G278">
        <v>206</v>
      </c>
      <c r="H278" t="s">
        <v>1690</v>
      </c>
      <c r="I278" t="s">
        <v>17</v>
      </c>
      <c r="J278" t="s">
        <v>1691</v>
      </c>
      <c r="L278" t="s">
        <v>379</v>
      </c>
      <c r="M278" t="s">
        <v>288</v>
      </c>
      <c r="N278" t="s">
        <v>275</v>
      </c>
    </row>
    <row r="279" spans="1:14" x14ac:dyDescent="0.3">
      <c r="A279" t="s">
        <v>179</v>
      </c>
      <c r="B279" t="s">
        <v>1692</v>
      </c>
      <c r="C279">
        <v>35</v>
      </c>
      <c r="D279" t="s">
        <v>26</v>
      </c>
      <c r="E279" t="s">
        <v>2</v>
      </c>
      <c r="F279">
        <v>43627</v>
      </c>
      <c r="G279">
        <v>240</v>
      </c>
      <c r="H279" t="s">
        <v>1693</v>
      </c>
      <c r="I279" t="s">
        <v>17</v>
      </c>
      <c r="J279" t="s">
        <v>1694</v>
      </c>
      <c r="K279" t="s">
        <v>1695</v>
      </c>
      <c r="L279" t="s">
        <v>82</v>
      </c>
      <c r="M279" t="s">
        <v>83</v>
      </c>
      <c r="N279" t="s">
        <v>206</v>
      </c>
    </row>
    <row r="280" spans="1:14" x14ac:dyDescent="0.3">
      <c r="A280" t="s">
        <v>179</v>
      </c>
      <c r="B280" t="s">
        <v>1696</v>
      </c>
      <c r="C280">
        <v>21</v>
      </c>
      <c r="D280" t="s">
        <v>42</v>
      </c>
      <c r="E280" t="s">
        <v>16</v>
      </c>
      <c r="F280">
        <v>43621</v>
      </c>
      <c r="G280">
        <v>217</v>
      </c>
      <c r="H280" t="s">
        <v>1697</v>
      </c>
      <c r="I280" t="s">
        <v>75</v>
      </c>
      <c r="J280" t="s">
        <v>1698</v>
      </c>
      <c r="L280" t="s">
        <v>366</v>
      </c>
      <c r="M280" t="s">
        <v>24</v>
      </c>
      <c r="N280" t="s">
        <v>78</v>
      </c>
    </row>
    <row r="281" spans="1:14" x14ac:dyDescent="0.3">
      <c r="A281" t="s">
        <v>179</v>
      </c>
      <c r="B281" t="s">
        <v>1699</v>
      </c>
      <c r="C281">
        <v>1</v>
      </c>
      <c r="D281" t="s">
        <v>20</v>
      </c>
      <c r="E281" t="s">
        <v>16</v>
      </c>
      <c r="F281">
        <v>43619</v>
      </c>
      <c r="G281">
        <v>198</v>
      </c>
      <c r="H281" t="s">
        <v>1700</v>
      </c>
      <c r="I281" t="s">
        <v>67</v>
      </c>
      <c r="J281" t="s">
        <v>1701</v>
      </c>
      <c r="K281" t="s">
        <v>1702</v>
      </c>
      <c r="L281" t="s">
        <v>380</v>
      </c>
      <c r="M281" t="s">
        <v>381</v>
      </c>
      <c r="N281" t="s">
        <v>25</v>
      </c>
    </row>
    <row r="282" spans="1:14" x14ac:dyDescent="0.3">
      <c r="A282" t="s">
        <v>179</v>
      </c>
      <c r="B282" t="s">
        <v>1703</v>
      </c>
      <c r="C282">
        <v>23</v>
      </c>
      <c r="D282" t="s">
        <v>1</v>
      </c>
      <c r="E282" t="s">
        <v>16</v>
      </c>
      <c r="F282">
        <v>43620</v>
      </c>
      <c r="G282">
        <v>203</v>
      </c>
      <c r="H282" t="s">
        <v>1704</v>
      </c>
      <c r="I282" t="s">
        <v>67</v>
      </c>
      <c r="J282" t="s">
        <v>1705</v>
      </c>
      <c r="L282" t="s">
        <v>367</v>
      </c>
      <c r="M282" t="s">
        <v>213</v>
      </c>
      <c r="N282" t="s">
        <v>25</v>
      </c>
    </row>
    <row r="283" spans="1:14" x14ac:dyDescent="0.3">
      <c r="A283" t="s">
        <v>179</v>
      </c>
      <c r="B283" t="s">
        <v>1706</v>
      </c>
      <c r="C283">
        <v>2</v>
      </c>
      <c r="D283" t="s">
        <v>26</v>
      </c>
      <c r="E283" t="s">
        <v>2</v>
      </c>
      <c r="F283">
        <v>43624</v>
      </c>
      <c r="G283">
        <v>220</v>
      </c>
      <c r="H283" t="s">
        <v>1707</v>
      </c>
      <c r="I283" t="s">
        <v>28</v>
      </c>
      <c r="J283" t="s">
        <v>376</v>
      </c>
      <c r="L283" t="s">
        <v>237</v>
      </c>
      <c r="M283" t="s">
        <v>30</v>
      </c>
      <c r="N283" t="s">
        <v>35</v>
      </c>
    </row>
    <row r="284" spans="1:14" x14ac:dyDescent="0.3">
      <c r="A284" t="s">
        <v>179</v>
      </c>
      <c r="B284" t="s">
        <v>1708</v>
      </c>
      <c r="C284">
        <v>15</v>
      </c>
      <c r="D284" t="s">
        <v>42</v>
      </c>
      <c r="E284" t="s">
        <v>2</v>
      </c>
      <c r="F284">
        <v>43624</v>
      </c>
      <c r="G284">
        <v>250</v>
      </c>
      <c r="H284" t="s">
        <v>382</v>
      </c>
      <c r="I284" t="s">
        <v>282</v>
      </c>
      <c r="J284" t="s">
        <v>1709</v>
      </c>
      <c r="L284" t="s">
        <v>272</v>
      </c>
      <c r="M284" t="s">
        <v>46</v>
      </c>
      <c r="N284" t="s">
        <v>92</v>
      </c>
    </row>
    <row r="285" spans="1:14" x14ac:dyDescent="0.3">
      <c r="A285" t="s">
        <v>179</v>
      </c>
      <c r="B285" t="s">
        <v>1710</v>
      </c>
      <c r="C285">
        <v>13</v>
      </c>
      <c r="D285" t="s">
        <v>1</v>
      </c>
      <c r="E285" t="s">
        <v>16</v>
      </c>
      <c r="F285">
        <v>43618</v>
      </c>
      <c r="G285">
        <v>172</v>
      </c>
      <c r="H285" t="s">
        <v>383</v>
      </c>
      <c r="I285" t="s">
        <v>87</v>
      </c>
      <c r="J285" t="s">
        <v>1711</v>
      </c>
      <c r="L285" t="s">
        <v>384</v>
      </c>
      <c r="M285" t="s">
        <v>98</v>
      </c>
      <c r="N285" t="s">
        <v>35</v>
      </c>
    </row>
    <row r="286" spans="1:14" x14ac:dyDescent="0.3">
      <c r="A286" t="s">
        <v>179</v>
      </c>
      <c r="B286" t="s">
        <v>1712</v>
      </c>
      <c r="C286">
        <v>12</v>
      </c>
      <c r="D286" t="s">
        <v>26</v>
      </c>
      <c r="E286" t="s">
        <v>16</v>
      </c>
      <c r="F286">
        <v>43618</v>
      </c>
      <c r="G286">
        <v>201</v>
      </c>
      <c r="H286" t="s">
        <v>1599</v>
      </c>
      <c r="I286" t="s">
        <v>67</v>
      </c>
      <c r="J286" t="s">
        <v>1600</v>
      </c>
      <c r="L286" t="s">
        <v>272</v>
      </c>
      <c r="M286" t="s">
        <v>89</v>
      </c>
      <c r="N286" t="s">
        <v>35</v>
      </c>
    </row>
    <row r="287" spans="1:14" x14ac:dyDescent="0.3">
      <c r="A287" t="s">
        <v>179</v>
      </c>
      <c r="B287" t="s">
        <v>1713</v>
      </c>
      <c r="C287">
        <v>3</v>
      </c>
      <c r="D287" t="s">
        <v>26</v>
      </c>
      <c r="E287" t="s">
        <v>16</v>
      </c>
      <c r="F287">
        <v>43619</v>
      </c>
      <c r="G287">
        <v>200</v>
      </c>
      <c r="H287" t="s">
        <v>235</v>
      </c>
      <c r="I287" t="s">
        <v>17</v>
      </c>
      <c r="J287" t="s">
        <v>1714</v>
      </c>
      <c r="L287" t="s">
        <v>218</v>
      </c>
      <c r="M287" t="s">
        <v>94</v>
      </c>
      <c r="N287" t="s">
        <v>50</v>
      </c>
    </row>
    <row r="288" spans="1:14" x14ac:dyDescent="0.3">
      <c r="A288" t="s">
        <v>179</v>
      </c>
      <c r="B288" t="s">
        <v>1715</v>
      </c>
      <c r="C288">
        <v>31</v>
      </c>
      <c r="D288" t="s">
        <v>26</v>
      </c>
      <c r="E288" t="s">
        <v>16</v>
      </c>
      <c r="F288">
        <v>43620</v>
      </c>
      <c r="G288">
        <v>197</v>
      </c>
      <c r="H288" t="s">
        <v>1716</v>
      </c>
      <c r="I288" t="s">
        <v>52</v>
      </c>
      <c r="J288" t="s">
        <v>1717</v>
      </c>
      <c r="L288" t="s">
        <v>97</v>
      </c>
      <c r="M288" t="s">
        <v>98</v>
      </c>
      <c r="N288" t="s">
        <v>59</v>
      </c>
    </row>
    <row r="289" spans="1:14" x14ac:dyDescent="0.3">
      <c r="A289" t="s">
        <v>179</v>
      </c>
      <c r="B289" t="s">
        <v>1718</v>
      </c>
      <c r="C289">
        <v>33</v>
      </c>
      <c r="D289" t="s">
        <v>1</v>
      </c>
      <c r="E289" t="s">
        <v>2</v>
      </c>
      <c r="F289">
        <v>43624</v>
      </c>
      <c r="G289">
        <v>226</v>
      </c>
      <c r="H289" t="s">
        <v>1182</v>
      </c>
      <c r="I289" t="s">
        <v>81</v>
      </c>
      <c r="J289" t="s">
        <v>1183</v>
      </c>
    </row>
    <row r="290" spans="1:14" x14ac:dyDescent="0.3">
      <c r="A290" t="s">
        <v>179</v>
      </c>
      <c r="B290" t="s">
        <v>1719</v>
      </c>
      <c r="C290">
        <v>30</v>
      </c>
      <c r="D290" t="s">
        <v>26</v>
      </c>
      <c r="E290" t="s">
        <v>21</v>
      </c>
      <c r="F290">
        <v>36708</v>
      </c>
      <c r="G290">
        <v>266</v>
      </c>
      <c r="H290" t="s">
        <v>1720</v>
      </c>
      <c r="I290" t="s">
        <v>67</v>
      </c>
      <c r="J290" t="s">
        <v>1721</v>
      </c>
    </row>
    <row r="291" spans="1:14" x14ac:dyDescent="0.3">
      <c r="A291" t="s">
        <v>179</v>
      </c>
      <c r="B291" t="s">
        <v>1722</v>
      </c>
      <c r="C291">
        <v>32</v>
      </c>
      <c r="D291" t="s">
        <v>1</v>
      </c>
      <c r="E291" t="s">
        <v>21</v>
      </c>
      <c r="F291">
        <v>36708</v>
      </c>
      <c r="G291">
        <v>223</v>
      </c>
      <c r="H291" t="s">
        <v>497</v>
      </c>
      <c r="I291" t="s">
        <v>17</v>
      </c>
      <c r="J291" t="s">
        <v>1723</v>
      </c>
    </row>
    <row r="292" spans="1:14" x14ac:dyDescent="0.3">
      <c r="A292" t="s">
        <v>179</v>
      </c>
      <c r="B292" t="s">
        <v>1724</v>
      </c>
      <c r="C292">
        <v>4</v>
      </c>
      <c r="D292" t="s">
        <v>1</v>
      </c>
      <c r="E292" t="s">
        <v>16</v>
      </c>
      <c r="F292">
        <v>36678</v>
      </c>
      <c r="G292">
        <v>183</v>
      </c>
      <c r="H292" t="s">
        <v>51</v>
      </c>
      <c r="I292" t="s">
        <v>52</v>
      </c>
      <c r="J292" t="s">
        <v>1725</v>
      </c>
    </row>
    <row r="293" spans="1:14" x14ac:dyDescent="0.3">
      <c r="A293" t="s">
        <v>179</v>
      </c>
      <c r="B293" t="s">
        <v>1726</v>
      </c>
      <c r="C293">
        <v>25</v>
      </c>
      <c r="D293" t="s">
        <v>42</v>
      </c>
      <c r="E293" t="s">
        <v>2</v>
      </c>
      <c r="F293">
        <v>43625</v>
      </c>
      <c r="G293">
        <v>235</v>
      </c>
      <c r="H293" t="s">
        <v>1159</v>
      </c>
      <c r="I293" t="s">
        <v>17</v>
      </c>
      <c r="J293" t="s">
        <v>916</v>
      </c>
    </row>
    <row r="294" spans="1:14" x14ac:dyDescent="0.3">
      <c r="A294" t="s">
        <v>179</v>
      </c>
      <c r="B294" t="s">
        <v>1727</v>
      </c>
      <c r="C294">
        <v>11</v>
      </c>
      <c r="E294" t="s">
        <v>2</v>
      </c>
      <c r="F294">
        <v>43625</v>
      </c>
      <c r="G294">
        <v>240</v>
      </c>
      <c r="H294" t="s">
        <v>1728</v>
      </c>
      <c r="I294" t="s">
        <v>75</v>
      </c>
      <c r="J294" t="s">
        <v>1729</v>
      </c>
    </row>
    <row r="295" spans="1:14" x14ac:dyDescent="0.3">
      <c r="A295" t="s">
        <v>1730</v>
      </c>
      <c r="B295" t="s">
        <v>1731</v>
      </c>
      <c r="C295">
        <v>11</v>
      </c>
      <c r="D295" t="s">
        <v>42</v>
      </c>
      <c r="E295" t="s">
        <v>16</v>
      </c>
      <c r="F295">
        <v>43620</v>
      </c>
      <c r="G295">
        <v>205</v>
      </c>
      <c r="H295" t="s">
        <v>1732</v>
      </c>
      <c r="I295" t="s">
        <v>484</v>
      </c>
      <c r="J295" t="s">
        <v>1733</v>
      </c>
      <c r="K295" t="s">
        <v>1734</v>
      </c>
      <c r="L295" t="s">
        <v>1327</v>
      </c>
      <c r="M295" t="s">
        <v>38</v>
      </c>
      <c r="N295" t="s">
        <v>296</v>
      </c>
    </row>
    <row r="296" spans="1:14" x14ac:dyDescent="0.3">
      <c r="A296" t="s">
        <v>1730</v>
      </c>
      <c r="B296" t="s">
        <v>1735</v>
      </c>
      <c r="C296">
        <v>2</v>
      </c>
      <c r="D296" t="s">
        <v>20</v>
      </c>
      <c r="E296" t="s">
        <v>16</v>
      </c>
      <c r="F296">
        <v>36678</v>
      </c>
      <c r="G296">
        <v>185</v>
      </c>
      <c r="H296" t="s">
        <v>303</v>
      </c>
      <c r="I296" t="s">
        <v>294</v>
      </c>
      <c r="J296" t="s">
        <v>1736</v>
      </c>
      <c r="K296" t="s">
        <v>1737</v>
      </c>
      <c r="L296" t="s">
        <v>318</v>
      </c>
      <c r="M296" t="s">
        <v>343</v>
      </c>
      <c r="N296" t="s">
        <v>767</v>
      </c>
    </row>
    <row r="297" spans="1:14" x14ac:dyDescent="0.3">
      <c r="A297" t="s">
        <v>1730</v>
      </c>
      <c r="B297" t="s">
        <v>1738</v>
      </c>
      <c r="C297">
        <v>23</v>
      </c>
      <c r="D297" t="s">
        <v>20</v>
      </c>
      <c r="E297" t="s">
        <v>16</v>
      </c>
      <c r="F297">
        <v>43620</v>
      </c>
      <c r="G297">
        <v>170</v>
      </c>
      <c r="H297" t="s">
        <v>1739</v>
      </c>
      <c r="I297" t="s">
        <v>484</v>
      </c>
      <c r="J297" t="s">
        <v>1740</v>
      </c>
      <c r="K297" t="s">
        <v>1741</v>
      </c>
      <c r="L297" t="s">
        <v>547</v>
      </c>
      <c r="M297" t="s">
        <v>343</v>
      </c>
      <c r="N297" t="s">
        <v>220</v>
      </c>
    </row>
    <row r="298" spans="1:14" x14ac:dyDescent="0.3">
      <c r="A298" t="s">
        <v>1730</v>
      </c>
      <c r="B298" t="s">
        <v>1742</v>
      </c>
      <c r="C298">
        <v>1</v>
      </c>
      <c r="D298" t="s">
        <v>1</v>
      </c>
      <c r="E298" t="s">
        <v>2</v>
      </c>
      <c r="F298">
        <v>43626</v>
      </c>
      <c r="G298">
        <v>245</v>
      </c>
      <c r="H298" t="s">
        <v>1743</v>
      </c>
      <c r="I298" t="s">
        <v>28</v>
      </c>
      <c r="J298" t="s">
        <v>1744</v>
      </c>
      <c r="K298" t="s">
        <v>1453</v>
      </c>
      <c r="L298" t="s">
        <v>351</v>
      </c>
      <c r="M298" t="s">
        <v>1211</v>
      </c>
      <c r="N298" t="s">
        <v>31</v>
      </c>
    </row>
    <row r="299" spans="1:14" x14ac:dyDescent="0.3">
      <c r="A299" t="s">
        <v>1730</v>
      </c>
      <c r="B299" t="s">
        <v>1745</v>
      </c>
      <c r="C299">
        <v>35</v>
      </c>
      <c r="D299" t="s">
        <v>42</v>
      </c>
      <c r="E299" t="s">
        <v>2</v>
      </c>
      <c r="F299">
        <v>43626</v>
      </c>
      <c r="G299">
        <v>225</v>
      </c>
      <c r="H299" t="s">
        <v>1746</v>
      </c>
      <c r="I299" t="s">
        <v>425</v>
      </c>
      <c r="J299" t="s">
        <v>1747</v>
      </c>
      <c r="L299" t="s">
        <v>76</v>
      </c>
      <c r="M299" t="s">
        <v>414</v>
      </c>
      <c r="N299" t="s">
        <v>284</v>
      </c>
    </row>
    <row r="300" spans="1:14" x14ac:dyDescent="0.3">
      <c r="A300" t="s">
        <v>1730</v>
      </c>
      <c r="B300" t="s">
        <v>1748</v>
      </c>
      <c r="C300">
        <v>0</v>
      </c>
      <c r="D300" t="s">
        <v>26</v>
      </c>
      <c r="E300" t="s">
        <v>16</v>
      </c>
      <c r="F300">
        <v>43618</v>
      </c>
      <c r="G300">
        <v>195</v>
      </c>
      <c r="H300" t="s">
        <v>1732</v>
      </c>
      <c r="I300" t="s">
        <v>484</v>
      </c>
      <c r="J300" t="s">
        <v>1749</v>
      </c>
      <c r="K300" t="s">
        <v>1750</v>
      </c>
      <c r="L300" t="s">
        <v>513</v>
      </c>
      <c r="M300" t="s">
        <v>378</v>
      </c>
      <c r="N300" t="s">
        <v>289</v>
      </c>
    </row>
    <row r="301" spans="1:14" x14ac:dyDescent="0.3">
      <c r="A301" t="s">
        <v>1730</v>
      </c>
      <c r="B301" t="s">
        <v>1751</v>
      </c>
      <c r="C301">
        <v>12</v>
      </c>
      <c r="D301" t="s">
        <v>1</v>
      </c>
      <c r="E301" t="s">
        <v>16</v>
      </c>
      <c r="F301">
        <v>43623</v>
      </c>
      <c r="G301">
        <v>230</v>
      </c>
      <c r="H301" t="s">
        <v>686</v>
      </c>
      <c r="I301" t="s">
        <v>484</v>
      </c>
      <c r="J301" t="s">
        <v>1752</v>
      </c>
      <c r="K301" t="s">
        <v>1753</v>
      </c>
      <c r="L301" t="s">
        <v>322</v>
      </c>
      <c r="M301" t="s">
        <v>232</v>
      </c>
      <c r="N301" t="s">
        <v>39</v>
      </c>
    </row>
    <row r="302" spans="1:14" x14ac:dyDescent="0.3">
      <c r="A302" t="s">
        <v>1730</v>
      </c>
      <c r="B302" t="s">
        <v>1754</v>
      </c>
      <c r="C302">
        <v>24</v>
      </c>
      <c r="D302" t="s">
        <v>26</v>
      </c>
      <c r="E302" t="s">
        <v>2</v>
      </c>
      <c r="F302">
        <v>43627</v>
      </c>
      <c r="G302">
        <v>255</v>
      </c>
      <c r="H302" t="s">
        <v>1634</v>
      </c>
      <c r="I302" t="s">
        <v>1456</v>
      </c>
      <c r="J302" t="s">
        <v>1563</v>
      </c>
      <c r="K302" t="s">
        <v>1755</v>
      </c>
      <c r="L302" t="s">
        <v>326</v>
      </c>
      <c r="M302" t="s">
        <v>24</v>
      </c>
      <c r="N302" t="s">
        <v>35</v>
      </c>
    </row>
    <row r="303" spans="1:14" x14ac:dyDescent="0.3">
      <c r="A303" t="s">
        <v>1730</v>
      </c>
      <c r="B303" t="s">
        <v>1756</v>
      </c>
      <c r="C303">
        <v>22</v>
      </c>
      <c r="D303" t="s">
        <v>26</v>
      </c>
      <c r="E303" t="s">
        <v>2</v>
      </c>
      <c r="F303">
        <v>43624</v>
      </c>
      <c r="G303">
        <v>240</v>
      </c>
      <c r="H303" t="s">
        <v>1757</v>
      </c>
      <c r="I303" t="s">
        <v>484</v>
      </c>
      <c r="J303" t="s">
        <v>1758</v>
      </c>
      <c r="L303" t="s">
        <v>91</v>
      </c>
      <c r="M303" t="s">
        <v>58</v>
      </c>
      <c r="N303" t="s">
        <v>59</v>
      </c>
    </row>
    <row r="304" spans="1:14" x14ac:dyDescent="0.3">
      <c r="A304" t="s">
        <v>1730</v>
      </c>
      <c r="B304" t="s">
        <v>1759</v>
      </c>
      <c r="C304">
        <v>4</v>
      </c>
      <c r="D304" t="s">
        <v>20</v>
      </c>
      <c r="E304" t="s">
        <v>16</v>
      </c>
      <c r="F304">
        <v>36678</v>
      </c>
      <c r="G304">
        <v>165</v>
      </c>
      <c r="H304" t="s">
        <v>1760</v>
      </c>
      <c r="I304" t="s">
        <v>484</v>
      </c>
      <c r="J304" t="s">
        <v>1752</v>
      </c>
      <c r="L304" t="s">
        <v>53</v>
      </c>
      <c r="M304" t="s">
        <v>99</v>
      </c>
      <c r="N304" t="s">
        <v>59</v>
      </c>
    </row>
    <row r="305" spans="1:14" x14ac:dyDescent="0.3">
      <c r="A305" t="s">
        <v>1730</v>
      </c>
      <c r="B305" t="s">
        <v>1761</v>
      </c>
      <c r="C305">
        <v>45</v>
      </c>
      <c r="D305" t="s">
        <v>20</v>
      </c>
      <c r="E305" t="s">
        <v>21</v>
      </c>
      <c r="F305">
        <v>43626</v>
      </c>
      <c r="G305">
        <v>255</v>
      </c>
      <c r="H305" t="s">
        <v>1762</v>
      </c>
      <c r="I305" t="s">
        <v>259</v>
      </c>
      <c r="J305" t="s">
        <v>1763</v>
      </c>
      <c r="L305" t="s">
        <v>93</v>
      </c>
      <c r="M305" t="s">
        <v>58</v>
      </c>
      <c r="N305" t="s">
        <v>59</v>
      </c>
    </row>
    <row r="306" spans="1:14" x14ac:dyDescent="0.3">
      <c r="A306" t="s">
        <v>1730</v>
      </c>
      <c r="B306" t="s">
        <v>1764</v>
      </c>
      <c r="C306">
        <v>10</v>
      </c>
      <c r="D306" t="s">
        <v>26</v>
      </c>
      <c r="E306" t="s">
        <v>16</v>
      </c>
      <c r="F306">
        <v>43618</v>
      </c>
      <c r="G306">
        <v>170</v>
      </c>
      <c r="H306" t="s">
        <v>1765</v>
      </c>
      <c r="I306" t="s">
        <v>484</v>
      </c>
      <c r="J306" t="s">
        <v>1766</v>
      </c>
      <c r="L306" t="s">
        <v>218</v>
      </c>
      <c r="M306" t="s">
        <v>98</v>
      </c>
      <c r="N306" t="s">
        <v>54</v>
      </c>
    </row>
    <row r="307" spans="1:14" x14ac:dyDescent="0.3">
      <c r="A307" t="s">
        <v>1730</v>
      </c>
      <c r="B307" t="s">
        <v>1767</v>
      </c>
      <c r="C307">
        <v>5</v>
      </c>
      <c r="D307" t="s">
        <v>20</v>
      </c>
      <c r="E307" t="s">
        <v>2</v>
      </c>
      <c r="F307">
        <v>43623</v>
      </c>
      <c r="G307">
        <v>200</v>
      </c>
      <c r="H307" t="s">
        <v>369</v>
      </c>
      <c r="I307" t="s">
        <v>484</v>
      </c>
      <c r="J307" t="s">
        <v>1768</v>
      </c>
      <c r="L307" t="s">
        <v>61</v>
      </c>
      <c r="M307" t="s">
        <v>99</v>
      </c>
      <c r="N307" t="s">
        <v>59</v>
      </c>
    </row>
    <row r="308" spans="1:14" x14ac:dyDescent="0.3">
      <c r="A308" t="s">
        <v>1730</v>
      </c>
      <c r="B308" t="s">
        <v>1769</v>
      </c>
      <c r="C308">
        <v>30</v>
      </c>
      <c r="D308" t="s">
        <v>1</v>
      </c>
      <c r="E308" t="s">
        <v>2</v>
      </c>
      <c r="F308">
        <v>43627</v>
      </c>
      <c r="G308">
        <v>240</v>
      </c>
      <c r="H308" t="s">
        <v>1770</v>
      </c>
      <c r="I308" t="s">
        <v>484</v>
      </c>
      <c r="J308" t="s">
        <v>1771</v>
      </c>
    </row>
    <row r="309" spans="1:14" x14ac:dyDescent="0.3">
      <c r="A309" t="s">
        <v>1730</v>
      </c>
      <c r="B309" t="s">
        <v>1772</v>
      </c>
      <c r="C309">
        <v>15</v>
      </c>
      <c r="D309" t="s">
        <v>26</v>
      </c>
      <c r="E309" t="s">
        <v>2</v>
      </c>
      <c r="F309">
        <v>43624</v>
      </c>
      <c r="G309">
        <v>255</v>
      </c>
      <c r="H309" t="s">
        <v>1562</v>
      </c>
      <c r="I309" t="s">
        <v>4</v>
      </c>
      <c r="J309" t="s">
        <v>1773</v>
      </c>
    </row>
    <row r="310" spans="1:14" x14ac:dyDescent="0.3">
      <c r="A310" t="s">
        <v>1730</v>
      </c>
      <c r="B310" t="s">
        <v>1774</v>
      </c>
      <c r="C310">
        <v>3</v>
      </c>
      <c r="D310" t="s">
        <v>1</v>
      </c>
      <c r="E310" t="s">
        <v>16</v>
      </c>
      <c r="F310">
        <v>43622</v>
      </c>
      <c r="G310">
        <v>200</v>
      </c>
      <c r="H310" t="s">
        <v>1775</v>
      </c>
      <c r="I310" t="s">
        <v>484</v>
      </c>
      <c r="J310" t="s">
        <v>1776</v>
      </c>
    </row>
    <row r="311" spans="1:14" x14ac:dyDescent="0.3">
      <c r="A311" t="s">
        <v>1730</v>
      </c>
      <c r="B311" t="s">
        <v>1777</v>
      </c>
      <c r="C311">
        <v>42</v>
      </c>
      <c r="D311" t="s">
        <v>20</v>
      </c>
      <c r="E311" t="s">
        <v>2</v>
      </c>
      <c r="F311">
        <v>43626</v>
      </c>
      <c r="G311">
        <v>260</v>
      </c>
      <c r="H311" t="s">
        <v>1778</v>
      </c>
      <c r="I311" t="s">
        <v>1779</v>
      </c>
      <c r="J311" t="s">
        <v>1780</v>
      </c>
      <c r="K311" t="s">
        <v>1781</v>
      </c>
    </row>
    <row r="312" spans="1:14" x14ac:dyDescent="0.3">
      <c r="A312" t="s">
        <v>180</v>
      </c>
      <c r="B312" t="s">
        <v>1782</v>
      </c>
      <c r="C312">
        <v>5</v>
      </c>
      <c r="D312" t="s">
        <v>42</v>
      </c>
      <c r="E312" t="s">
        <v>16</v>
      </c>
      <c r="F312">
        <v>43619</v>
      </c>
      <c r="G312">
        <v>194</v>
      </c>
      <c r="H312" t="s">
        <v>385</v>
      </c>
      <c r="I312" t="s">
        <v>282</v>
      </c>
      <c r="J312" t="s">
        <v>1783</v>
      </c>
      <c r="K312" t="s">
        <v>1784</v>
      </c>
      <c r="L312" t="s">
        <v>386</v>
      </c>
      <c r="M312" t="s">
        <v>83</v>
      </c>
      <c r="N312" t="s">
        <v>261</v>
      </c>
    </row>
    <row r="313" spans="1:14" x14ac:dyDescent="0.3">
      <c r="A313" t="s">
        <v>180</v>
      </c>
      <c r="B313" t="s">
        <v>1785</v>
      </c>
      <c r="C313">
        <v>4</v>
      </c>
      <c r="D313" t="s">
        <v>42</v>
      </c>
      <c r="E313" t="s">
        <v>2</v>
      </c>
      <c r="F313">
        <v>43624</v>
      </c>
      <c r="G313">
        <v>255</v>
      </c>
      <c r="H313" t="s">
        <v>1786</v>
      </c>
      <c r="I313" t="s">
        <v>96</v>
      </c>
      <c r="J313" t="s">
        <v>1786</v>
      </c>
      <c r="L313" t="s">
        <v>250</v>
      </c>
      <c r="M313" t="s">
        <v>251</v>
      </c>
      <c r="N313" t="s">
        <v>10</v>
      </c>
    </row>
    <row r="314" spans="1:14" x14ac:dyDescent="0.3">
      <c r="A314" t="s">
        <v>180</v>
      </c>
      <c r="B314" t="s">
        <v>1787</v>
      </c>
      <c r="C314">
        <v>2</v>
      </c>
      <c r="D314" t="s">
        <v>26</v>
      </c>
      <c r="E314" t="s">
        <v>16</v>
      </c>
      <c r="F314">
        <v>43619</v>
      </c>
      <c r="G314">
        <v>183</v>
      </c>
      <c r="H314" t="s">
        <v>1788</v>
      </c>
      <c r="I314" t="s">
        <v>12</v>
      </c>
      <c r="J314" t="s">
        <v>1789</v>
      </c>
      <c r="L314" t="s">
        <v>260</v>
      </c>
      <c r="M314" t="s">
        <v>381</v>
      </c>
      <c r="N314" t="s">
        <v>296</v>
      </c>
    </row>
    <row r="315" spans="1:14" x14ac:dyDescent="0.3">
      <c r="A315" t="s">
        <v>180</v>
      </c>
      <c r="B315" t="s">
        <v>1790</v>
      </c>
      <c r="C315">
        <v>15</v>
      </c>
      <c r="D315" t="s">
        <v>1</v>
      </c>
      <c r="E315" t="s">
        <v>2</v>
      </c>
      <c r="F315">
        <v>43624</v>
      </c>
      <c r="G315">
        <v>220</v>
      </c>
      <c r="H315" t="s">
        <v>387</v>
      </c>
      <c r="I315" t="s">
        <v>282</v>
      </c>
      <c r="J315" t="s">
        <v>1791</v>
      </c>
      <c r="L315" t="s">
        <v>388</v>
      </c>
      <c r="M315" t="s">
        <v>197</v>
      </c>
      <c r="N315" t="s">
        <v>345</v>
      </c>
    </row>
    <row r="316" spans="1:14" x14ac:dyDescent="0.3">
      <c r="A316" t="s">
        <v>180</v>
      </c>
      <c r="B316" t="s">
        <v>1792</v>
      </c>
      <c r="C316">
        <v>23</v>
      </c>
      <c r="D316" t="s">
        <v>26</v>
      </c>
      <c r="E316" t="s">
        <v>2</v>
      </c>
      <c r="F316">
        <v>43623</v>
      </c>
      <c r="G316">
        <v>220</v>
      </c>
      <c r="H316" t="s">
        <v>389</v>
      </c>
      <c r="I316" t="s">
        <v>390</v>
      </c>
      <c r="J316" t="s">
        <v>1793</v>
      </c>
      <c r="K316" t="s">
        <v>1794</v>
      </c>
      <c r="L316" t="s">
        <v>391</v>
      </c>
      <c r="M316" t="s">
        <v>64</v>
      </c>
      <c r="N316" t="s">
        <v>206</v>
      </c>
    </row>
    <row r="317" spans="1:14" x14ac:dyDescent="0.3">
      <c r="A317" t="s">
        <v>180</v>
      </c>
      <c r="B317" t="s">
        <v>1795</v>
      </c>
      <c r="C317">
        <v>21</v>
      </c>
      <c r="D317" t="s">
        <v>26</v>
      </c>
      <c r="E317" t="s">
        <v>2</v>
      </c>
      <c r="F317">
        <v>43625</v>
      </c>
      <c r="G317">
        <v>226</v>
      </c>
      <c r="H317" t="s">
        <v>196</v>
      </c>
      <c r="I317" t="s">
        <v>12</v>
      </c>
      <c r="J317" t="s">
        <v>1228</v>
      </c>
      <c r="K317" t="s">
        <v>1796</v>
      </c>
      <c r="L317" t="s">
        <v>392</v>
      </c>
      <c r="M317" t="s">
        <v>393</v>
      </c>
      <c r="N317" t="s">
        <v>65</v>
      </c>
    </row>
    <row r="318" spans="1:14" x14ac:dyDescent="0.3">
      <c r="A318" t="s">
        <v>180</v>
      </c>
      <c r="B318" t="s">
        <v>1797</v>
      </c>
      <c r="C318">
        <v>24</v>
      </c>
      <c r="D318" t="s">
        <v>42</v>
      </c>
      <c r="E318" t="s">
        <v>16</v>
      </c>
      <c r="F318">
        <v>43620</v>
      </c>
      <c r="G318">
        <v>191</v>
      </c>
      <c r="H318" t="s">
        <v>1798</v>
      </c>
      <c r="I318" t="s">
        <v>96</v>
      </c>
      <c r="J318" t="s">
        <v>1799</v>
      </c>
      <c r="L318" t="s">
        <v>287</v>
      </c>
      <c r="M318" t="s">
        <v>267</v>
      </c>
      <c r="N318" t="s">
        <v>284</v>
      </c>
    </row>
    <row r="319" spans="1:14" x14ac:dyDescent="0.3">
      <c r="A319" t="s">
        <v>180</v>
      </c>
      <c r="B319" t="s">
        <v>1800</v>
      </c>
      <c r="C319">
        <v>1</v>
      </c>
      <c r="D319" t="s">
        <v>1</v>
      </c>
      <c r="E319" t="s">
        <v>16</v>
      </c>
      <c r="F319">
        <v>43617</v>
      </c>
      <c r="G319">
        <v>175</v>
      </c>
      <c r="H319" t="s">
        <v>1801</v>
      </c>
      <c r="I319" t="s">
        <v>394</v>
      </c>
      <c r="J319" t="s">
        <v>1802</v>
      </c>
      <c r="K319" t="s">
        <v>1803</v>
      </c>
      <c r="L319" t="s">
        <v>356</v>
      </c>
      <c r="M319" t="s">
        <v>41</v>
      </c>
      <c r="N319" t="s">
        <v>78</v>
      </c>
    </row>
    <row r="320" spans="1:14" x14ac:dyDescent="0.3">
      <c r="A320" t="s">
        <v>180</v>
      </c>
      <c r="B320" t="s">
        <v>1804</v>
      </c>
      <c r="C320">
        <v>10</v>
      </c>
      <c r="D320" t="s">
        <v>1</v>
      </c>
      <c r="E320" t="s">
        <v>2</v>
      </c>
      <c r="F320">
        <v>43625</v>
      </c>
      <c r="G320">
        <v>210</v>
      </c>
      <c r="H320" t="s">
        <v>1805</v>
      </c>
      <c r="I320" t="s">
        <v>395</v>
      </c>
      <c r="J320" t="s">
        <v>1806</v>
      </c>
      <c r="K320" t="s">
        <v>1807</v>
      </c>
      <c r="L320" t="s">
        <v>312</v>
      </c>
      <c r="M320" t="s">
        <v>85</v>
      </c>
      <c r="N320" t="s">
        <v>31</v>
      </c>
    </row>
    <row r="321" spans="1:15" x14ac:dyDescent="0.3">
      <c r="A321" t="s">
        <v>180</v>
      </c>
      <c r="B321" t="s">
        <v>1808</v>
      </c>
      <c r="C321">
        <v>42</v>
      </c>
      <c r="D321" t="s">
        <v>26</v>
      </c>
      <c r="E321" t="s">
        <v>2</v>
      </c>
      <c r="F321">
        <v>43627</v>
      </c>
      <c r="G321">
        <v>224</v>
      </c>
      <c r="H321" t="s">
        <v>396</v>
      </c>
      <c r="I321" t="s">
        <v>12</v>
      </c>
      <c r="J321" t="s">
        <v>1809</v>
      </c>
      <c r="L321" t="s">
        <v>84</v>
      </c>
      <c r="M321" t="s">
        <v>70</v>
      </c>
      <c r="N321" t="s">
        <v>25</v>
      </c>
    </row>
    <row r="322" spans="1:15" x14ac:dyDescent="0.3">
      <c r="A322" t="s">
        <v>180</v>
      </c>
      <c r="B322" t="s">
        <v>1810</v>
      </c>
      <c r="C322">
        <v>3</v>
      </c>
      <c r="D322" t="s">
        <v>1</v>
      </c>
      <c r="E322" t="s">
        <v>2</v>
      </c>
      <c r="F322">
        <v>43623</v>
      </c>
      <c r="G322">
        <v>205</v>
      </c>
      <c r="H322" t="s">
        <v>1811</v>
      </c>
      <c r="I322" t="s">
        <v>32</v>
      </c>
      <c r="J322" t="s">
        <v>397</v>
      </c>
      <c r="K322" t="s">
        <v>1812</v>
      </c>
      <c r="L322" t="s">
        <v>315</v>
      </c>
      <c r="M322" t="s">
        <v>216</v>
      </c>
      <c r="N322" t="s">
        <v>50</v>
      </c>
    </row>
    <row r="323" spans="1:15" x14ac:dyDescent="0.3">
      <c r="A323" t="s">
        <v>180</v>
      </c>
      <c r="B323" t="s">
        <v>1813</v>
      </c>
      <c r="C323">
        <v>34</v>
      </c>
      <c r="D323" t="s">
        <v>20</v>
      </c>
      <c r="E323" t="s">
        <v>2</v>
      </c>
      <c r="F323">
        <v>43624</v>
      </c>
      <c r="G323">
        <v>224</v>
      </c>
      <c r="H323" t="s">
        <v>1814</v>
      </c>
      <c r="I323" t="s">
        <v>394</v>
      </c>
      <c r="J323" t="s">
        <v>1815</v>
      </c>
      <c r="L323" t="s">
        <v>398</v>
      </c>
      <c r="M323" t="s">
        <v>49</v>
      </c>
      <c r="N323" t="s">
        <v>59</v>
      </c>
    </row>
    <row r="324" spans="1:15" x14ac:dyDescent="0.3">
      <c r="A324" t="s">
        <v>180</v>
      </c>
      <c r="B324" t="s">
        <v>1816</v>
      </c>
      <c r="C324">
        <v>22</v>
      </c>
      <c r="D324" t="s">
        <v>42</v>
      </c>
      <c r="E324" t="s">
        <v>16</v>
      </c>
      <c r="F324">
        <v>43596</v>
      </c>
      <c r="G324">
        <v>175</v>
      </c>
      <c r="H324" t="s">
        <v>399</v>
      </c>
      <c r="I324" t="s">
        <v>400</v>
      </c>
      <c r="J324" t="s">
        <v>1817</v>
      </c>
      <c r="L324" t="s">
        <v>61</v>
      </c>
      <c r="M324" t="s">
        <v>98</v>
      </c>
      <c r="N324" t="s">
        <v>59</v>
      </c>
    </row>
    <row r="325" spans="1:15" x14ac:dyDescent="0.3">
      <c r="A325" t="s">
        <v>180</v>
      </c>
      <c r="B325" t="s">
        <v>1818</v>
      </c>
      <c r="C325">
        <v>12</v>
      </c>
      <c r="D325" t="s">
        <v>42</v>
      </c>
      <c r="E325" t="s">
        <v>16</v>
      </c>
      <c r="F325">
        <v>43620</v>
      </c>
      <c r="G325">
        <v>200</v>
      </c>
      <c r="H325" t="s">
        <v>1819</v>
      </c>
      <c r="I325" t="s">
        <v>208</v>
      </c>
      <c r="J325" t="s">
        <v>1105</v>
      </c>
      <c r="L325" t="s">
        <v>61</v>
      </c>
      <c r="M325" t="s">
        <v>99</v>
      </c>
      <c r="N325" t="s">
        <v>59</v>
      </c>
    </row>
    <row r="326" spans="1:15" x14ac:dyDescent="0.3">
      <c r="A326" t="s">
        <v>1820</v>
      </c>
      <c r="B326" t="s">
        <v>1821</v>
      </c>
      <c r="C326">
        <v>1</v>
      </c>
      <c r="D326" t="s">
        <v>20</v>
      </c>
      <c r="E326" t="s">
        <v>16</v>
      </c>
      <c r="F326">
        <v>36678</v>
      </c>
      <c r="G326">
        <v>170</v>
      </c>
      <c r="H326" t="s">
        <v>401</v>
      </c>
      <c r="I326" t="s">
        <v>282</v>
      </c>
      <c r="J326" t="s">
        <v>1822</v>
      </c>
      <c r="K326" t="s">
        <v>1823</v>
      </c>
      <c r="L326" t="s">
        <v>402</v>
      </c>
      <c r="M326" t="s">
        <v>14</v>
      </c>
      <c r="N326" t="s">
        <v>1824</v>
      </c>
    </row>
    <row r="327" spans="1:15" x14ac:dyDescent="0.3">
      <c r="A327" t="s">
        <v>1820</v>
      </c>
      <c r="B327" t="s">
        <v>1825</v>
      </c>
      <c r="C327">
        <v>23</v>
      </c>
      <c r="D327" t="s">
        <v>26</v>
      </c>
      <c r="E327" t="s">
        <v>2</v>
      </c>
      <c r="F327">
        <v>43626</v>
      </c>
      <c r="G327">
        <v>240</v>
      </c>
      <c r="H327" t="s">
        <v>1472</v>
      </c>
      <c r="I327" t="s">
        <v>1473</v>
      </c>
      <c r="J327" t="s">
        <v>376</v>
      </c>
      <c r="K327" t="s">
        <v>1826</v>
      </c>
      <c r="L327" t="s">
        <v>1827</v>
      </c>
      <c r="M327" t="s">
        <v>199</v>
      </c>
      <c r="N327" t="s">
        <v>1828</v>
      </c>
      <c r="O327" t="s">
        <v>198</v>
      </c>
    </row>
    <row r="328" spans="1:15" x14ac:dyDescent="0.3">
      <c r="A328" t="s">
        <v>1820</v>
      </c>
      <c r="B328" t="s">
        <v>1829</v>
      </c>
      <c r="C328">
        <v>25</v>
      </c>
      <c r="D328" t="s">
        <v>1</v>
      </c>
      <c r="E328" t="s">
        <v>2</v>
      </c>
      <c r="F328">
        <v>43626</v>
      </c>
      <c r="G328">
        <v>215</v>
      </c>
      <c r="H328" t="s">
        <v>385</v>
      </c>
      <c r="I328" t="s">
        <v>282</v>
      </c>
      <c r="K328" t="s">
        <v>1830</v>
      </c>
      <c r="L328" t="s">
        <v>403</v>
      </c>
      <c r="M328" t="s">
        <v>342</v>
      </c>
      <c r="N328" t="s">
        <v>78</v>
      </c>
    </row>
    <row r="329" spans="1:15" x14ac:dyDescent="0.3">
      <c r="A329" t="s">
        <v>1820</v>
      </c>
      <c r="B329" t="s">
        <v>1831</v>
      </c>
      <c r="C329">
        <v>5</v>
      </c>
      <c r="D329" t="s">
        <v>1</v>
      </c>
      <c r="E329" t="s">
        <v>16</v>
      </c>
      <c r="F329">
        <v>43621</v>
      </c>
      <c r="G329">
        <v>205</v>
      </c>
      <c r="H329" t="s">
        <v>399</v>
      </c>
      <c r="I329" t="s">
        <v>400</v>
      </c>
      <c r="J329" t="s">
        <v>376</v>
      </c>
      <c r="K329" t="s">
        <v>1832</v>
      </c>
      <c r="L329" t="s">
        <v>404</v>
      </c>
      <c r="M329" t="s">
        <v>311</v>
      </c>
      <c r="N329" t="s">
        <v>10</v>
      </c>
    </row>
    <row r="330" spans="1:15" x14ac:dyDescent="0.3">
      <c r="A330" t="s">
        <v>1820</v>
      </c>
      <c r="B330" t="s">
        <v>1833</v>
      </c>
      <c r="C330">
        <v>2</v>
      </c>
      <c r="D330" t="s">
        <v>1</v>
      </c>
      <c r="E330" t="s">
        <v>16</v>
      </c>
      <c r="F330">
        <v>43622</v>
      </c>
      <c r="G330">
        <v>200</v>
      </c>
      <c r="H330" t="s">
        <v>405</v>
      </c>
      <c r="I330" t="s">
        <v>56</v>
      </c>
      <c r="J330" t="s">
        <v>1131</v>
      </c>
      <c r="K330" t="s">
        <v>1834</v>
      </c>
      <c r="L330" t="s">
        <v>352</v>
      </c>
      <c r="M330" t="s">
        <v>288</v>
      </c>
      <c r="N330" t="s">
        <v>65</v>
      </c>
    </row>
    <row r="331" spans="1:15" x14ac:dyDescent="0.3">
      <c r="A331" t="s">
        <v>1820</v>
      </c>
      <c r="B331" t="s">
        <v>1835</v>
      </c>
      <c r="C331">
        <v>11</v>
      </c>
      <c r="D331" t="s">
        <v>26</v>
      </c>
      <c r="E331" t="s">
        <v>16</v>
      </c>
      <c r="F331">
        <v>43621</v>
      </c>
      <c r="G331">
        <v>200</v>
      </c>
      <c r="H331" t="s">
        <v>385</v>
      </c>
      <c r="I331" t="s">
        <v>282</v>
      </c>
      <c r="J331" t="s">
        <v>1836</v>
      </c>
      <c r="K331" t="s">
        <v>1837</v>
      </c>
      <c r="L331" t="s">
        <v>338</v>
      </c>
      <c r="M331" t="s">
        <v>300</v>
      </c>
      <c r="N331" t="s">
        <v>275</v>
      </c>
    </row>
    <row r="332" spans="1:15" x14ac:dyDescent="0.3">
      <c r="A332" t="s">
        <v>1820</v>
      </c>
      <c r="B332" t="s">
        <v>1838</v>
      </c>
      <c r="C332">
        <v>10</v>
      </c>
      <c r="D332" t="s">
        <v>1</v>
      </c>
      <c r="E332" t="s">
        <v>16</v>
      </c>
      <c r="F332">
        <v>43620</v>
      </c>
      <c r="G332">
        <v>170</v>
      </c>
      <c r="H332" t="s">
        <v>1839</v>
      </c>
      <c r="I332" t="s">
        <v>87</v>
      </c>
      <c r="L332" t="s">
        <v>406</v>
      </c>
      <c r="M332" t="s">
        <v>46</v>
      </c>
      <c r="N332" t="s">
        <v>25</v>
      </c>
    </row>
    <row r="333" spans="1:15" x14ac:dyDescent="0.3">
      <c r="A333" t="s">
        <v>1820</v>
      </c>
      <c r="B333" t="s">
        <v>1840</v>
      </c>
      <c r="C333">
        <v>14</v>
      </c>
      <c r="D333" t="s">
        <v>1</v>
      </c>
      <c r="E333" t="s">
        <v>2</v>
      </c>
      <c r="F333">
        <v>43624</v>
      </c>
      <c r="G333">
        <v>200</v>
      </c>
      <c r="H333" t="s">
        <v>407</v>
      </c>
      <c r="I333" t="s">
        <v>408</v>
      </c>
      <c r="L333" t="s">
        <v>272</v>
      </c>
      <c r="M333" t="s">
        <v>257</v>
      </c>
      <c r="N333" t="s">
        <v>35</v>
      </c>
    </row>
    <row r="334" spans="1:15" x14ac:dyDescent="0.3">
      <c r="A334" t="s">
        <v>1820</v>
      </c>
      <c r="B334" t="s">
        <v>1841</v>
      </c>
      <c r="C334">
        <v>0</v>
      </c>
      <c r="D334" t="s">
        <v>26</v>
      </c>
      <c r="E334" t="s">
        <v>2</v>
      </c>
      <c r="F334">
        <v>43625</v>
      </c>
      <c r="G334">
        <v>235</v>
      </c>
      <c r="H334" t="s">
        <v>1842</v>
      </c>
      <c r="I334" t="s">
        <v>1843</v>
      </c>
      <c r="J334" t="s">
        <v>409</v>
      </c>
      <c r="L334" t="s">
        <v>358</v>
      </c>
      <c r="M334" t="s">
        <v>41</v>
      </c>
      <c r="N334" t="s">
        <v>59</v>
      </c>
    </row>
    <row r="335" spans="1:15" x14ac:dyDescent="0.3">
      <c r="A335" t="s">
        <v>1820</v>
      </c>
      <c r="B335" t="s">
        <v>1844</v>
      </c>
      <c r="C335">
        <v>13</v>
      </c>
      <c r="D335" t="s">
        <v>42</v>
      </c>
      <c r="E335" t="s">
        <v>2</v>
      </c>
      <c r="F335">
        <v>43625</v>
      </c>
      <c r="G335">
        <v>228</v>
      </c>
      <c r="H335" t="s">
        <v>1845</v>
      </c>
      <c r="I335" t="s">
        <v>1846</v>
      </c>
      <c r="J335" t="s">
        <v>1847</v>
      </c>
      <c r="L335" t="s">
        <v>315</v>
      </c>
      <c r="M335" t="s">
        <v>41</v>
      </c>
      <c r="N335" t="s">
        <v>54</v>
      </c>
    </row>
    <row r="336" spans="1:15" x14ac:dyDescent="0.3">
      <c r="A336" t="s">
        <v>1820</v>
      </c>
      <c r="B336" t="s">
        <v>1848</v>
      </c>
      <c r="C336">
        <v>20</v>
      </c>
      <c r="D336" t="s">
        <v>20</v>
      </c>
      <c r="E336" t="s">
        <v>16</v>
      </c>
      <c r="F336">
        <v>43617</v>
      </c>
      <c r="G336">
        <v>175</v>
      </c>
      <c r="H336" t="s">
        <v>1849</v>
      </c>
      <c r="I336" t="s">
        <v>282</v>
      </c>
      <c r="J336" t="s">
        <v>1850</v>
      </c>
      <c r="L336" t="s">
        <v>57</v>
      </c>
      <c r="M336" t="s">
        <v>94</v>
      </c>
      <c r="N336" t="s">
        <v>92</v>
      </c>
    </row>
    <row r="337" spans="1:14" x14ac:dyDescent="0.3">
      <c r="A337" t="s">
        <v>1820</v>
      </c>
      <c r="B337" t="s">
        <v>1851</v>
      </c>
      <c r="C337">
        <v>12</v>
      </c>
      <c r="D337" t="s">
        <v>26</v>
      </c>
      <c r="E337" t="s">
        <v>16</v>
      </c>
      <c r="F337">
        <v>43618</v>
      </c>
      <c r="G337">
        <v>180</v>
      </c>
      <c r="H337" t="s">
        <v>1852</v>
      </c>
      <c r="I337" t="s">
        <v>282</v>
      </c>
      <c r="J337" t="s">
        <v>1822</v>
      </c>
      <c r="L337" t="s">
        <v>315</v>
      </c>
      <c r="M337" t="s">
        <v>98</v>
      </c>
      <c r="N337" t="s">
        <v>35</v>
      </c>
    </row>
    <row r="338" spans="1:14" x14ac:dyDescent="0.3">
      <c r="A338" t="s">
        <v>1820</v>
      </c>
      <c r="B338" t="s">
        <v>1853</v>
      </c>
      <c r="C338">
        <v>4</v>
      </c>
      <c r="D338" t="s">
        <v>42</v>
      </c>
      <c r="E338" t="s">
        <v>16</v>
      </c>
      <c r="F338">
        <v>43595</v>
      </c>
      <c r="G338">
        <v>190</v>
      </c>
      <c r="H338" t="s">
        <v>193</v>
      </c>
      <c r="I338" t="s">
        <v>194</v>
      </c>
      <c r="J338" t="s">
        <v>1854</v>
      </c>
      <c r="L338" t="s">
        <v>315</v>
      </c>
      <c r="M338" t="s">
        <v>99</v>
      </c>
      <c r="N338" t="s">
        <v>59</v>
      </c>
    </row>
    <row r="339" spans="1:14" x14ac:dyDescent="0.3">
      <c r="A339" t="s">
        <v>1820</v>
      </c>
      <c r="B339" t="s">
        <v>1855</v>
      </c>
      <c r="C339">
        <v>24</v>
      </c>
      <c r="D339" t="s">
        <v>1</v>
      </c>
      <c r="E339" t="s">
        <v>2</v>
      </c>
      <c r="F339">
        <v>43623</v>
      </c>
      <c r="G339">
        <v>200</v>
      </c>
      <c r="H339" t="s">
        <v>410</v>
      </c>
      <c r="I339" t="s">
        <v>194</v>
      </c>
      <c r="L339" t="s">
        <v>97</v>
      </c>
      <c r="M339" t="s">
        <v>94</v>
      </c>
      <c r="N339" t="s">
        <v>59</v>
      </c>
    </row>
    <row r="340" spans="1:14" x14ac:dyDescent="0.3">
      <c r="A340" t="s">
        <v>1820</v>
      </c>
      <c r="B340" t="s">
        <v>1856</v>
      </c>
      <c r="C340">
        <v>15</v>
      </c>
      <c r="D340" t="s">
        <v>20</v>
      </c>
      <c r="E340" t="s">
        <v>2</v>
      </c>
      <c r="F340">
        <v>43624</v>
      </c>
      <c r="G340">
        <v>195</v>
      </c>
      <c r="H340" t="s">
        <v>385</v>
      </c>
      <c r="I340" t="s">
        <v>282</v>
      </c>
      <c r="L340" t="s">
        <v>61</v>
      </c>
      <c r="M340" t="s">
        <v>99</v>
      </c>
      <c r="N340" t="s">
        <v>59</v>
      </c>
    </row>
    <row r="341" spans="1:14" x14ac:dyDescent="0.3">
      <c r="A341" t="s">
        <v>1857</v>
      </c>
      <c r="B341" t="s">
        <v>1858</v>
      </c>
      <c r="C341">
        <v>5</v>
      </c>
      <c r="D341" t="s">
        <v>42</v>
      </c>
      <c r="E341" t="s">
        <v>16</v>
      </c>
      <c r="F341">
        <v>43619</v>
      </c>
      <c r="G341">
        <v>194</v>
      </c>
      <c r="H341" t="s">
        <v>273</v>
      </c>
      <c r="I341" t="s">
        <v>22</v>
      </c>
      <c r="J341" t="s">
        <v>1859</v>
      </c>
      <c r="K341" t="s">
        <v>411</v>
      </c>
      <c r="L341" t="s">
        <v>219</v>
      </c>
      <c r="M341" t="s">
        <v>412</v>
      </c>
    </row>
    <row r="342" spans="1:14" x14ac:dyDescent="0.3">
      <c r="A342" t="s">
        <v>1857</v>
      </c>
      <c r="B342" t="s">
        <v>1860</v>
      </c>
      <c r="C342">
        <v>33</v>
      </c>
      <c r="D342" t="s">
        <v>42</v>
      </c>
      <c r="E342" t="s">
        <v>2</v>
      </c>
      <c r="F342">
        <v>43624</v>
      </c>
      <c r="G342">
        <v>250</v>
      </c>
      <c r="H342" t="s">
        <v>1178</v>
      </c>
      <c r="I342" t="s">
        <v>81</v>
      </c>
      <c r="J342" t="s">
        <v>1861</v>
      </c>
      <c r="K342" t="s">
        <v>1862</v>
      </c>
      <c r="L342" t="s">
        <v>413</v>
      </c>
      <c r="M342" t="s">
        <v>39</v>
      </c>
    </row>
    <row r="343" spans="1:14" x14ac:dyDescent="0.3">
      <c r="A343" t="s">
        <v>1857</v>
      </c>
      <c r="B343" t="s">
        <v>1863</v>
      </c>
      <c r="C343">
        <v>2</v>
      </c>
      <c r="D343" t="s">
        <v>42</v>
      </c>
      <c r="E343" t="s">
        <v>16</v>
      </c>
      <c r="F343">
        <v>43623</v>
      </c>
      <c r="G343">
        <v>185</v>
      </c>
      <c r="H343" t="s">
        <v>405</v>
      </c>
      <c r="I343" t="s">
        <v>56</v>
      </c>
      <c r="J343" t="s">
        <v>1864</v>
      </c>
      <c r="K343" t="s">
        <v>276</v>
      </c>
      <c r="L343" t="s">
        <v>414</v>
      </c>
      <c r="M343" t="s">
        <v>412</v>
      </c>
    </row>
    <row r="344" spans="1:14" x14ac:dyDescent="0.3">
      <c r="A344" t="s">
        <v>1857</v>
      </c>
      <c r="B344" t="s">
        <v>1865</v>
      </c>
      <c r="C344">
        <v>3</v>
      </c>
      <c r="D344" t="s">
        <v>26</v>
      </c>
      <c r="E344" t="s">
        <v>16</v>
      </c>
      <c r="F344">
        <v>43619</v>
      </c>
      <c r="G344">
        <v>193</v>
      </c>
      <c r="H344" t="s">
        <v>1866</v>
      </c>
      <c r="I344" t="s">
        <v>75</v>
      </c>
      <c r="J344" t="s">
        <v>1867</v>
      </c>
      <c r="K344" t="s">
        <v>351</v>
      </c>
      <c r="L344" t="s">
        <v>200</v>
      </c>
      <c r="M344" t="s">
        <v>15</v>
      </c>
    </row>
    <row r="345" spans="1:14" x14ac:dyDescent="0.3">
      <c r="A345" t="s">
        <v>1857</v>
      </c>
      <c r="B345" t="s">
        <v>1868</v>
      </c>
      <c r="C345">
        <v>22</v>
      </c>
      <c r="D345" t="s">
        <v>42</v>
      </c>
      <c r="E345" t="s">
        <v>16</v>
      </c>
      <c r="F345">
        <v>43617</v>
      </c>
      <c r="G345">
        <v>191</v>
      </c>
      <c r="H345" t="s">
        <v>1869</v>
      </c>
      <c r="I345" t="s">
        <v>96</v>
      </c>
      <c r="J345" t="s">
        <v>1870</v>
      </c>
      <c r="K345" t="s">
        <v>404</v>
      </c>
      <c r="L345" t="s">
        <v>415</v>
      </c>
      <c r="M345" t="s">
        <v>296</v>
      </c>
    </row>
    <row r="346" spans="1:14" x14ac:dyDescent="0.3">
      <c r="A346" t="s">
        <v>1857</v>
      </c>
      <c r="B346" t="s">
        <v>1871</v>
      </c>
      <c r="C346">
        <v>4</v>
      </c>
      <c r="D346" t="s">
        <v>20</v>
      </c>
      <c r="E346" t="s">
        <v>16</v>
      </c>
      <c r="F346">
        <v>43618</v>
      </c>
      <c r="G346">
        <v>187</v>
      </c>
      <c r="H346" t="s">
        <v>1872</v>
      </c>
      <c r="I346" t="s">
        <v>87</v>
      </c>
      <c r="J346" t="s">
        <v>416</v>
      </c>
      <c r="K346" t="s">
        <v>201</v>
      </c>
      <c r="L346" t="s">
        <v>238</v>
      </c>
      <c r="M346" t="s">
        <v>417</v>
      </c>
    </row>
    <row r="347" spans="1:14" x14ac:dyDescent="0.3">
      <c r="A347" t="s">
        <v>1857</v>
      </c>
      <c r="B347" t="s">
        <v>1873</v>
      </c>
      <c r="C347">
        <v>1</v>
      </c>
      <c r="D347" t="s">
        <v>42</v>
      </c>
      <c r="E347" t="s">
        <v>2</v>
      </c>
      <c r="F347">
        <v>43626</v>
      </c>
      <c r="G347">
        <v>198</v>
      </c>
      <c r="H347" t="s">
        <v>418</v>
      </c>
      <c r="I347" t="s">
        <v>75</v>
      </c>
      <c r="J347" t="s">
        <v>1874</v>
      </c>
      <c r="K347" t="s">
        <v>354</v>
      </c>
      <c r="L347" t="s">
        <v>415</v>
      </c>
      <c r="M347" t="s">
        <v>25</v>
      </c>
    </row>
    <row r="348" spans="1:14" x14ac:dyDescent="0.3">
      <c r="A348" t="s">
        <v>1857</v>
      </c>
      <c r="B348" t="s">
        <v>1875</v>
      </c>
      <c r="C348">
        <v>11</v>
      </c>
      <c r="D348" t="s">
        <v>1</v>
      </c>
      <c r="E348" t="s">
        <v>2</v>
      </c>
      <c r="F348">
        <v>43621</v>
      </c>
      <c r="G348">
        <v>203</v>
      </c>
      <c r="H348" t="s">
        <v>1869</v>
      </c>
      <c r="I348" t="s">
        <v>96</v>
      </c>
      <c r="J348" t="s">
        <v>1876</v>
      </c>
      <c r="K348" t="s">
        <v>356</v>
      </c>
      <c r="L348" t="s">
        <v>419</v>
      </c>
      <c r="M348" t="s">
        <v>92</v>
      </c>
    </row>
    <row r="349" spans="1:14" x14ac:dyDescent="0.3">
      <c r="A349" t="s">
        <v>1857</v>
      </c>
      <c r="B349" t="s">
        <v>1877</v>
      </c>
      <c r="C349">
        <v>10</v>
      </c>
      <c r="D349" t="s">
        <v>1</v>
      </c>
      <c r="E349" t="s">
        <v>16</v>
      </c>
      <c r="F349">
        <v>36678</v>
      </c>
      <c r="G349">
        <v>160</v>
      </c>
      <c r="H349" t="s">
        <v>420</v>
      </c>
      <c r="I349" t="s">
        <v>87</v>
      </c>
      <c r="J349" t="s">
        <v>1036</v>
      </c>
      <c r="K349" t="s">
        <v>421</v>
      </c>
      <c r="L349" t="s">
        <v>316</v>
      </c>
      <c r="M349" t="s">
        <v>206</v>
      </c>
    </row>
    <row r="350" spans="1:14" x14ac:dyDescent="0.3">
      <c r="A350" t="s">
        <v>1857</v>
      </c>
      <c r="B350" t="s">
        <v>1878</v>
      </c>
      <c r="C350">
        <v>24</v>
      </c>
      <c r="D350" t="s">
        <v>26</v>
      </c>
      <c r="E350" t="s">
        <v>2</v>
      </c>
      <c r="F350">
        <v>43624</v>
      </c>
      <c r="G350">
        <v>200</v>
      </c>
      <c r="H350" t="s">
        <v>1879</v>
      </c>
      <c r="I350" t="s">
        <v>422</v>
      </c>
      <c r="K350" t="s">
        <v>217</v>
      </c>
      <c r="L350" t="s">
        <v>85</v>
      </c>
      <c r="M350" t="s">
        <v>92</v>
      </c>
    </row>
    <row r="351" spans="1:14" x14ac:dyDescent="0.3">
      <c r="A351" t="s">
        <v>1857</v>
      </c>
      <c r="B351" t="s">
        <v>1880</v>
      </c>
      <c r="C351">
        <v>41</v>
      </c>
      <c r="D351" t="s">
        <v>26</v>
      </c>
      <c r="E351" t="s">
        <v>21</v>
      </c>
      <c r="F351">
        <v>43627</v>
      </c>
      <c r="G351">
        <v>249</v>
      </c>
      <c r="H351" t="s">
        <v>948</v>
      </c>
      <c r="I351" t="s">
        <v>17</v>
      </c>
      <c r="J351" t="s">
        <v>1881</v>
      </c>
      <c r="K351" t="s">
        <v>88</v>
      </c>
      <c r="L351" t="s">
        <v>269</v>
      </c>
      <c r="M351" t="s">
        <v>50</v>
      </c>
    </row>
    <row r="352" spans="1:14" x14ac:dyDescent="0.3">
      <c r="A352" t="s">
        <v>1857</v>
      </c>
      <c r="B352" t="s">
        <v>1882</v>
      </c>
      <c r="C352">
        <v>21</v>
      </c>
      <c r="D352" t="s">
        <v>26</v>
      </c>
      <c r="E352" t="s">
        <v>2</v>
      </c>
      <c r="F352">
        <v>43621</v>
      </c>
      <c r="G352">
        <v>230</v>
      </c>
      <c r="H352" t="s">
        <v>1883</v>
      </c>
      <c r="I352" t="s">
        <v>4</v>
      </c>
      <c r="J352" t="s">
        <v>1884</v>
      </c>
      <c r="K352" t="s">
        <v>61</v>
      </c>
      <c r="L352" t="s">
        <v>46</v>
      </c>
      <c r="M352" t="s">
        <v>59</v>
      </c>
    </row>
    <row r="353" spans="1:14" x14ac:dyDescent="0.3">
      <c r="A353" t="s">
        <v>1857</v>
      </c>
      <c r="B353" t="s">
        <v>1885</v>
      </c>
      <c r="C353">
        <v>23</v>
      </c>
      <c r="D353" t="s">
        <v>26</v>
      </c>
      <c r="E353" t="s">
        <v>16</v>
      </c>
      <c r="F353">
        <v>43619</v>
      </c>
      <c r="G353">
        <v>190</v>
      </c>
      <c r="H353" t="s">
        <v>362</v>
      </c>
      <c r="I353" t="s">
        <v>28</v>
      </c>
    </row>
    <row r="354" spans="1:14" x14ac:dyDescent="0.3">
      <c r="A354" t="s">
        <v>1857</v>
      </c>
      <c r="B354" t="s">
        <v>1886</v>
      </c>
      <c r="D354" t="s">
        <v>42</v>
      </c>
      <c r="E354" t="s">
        <v>16</v>
      </c>
      <c r="F354">
        <v>43619</v>
      </c>
      <c r="G354">
        <v>203</v>
      </c>
      <c r="H354" t="s">
        <v>423</v>
      </c>
      <c r="I354" t="s">
        <v>96</v>
      </c>
    </row>
    <row r="355" spans="1:14" x14ac:dyDescent="0.3">
      <c r="A355" t="s">
        <v>1857</v>
      </c>
      <c r="B355" t="s">
        <v>1887</v>
      </c>
      <c r="D355" t="s">
        <v>42</v>
      </c>
      <c r="E355" t="s">
        <v>2</v>
      </c>
      <c r="F355">
        <v>43622</v>
      </c>
      <c r="G355">
        <v>220</v>
      </c>
      <c r="H355" t="s">
        <v>51</v>
      </c>
      <c r="I355" t="s">
        <v>52</v>
      </c>
      <c r="J355" t="s">
        <v>1888</v>
      </c>
    </row>
    <row r="356" spans="1:14" x14ac:dyDescent="0.3">
      <c r="A356" t="s">
        <v>1857</v>
      </c>
      <c r="B356" t="s">
        <v>1889</v>
      </c>
      <c r="D356" t="s">
        <v>42</v>
      </c>
      <c r="E356" t="s">
        <v>16</v>
      </c>
      <c r="F356">
        <v>43618</v>
      </c>
      <c r="G356">
        <v>197</v>
      </c>
      <c r="H356" t="s">
        <v>1890</v>
      </c>
      <c r="I356" t="s">
        <v>87</v>
      </c>
      <c r="J356" t="s">
        <v>1891</v>
      </c>
    </row>
    <row r="357" spans="1:14" x14ac:dyDescent="0.3">
      <c r="A357" t="s">
        <v>1857</v>
      </c>
      <c r="B357" t="s">
        <v>1892</v>
      </c>
      <c r="D357" t="s">
        <v>20</v>
      </c>
      <c r="E357" t="s">
        <v>16</v>
      </c>
      <c r="F357">
        <v>43619</v>
      </c>
      <c r="G357">
        <v>210</v>
      </c>
      <c r="H357" t="s">
        <v>1893</v>
      </c>
      <c r="I357" t="s">
        <v>96</v>
      </c>
    </row>
    <row r="358" spans="1:14" x14ac:dyDescent="0.3">
      <c r="A358" t="s">
        <v>1857</v>
      </c>
      <c r="B358" t="s">
        <v>1894</v>
      </c>
      <c r="C358">
        <v>20</v>
      </c>
      <c r="D358" t="s">
        <v>26</v>
      </c>
      <c r="E358" t="s">
        <v>16</v>
      </c>
      <c r="F358">
        <v>43619</v>
      </c>
      <c r="G358">
        <v>190</v>
      </c>
      <c r="H358" t="s">
        <v>1895</v>
      </c>
      <c r="I358" t="s">
        <v>96</v>
      </c>
      <c r="J358" t="s">
        <v>1896</v>
      </c>
    </row>
    <row r="359" spans="1:14" x14ac:dyDescent="0.3">
      <c r="A359" t="s">
        <v>687</v>
      </c>
      <c r="B359" t="s">
        <v>1897</v>
      </c>
      <c r="C359">
        <v>3</v>
      </c>
      <c r="D359" t="s">
        <v>42</v>
      </c>
      <c r="E359" t="s">
        <v>16</v>
      </c>
      <c r="F359">
        <v>43622</v>
      </c>
      <c r="G359">
        <v>198</v>
      </c>
      <c r="H359" t="s">
        <v>1898</v>
      </c>
      <c r="I359" t="s">
        <v>4</v>
      </c>
      <c r="J359" t="s">
        <v>1149</v>
      </c>
      <c r="L359" t="s">
        <v>688</v>
      </c>
      <c r="M359" t="s">
        <v>353</v>
      </c>
      <c r="N359" t="s">
        <v>198</v>
      </c>
    </row>
    <row r="360" spans="1:14" x14ac:dyDescent="0.3">
      <c r="A360" t="s">
        <v>687</v>
      </c>
      <c r="B360" t="s">
        <v>1899</v>
      </c>
      <c r="C360">
        <v>11</v>
      </c>
      <c r="D360" t="s">
        <v>1</v>
      </c>
      <c r="E360" t="s">
        <v>16</v>
      </c>
      <c r="F360">
        <v>43620</v>
      </c>
      <c r="G360">
        <v>233</v>
      </c>
      <c r="H360" t="s">
        <v>51</v>
      </c>
      <c r="I360" t="s">
        <v>52</v>
      </c>
      <c r="J360" t="s">
        <v>1900</v>
      </c>
      <c r="K360" t="s">
        <v>1901</v>
      </c>
      <c r="L360" t="s">
        <v>505</v>
      </c>
      <c r="M360" t="s">
        <v>353</v>
      </c>
      <c r="N360" t="s">
        <v>289</v>
      </c>
    </row>
    <row r="361" spans="1:14" x14ac:dyDescent="0.3">
      <c r="A361" t="s">
        <v>687</v>
      </c>
      <c r="B361" t="s">
        <v>1902</v>
      </c>
      <c r="C361">
        <v>12</v>
      </c>
      <c r="D361" t="s">
        <v>20</v>
      </c>
      <c r="E361" t="s">
        <v>2</v>
      </c>
      <c r="F361">
        <v>43625</v>
      </c>
      <c r="G361">
        <v>230</v>
      </c>
      <c r="H361" t="s">
        <v>689</v>
      </c>
      <c r="I361" t="s">
        <v>422</v>
      </c>
      <c r="J361" t="s">
        <v>1903</v>
      </c>
      <c r="L361" t="s">
        <v>494</v>
      </c>
      <c r="M361" t="s">
        <v>278</v>
      </c>
      <c r="N361" t="s">
        <v>65</v>
      </c>
    </row>
    <row r="362" spans="1:14" x14ac:dyDescent="0.3">
      <c r="A362" t="s">
        <v>687</v>
      </c>
      <c r="B362" t="s">
        <v>1904</v>
      </c>
      <c r="C362">
        <v>5</v>
      </c>
      <c r="D362" t="s">
        <v>26</v>
      </c>
      <c r="E362" t="s">
        <v>16</v>
      </c>
      <c r="F362">
        <v>43618</v>
      </c>
      <c r="G362">
        <v>189</v>
      </c>
      <c r="H362" t="s">
        <v>1905</v>
      </c>
      <c r="I362" t="s">
        <v>4</v>
      </c>
      <c r="J362" t="s">
        <v>203</v>
      </c>
      <c r="K362" t="s">
        <v>1906</v>
      </c>
      <c r="L362" t="s">
        <v>13</v>
      </c>
      <c r="M362" t="s">
        <v>308</v>
      </c>
      <c r="N362" t="s">
        <v>10</v>
      </c>
    </row>
    <row r="363" spans="1:14" x14ac:dyDescent="0.3">
      <c r="A363" t="s">
        <v>687</v>
      </c>
      <c r="B363" t="s">
        <v>1907</v>
      </c>
      <c r="C363">
        <v>1</v>
      </c>
      <c r="D363" t="s">
        <v>42</v>
      </c>
      <c r="E363" t="s">
        <v>16</v>
      </c>
      <c r="F363">
        <v>43621</v>
      </c>
      <c r="G363">
        <v>205</v>
      </c>
      <c r="H363" t="s">
        <v>530</v>
      </c>
      <c r="I363" t="s">
        <v>22</v>
      </c>
      <c r="J363" t="s">
        <v>1908</v>
      </c>
      <c r="L363" t="s">
        <v>475</v>
      </c>
      <c r="M363" t="s">
        <v>73</v>
      </c>
      <c r="N363" t="s">
        <v>766</v>
      </c>
    </row>
    <row r="364" spans="1:14" x14ac:dyDescent="0.3">
      <c r="A364" t="s">
        <v>687</v>
      </c>
      <c r="B364" t="s">
        <v>1909</v>
      </c>
      <c r="C364">
        <v>22</v>
      </c>
      <c r="D364" t="s">
        <v>1</v>
      </c>
      <c r="E364" t="s">
        <v>16</v>
      </c>
      <c r="F364">
        <v>43621</v>
      </c>
      <c r="G364">
        <v>172</v>
      </c>
      <c r="H364" t="s">
        <v>1910</v>
      </c>
      <c r="I364" t="s">
        <v>67</v>
      </c>
      <c r="J364" t="s">
        <v>1911</v>
      </c>
      <c r="L364" t="s">
        <v>465</v>
      </c>
      <c r="M364" t="s">
        <v>415</v>
      </c>
      <c r="N364" t="s">
        <v>417</v>
      </c>
    </row>
    <row r="365" spans="1:14" x14ac:dyDescent="0.3">
      <c r="A365" t="s">
        <v>687</v>
      </c>
      <c r="B365" t="s">
        <v>1912</v>
      </c>
      <c r="C365">
        <v>2</v>
      </c>
      <c r="D365" t="s">
        <v>26</v>
      </c>
      <c r="E365" t="s">
        <v>2</v>
      </c>
      <c r="F365">
        <v>43625</v>
      </c>
      <c r="G365">
        <v>245</v>
      </c>
      <c r="H365" t="s">
        <v>690</v>
      </c>
      <c r="I365" t="s">
        <v>294</v>
      </c>
      <c r="J365" t="s">
        <v>1913</v>
      </c>
      <c r="L365" t="s">
        <v>354</v>
      </c>
      <c r="M365" t="s">
        <v>378</v>
      </c>
      <c r="N365" t="s">
        <v>25</v>
      </c>
    </row>
    <row r="366" spans="1:14" x14ac:dyDescent="0.3">
      <c r="A366" t="s">
        <v>687</v>
      </c>
      <c r="B366" t="s">
        <v>1914</v>
      </c>
      <c r="C366">
        <v>24</v>
      </c>
      <c r="D366" t="s">
        <v>26</v>
      </c>
      <c r="E366" t="s">
        <v>16</v>
      </c>
      <c r="F366">
        <v>43622</v>
      </c>
      <c r="G366">
        <v>203</v>
      </c>
      <c r="H366" t="s">
        <v>66</v>
      </c>
      <c r="I366" t="s">
        <v>67</v>
      </c>
      <c r="J366" t="s">
        <v>1915</v>
      </c>
      <c r="K366" t="s">
        <v>1916</v>
      </c>
      <c r="L366" t="s">
        <v>459</v>
      </c>
      <c r="M366" t="s">
        <v>58</v>
      </c>
      <c r="N366" t="s">
        <v>50</v>
      </c>
    </row>
    <row r="367" spans="1:14" x14ac:dyDescent="0.3">
      <c r="A367" t="s">
        <v>687</v>
      </c>
      <c r="B367" t="s">
        <v>1917</v>
      </c>
      <c r="C367">
        <v>4</v>
      </c>
      <c r="D367" t="s">
        <v>1</v>
      </c>
      <c r="E367" t="s">
        <v>2</v>
      </c>
      <c r="F367">
        <v>43626</v>
      </c>
      <c r="G367">
        <v>216</v>
      </c>
      <c r="H367" t="s">
        <v>51</v>
      </c>
      <c r="I367" t="s">
        <v>52</v>
      </c>
      <c r="J367" t="s">
        <v>1918</v>
      </c>
      <c r="L367" t="s">
        <v>452</v>
      </c>
      <c r="M367" t="s">
        <v>419</v>
      </c>
      <c r="N367" t="s">
        <v>50</v>
      </c>
    </row>
    <row r="368" spans="1:14" x14ac:dyDescent="0.3">
      <c r="A368" t="s">
        <v>687</v>
      </c>
      <c r="B368" t="s">
        <v>1919</v>
      </c>
      <c r="C368">
        <v>23</v>
      </c>
      <c r="D368" t="s">
        <v>20</v>
      </c>
      <c r="E368" t="s">
        <v>2</v>
      </c>
      <c r="F368">
        <v>43623</v>
      </c>
      <c r="G368">
        <v>198</v>
      </c>
      <c r="H368" t="s">
        <v>1920</v>
      </c>
      <c r="I368" t="s">
        <v>194</v>
      </c>
      <c r="J368" t="s">
        <v>1921</v>
      </c>
      <c r="L368" t="s">
        <v>384</v>
      </c>
      <c r="M368" t="s">
        <v>58</v>
      </c>
      <c r="N368" t="s">
        <v>35</v>
      </c>
    </row>
    <row r="369" spans="1:14" x14ac:dyDescent="0.3">
      <c r="A369" t="s">
        <v>687</v>
      </c>
      <c r="B369" t="s">
        <v>1922</v>
      </c>
      <c r="C369">
        <v>0</v>
      </c>
      <c r="D369" t="s">
        <v>1</v>
      </c>
      <c r="E369" t="s">
        <v>2</v>
      </c>
      <c r="F369">
        <v>43622</v>
      </c>
      <c r="G369">
        <v>205</v>
      </c>
      <c r="H369" t="s">
        <v>1923</v>
      </c>
      <c r="I369" t="s">
        <v>52</v>
      </c>
      <c r="J369" t="s">
        <v>1924</v>
      </c>
      <c r="L369" t="s">
        <v>384</v>
      </c>
      <c r="M369" t="s">
        <v>458</v>
      </c>
      <c r="N369" t="s">
        <v>50</v>
      </c>
    </row>
    <row r="370" spans="1:14" x14ac:dyDescent="0.3">
      <c r="A370" t="s">
        <v>687</v>
      </c>
      <c r="B370" t="s">
        <v>1925</v>
      </c>
      <c r="C370">
        <v>33</v>
      </c>
      <c r="D370" t="s">
        <v>20</v>
      </c>
      <c r="E370" t="s">
        <v>2</v>
      </c>
      <c r="F370">
        <v>43624</v>
      </c>
      <c r="G370">
        <v>243</v>
      </c>
      <c r="H370" t="s">
        <v>446</v>
      </c>
      <c r="I370" t="s">
        <v>208</v>
      </c>
      <c r="J370" t="s">
        <v>1926</v>
      </c>
      <c r="L370" t="s">
        <v>384</v>
      </c>
      <c r="M370" t="s">
        <v>490</v>
      </c>
      <c r="N370" t="s">
        <v>59</v>
      </c>
    </row>
    <row r="371" spans="1:14" x14ac:dyDescent="0.3">
      <c r="A371" t="s">
        <v>687</v>
      </c>
      <c r="B371" t="s">
        <v>1927</v>
      </c>
      <c r="C371">
        <v>10</v>
      </c>
      <c r="D371" t="s">
        <v>1</v>
      </c>
      <c r="E371" t="s">
        <v>16</v>
      </c>
      <c r="F371">
        <v>43620</v>
      </c>
      <c r="G371">
        <v>185</v>
      </c>
      <c r="H371" t="s">
        <v>691</v>
      </c>
      <c r="I371" t="s">
        <v>67</v>
      </c>
      <c r="J371" t="s">
        <v>1928</v>
      </c>
      <c r="L371" t="s">
        <v>53</v>
      </c>
      <c r="M371" t="s">
        <v>419</v>
      </c>
      <c r="N371" t="s">
        <v>59</v>
      </c>
    </row>
    <row r="372" spans="1:14" x14ac:dyDescent="0.3">
      <c r="A372" t="s">
        <v>687</v>
      </c>
      <c r="B372" t="s">
        <v>1929</v>
      </c>
      <c r="C372">
        <v>25</v>
      </c>
      <c r="D372" t="s">
        <v>1</v>
      </c>
      <c r="E372" t="s">
        <v>16</v>
      </c>
      <c r="F372">
        <v>43621</v>
      </c>
      <c r="G372">
        <v>170</v>
      </c>
      <c r="H372" t="s">
        <v>692</v>
      </c>
      <c r="I372" t="s">
        <v>422</v>
      </c>
      <c r="J372" t="s">
        <v>1930</v>
      </c>
      <c r="L372" t="s">
        <v>315</v>
      </c>
      <c r="M372" t="s">
        <v>94</v>
      </c>
      <c r="N372" t="s">
        <v>25</v>
      </c>
    </row>
    <row r="373" spans="1:14" x14ac:dyDescent="0.3">
      <c r="A373" t="s">
        <v>687</v>
      </c>
      <c r="B373" t="s">
        <v>1931</v>
      </c>
      <c r="C373">
        <v>15</v>
      </c>
      <c r="D373" t="s">
        <v>1</v>
      </c>
      <c r="E373" t="s">
        <v>16</v>
      </c>
      <c r="F373">
        <v>36678</v>
      </c>
      <c r="G373">
        <v>193</v>
      </c>
      <c r="H373" t="s">
        <v>1932</v>
      </c>
      <c r="I373" t="s">
        <v>422</v>
      </c>
      <c r="J373" t="s">
        <v>1933</v>
      </c>
      <c r="L373" t="s">
        <v>61</v>
      </c>
      <c r="M373" t="s">
        <v>98</v>
      </c>
      <c r="N373" t="s">
        <v>54</v>
      </c>
    </row>
    <row r="374" spans="1:14" x14ac:dyDescent="0.3">
      <c r="A374" t="s">
        <v>687</v>
      </c>
      <c r="B374" t="s">
        <v>1934</v>
      </c>
      <c r="C374">
        <v>13</v>
      </c>
      <c r="D374" t="s">
        <v>42</v>
      </c>
      <c r="E374" t="s">
        <v>16</v>
      </c>
      <c r="F374">
        <v>43618</v>
      </c>
      <c r="G374">
        <v>189</v>
      </c>
      <c r="H374" t="s">
        <v>920</v>
      </c>
      <c r="I374" t="s">
        <v>52</v>
      </c>
      <c r="J374" t="s">
        <v>1935</v>
      </c>
    </row>
    <row r="375" spans="1:14" x14ac:dyDescent="0.3">
      <c r="A375" t="s">
        <v>181</v>
      </c>
      <c r="B375" t="s">
        <v>1936</v>
      </c>
      <c r="C375">
        <v>33</v>
      </c>
      <c r="D375" t="s">
        <v>26</v>
      </c>
      <c r="E375" t="s">
        <v>2</v>
      </c>
      <c r="F375">
        <v>43623</v>
      </c>
      <c r="G375">
        <v>225</v>
      </c>
      <c r="H375" t="s">
        <v>423</v>
      </c>
      <c r="I375" t="s">
        <v>96</v>
      </c>
      <c r="J375" t="s">
        <v>1896</v>
      </c>
      <c r="K375" t="s">
        <v>1937</v>
      </c>
      <c r="L375" t="s">
        <v>295</v>
      </c>
      <c r="M375" t="s">
        <v>7</v>
      </c>
      <c r="N375" t="s">
        <v>345</v>
      </c>
    </row>
    <row r="376" spans="1:14" x14ac:dyDescent="0.3">
      <c r="A376" t="s">
        <v>181</v>
      </c>
      <c r="B376" t="s">
        <v>1938</v>
      </c>
      <c r="C376">
        <v>24</v>
      </c>
      <c r="D376" t="s">
        <v>20</v>
      </c>
      <c r="E376" t="s">
        <v>2</v>
      </c>
      <c r="F376">
        <v>43621</v>
      </c>
      <c r="G376">
        <v>215</v>
      </c>
      <c r="H376" t="s">
        <v>424</v>
      </c>
      <c r="I376" t="s">
        <v>425</v>
      </c>
      <c r="J376" t="s">
        <v>1939</v>
      </c>
      <c r="L376" t="s">
        <v>426</v>
      </c>
      <c r="M376" t="s">
        <v>427</v>
      </c>
      <c r="N376" t="s">
        <v>15</v>
      </c>
    </row>
    <row r="377" spans="1:14" x14ac:dyDescent="0.3">
      <c r="A377" t="s">
        <v>181</v>
      </c>
      <c r="B377" t="s">
        <v>1940</v>
      </c>
      <c r="C377">
        <v>1</v>
      </c>
      <c r="D377" t="s">
        <v>42</v>
      </c>
      <c r="E377" t="s">
        <v>16</v>
      </c>
      <c r="F377">
        <v>43618</v>
      </c>
      <c r="G377">
        <v>190</v>
      </c>
      <c r="H377" t="s">
        <v>428</v>
      </c>
      <c r="I377" t="s">
        <v>425</v>
      </c>
      <c r="J377" t="s">
        <v>1941</v>
      </c>
      <c r="L377" t="s">
        <v>429</v>
      </c>
      <c r="M377" t="s">
        <v>430</v>
      </c>
      <c r="N377" t="s">
        <v>431</v>
      </c>
    </row>
    <row r="378" spans="1:14" x14ac:dyDescent="0.3">
      <c r="A378" t="s">
        <v>181</v>
      </c>
      <c r="B378" t="s">
        <v>1942</v>
      </c>
      <c r="C378">
        <v>23</v>
      </c>
      <c r="D378" t="s">
        <v>20</v>
      </c>
      <c r="E378" t="s">
        <v>21</v>
      </c>
      <c r="F378">
        <v>43626</v>
      </c>
      <c r="G378">
        <v>260</v>
      </c>
      <c r="H378" t="s">
        <v>1943</v>
      </c>
      <c r="I378" t="s">
        <v>324</v>
      </c>
      <c r="J378" t="s">
        <v>1944</v>
      </c>
      <c r="K378" t="s">
        <v>1945</v>
      </c>
      <c r="L378" t="s">
        <v>18</v>
      </c>
      <c r="M378" t="s">
        <v>323</v>
      </c>
      <c r="N378" t="s">
        <v>92</v>
      </c>
    </row>
    <row r="379" spans="1:14" x14ac:dyDescent="0.3">
      <c r="A379" t="s">
        <v>181</v>
      </c>
      <c r="B379" t="s">
        <v>1946</v>
      </c>
      <c r="C379">
        <v>5</v>
      </c>
      <c r="D379" t="s">
        <v>26</v>
      </c>
      <c r="E379" t="s">
        <v>2</v>
      </c>
      <c r="F379">
        <v>43627</v>
      </c>
      <c r="G379">
        <v>245</v>
      </c>
      <c r="H379" t="s">
        <v>321</v>
      </c>
      <c r="I379" t="s">
        <v>194</v>
      </c>
      <c r="J379" t="s">
        <v>1947</v>
      </c>
      <c r="K379" t="s">
        <v>1948</v>
      </c>
      <c r="L379" t="s">
        <v>281</v>
      </c>
      <c r="M379" t="s">
        <v>251</v>
      </c>
      <c r="N379" t="s">
        <v>54</v>
      </c>
    </row>
    <row r="380" spans="1:14" x14ac:dyDescent="0.3">
      <c r="A380" t="s">
        <v>181</v>
      </c>
      <c r="B380" t="s">
        <v>1949</v>
      </c>
      <c r="C380">
        <v>30</v>
      </c>
      <c r="D380" t="s">
        <v>20</v>
      </c>
      <c r="E380" t="s">
        <v>16</v>
      </c>
      <c r="F380">
        <v>36678</v>
      </c>
      <c r="G380">
        <v>180</v>
      </c>
      <c r="H380" t="s">
        <v>1674</v>
      </c>
      <c r="I380" t="s">
        <v>87</v>
      </c>
      <c r="J380" t="s">
        <v>1950</v>
      </c>
      <c r="L380" t="s">
        <v>302</v>
      </c>
      <c r="M380" t="s">
        <v>89</v>
      </c>
      <c r="N380" t="s">
        <v>275</v>
      </c>
    </row>
    <row r="381" spans="1:14" x14ac:dyDescent="0.3">
      <c r="A381" t="s">
        <v>181</v>
      </c>
      <c r="B381" t="s">
        <v>1951</v>
      </c>
      <c r="C381">
        <v>2</v>
      </c>
      <c r="D381" t="s">
        <v>26</v>
      </c>
      <c r="E381" t="s">
        <v>16</v>
      </c>
      <c r="F381">
        <v>43618</v>
      </c>
      <c r="G381">
        <v>195</v>
      </c>
      <c r="H381" t="s">
        <v>432</v>
      </c>
      <c r="I381" t="s">
        <v>28</v>
      </c>
      <c r="J381" t="s">
        <v>1952</v>
      </c>
      <c r="K381" t="s">
        <v>1953</v>
      </c>
      <c r="L381" t="s">
        <v>433</v>
      </c>
      <c r="M381" t="s">
        <v>240</v>
      </c>
      <c r="N381" t="s">
        <v>220</v>
      </c>
    </row>
    <row r="382" spans="1:14" x14ac:dyDescent="0.3">
      <c r="A382" t="s">
        <v>181</v>
      </c>
      <c r="B382" t="s">
        <v>1954</v>
      </c>
      <c r="C382">
        <v>13</v>
      </c>
      <c r="D382" t="s">
        <v>20</v>
      </c>
      <c r="E382" t="s">
        <v>2</v>
      </c>
      <c r="F382">
        <v>43622</v>
      </c>
      <c r="G382">
        <v>215</v>
      </c>
      <c r="H382" t="s">
        <v>418</v>
      </c>
      <c r="I382" t="s">
        <v>75</v>
      </c>
      <c r="J382" t="s">
        <v>1955</v>
      </c>
      <c r="K382" t="s">
        <v>1956</v>
      </c>
      <c r="L382" t="s">
        <v>341</v>
      </c>
      <c r="M382" t="s">
        <v>70</v>
      </c>
      <c r="N382" t="s">
        <v>31</v>
      </c>
    </row>
    <row r="383" spans="1:14" x14ac:dyDescent="0.3">
      <c r="A383" t="s">
        <v>181</v>
      </c>
      <c r="B383" t="s">
        <v>1957</v>
      </c>
      <c r="C383">
        <v>4</v>
      </c>
      <c r="D383" t="s">
        <v>42</v>
      </c>
      <c r="E383" t="s">
        <v>16</v>
      </c>
      <c r="F383">
        <v>36678</v>
      </c>
      <c r="G383">
        <v>185</v>
      </c>
      <c r="H383" t="s">
        <v>434</v>
      </c>
      <c r="I383" t="s">
        <v>259</v>
      </c>
      <c r="J383" t="s">
        <v>1958</v>
      </c>
      <c r="L383" t="s">
        <v>435</v>
      </c>
      <c r="M383" t="s">
        <v>46</v>
      </c>
      <c r="N383" t="s">
        <v>284</v>
      </c>
    </row>
    <row r="384" spans="1:14" x14ac:dyDescent="0.3">
      <c r="A384" t="s">
        <v>181</v>
      </c>
      <c r="B384" t="s">
        <v>1959</v>
      </c>
      <c r="C384">
        <v>0</v>
      </c>
      <c r="D384" t="s">
        <v>42</v>
      </c>
      <c r="E384" t="s">
        <v>2</v>
      </c>
      <c r="F384">
        <v>43624</v>
      </c>
      <c r="G384">
        <v>240</v>
      </c>
      <c r="H384" t="s">
        <v>436</v>
      </c>
      <c r="I384" t="s">
        <v>437</v>
      </c>
      <c r="J384" t="s">
        <v>1960</v>
      </c>
      <c r="K384" t="s">
        <v>1961</v>
      </c>
      <c r="L384" t="s">
        <v>272</v>
      </c>
      <c r="M384" t="s">
        <v>343</v>
      </c>
      <c r="N384" t="s">
        <v>92</v>
      </c>
    </row>
    <row r="385" spans="1:14" x14ac:dyDescent="0.3">
      <c r="A385" t="s">
        <v>181</v>
      </c>
      <c r="B385" t="s">
        <v>1962</v>
      </c>
      <c r="C385">
        <v>12</v>
      </c>
      <c r="D385" t="s">
        <v>26</v>
      </c>
      <c r="E385" t="s">
        <v>16</v>
      </c>
      <c r="F385">
        <v>36678</v>
      </c>
      <c r="G385">
        <v>180</v>
      </c>
      <c r="H385" t="s">
        <v>321</v>
      </c>
      <c r="I385" t="s">
        <v>194</v>
      </c>
      <c r="J385" t="s">
        <v>1963</v>
      </c>
      <c r="L385" t="s">
        <v>40</v>
      </c>
      <c r="M385" t="s">
        <v>241</v>
      </c>
      <c r="N385" t="s">
        <v>59</v>
      </c>
    </row>
    <row r="386" spans="1:14" x14ac:dyDescent="0.3">
      <c r="A386" t="s">
        <v>181</v>
      </c>
      <c r="B386" t="s">
        <v>1964</v>
      </c>
      <c r="C386">
        <v>3</v>
      </c>
      <c r="D386" t="s">
        <v>26</v>
      </c>
      <c r="E386" t="s">
        <v>16</v>
      </c>
      <c r="F386">
        <v>43617</v>
      </c>
      <c r="G386">
        <v>200</v>
      </c>
      <c r="H386" t="s">
        <v>1965</v>
      </c>
      <c r="I386" t="s">
        <v>425</v>
      </c>
      <c r="J386" t="s">
        <v>1966</v>
      </c>
      <c r="L386" t="s">
        <v>358</v>
      </c>
      <c r="M386" t="s">
        <v>99</v>
      </c>
      <c r="N386" t="s">
        <v>50</v>
      </c>
    </row>
    <row r="387" spans="1:14" x14ac:dyDescent="0.3">
      <c r="A387" t="s">
        <v>181</v>
      </c>
      <c r="B387" t="s">
        <v>1967</v>
      </c>
      <c r="C387">
        <v>10</v>
      </c>
      <c r="D387" t="s">
        <v>1</v>
      </c>
      <c r="E387" t="s">
        <v>16</v>
      </c>
      <c r="F387">
        <v>43620</v>
      </c>
      <c r="G387">
        <v>195</v>
      </c>
      <c r="H387" t="s">
        <v>1968</v>
      </c>
      <c r="I387" t="s">
        <v>425</v>
      </c>
      <c r="J387" t="s">
        <v>1969</v>
      </c>
      <c r="L387" t="s">
        <v>61</v>
      </c>
      <c r="M387" t="s">
        <v>98</v>
      </c>
      <c r="N387" t="s">
        <v>50</v>
      </c>
    </row>
    <row r="388" spans="1:14" x14ac:dyDescent="0.3">
      <c r="A388" t="s">
        <v>181</v>
      </c>
      <c r="B388" t="s">
        <v>1970</v>
      </c>
      <c r="C388">
        <v>14</v>
      </c>
      <c r="D388" t="s">
        <v>42</v>
      </c>
      <c r="E388" t="s">
        <v>16</v>
      </c>
      <c r="F388">
        <v>43619</v>
      </c>
      <c r="G388">
        <v>180</v>
      </c>
      <c r="H388" t="s">
        <v>424</v>
      </c>
      <c r="I388" t="s">
        <v>425</v>
      </c>
    </row>
    <row r="389" spans="1:14" x14ac:dyDescent="0.3">
      <c r="A389" t="s">
        <v>1971</v>
      </c>
      <c r="B389" t="s">
        <v>1972</v>
      </c>
      <c r="C389">
        <v>10</v>
      </c>
      <c r="D389" t="s">
        <v>42</v>
      </c>
      <c r="E389" t="s">
        <v>2</v>
      </c>
      <c r="F389">
        <v>43623</v>
      </c>
      <c r="G389">
        <v>205</v>
      </c>
      <c r="H389" t="s">
        <v>1973</v>
      </c>
      <c r="I389" t="s">
        <v>56</v>
      </c>
      <c r="J389" t="s">
        <v>438</v>
      </c>
      <c r="K389" t="s">
        <v>1974</v>
      </c>
      <c r="L389" t="s">
        <v>1975</v>
      </c>
      <c r="M389" t="s">
        <v>197</v>
      </c>
      <c r="N389" t="s">
        <v>296</v>
      </c>
    </row>
    <row r="390" spans="1:14" x14ac:dyDescent="0.3">
      <c r="A390" t="s">
        <v>1971</v>
      </c>
      <c r="B390" t="s">
        <v>1976</v>
      </c>
      <c r="C390">
        <v>24</v>
      </c>
      <c r="D390" t="s">
        <v>42</v>
      </c>
      <c r="E390" t="s">
        <v>2</v>
      </c>
      <c r="F390">
        <v>43623</v>
      </c>
      <c r="G390">
        <v>230</v>
      </c>
      <c r="H390" t="s">
        <v>1977</v>
      </c>
      <c r="I390" t="s">
        <v>52</v>
      </c>
      <c r="J390" t="s">
        <v>233</v>
      </c>
      <c r="L390" t="s">
        <v>295</v>
      </c>
      <c r="M390" t="s">
        <v>1978</v>
      </c>
      <c r="N390" t="s">
        <v>15</v>
      </c>
    </row>
    <row r="391" spans="1:14" x14ac:dyDescent="0.3">
      <c r="A391" t="s">
        <v>1971</v>
      </c>
      <c r="B391" t="s">
        <v>1979</v>
      </c>
      <c r="C391">
        <v>11</v>
      </c>
      <c r="D391" t="s">
        <v>42</v>
      </c>
      <c r="E391" t="s">
        <v>2</v>
      </c>
      <c r="F391">
        <v>43623</v>
      </c>
      <c r="G391">
        <v>205</v>
      </c>
      <c r="H391" t="s">
        <v>1973</v>
      </c>
      <c r="I391" t="s">
        <v>56</v>
      </c>
      <c r="J391" t="s">
        <v>438</v>
      </c>
      <c r="K391" t="s">
        <v>1980</v>
      </c>
      <c r="L391" t="s">
        <v>439</v>
      </c>
      <c r="M391" t="s">
        <v>24</v>
      </c>
      <c r="N391" t="s">
        <v>301</v>
      </c>
    </row>
    <row r="392" spans="1:14" x14ac:dyDescent="0.3">
      <c r="A392" t="s">
        <v>1971</v>
      </c>
      <c r="B392" t="s">
        <v>1981</v>
      </c>
      <c r="C392">
        <v>22</v>
      </c>
      <c r="D392" t="s">
        <v>20</v>
      </c>
      <c r="E392" t="s">
        <v>16</v>
      </c>
      <c r="F392">
        <v>43595</v>
      </c>
      <c r="G392">
        <v>195</v>
      </c>
      <c r="H392" t="s">
        <v>1982</v>
      </c>
      <c r="I392" t="s">
        <v>244</v>
      </c>
      <c r="J392" t="s">
        <v>1983</v>
      </c>
      <c r="L392" t="s">
        <v>228</v>
      </c>
      <c r="M392" t="s">
        <v>267</v>
      </c>
      <c r="N392" t="s">
        <v>220</v>
      </c>
    </row>
    <row r="393" spans="1:14" x14ac:dyDescent="0.3">
      <c r="A393" t="s">
        <v>1971</v>
      </c>
      <c r="B393" t="s">
        <v>1984</v>
      </c>
      <c r="C393">
        <v>0</v>
      </c>
      <c r="D393" t="s">
        <v>42</v>
      </c>
      <c r="E393" t="s">
        <v>2</v>
      </c>
      <c r="F393">
        <v>43623</v>
      </c>
      <c r="G393">
        <v>230</v>
      </c>
      <c r="H393" t="s">
        <v>440</v>
      </c>
      <c r="I393" t="s">
        <v>441</v>
      </c>
      <c r="J393" t="s">
        <v>1960</v>
      </c>
      <c r="L393" t="s">
        <v>388</v>
      </c>
      <c r="M393" t="s">
        <v>393</v>
      </c>
      <c r="N393" t="s">
        <v>331</v>
      </c>
    </row>
    <row r="394" spans="1:14" x14ac:dyDescent="0.3">
      <c r="A394" t="s">
        <v>1971</v>
      </c>
      <c r="B394" t="s">
        <v>1985</v>
      </c>
      <c r="C394">
        <v>15</v>
      </c>
      <c r="D394" t="s">
        <v>42</v>
      </c>
      <c r="E394" t="s">
        <v>2</v>
      </c>
      <c r="F394">
        <v>43627</v>
      </c>
      <c r="G394">
        <v>230</v>
      </c>
      <c r="H394" t="s">
        <v>1986</v>
      </c>
      <c r="I394" t="s">
        <v>32</v>
      </c>
      <c r="J394" t="s">
        <v>1987</v>
      </c>
      <c r="L394" t="s">
        <v>302</v>
      </c>
      <c r="M394" t="s">
        <v>38</v>
      </c>
      <c r="N394" t="s">
        <v>25</v>
      </c>
    </row>
    <row r="395" spans="1:14" x14ac:dyDescent="0.3">
      <c r="A395" t="s">
        <v>1971</v>
      </c>
      <c r="B395" t="s">
        <v>1988</v>
      </c>
      <c r="C395">
        <v>21</v>
      </c>
      <c r="D395" t="s">
        <v>1</v>
      </c>
      <c r="E395" t="s">
        <v>2</v>
      </c>
      <c r="F395">
        <v>43627</v>
      </c>
      <c r="G395">
        <v>210</v>
      </c>
      <c r="H395" t="s">
        <v>442</v>
      </c>
      <c r="I395" t="s">
        <v>208</v>
      </c>
      <c r="J395" t="s">
        <v>1876</v>
      </c>
      <c r="K395" t="s">
        <v>1439</v>
      </c>
      <c r="L395" t="s">
        <v>357</v>
      </c>
      <c r="M395" t="s">
        <v>213</v>
      </c>
      <c r="N395" t="s">
        <v>25</v>
      </c>
    </row>
    <row r="396" spans="1:14" x14ac:dyDescent="0.3">
      <c r="A396" t="s">
        <v>1971</v>
      </c>
      <c r="B396" t="s">
        <v>1989</v>
      </c>
      <c r="C396">
        <v>2</v>
      </c>
      <c r="D396" t="s">
        <v>42</v>
      </c>
      <c r="E396" t="s">
        <v>16</v>
      </c>
      <c r="F396">
        <v>43619</v>
      </c>
      <c r="G396">
        <v>175</v>
      </c>
      <c r="H396" t="s">
        <v>443</v>
      </c>
      <c r="I396" t="s">
        <v>282</v>
      </c>
      <c r="J396" t="s">
        <v>444</v>
      </c>
      <c r="L396" t="s">
        <v>445</v>
      </c>
      <c r="M396" t="s">
        <v>316</v>
      </c>
      <c r="N396" t="s">
        <v>39</v>
      </c>
    </row>
    <row r="397" spans="1:14" x14ac:dyDescent="0.3">
      <c r="A397" t="s">
        <v>1971</v>
      </c>
      <c r="B397" t="s">
        <v>1990</v>
      </c>
      <c r="C397">
        <v>5</v>
      </c>
      <c r="D397" t="s">
        <v>20</v>
      </c>
      <c r="E397" t="s">
        <v>16</v>
      </c>
      <c r="F397">
        <v>43618</v>
      </c>
      <c r="G397">
        <v>200</v>
      </c>
      <c r="H397" t="s">
        <v>1991</v>
      </c>
      <c r="I397" t="s">
        <v>390</v>
      </c>
      <c r="J397" t="s">
        <v>1992</v>
      </c>
      <c r="L397" t="s">
        <v>217</v>
      </c>
      <c r="M397" t="s">
        <v>58</v>
      </c>
      <c r="N397" t="s">
        <v>31</v>
      </c>
    </row>
    <row r="398" spans="1:14" x14ac:dyDescent="0.3">
      <c r="A398" t="s">
        <v>1971</v>
      </c>
      <c r="B398" t="s">
        <v>1993</v>
      </c>
      <c r="C398">
        <v>20</v>
      </c>
      <c r="D398" t="s">
        <v>42</v>
      </c>
      <c r="E398" t="s">
        <v>16</v>
      </c>
      <c r="F398">
        <v>43620</v>
      </c>
      <c r="G398">
        <v>195</v>
      </c>
      <c r="H398" t="s">
        <v>446</v>
      </c>
      <c r="I398" t="s">
        <v>208</v>
      </c>
      <c r="J398" t="s">
        <v>1994</v>
      </c>
      <c r="L398" t="s">
        <v>61</v>
      </c>
      <c r="M398" t="s">
        <v>98</v>
      </c>
      <c r="N398" t="s">
        <v>59</v>
      </c>
    </row>
    <row r="399" spans="1:14" x14ac:dyDescent="0.3">
      <c r="A399" t="s">
        <v>1971</v>
      </c>
      <c r="B399" t="s">
        <v>1995</v>
      </c>
      <c r="C399">
        <v>54</v>
      </c>
      <c r="D399" t="s">
        <v>20</v>
      </c>
      <c r="E399" t="s">
        <v>2</v>
      </c>
      <c r="F399">
        <v>43620</v>
      </c>
      <c r="G399">
        <v>216</v>
      </c>
      <c r="H399" t="s">
        <v>447</v>
      </c>
      <c r="I399" t="s">
        <v>448</v>
      </c>
      <c r="J399" t="s">
        <v>1996</v>
      </c>
      <c r="L399" t="s">
        <v>61</v>
      </c>
      <c r="M399" t="s">
        <v>99</v>
      </c>
      <c r="N399" t="s">
        <v>59</v>
      </c>
    </row>
    <row r="400" spans="1:14" x14ac:dyDescent="0.3">
      <c r="A400" t="s">
        <v>1971</v>
      </c>
      <c r="B400" t="s">
        <v>1997</v>
      </c>
      <c r="C400">
        <v>12</v>
      </c>
      <c r="D400" t="s">
        <v>20</v>
      </c>
      <c r="E400" t="s">
        <v>16</v>
      </c>
      <c r="F400">
        <v>43619</v>
      </c>
      <c r="G400">
        <v>170</v>
      </c>
      <c r="H400" t="s">
        <v>299</v>
      </c>
      <c r="I400" t="s">
        <v>22</v>
      </c>
      <c r="J400" t="s">
        <v>68</v>
      </c>
    </row>
    <row r="401" spans="1:14" x14ac:dyDescent="0.3">
      <c r="A401" t="s">
        <v>1971</v>
      </c>
      <c r="B401" t="s">
        <v>1998</v>
      </c>
      <c r="C401">
        <v>14</v>
      </c>
      <c r="D401" t="s">
        <v>42</v>
      </c>
      <c r="E401" t="s">
        <v>16</v>
      </c>
      <c r="F401">
        <v>43620</v>
      </c>
      <c r="G401">
        <v>180</v>
      </c>
      <c r="H401" t="s">
        <v>921</v>
      </c>
      <c r="I401" t="s">
        <v>208</v>
      </c>
      <c r="J401" t="s">
        <v>1999</v>
      </c>
    </row>
    <row r="402" spans="1:14" x14ac:dyDescent="0.3">
      <c r="A402" t="s">
        <v>1971</v>
      </c>
      <c r="B402" t="s">
        <v>2000</v>
      </c>
      <c r="C402">
        <v>1</v>
      </c>
      <c r="D402" t="s">
        <v>20</v>
      </c>
      <c r="E402" t="s">
        <v>16</v>
      </c>
      <c r="F402">
        <v>43621</v>
      </c>
      <c r="G402">
        <v>195</v>
      </c>
      <c r="H402" t="s">
        <v>1163</v>
      </c>
      <c r="I402" t="s">
        <v>22</v>
      </c>
      <c r="J402" t="s">
        <v>2001</v>
      </c>
    </row>
    <row r="403" spans="1:14" x14ac:dyDescent="0.3">
      <c r="A403" t="s">
        <v>1971</v>
      </c>
      <c r="B403" t="s">
        <v>2002</v>
      </c>
      <c r="C403">
        <v>42</v>
      </c>
      <c r="D403" t="s">
        <v>1</v>
      </c>
      <c r="E403" t="s">
        <v>2</v>
      </c>
      <c r="F403">
        <v>43627</v>
      </c>
      <c r="G403">
        <v>210</v>
      </c>
      <c r="H403" t="s">
        <v>221</v>
      </c>
      <c r="I403" t="s">
        <v>222</v>
      </c>
      <c r="J403" t="s">
        <v>2003</v>
      </c>
    </row>
    <row r="404" spans="1:14" x14ac:dyDescent="0.3">
      <c r="A404" t="s">
        <v>1971</v>
      </c>
      <c r="B404" t="s">
        <v>2004</v>
      </c>
      <c r="C404">
        <v>40</v>
      </c>
      <c r="D404" t="s">
        <v>1</v>
      </c>
      <c r="E404" t="s">
        <v>2</v>
      </c>
      <c r="F404">
        <v>43625</v>
      </c>
      <c r="G404">
        <v>215</v>
      </c>
      <c r="H404" t="s">
        <v>1039</v>
      </c>
      <c r="I404" t="s">
        <v>22</v>
      </c>
      <c r="J404" t="s">
        <v>2005</v>
      </c>
    </row>
    <row r="405" spans="1:14" x14ac:dyDescent="0.3">
      <c r="A405" t="s">
        <v>1971</v>
      </c>
      <c r="B405" t="s">
        <v>2006</v>
      </c>
      <c r="C405">
        <v>23</v>
      </c>
      <c r="D405" t="s">
        <v>1</v>
      </c>
      <c r="E405" t="s">
        <v>2</v>
      </c>
      <c r="F405">
        <v>43623</v>
      </c>
      <c r="G405">
        <v>198</v>
      </c>
      <c r="H405" t="s">
        <v>2007</v>
      </c>
      <c r="I405" t="s">
        <v>448</v>
      </c>
      <c r="J405" t="s">
        <v>2008</v>
      </c>
    </row>
    <row r="406" spans="1:14" x14ac:dyDescent="0.3">
      <c r="A406" t="s">
        <v>182</v>
      </c>
      <c r="B406" t="s">
        <v>2009</v>
      </c>
      <c r="C406">
        <v>34</v>
      </c>
      <c r="D406" t="s">
        <v>20</v>
      </c>
      <c r="E406" t="s">
        <v>16</v>
      </c>
      <c r="F406">
        <v>43621</v>
      </c>
      <c r="G406">
        <v>205</v>
      </c>
      <c r="H406" t="s">
        <v>399</v>
      </c>
      <c r="I406" t="s">
        <v>75</v>
      </c>
      <c r="J406" t="s">
        <v>2010</v>
      </c>
      <c r="K406" t="s">
        <v>2011</v>
      </c>
      <c r="L406" t="s">
        <v>1115</v>
      </c>
      <c r="M406" t="s">
        <v>34</v>
      </c>
      <c r="N406" t="s">
        <v>417</v>
      </c>
    </row>
    <row r="407" spans="1:14" x14ac:dyDescent="0.3">
      <c r="A407" t="s">
        <v>182</v>
      </c>
      <c r="B407" t="s">
        <v>2012</v>
      </c>
      <c r="C407">
        <v>2</v>
      </c>
      <c r="D407" t="s">
        <v>26</v>
      </c>
      <c r="E407" t="s">
        <v>16</v>
      </c>
      <c r="F407">
        <v>43621</v>
      </c>
      <c r="G407">
        <v>210</v>
      </c>
      <c r="H407" t="s">
        <v>95</v>
      </c>
      <c r="I407" t="s">
        <v>96</v>
      </c>
      <c r="J407" t="s">
        <v>2013</v>
      </c>
      <c r="L407" t="s">
        <v>449</v>
      </c>
      <c r="M407" t="s">
        <v>238</v>
      </c>
      <c r="N407" t="s">
        <v>86</v>
      </c>
    </row>
    <row r="408" spans="1:14" x14ac:dyDescent="0.3">
      <c r="A408" t="s">
        <v>182</v>
      </c>
      <c r="B408" t="s">
        <v>2014</v>
      </c>
      <c r="C408">
        <v>13</v>
      </c>
      <c r="D408" t="s">
        <v>20</v>
      </c>
      <c r="E408" t="s">
        <v>2</v>
      </c>
      <c r="F408">
        <v>43624</v>
      </c>
      <c r="G408">
        <v>225</v>
      </c>
      <c r="H408" t="s">
        <v>1923</v>
      </c>
      <c r="I408" t="s">
        <v>28</v>
      </c>
      <c r="J408" t="s">
        <v>2015</v>
      </c>
      <c r="L408" t="s">
        <v>450</v>
      </c>
      <c r="M408" t="s">
        <v>427</v>
      </c>
      <c r="N408" t="s">
        <v>220</v>
      </c>
    </row>
    <row r="409" spans="1:14" x14ac:dyDescent="0.3">
      <c r="A409" t="s">
        <v>182</v>
      </c>
      <c r="B409" t="s">
        <v>2016</v>
      </c>
      <c r="C409">
        <v>3</v>
      </c>
      <c r="D409" t="s">
        <v>42</v>
      </c>
      <c r="E409" t="s">
        <v>16</v>
      </c>
      <c r="F409">
        <v>43595</v>
      </c>
      <c r="G409">
        <v>175</v>
      </c>
      <c r="H409" t="s">
        <v>385</v>
      </c>
      <c r="I409" t="s">
        <v>282</v>
      </c>
      <c r="J409" t="s">
        <v>2017</v>
      </c>
      <c r="L409" t="s">
        <v>404</v>
      </c>
      <c r="M409" t="s">
        <v>419</v>
      </c>
      <c r="N409" t="s">
        <v>928</v>
      </c>
    </row>
    <row r="410" spans="1:14" x14ac:dyDescent="0.3">
      <c r="A410" t="s">
        <v>182</v>
      </c>
      <c r="B410" t="s">
        <v>2018</v>
      </c>
      <c r="C410">
        <v>15</v>
      </c>
      <c r="D410" t="s">
        <v>42</v>
      </c>
      <c r="E410" t="s">
        <v>16</v>
      </c>
      <c r="F410">
        <v>36678</v>
      </c>
      <c r="G410">
        <v>165</v>
      </c>
      <c r="H410" t="s">
        <v>2019</v>
      </c>
      <c r="I410" t="s">
        <v>324</v>
      </c>
      <c r="J410" t="s">
        <v>2020</v>
      </c>
      <c r="L410" t="s">
        <v>352</v>
      </c>
      <c r="M410" t="s">
        <v>419</v>
      </c>
      <c r="N410" t="s">
        <v>71</v>
      </c>
    </row>
    <row r="411" spans="1:14" x14ac:dyDescent="0.3">
      <c r="A411" t="s">
        <v>182</v>
      </c>
      <c r="B411" t="s">
        <v>2021</v>
      </c>
      <c r="C411">
        <v>33</v>
      </c>
      <c r="D411" t="s">
        <v>20</v>
      </c>
      <c r="E411" t="s">
        <v>21</v>
      </c>
      <c r="F411">
        <v>43627</v>
      </c>
      <c r="G411">
        <v>240</v>
      </c>
      <c r="H411" t="s">
        <v>196</v>
      </c>
      <c r="I411" t="s">
        <v>12</v>
      </c>
      <c r="J411" t="s">
        <v>2022</v>
      </c>
      <c r="L411" t="s">
        <v>451</v>
      </c>
      <c r="M411" t="s">
        <v>298</v>
      </c>
      <c r="N411" t="s">
        <v>35</v>
      </c>
    </row>
    <row r="412" spans="1:14" x14ac:dyDescent="0.3">
      <c r="A412" t="s">
        <v>182</v>
      </c>
      <c r="B412" t="s">
        <v>2023</v>
      </c>
      <c r="C412">
        <v>10</v>
      </c>
      <c r="D412" t="s">
        <v>20</v>
      </c>
      <c r="E412" t="s">
        <v>16</v>
      </c>
      <c r="F412">
        <v>43621</v>
      </c>
      <c r="G412">
        <v>200</v>
      </c>
      <c r="H412" t="s">
        <v>2024</v>
      </c>
      <c r="I412" t="s">
        <v>2025</v>
      </c>
      <c r="J412" t="s">
        <v>2026</v>
      </c>
      <c r="L412" t="s">
        <v>290</v>
      </c>
      <c r="M412" t="s">
        <v>430</v>
      </c>
      <c r="N412" t="s">
        <v>92</v>
      </c>
    </row>
    <row r="413" spans="1:14" x14ac:dyDescent="0.3">
      <c r="A413" t="s">
        <v>182</v>
      </c>
      <c r="B413" t="s">
        <v>2027</v>
      </c>
      <c r="C413">
        <v>5</v>
      </c>
      <c r="D413" t="s">
        <v>26</v>
      </c>
      <c r="E413" t="s">
        <v>16</v>
      </c>
      <c r="F413">
        <v>43621</v>
      </c>
      <c r="G413">
        <v>195</v>
      </c>
      <c r="H413" t="s">
        <v>299</v>
      </c>
      <c r="I413" t="s">
        <v>22</v>
      </c>
      <c r="J413" t="s">
        <v>2028</v>
      </c>
      <c r="L413" t="s">
        <v>290</v>
      </c>
      <c r="M413" t="s">
        <v>240</v>
      </c>
      <c r="N413" t="s">
        <v>25</v>
      </c>
    </row>
    <row r="414" spans="1:14" x14ac:dyDescent="0.3">
      <c r="A414" t="s">
        <v>182</v>
      </c>
      <c r="B414" t="s">
        <v>2029</v>
      </c>
      <c r="C414">
        <v>0</v>
      </c>
      <c r="D414" t="s">
        <v>1</v>
      </c>
      <c r="E414" t="s">
        <v>16</v>
      </c>
      <c r="F414">
        <v>43618</v>
      </c>
      <c r="G414">
        <v>175</v>
      </c>
      <c r="H414" t="s">
        <v>2030</v>
      </c>
      <c r="I414" t="s">
        <v>208</v>
      </c>
      <c r="J414" t="s">
        <v>2031</v>
      </c>
      <c r="L414" t="s">
        <v>452</v>
      </c>
      <c r="M414" t="s">
        <v>85</v>
      </c>
      <c r="N414" t="s">
        <v>39</v>
      </c>
    </row>
    <row r="415" spans="1:14" x14ac:dyDescent="0.3">
      <c r="A415" t="s">
        <v>182</v>
      </c>
      <c r="B415" t="s">
        <v>2032</v>
      </c>
      <c r="C415">
        <v>20</v>
      </c>
      <c r="D415" t="s">
        <v>1</v>
      </c>
      <c r="E415" t="s">
        <v>2</v>
      </c>
      <c r="F415">
        <v>43625</v>
      </c>
      <c r="G415">
        <v>215</v>
      </c>
      <c r="H415" t="s">
        <v>453</v>
      </c>
      <c r="I415" t="s">
        <v>454</v>
      </c>
      <c r="J415" t="s">
        <v>2033</v>
      </c>
      <c r="L415" t="s">
        <v>290</v>
      </c>
      <c r="M415" t="s">
        <v>30</v>
      </c>
      <c r="N415" t="s">
        <v>54</v>
      </c>
    </row>
    <row r="416" spans="1:14" x14ac:dyDescent="0.3">
      <c r="A416" t="s">
        <v>182</v>
      </c>
      <c r="B416" t="s">
        <v>2034</v>
      </c>
      <c r="C416">
        <v>22</v>
      </c>
      <c r="D416" t="s">
        <v>26</v>
      </c>
      <c r="E416" t="s">
        <v>2</v>
      </c>
      <c r="F416">
        <v>43625</v>
      </c>
      <c r="G416">
        <v>225</v>
      </c>
      <c r="H416" t="s">
        <v>2035</v>
      </c>
      <c r="I416" t="s">
        <v>1779</v>
      </c>
      <c r="J416" t="s">
        <v>2036</v>
      </c>
      <c r="L416" t="s">
        <v>217</v>
      </c>
      <c r="M416" t="s">
        <v>238</v>
      </c>
      <c r="N416" t="s">
        <v>50</v>
      </c>
    </row>
    <row r="417" spans="1:14" x14ac:dyDescent="0.3">
      <c r="A417" t="s">
        <v>182</v>
      </c>
      <c r="B417" t="s">
        <v>2037</v>
      </c>
      <c r="C417">
        <v>31</v>
      </c>
      <c r="D417" t="s">
        <v>26</v>
      </c>
      <c r="E417" t="s">
        <v>16</v>
      </c>
      <c r="F417">
        <v>43595</v>
      </c>
      <c r="G417">
        <v>170</v>
      </c>
      <c r="H417" t="s">
        <v>455</v>
      </c>
      <c r="I417" t="s">
        <v>75</v>
      </c>
      <c r="J417" t="s">
        <v>2038</v>
      </c>
      <c r="L417" t="s">
        <v>57</v>
      </c>
      <c r="M417" t="s">
        <v>99</v>
      </c>
      <c r="N417" t="s">
        <v>25</v>
      </c>
    </row>
    <row r="418" spans="1:14" x14ac:dyDescent="0.3">
      <c r="A418" t="s">
        <v>182</v>
      </c>
      <c r="B418" t="s">
        <v>2039</v>
      </c>
      <c r="C418">
        <v>32</v>
      </c>
      <c r="D418" t="s">
        <v>20</v>
      </c>
      <c r="E418" t="s">
        <v>16</v>
      </c>
      <c r="F418">
        <v>43617</v>
      </c>
      <c r="G418">
        <v>200</v>
      </c>
      <c r="H418" t="s">
        <v>418</v>
      </c>
      <c r="I418" t="s">
        <v>75</v>
      </c>
      <c r="J418" t="s">
        <v>2040</v>
      </c>
      <c r="L418" t="s">
        <v>358</v>
      </c>
      <c r="M418" t="s">
        <v>241</v>
      </c>
      <c r="N418" t="s">
        <v>59</v>
      </c>
    </row>
    <row r="419" spans="1:14" x14ac:dyDescent="0.3">
      <c r="A419" t="s">
        <v>182</v>
      </c>
      <c r="B419" t="s">
        <v>2041</v>
      </c>
      <c r="C419">
        <v>11</v>
      </c>
      <c r="D419" t="s">
        <v>1</v>
      </c>
      <c r="E419" t="s">
        <v>2</v>
      </c>
      <c r="F419">
        <v>43624</v>
      </c>
      <c r="G419">
        <v>210</v>
      </c>
      <c r="H419" t="s">
        <v>196</v>
      </c>
      <c r="I419" t="s">
        <v>12</v>
      </c>
      <c r="J419" t="s">
        <v>2042</v>
      </c>
    </row>
    <row r="420" spans="1:14" x14ac:dyDescent="0.3">
      <c r="A420" t="s">
        <v>182</v>
      </c>
      <c r="B420" t="s">
        <v>2043</v>
      </c>
      <c r="C420">
        <v>24</v>
      </c>
      <c r="D420" t="s">
        <v>1</v>
      </c>
      <c r="E420" t="s">
        <v>2</v>
      </c>
      <c r="F420">
        <v>43623</v>
      </c>
      <c r="G420">
        <v>225</v>
      </c>
      <c r="H420" t="s">
        <v>2035</v>
      </c>
      <c r="I420" t="s">
        <v>1779</v>
      </c>
      <c r="J420" t="s">
        <v>2044</v>
      </c>
    </row>
    <row r="421" spans="1:14" x14ac:dyDescent="0.3">
      <c r="A421" t="s">
        <v>2045</v>
      </c>
      <c r="B421" t="s">
        <v>2046</v>
      </c>
      <c r="C421">
        <v>3</v>
      </c>
      <c r="D421" t="s">
        <v>42</v>
      </c>
      <c r="E421" t="s">
        <v>16</v>
      </c>
      <c r="F421">
        <v>43620</v>
      </c>
      <c r="G421">
        <v>200</v>
      </c>
      <c r="H421" t="s">
        <v>420</v>
      </c>
      <c r="I421" t="s">
        <v>87</v>
      </c>
      <c r="J421" t="s">
        <v>2047</v>
      </c>
      <c r="K421" t="s">
        <v>2048</v>
      </c>
      <c r="L421" t="s">
        <v>336</v>
      </c>
      <c r="M421" t="s">
        <v>279</v>
      </c>
    </row>
    <row r="422" spans="1:14" x14ac:dyDescent="0.3">
      <c r="A422" t="s">
        <v>2045</v>
      </c>
      <c r="B422" t="s">
        <v>2049</v>
      </c>
      <c r="C422">
        <v>33</v>
      </c>
      <c r="D422" t="s">
        <v>42</v>
      </c>
      <c r="E422" t="s">
        <v>2</v>
      </c>
      <c r="F422">
        <v>43624</v>
      </c>
      <c r="G422">
        <v>250</v>
      </c>
      <c r="H422" t="s">
        <v>2050</v>
      </c>
      <c r="I422" t="s">
        <v>32</v>
      </c>
      <c r="J422" t="s">
        <v>2051</v>
      </c>
      <c r="K422" t="s">
        <v>456</v>
      </c>
      <c r="L422" t="s">
        <v>7</v>
      </c>
      <c r="M422" t="s">
        <v>296</v>
      </c>
    </row>
    <row r="423" spans="1:14" x14ac:dyDescent="0.3">
      <c r="A423" t="s">
        <v>2045</v>
      </c>
      <c r="B423" t="s">
        <v>2052</v>
      </c>
      <c r="C423">
        <v>10</v>
      </c>
      <c r="D423" t="s">
        <v>20</v>
      </c>
      <c r="E423" t="s">
        <v>16</v>
      </c>
      <c r="F423">
        <v>43620</v>
      </c>
      <c r="G423">
        <v>185</v>
      </c>
      <c r="H423" t="s">
        <v>329</v>
      </c>
      <c r="I423" t="s">
        <v>253</v>
      </c>
      <c r="J423" t="s">
        <v>2053</v>
      </c>
      <c r="K423" t="s">
        <v>199</v>
      </c>
      <c r="L423" t="s">
        <v>336</v>
      </c>
      <c r="M423" t="s">
        <v>206</v>
      </c>
    </row>
    <row r="424" spans="1:14" x14ac:dyDescent="0.3">
      <c r="A424" t="s">
        <v>2045</v>
      </c>
      <c r="B424" t="s">
        <v>2054</v>
      </c>
      <c r="C424">
        <v>5</v>
      </c>
      <c r="D424" t="s">
        <v>26</v>
      </c>
      <c r="E424" t="s">
        <v>16</v>
      </c>
      <c r="F424">
        <v>43596</v>
      </c>
      <c r="G424">
        <v>180</v>
      </c>
      <c r="H424" t="s">
        <v>2055</v>
      </c>
      <c r="I424" t="s">
        <v>67</v>
      </c>
      <c r="J424" t="s">
        <v>2056</v>
      </c>
      <c r="K424" t="s">
        <v>231</v>
      </c>
      <c r="L424" t="s">
        <v>267</v>
      </c>
      <c r="M424" t="s">
        <v>305</v>
      </c>
    </row>
    <row r="425" spans="1:14" x14ac:dyDescent="0.3">
      <c r="A425" t="s">
        <v>2045</v>
      </c>
      <c r="B425" t="s">
        <v>2057</v>
      </c>
      <c r="C425">
        <v>24</v>
      </c>
      <c r="D425" t="s">
        <v>26</v>
      </c>
      <c r="E425" t="s">
        <v>2</v>
      </c>
      <c r="F425">
        <v>43625</v>
      </c>
      <c r="G425">
        <v>230</v>
      </c>
      <c r="H425" t="s">
        <v>2058</v>
      </c>
      <c r="I425" t="s">
        <v>282</v>
      </c>
      <c r="J425" t="s">
        <v>2059</v>
      </c>
      <c r="K425" t="s">
        <v>366</v>
      </c>
      <c r="L425" t="s">
        <v>342</v>
      </c>
      <c r="M425" t="s">
        <v>206</v>
      </c>
    </row>
    <row r="426" spans="1:14" x14ac:dyDescent="0.3">
      <c r="A426" t="s">
        <v>2045</v>
      </c>
      <c r="B426" t="s">
        <v>2060</v>
      </c>
      <c r="C426">
        <v>21</v>
      </c>
      <c r="D426" t="s">
        <v>26</v>
      </c>
      <c r="E426" t="s">
        <v>16</v>
      </c>
      <c r="F426">
        <v>43618</v>
      </c>
      <c r="G426">
        <v>185</v>
      </c>
      <c r="H426" t="s">
        <v>2061</v>
      </c>
      <c r="I426" t="s">
        <v>425</v>
      </c>
      <c r="J426" t="s">
        <v>2062</v>
      </c>
      <c r="K426" t="s">
        <v>457</v>
      </c>
      <c r="L426" t="s">
        <v>458</v>
      </c>
      <c r="M426" t="s">
        <v>86</v>
      </c>
    </row>
    <row r="427" spans="1:14" x14ac:dyDescent="0.3">
      <c r="A427" t="s">
        <v>2045</v>
      </c>
      <c r="B427" t="s">
        <v>2063</v>
      </c>
      <c r="C427">
        <v>1</v>
      </c>
      <c r="D427" t="s">
        <v>26</v>
      </c>
      <c r="E427" t="s">
        <v>2</v>
      </c>
      <c r="F427">
        <v>43625</v>
      </c>
      <c r="G427">
        <v>225</v>
      </c>
      <c r="H427" t="s">
        <v>2064</v>
      </c>
      <c r="I427" t="s">
        <v>8</v>
      </c>
      <c r="J427" t="s">
        <v>2065</v>
      </c>
      <c r="K427" t="s">
        <v>459</v>
      </c>
      <c r="L427" t="s">
        <v>226</v>
      </c>
      <c r="M427" t="s">
        <v>92</v>
      </c>
    </row>
    <row r="428" spans="1:14" x14ac:dyDescent="0.3">
      <c r="A428" t="s">
        <v>2045</v>
      </c>
      <c r="B428" t="s">
        <v>2066</v>
      </c>
      <c r="C428">
        <v>50</v>
      </c>
      <c r="D428" t="s">
        <v>42</v>
      </c>
      <c r="E428" t="s">
        <v>21</v>
      </c>
      <c r="F428">
        <v>43627</v>
      </c>
      <c r="G428">
        <v>260</v>
      </c>
      <c r="H428" t="s">
        <v>2067</v>
      </c>
      <c r="I428" t="s">
        <v>8</v>
      </c>
      <c r="J428" t="s">
        <v>2068</v>
      </c>
      <c r="K428" t="s">
        <v>380</v>
      </c>
      <c r="L428" t="s">
        <v>317</v>
      </c>
      <c r="M428" t="s">
        <v>65</v>
      </c>
    </row>
    <row r="429" spans="1:14" x14ac:dyDescent="0.3">
      <c r="A429" t="s">
        <v>2045</v>
      </c>
      <c r="B429" t="s">
        <v>2069</v>
      </c>
      <c r="C429">
        <v>11</v>
      </c>
      <c r="D429" t="s">
        <v>1</v>
      </c>
      <c r="E429" t="s">
        <v>16</v>
      </c>
      <c r="F429">
        <v>43617</v>
      </c>
      <c r="G429">
        <v>175</v>
      </c>
      <c r="H429" t="s">
        <v>2070</v>
      </c>
      <c r="I429" t="s">
        <v>17</v>
      </c>
      <c r="J429" t="s">
        <v>2071</v>
      </c>
      <c r="K429" t="s">
        <v>357</v>
      </c>
      <c r="L429" t="s">
        <v>85</v>
      </c>
      <c r="M429" t="s">
        <v>71</v>
      </c>
    </row>
    <row r="430" spans="1:14" x14ac:dyDescent="0.3">
      <c r="A430" t="s">
        <v>2045</v>
      </c>
      <c r="B430" t="s">
        <v>2072</v>
      </c>
      <c r="C430">
        <v>31</v>
      </c>
      <c r="D430" t="s">
        <v>20</v>
      </c>
      <c r="E430" t="s">
        <v>16</v>
      </c>
      <c r="F430">
        <v>43617</v>
      </c>
      <c r="G430">
        <v>190</v>
      </c>
      <c r="H430" t="s">
        <v>1805</v>
      </c>
      <c r="I430" t="s">
        <v>395</v>
      </c>
      <c r="J430" t="s">
        <v>460</v>
      </c>
      <c r="K430" t="s">
        <v>384</v>
      </c>
      <c r="L430" t="s">
        <v>240</v>
      </c>
      <c r="M430" t="s">
        <v>86</v>
      </c>
    </row>
    <row r="431" spans="1:14" x14ac:dyDescent="0.3">
      <c r="A431" t="s">
        <v>2045</v>
      </c>
      <c r="B431" t="s">
        <v>2073</v>
      </c>
      <c r="C431">
        <v>15</v>
      </c>
      <c r="D431" t="s">
        <v>20</v>
      </c>
      <c r="E431" t="s">
        <v>16</v>
      </c>
      <c r="F431">
        <v>43621</v>
      </c>
      <c r="G431">
        <v>215</v>
      </c>
      <c r="H431" t="s">
        <v>2074</v>
      </c>
      <c r="I431" t="s">
        <v>52</v>
      </c>
      <c r="J431" t="s">
        <v>2075</v>
      </c>
      <c r="K431" t="s">
        <v>84</v>
      </c>
      <c r="L431" t="s">
        <v>89</v>
      </c>
      <c r="M431" t="s">
        <v>206</v>
      </c>
    </row>
    <row r="432" spans="1:14" x14ac:dyDescent="0.3">
      <c r="A432" t="s">
        <v>2045</v>
      </c>
      <c r="B432" t="s">
        <v>2076</v>
      </c>
      <c r="C432">
        <v>2</v>
      </c>
      <c r="D432" t="s">
        <v>26</v>
      </c>
      <c r="E432" t="s">
        <v>2</v>
      </c>
      <c r="F432">
        <v>43625</v>
      </c>
      <c r="G432">
        <v>210</v>
      </c>
      <c r="H432" t="s">
        <v>329</v>
      </c>
      <c r="I432" t="s">
        <v>253</v>
      </c>
      <c r="J432" t="s">
        <v>2077</v>
      </c>
      <c r="K432" t="s">
        <v>53</v>
      </c>
      <c r="L432" t="s">
        <v>41</v>
      </c>
      <c r="M432" t="s">
        <v>50</v>
      </c>
    </row>
    <row r="433" spans="1:14" x14ac:dyDescent="0.3">
      <c r="A433" t="s">
        <v>2045</v>
      </c>
      <c r="B433" t="s">
        <v>2078</v>
      </c>
      <c r="C433">
        <v>12</v>
      </c>
      <c r="D433" t="s">
        <v>1</v>
      </c>
      <c r="E433" t="s">
        <v>2</v>
      </c>
      <c r="F433">
        <v>43622</v>
      </c>
      <c r="G433">
        <v>205</v>
      </c>
      <c r="H433" t="s">
        <v>405</v>
      </c>
      <c r="I433" t="s">
        <v>56</v>
      </c>
      <c r="J433" t="s">
        <v>2079</v>
      </c>
      <c r="K433" t="s">
        <v>91</v>
      </c>
      <c r="L433" t="s">
        <v>241</v>
      </c>
      <c r="M433" t="s">
        <v>92</v>
      </c>
    </row>
    <row r="434" spans="1:14" x14ac:dyDescent="0.3">
      <c r="A434" t="s">
        <v>2045</v>
      </c>
      <c r="B434" t="s">
        <v>2080</v>
      </c>
      <c r="C434">
        <v>14</v>
      </c>
      <c r="D434" t="s">
        <v>1</v>
      </c>
      <c r="E434" t="s">
        <v>16</v>
      </c>
      <c r="F434">
        <v>43620</v>
      </c>
      <c r="G434">
        <v>190</v>
      </c>
      <c r="H434" t="s">
        <v>2081</v>
      </c>
      <c r="I434" t="s">
        <v>28</v>
      </c>
      <c r="J434" t="s">
        <v>2082</v>
      </c>
      <c r="K434" t="s">
        <v>97</v>
      </c>
      <c r="L434" t="s">
        <v>241</v>
      </c>
      <c r="M434" t="s">
        <v>50</v>
      </c>
    </row>
    <row r="435" spans="1:14" x14ac:dyDescent="0.3">
      <c r="A435" t="s">
        <v>2045</v>
      </c>
      <c r="B435" t="s">
        <v>2083</v>
      </c>
      <c r="C435">
        <v>4</v>
      </c>
      <c r="D435" t="s">
        <v>1</v>
      </c>
      <c r="E435" t="s">
        <v>16</v>
      </c>
      <c r="F435">
        <v>43623</v>
      </c>
      <c r="G435">
        <v>185</v>
      </c>
      <c r="H435" t="s">
        <v>405</v>
      </c>
      <c r="I435" t="s">
        <v>56</v>
      </c>
      <c r="J435" t="s">
        <v>2084</v>
      </c>
    </row>
    <row r="436" spans="1:14" x14ac:dyDescent="0.3">
      <c r="A436" t="s">
        <v>2045</v>
      </c>
      <c r="B436" t="s">
        <v>2085</v>
      </c>
      <c r="C436">
        <v>25</v>
      </c>
      <c r="D436" t="s">
        <v>1</v>
      </c>
      <c r="E436" t="s">
        <v>2</v>
      </c>
      <c r="F436">
        <v>43622</v>
      </c>
      <c r="G436">
        <v>215</v>
      </c>
      <c r="H436" t="s">
        <v>51</v>
      </c>
      <c r="I436" t="s">
        <v>52</v>
      </c>
      <c r="J436" t="s">
        <v>1900</v>
      </c>
    </row>
    <row r="437" spans="1:14" x14ac:dyDescent="0.3">
      <c r="A437" t="s">
        <v>760</v>
      </c>
      <c r="B437" t="s">
        <v>2086</v>
      </c>
      <c r="C437">
        <v>2</v>
      </c>
      <c r="D437" t="s">
        <v>20</v>
      </c>
      <c r="E437" t="s">
        <v>16</v>
      </c>
      <c r="F437">
        <v>43618</v>
      </c>
      <c r="G437">
        <v>190</v>
      </c>
      <c r="H437" t="s">
        <v>768</v>
      </c>
      <c r="I437" t="s">
        <v>32</v>
      </c>
      <c r="J437" t="s">
        <v>2087</v>
      </c>
      <c r="L437" t="s">
        <v>199</v>
      </c>
      <c r="M437" t="s">
        <v>300</v>
      </c>
      <c r="N437" t="s">
        <v>248</v>
      </c>
    </row>
    <row r="438" spans="1:14" x14ac:dyDescent="0.3">
      <c r="A438" t="s">
        <v>760</v>
      </c>
      <c r="B438" t="s">
        <v>2088</v>
      </c>
      <c r="C438">
        <v>0</v>
      </c>
      <c r="D438" t="s">
        <v>20</v>
      </c>
      <c r="E438" t="s">
        <v>16</v>
      </c>
      <c r="F438">
        <v>43621</v>
      </c>
      <c r="G438">
        <v>195</v>
      </c>
      <c r="H438" t="s">
        <v>2089</v>
      </c>
      <c r="I438" t="s">
        <v>8</v>
      </c>
      <c r="J438" t="s">
        <v>2090</v>
      </c>
      <c r="K438" t="s">
        <v>2091</v>
      </c>
      <c r="L438" t="s">
        <v>489</v>
      </c>
      <c r="M438" t="s">
        <v>83</v>
      </c>
      <c r="N438" t="s">
        <v>198</v>
      </c>
    </row>
    <row r="439" spans="1:14" x14ac:dyDescent="0.3">
      <c r="A439" t="s">
        <v>760</v>
      </c>
      <c r="B439" t="s">
        <v>2092</v>
      </c>
      <c r="C439">
        <v>23</v>
      </c>
      <c r="D439" t="s">
        <v>20</v>
      </c>
      <c r="E439" t="s">
        <v>2</v>
      </c>
      <c r="F439">
        <v>43622</v>
      </c>
      <c r="G439">
        <v>210</v>
      </c>
      <c r="H439" t="s">
        <v>2093</v>
      </c>
      <c r="I439" t="s">
        <v>324</v>
      </c>
      <c r="J439" t="s">
        <v>2094</v>
      </c>
      <c r="L439" t="s">
        <v>500</v>
      </c>
      <c r="M439" t="s">
        <v>317</v>
      </c>
      <c r="N439" t="s">
        <v>71</v>
      </c>
    </row>
    <row r="440" spans="1:14" x14ac:dyDescent="0.3">
      <c r="A440" t="s">
        <v>760</v>
      </c>
      <c r="B440" t="s">
        <v>2095</v>
      </c>
      <c r="C440">
        <v>14</v>
      </c>
      <c r="D440" t="s">
        <v>26</v>
      </c>
      <c r="E440" t="s">
        <v>2</v>
      </c>
      <c r="F440">
        <v>43623</v>
      </c>
      <c r="G440">
        <v>250</v>
      </c>
      <c r="H440" t="s">
        <v>2096</v>
      </c>
      <c r="I440" t="s">
        <v>390</v>
      </c>
      <c r="J440" t="s">
        <v>537</v>
      </c>
      <c r="L440" t="s">
        <v>426</v>
      </c>
      <c r="M440" t="s">
        <v>413</v>
      </c>
      <c r="N440" t="s">
        <v>39</v>
      </c>
    </row>
    <row r="441" spans="1:14" x14ac:dyDescent="0.3">
      <c r="A441" t="s">
        <v>760</v>
      </c>
      <c r="B441" t="s">
        <v>2097</v>
      </c>
      <c r="C441">
        <v>10</v>
      </c>
      <c r="D441" t="s">
        <v>1</v>
      </c>
      <c r="E441" t="s">
        <v>16</v>
      </c>
      <c r="F441">
        <v>43622</v>
      </c>
      <c r="G441">
        <v>210</v>
      </c>
      <c r="H441" t="s">
        <v>2098</v>
      </c>
      <c r="I441" t="s">
        <v>75</v>
      </c>
      <c r="J441" t="s">
        <v>2099</v>
      </c>
      <c r="L441" t="s">
        <v>457</v>
      </c>
      <c r="M441" t="s">
        <v>288</v>
      </c>
      <c r="N441" t="s">
        <v>206</v>
      </c>
    </row>
    <row r="442" spans="1:14" x14ac:dyDescent="0.3">
      <c r="A442" t="s">
        <v>760</v>
      </c>
      <c r="B442" t="s">
        <v>2100</v>
      </c>
      <c r="C442">
        <v>1</v>
      </c>
      <c r="D442" t="s">
        <v>20</v>
      </c>
      <c r="E442" t="s">
        <v>16</v>
      </c>
      <c r="F442">
        <v>43621</v>
      </c>
      <c r="G442">
        <v>210</v>
      </c>
      <c r="H442" t="s">
        <v>506</v>
      </c>
      <c r="I442" t="s">
        <v>32</v>
      </c>
      <c r="J442" t="s">
        <v>2101</v>
      </c>
      <c r="L442" t="s">
        <v>326</v>
      </c>
      <c r="M442" t="s">
        <v>343</v>
      </c>
      <c r="N442" t="s">
        <v>39</v>
      </c>
    </row>
    <row r="443" spans="1:14" x14ac:dyDescent="0.3">
      <c r="A443" t="s">
        <v>760</v>
      </c>
      <c r="B443" t="s">
        <v>2102</v>
      </c>
      <c r="C443">
        <v>5</v>
      </c>
      <c r="D443" t="s">
        <v>26</v>
      </c>
      <c r="E443" t="s">
        <v>2</v>
      </c>
      <c r="F443">
        <v>43624</v>
      </c>
      <c r="G443">
        <v>225</v>
      </c>
      <c r="H443" t="s">
        <v>769</v>
      </c>
      <c r="I443" t="s">
        <v>87</v>
      </c>
      <c r="J443" t="s">
        <v>233</v>
      </c>
      <c r="L443" t="s">
        <v>367</v>
      </c>
      <c r="M443" t="s">
        <v>336</v>
      </c>
      <c r="N443" t="s">
        <v>345</v>
      </c>
    </row>
    <row r="444" spans="1:14" x14ac:dyDescent="0.3">
      <c r="A444" t="s">
        <v>760</v>
      </c>
      <c r="B444" t="s">
        <v>2103</v>
      </c>
      <c r="C444">
        <v>13</v>
      </c>
      <c r="D444" t="s">
        <v>20</v>
      </c>
      <c r="E444" t="s">
        <v>16</v>
      </c>
      <c r="F444">
        <v>43620</v>
      </c>
      <c r="G444">
        <v>195</v>
      </c>
      <c r="H444" t="s">
        <v>2104</v>
      </c>
      <c r="I444" t="s">
        <v>294</v>
      </c>
      <c r="J444" t="s">
        <v>2105</v>
      </c>
      <c r="L444" t="s">
        <v>214</v>
      </c>
      <c r="M444" t="s">
        <v>458</v>
      </c>
      <c r="N444" t="s">
        <v>78</v>
      </c>
    </row>
    <row r="445" spans="1:14" x14ac:dyDescent="0.3">
      <c r="A445" t="s">
        <v>760</v>
      </c>
      <c r="B445" t="s">
        <v>2106</v>
      </c>
      <c r="C445">
        <v>4</v>
      </c>
      <c r="D445" t="s">
        <v>26</v>
      </c>
      <c r="E445" t="s">
        <v>2</v>
      </c>
      <c r="F445">
        <v>43624</v>
      </c>
      <c r="G445">
        <v>215</v>
      </c>
      <c r="H445" t="s">
        <v>424</v>
      </c>
      <c r="I445" t="s">
        <v>425</v>
      </c>
      <c r="J445" t="s">
        <v>1528</v>
      </c>
      <c r="L445" t="s">
        <v>312</v>
      </c>
      <c r="M445" t="s">
        <v>257</v>
      </c>
      <c r="N445" t="s">
        <v>35</v>
      </c>
    </row>
    <row r="446" spans="1:14" x14ac:dyDescent="0.3">
      <c r="A446" t="s">
        <v>760</v>
      </c>
      <c r="B446" t="s">
        <v>2107</v>
      </c>
      <c r="C446">
        <v>22</v>
      </c>
      <c r="D446" t="s">
        <v>42</v>
      </c>
      <c r="E446" t="s">
        <v>2</v>
      </c>
      <c r="F446">
        <v>43626</v>
      </c>
      <c r="G446">
        <v>210</v>
      </c>
      <c r="H446" t="s">
        <v>468</v>
      </c>
      <c r="I446" t="s">
        <v>87</v>
      </c>
      <c r="J446" t="s">
        <v>2108</v>
      </c>
      <c r="L446" t="s">
        <v>314</v>
      </c>
      <c r="M446" t="s">
        <v>381</v>
      </c>
      <c r="N446" t="s">
        <v>54</v>
      </c>
    </row>
    <row r="447" spans="1:14" x14ac:dyDescent="0.3">
      <c r="A447" t="s">
        <v>760</v>
      </c>
      <c r="B447" t="s">
        <v>2109</v>
      </c>
      <c r="C447">
        <v>24</v>
      </c>
      <c r="D447" t="s">
        <v>1</v>
      </c>
      <c r="E447" t="s">
        <v>16</v>
      </c>
      <c r="F447">
        <v>43617</v>
      </c>
      <c r="G447">
        <v>185</v>
      </c>
      <c r="H447" t="s">
        <v>299</v>
      </c>
      <c r="I447" t="s">
        <v>22</v>
      </c>
      <c r="J447" t="s">
        <v>2110</v>
      </c>
      <c r="L447" t="s">
        <v>48</v>
      </c>
      <c r="M447" t="s">
        <v>49</v>
      </c>
      <c r="N447" t="s">
        <v>86</v>
      </c>
    </row>
    <row r="448" spans="1:14" x14ac:dyDescent="0.3">
      <c r="A448" t="s">
        <v>760</v>
      </c>
      <c r="B448" t="s">
        <v>2111</v>
      </c>
      <c r="C448">
        <v>11</v>
      </c>
      <c r="D448" t="s">
        <v>1</v>
      </c>
      <c r="E448" t="s">
        <v>16</v>
      </c>
      <c r="F448">
        <v>43620</v>
      </c>
      <c r="G448">
        <v>175</v>
      </c>
      <c r="H448" t="s">
        <v>468</v>
      </c>
      <c r="I448" t="s">
        <v>87</v>
      </c>
      <c r="J448" t="s">
        <v>1528</v>
      </c>
      <c r="L448" t="s">
        <v>421</v>
      </c>
      <c r="M448" t="s">
        <v>269</v>
      </c>
      <c r="N448" t="s">
        <v>50</v>
      </c>
    </row>
    <row r="449" spans="1:14" x14ac:dyDescent="0.3">
      <c r="A449" t="s">
        <v>760</v>
      </c>
      <c r="B449" t="s">
        <v>2112</v>
      </c>
      <c r="C449">
        <v>15</v>
      </c>
      <c r="D449" t="s">
        <v>42</v>
      </c>
      <c r="E449" t="s">
        <v>16</v>
      </c>
      <c r="F449">
        <v>43619</v>
      </c>
      <c r="G449">
        <v>190</v>
      </c>
      <c r="H449" t="s">
        <v>523</v>
      </c>
      <c r="I449" t="s">
        <v>28</v>
      </c>
      <c r="J449" t="s">
        <v>2113</v>
      </c>
      <c r="L449" t="s">
        <v>61</v>
      </c>
      <c r="M449" t="s">
        <v>241</v>
      </c>
      <c r="N449" t="s">
        <v>59</v>
      </c>
    </row>
    <row r="450" spans="1:14" x14ac:dyDescent="0.3">
      <c r="A450" t="s">
        <v>760</v>
      </c>
      <c r="B450" t="s">
        <v>2114</v>
      </c>
      <c r="C450">
        <v>12</v>
      </c>
      <c r="D450" t="s">
        <v>26</v>
      </c>
      <c r="E450" t="s">
        <v>16</v>
      </c>
      <c r="F450">
        <v>43617</v>
      </c>
      <c r="G450">
        <v>195</v>
      </c>
      <c r="H450" t="s">
        <v>2115</v>
      </c>
      <c r="I450" t="s">
        <v>222</v>
      </c>
      <c r="J450" t="s">
        <v>2116</v>
      </c>
      <c r="L450" t="s">
        <v>61</v>
      </c>
      <c r="M450" t="s">
        <v>98</v>
      </c>
      <c r="N450" t="s">
        <v>92</v>
      </c>
    </row>
    <row r="451" spans="1:14" x14ac:dyDescent="0.3">
      <c r="A451" t="s">
        <v>183</v>
      </c>
      <c r="B451" t="s">
        <v>2117</v>
      </c>
      <c r="C451">
        <v>25</v>
      </c>
      <c r="D451" t="s">
        <v>20</v>
      </c>
      <c r="E451" t="s">
        <v>16</v>
      </c>
      <c r="F451">
        <v>43622</v>
      </c>
      <c r="G451">
        <v>205</v>
      </c>
      <c r="H451" t="s">
        <v>2118</v>
      </c>
      <c r="I451" t="s">
        <v>394</v>
      </c>
      <c r="J451" t="s">
        <v>2119</v>
      </c>
      <c r="K451" t="s">
        <v>2120</v>
      </c>
      <c r="L451" t="s">
        <v>461</v>
      </c>
      <c r="M451" t="s">
        <v>288</v>
      </c>
      <c r="N451" t="s">
        <v>277</v>
      </c>
    </row>
    <row r="452" spans="1:14" x14ac:dyDescent="0.3">
      <c r="A452" t="s">
        <v>183</v>
      </c>
      <c r="B452" t="s">
        <v>2121</v>
      </c>
      <c r="C452">
        <v>33</v>
      </c>
      <c r="D452" t="s">
        <v>20</v>
      </c>
      <c r="E452" t="s">
        <v>2</v>
      </c>
      <c r="F452">
        <v>43622</v>
      </c>
      <c r="G452">
        <v>215</v>
      </c>
      <c r="H452" t="s">
        <v>2122</v>
      </c>
      <c r="I452" t="s">
        <v>96</v>
      </c>
      <c r="J452" t="s">
        <v>2123</v>
      </c>
      <c r="L452" t="s">
        <v>462</v>
      </c>
      <c r="M452" t="s">
        <v>226</v>
      </c>
      <c r="N452" t="s">
        <v>220</v>
      </c>
    </row>
    <row r="453" spans="1:14" x14ac:dyDescent="0.3">
      <c r="A453" t="s">
        <v>183</v>
      </c>
      <c r="B453" t="s">
        <v>2124</v>
      </c>
      <c r="C453">
        <v>11</v>
      </c>
      <c r="D453" t="s">
        <v>26</v>
      </c>
      <c r="E453" t="s">
        <v>2</v>
      </c>
      <c r="F453">
        <v>43624</v>
      </c>
      <c r="G453">
        <v>210</v>
      </c>
      <c r="H453" t="s">
        <v>3</v>
      </c>
      <c r="I453" t="s">
        <v>4</v>
      </c>
      <c r="J453" t="s">
        <v>2125</v>
      </c>
      <c r="L453" t="s">
        <v>463</v>
      </c>
      <c r="M453" t="s">
        <v>247</v>
      </c>
      <c r="N453" t="s">
        <v>275</v>
      </c>
    </row>
    <row r="454" spans="1:14" x14ac:dyDescent="0.3">
      <c r="A454" t="s">
        <v>183</v>
      </c>
      <c r="B454" t="s">
        <v>2126</v>
      </c>
      <c r="C454">
        <v>23</v>
      </c>
      <c r="D454" t="s">
        <v>42</v>
      </c>
      <c r="E454" t="s">
        <v>16</v>
      </c>
      <c r="F454">
        <v>43621</v>
      </c>
      <c r="G454">
        <v>205</v>
      </c>
      <c r="H454" t="s">
        <v>2127</v>
      </c>
      <c r="I454" t="s">
        <v>282</v>
      </c>
      <c r="J454" t="s">
        <v>2128</v>
      </c>
      <c r="K454" t="s">
        <v>2129</v>
      </c>
      <c r="L454" t="s">
        <v>464</v>
      </c>
      <c r="M454" t="s">
        <v>343</v>
      </c>
      <c r="N454" t="s">
        <v>928</v>
      </c>
    </row>
    <row r="455" spans="1:14" x14ac:dyDescent="0.3">
      <c r="A455" t="s">
        <v>183</v>
      </c>
      <c r="B455" t="s">
        <v>2130</v>
      </c>
      <c r="C455">
        <v>35</v>
      </c>
      <c r="D455" t="s">
        <v>1</v>
      </c>
      <c r="E455" t="s">
        <v>16</v>
      </c>
      <c r="F455">
        <v>43621</v>
      </c>
      <c r="G455">
        <v>188</v>
      </c>
      <c r="H455" t="s">
        <v>55</v>
      </c>
      <c r="I455" t="s">
        <v>96</v>
      </c>
      <c r="J455" t="s">
        <v>325</v>
      </c>
      <c r="L455" t="s">
        <v>465</v>
      </c>
      <c r="M455" t="s">
        <v>458</v>
      </c>
      <c r="N455" t="s">
        <v>206</v>
      </c>
    </row>
    <row r="456" spans="1:14" x14ac:dyDescent="0.3">
      <c r="A456" t="s">
        <v>183</v>
      </c>
      <c r="B456" t="s">
        <v>2131</v>
      </c>
      <c r="C456">
        <v>13</v>
      </c>
      <c r="D456" t="s">
        <v>42</v>
      </c>
      <c r="E456" t="s">
        <v>21</v>
      </c>
      <c r="F456">
        <v>43648</v>
      </c>
      <c r="G456">
        <v>228</v>
      </c>
      <c r="H456" t="s">
        <v>2132</v>
      </c>
      <c r="I456" t="s">
        <v>324</v>
      </c>
      <c r="J456" t="s">
        <v>2133</v>
      </c>
      <c r="K456" t="s">
        <v>2134</v>
      </c>
      <c r="L456" t="s">
        <v>29</v>
      </c>
      <c r="M456" t="s">
        <v>64</v>
      </c>
      <c r="N456" t="s">
        <v>92</v>
      </c>
    </row>
    <row r="457" spans="1:14" x14ac:dyDescent="0.3">
      <c r="A457" t="s">
        <v>183</v>
      </c>
      <c r="B457" t="s">
        <v>2135</v>
      </c>
      <c r="C457">
        <v>21</v>
      </c>
      <c r="D457" t="s">
        <v>26</v>
      </c>
      <c r="E457" t="s">
        <v>2</v>
      </c>
      <c r="F457">
        <v>43626</v>
      </c>
      <c r="G457">
        <v>180</v>
      </c>
      <c r="H457" t="s">
        <v>2136</v>
      </c>
      <c r="I457" t="s">
        <v>2137</v>
      </c>
      <c r="J457" t="s">
        <v>2138</v>
      </c>
      <c r="L457" t="s">
        <v>37</v>
      </c>
      <c r="M457" t="s">
        <v>257</v>
      </c>
      <c r="N457" t="s">
        <v>279</v>
      </c>
    </row>
    <row r="458" spans="1:14" x14ac:dyDescent="0.3">
      <c r="A458" t="s">
        <v>183</v>
      </c>
      <c r="B458" t="s">
        <v>2139</v>
      </c>
      <c r="C458">
        <v>5</v>
      </c>
      <c r="D458" t="s">
        <v>1</v>
      </c>
      <c r="E458" t="s">
        <v>16</v>
      </c>
      <c r="F458">
        <v>43619</v>
      </c>
      <c r="G458">
        <v>168</v>
      </c>
      <c r="H458" t="s">
        <v>466</v>
      </c>
      <c r="I458" t="s">
        <v>394</v>
      </c>
      <c r="J458" t="s">
        <v>2140</v>
      </c>
      <c r="K458" t="s">
        <v>1812</v>
      </c>
      <c r="L458" t="s">
        <v>312</v>
      </c>
      <c r="M458" t="s">
        <v>458</v>
      </c>
      <c r="N458" t="s">
        <v>206</v>
      </c>
    </row>
    <row r="459" spans="1:14" x14ac:dyDescent="0.3">
      <c r="A459" t="s">
        <v>183</v>
      </c>
      <c r="B459" t="s">
        <v>2141</v>
      </c>
      <c r="C459">
        <v>34</v>
      </c>
      <c r="D459" t="s">
        <v>26</v>
      </c>
      <c r="E459" t="s">
        <v>2</v>
      </c>
      <c r="F459">
        <v>43626</v>
      </c>
      <c r="G459">
        <v>205</v>
      </c>
      <c r="H459" t="s">
        <v>453</v>
      </c>
      <c r="I459" t="s">
        <v>454</v>
      </c>
      <c r="J459" t="s">
        <v>2142</v>
      </c>
      <c r="L459" t="s">
        <v>467</v>
      </c>
      <c r="M459" t="s">
        <v>229</v>
      </c>
      <c r="N459" t="s">
        <v>92</v>
      </c>
    </row>
    <row r="460" spans="1:14" x14ac:dyDescent="0.3">
      <c r="A460" t="s">
        <v>183</v>
      </c>
      <c r="B460" t="s">
        <v>2143</v>
      </c>
      <c r="C460">
        <v>20</v>
      </c>
      <c r="D460" t="s">
        <v>1</v>
      </c>
      <c r="E460" t="s">
        <v>2</v>
      </c>
      <c r="F460">
        <v>43625</v>
      </c>
      <c r="G460">
        <v>184</v>
      </c>
      <c r="H460" t="s">
        <v>468</v>
      </c>
      <c r="I460" t="s">
        <v>87</v>
      </c>
      <c r="L460" t="s">
        <v>266</v>
      </c>
      <c r="M460" t="s">
        <v>41</v>
      </c>
      <c r="N460" t="s">
        <v>35</v>
      </c>
    </row>
    <row r="461" spans="1:14" x14ac:dyDescent="0.3">
      <c r="A461" t="s">
        <v>183</v>
      </c>
      <c r="B461" t="s">
        <v>2144</v>
      </c>
      <c r="C461">
        <v>54</v>
      </c>
      <c r="D461" t="s">
        <v>42</v>
      </c>
      <c r="E461" t="s">
        <v>16</v>
      </c>
      <c r="F461">
        <v>43595</v>
      </c>
      <c r="G461">
        <v>155</v>
      </c>
      <c r="H461" t="s">
        <v>2145</v>
      </c>
      <c r="I461" t="s">
        <v>208</v>
      </c>
      <c r="J461" t="s">
        <v>2146</v>
      </c>
      <c r="L461" t="s">
        <v>315</v>
      </c>
      <c r="M461" t="s">
        <v>94</v>
      </c>
      <c r="N461" t="s">
        <v>59</v>
      </c>
    </row>
    <row r="462" spans="1:14" x14ac:dyDescent="0.3">
      <c r="A462" t="s">
        <v>183</v>
      </c>
      <c r="B462" t="s">
        <v>2147</v>
      </c>
      <c r="C462">
        <v>0</v>
      </c>
      <c r="D462" t="s">
        <v>42</v>
      </c>
      <c r="E462" t="s">
        <v>16</v>
      </c>
      <c r="F462">
        <v>36678</v>
      </c>
      <c r="G462">
        <v>185</v>
      </c>
      <c r="H462" t="s">
        <v>469</v>
      </c>
      <c r="I462" t="s">
        <v>96</v>
      </c>
      <c r="J462" t="s">
        <v>470</v>
      </c>
      <c r="L462" t="s">
        <v>61</v>
      </c>
      <c r="M462" t="s">
        <v>292</v>
      </c>
      <c r="N462" t="s">
        <v>50</v>
      </c>
    </row>
    <row r="463" spans="1:14" x14ac:dyDescent="0.3">
      <c r="A463" t="s">
        <v>183</v>
      </c>
      <c r="B463" t="s">
        <v>2148</v>
      </c>
      <c r="C463">
        <v>4</v>
      </c>
      <c r="D463" t="s">
        <v>42</v>
      </c>
      <c r="E463" t="s">
        <v>2</v>
      </c>
      <c r="F463">
        <v>43622</v>
      </c>
      <c r="G463">
        <v>210</v>
      </c>
      <c r="H463" t="s">
        <v>243</v>
      </c>
      <c r="I463" t="s">
        <v>244</v>
      </c>
      <c r="J463" t="s">
        <v>2149</v>
      </c>
      <c r="L463" t="s">
        <v>61</v>
      </c>
      <c r="M463" t="s">
        <v>98</v>
      </c>
      <c r="N463" t="s">
        <v>59</v>
      </c>
    </row>
    <row r="464" spans="1:14" x14ac:dyDescent="0.3">
      <c r="A464" t="s">
        <v>183</v>
      </c>
      <c r="B464" t="s">
        <v>2150</v>
      </c>
      <c r="C464">
        <v>32</v>
      </c>
      <c r="D464" t="s">
        <v>20</v>
      </c>
      <c r="E464" t="s">
        <v>16</v>
      </c>
      <c r="F464">
        <v>43593</v>
      </c>
      <c r="G464">
        <v>150</v>
      </c>
      <c r="H464" t="s">
        <v>2132</v>
      </c>
      <c r="I464" t="s">
        <v>324</v>
      </c>
      <c r="J464" t="s">
        <v>2151</v>
      </c>
      <c r="L464" t="s">
        <v>61</v>
      </c>
      <c r="M464" t="s">
        <v>99</v>
      </c>
      <c r="N464" t="s">
        <v>54</v>
      </c>
    </row>
    <row r="465" spans="1:14" x14ac:dyDescent="0.3">
      <c r="A465" t="s">
        <v>183</v>
      </c>
      <c r="B465" t="s">
        <v>2152</v>
      </c>
      <c r="C465">
        <v>12</v>
      </c>
      <c r="D465" t="s">
        <v>1</v>
      </c>
      <c r="E465" t="s">
        <v>16</v>
      </c>
      <c r="F465">
        <v>43618</v>
      </c>
      <c r="G465">
        <v>177</v>
      </c>
      <c r="H465" t="s">
        <v>2153</v>
      </c>
      <c r="I465" t="s">
        <v>75</v>
      </c>
      <c r="J465" t="s">
        <v>325</v>
      </c>
      <c r="L465" t="s">
        <v>61</v>
      </c>
      <c r="M465" t="s">
        <v>99</v>
      </c>
      <c r="N465" t="s">
        <v>59</v>
      </c>
    </row>
    <row r="466" spans="1:14" x14ac:dyDescent="0.3">
      <c r="A466" t="s">
        <v>183</v>
      </c>
      <c r="B466" t="s">
        <v>2154</v>
      </c>
      <c r="C466">
        <v>10</v>
      </c>
      <c r="D466" t="s">
        <v>26</v>
      </c>
      <c r="E466" t="s">
        <v>16</v>
      </c>
      <c r="F466">
        <v>43619</v>
      </c>
      <c r="G466">
        <v>180</v>
      </c>
      <c r="H466" t="s">
        <v>423</v>
      </c>
      <c r="I466" t="s">
        <v>96</v>
      </c>
      <c r="J466" t="s">
        <v>2125</v>
      </c>
      <c r="L466" t="s">
        <v>61</v>
      </c>
      <c r="M466" t="s">
        <v>46</v>
      </c>
      <c r="N466" t="s">
        <v>54</v>
      </c>
    </row>
    <row r="467" spans="1:14" x14ac:dyDescent="0.3">
      <c r="A467" t="s">
        <v>183</v>
      </c>
      <c r="B467" t="s">
        <v>2155</v>
      </c>
      <c r="C467">
        <v>24</v>
      </c>
      <c r="D467" t="s">
        <v>42</v>
      </c>
      <c r="E467" t="s">
        <v>16</v>
      </c>
      <c r="F467">
        <v>43595</v>
      </c>
      <c r="G467">
        <v>165</v>
      </c>
      <c r="H467" t="s">
        <v>2156</v>
      </c>
      <c r="I467" t="s">
        <v>394</v>
      </c>
      <c r="J467" t="s">
        <v>2157</v>
      </c>
    </row>
    <row r="468" spans="1:14" x14ac:dyDescent="0.3">
      <c r="A468" t="s">
        <v>761</v>
      </c>
      <c r="B468" t="s">
        <v>2158</v>
      </c>
      <c r="C468">
        <v>4</v>
      </c>
      <c r="D468" t="s">
        <v>20</v>
      </c>
      <c r="E468" t="s">
        <v>16</v>
      </c>
      <c r="F468">
        <v>43618</v>
      </c>
      <c r="G468">
        <v>195</v>
      </c>
      <c r="H468" t="s">
        <v>2159</v>
      </c>
      <c r="I468" t="s">
        <v>394</v>
      </c>
      <c r="J468" t="s">
        <v>2160</v>
      </c>
      <c r="K468" t="s">
        <v>770</v>
      </c>
      <c r="L468" t="s">
        <v>311</v>
      </c>
      <c r="M468" t="s">
        <v>296</v>
      </c>
    </row>
    <row r="469" spans="1:14" x14ac:dyDescent="0.3">
      <c r="A469" t="s">
        <v>761</v>
      </c>
      <c r="B469" t="s">
        <v>2161</v>
      </c>
      <c r="C469">
        <v>3</v>
      </c>
      <c r="D469" t="s">
        <v>42</v>
      </c>
      <c r="E469" t="s">
        <v>16</v>
      </c>
      <c r="F469">
        <v>43620</v>
      </c>
      <c r="G469">
        <v>205</v>
      </c>
      <c r="H469" t="s">
        <v>2162</v>
      </c>
      <c r="I469" t="s">
        <v>484</v>
      </c>
      <c r="J469" t="s">
        <v>2163</v>
      </c>
      <c r="K469" t="s">
        <v>986</v>
      </c>
      <c r="L469" t="s">
        <v>393</v>
      </c>
      <c r="M469" t="s">
        <v>333</v>
      </c>
    </row>
    <row r="470" spans="1:14" x14ac:dyDescent="0.3">
      <c r="A470" t="s">
        <v>761</v>
      </c>
      <c r="B470" t="s">
        <v>2164</v>
      </c>
      <c r="C470">
        <v>2</v>
      </c>
      <c r="D470" t="s">
        <v>26</v>
      </c>
      <c r="E470" t="s">
        <v>16</v>
      </c>
      <c r="F470">
        <v>43618</v>
      </c>
      <c r="G470">
        <v>192</v>
      </c>
      <c r="H470" t="s">
        <v>771</v>
      </c>
      <c r="I470" t="s">
        <v>8</v>
      </c>
      <c r="J470" t="s">
        <v>203</v>
      </c>
      <c r="K470" t="s">
        <v>705</v>
      </c>
      <c r="L470" t="s">
        <v>200</v>
      </c>
      <c r="M470" t="s">
        <v>412</v>
      </c>
    </row>
    <row r="471" spans="1:14" x14ac:dyDescent="0.3">
      <c r="A471" t="s">
        <v>761</v>
      </c>
      <c r="B471" t="s">
        <v>2165</v>
      </c>
      <c r="C471">
        <v>12</v>
      </c>
      <c r="D471" t="s">
        <v>42</v>
      </c>
      <c r="E471" t="s">
        <v>2</v>
      </c>
      <c r="F471">
        <v>43624</v>
      </c>
      <c r="G471">
        <v>252</v>
      </c>
      <c r="H471" t="s">
        <v>2166</v>
      </c>
      <c r="I471" t="s">
        <v>484</v>
      </c>
      <c r="J471" t="s">
        <v>2167</v>
      </c>
      <c r="K471" t="s">
        <v>338</v>
      </c>
      <c r="L471" t="s">
        <v>34</v>
      </c>
      <c r="M471" t="s">
        <v>65</v>
      </c>
    </row>
    <row r="472" spans="1:14" x14ac:dyDescent="0.3">
      <c r="A472" t="s">
        <v>761</v>
      </c>
      <c r="B472" t="s">
        <v>2168</v>
      </c>
      <c r="C472">
        <v>0</v>
      </c>
      <c r="D472" t="s">
        <v>1</v>
      </c>
      <c r="E472" t="s">
        <v>16</v>
      </c>
      <c r="F472">
        <v>43623</v>
      </c>
      <c r="G472">
        <v>229</v>
      </c>
      <c r="H472" t="s">
        <v>2169</v>
      </c>
      <c r="I472" t="s">
        <v>87</v>
      </c>
      <c r="J472" t="s">
        <v>2170</v>
      </c>
      <c r="K472" t="s">
        <v>352</v>
      </c>
      <c r="L472" t="s">
        <v>311</v>
      </c>
      <c r="M472" t="s">
        <v>86</v>
      </c>
    </row>
    <row r="473" spans="1:14" x14ac:dyDescent="0.3">
      <c r="A473" t="s">
        <v>761</v>
      </c>
      <c r="B473" t="s">
        <v>2171</v>
      </c>
      <c r="C473">
        <v>14</v>
      </c>
      <c r="D473" t="s">
        <v>1</v>
      </c>
      <c r="E473" t="s">
        <v>2</v>
      </c>
      <c r="F473">
        <v>43623</v>
      </c>
      <c r="G473">
        <v>220</v>
      </c>
      <c r="H473" t="s">
        <v>718</v>
      </c>
      <c r="I473" t="s">
        <v>28</v>
      </c>
      <c r="J473" t="s">
        <v>2172</v>
      </c>
      <c r="K473" t="s">
        <v>307</v>
      </c>
      <c r="L473" t="s">
        <v>34</v>
      </c>
      <c r="M473" t="s">
        <v>284</v>
      </c>
    </row>
    <row r="474" spans="1:14" x14ac:dyDescent="0.3">
      <c r="A474" t="s">
        <v>761</v>
      </c>
      <c r="B474" t="s">
        <v>2173</v>
      </c>
      <c r="C474">
        <v>13</v>
      </c>
      <c r="D474" t="s">
        <v>20</v>
      </c>
      <c r="E474" t="s">
        <v>21</v>
      </c>
      <c r="F474">
        <v>36708</v>
      </c>
      <c r="G474">
        <v>260</v>
      </c>
      <c r="H474" t="s">
        <v>772</v>
      </c>
      <c r="I474" t="s">
        <v>773</v>
      </c>
      <c r="J474" t="s">
        <v>774</v>
      </c>
      <c r="K474" t="s">
        <v>23</v>
      </c>
      <c r="L474" t="s">
        <v>70</v>
      </c>
      <c r="M474" t="s">
        <v>39</v>
      </c>
    </row>
    <row r="475" spans="1:14" x14ac:dyDescent="0.3">
      <c r="A475" t="s">
        <v>761</v>
      </c>
      <c r="B475" t="s">
        <v>2174</v>
      </c>
      <c r="C475">
        <v>20</v>
      </c>
      <c r="D475" t="s">
        <v>42</v>
      </c>
      <c r="E475" t="s">
        <v>16</v>
      </c>
      <c r="F475">
        <v>43596</v>
      </c>
      <c r="G475">
        <v>185</v>
      </c>
      <c r="H475" t="s">
        <v>2175</v>
      </c>
      <c r="I475" t="s">
        <v>484</v>
      </c>
      <c r="J475" t="s">
        <v>2176</v>
      </c>
      <c r="K475" t="s">
        <v>266</v>
      </c>
      <c r="L475" t="s">
        <v>490</v>
      </c>
      <c r="M475" t="s">
        <v>65</v>
      </c>
    </row>
    <row r="476" spans="1:14" x14ac:dyDescent="0.3">
      <c r="A476" t="s">
        <v>761</v>
      </c>
      <c r="B476" t="s">
        <v>2177</v>
      </c>
      <c r="C476">
        <v>15</v>
      </c>
      <c r="D476" t="s">
        <v>1</v>
      </c>
      <c r="E476" t="s">
        <v>16</v>
      </c>
      <c r="F476">
        <v>43622</v>
      </c>
      <c r="G476">
        <v>202</v>
      </c>
      <c r="H476" t="s">
        <v>545</v>
      </c>
      <c r="I476" t="s">
        <v>208</v>
      </c>
      <c r="J476" t="s">
        <v>2178</v>
      </c>
      <c r="K476" t="s">
        <v>88</v>
      </c>
      <c r="L476" t="s">
        <v>89</v>
      </c>
      <c r="M476" t="s">
        <v>31</v>
      </c>
    </row>
    <row r="477" spans="1:14" x14ac:dyDescent="0.3">
      <c r="A477" t="s">
        <v>761</v>
      </c>
      <c r="B477" t="s">
        <v>2179</v>
      </c>
      <c r="C477">
        <v>5</v>
      </c>
      <c r="D477" t="s">
        <v>20</v>
      </c>
      <c r="E477" t="s">
        <v>16</v>
      </c>
      <c r="F477">
        <v>43621</v>
      </c>
      <c r="G477">
        <v>188</v>
      </c>
      <c r="H477" t="s">
        <v>2180</v>
      </c>
      <c r="I477" t="s">
        <v>484</v>
      </c>
      <c r="K477" t="s">
        <v>384</v>
      </c>
      <c r="L477" t="s">
        <v>241</v>
      </c>
      <c r="M477" t="s">
        <v>92</v>
      </c>
    </row>
    <row r="478" spans="1:14" x14ac:dyDescent="0.3">
      <c r="A478" t="s">
        <v>761</v>
      </c>
      <c r="B478" t="s">
        <v>2181</v>
      </c>
      <c r="C478">
        <v>1</v>
      </c>
      <c r="D478" t="s">
        <v>20</v>
      </c>
      <c r="E478" t="s">
        <v>2</v>
      </c>
      <c r="F478">
        <v>43624</v>
      </c>
      <c r="G478">
        <v>220</v>
      </c>
      <c r="H478" t="s">
        <v>299</v>
      </c>
      <c r="I478" t="s">
        <v>22</v>
      </c>
      <c r="K478" t="s">
        <v>93</v>
      </c>
      <c r="L478" t="s">
        <v>316</v>
      </c>
      <c r="M478" t="s">
        <v>54</v>
      </c>
    </row>
    <row r="479" spans="1:14" x14ac:dyDescent="0.3">
      <c r="A479" t="s">
        <v>761</v>
      </c>
      <c r="B479" t="s">
        <v>2182</v>
      </c>
      <c r="C479">
        <v>30</v>
      </c>
      <c r="D479" t="s">
        <v>26</v>
      </c>
      <c r="E479" t="s">
        <v>16</v>
      </c>
      <c r="F479">
        <v>43595</v>
      </c>
      <c r="G479">
        <v>173</v>
      </c>
      <c r="H479" t="s">
        <v>2183</v>
      </c>
      <c r="I479" t="s">
        <v>510</v>
      </c>
      <c r="J479" t="s">
        <v>2184</v>
      </c>
      <c r="K479" t="s">
        <v>315</v>
      </c>
      <c r="L479" t="s">
        <v>94</v>
      </c>
      <c r="M479" t="s">
        <v>59</v>
      </c>
    </row>
    <row r="480" spans="1:14" x14ac:dyDescent="0.3">
      <c r="A480" t="s">
        <v>761</v>
      </c>
      <c r="B480" t="s">
        <v>2185</v>
      </c>
      <c r="C480">
        <v>10</v>
      </c>
      <c r="D480" t="s">
        <v>1</v>
      </c>
      <c r="E480" t="s">
        <v>2</v>
      </c>
      <c r="F480">
        <v>43627</v>
      </c>
      <c r="G480">
        <v>235</v>
      </c>
      <c r="H480" t="s">
        <v>477</v>
      </c>
      <c r="I480" t="s">
        <v>28</v>
      </c>
      <c r="J480" t="s">
        <v>2186</v>
      </c>
    </row>
    <row r="481" spans="1:13" x14ac:dyDescent="0.3">
      <c r="A481" t="s">
        <v>761</v>
      </c>
      <c r="B481" t="s">
        <v>2187</v>
      </c>
      <c r="C481">
        <v>33</v>
      </c>
      <c r="D481" t="s">
        <v>1</v>
      </c>
      <c r="E481" t="s">
        <v>16</v>
      </c>
      <c r="F481">
        <v>43621</v>
      </c>
      <c r="G481">
        <v>216</v>
      </c>
      <c r="H481" t="s">
        <v>329</v>
      </c>
      <c r="I481" t="s">
        <v>253</v>
      </c>
      <c r="J481" t="s">
        <v>2188</v>
      </c>
    </row>
    <row r="482" spans="1:13" x14ac:dyDescent="0.3">
      <c r="A482" t="s">
        <v>761</v>
      </c>
      <c r="B482" t="s">
        <v>2189</v>
      </c>
      <c r="C482">
        <v>11</v>
      </c>
      <c r="D482" t="s">
        <v>1</v>
      </c>
      <c r="E482" t="s">
        <v>16</v>
      </c>
      <c r="F482">
        <v>43618</v>
      </c>
      <c r="G482">
        <v>202</v>
      </c>
      <c r="H482" t="s">
        <v>925</v>
      </c>
      <c r="I482" t="s">
        <v>926</v>
      </c>
      <c r="J482" t="s">
        <v>2190</v>
      </c>
    </row>
    <row r="483" spans="1:13" x14ac:dyDescent="0.3">
      <c r="A483" t="s">
        <v>2191</v>
      </c>
      <c r="B483" t="s">
        <v>2192</v>
      </c>
      <c r="C483">
        <v>5</v>
      </c>
      <c r="D483" t="s">
        <v>20</v>
      </c>
      <c r="E483" t="s">
        <v>16</v>
      </c>
      <c r="F483">
        <v>43621</v>
      </c>
      <c r="G483">
        <v>210</v>
      </c>
      <c r="H483" t="s">
        <v>2193</v>
      </c>
      <c r="I483" t="s">
        <v>355</v>
      </c>
      <c r="J483" t="s">
        <v>2194</v>
      </c>
      <c r="K483" t="s">
        <v>2195</v>
      </c>
      <c r="L483" t="s">
        <v>83</v>
      </c>
      <c r="M483" t="s">
        <v>934</v>
      </c>
    </row>
    <row r="484" spans="1:13" x14ac:dyDescent="0.3">
      <c r="A484" t="s">
        <v>2191</v>
      </c>
      <c r="B484" t="s">
        <v>2196</v>
      </c>
      <c r="C484">
        <v>23</v>
      </c>
      <c r="D484" t="s">
        <v>1</v>
      </c>
      <c r="E484" t="s">
        <v>21</v>
      </c>
      <c r="F484">
        <v>43627</v>
      </c>
      <c r="G484">
        <v>225</v>
      </c>
      <c r="H484" t="s">
        <v>2197</v>
      </c>
      <c r="I484" t="s">
        <v>1473</v>
      </c>
      <c r="K484" t="s">
        <v>505</v>
      </c>
      <c r="L484" t="s">
        <v>9</v>
      </c>
      <c r="M484" t="s">
        <v>279</v>
      </c>
    </row>
    <row r="485" spans="1:13" x14ac:dyDescent="0.3">
      <c r="A485" t="s">
        <v>2191</v>
      </c>
      <c r="B485" t="s">
        <v>2198</v>
      </c>
      <c r="C485">
        <v>24</v>
      </c>
      <c r="D485" t="s">
        <v>20</v>
      </c>
      <c r="E485" t="s">
        <v>16</v>
      </c>
      <c r="F485">
        <v>43621</v>
      </c>
      <c r="G485">
        <v>205</v>
      </c>
      <c r="H485" t="s">
        <v>2199</v>
      </c>
      <c r="I485" t="s">
        <v>1473</v>
      </c>
      <c r="J485" t="s">
        <v>2200</v>
      </c>
      <c r="K485" t="s">
        <v>388</v>
      </c>
      <c r="L485" t="s">
        <v>200</v>
      </c>
      <c r="M485" t="s">
        <v>71</v>
      </c>
    </row>
    <row r="486" spans="1:13" x14ac:dyDescent="0.3">
      <c r="A486" t="s">
        <v>2191</v>
      </c>
      <c r="B486" t="s">
        <v>2201</v>
      </c>
      <c r="C486">
        <v>22</v>
      </c>
      <c r="D486" t="s">
        <v>1</v>
      </c>
      <c r="E486" t="s">
        <v>16</v>
      </c>
      <c r="F486">
        <v>43622</v>
      </c>
      <c r="G486">
        <v>200</v>
      </c>
      <c r="H486" t="s">
        <v>2202</v>
      </c>
      <c r="I486" t="s">
        <v>355</v>
      </c>
      <c r="J486" t="s">
        <v>2203</v>
      </c>
      <c r="K486" t="s">
        <v>451</v>
      </c>
      <c r="L486" t="s">
        <v>267</v>
      </c>
      <c r="M486" t="s">
        <v>284</v>
      </c>
    </row>
    <row r="487" spans="1:13" x14ac:dyDescent="0.3">
      <c r="A487" t="s">
        <v>2191</v>
      </c>
      <c r="B487" t="s">
        <v>2204</v>
      </c>
      <c r="C487">
        <v>10</v>
      </c>
      <c r="D487" t="s">
        <v>42</v>
      </c>
      <c r="E487" t="s">
        <v>2</v>
      </c>
      <c r="F487">
        <v>43624</v>
      </c>
      <c r="G487">
        <v>240</v>
      </c>
      <c r="H487" t="s">
        <v>299</v>
      </c>
      <c r="I487" t="s">
        <v>22</v>
      </c>
      <c r="J487" t="s">
        <v>2205</v>
      </c>
      <c r="K487" t="s">
        <v>231</v>
      </c>
      <c r="L487" t="s">
        <v>414</v>
      </c>
      <c r="M487" t="s">
        <v>10</v>
      </c>
    </row>
    <row r="488" spans="1:13" x14ac:dyDescent="0.3">
      <c r="A488" t="s">
        <v>2191</v>
      </c>
      <c r="B488" t="s">
        <v>2206</v>
      </c>
      <c r="C488">
        <v>2</v>
      </c>
      <c r="D488" t="s">
        <v>42</v>
      </c>
      <c r="E488" t="s">
        <v>2</v>
      </c>
      <c r="F488">
        <v>43622</v>
      </c>
      <c r="G488">
        <v>220</v>
      </c>
      <c r="H488" t="s">
        <v>693</v>
      </c>
      <c r="I488" t="s">
        <v>28</v>
      </c>
      <c r="J488" t="s">
        <v>2207</v>
      </c>
      <c r="K488" t="s">
        <v>476</v>
      </c>
      <c r="L488" t="s">
        <v>336</v>
      </c>
      <c r="M488" t="s">
        <v>31</v>
      </c>
    </row>
    <row r="489" spans="1:13" x14ac:dyDescent="0.3">
      <c r="A489" t="s">
        <v>2191</v>
      </c>
      <c r="B489" t="s">
        <v>2208</v>
      </c>
      <c r="C489">
        <v>15</v>
      </c>
      <c r="D489" t="s">
        <v>26</v>
      </c>
      <c r="E489" t="s">
        <v>16</v>
      </c>
      <c r="F489">
        <v>43619</v>
      </c>
      <c r="G489">
        <v>195</v>
      </c>
      <c r="H489" t="s">
        <v>2209</v>
      </c>
      <c r="I489" t="s">
        <v>355</v>
      </c>
      <c r="J489" t="s">
        <v>2210</v>
      </c>
      <c r="K489" t="s">
        <v>322</v>
      </c>
      <c r="L489" t="s">
        <v>210</v>
      </c>
      <c r="M489" t="s">
        <v>296</v>
      </c>
    </row>
    <row r="490" spans="1:13" x14ac:dyDescent="0.3">
      <c r="A490" t="s">
        <v>2191</v>
      </c>
      <c r="B490" t="s">
        <v>2211</v>
      </c>
      <c r="C490">
        <v>12</v>
      </c>
      <c r="D490" t="s">
        <v>1</v>
      </c>
      <c r="E490" t="s">
        <v>2</v>
      </c>
      <c r="F490">
        <v>43623</v>
      </c>
      <c r="G490">
        <v>210</v>
      </c>
      <c r="H490" t="s">
        <v>2212</v>
      </c>
      <c r="I490" t="s">
        <v>488</v>
      </c>
      <c r="J490" t="s">
        <v>2213</v>
      </c>
      <c r="K490" t="s">
        <v>37</v>
      </c>
      <c r="L490" t="s">
        <v>19</v>
      </c>
      <c r="M490" t="s">
        <v>65</v>
      </c>
    </row>
    <row r="491" spans="1:13" x14ac:dyDescent="0.3">
      <c r="A491" t="s">
        <v>2191</v>
      </c>
      <c r="B491" t="s">
        <v>2214</v>
      </c>
      <c r="C491">
        <v>1</v>
      </c>
      <c r="D491" t="s">
        <v>1</v>
      </c>
      <c r="E491" t="s">
        <v>16</v>
      </c>
      <c r="F491">
        <v>43617</v>
      </c>
      <c r="G491">
        <v>170</v>
      </c>
      <c r="H491" t="s">
        <v>694</v>
      </c>
      <c r="I491" t="s">
        <v>488</v>
      </c>
      <c r="J491" t="s">
        <v>2215</v>
      </c>
      <c r="K491" t="s">
        <v>312</v>
      </c>
      <c r="L491" t="s">
        <v>85</v>
      </c>
      <c r="M491" t="s">
        <v>65</v>
      </c>
    </row>
    <row r="492" spans="1:13" x14ac:dyDescent="0.3">
      <c r="A492" t="s">
        <v>2191</v>
      </c>
      <c r="B492" t="s">
        <v>2216</v>
      </c>
      <c r="C492">
        <v>3</v>
      </c>
      <c r="D492" t="s">
        <v>26</v>
      </c>
      <c r="E492" t="s">
        <v>16</v>
      </c>
      <c r="F492">
        <v>43618</v>
      </c>
      <c r="G492">
        <v>195</v>
      </c>
      <c r="H492" t="s">
        <v>483</v>
      </c>
      <c r="I492" t="s">
        <v>484</v>
      </c>
      <c r="K492" t="s">
        <v>531</v>
      </c>
      <c r="L492" t="s">
        <v>83</v>
      </c>
      <c r="M492" t="s">
        <v>284</v>
      </c>
    </row>
    <row r="493" spans="1:13" x14ac:dyDescent="0.3">
      <c r="A493" t="s">
        <v>2191</v>
      </c>
      <c r="B493" t="s">
        <v>2217</v>
      </c>
      <c r="C493">
        <v>4</v>
      </c>
      <c r="D493" t="s">
        <v>26</v>
      </c>
      <c r="E493" t="s">
        <v>16</v>
      </c>
      <c r="F493">
        <v>43596</v>
      </c>
      <c r="G493">
        <v>180</v>
      </c>
      <c r="H493" t="s">
        <v>2218</v>
      </c>
      <c r="I493" t="s">
        <v>390</v>
      </c>
      <c r="J493" t="s">
        <v>2219</v>
      </c>
      <c r="K493" t="s">
        <v>314</v>
      </c>
      <c r="L493" t="s">
        <v>210</v>
      </c>
      <c r="M493" t="s">
        <v>279</v>
      </c>
    </row>
    <row r="494" spans="1:13" x14ac:dyDescent="0.3">
      <c r="A494" t="s">
        <v>2191</v>
      </c>
      <c r="B494" t="s">
        <v>2220</v>
      </c>
      <c r="C494">
        <v>21</v>
      </c>
      <c r="D494" t="s">
        <v>1</v>
      </c>
      <c r="E494" t="s">
        <v>2</v>
      </c>
      <c r="F494">
        <v>43626</v>
      </c>
      <c r="G494">
        <v>240</v>
      </c>
      <c r="H494" t="s">
        <v>2221</v>
      </c>
      <c r="I494" t="s">
        <v>964</v>
      </c>
      <c r="K494" t="s">
        <v>45</v>
      </c>
      <c r="L494" t="s">
        <v>490</v>
      </c>
      <c r="M494" t="s">
        <v>50</v>
      </c>
    </row>
    <row r="495" spans="1:13" x14ac:dyDescent="0.3">
      <c r="A495" t="s">
        <v>2191</v>
      </c>
      <c r="B495" t="s">
        <v>2222</v>
      </c>
      <c r="C495">
        <v>30</v>
      </c>
      <c r="D495" t="s">
        <v>1</v>
      </c>
      <c r="E495" t="s">
        <v>16</v>
      </c>
      <c r="F495">
        <v>43620</v>
      </c>
      <c r="G495">
        <v>210</v>
      </c>
      <c r="H495" t="s">
        <v>1411</v>
      </c>
      <c r="I495" t="s">
        <v>559</v>
      </c>
      <c r="J495" t="s">
        <v>2223</v>
      </c>
      <c r="K495" t="s">
        <v>315</v>
      </c>
      <c r="L495" t="s">
        <v>241</v>
      </c>
      <c r="M495" t="s">
        <v>50</v>
      </c>
    </row>
    <row r="496" spans="1:13" x14ac:dyDescent="0.3">
      <c r="A496" t="s">
        <v>2191</v>
      </c>
      <c r="B496" t="s">
        <v>2224</v>
      </c>
      <c r="C496">
        <v>14</v>
      </c>
      <c r="D496" t="s">
        <v>20</v>
      </c>
      <c r="E496" t="s">
        <v>2</v>
      </c>
      <c r="F496">
        <v>43624</v>
      </c>
      <c r="G496">
        <v>220</v>
      </c>
      <c r="H496" t="s">
        <v>2225</v>
      </c>
      <c r="I496" t="s">
        <v>2226</v>
      </c>
    </row>
    <row r="497" spans="1:14" x14ac:dyDescent="0.3">
      <c r="A497" t="s">
        <v>2191</v>
      </c>
      <c r="B497" t="s">
        <v>2227</v>
      </c>
      <c r="C497">
        <v>0</v>
      </c>
      <c r="D497" t="s">
        <v>26</v>
      </c>
      <c r="E497" t="s">
        <v>21</v>
      </c>
      <c r="F497">
        <v>43626</v>
      </c>
      <c r="G497">
        <v>240</v>
      </c>
      <c r="H497" t="s">
        <v>1595</v>
      </c>
      <c r="I497" t="s">
        <v>222</v>
      </c>
      <c r="J497" t="s">
        <v>2228</v>
      </c>
    </row>
    <row r="498" spans="1:14" x14ac:dyDescent="0.3">
      <c r="A498" t="s">
        <v>2229</v>
      </c>
      <c r="B498" t="s">
        <v>2230</v>
      </c>
      <c r="C498">
        <v>5</v>
      </c>
      <c r="D498" t="s">
        <v>26</v>
      </c>
      <c r="E498" t="s">
        <v>16</v>
      </c>
      <c r="F498">
        <v>43620</v>
      </c>
      <c r="G498">
        <v>200</v>
      </c>
      <c r="H498" t="s">
        <v>471</v>
      </c>
      <c r="I498" t="s">
        <v>230</v>
      </c>
      <c r="J498" t="s">
        <v>2231</v>
      </c>
      <c r="K498" t="s">
        <v>2232</v>
      </c>
      <c r="L498" t="s">
        <v>472</v>
      </c>
      <c r="M498" t="s">
        <v>205</v>
      </c>
      <c r="N498" t="s">
        <v>227</v>
      </c>
    </row>
    <row r="499" spans="1:14" x14ac:dyDescent="0.3">
      <c r="A499" t="s">
        <v>2229</v>
      </c>
      <c r="B499" t="s">
        <v>2233</v>
      </c>
      <c r="C499">
        <v>15</v>
      </c>
      <c r="D499" t="s">
        <v>42</v>
      </c>
      <c r="E499" t="s">
        <v>2</v>
      </c>
      <c r="F499">
        <v>43624</v>
      </c>
      <c r="G499">
        <v>245</v>
      </c>
      <c r="H499" t="s">
        <v>362</v>
      </c>
      <c r="I499" t="s">
        <v>28</v>
      </c>
      <c r="J499" t="s">
        <v>473</v>
      </c>
      <c r="K499" t="s">
        <v>2234</v>
      </c>
      <c r="L499" t="s">
        <v>332</v>
      </c>
      <c r="M499" t="s">
        <v>247</v>
      </c>
      <c r="N499" t="s">
        <v>78</v>
      </c>
    </row>
    <row r="500" spans="1:14" x14ac:dyDescent="0.3">
      <c r="A500" t="s">
        <v>2229</v>
      </c>
      <c r="B500" t="s">
        <v>2235</v>
      </c>
      <c r="C500">
        <v>1</v>
      </c>
      <c r="D500" t="s">
        <v>42</v>
      </c>
      <c r="E500" t="s">
        <v>16</v>
      </c>
      <c r="F500">
        <v>36678</v>
      </c>
      <c r="G500">
        <v>195</v>
      </c>
      <c r="H500" t="s">
        <v>2236</v>
      </c>
      <c r="I500" t="s">
        <v>230</v>
      </c>
      <c r="J500" t="s">
        <v>325</v>
      </c>
      <c r="L500" t="s">
        <v>72</v>
      </c>
      <c r="M500" t="s">
        <v>213</v>
      </c>
      <c r="N500" t="s">
        <v>474</v>
      </c>
    </row>
    <row r="501" spans="1:14" x14ac:dyDescent="0.3">
      <c r="A501" t="s">
        <v>2229</v>
      </c>
      <c r="B501" t="s">
        <v>2237</v>
      </c>
      <c r="C501">
        <v>4</v>
      </c>
      <c r="D501" t="s">
        <v>42</v>
      </c>
      <c r="E501" t="s">
        <v>16</v>
      </c>
      <c r="F501">
        <v>43621</v>
      </c>
      <c r="G501">
        <v>195</v>
      </c>
      <c r="H501" t="s">
        <v>2238</v>
      </c>
      <c r="I501" t="s">
        <v>230</v>
      </c>
      <c r="J501" t="s">
        <v>2239</v>
      </c>
      <c r="L501" t="s">
        <v>475</v>
      </c>
      <c r="M501" t="s">
        <v>300</v>
      </c>
      <c r="N501" t="s">
        <v>10</v>
      </c>
    </row>
    <row r="502" spans="1:14" x14ac:dyDescent="0.3">
      <c r="A502" t="s">
        <v>2229</v>
      </c>
      <c r="B502" t="s">
        <v>2240</v>
      </c>
      <c r="C502">
        <v>11</v>
      </c>
      <c r="D502" t="s">
        <v>26</v>
      </c>
      <c r="E502" t="s">
        <v>2</v>
      </c>
      <c r="F502">
        <v>43622</v>
      </c>
      <c r="G502">
        <v>205</v>
      </c>
      <c r="H502" t="s">
        <v>1869</v>
      </c>
      <c r="I502" t="s">
        <v>96</v>
      </c>
      <c r="J502" t="s">
        <v>2241</v>
      </c>
      <c r="L502" t="s">
        <v>451</v>
      </c>
      <c r="M502" t="s">
        <v>381</v>
      </c>
      <c r="N502" t="s">
        <v>78</v>
      </c>
    </row>
    <row r="503" spans="1:14" x14ac:dyDescent="0.3">
      <c r="A503" t="s">
        <v>2229</v>
      </c>
      <c r="B503" t="s">
        <v>2242</v>
      </c>
      <c r="C503">
        <v>22</v>
      </c>
      <c r="D503" t="s">
        <v>42</v>
      </c>
      <c r="E503" t="s">
        <v>2</v>
      </c>
      <c r="F503">
        <v>43622</v>
      </c>
      <c r="G503">
        <v>190</v>
      </c>
      <c r="H503" t="s">
        <v>2243</v>
      </c>
      <c r="I503" t="s">
        <v>230</v>
      </c>
      <c r="J503" t="s">
        <v>2244</v>
      </c>
      <c r="L503" t="s">
        <v>476</v>
      </c>
      <c r="M503" t="s">
        <v>229</v>
      </c>
      <c r="N503" t="s">
        <v>39</v>
      </c>
    </row>
    <row r="504" spans="1:14" x14ac:dyDescent="0.3">
      <c r="A504" t="s">
        <v>2229</v>
      </c>
      <c r="B504" t="s">
        <v>2245</v>
      </c>
      <c r="C504">
        <v>13</v>
      </c>
      <c r="D504" t="s">
        <v>26</v>
      </c>
      <c r="E504" t="s">
        <v>2</v>
      </c>
      <c r="F504">
        <v>43625</v>
      </c>
      <c r="G504">
        <v>215</v>
      </c>
      <c r="H504" t="s">
        <v>477</v>
      </c>
      <c r="I504" t="s">
        <v>96</v>
      </c>
      <c r="J504" t="s">
        <v>2246</v>
      </c>
      <c r="K504" t="s">
        <v>1246</v>
      </c>
      <c r="L504" t="s">
        <v>314</v>
      </c>
      <c r="M504" t="s">
        <v>210</v>
      </c>
      <c r="N504" t="s">
        <v>78</v>
      </c>
    </row>
    <row r="505" spans="1:14" x14ac:dyDescent="0.3">
      <c r="A505" t="s">
        <v>2229</v>
      </c>
      <c r="B505" t="s">
        <v>2247</v>
      </c>
      <c r="C505">
        <v>33</v>
      </c>
      <c r="D505" t="s">
        <v>20</v>
      </c>
      <c r="E505" t="s">
        <v>2</v>
      </c>
      <c r="F505">
        <v>43627</v>
      </c>
      <c r="G505">
        <v>265</v>
      </c>
      <c r="H505" t="s">
        <v>2248</v>
      </c>
      <c r="I505" t="s">
        <v>1004</v>
      </c>
      <c r="J505" t="s">
        <v>2249</v>
      </c>
      <c r="L505" t="s">
        <v>467</v>
      </c>
      <c r="M505" t="s">
        <v>430</v>
      </c>
      <c r="N505" t="s">
        <v>54</v>
      </c>
    </row>
    <row r="506" spans="1:14" x14ac:dyDescent="0.3">
      <c r="A506" t="s">
        <v>2229</v>
      </c>
      <c r="B506" t="s">
        <v>2250</v>
      </c>
      <c r="C506">
        <v>0</v>
      </c>
      <c r="D506" t="s">
        <v>1</v>
      </c>
      <c r="E506" t="s">
        <v>16</v>
      </c>
      <c r="F506">
        <v>43622</v>
      </c>
      <c r="G506">
        <v>200</v>
      </c>
      <c r="H506" t="s">
        <v>478</v>
      </c>
      <c r="I506" t="s">
        <v>448</v>
      </c>
      <c r="J506" t="s">
        <v>2251</v>
      </c>
      <c r="L506" t="s">
        <v>53</v>
      </c>
      <c r="M506" t="s">
        <v>216</v>
      </c>
      <c r="N506" t="s">
        <v>54</v>
      </c>
    </row>
    <row r="507" spans="1:14" x14ac:dyDescent="0.3">
      <c r="A507" t="s">
        <v>2229</v>
      </c>
      <c r="B507" t="s">
        <v>2252</v>
      </c>
      <c r="C507">
        <v>10</v>
      </c>
      <c r="D507" t="s">
        <v>1</v>
      </c>
      <c r="E507" t="s">
        <v>16</v>
      </c>
      <c r="F507">
        <v>43618</v>
      </c>
      <c r="G507">
        <v>170</v>
      </c>
      <c r="H507" t="s">
        <v>479</v>
      </c>
      <c r="I507" t="s">
        <v>208</v>
      </c>
      <c r="J507" t="s">
        <v>2253</v>
      </c>
      <c r="L507" t="s">
        <v>48</v>
      </c>
      <c r="M507" t="s">
        <v>99</v>
      </c>
      <c r="N507" t="s">
        <v>59</v>
      </c>
    </row>
    <row r="508" spans="1:14" x14ac:dyDescent="0.3">
      <c r="A508" t="s">
        <v>2229</v>
      </c>
      <c r="B508" t="s">
        <v>2254</v>
      </c>
      <c r="C508">
        <v>12</v>
      </c>
      <c r="D508" t="s">
        <v>20</v>
      </c>
      <c r="E508" t="s">
        <v>16</v>
      </c>
      <c r="F508">
        <v>36678</v>
      </c>
      <c r="G508">
        <v>180</v>
      </c>
      <c r="H508" t="s">
        <v>2238</v>
      </c>
      <c r="I508" t="s">
        <v>230</v>
      </c>
      <c r="J508" t="s">
        <v>2255</v>
      </c>
      <c r="L508" t="s">
        <v>315</v>
      </c>
      <c r="M508" t="s">
        <v>241</v>
      </c>
      <c r="N508" t="s">
        <v>59</v>
      </c>
    </row>
    <row r="509" spans="1:14" x14ac:dyDescent="0.3">
      <c r="A509" t="s">
        <v>2229</v>
      </c>
      <c r="B509" t="s">
        <v>2256</v>
      </c>
      <c r="C509">
        <v>34</v>
      </c>
      <c r="D509" t="s">
        <v>1</v>
      </c>
      <c r="E509" t="s">
        <v>2</v>
      </c>
      <c r="F509">
        <v>43622</v>
      </c>
      <c r="G509">
        <v>225</v>
      </c>
      <c r="H509" t="s">
        <v>480</v>
      </c>
      <c r="I509" t="s">
        <v>208</v>
      </c>
      <c r="J509" t="s">
        <v>481</v>
      </c>
      <c r="L509" t="s">
        <v>218</v>
      </c>
      <c r="M509" t="s">
        <v>99</v>
      </c>
      <c r="N509" t="s">
        <v>59</v>
      </c>
    </row>
    <row r="510" spans="1:14" x14ac:dyDescent="0.3">
      <c r="A510" t="s">
        <v>2229</v>
      </c>
      <c r="B510" t="s">
        <v>2257</v>
      </c>
      <c r="C510">
        <v>14</v>
      </c>
      <c r="D510" t="s">
        <v>1</v>
      </c>
      <c r="E510" t="s">
        <v>21</v>
      </c>
      <c r="F510">
        <v>36708</v>
      </c>
      <c r="G510">
        <v>245</v>
      </c>
      <c r="H510" t="s">
        <v>2258</v>
      </c>
      <c r="I510" t="s">
        <v>208</v>
      </c>
      <c r="J510" t="s">
        <v>1639</v>
      </c>
      <c r="L510" t="s">
        <v>97</v>
      </c>
      <c r="M510" t="s">
        <v>41</v>
      </c>
      <c r="N510" t="s">
        <v>59</v>
      </c>
    </row>
    <row r="511" spans="1:14" x14ac:dyDescent="0.3">
      <c r="A511" t="s">
        <v>2229</v>
      </c>
      <c r="B511" t="s">
        <v>2259</v>
      </c>
      <c r="C511">
        <v>20</v>
      </c>
      <c r="D511" t="s">
        <v>20</v>
      </c>
      <c r="E511" t="s">
        <v>16</v>
      </c>
      <c r="F511">
        <v>36678</v>
      </c>
      <c r="G511">
        <v>175</v>
      </c>
      <c r="H511" t="s">
        <v>2260</v>
      </c>
      <c r="I511" t="s">
        <v>230</v>
      </c>
      <c r="J511" t="s">
        <v>2261</v>
      </c>
      <c r="L511" t="s">
        <v>61</v>
      </c>
      <c r="M511" t="s">
        <v>99</v>
      </c>
      <c r="N511" t="s">
        <v>59</v>
      </c>
    </row>
    <row r="512" spans="1:14" x14ac:dyDescent="0.3">
      <c r="A512" t="s">
        <v>2229</v>
      </c>
      <c r="B512" t="s">
        <v>2262</v>
      </c>
      <c r="C512">
        <v>30</v>
      </c>
      <c r="D512" t="s">
        <v>20</v>
      </c>
      <c r="E512" t="s">
        <v>16</v>
      </c>
      <c r="F512">
        <v>43618</v>
      </c>
      <c r="G512">
        <v>185</v>
      </c>
      <c r="H512" t="s">
        <v>478</v>
      </c>
      <c r="I512" t="s">
        <v>448</v>
      </c>
      <c r="J512" t="s">
        <v>2263</v>
      </c>
      <c r="L512" t="s">
        <v>61</v>
      </c>
      <c r="M512" t="s">
        <v>292</v>
      </c>
      <c r="N512" t="s">
        <v>59</v>
      </c>
    </row>
    <row r="513" spans="1:13" x14ac:dyDescent="0.3">
      <c r="A513" t="s">
        <v>2229</v>
      </c>
      <c r="B513" t="s">
        <v>2264</v>
      </c>
      <c r="C513">
        <v>23</v>
      </c>
      <c r="E513" t="s">
        <v>16</v>
      </c>
      <c r="F513">
        <v>43621</v>
      </c>
      <c r="G513">
        <v>175</v>
      </c>
      <c r="H513" t="s">
        <v>2265</v>
      </c>
      <c r="I513" t="s">
        <v>208</v>
      </c>
      <c r="J513" t="s">
        <v>2266</v>
      </c>
    </row>
    <row r="514" spans="1:13" x14ac:dyDescent="0.3">
      <c r="A514" t="s">
        <v>2229</v>
      </c>
      <c r="B514" t="s">
        <v>2267</v>
      </c>
      <c r="C514">
        <v>21</v>
      </c>
      <c r="E514" t="s">
        <v>16</v>
      </c>
      <c r="F514">
        <v>43618</v>
      </c>
      <c r="G514">
        <v>175</v>
      </c>
      <c r="H514" t="s">
        <v>471</v>
      </c>
      <c r="I514" t="s">
        <v>230</v>
      </c>
      <c r="J514" t="s">
        <v>2268</v>
      </c>
    </row>
    <row r="515" spans="1:13" x14ac:dyDescent="0.3">
      <c r="A515" t="s">
        <v>2229</v>
      </c>
      <c r="B515" t="s">
        <v>2269</v>
      </c>
      <c r="C515">
        <v>24</v>
      </c>
      <c r="D515" t="s">
        <v>1</v>
      </c>
      <c r="E515" t="s">
        <v>2</v>
      </c>
      <c r="F515">
        <v>43626</v>
      </c>
      <c r="G515">
        <v>235</v>
      </c>
      <c r="H515" t="s">
        <v>407</v>
      </c>
      <c r="I515" t="s">
        <v>408</v>
      </c>
      <c r="J515" t="s">
        <v>325</v>
      </c>
    </row>
    <row r="516" spans="1:13" x14ac:dyDescent="0.3">
      <c r="A516" t="s">
        <v>2229</v>
      </c>
      <c r="B516" t="s">
        <v>2270</v>
      </c>
      <c r="C516">
        <v>52</v>
      </c>
      <c r="D516" t="s">
        <v>1</v>
      </c>
      <c r="E516" t="s">
        <v>21</v>
      </c>
      <c r="F516">
        <v>43650</v>
      </c>
      <c r="G516">
        <v>245</v>
      </c>
      <c r="H516" t="s">
        <v>2271</v>
      </c>
      <c r="I516" t="s">
        <v>230</v>
      </c>
      <c r="J516" t="s">
        <v>2272</v>
      </c>
    </row>
    <row r="517" spans="1:13" x14ac:dyDescent="0.3">
      <c r="A517" t="s">
        <v>2273</v>
      </c>
      <c r="B517" t="s">
        <v>2274</v>
      </c>
      <c r="C517">
        <v>1</v>
      </c>
      <c r="D517" t="s">
        <v>42</v>
      </c>
      <c r="E517" t="s">
        <v>16</v>
      </c>
      <c r="F517">
        <v>43618</v>
      </c>
      <c r="G517">
        <v>195</v>
      </c>
      <c r="H517" t="s">
        <v>420</v>
      </c>
      <c r="I517" t="s">
        <v>87</v>
      </c>
      <c r="J517" t="s">
        <v>2275</v>
      </c>
      <c r="K517" t="s">
        <v>360</v>
      </c>
      <c r="L517" t="s">
        <v>210</v>
      </c>
      <c r="M517" t="s">
        <v>248</v>
      </c>
    </row>
    <row r="518" spans="1:13" x14ac:dyDescent="0.3">
      <c r="A518" t="s">
        <v>2273</v>
      </c>
      <c r="B518" t="s">
        <v>2276</v>
      </c>
      <c r="C518">
        <v>15</v>
      </c>
      <c r="D518" t="s">
        <v>20</v>
      </c>
      <c r="E518" t="s">
        <v>16</v>
      </c>
      <c r="F518">
        <v>43622</v>
      </c>
      <c r="G518">
        <v>205</v>
      </c>
      <c r="H518" t="s">
        <v>212</v>
      </c>
      <c r="I518" t="s">
        <v>56</v>
      </c>
      <c r="J518" t="s">
        <v>2277</v>
      </c>
      <c r="K518" t="s">
        <v>402</v>
      </c>
      <c r="L518" t="s">
        <v>73</v>
      </c>
      <c r="M518" t="s">
        <v>74</v>
      </c>
    </row>
    <row r="519" spans="1:13" x14ac:dyDescent="0.3">
      <c r="A519" t="s">
        <v>2273</v>
      </c>
      <c r="B519" t="s">
        <v>2278</v>
      </c>
      <c r="C519">
        <v>24</v>
      </c>
      <c r="D519" t="s">
        <v>42</v>
      </c>
      <c r="E519" t="s">
        <v>21</v>
      </c>
      <c r="F519">
        <v>43652</v>
      </c>
      <c r="G519">
        <v>310</v>
      </c>
      <c r="H519" t="s">
        <v>2279</v>
      </c>
      <c r="I519" t="s">
        <v>2280</v>
      </c>
      <c r="J519" t="s">
        <v>2281</v>
      </c>
      <c r="K519" t="s">
        <v>494</v>
      </c>
      <c r="L519" t="s">
        <v>7</v>
      </c>
      <c r="M519" t="s">
        <v>25</v>
      </c>
    </row>
    <row r="520" spans="1:13" x14ac:dyDescent="0.3">
      <c r="A520" t="s">
        <v>2273</v>
      </c>
      <c r="B520" t="s">
        <v>2282</v>
      </c>
      <c r="C520">
        <v>35</v>
      </c>
      <c r="D520" t="s">
        <v>26</v>
      </c>
      <c r="E520" t="s">
        <v>2</v>
      </c>
      <c r="F520">
        <v>43627</v>
      </c>
      <c r="G520">
        <v>240</v>
      </c>
      <c r="H520" t="s">
        <v>468</v>
      </c>
      <c r="I520" t="s">
        <v>87</v>
      </c>
      <c r="J520" t="s">
        <v>2283</v>
      </c>
      <c r="K520" t="s">
        <v>231</v>
      </c>
      <c r="L520" t="s">
        <v>323</v>
      </c>
      <c r="M520" t="s">
        <v>220</v>
      </c>
    </row>
    <row r="521" spans="1:13" x14ac:dyDescent="0.3">
      <c r="A521" t="s">
        <v>2273</v>
      </c>
      <c r="B521" t="s">
        <v>2284</v>
      </c>
      <c r="C521">
        <v>2</v>
      </c>
      <c r="D521" t="s">
        <v>20</v>
      </c>
      <c r="E521" t="s">
        <v>16</v>
      </c>
      <c r="F521">
        <v>43619</v>
      </c>
      <c r="G521">
        <v>185</v>
      </c>
      <c r="H521" t="s">
        <v>443</v>
      </c>
      <c r="I521" t="s">
        <v>282</v>
      </c>
      <c r="J521" t="s">
        <v>2285</v>
      </c>
      <c r="K521" t="s">
        <v>363</v>
      </c>
      <c r="L521" t="s">
        <v>238</v>
      </c>
      <c r="M521" t="s">
        <v>939</v>
      </c>
    </row>
    <row r="522" spans="1:13" x14ac:dyDescent="0.3">
      <c r="A522" t="s">
        <v>2273</v>
      </c>
      <c r="B522" t="s">
        <v>2286</v>
      </c>
      <c r="C522">
        <v>21</v>
      </c>
      <c r="D522" t="s">
        <v>42</v>
      </c>
      <c r="E522" t="s">
        <v>2</v>
      </c>
      <c r="F522">
        <v>43625</v>
      </c>
      <c r="G522">
        <v>245</v>
      </c>
      <c r="H522" t="s">
        <v>2169</v>
      </c>
      <c r="I522" t="s">
        <v>87</v>
      </c>
      <c r="J522" t="s">
        <v>2287</v>
      </c>
      <c r="K522" t="s">
        <v>209</v>
      </c>
      <c r="L522" t="s">
        <v>73</v>
      </c>
      <c r="M522" t="s">
        <v>35</v>
      </c>
    </row>
    <row r="523" spans="1:13" x14ac:dyDescent="0.3">
      <c r="A523" t="s">
        <v>2273</v>
      </c>
      <c r="B523" t="s">
        <v>2288</v>
      </c>
      <c r="C523">
        <v>10</v>
      </c>
      <c r="D523" t="s">
        <v>42</v>
      </c>
      <c r="E523" t="s">
        <v>16</v>
      </c>
      <c r="F523">
        <v>43620</v>
      </c>
      <c r="G523">
        <v>210</v>
      </c>
      <c r="H523" t="s">
        <v>1525</v>
      </c>
      <c r="I523" t="s">
        <v>87</v>
      </c>
      <c r="J523" t="s">
        <v>1711</v>
      </c>
      <c r="K523" t="s">
        <v>310</v>
      </c>
      <c r="L523" t="s">
        <v>213</v>
      </c>
      <c r="M523" t="s">
        <v>86</v>
      </c>
    </row>
    <row r="524" spans="1:13" x14ac:dyDescent="0.3">
      <c r="A524" t="s">
        <v>2273</v>
      </c>
      <c r="B524" t="s">
        <v>2289</v>
      </c>
      <c r="C524">
        <v>20</v>
      </c>
      <c r="D524" t="s">
        <v>20</v>
      </c>
      <c r="E524" t="s">
        <v>16</v>
      </c>
      <c r="F524">
        <v>43621</v>
      </c>
      <c r="G524">
        <v>180</v>
      </c>
      <c r="H524" t="s">
        <v>2290</v>
      </c>
      <c r="I524" t="s">
        <v>208</v>
      </c>
      <c r="K524" t="s">
        <v>237</v>
      </c>
      <c r="L524" t="s">
        <v>240</v>
      </c>
      <c r="M524" t="s">
        <v>25</v>
      </c>
    </row>
    <row r="525" spans="1:13" x14ac:dyDescent="0.3">
      <c r="A525" t="s">
        <v>2273</v>
      </c>
      <c r="B525" t="s">
        <v>2291</v>
      </c>
      <c r="C525">
        <v>4</v>
      </c>
      <c r="D525" t="s">
        <v>26</v>
      </c>
      <c r="E525" t="s">
        <v>16</v>
      </c>
      <c r="F525">
        <v>43618</v>
      </c>
      <c r="G525">
        <v>190</v>
      </c>
      <c r="H525" t="s">
        <v>2292</v>
      </c>
      <c r="I525" t="s">
        <v>394</v>
      </c>
      <c r="J525" t="s">
        <v>2293</v>
      </c>
      <c r="K525" t="s">
        <v>406</v>
      </c>
      <c r="L525" t="s">
        <v>316</v>
      </c>
      <c r="M525" t="s">
        <v>39</v>
      </c>
    </row>
    <row r="526" spans="1:13" x14ac:dyDescent="0.3">
      <c r="A526" t="s">
        <v>2273</v>
      </c>
      <c r="B526" t="s">
        <v>2294</v>
      </c>
      <c r="C526">
        <v>12</v>
      </c>
      <c r="D526" t="s">
        <v>1</v>
      </c>
      <c r="E526" t="s">
        <v>16</v>
      </c>
      <c r="F526">
        <v>43619</v>
      </c>
      <c r="G526">
        <v>180</v>
      </c>
      <c r="H526" t="s">
        <v>680</v>
      </c>
      <c r="I526" t="s">
        <v>87</v>
      </c>
      <c r="K526" t="s">
        <v>48</v>
      </c>
      <c r="L526" t="s">
        <v>98</v>
      </c>
      <c r="M526" t="s">
        <v>59</v>
      </c>
    </row>
    <row r="527" spans="1:13" x14ac:dyDescent="0.3">
      <c r="A527" t="s">
        <v>2273</v>
      </c>
      <c r="B527" t="s">
        <v>2295</v>
      </c>
      <c r="C527">
        <v>22</v>
      </c>
      <c r="D527" t="s">
        <v>20</v>
      </c>
      <c r="E527" t="s">
        <v>16</v>
      </c>
      <c r="F527">
        <v>43620</v>
      </c>
      <c r="G527">
        <v>185</v>
      </c>
      <c r="H527" t="s">
        <v>775</v>
      </c>
      <c r="I527" t="s">
        <v>87</v>
      </c>
      <c r="J527" t="s">
        <v>776</v>
      </c>
      <c r="K527" t="s">
        <v>40</v>
      </c>
      <c r="L527" t="s">
        <v>30</v>
      </c>
      <c r="M527" t="s">
        <v>35</v>
      </c>
    </row>
    <row r="528" spans="1:13" x14ac:dyDescent="0.3">
      <c r="A528" t="s">
        <v>2273</v>
      </c>
      <c r="B528" t="s">
        <v>2296</v>
      </c>
      <c r="C528">
        <v>25</v>
      </c>
      <c r="D528" t="s">
        <v>1</v>
      </c>
      <c r="E528" t="s">
        <v>2</v>
      </c>
      <c r="F528">
        <v>43622</v>
      </c>
      <c r="G528">
        <v>220</v>
      </c>
      <c r="H528" t="s">
        <v>383</v>
      </c>
      <c r="I528" t="s">
        <v>87</v>
      </c>
      <c r="K528" t="s">
        <v>315</v>
      </c>
      <c r="L528" t="s">
        <v>241</v>
      </c>
      <c r="M528" t="s">
        <v>50</v>
      </c>
    </row>
    <row r="529" spans="1:14" x14ac:dyDescent="0.3">
      <c r="A529" t="s">
        <v>2273</v>
      </c>
      <c r="B529" t="s">
        <v>2297</v>
      </c>
      <c r="C529">
        <v>13</v>
      </c>
      <c r="D529" t="s">
        <v>1</v>
      </c>
      <c r="E529" t="s">
        <v>16</v>
      </c>
      <c r="F529">
        <v>43618</v>
      </c>
      <c r="G529">
        <v>180</v>
      </c>
      <c r="H529" t="s">
        <v>680</v>
      </c>
      <c r="I529" t="s">
        <v>87</v>
      </c>
      <c r="J529" t="s">
        <v>2298</v>
      </c>
      <c r="K529" t="s">
        <v>61</v>
      </c>
      <c r="L529" t="s">
        <v>99</v>
      </c>
      <c r="M529" t="s">
        <v>59</v>
      </c>
    </row>
    <row r="530" spans="1:14" x14ac:dyDescent="0.3">
      <c r="A530" t="s">
        <v>2273</v>
      </c>
      <c r="B530" t="s">
        <v>2299</v>
      </c>
      <c r="C530">
        <v>31</v>
      </c>
      <c r="D530" t="s">
        <v>42</v>
      </c>
      <c r="E530" t="s">
        <v>16</v>
      </c>
      <c r="F530">
        <v>43620</v>
      </c>
      <c r="G530">
        <v>200</v>
      </c>
      <c r="H530" t="s">
        <v>919</v>
      </c>
      <c r="I530" t="s">
        <v>87</v>
      </c>
      <c r="J530" t="s">
        <v>2300</v>
      </c>
    </row>
    <row r="531" spans="1:14" x14ac:dyDescent="0.3">
      <c r="A531" t="s">
        <v>2273</v>
      </c>
      <c r="B531" t="s">
        <v>2301</v>
      </c>
      <c r="C531">
        <v>5</v>
      </c>
      <c r="D531" t="s">
        <v>26</v>
      </c>
      <c r="E531" t="s">
        <v>2</v>
      </c>
      <c r="F531">
        <v>43624</v>
      </c>
      <c r="G531">
        <v>215</v>
      </c>
      <c r="H531" t="s">
        <v>2302</v>
      </c>
      <c r="I531" t="s">
        <v>282</v>
      </c>
      <c r="J531" t="s">
        <v>2303</v>
      </c>
    </row>
    <row r="532" spans="1:14" x14ac:dyDescent="0.3">
      <c r="A532" t="s">
        <v>2273</v>
      </c>
      <c r="B532" t="s">
        <v>2304</v>
      </c>
      <c r="C532">
        <v>14</v>
      </c>
      <c r="D532" t="s">
        <v>26</v>
      </c>
      <c r="E532" t="s">
        <v>2</v>
      </c>
      <c r="F532">
        <v>43623</v>
      </c>
      <c r="G532">
        <v>205</v>
      </c>
      <c r="H532" t="s">
        <v>453</v>
      </c>
      <c r="I532" t="s">
        <v>454</v>
      </c>
      <c r="J532" t="s">
        <v>2305</v>
      </c>
    </row>
    <row r="533" spans="1:14" x14ac:dyDescent="0.3">
      <c r="A533" t="s">
        <v>2273</v>
      </c>
      <c r="B533" t="s">
        <v>2306</v>
      </c>
      <c r="C533">
        <v>3</v>
      </c>
      <c r="D533" t="s">
        <v>1</v>
      </c>
      <c r="E533" t="s">
        <v>16</v>
      </c>
      <c r="F533">
        <v>43621</v>
      </c>
      <c r="G533">
        <v>210</v>
      </c>
      <c r="H533" t="s">
        <v>55</v>
      </c>
      <c r="I533" t="s">
        <v>56</v>
      </c>
    </row>
    <row r="534" spans="1:14" x14ac:dyDescent="0.3">
      <c r="A534" t="s">
        <v>2273</v>
      </c>
      <c r="B534" t="s">
        <v>2307</v>
      </c>
      <c r="C534">
        <v>11</v>
      </c>
      <c r="D534" t="s">
        <v>20</v>
      </c>
      <c r="E534" t="s">
        <v>2</v>
      </c>
      <c r="F534">
        <v>43627</v>
      </c>
      <c r="G534">
        <v>245</v>
      </c>
      <c r="H534" t="s">
        <v>2308</v>
      </c>
      <c r="I534" t="s">
        <v>2309</v>
      </c>
      <c r="J534" t="s">
        <v>2310</v>
      </c>
    </row>
    <row r="535" spans="1:14" x14ac:dyDescent="0.3">
      <c r="A535" t="s">
        <v>2311</v>
      </c>
      <c r="B535" t="s">
        <v>2312</v>
      </c>
      <c r="C535">
        <v>10</v>
      </c>
      <c r="D535" t="s">
        <v>42</v>
      </c>
      <c r="E535" t="s">
        <v>16</v>
      </c>
      <c r="F535">
        <v>43617</v>
      </c>
      <c r="G535">
        <v>185</v>
      </c>
      <c r="H535" t="s">
        <v>2313</v>
      </c>
      <c r="I535" t="s">
        <v>390</v>
      </c>
      <c r="J535" t="s">
        <v>2314</v>
      </c>
      <c r="L535" t="s">
        <v>225</v>
      </c>
      <c r="M535" t="s">
        <v>336</v>
      </c>
      <c r="N535" t="s">
        <v>931</v>
      </c>
    </row>
    <row r="536" spans="1:14" x14ac:dyDescent="0.3">
      <c r="A536" t="s">
        <v>2311</v>
      </c>
      <c r="B536" t="s">
        <v>2315</v>
      </c>
      <c r="C536">
        <v>12</v>
      </c>
      <c r="D536" t="s">
        <v>1</v>
      </c>
      <c r="E536" t="s">
        <v>16</v>
      </c>
      <c r="F536">
        <v>43619</v>
      </c>
      <c r="G536">
        <v>185</v>
      </c>
      <c r="H536" t="s">
        <v>2316</v>
      </c>
      <c r="I536" t="s">
        <v>294</v>
      </c>
      <c r="J536" t="s">
        <v>2105</v>
      </c>
      <c r="K536" t="s">
        <v>2317</v>
      </c>
      <c r="L536" t="s">
        <v>482</v>
      </c>
      <c r="M536" t="s">
        <v>300</v>
      </c>
      <c r="N536" t="s">
        <v>474</v>
      </c>
    </row>
    <row r="537" spans="1:14" x14ac:dyDescent="0.3">
      <c r="A537" t="s">
        <v>2311</v>
      </c>
      <c r="B537" t="s">
        <v>2318</v>
      </c>
      <c r="C537">
        <v>4</v>
      </c>
      <c r="D537" t="s">
        <v>26</v>
      </c>
      <c r="E537" t="s">
        <v>16</v>
      </c>
      <c r="F537">
        <v>43623</v>
      </c>
      <c r="G537">
        <v>230</v>
      </c>
      <c r="H537" t="s">
        <v>483</v>
      </c>
      <c r="I537" t="s">
        <v>484</v>
      </c>
      <c r="J537" t="s">
        <v>203</v>
      </c>
      <c r="K537" t="s">
        <v>2319</v>
      </c>
      <c r="L537" t="s">
        <v>379</v>
      </c>
      <c r="M537" t="s">
        <v>393</v>
      </c>
      <c r="N537" t="s">
        <v>345</v>
      </c>
    </row>
    <row r="538" spans="1:14" x14ac:dyDescent="0.3">
      <c r="A538" t="s">
        <v>2311</v>
      </c>
      <c r="B538" t="s">
        <v>2320</v>
      </c>
      <c r="C538">
        <v>2</v>
      </c>
      <c r="D538" t="s">
        <v>20</v>
      </c>
      <c r="E538" t="s">
        <v>16</v>
      </c>
      <c r="F538">
        <v>43619</v>
      </c>
      <c r="G538">
        <v>195</v>
      </c>
      <c r="H538" t="s">
        <v>2321</v>
      </c>
      <c r="I538" t="s">
        <v>4</v>
      </c>
      <c r="L538" t="s">
        <v>335</v>
      </c>
      <c r="M538" t="s">
        <v>430</v>
      </c>
      <c r="N538" t="s">
        <v>74</v>
      </c>
    </row>
    <row r="539" spans="1:14" x14ac:dyDescent="0.3">
      <c r="A539" t="s">
        <v>2311</v>
      </c>
      <c r="B539" t="s">
        <v>2322</v>
      </c>
      <c r="C539">
        <v>3</v>
      </c>
      <c r="D539" t="s">
        <v>42</v>
      </c>
      <c r="E539" t="s">
        <v>16</v>
      </c>
      <c r="F539">
        <v>43619</v>
      </c>
      <c r="G539">
        <v>215</v>
      </c>
      <c r="H539" t="s">
        <v>273</v>
      </c>
      <c r="I539" t="s">
        <v>22</v>
      </c>
      <c r="J539" t="s">
        <v>2323</v>
      </c>
      <c r="K539" t="s">
        <v>2324</v>
      </c>
      <c r="L539" t="s">
        <v>485</v>
      </c>
      <c r="M539" t="s">
        <v>205</v>
      </c>
      <c r="N539" t="s">
        <v>10</v>
      </c>
    </row>
    <row r="540" spans="1:14" x14ac:dyDescent="0.3">
      <c r="A540" t="s">
        <v>2311</v>
      </c>
      <c r="B540" t="s">
        <v>2325</v>
      </c>
      <c r="C540">
        <v>11</v>
      </c>
      <c r="D540" t="s">
        <v>26</v>
      </c>
      <c r="E540" t="s">
        <v>16</v>
      </c>
      <c r="F540">
        <v>43621</v>
      </c>
      <c r="G540">
        <v>230</v>
      </c>
      <c r="H540" t="s">
        <v>2326</v>
      </c>
      <c r="I540" t="s">
        <v>294</v>
      </c>
      <c r="J540" t="s">
        <v>2327</v>
      </c>
      <c r="K540" t="s">
        <v>2328</v>
      </c>
      <c r="L540" t="s">
        <v>302</v>
      </c>
      <c r="M540" t="s">
        <v>1211</v>
      </c>
      <c r="N540" t="s">
        <v>198</v>
      </c>
    </row>
    <row r="541" spans="1:14" x14ac:dyDescent="0.3">
      <c r="A541" t="s">
        <v>2311</v>
      </c>
      <c r="B541" t="s">
        <v>2329</v>
      </c>
      <c r="C541">
        <v>25</v>
      </c>
      <c r="D541" t="s">
        <v>26</v>
      </c>
      <c r="E541" t="s">
        <v>2</v>
      </c>
      <c r="F541">
        <v>43625</v>
      </c>
      <c r="G541">
        <v>240</v>
      </c>
      <c r="H541" t="s">
        <v>47</v>
      </c>
      <c r="I541" t="s">
        <v>22</v>
      </c>
      <c r="J541" t="s">
        <v>274</v>
      </c>
      <c r="L541" t="s">
        <v>486</v>
      </c>
      <c r="M541" t="s">
        <v>298</v>
      </c>
      <c r="N541" t="s">
        <v>279</v>
      </c>
    </row>
    <row r="542" spans="1:14" x14ac:dyDescent="0.3">
      <c r="A542" t="s">
        <v>2311</v>
      </c>
      <c r="B542" t="s">
        <v>2330</v>
      </c>
      <c r="C542">
        <v>24</v>
      </c>
      <c r="D542" t="s">
        <v>1</v>
      </c>
      <c r="E542" t="s">
        <v>16</v>
      </c>
      <c r="F542">
        <v>43625</v>
      </c>
      <c r="G542">
        <v>200</v>
      </c>
      <c r="H542" t="s">
        <v>1140</v>
      </c>
      <c r="I542" t="s">
        <v>22</v>
      </c>
      <c r="J542" t="s">
        <v>1005</v>
      </c>
      <c r="K542" t="s">
        <v>2331</v>
      </c>
      <c r="L542" t="s">
        <v>310</v>
      </c>
      <c r="M542" t="s">
        <v>343</v>
      </c>
      <c r="N542" t="s">
        <v>65</v>
      </c>
    </row>
    <row r="543" spans="1:14" x14ac:dyDescent="0.3">
      <c r="A543" t="s">
        <v>2311</v>
      </c>
      <c r="B543" t="s">
        <v>2332</v>
      </c>
      <c r="C543">
        <v>33</v>
      </c>
      <c r="D543" t="s">
        <v>20</v>
      </c>
      <c r="E543" t="s">
        <v>2</v>
      </c>
      <c r="F543">
        <v>43624</v>
      </c>
      <c r="G543">
        <v>240</v>
      </c>
      <c r="H543" t="s">
        <v>487</v>
      </c>
      <c r="I543" t="s">
        <v>17</v>
      </c>
      <c r="L543" t="s">
        <v>23</v>
      </c>
      <c r="M543" t="s">
        <v>34</v>
      </c>
      <c r="N543" t="s">
        <v>54</v>
      </c>
    </row>
    <row r="544" spans="1:14" x14ac:dyDescent="0.3">
      <c r="A544" t="s">
        <v>2311</v>
      </c>
      <c r="B544" t="s">
        <v>2333</v>
      </c>
      <c r="C544">
        <v>0</v>
      </c>
      <c r="D544" t="s">
        <v>1</v>
      </c>
      <c r="E544" t="s">
        <v>2</v>
      </c>
      <c r="F544">
        <v>43626</v>
      </c>
      <c r="G544">
        <v>245</v>
      </c>
      <c r="H544" t="s">
        <v>2035</v>
      </c>
      <c r="I544" t="s">
        <v>1779</v>
      </c>
      <c r="J544" t="s">
        <v>2334</v>
      </c>
      <c r="L544" t="s">
        <v>384</v>
      </c>
      <c r="M544" t="s">
        <v>430</v>
      </c>
      <c r="N544" t="s">
        <v>54</v>
      </c>
    </row>
    <row r="545" spans="1:14" x14ac:dyDescent="0.3">
      <c r="A545" t="s">
        <v>2311</v>
      </c>
      <c r="B545" t="s">
        <v>2335</v>
      </c>
      <c r="C545">
        <v>1</v>
      </c>
      <c r="D545" t="s">
        <v>20</v>
      </c>
      <c r="E545" t="s">
        <v>16</v>
      </c>
      <c r="F545">
        <v>43620</v>
      </c>
      <c r="G545">
        <v>205</v>
      </c>
      <c r="H545" t="s">
        <v>2336</v>
      </c>
      <c r="I545" t="s">
        <v>87</v>
      </c>
      <c r="L545" t="s">
        <v>452</v>
      </c>
      <c r="M545" t="s">
        <v>316</v>
      </c>
      <c r="N545" t="s">
        <v>35</v>
      </c>
    </row>
    <row r="546" spans="1:14" x14ac:dyDescent="0.3">
      <c r="A546" t="s">
        <v>2311</v>
      </c>
      <c r="B546" t="s">
        <v>2337</v>
      </c>
      <c r="C546">
        <v>15</v>
      </c>
      <c r="D546" t="s">
        <v>20</v>
      </c>
      <c r="E546" t="s">
        <v>16</v>
      </c>
      <c r="F546">
        <v>43617</v>
      </c>
      <c r="G546">
        <v>225</v>
      </c>
      <c r="H546" t="s">
        <v>478</v>
      </c>
      <c r="I546" t="s">
        <v>448</v>
      </c>
      <c r="J546" t="s">
        <v>2263</v>
      </c>
      <c r="L546" t="s">
        <v>88</v>
      </c>
      <c r="M546" t="s">
        <v>98</v>
      </c>
      <c r="N546" t="s">
        <v>59</v>
      </c>
    </row>
    <row r="547" spans="1:14" x14ac:dyDescent="0.3">
      <c r="A547" t="s">
        <v>2311</v>
      </c>
      <c r="B547" t="s">
        <v>2338</v>
      </c>
      <c r="C547">
        <v>22</v>
      </c>
      <c r="D547" t="s">
        <v>42</v>
      </c>
      <c r="E547" t="s">
        <v>16</v>
      </c>
      <c r="F547">
        <v>43621</v>
      </c>
      <c r="G547">
        <v>200</v>
      </c>
      <c r="H547" t="s">
        <v>299</v>
      </c>
      <c r="I547" t="s">
        <v>22</v>
      </c>
      <c r="J547" t="s">
        <v>2339</v>
      </c>
    </row>
    <row r="548" spans="1:14" x14ac:dyDescent="0.3">
      <c r="A548" t="s">
        <v>2311</v>
      </c>
      <c r="B548" t="s">
        <v>2340</v>
      </c>
      <c r="C548">
        <v>45</v>
      </c>
      <c r="D548" t="s">
        <v>26</v>
      </c>
      <c r="E548" t="s">
        <v>16</v>
      </c>
      <c r="F548">
        <v>43617</v>
      </c>
      <c r="G548">
        <v>200</v>
      </c>
      <c r="H548" t="s">
        <v>523</v>
      </c>
      <c r="I548" t="s">
        <v>28</v>
      </c>
      <c r="J548" t="s">
        <v>2341</v>
      </c>
      <c r="K548" t="s">
        <v>2342</v>
      </c>
    </row>
    <row r="549" spans="1:14" x14ac:dyDescent="0.3">
      <c r="A549" t="s">
        <v>2311</v>
      </c>
      <c r="B549" t="s">
        <v>2343</v>
      </c>
      <c r="C549">
        <v>13</v>
      </c>
      <c r="D549" t="s">
        <v>1</v>
      </c>
      <c r="E549" t="s">
        <v>16</v>
      </c>
      <c r="F549">
        <v>43622</v>
      </c>
      <c r="G549">
        <v>210</v>
      </c>
      <c r="H549" t="s">
        <v>1148</v>
      </c>
      <c r="I549" t="s">
        <v>22</v>
      </c>
      <c r="J549" t="s">
        <v>2344</v>
      </c>
    </row>
    <row r="550" spans="1:14" x14ac:dyDescent="0.3">
      <c r="A550" t="s">
        <v>2311</v>
      </c>
      <c r="B550" t="s">
        <v>2345</v>
      </c>
      <c r="C550">
        <v>5</v>
      </c>
      <c r="D550" t="s">
        <v>20</v>
      </c>
      <c r="E550" t="s">
        <v>16</v>
      </c>
      <c r="F550">
        <v>43619</v>
      </c>
      <c r="G550">
        <v>190</v>
      </c>
      <c r="H550" t="s">
        <v>455</v>
      </c>
      <c r="I550" t="s">
        <v>75</v>
      </c>
      <c r="J550" t="s">
        <v>2346</v>
      </c>
    </row>
    <row r="551" spans="1:14" x14ac:dyDescent="0.3">
      <c r="A551" t="s">
        <v>184</v>
      </c>
      <c r="B551" t="s">
        <v>2347</v>
      </c>
      <c r="C551">
        <v>0</v>
      </c>
      <c r="D551" t="s">
        <v>42</v>
      </c>
      <c r="E551" t="s">
        <v>16</v>
      </c>
      <c r="F551">
        <v>43620</v>
      </c>
      <c r="G551">
        <v>213</v>
      </c>
      <c r="H551" t="s">
        <v>299</v>
      </c>
      <c r="I551" t="s">
        <v>22</v>
      </c>
      <c r="J551" t="s">
        <v>2348</v>
      </c>
      <c r="L551" t="s">
        <v>486</v>
      </c>
      <c r="M551" t="s">
        <v>414</v>
      </c>
      <c r="N551" t="s">
        <v>15</v>
      </c>
    </row>
    <row r="552" spans="1:14" x14ac:dyDescent="0.3">
      <c r="A552" t="s">
        <v>184</v>
      </c>
      <c r="B552" t="s">
        <v>2349</v>
      </c>
      <c r="C552">
        <v>35</v>
      </c>
      <c r="D552" t="s">
        <v>26</v>
      </c>
      <c r="E552" t="s">
        <v>2</v>
      </c>
      <c r="F552">
        <v>43625</v>
      </c>
      <c r="G552">
        <v>222</v>
      </c>
      <c r="H552" t="s">
        <v>2350</v>
      </c>
      <c r="I552" t="s">
        <v>488</v>
      </c>
      <c r="J552" t="s">
        <v>2351</v>
      </c>
      <c r="L552" t="s">
        <v>72</v>
      </c>
      <c r="M552" t="s">
        <v>278</v>
      </c>
      <c r="N552" t="s">
        <v>65</v>
      </c>
    </row>
    <row r="553" spans="1:14" x14ac:dyDescent="0.3">
      <c r="A553" t="s">
        <v>184</v>
      </c>
      <c r="B553" t="s">
        <v>2352</v>
      </c>
      <c r="C553">
        <v>21</v>
      </c>
      <c r="D553" t="s">
        <v>20</v>
      </c>
      <c r="E553" t="s">
        <v>2</v>
      </c>
      <c r="F553">
        <v>43623</v>
      </c>
      <c r="G553">
        <v>232</v>
      </c>
      <c r="H553" t="s">
        <v>2353</v>
      </c>
      <c r="I553" t="s">
        <v>488</v>
      </c>
      <c r="J553" t="s">
        <v>2354</v>
      </c>
      <c r="K553" t="s">
        <v>2355</v>
      </c>
      <c r="L553" t="s">
        <v>489</v>
      </c>
      <c r="M553" t="s">
        <v>2356</v>
      </c>
      <c r="N553" t="s">
        <v>279</v>
      </c>
    </row>
    <row r="554" spans="1:14" x14ac:dyDescent="0.3">
      <c r="A554" t="s">
        <v>184</v>
      </c>
      <c r="B554" t="s">
        <v>2357</v>
      </c>
      <c r="C554">
        <v>1</v>
      </c>
      <c r="D554" t="s">
        <v>42</v>
      </c>
      <c r="E554" t="s">
        <v>16</v>
      </c>
      <c r="F554">
        <v>43622</v>
      </c>
      <c r="G554">
        <v>217</v>
      </c>
      <c r="H554" t="s">
        <v>2358</v>
      </c>
      <c r="I554" t="s">
        <v>22</v>
      </c>
      <c r="J554" t="s">
        <v>2359</v>
      </c>
      <c r="L554" t="s">
        <v>366</v>
      </c>
      <c r="M554" t="s">
        <v>336</v>
      </c>
      <c r="N554" t="s">
        <v>86</v>
      </c>
    </row>
    <row r="555" spans="1:14" x14ac:dyDescent="0.3">
      <c r="A555" t="s">
        <v>184</v>
      </c>
      <c r="B555" t="s">
        <v>2360</v>
      </c>
      <c r="C555">
        <v>3</v>
      </c>
      <c r="D555" t="s">
        <v>42</v>
      </c>
      <c r="E555" t="s">
        <v>16</v>
      </c>
      <c r="F555">
        <v>43619</v>
      </c>
      <c r="G555">
        <v>176</v>
      </c>
      <c r="H555" t="s">
        <v>51</v>
      </c>
      <c r="I555" t="s">
        <v>52</v>
      </c>
      <c r="J555" t="s">
        <v>2361</v>
      </c>
      <c r="L555" t="s">
        <v>363</v>
      </c>
      <c r="M555" t="s">
        <v>381</v>
      </c>
      <c r="N555" t="s">
        <v>86</v>
      </c>
    </row>
    <row r="556" spans="1:14" x14ac:dyDescent="0.3">
      <c r="A556" t="s">
        <v>184</v>
      </c>
      <c r="B556" t="s">
        <v>2362</v>
      </c>
      <c r="C556">
        <v>2</v>
      </c>
      <c r="D556" t="s">
        <v>42</v>
      </c>
      <c r="E556" t="s">
        <v>16</v>
      </c>
      <c r="F556">
        <v>43596</v>
      </c>
      <c r="G556">
        <v>179</v>
      </c>
      <c r="H556" t="s">
        <v>2363</v>
      </c>
      <c r="I556" t="s">
        <v>390</v>
      </c>
      <c r="J556" t="s">
        <v>2363</v>
      </c>
      <c r="L556" t="s">
        <v>364</v>
      </c>
      <c r="M556" t="s">
        <v>267</v>
      </c>
      <c r="N556" t="s">
        <v>10</v>
      </c>
    </row>
    <row r="557" spans="1:14" x14ac:dyDescent="0.3">
      <c r="A557" t="s">
        <v>184</v>
      </c>
      <c r="B557" t="s">
        <v>2364</v>
      </c>
      <c r="C557">
        <v>24</v>
      </c>
      <c r="D557" t="s">
        <v>1</v>
      </c>
      <c r="E557" t="s">
        <v>16</v>
      </c>
      <c r="F557">
        <v>43620</v>
      </c>
      <c r="G557">
        <v>181</v>
      </c>
      <c r="H557" t="s">
        <v>2365</v>
      </c>
      <c r="I557" t="s">
        <v>22</v>
      </c>
      <c r="J557" t="s">
        <v>2366</v>
      </c>
      <c r="L557" t="s">
        <v>457</v>
      </c>
      <c r="M557" t="s">
        <v>381</v>
      </c>
      <c r="N557" t="s">
        <v>333</v>
      </c>
    </row>
    <row r="558" spans="1:14" x14ac:dyDescent="0.3">
      <c r="A558" t="s">
        <v>184</v>
      </c>
      <c r="B558" t="s">
        <v>2367</v>
      </c>
      <c r="C558">
        <v>4</v>
      </c>
      <c r="D558" t="s">
        <v>42</v>
      </c>
      <c r="E558" t="s">
        <v>21</v>
      </c>
      <c r="F558">
        <v>43626</v>
      </c>
      <c r="G558">
        <v>232</v>
      </c>
      <c r="H558" t="s">
        <v>2368</v>
      </c>
      <c r="I558" t="s">
        <v>52</v>
      </c>
      <c r="J558" t="s">
        <v>2369</v>
      </c>
      <c r="L558" t="s">
        <v>326</v>
      </c>
      <c r="M558" t="s">
        <v>257</v>
      </c>
      <c r="N558" t="s">
        <v>35</v>
      </c>
    </row>
    <row r="559" spans="1:14" x14ac:dyDescent="0.3">
      <c r="A559" t="s">
        <v>184</v>
      </c>
      <c r="B559" t="s">
        <v>2370</v>
      </c>
      <c r="C559">
        <v>5</v>
      </c>
      <c r="D559" t="s">
        <v>20</v>
      </c>
      <c r="E559" t="s">
        <v>2</v>
      </c>
      <c r="F559">
        <v>43626</v>
      </c>
      <c r="G559">
        <v>229</v>
      </c>
      <c r="H559" t="s">
        <v>1003</v>
      </c>
      <c r="I559" t="s">
        <v>1004</v>
      </c>
      <c r="J559" t="s">
        <v>2371</v>
      </c>
      <c r="L559" t="s">
        <v>356</v>
      </c>
      <c r="M559" t="s">
        <v>490</v>
      </c>
      <c r="N559" t="s">
        <v>54</v>
      </c>
    </row>
    <row r="560" spans="1:14" x14ac:dyDescent="0.3">
      <c r="A560" t="s">
        <v>184</v>
      </c>
      <c r="B560" t="s">
        <v>2372</v>
      </c>
      <c r="C560">
        <v>44</v>
      </c>
      <c r="D560" t="s">
        <v>26</v>
      </c>
      <c r="E560" t="s">
        <v>21</v>
      </c>
      <c r="F560">
        <v>43627</v>
      </c>
      <c r="G560">
        <v>267</v>
      </c>
      <c r="H560" t="s">
        <v>2373</v>
      </c>
      <c r="I560" t="s">
        <v>2374</v>
      </c>
      <c r="J560" t="s">
        <v>2375</v>
      </c>
      <c r="L560" t="s">
        <v>88</v>
      </c>
      <c r="M560" t="s">
        <v>269</v>
      </c>
      <c r="N560" t="s">
        <v>59</v>
      </c>
    </row>
    <row r="561" spans="1:14" x14ac:dyDescent="0.3">
      <c r="A561" t="s">
        <v>184</v>
      </c>
      <c r="B561" t="s">
        <v>2376</v>
      </c>
      <c r="C561">
        <v>22</v>
      </c>
      <c r="D561" t="s">
        <v>42</v>
      </c>
      <c r="E561" t="s">
        <v>2</v>
      </c>
      <c r="F561">
        <v>43621</v>
      </c>
      <c r="G561">
        <v>212</v>
      </c>
      <c r="H561" t="s">
        <v>1467</v>
      </c>
      <c r="I561" t="s">
        <v>246</v>
      </c>
      <c r="J561" t="s">
        <v>1468</v>
      </c>
      <c r="L561" t="s">
        <v>53</v>
      </c>
      <c r="M561" t="s">
        <v>99</v>
      </c>
      <c r="N561" t="s">
        <v>59</v>
      </c>
    </row>
    <row r="562" spans="1:14" x14ac:dyDescent="0.3">
      <c r="A562" t="s">
        <v>184</v>
      </c>
      <c r="B562" t="s">
        <v>2377</v>
      </c>
      <c r="C562">
        <v>52</v>
      </c>
      <c r="D562" t="s">
        <v>20</v>
      </c>
      <c r="E562" t="s">
        <v>2</v>
      </c>
      <c r="F562">
        <v>43626</v>
      </c>
      <c r="G562">
        <v>204</v>
      </c>
      <c r="H562" t="s">
        <v>2378</v>
      </c>
      <c r="I562" t="s">
        <v>437</v>
      </c>
      <c r="L562" t="s">
        <v>53</v>
      </c>
      <c r="M562" t="s">
        <v>41</v>
      </c>
      <c r="N562" t="s">
        <v>92</v>
      </c>
    </row>
    <row r="563" spans="1:14" x14ac:dyDescent="0.3">
      <c r="A563" t="s">
        <v>184</v>
      </c>
      <c r="B563" t="s">
        <v>2379</v>
      </c>
      <c r="C563">
        <v>32</v>
      </c>
      <c r="D563" t="s">
        <v>26</v>
      </c>
      <c r="E563" t="s">
        <v>2</v>
      </c>
      <c r="F563">
        <v>43624</v>
      </c>
      <c r="G563">
        <v>237</v>
      </c>
      <c r="H563" t="s">
        <v>2353</v>
      </c>
      <c r="I563" t="s">
        <v>488</v>
      </c>
      <c r="J563" t="s">
        <v>2380</v>
      </c>
      <c r="L563" t="s">
        <v>61</v>
      </c>
      <c r="M563" t="s">
        <v>98</v>
      </c>
      <c r="N563" t="s">
        <v>59</v>
      </c>
    </row>
    <row r="564" spans="1:14" x14ac:dyDescent="0.3">
      <c r="A564" t="s">
        <v>184</v>
      </c>
      <c r="B564" t="s">
        <v>2381</v>
      </c>
      <c r="C564">
        <v>14</v>
      </c>
      <c r="D564" t="s">
        <v>42</v>
      </c>
      <c r="E564" t="s">
        <v>16</v>
      </c>
      <c r="F564">
        <v>43621</v>
      </c>
      <c r="G564">
        <v>209</v>
      </c>
      <c r="H564" t="s">
        <v>2382</v>
      </c>
      <c r="I564" t="s">
        <v>488</v>
      </c>
      <c r="J564" t="s">
        <v>2383</v>
      </c>
    </row>
    <row r="565" spans="1:14" x14ac:dyDescent="0.3">
      <c r="A565" t="s">
        <v>184</v>
      </c>
      <c r="B565" t="s">
        <v>2384</v>
      </c>
      <c r="C565">
        <v>12</v>
      </c>
      <c r="D565" t="s">
        <v>20</v>
      </c>
      <c r="E565" t="s">
        <v>16</v>
      </c>
      <c r="F565">
        <v>43621</v>
      </c>
      <c r="G565">
        <v>180</v>
      </c>
      <c r="H565" t="s">
        <v>697</v>
      </c>
      <c r="I565" t="s">
        <v>1354</v>
      </c>
      <c r="J565" t="s">
        <v>2385</v>
      </c>
    </row>
    <row r="566" spans="1:14" x14ac:dyDescent="0.3">
      <c r="A566" t="s">
        <v>184</v>
      </c>
      <c r="B566" t="s">
        <v>2386</v>
      </c>
      <c r="C566">
        <v>30</v>
      </c>
      <c r="D566" t="s">
        <v>42</v>
      </c>
      <c r="E566" t="s">
        <v>16</v>
      </c>
      <c r="F566">
        <v>43619</v>
      </c>
      <c r="G566">
        <v>198</v>
      </c>
      <c r="H566" t="s">
        <v>1325</v>
      </c>
      <c r="I566" t="s">
        <v>22</v>
      </c>
      <c r="J566" t="s">
        <v>2387</v>
      </c>
    </row>
    <row r="567" spans="1:14" x14ac:dyDescent="0.3">
      <c r="A567" t="s">
        <v>2388</v>
      </c>
      <c r="B567" t="s">
        <v>2389</v>
      </c>
      <c r="C567">
        <v>25</v>
      </c>
      <c r="D567" t="s">
        <v>20</v>
      </c>
      <c r="E567" t="s">
        <v>2</v>
      </c>
      <c r="F567">
        <v>43625</v>
      </c>
      <c r="G567">
        <v>250</v>
      </c>
      <c r="H567" t="s">
        <v>491</v>
      </c>
      <c r="I567" t="s">
        <v>271</v>
      </c>
      <c r="J567" t="s">
        <v>2390</v>
      </c>
      <c r="K567" t="s">
        <v>2391</v>
      </c>
      <c r="L567" t="s">
        <v>456</v>
      </c>
      <c r="M567" t="s">
        <v>7</v>
      </c>
      <c r="N567" t="s">
        <v>350</v>
      </c>
    </row>
    <row r="568" spans="1:14" x14ac:dyDescent="0.3">
      <c r="A568" t="s">
        <v>2388</v>
      </c>
      <c r="B568" t="s">
        <v>2392</v>
      </c>
      <c r="C568">
        <v>55</v>
      </c>
      <c r="D568" t="s">
        <v>26</v>
      </c>
      <c r="E568" t="s">
        <v>2</v>
      </c>
      <c r="F568">
        <v>43627</v>
      </c>
      <c r="G568">
        <v>245</v>
      </c>
      <c r="H568" t="s">
        <v>407</v>
      </c>
      <c r="I568" t="s">
        <v>408</v>
      </c>
      <c r="J568" t="s">
        <v>2393</v>
      </c>
      <c r="K568" t="s">
        <v>1916</v>
      </c>
      <c r="L568" t="s">
        <v>492</v>
      </c>
      <c r="M568" t="s">
        <v>24</v>
      </c>
      <c r="N568" t="s">
        <v>78</v>
      </c>
    </row>
    <row r="569" spans="1:14" x14ac:dyDescent="0.3">
      <c r="A569" t="s">
        <v>2388</v>
      </c>
      <c r="B569" t="s">
        <v>2394</v>
      </c>
      <c r="C569">
        <v>3</v>
      </c>
      <c r="D569" t="s">
        <v>20</v>
      </c>
      <c r="E569" t="s">
        <v>16</v>
      </c>
      <c r="F569">
        <v>43617</v>
      </c>
      <c r="G569">
        <v>185</v>
      </c>
      <c r="H569" t="s">
        <v>493</v>
      </c>
      <c r="I569" t="s">
        <v>422</v>
      </c>
      <c r="J569" t="s">
        <v>2395</v>
      </c>
      <c r="L569" t="s">
        <v>377</v>
      </c>
      <c r="M569" t="s">
        <v>381</v>
      </c>
      <c r="N569" t="s">
        <v>931</v>
      </c>
    </row>
    <row r="570" spans="1:14" x14ac:dyDescent="0.3">
      <c r="A570" t="s">
        <v>2388</v>
      </c>
      <c r="B570" t="s">
        <v>2396</v>
      </c>
      <c r="C570">
        <v>10</v>
      </c>
      <c r="D570" t="s">
        <v>1</v>
      </c>
      <c r="E570" t="s">
        <v>16</v>
      </c>
      <c r="F570">
        <v>43622</v>
      </c>
      <c r="G570">
        <v>205</v>
      </c>
      <c r="H570" t="s">
        <v>2397</v>
      </c>
      <c r="I570" t="s">
        <v>422</v>
      </c>
      <c r="J570" t="s">
        <v>2398</v>
      </c>
      <c r="K570" t="s">
        <v>2399</v>
      </c>
      <c r="L570" t="s">
        <v>494</v>
      </c>
      <c r="M570" t="s">
        <v>353</v>
      </c>
      <c r="N570" t="s">
        <v>86</v>
      </c>
    </row>
    <row r="571" spans="1:14" x14ac:dyDescent="0.3">
      <c r="A571" t="s">
        <v>2388</v>
      </c>
      <c r="B571" t="s">
        <v>2400</v>
      </c>
      <c r="C571">
        <v>4</v>
      </c>
      <c r="D571" t="s">
        <v>20</v>
      </c>
      <c r="E571" t="s">
        <v>16</v>
      </c>
      <c r="F571">
        <v>43621</v>
      </c>
      <c r="G571">
        <v>208</v>
      </c>
      <c r="H571" t="s">
        <v>51</v>
      </c>
      <c r="I571" t="s">
        <v>52</v>
      </c>
      <c r="J571" t="s">
        <v>1900</v>
      </c>
      <c r="L571" t="s">
        <v>495</v>
      </c>
      <c r="M571" t="s">
        <v>311</v>
      </c>
      <c r="N571" t="s">
        <v>275</v>
      </c>
    </row>
    <row r="572" spans="1:14" x14ac:dyDescent="0.3">
      <c r="A572" t="s">
        <v>2388</v>
      </c>
      <c r="B572" t="s">
        <v>2401</v>
      </c>
      <c r="C572">
        <v>51</v>
      </c>
      <c r="D572" t="s">
        <v>42</v>
      </c>
      <c r="E572" t="s">
        <v>2</v>
      </c>
      <c r="F572">
        <v>43623</v>
      </c>
      <c r="G572">
        <v>218</v>
      </c>
      <c r="H572" t="s">
        <v>2402</v>
      </c>
      <c r="I572" t="s">
        <v>422</v>
      </c>
      <c r="J572" t="s">
        <v>2403</v>
      </c>
      <c r="L572" t="s">
        <v>363</v>
      </c>
      <c r="M572" t="s">
        <v>339</v>
      </c>
      <c r="N572" t="s">
        <v>345</v>
      </c>
    </row>
    <row r="573" spans="1:14" x14ac:dyDescent="0.3">
      <c r="A573" t="s">
        <v>2388</v>
      </c>
      <c r="B573" t="s">
        <v>2404</v>
      </c>
      <c r="C573">
        <v>15</v>
      </c>
      <c r="D573" t="s">
        <v>20</v>
      </c>
      <c r="E573" t="s">
        <v>2</v>
      </c>
      <c r="F573">
        <v>43625</v>
      </c>
      <c r="G573">
        <v>255</v>
      </c>
      <c r="H573" t="s">
        <v>2405</v>
      </c>
      <c r="I573" t="s">
        <v>422</v>
      </c>
      <c r="J573" t="s">
        <v>2406</v>
      </c>
      <c r="L573" t="s">
        <v>204</v>
      </c>
      <c r="M573" t="s">
        <v>70</v>
      </c>
      <c r="N573" t="s">
        <v>39</v>
      </c>
    </row>
    <row r="574" spans="1:14" x14ac:dyDescent="0.3">
      <c r="A574" t="s">
        <v>2388</v>
      </c>
      <c r="B574" t="s">
        <v>2407</v>
      </c>
      <c r="C574">
        <v>30</v>
      </c>
      <c r="D574" t="s">
        <v>1</v>
      </c>
      <c r="E574" t="s">
        <v>16</v>
      </c>
      <c r="F574">
        <v>43621</v>
      </c>
      <c r="G574">
        <v>205</v>
      </c>
      <c r="H574" t="s">
        <v>2408</v>
      </c>
      <c r="I574" t="s">
        <v>422</v>
      </c>
      <c r="J574" t="s">
        <v>2409</v>
      </c>
      <c r="L574" t="s">
        <v>29</v>
      </c>
      <c r="M574" t="s">
        <v>240</v>
      </c>
      <c r="N574" t="s">
        <v>412</v>
      </c>
    </row>
    <row r="575" spans="1:14" x14ac:dyDescent="0.3">
      <c r="A575" t="s">
        <v>2388</v>
      </c>
      <c r="B575" t="s">
        <v>2410</v>
      </c>
      <c r="C575">
        <v>1</v>
      </c>
      <c r="D575" t="s">
        <v>20</v>
      </c>
      <c r="E575" t="s">
        <v>16</v>
      </c>
      <c r="F575">
        <v>43623</v>
      </c>
      <c r="G575">
        <v>200</v>
      </c>
      <c r="H575" t="s">
        <v>2411</v>
      </c>
      <c r="I575" t="s">
        <v>75</v>
      </c>
      <c r="J575" t="s">
        <v>2412</v>
      </c>
      <c r="L575" t="s">
        <v>84</v>
      </c>
      <c r="M575" t="s">
        <v>490</v>
      </c>
      <c r="N575" t="s">
        <v>78</v>
      </c>
    </row>
    <row r="576" spans="1:14" x14ac:dyDescent="0.3">
      <c r="A576" t="s">
        <v>2388</v>
      </c>
      <c r="B576" t="s">
        <v>2413</v>
      </c>
      <c r="C576">
        <v>20</v>
      </c>
      <c r="D576" t="s">
        <v>26</v>
      </c>
      <c r="E576" t="s">
        <v>2</v>
      </c>
      <c r="F576">
        <v>43623</v>
      </c>
      <c r="G576">
        <v>205</v>
      </c>
      <c r="H576" t="s">
        <v>2414</v>
      </c>
      <c r="I576" t="s">
        <v>422</v>
      </c>
      <c r="J576" t="s">
        <v>2415</v>
      </c>
      <c r="L576" t="s">
        <v>45</v>
      </c>
      <c r="M576" t="s">
        <v>216</v>
      </c>
      <c r="N576" t="s">
        <v>54</v>
      </c>
    </row>
    <row r="577" spans="1:14" x14ac:dyDescent="0.3">
      <c r="A577" t="s">
        <v>2388</v>
      </c>
      <c r="B577" t="s">
        <v>2416</v>
      </c>
      <c r="C577">
        <v>13</v>
      </c>
      <c r="D577" t="s">
        <v>1</v>
      </c>
      <c r="E577" t="s">
        <v>16</v>
      </c>
      <c r="F577">
        <v>43618</v>
      </c>
      <c r="G577">
        <v>170</v>
      </c>
      <c r="H577" t="s">
        <v>2417</v>
      </c>
      <c r="I577" t="s">
        <v>422</v>
      </c>
      <c r="J577" t="s">
        <v>496</v>
      </c>
      <c r="L577" t="s">
        <v>215</v>
      </c>
      <c r="M577" t="s">
        <v>216</v>
      </c>
      <c r="N577" t="s">
        <v>35</v>
      </c>
    </row>
    <row r="578" spans="1:14" x14ac:dyDescent="0.3">
      <c r="A578" t="s">
        <v>2388</v>
      </c>
      <c r="B578" t="s">
        <v>2418</v>
      </c>
      <c r="C578">
        <v>24</v>
      </c>
      <c r="D578" t="s">
        <v>26</v>
      </c>
      <c r="E578" t="s">
        <v>16</v>
      </c>
      <c r="F578">
        <v>43618</v>
      </c>
      <c r="G578">
        <v>200</v>
      </c>
      <c r="H578" t="s">
        <v>51</v>
      </c>
      <c r="I578" t="s">
        <v>52</v>
      </c>
      <c r="J578" t="s">
        <v>2419</v>
      </c>
      <c r="L578" t="s">
        <v>217</v>
      </c>
      <c r="M578" t="s">
        <v>98</v>
      </c>
      <c r="N578" t="s">
        <v>25</v>
      </c>
    </row>
    <row r="579" spans="1:14" x14ac:dyDescent="0.3">
      <c r="A579" t="s">
        <v>2388</v>
      </c>
      <c r="B579" t="s">
        <v>2420</v>
      </c>
      <c r="C579">
        <v>35</v>
      </c>
      <c r="D579" t="s">
        <v>20</v>
      </c>
      <c r="E579" t="s">
        <v>2</v>
      </c>
      <c r="F579">
        <v>43624</v>
      </c>
      <c r="G579">
        <v>230</v>
      </c>
      <c r="H579" t="s">
        <v>2414</v>
      </c>
      <c r="I579" t="s">
        <v>422</v>
      </c>
      <c r="J579" t="s">
        <v>2415</v>
      </c>
      <c r="L579" t="s">
        <v>287</v>
      </c>
      <c r="M579" t="s">
        <v>308</v>
      </c>
      <c r="N579" t="s">
        <v>206</v>
      </c>
    </row>
    <row r="580" spans="1:14" x14ac:dyDescent="0.3">
      <c r="A580" t="s">
        <v>2388</v>
      </c>
      <c r="B580" t="s">
        <v>2421</v>
      </c>
      <c r="C580">
        <v>0</v>
      </c>
      <c r="D580" t="s">
        <v>26</v>
      </c>
      <c r="E580" t="s">
        <v>2</v>
      </c>
      <c r="F580">
        <v>43622</v>
      </c>
      <c r="G580">
        <v>200</v>
      </c>
      <c r="H580" t="s">
        <v>2402</v>
      </c>
      <c r="I580" t="s">
        <v>422</v>
      </c>
      <c r="J580" t="s">
        <v>2403</v>
      </c>
      <c r="L580" t="s">
        <v>93</v>
      </c>
      <c r="M580" t="s">
        <v>241</v>
      </c>
      <c r="N580" t="s">
        <v>59</v>
      </c>
    </row>
    <row r="581" spans="1:14" x14ac:dyDescent="0.3">
      <c r="A581" t="s">
        <v>2388</v>
      </c>
      <c r="B581" t="s">
        <v>2422</v>
      </c>
      <c r="C581">
        <v>5</v>
      </c>
      <c r="D581" t="s">
        <v>1</v>
      </c>
      <c r="E581" t="s">
        <v>16</v>
      </c>
      <c r="F581">
        <v>43619</v>
      </c>
      <c r="G581">
        <v>190</v>
      </c>
      <c r="H581" t="s">
        <v>455</v>
      </c>
      <c r="I581" t="s">
        <v>75</v>
      </c>
      <c r="J581" t="s">
        <v>2423</v>
      </c>
    </row>
    <row r="582" spans="1:14" x14ac:dyDescent="0.3">
      <c r="A582" t="s">
        <v>2388</v>
      </c>
      <c r="B582" t="s">
        <v>2424</v>
      </c>
      <c r="C582">
        <v>2</v>
      </c>
      <c r="D582" t="s">
        <v>26</v>
      </c>
      <c r="E582" t="s">
        <v>2</v>
      </c>
      <c r="F582">
        <v>43627</v>
      </c>
      <c r="G582">
        <v>235</v>
      </c>
      <c r="H582" t="s">
        <v>2425</v>
      </c>
      <c r="I582" t="s">
        <v>194</v>
      </c>
      <c r="J582" t="s">
        <v>2426</v>
      </c>
    </row>
    <row r="583" spans="1:14" x14ac:dyDescent="0.3">
      <c r="A583" t="s">
        <v>2427</v>
      </c>
      <c r="B583" t="s">
        <v>2428</v>
      </c>
      <c r="C583">
        <v>13</v>
      </c>
      <c r="D583" t="s">
        <v>20</v>
      </c>
      <c r="E583" t="s">
        <v>16</v>
      </c>
      <c r="F583">
        <v>43618</v>
      </c>
      <c r="G583">
        <v>195</v>
      </c>
      <c r="H583" t="s">
        <v>695</v>
      </c>
      <c r="I583" t="s">
        <v>394</v>
      </c>
      <c r="J583" t="s">
        <v>2028</v>
      </c>
      <c r="K583" t="s">
        <v>1755</v>
      </c>
      <c r="L583" t="s">
        <v>2429</v>
      </c>
      <c r="M583" t="s">
        <v>308</v>
      </c>
      <c r="N583" t="s">
        <v>928</v>
      </c>
    </row>
    <row r="584" spans="1:14" x14ac:dyDescent="0.3">
      <c r="A584" t="s">
        <v>2427</v>
      </c>
      <c r="B584" t="s">
        <v>2430</v>
      </c>
      <c r="C584">
        <v>22</v>
      </c>
      <c r="D584" t="s">
        <v>26</v>
      </c>
      <c r="E584" t="s">
        <v>16</v>
      </c>
      <c r="F584">
        <v>43622</v>
      </c>
      <c r="G584">
        <v>210</v>
      </c>
      <c r="H584" t="s">
        <v>696</v>
      </c>
      <c r="I584" t="s">
        <v>400</v>
      </c>
      <c r="J584" t="s">
        <v>2431</v>
      </c>
      <c r="K584" t="s">
        <v>2432</v>
      </c>
      <c r="L584" t="s">
        <v>482</v>
      </c>
      <c r="M584" t="s">
        <v>232</v>
      </c>
      <c r="N584" t="s">
        <v>284</v>
      </c>
    </row>
    <row r="585" spans="1:14" x14ac:dyDescent="0.3">
      <c r="A585" t="s">
        <v>2427</v>
      </c>
      <c r="B585" t="s">
        <v>2433</v>
      </c>
      <c r="C585">
        <v>0</v>
      </c>
      <c r="D585" t="s">
        <v>20</v>
      </c>
      <c r="E585" t="s">
        <v>16</v>
      </c>
      <c r="F585">
        <v>43620</v>
      </c>
      <c r="G585">
        <v>185</v>
      </c>
      <c r="H585" t="s">
        <v>2093</v>
      </c>
      <c r="I585" t="s">
        <v>324</v>
      </c>
      <c r="J585" t="s">
        <v>2434</v>
      </c>
      <c r="L585" t="s">
        <v>18</v>
      </c>
      <c r="M585" t="s">
        <v>229</v>
      </c>
      <c r="N585" t="s">
        <v>349</v>
      </c>
    </row>
    <row r="586" spans="1:14" x14ac:dyDescent="0.3">
      <c r="A586" t="s">
        <v>2427</v>
      </c>
      <c r="B586" t="s">
        <v>2435</v>
      </c>
      <c r="C586">
        <v>1</v>
      </c>
      <c r="D586" t="s">
        <v>42</v>
      </c>
      <c r="E586" t="s">
        <v>2</v>
      </c>
      <c r="F586">
        <v>43624</v>
      </c>
      <c r="G586">
        <v>205</v>
      </c>
      <c r="H586" t="s">
        <v>2436</v>
      </c>
      <c r="I586" t="s">
        <v>1456</v>
      </c>
      <c r="J586" t="s">
        <v>2437</v>
      </c>
      <c r="L586" t="s">
        <v>485</v>
      </c>
      <c r="M586" t="s">
        <v>323</v>
      </c>
      <c r="N586" t="s">
        <v>206</v>
      </c>
    </row>
    <row r="587" spans="1:14" x14ac:dyDescent="0.3">
      <c r="A587" t="s">
        <v>2427</v>
      </c>
      <c r="B587" t="s">
        <v>2438</v>
      </c>
      <c r="C587">
        <v>23</v>
      </c>
      <c r="D587" t="s">
        <v>26</v>
      </c>
      <c r="E587" t="s">
        <v>2</v>
      </c>
      <c r="F587">
        <v>43626</v>
      </c>
      <c r="G587">
        <v>230</v>
      </c>
      <c r="H587" t="s">
        <v>2439</v>
      </c>
      <c r="I587" t="s">
        <v>2440</v>
      </c>
      <c r="J587" t="s">
        <v>233</v>
      </c>
      <c r="L587" t="s">
        <v>464</v>
      </c>
      <c r="M587" t="s">
        <v>535</v>
      </c>
      <c r="N587" t="s">
        <v>279</v>
      </c>
    </row>
    <row r="588" spans="1:14" x14ac:dyDescent="0.3">
      <c r="A588" t="s">
        <v>2427</v>
      </c>
      <c r="B588" t="s">
        <v>2441</v>
      </c>
      <c r="C588">
        <v>15</v>
      </c>
      <c r="D588" t="s">
        <v>26</v>
      </c>
      <c r="E588" t="s">
        <v>2</v>
      </c>
      <c r="F588">
        <v>43627</v>
      </c>
      <c r="G588">
        <v>215</v>
      </c>
      <c r="H588" t="s">
        <v>551</v>
      </c>
      <c r="I588" t="s">
        <v>96</v>
      </c>
      <c r="J588" t="s">
        <v>325</v>
      </c>
      <c r="K588" t="s">
        <v>2442</v>
      </c>
      <c r="L588" t="s">
        <v>310</v>
      </c>
      <c r="M588" t="s">
        <v>210</v>
      </c>
      <c r="N588" t="s">
        <v>50</v>
      </c>
    </row>
    <row r="589" spans="1:14" x14ac:dyDescent="0.3">
      <c r="A589" t="s">
        <v>2427</v>
      </c>
      <c r="B589" t="s">
        <v>2443</v>
      </c>
      <c r="C589">
        <v>14</v>
      </c>
      <c r="D589" t="s">
        <v>1</v>
      </c>
      <c r="E589" t="s">
        <v>16</v>
      </c>
      <c r="F589">
        <v>43622</v>
      </c>
      <c r="G589">
        <v>205</v>
      </c>
      <c r="H589" t="s">
        <v>2444</v>
      </c>
      <c r="I589" t="s">
        <v>96</v>
      </c>
      <c r="L589" t="s">
        <v>406</v>
      </c>
      <c r="M589" t="s">
        <v>265</v>
      </c>
      <c r="N589" t="s">
        <v>35</v>
      </c>
    </row>
    <row r="590" spans="1:14" x14ac:dyDescent="0.3">
      <c r="A590" t="s">
        <v>2427</v>
      </c>
      <c r="B590" t="s">
        <v>2445</v>
      </c>
      <c r="C590">
        <v>2</v>
      </c>
      <c r="D590" t="s">
        <v>1</v>
      </c>
      <c r="E590" t="s">
        <v>16</v>
      </c>
      <c r="F590">
        <v>43620</v>
      </c>
      <c r="G590">
        <v>175</v>
      </c>
      <c r="H590" t="s">
        <v>551</v>
      </c>
      <c r="I590" t="s">
        <v>96</v>
      </c>
      <c r="J590" t="s">
        <v>2028</v>
      </c>
      <c r="L590" t="s">
        <v>347</v>
      </c>
      <c r="M590" t="s">
        <v>58</v>
      </c>
      <c r="N590" t="s">
        <v>275</v>
      </c>
    </row>
    <row r="591" spans="1:14" x14ac:dyDescent="0.3">
      <c r="A591" t="s">
        <v>2427</v>
      </c>
      <c r="B591" t="s">
        <v>2446</v>
      </c>
      <c r="C591">
        <v>33</v>
      </c>
      <c r="D591" t="s">
        <v>26</v>
      </c>
      <c r="E591" t="s">
        <v>16</v>
      </c>
      <c r="F591">
        <v>43618</v>
      </c>
      <c r="G591">
        <v>195</v>
      </c>
      <c r="H591" t="s">
        <v>2447</v>
      </c>
      <c r="I591" t="s">
        <v>394</v>
      </c>
      <c r="J591" t="s">
        <v>2448</v>
      </c>
      <c r="L591" t="s">
        <v>452</v>
      </c>
      <c r="M591" t="s">
        <v>58</v>
      </c>
      <c r="N591" t="s">
        <v>31</v>
      </c>
    </row>
    <row r="592" spans="1:14" x14ac:dyDescent="0.3">
      <c r="A592" t="s">
        <v>2427</v>
      </c>
      <c r="B592" t="s">
        <v>2449</v>
      </c>
      <c r="C592">
        <v>35</v>
      </c>
      <c r="D592" t="s">
        <v>20</v>
      </c>
      <c r="E592" t="s">
        <v>21</v>
      </c>
      <c r="F592">
        <v>43648</v>
      </c>
      <c r="G592">
        <v>255</v>
      </c>
      <c r="H592" t="s">
        <v>2450</v>
      </c>
      <c r="I592" t="s">
        <v>2025</v>
      </c>
      <c r="L592" t="s">
        <v>290</v>
      </c>
      <c r="M592" t="s">
        <v>229</v>
      </c>
      <c r="N592" t="s">
        <v>59</v>
      </c>
    </row>
    <row r="593" spans="1:14" x14ac:dyDescent="0.3">
      <c r="A593" t="s">
        <v>2427</v>
      </c>
      <c r="B593" t="s">
        <v>2451</v>
      </c>
      <c r="C593">
        <v>32</v>
      </c>
      <c r="D593" t="s">
        <v>1</v>
      </c>
      <c r="E593" t="s">
        <v>2</v>
      </c>
      <c r="F593">
        <v>43625</v>
      </c>
      <c r="G593">
        <v>265</v>
      </c>
      <c r="H593" t="s">
        <v>697</v>
      </c>
      <c r="I593" t="s">
        <v>394</v>
      </c>
      <c r="J593" t="s">
        <v>233</v>
      </c>
      <c r="L593" t="s">
        <v>57</v>
      </c>
      <c r="M593" t="s">
        <v>89</v>
      </c>
      <c r="N593" t="s">
        <v>59</v>
      </c>
    </row>
    <row r="594" spans="1:14" x14ac:dyDescent="0.3">
      <c r="A594" t="s">
        <v>2427</v>
      </c>
      <c r="B594" t="s">
        <v>2452</v>
      </c>
      <c r="C594">
        <v>30</v>
      </c>
      <c r="D594" t="s">
        <v>20</v>
      </c>
      <c r="E594" t="s">
        <v>16</v>
      </c>
      <c r="F594">
        <v>43619</v>
      </c>
      <c r="G594">
        <v>190</v>
      </c>
      <c r="H594" t="s">
        <v>2453</v>
      </c>
      <c r="I594" t="s">
        <v>394</v>
      </c>
      <c r="L594" t="s">
        <v>61</v>
      </c>
      <c r="M594" t="s">
        <v>98</v>
      </c>
      <c r="N594" t="s">
        <v>59</v>
      </c>
    </row>
    <row r="595" spans="1:14" x14ac:dyDescent="0.3">
      <c r="A595" t="s">
        <v>2427</v>
      </c>
      <c r="B595" t="s">
        <v>2454</v>
      </c>
      <c r="C595">
        <v>21</v>
      </c>
      <c r="D595" t="s">
        <v>26</v>
      </c>
      <c r="E595" t="s">
        <v>21</v>
      </c>
      <c r="F595">
        <v>43647</v>
      </c>
      <c r="G595">
        <v>255</v>
      </c>
      <c r="H595" t="s">
        <v>2455</v>
      </c>
      <c r="I595" t="s">
        <v>1456</v>
      </c>
      <c r="J595" t="s">
        <v>2456</v>
      </c>
      <c r="K595" t="s">
        <v>2457</v>
      </c>
    </row>
    <row r="596" spans="1:14" x14ac:dyDescent="0.3">
      <c r="A596" t="s">
        <v>185</v>
      </c>
      <c r="B596" t="s">
        <v>2458</v>
      </c>
      <c r="C596">
        <v>5</v>
      </c>
      <c r="D596" t="s">
        <v>20</v>
      </c>
      <c r="E596" t="s">
        <v>16</v>
      </c>
      <c r="F596">
        <v>43624</v>
      </c>
      <c r="G596">
        <v>210</v>
      </c>
      <c r="H596" t="s">
        <v>497</v>
      </c>
      <c r="I596" t="s">
        <v>17</v>
      </c>
      <c r="J596" t="s">
        <v>2459</v>
      </c>
      <c r="K596" t="s">
        <v>1049</v>
      </c>
      <c r="L596" t="s">
        <v>498</v>
      </c>
      <c r="M596" t="s">
        <v>317</v>
      </c>
      <c r="N596" t="s">
        <v>248</v>
      </c>
    </row>
    <row r="597" spans="1:14" x14ac:dyDescent="0.3">
      <c r="A597" t="s">
        <v>185</v>
      </c>
      <c r="B597" t="s">
        <v>2460</v>
      </c>
      <c r="C597">
        <v>3</v>
      </c>
      <c r="D597" t="s">
        <v>42</v>
      </c>
      <c r="E597" t="s">
        <v>2</v>
      </c>
      <c r="F597">
        <v>43622</v>
      </c>
      <c r="G597">
        <v>250</v>
      </c>
      <c r="H597" t="s">
        <v>47</v>
      </c>
      <c r="I597" t="s">
        <v>22</v>
      </c>
      <c r="J597" t="s">
        <v>2461</v>
      </c>
      <c r="L597" t="s">
        <v>499</v>
      </c>
      <c r="M597" t="s">
        <v>2462</v>
      </c>
      <c r="N597" t="s">
        <v>211</v>
      </c>
    </row>
    <row r="598" spans="1:14" x14ac:dyDescent="0.3">
      <c r="A598" t="s">
        <v>185</v>
      </c>
      <c r="B598" t="s">
        <v>2463</v>
      </c>
      <c r="C598">
        <v>25</v>
      </c>
      <c r="D598" t="s">
        <v>1</v>
      </c>
      <c r="E598" t="s">
        <v>21</v>
      </c>
      <c r="F598">
        <v>43626</v>
      </c>
      <c r="G598">
        <v>225</v>
      </c>
      <c r="H598" t="s">
        <v>2464</v>
      </c>
      <c r="I598" t="s">
        <v>17</v>
      </c>
      <c r="J598" t="s">
        <v>2465</v>
      </c>
      <c r="K598" t="s">
        <v>1901</v>
      </c>
      <c r="L598" t="s">
        <v>500</v>
      </c>
      <c r="M598" t="s">
        <v>77</v>
      </c>
      <c r="N598" t="s">
        <v>25</v>
      </c>
    </row>
    <row r="599" spans="1:14" x14ac:dyDescent="0.3">
      <c r="A599" t="s">
        <v>185</v>
      </c>
      <c r="B599" t="s">
        <v>2466</v>
      </c>
      <c r="C599">
        <v>22</v>
      </c>
      <c r="D599" t="s">
        <v>1</v>
      </c>
      <c r="E599" t="s">
        <v>16</v>
      </c>
      <c r="F599">
        <v>43620</v>
      </c>
      <c r="G599">
        <v>200</v>
      </c>
      <c r="H599" t="s">
        <v>2467</v>
      </c>
      <c r="I599" t="s">
        <v>17</v>
      </c>
      <c r="J599" t="s">
        <v>1093</v>
      </c>
      <c r="L599" t="s">
        <v>426</v>
      </c>
      <c r="M599" t="s">
        <v>343</v>
      </c>
      <c r="N599" t="s">
        <v>86</v>
      </c>
    </row>
    <row r="600" spans="1:14" x14ac:dyDescent="0.3">
      <c r="A600" t="s">
        <v>185</v>
      </c>
      <c r="B600" t="s">
        <v>2468</v>
      </c>
      <c r="C600">
        <v>1</v>
      </c>
      <c r="D600" t="s">
        <v>42</v>
      </c>
      <c r="E600" t="s">
        <v>16</v>
      </c>
      <c r="F600">
        <v>43621</v>
      </c>
      <c r="G600">
        <v>195</v>
      </c>
      <c r="H600" t="s">
        <v>2469</v>
      </c>
      <c r="I600" t="s">
        <v>96</v>
      </c>
      <c r="J600" t="s">
        <v>1409</v>
      </c>
      <c r="L600" t="s">
        <v>464</v>
      </c>
      <c r="M600" t="s">
        <v>430</v>
      </c>
      <c r="N600" t="s">
        <v>412</v>
      </c>
    </row>
    <row r="601" spans="1:14" x14ac:dyDescent="0.3">
      <c r="A601" t="s">
        <v>185</v>
      </c>
      <c r="B601" t="s">
        <v>2470</v>
      </c>
      <c r="C601">
        <v>11</v>
      </c>
      <c r="D601" t="s">
        <v>26</v>
      </c>
      <c r="E601" t="s">
        <v>16</v>
      </c>
      <c r="F601">
        <v>43617</v>
      </c>
      <c r="G601">
        <v>195</v>
      </c>
      <c r="H601" t="s">
        <v>466</v>
      </c>
      <c r="I601" t="s">
        <v>96</v>
      </c>
      <c r="J601" t="s">
        <v>2471</v>
      </c>
      <c r="K601" t="s">
        <v>2472</v>
      </c>
      <c r="L601" t="s">
        <v>459</v>
      </c>
      <c r="M601" t="s">
        <v>458</v>
      </c>
      <c r="N601" t="s">
        <v>296</v>
      </c>
    </row>
    <row r="602" spans="1:14" x14ac:dyDescent="0.3">
      <c r="A602" t="s">
        <v>185</v>
      </c>
      <c r="B602" t="s">
        <v>2473</v>
      </c>
      <c r="C602">
        <v>35</v>
      </c>
      <c r="D602" t="s">
        <v>42</v>
      </c>
      <c r="E602" t="s">
        <v>21</v>
      </c>
      <c r="F602">
        <v>36708</v>
      </c>
      <c r="G602">
        <v>245</v>
      </c>
      <c r="H602" t="s">
        <v>2474</v>
      </c>
      <c r="I602" t="s">
        <v>2475</v>
      </c>
      <c r="J602" t="s">
        <v>2476</v>
      </c>
      <c r="L602" t="s">
        <v>357</v>
      </c>
      <c r="M602" t="s">
        <v>213</v>
      </c>
      <c r="N602" t="s">
        <v>25</v>
      </c>
    </row>
    <row r="603" spans="1:14" x14ac:dyDescent="0.3">
      <c r="A603" t="s">
        <v>185</v>
      </c>
      <c r="B603" t="s">
        <v>2477</v>
      </c>
      <c r="C603">
        <v>24</v>
      </c>
      <c r="D603" t="s">
        <v>26</v>
      </c>
      <c r="E603" t="s">
        <v>2</v>
      </c>
      <c r="F603">
        <v>43625</v>
      </c>
      <c r="G603">
        <v>240</v>
      </c>
      <c r="H603" t="s">
        <v>329</v>
      </c>
      <c r="I603" t="s">
        <v>253</v>
      </c>
      <c r="J603" t="s">
        <v>2478</v>
      </c>
      <c r="L603" t="s">
        <v>37</v>
      </c>
      <c r="M603" t="s">
        <v>300</v>
      </c>
      <c r="N603" t="s">
        <v>331</v>
      </c>
    </row>
    <row r="604" spans="1:14" x14ac:dyDescent="0.3">
      <c r="A604" t="s">
        <v>185</v>
      </c>
      <c r="B604" t="s">
        <v>2479</v>
      </c>
      <c r="C604">
        <v>42</v>
      </c>
      <c r="D604" t="s">
        <v>20</v>
      </c>
      <c r="E604" t="s">
        <v>2</v>
      </c>
      <c r="F604">
        <v>43623</v>
      </c>
      <c r="G604">
        <v>220</v>
      </c>
      <c r="H604" t="s">
        <v>1869</v>
      </c>
      <c r="I604" t="s">
        <v>17</v>
      </c>
      <c r="J604" t="s">
        <v>2480</v>
      </c>
      <c r="L604" t="s">
        <v>215</v>
      </c>
      <c r="M604" t="s">
        <v>85</v>
      </c>
      <c r="N604" t="s">
        <v>54</v>
      </c>
    </row>
    <row r="605" spans="1:14" x14ac:dyDescent="0.3">
      <c r="A605" t="s">
        <v>185</v>
      </c>
      <c r="B605" t="s">
        <v>2481</v>
      </c>
      <c r="C605">
        <v>31</v>
      </c>
      <c r="D605" t="s">
        <v>42</v>
      </c>
      <c r="E605" t="s">
        <v>16</v>
      </c>
      <c r="F605">
        <v>43620</v>
      </c>
      <c r="G605">
        <v>210</v>
      </c>
      <c r="H605" t="s">
        <v>501</v>
      </c>
      <c r="I605" t="s">
        <v>52</v>
      </c>
      <c r="J605" t="s">
        <v>2482</v>
      </c>
      <c r="L605" t="s">
        <v>217</v>
      </c>
      <c r="M605" t="s">
        <v>85</v>
      </c>
      <c r="N605" t="s">
        <v>31</v>
      </c>
    </row>
    <row r="606" spans="1:14" x14ac:dyDescent="0.3">
      <c r="A606" t="s">
        <v>185</v>
      </c>
      <c r="B606" t="s">
        <v>2483</v>
      </c>
      <c r="C606">
        <v>21</v>
      </c>
      <c r="D606" t="s">
        <v>1</v>
      </c>
      <c r="E606" t="s">
        <v>2</v>
      </c>
      <c r="F606">
        <v>43622</v>
      </c>
      <c r="G606">
        <v>225</v>
      </c>
      <c r="H606" t="s">
        <v>502</v>
      </c>
      <c r="I606" t="s">
        <v>17</v>
      </c>
      <c r="J606" t="s">
        <v>503</v>
      </c>
      <c r="L606" t="s">
        <v>40</v>
      </c>
      <c r="M606" t="s">
        <v>46</v>
      </c>
      <c r="N606" t="s">
        <v>92</v>
      </c>
    </row>
    <row r="607" spans="1:14" x14ac:dyDescent="0.3">
      <c r="A607" t="s">
        <v>185</v>
      </c>
      <c r="B607" t="s">
        <v>2484</v>
      </c>
      <c r="C607">
        <v>13</v>
      </c>
      <c r="D607" t="s">
        <v>26</v>
      </c>
      <c r="E607" t="s">
        <v>16</v>
      </c>
      <c r="F607">
        <v>43595</v>
      </c>
      <c r="G607">
        <v>165</v>
      </c>
      <c r="H607" t="s">
        <v>303</v>
      </c>
      <c r="I607" t="s">
        <v>294</v>
      </c>
      <c r="J607" t="s">
        <v>2485</v>
      </c>
      <c r="L607" t="s">
        <v>61</v>
      </c>
      <c r="M607" t="s">
        <v>99</v>
      </c>
      <c r="N607" t="s">
        <v>59</v>
      </c>
    </row>
    <row r="608" spans="1:14" x14ac:dyDescent="0.3">
      <c r="A608" t="s">
        <v>185</v>
      </c>
      <c r="B608" t="s">
        <v>2486</v>
      </c>
      <c r="C608">
        <v>10</v>
      </c>
      <c r="D608" t="s">
        <v>20</v>
      </c>
      <c r="E608" t="s">
        <v>16</v>
      </c>
      <c r="F608">
        <v>43618</v>
      </c>
      <c r="G608">
        <v>190</v>
      </c>
      <c r="H608" t="s">
        <v>504</v>
      </c>
      <c r="I608" t="s">
        <v>17</v>
      </c>
      <c r="J608" t="s">
        <v>2487</v>
      </c>
      <c r="L608" t="s">
        <v>61</v>
      </c>
      <c r="M608" t="s">
        <v>216</v>
      </c>
      <c r="N608" t="s">
        <v>59</v>
      </c>
    </row>
    <row r="609" spans="1:14" x14ac:dyDescent="0.3">
      <c r="A609" t="s">
        <v>185</v>
      </c>
      <c r="B609" t="s">
        <v>2488</v>
      </c>
      <c r="C609">
        <v>2</v>
      </c>
      <c r="D609" t="s">
        <v>26</v>
      </c>
      <c r="E609" t="s">
        <v>16</v>
      </c>
      <c r="F609">
        <v>43618</v>
      </c>
      <c r="G609">
        <v>200</v>
      </c>
      <c r="H609" t="s">
        <v>1562</v>
      </c>
      <c r="I609" t="s">
        <v>4</v>
      </c>
      <c r="J609" t="s">
        <v>233</v>
      </c>
    </row>
    <row r="610" spans="1:14" x14ac:dyDescent="0.3">
      <c r="A610" t="s">
        <v>185</v>
      </c>
      <c r="B610" t="s">
        <v>2489</v>
      </c>
      <c r="C610">
        <v>12</v>
      </c>
      <c r="D610" t="s">
        <v>42</v>
      </c>
      <c r="E610" t="s">
        <v>16</v>
      </c>
      <c r="F610">
        <v>43617</v>
      </c>
      <c r="G610">
        <v>185</v>
      </c>
      <c r="H610" t="s">
        <v>235</v>
      </c>
      <c r="I610" t="s">
        <v>17</v>
      </c>
      <c r="J610" t="s">
        <v>1093</v>
      </c>
    </row>
    <row r="611" spans="1:14" x14ac:dyDescent="0.3">
      <c r="A611" t="s">
        <v>185</v>
      </c>
      <c r="B611" t="s">
        <v>2490</v>
      </c>
      <c r="C611">
        <v>0</v>
      </c>
      <c r="D611" t="s">
        <v>20</v>
      </c>
      <c r="E611" t="s">
        <v>16</v>
      </c>
      <c r="F611">
        <v>43620</v>
      </c>
      <c r="G611">
        <v>200</v>
      </c>
      <c r="H611" t="s">
        <v>55</v>
      </c>
      <c r="I611" t="s">
        <v>1354</v>
      </c>
      <c r="J611" t="s">
        <v>2491</v>
      </c>
    </row>
    <row r="612" spans="1:14" x14ac:dyDescent="0.3">
      <c r="A612" t="s">
        <v>186</v>
      </c>
      <c r="B612" t="s">
        <v>2492</v>
      </c>
      <c r="C612">
        <v>5</v>
      </c>
      <c r="D612" t="s">
        <v>42</v>
      </c>
      <c r="E612" t="s">
        <v>16</v>
      </c>
      <c r="F612">
        <v>43618</v>
      </c>
      <c r="G612">
        <v>193</v>
      </c>
      <c r="H612" t="s">
        <v>2493</v>
      </c>
      <c r="I612" t="s">
        <v>1354</v>
      </c>
      <c r="J612" t="s">
        <v>2494</v>
      </c>
      <c r="K612" t="s">
        <v>2495</v>
      </c>
      <c r="L612" t="s">
        <v>505</v>
      </c>
      <c r="M612" t="s">
        <v>378</v>
      </c>
      <c r="N612" t="s">
        <v>10</v>
      </c>
    </row>
    <row r="613" spans="1:14" x14ac:dyDescent="0.3">
      <c r="A613" t="s">
        <v>186</v>
      </c>
      <c r="B613" t="s">
        <v>2496</v>
      </c>
      <c r="C613">
        <v>10</v>
      </c>
      <c r="D613" t="s">
        <v>1</v>
      </c>
      <c r="E613" t="s">
        <v>16</v>
      </c>
      <c r="F613">
        <v>43619</v>
      </c>
      <c r="G613">
        <v>205</v>
      </c>
      <c r="H613" t="s">
        <v>2497</v>
      </c>
      <c r="I613" t="s">
        <v>282</v>
      </c>
      <c r="J613" t="s">
        <v>2498</v>
      </c>
      <c r="K613" t="s">
        <v>1184</v>
      </c>
      <c r="L613" t="s">
        <v>18</v>
      </c>
      <c r="M613" t="s">
        <v>210</v>
      </c>
      <c r="N613" t="s">
        <v>31</v>
      </c>
    </row>
    <row r="614" spans="1:14" x14ac:dyDescent="0.3">
      <c r="A614" t="s">
        <v>186</v>
      </c>
      <c r="B614" t="s">
        <v>2499</v>
      </c>
      <c r="C614">
        <v>3</v>
      </c>
      <c r="D614" t="s">
        <v>42</v>
      </c>
      <c r="E614" t="s">
        <v>16</v>
      </c>
      <c r="F614">
        <v>43622</v>
      </c>
      <c r="G614">
        <v>195</v>
      </c>
      <c r="H614" t="s">
        <v>506</v>
      </c>
      <c r="I614" t="s">
        <v>32</v>
      </c>
      <c r="J614" t="s">
        <v>2500</v>
      </c>
      <c r="L614" t="s">
        <v>450</v>
      </c>
      <c r="M614" t="s">
        <v>311</v>
      </c>
      <c r="N614" t="s">
        <v>78</v>
      </c>
    </row>
    <row r="615" spans="1:14" x14ac:dyDescent="0.3">
      <c r="A615" t="s">
        <v>186</v>
      </c>
      <c r="B615" t="s">
        <v>2501</v>
      </c>
      <c r="C615">
        <v>13</v>
      </c>
      <c r="D615" t="s">
        <v>42</v>
      </c>
      <c r="E615" t="s">
        <v>21</v>
      </c>
      <c r="F615">
        <v>43625</v>
      </c>
      <c r="G615">
        <v>227</v>
      </c>
      <c r="H615" t="s">
        <v>507</v>
      </c>
      <c r="I615" t="s">
        <v>87</v>
      </c>
      <c r="J615" t="s">
        <v>2502</v>
      </c>
      <c r="K615" t="s">
        <v>2503</v>
      </c>
      <c r="L615" t="s">
        <v>352</v>
      </c>
      <c r="M615" t="s">
        <v>298</v>
      </c>
      <c r="N615" t="s">
        <v>39</v>
      </c>
    </row>
    <row r="616" spans="1:14" x14ac:dyDescent="0.3">
      <c r="A616" t="s">
        <v>186</v>
      </c>
      <c r="B616" t="s">
        <v>2504</v>
      </c>
      <c r="C616">
        <v>11</v>
      </c>
      <c r="D616" t="s">
        <v>1</v>
      </c>
      <c r="E616" t="s">
        <v>2</v>
      </c>
      <c r="F616">
        <v>43621</v>
      </c>
      <c r="G616">
        <v>225</v>
      </c>
      <c r="H616" t="s">
        <v>340</v>
      </c>
      <c r="I616" t="s">
        <v>32</v>
      </c>
      <c r="J616" t="s">
        <v>203</v>
      </c>
      <c r="K616" t="s">
        <v>2505</v>
      </c>
      <c r="L616" t="s">
        <v>451</v>
      </c>
      <c r="M616" t="s">
        <v>508</v>
      </c>
      <c r="N616" t="s">
        <v>345</v>
      </c>
    </row>
    <row r="617" spans="1:14" x14ac:dyDescent="0.3">
      <c r="A617" t="s">
        <v>186</v>
      </c>
      <c r="B617" t="s">
        <v>2506</v>
      </c>
      <c r="C617">
        <v>2</v>
      </c>
      <c r="D617" t="s">
        <v>1</v>
      </c>
      <c r="E617" t="s">
        <v>16</v>
      </c>
      <c r="F617">
        <v>43621</v>
      </c>
      <c r="G617">
        <v>191</v>
      </c>
      <c r="H617" t="s">
        <v>2507</v>
      </c>
      <c r="I617" t="s">
        <v>4</v>
      </c>
      <c r="J617" t="s">
        <v>233</v>
      </c>
      <c r="K617" t="s">
        <v>2508</v>
      </c>
      <c r="L617" t="s">
        <v>231</v>
      </c>
      <c r="M617" t="s">
        <v>311</v>
      </c>
      <c r="N617" t="s">
        <v>2509</v>
      </c>
    </row>
    <row r="618" spans="1:14" x14ac:dyDescent="0.3">
      <c r="A618" t="s">
        <v>186</v>
      </c>
      <c r="B618" t="s">
        <v>2510</v>
      </c>
      <c r="C618">
        <v>24</v>
      </c>
      <c r="D618" t="s">
        <v>26</v>
      </c>
      <c r="E618" t="s">
        <v>16</v>
      </c>
      <c r="F618">
        <v>43621</v>
      </c>
      <c r="G618">
        <v>197</v>
      </c>
      <c r="H618" t="s">
        <v>362</v>
      </c>
      <c r="I618" t="s">
        <v>28</v>
      </c>
      <c r="J618" t="s">
        <v>2511</v>
      </c>
      <c r="K618" t="s">
        <v>2512</v>
      </c>
      <c r="L618" t="s">
        <v>310</v>
      </c>
      <c r="M618" t="s">
        <v>419</v>
      </c>
      <c r="N618" t="s">
        <v>92</v>
      </c>
    </row>
    <row r="619" spans="1:14" x14ac:dyDescent="0.3">
      <c r="A619" t="s">
        <v>186</v>
      </c>
      <c r="B619" t="s">
        <v>2513</v>
      </c>
      <c r="C619">
        <v>25</v>
      </c>
      <c r="D619" t="s">
        <v>20</v>
      </c>
      <c r="E619" t="s">
        <v>2</v>
      </c>
      <c r="F619">
        <v>43624</v>
      </c>
      <c r="G619">
        <v>253</v>
      </c>
      <c r="H619" t="s">
        <v>2514</v>
      </c>
      <c r="I619" t="s">
        <v>87</v>
      </c>
      <c r="J619" t="s">
        <v>2515</v>
      </c>
      <c r="K619" t="s">
        <v>2516</v>
      </c>
      <c r="L619" t="s">
        <v>476</v>
      </c>
      <c r="M619" t="s">
        <v>83</v>
      </c>
      <c r="N619" t="s">
        <v>31</v>
      </c>
    </row>
    <row r="620" spans="1:14" x14ac:dyDescent="0.3">
      <c r="A620" t="s">
        <v>186</v>
      </c>
      <c r="B620" t="s">
        <v>2517</v>
      </c>
      <c r="C620">
        <v>21</v>
      </c>
      <c r="D620" t="s">
        <v>26</v>
      </c>
      <c r="E620" t="s">
        <v>2</v>
      </c>
      <c r="F620">
        <v>43625</v>
      </c>
      <c r="G620">
        <v>237</v>
      </c>
      <c r="H620" t="s">
        <v>479</v>
      </c>
      <c r="I620" t="s">
        <v>208</v>
      </c>
      <c r="J620" t="s">
        <v>2518</v>
      </c>
      <c r="L620" t="s">
        <v>445</v>
      </c>
      <c r="M620" t="s">
        <v>210</v>
      </c>
      <c r="N620" t="s">
        <v>92</v>
      </c>
    </row>
    <row r="621" spans="1:14" x14ac:dyDescent="0.3">
      <c r="A621" t="s">
        <v>186</v>
      </c>
      <c r="B621" t="s">
        <v>2519</v>
      </c>
      <c r="C621">
        <v>15</v>
      </c>
      <c r="D621" t="s">
        <v>1</v>
      </c>
      <c r="E621" t="s">
        <v>2</v>
      </c>
      <c r="F621">
        <v>43624</v>
      </c>
      <c r="G621">
        <v>270</v>
      </c>
      <c r="H621" t="s">
        <v>329</v>
      </c>
      <c r="I621" t="s">
        <v>253</v>
      </c>
      <c r="J621" t="s">
        <v>376</v>
      </c>
      <c r="K621" t="s">
        <v>2520</v>
      </c>
      <c r="L621" t="s">
        <v>445</v>
      </c>
      <c r="M621" t="s">
        <v>58</v>
      </c>
      <c r="N621" t="s">
        <v>35</v>
      </c>
    </row>
    <row r="622" spans="1:14" x14ac:dyDescent="0.3">
      <c r="A622" t="s">
        <v>186</v>
      </c>
      <c r="B622" t="s">
        <v>2521</v>
      </c>
      <c r="C622">
        <v>0</v>
      </c>
      <c r="D622" t="s">
        <v>26</v>
      </c>
      <c r="E622" t="s">
        <v>16</v>
      </c>
      <c r="F622">
        <v>43619</v>
      </c>
      <c r="G622">
        <v>184</v>
      </c>
      <c r="H622" t="s">
        <v>509</v>
      </c>
      <c r="I622" t="s">
        <v>56</v>
      </c>
      <c r="J622" t="s">
        <v>325</v>
      </c>
      <c r="L622" t="s">
        <v>45</v>
      </c>
      <c r="M622" t="s">
        <v>216</v>
      </c>
      <c r="N622" t="s">
        <v>54</v>
      </c>
    </row>
    <row r="623" spans="1:14" x14ac:dyDescent="0.3">
      <c r="A623" t="s">
        <v>186</v>
      </c>
      <c r="B623" t="s">
        <v>2522</v>
      </c>
      <c r="C623">
        <v>22</v>
      </c>
      <c r="D623" t="s">
        <v>26</v>
      </c>
      <c r="E623" t="s">
        <v>16</v>
      </c>
      <c r="F623">
        <v>43595</v>
      </c>
      <c r="G623">
        <v>171</v>
      </c>
      <c r="H623" t="s">
        <v>385</v>
      </c>
      <c r="I623" t="s">
        <v>282</v>
      </c>
      <c r="J623" t="s">
        <v>2523</v>
      </c>
      <c r="L623" t="s">
        <v>53</v>
      </c>
      <c r="M623" t="s">
        <v>94</v>
      </c>
      <c r="N623" t="s">
        <v>59</v>
      </c>
    </row>
    <row r="624" spans="1:14" x14ac:dyDescent="0.3">
      <c r="A624" t="s">
        <v>186</v>
      </c>
      <c r="B624" t="s">
        <v>2524</v>
      </c>
      <c r="C624">
        <v>1</v>
      </c>
      <c r="D624" t="s">
        <v>1</v>
      </c>
      <c r="E624" t="s">
        <v>2</v>
      </c>
      <c r="F624">
        <v>43625</v>
      </c>
      <c r="G624">
        <v>219</v>
      </c>
      <c r="H624" t="s">
        <v>2525</v>
      </c>
      <c r="I624" t="s">
        <v>510</v>
      </c>
      <c r="J624" t="s">
        <v>511</v>
      </c>
      <c r="L624" t="s">
        <v>357</v>
      </c>
      <c r="M624" t="s">
        <v>343</v>
      </c>
      <c r="N624" t="s">
        <v>59</v>
      </c>
    </row>
    <row r="625" spans="1:14" x14ac:dyDescent="0.3">
      <c r="A625" t="s">
        <v>186</v>
      </c>
      <c r="B625" t="s">
        <v>2526</v>
      </c>
      <c r="C625">
        <v>14</v>
      </c>
      <c r="D625" t="s">
        <v>42</v>
      </c>
      <c r="E625" t="s">
        <v>16</v>
      </c>
      <c r="F625">
        <v>43618</v>
      </c>
      <c r="G625">
        <v>172</v>
      </c>
      <c r="H625" t="s">
        <v>362</v>
      </c>
      <c r="I625" t="s">
        <v>28</v>
      </c>
      <c r="J625" t="s">
        <v>2527</v>
      </c>
      <c r="L625" t="s">
        <v>315</v>
      </c>
      <c r="M625" t="s">
        <v>99</v>
      </c>
      <c r="N625" t="s">
        <v>59</v>
      </c>
    </row>
    <row r="626" spans="1:14" x14ac:dyDescent="0.3">
      <c r="A626" t="s">
        <v>186</v>
      </c>
      <c r="B626" t="s">
        <v>2528</v>
      </c>
      <c r="C626">
        <v>12</v>
      </c>
      <c r="D626" t="s">
        <v>20</v>
      </c>
      <c r="E626" t="s">
        <v>21</v>
      </c>
      <c r="F626">
        <v>43627</v>
      </c>
      <c r="G626">
        <v>254</v>
      </c>
      <c r="H626" t="s">
        <v>2221</v>
      </c>
      <c r="I626" t="s">
        <v>964</v>
      </c>
      <c r="J626" t="s">
        <v>2529</v>
      </c>
    </row>
    <row r="627" spans="1:14" x14ac:dyDescent="0.3">
      <c r="A627" t="s">
        <v>698</v>
      </c>
      <c r="B627" t="s">
        <v>2530</v>
      </c>
      <c r="C627">
        <v>34</v>
      </c>
      <c r="D627" t="s">
        <v>26</v>
      </c>
      <c r="E627" t="s">
        <v>2</v>
      </c>
      <c r="F627">
        <v>43625</v>
      </c>
      <c r="G627">
        <v>270</v>
      </c>
      <c r="H627" t="s">
        <v>699</v>
      </c>
      <c r="I627" t="s">
        <v>75</v>
      </c>
      <c r="J627" t="s">
        <v>2531</v>
      </c>
      <c r="K627" t="s">
        <v>1161</v>
      </c>
      <c r="L627" t="s">
        <v>486</v>
      </c>
      <c r="M627" t="s">
        <v>427</v>
      </c>
      <c r="N627" t="s">
        <v>275</v>
      </c>
    </row>
    <row r="628" spans="1:14" x14ac:dyDescent="0.3">
      <c r="A628" t="s">
        <v>698</v>
      </c>
      <c r="B628" t="s">
        <v>2532</v>
      </c>
      <c r="C628">
        <v>3</v>
      </c>
      <c r="D628" t="s">
        <v>42</v>
      </c>
      <c r="E628" t="s">
        <v>16</v>
      </c>
      <c r="F628">
        <v>43617</v>
      </c>
      <c r="G628">
        <v>175</v>
      </c>
      <c r="H628" t="s">
        <v>202</v>
      </c>
      <c r="I628" t="s">
        <v>56</v>
      </c>
      <c r="J628" t="s">
        <v>233</v>
      </c>
      <c r="L628" t="s">
        <v>318</v>
      </c>
      <c r="M628" t="s">
        <v>308</v>
      </c>
      <c r="N628" t="s">
        <v>333</v>
      </c>
    </row>
    <row r="629" spans="1:14" x14ac:dyDescent="0.3">
      <c r="A629" t="s">
        <v>698</v>
      </c>
      <c r="B629" t="s">
        <v>2533</v>
      </c>
      <c r="C629">
        <v>24</v>
      </c>
      <c r="D629" t="s">
        <v>20</v>
      </c>
      <c r="E629" t="s">
        <v>2</v>
      </c>
      <c r="F629">
        <v>43622</v>
      </c>
      <c r="G629">
        <v>220</v>
      </c>
      <c r="H629" t="s">
        <v>699</v>
      </c>
      <c r="I629" t="s">
        <v>75</v>
      </c>
      <c r="J629" t="s">
        <v>2534</v>
      </c>
      <c r="L629" t="s">
        <v>404</v>
      </c>
      <c r="M629" t="s">
        <v>232</v>
      </c>
      <c r="N629" t="s">
        <v>275</v>
      </c>
    </row>
    <row r="630" spans="1:14" x14ac:dyDescent="0.3">
      <c r="A630" t="s">
        <v>698</v>
      </c>
      <c r="B630" t="s">
        <v>2535</v>
      </c>
      <c r="C630">
        <v>32</v>
      </c>
      <c r="D630" t="s">
        <v>42</v>
      </c>
      <c r="E630" t="s">
        <v>16</v>
      </c>
      <c r="F630">
        <v>43619</v>
      </c>
      <c r="G630">
        <v>205</v>
      </c>
      <c r="H630" t="s">
        <v>1296</v>
      </c>
      <c r="I630" t="s">
        <v>56</v>
      </c>
      <c r="J630" t="s">
        <v>2536</v>
      </c>
      <c r="L630" t="s">
        <v>451</v>
      </c>
      <c r="M630" t="s">
        <v>300</v>
      </c>
      <c r="N630" t="s">
        <v>277</v>
      </c>
    </row>
    <row r="631" spans="1:14" x14ac:dyDescent="0.3">
      <c r="A631" t="s">
        <v>698</v>
      </c>
      <c r="B631" t="s">
        <v>2537</v>
      </c>
      <c r="C631">
        <v>1</v>
      </c>
      <c r="D631" t="s">
        <v>1</v>
      </c>
      <c r="E631" t="s">
        <v>16</v>
      </c>
      <c r="F631">
        <v>43619</v>
      </c>
      <c r="G631">
        <v>185</v>
      </c>
      <c r="H631" t="s">
        <v>522</v>
      </c>
      <c r="I631" t="s">
        <v>394</v>
      </c>
      <c r="J631" t="s">
        <v>1802</v>
      </c>
      <c r="K631" t="s">
        <v>2538</v>
      </c>
      <c r="L631" t="s">
        <v>532</v>
      </c>
      <c r="M631" t="s">
        <v>229</v>
      </c>
      <c r="N631" t="s">
        <v>331</v>
      </c>
    </row>
    <row r="632" spans="1:14" x14ac:dyDescent="0.3">
      <c r="A632" t="s">
        <v>698</v>
      </c>
      <c r="B632" t="s">
        <v>2539</v>
      </c>
      <c r="C632">
        <v>4</v>
      </c>
      <c r="D632" t="s">
        <v>1</v>
      </c>
      <c r="E632" t="s">
        <v>16</v>
      </c>
      <c r="F632">
        <v>43619</v>
      </c>
      <c r="G632">
        <v>190</v>
      </c>
      <c r="H632" t="s">
        <v>1159</v>
      </c>
      <c r="I632" t="s">
        <v>81</v>
      </c>
      <c r="J632" t="s">
        <v>2540</v>
      </c>
      <c r="L632" t="s">
        <v>514</v>
      </c>
      <c r="M632" t="s">
        <v>336</v>
      </c>
      <c r="N632" t="s">
        <v>86</v>
      </c>
    </row>
    <row r="633" spans="1:14" x14ac:dyDescent="0.3">
      <c r="A633" t="s">
        <v>698</v>
      </c>
      <c r="B633" t="s">
        <v>2541</v>
      </c>
      <c r="C633">
        <v>25</v>
      </c>
      <c r="D633" t="s">
        <v>26</v>
      </c>
      <c r="E633" t="s">
        <v>2</v>
      </c>
      <c r="F633">
        <v>43624</v>
      </c>
      <c r="G633">
        <v>205</v>
      </c>
      <c r="H633" t="s">
        <v>1732</v>
      </c>
      <c r="I633" t="s">
        <v>75</v>
      </c>
      <c r="J633" t="s">
        <v>2542</v>
      </c>
      <c r="L633" t="s">
        <v>307</v>
      </c>
      <c r="M633" t="s">
        <v>34</v>
      </c>
      <c r="N633" t="s">
        <v>78</v>
      </c>
    </row>
    <row r="634" spans="1:14" x14ac:dyDescent="0.3">
      <c r="A634" t="s">
        <v>698</v>
      </c>
      <c r="B634" t="s">
        <v>2543</v>
      </c>
      <c r="C634">
        <v>2</v>
      </c>
      <c r="D634" t="s">
        <v>26</v>
      </c>
      <c r="E634" t="s">
        <v>16</v>
      </c>
      <c r="F634">
        <v>43621</v>
      </c>
      <c r="G634">
        <v>200</v>
      </c>
      <c r="H634" t="s">
        <v>700</v>
      </c>
      <c r="I634" t="s">
        <v>194</v>
      </c>
      <c r="J634" t="s">
        <v>2544</v>
      </c>
      <c r="L634" t="s">
        <v>344</v>
      </c>
      <c r="M634" t="s">
        <v>311</v>
      </c>
      <c r="N634" t="s">
        <v>39</v>
      </c>
    </row>
    <row r="635" spans="1:14" x14ac:dyDescent="0.3">
      <c r="A635" t="s">
        <v>698</v>
      </c>
      <c r="B635" t="s">
        <v>2545</v>
      </c>
      <c r="C635">
        <v>10</v>
      </c>
      <c r="D635" t="s">
        <v>1</v>
      </c>
      <c r="E635" t="s">
        <v>2</v>
      </c>
      <c r="F635">
        <v>43621</v>
      </c>
      <c r="G635">
        <v>180</v>
      </c>
      <c r="H635" t="s">
        <v>1175</v>
      </c>
      <c r="I635" t="s">
        <v>75</v>
      </c>
      <c r="J635" t="s">
        <v>1176</v>
      </c>
      <c r="L635" t="s">
        <v>356</v>
      </c>
      <c r="M635" t="s">
        <v>267</v>
      </c>
      <c r="N635" t="s">
        <v>54</v>
      </c>
    </row>
    <row r="636" spans="1:14" x14ac:dyDescent="0.3">
      <c r="A636" t="s">
        <v>698</v>
      </c>
      <c r="B636" t="s">
        <v>2546</v>
      </c>
      <c r="C636">
        <v>23</v>
      </c>
      <c r="D636" t="s">
        <v>1</v>
      </c>
      <c r="E636" t="s">
        <v>2</v>
      </c>
      <c r="F636">
        <v>43625</v>
      </c>
      <c r="G636">
        <v>230</v>
      </c>
      <c r="H636" t="s">
        <v>299</v>
      </c>
      <c r="I636" t="s">
        <v>22</v>
      </c>
      <c r="J636" t="s">
        <v>2547</v>
      </c>
      <c r="K636" t="s">
        <v>2548</v>
      </c>
      <c r="L636" t="s">
        <v>357</v>
      </c>
      <c r="M636" t="s">
        <v>419</v>
      </c>
      <c r="N636" t="s">
        <v>92</v>
      </c>
    </row>
    <row r="637" spans="1:14" x14ac:dyDescent="0.3">
      <c r="A637" t="s">
        <v>698</v>
      </c>
      <c r="B637" t="s">
        <v>2549</v>
      </c>
      <c r="C637">
        <v>14</v>
      </c>
      <c r="D637" t="s">
        <v>42</v>
      </c>
      <c r="E637" t="s">
        <v>16</v>
      </c>
      <c r="F637">
        <v>43617</v>
      </c>
      <c r="G637">
        <v>180</v>
      </c>
      <c r="H637" t="s">
        <v>2550</v>
      </c>
      <c r="I637" t="s">
        <v>52</v>
      </c>
      <c r="J637" t="s">
        <v>2551</v>
      </c>
      <c r="L637" t="s">
        <v>93</v>
      </c>
      <c r="M637" t="s">
        <v>241</v>
      </c>
      <c r="N637" t="s">
        <v>35</v>
      </c>
    </row>
    <row r="638" spans="1:14" x14ac:dyDescent="0.3">
      <c r="A638" t="s">
        <v>698</v>
      </c>
      <c r="B638" t="s">
        <v>2552</v>
      </c>
      <c r="C638">
        <v>40</v>
      </c>
      <c r="D638" t="s">
        <v>20</v>
      </c>
      <c r="E638" t="s">
        <v>16</v>
      </c>
      <c r="F638">
        <v>36678</v>
      </c>
      <c r="G638">
        <v>175</v>
      </c>
      <c r="H638" t="s">
        <v>2553</v>
      </c>
      <c r="I638" t="s">
        <v>75</v>
      </c>
      <c r="J638" t="s">
        <v>2554</v>
      </c>
      <c r="L638" t="s">
        <v>97</v>
      </c>
      <c r="M638" t="s">
        <v>292</v>
      </c>
      <c r="N638" t="s">
        <v>50</v>
      </c>
    </row>
    <row r="639" spans="1:14" x14ac:dyDescent="0.3">
      <c r="A639" t="s">
        <v>698</v>
      </c>
      <c r="B639" t="s">
        <v>2555</v>
      </c>
      <c r="C639">
        <v>42</v>
      </c>
      <c r="D639" t="s">
        <v>1</v>
      </c>
      <c r="E639" t="s">
        <v>2</v>
      </c>
      <c r="F639">
        <v>43621</v>
      </c>
      <c r="G639">
        <v>200</v>
      </c>
      <c r="H639" t="s">
        <v>2556</v>
      </c>
      <c r="I639" t="s">
        <v>75</v>
      </c>
      <c r="L639" t="s">
        <v>61</v>
      </c>
      <c r="M639" t="s">
        <v>58</v>
      </c>
      <c r="N639" t="s">
        <v>59</v>
      </c>
    </row>
    <row r="640" spans="1:14" x14ac:dyDescent="0.3">
      <c r="A640" t="s">
        <v>698</v>
      </c>
      <c r="B640" t="s">
        <v>2557</v>
      </c>
      <c r="C640">
        <v>13</v>
      </c>
      <c r="D640" t="s">
        <v>20</v>
      </c>
      <c r="E640" t="s">
        <v>16</v>
      </c>
      <c r="F640">
        <v>43617</v>
      </c>
      <c r="G640">
        <v>195</v>
      </c>
      <c r="H640" t="s">
        <v>193</v>
      </c>
      <c r="I640" t="s">
        <v>194</v>
      </c>
      <c r="J640" t="s">
        <v>2558</v>
      </c>
    </row>
    <row r="641" spans="1:13" x14ac:dyDescent="0.3">
      <c r="A641" t="s">
        <v>187</v>
      </c>
      <c r="B641" t="s">
        <v>2559</v>
      </c>
      <c r="C641">
        <v>3</v>
      </c>
      <c r="D641" t="s">
        <v>42</v>
      </c>
      <c r="E641" t="s">
        <v>16</v>
      </c>
      <c r="F641">
        <v>43624</v>
      </c>
      <c r="G641">
        <v>200</v>
      </c>
      <c r="H641" t="s">
        <v>193</v>
      </c>
      <c r="I641" t="s">
        <v>194</v>
      </c>
      <c r="J641" t="s">
        <v>2560</v>
      </c>
      <c r="K641" t="s">
        <v>2561</v>
      </c>
      <c r="L641" t="s">
        <v>2562</v>
      </c>
      <c r="M641" t="s">
        <v>277</v>
      </c>
    </row>
    <row r="642" spans="1:13" x14ac:dyDescent="0.3">
      <c r="A642" t="s">
        <v>187</v>
      </c>
      <c r="B642" t="s">
        <v>2563</v>
      </c>
      <c r="C642">
        <v>11</v>
      </c>
      <c r="D642" t="s">
        <v>42</v>
      </c>
      <c r="E642" t="s">
        <v>16</v>
      </c>
      <c r="F642">
        <v>43619</v>
      </c>
      <c r="G642">
        <v>190</v>
      </c>
      <c r="H642" t="s">
        <v>2564</v>
      </c>
      <c r="I642" t="s">
        <v>87</v>
      </c>
      <c r="J642" t="s">
        <v>2565</v>
      </c>
      <c r="K642" t="s">
        <v>2566</v>
      </c>
      <c r="L642" t="s">
        <v>317</v>
      </c>
      <c r="M642" t="s">
        <v>349</v>
      </c>
    </row>
    <row r="643" spans="1:13" x14ac:dyDescent="0.3">
      <c r="A643" t="s">
        <v>187</v>
      </c>
      <c r="B643" t="s">
        <v>2567</v>
      </c>
      <c r="C643">
        <v>33</v>
      </c>
      <c r="D643" t="s">
        <v>1</v>
      </c>
      <c r="E643" t="s">
        <v>21</v>
      </c>
      <c r="F643">
        <v>43627</v>
      </c>
      <c r="G643">
        <v>235</v>
      </c>
      <c r="H643" t="s">
        <v>512</v>
      </c>
      <c r="I643" t="s">
        <v>75</v>
      </c>
      <c r="J643" t="s">
        <v>2568</v>
      </c>
      <c r="K643" t="s">
        <v>1862</v>
      </c>
      <c r="L643" t="s">
        <v>393</v>
      </c>
      <c r="M643" t="s">
        <v>474</v>
      </c>
    </row>
    <row r="644" spans="1:13" x14ac:dyDescent="0.3">
      <c r="A644" t="s">
        <v>187</v>
      </c>
      <c r="B644" t="s">
        <v>2569</v>
      </c>
      <c r="C644">
        <v>2</v>
      </c>
      <c r="D644" t="s">
        <v>1</v>
      </c>
      <c r="E644" t="s">
        <v>16</v>
      </c>
      <c r="F644">
        <v>43618</v>
      </c>
      <c r="G644">
        <v>175</v>
      </c>
      <c r="H644" t="s">
        <v>2570</v>
      </c>
      <c r="I644" t="s">
        <v>253</v>
      </c>
      <c r="J644" t="s">
        <v>2571</v>
      </c>
      <c r="K644" t="s">
        <v>513</v>
      </c>
      <c r="L644" t="s">
        <v>34</v>
      </c>
      <c r="M644" t="s">
        <v>2572</v>
      </c>
    </row>
    <row r="645" spans="1:13" x14ac:dyDescent="0.3">
      <c r="A645" t="s">
        <v>187</v>
      </c>
      <c r="B645" t="s">
        <v>2573</v>
      </c>
      <c r="C645">
        <v>14</v>
      </c>
      <c r="D645" t="s">
        <v>26</v>
      </c>
      <c r="E645" t="s">
        <v>16</v>
      </c>
      <c r="F645">
        <v>36678</v>
      </c>
      <c r="G645">
        <v>175</v>
      </c>
      <c r="H645" t="s">
        <v>55</v>
      </c>
      <c r="I645" t="s">
        <v>253</v>
      </c>
      <c r="J645" t="s">
        <v>2491</v>
      </c>
      <c r="K645" t="s">
        <v>364</v>
      </c>
      <c r="L645" t="s">
        <v>419</v>
      </c>
      <c r="M645" t="s">
        <v>74</v>
      </c>
    </row>
    <row r="646" spans="1:13" x14ac:dyDescent="0.3">
      <c r="A646" t="s">
        <v>187</v>
      </c>
      <c r="B646" t="s">
        <v>2574</v>
      </c>
      <c r="C646">
        <v>10</v>
      </c>
      <c r="D646" t="s">
        <v>1</v>
      </c>
      <c r="E646" t="s">
        <v>2</v>
      </c>
      <c r="F646">
        <v>43624</v>
      </c>
      <c r="G646">
        <v>225</v>
      </c>
      <c r="H646" t="s">
        <v>252</v>
      </c>
      <c r="I646" t="s">
        <v>253</v>
      </c>
      <c r="J646" t="s">
        <v>2575</v>
      </c>
      <c r="K646" t="s">
        <v>514</v>
      </c>
      <c r="L646" t="s">
        <v>24</v>
      </c>
      <c r="M646" t="s">
        <v>65</v>
      </c>
    </row>
    <row r="647" spans="1:13" x14ac:dyDescent="0.3">
      <c r="A647" t="s">
        <v>187</v>
      </c>
      <c r="B647" t="s">
        <v>2576</v>
      </c>
      <c r="C647">
        <v>50</v>
      </c>
      <c r="D647" t="s">
        <v>20</v>
      </c>
      <c r="E647" t="s">
        <v>21</v>
      </c>
      <c r="F647">
        <v>43627</v>
      </c>
      <c r="G647">
        <v>230</v>
      </c>
      <c r="H647" t="s">
        <v>2577</v>
      </c>
      <c r="I647" t="s">
        <v>194</v>
      </c>
      <c r="J647" t="s">
        <v>2578</v>
      </c>
      <c r="K647" t="s">
        <v>380</v>
      </c>
      <c r="L647" t="s">
        <v>229</v>
      </c>
      <c r="M647" t="s">
        <v>92</v>
      </c>
    </row>
    <row r="648" spans="1:13" x14ac:dyDescent="0.3">
      <c r="A648" t="s">
        <v>187</v>
      </c>
      <c r="B648" t="s">
        <v>2579</v>
      </c>
      <c r="C648">
        <v>24</v>
      </c>
      <c r="D648" t="s">
        <v>20</v>
      </c>
      <c r="E648" t="s">
        <v>16</v>
      </c>
      <c r="F648">
        <v>43620</v>
      </c>
      <c r="G648">
        <v>200</v>
      </c>
      <c r="H648" t="s">
        <v>1890</v>
      </c>
      <c r="I648" t="s">
        <v>194</v>
      </c>
      <c r="J648" t="s">
        <v>2580</v>
      </c>
      <c r="K648" t="s">
        <v>29</v>
      </c>
      <c r="L648" t="s">
        <v>419</v>
      </c>
      <c r="M648" t="s">
        <v>31</v>
      </c>
    </row>
    <row r="649" spans="1:13" x14ac:dyDescent="0.3">
      <c r="A649" t="s">
        <v>187</v>
      </c>
      <c r="B649" t="s">
        <v>2581</v>
      </c>
      <c r="C649">
        <v>5</v>
      </c>
      <c r="D649" t="s">
        <v>1</v>
      </c>
      <c r="E649" t="s">
        <v>16</v>
      </c>
      <c r="F649">
        <v>43619</v>
      </c>
      <c r="G649">
        <v>165</v>
      </c>
      <c r="H649" t="s">
        <v>2582</v>
      </c>
      <c r="I649" t="s">
        <v>425</v>
      </c>
      <c r="J649" t="s">
        <v>2583</v>
      </c>
      <c r="K649" t="s">
        <v>290</v>
      </c>
      <c r="L649" t="s">
        <v>216</v>
      </c>
      <c r="M649" t="s">
        <v>39</v>
      </c>
    </row>
    <row r="650" spans="1:13" x14ac:dyDescent="0.3">
      <c r="A650" t="s">
        <v>187</v>
      </c>
      <c r="B650" t="s">
        <v>2584</v>
      </c>
      <c r="C650">
        <v>21</v>
      </c>
      <c r="D650" t="s">
        <v>1</v>
      </c>
      <c r="E650" t="s">
        <v>2</v>
      </c>
      <c r="F650">
        <v>43625</v>
      </c>
      <c r="G650">
        <v>230</v>
      </c>
      <c r="H650" t="s">
        <v>2585</v>
      </c>
      <c r="I650" t="s">
        <v>67</v>
      </c>
      <c r="J650" t="s">
        <v>2586</v>
      </c>
      <c r="K650" t="s">
        <v>384</v>
      </c>
      <c r="L650" t="s">
        <v>58</v>
      </c>
      <c r="M650" t="s">
        <v>54</v>
      </c>
    </row>
    <row r="651" spans="1:13" x14ac:dyDescent="0.3">
      <c r="A651" t="s">
        <v>187</v>
      </c>
      <c r="B651" t="s">
        <v>2587</v>
      </c>
      <c r="C651">
        <v>20</v>
      </c>
      <c r="D651" t="s">
        <v>1</v>
      </c>
      <c r="E651" t="s">
        <v>16</v>
      </c>
      <c r="F651">
        <v>43622</v>
      </c>
      <c r="G651">
        <v>200</v>
      </c>
      <c r="H651" t="s">
        <v>515</v>
      </c>
      <c r="I651" t="s">
        <v>253</v>
      </c>
      <c r="J651" t="s">
        <v>2588</v>
      </c>
      <c r="K651" t="s">
        <v>53</v>
      </c>
      <c r="L651" t="s">
        <v>316</v>
      </c>
      <c r="M651" t="s">
        <v>54</v>
      </c>
    </row>
    <row r="652" spans="1:13" x14ac:dyDescent="0.3">
      <c r="A652" t="s">
        <v>187</v>
      </c>
      <c r="B652" t="s">
        <v>2589</v>
      </c>
      <c r="C652">
        <v>35</v>
      </c>
      <c r="D652" t="s">
        <v>26</v>
      </c>
      <c r="E652" t="s">
        <v>16</v>
      </c>
      <c r="F652">
        <v>43618</v>
      </c>
      <c r="G652">
        <v>170</v>
      </c>
      <c r="H652" t="s">
        <v>515</v>
      </c>
      <c r="I652" t="s">
        <v>253</v>
      </c>
      <c r="J652" t="s">
        <v>2588</v>
      </c>
      <c r="K652" t="s">
        <v>315</v>
      </c>
      <c r="L652" t="s">
        <v>216</v>
      </c>
      <c r="M652" t="s">
        <v>54</v>
      </c>
    </row>
    <row r="653" spans="1:13" x14ac:dyDescent="0.3">
      <c r="A653" t="s">
        <v>187</v>
      </c>
      <c r="B653" t="s">
        <v>2590</v>
      </c>
      <c r="C653">
        <v>0</v>
      </c>
      <c r="D653" t="s">
        <v>1</v>
      </c>
      <c r="E653" t="s">
        <v>16</v>
      </c>
      <c r="F653">
        <v>43593</v>
      </c>
      <c r="G653">
        <v>150</v>
      </c>
      <c r="H653" t="s">
        <v>252</v>
      </c>
      <c r="I653" t="s">
        <v>253</v>
      </c>
      <c r="J653" t="s">
        <v>516</v>
      </c>
      <c r="K653" t="s">
        <v>97</v>
      </c>
      <c r="L653" t="s">
        <v>292</v>
      </c>
      <c r="M653" t="s">
        <v>54</v>
      </c>
    </row>
    <row r="654" spans="1:13" x14ac:dyDescent="0.3">
      <c r="A654" t="s">
        <v>187</v>
      </c>
      <c r="B654" t="s">
        <v>2591</v>
      </c>
      <c r="C654">
        <v>31</v>
      </c>
      <c r="D654" t="s">
        <v>1</v>
      </c>
      <c r="E654" t="s">
        <v>2</v>
      </c>
      <c r="F654">
        <v>43620</v>
      </c>
      <c r="G654">
        <v>195</v>
      </c>
      <c r="H654" t="s">
        <v>2592</v>
      </c>
      <c r="I654" t="s">
        <v>194</v>
      </c>
      <c r="J654" t="s">
        <v>2593</v>
      </c>
    </row>
    <row r="655" spans="1:13" x14ac:dyDescent="0.3">
      <c r="A655" t="s">
        <v>187</v>
      </c>
      <c r="B655" t="s">
        <v>2594</v>
      </c>
      <c r="C655">
        <v>1</v>
      </c>
      <c r="D655" t="s">
        <v>1</v>
      </c>
      <c r="E655" t="s">
        <v>16</v>
      </c>
      <c r="F655">
        <v>43620</v>
      </c>
      <c r="G655">
        <v>185</v>
      </c>
      <c r="H655" t="s">
        <v>2595</v>
      </c>
      <c r="I655" t="s">
        <v>67</v>
      </c>
      <c r="J655" t="s">
        <v>2596</v>
      </c>
    </row>
    <row r="656" spans="1:13" x14ac:dyDescent="0.3">
      <c r="A656" t="s">
        <v>188</v>
      </c>
      <c r="B656" t="s">
        <v>2597</v>
      </c>
      <c r="C656">
        <v>10</v>
      </c>
      <c r="D656" t="s">
        <v>42</v>
      </c>
      <c r="E656" t="s">
        <v>16</v>
      </c>
      <c r="F656">
        <v>43620</v>
      </c>
      <c r="G656">
        <v>180</v>
      </c>
      <c r="H656" t="s">
        <v>196</v>
      </c>
      <c r="I656" t="s">
        <v>12</v>
      </c>
      <c r="J656" t="s">
        <v>2598</v>
      </c>
      <c r="K656" t="s">
        <v>1075</v>
      </c>
      <c r="L656" t="s">
        <v>378</v>
      </c>
      <c r="M656" t="s">
        <v>933</v>
      </c>
    </row>
    <row r="657" spans="1:13" x14ac:dyDescent="0.3">
      <c r="A657" t="s">
        <v>188</v>
      </c>
      <c r="B657" t="s">
        <v>2599</v>
      </c>
      <c r="C657">
        <v>1</v>
      </c>
      <c r="D657" t="s">
        <v>20</v>
      </c>
      <c r="E657" t="s">
        <v>16</v>
      </c>
      <c r="F657">
        <v>43624</v>
      </c>
      <c r="G657">
        <v>185</v>
      </c>
      <c r="H657" t="s">
        <v>1869</v>
      </c>
      <c r="I657" t="s">
        <v>96</v>
      </c>
      <c r="J657" t="s">
        <v>2241</v>
      </c>
      <c r="K657" t="s">
        <v>517</v>
      </c>
      <c r="L657" t="s">
        <v>19</v>
      </c>
      <c r="M657" t="s">
        <v>277</v>
      </c>
    </row>
    <row r="658" spans="1:13" x14ac:dyDescent="0.3">
      <c r="A658" t="s">
        <v>188</v>
      </c>
      <c r="B658" t="s">
        <v>2600</v>
      </c>
      <c r="C658">
        <v>15</v>
      </c>
      <c r="D658" t="s">
        <v>26</v>
      </c>
      <c r="E658" t="s">
        <v>16</v>
      </c>
      <c r="F658">
        <v>43620</v>
      </c>
      <c r="G658">
        <v>170</v>
      </c>
      <c r="H658" t="s">
        <v>2074</v>
      </c>
      <c r="I658" t="s">
        <v>394</v>
      </c>
      <c r="J658" t="s">
        <v>2601</v>
      </c>
      <c r="K658" t="s">
        <v>518</v>
      </c>
      <c r="L658" t="s">
        <v>393</v>
      </c>
      <c r="M658" t="s">
        <v>10</v>
      </c>
    </row>
    <row r="659" spans="1:13" x14ac:dyDescent="0.3">
      <c r="A659" t="s">
        <v>188</v>
      </c>
      <c r="B659" t="s">
        <v>2602</v>
      </c>
      <c r="C659">
        <v>4</v>
      </c>
      <c r="D659" t="s">
        <v>26</v>
      </c>
      <c r="E659" t="s">
        <v>2</v>
      </c>
      <c r="F659">
        <v>43623</v>
      </c>
      <c r="G659">
        <v>205</v>
      </c>
      <c r="H659" t="s">
        <v>405</v>
      </c>
      <c r="I659" t="s">
        <v>56</v>
      </c>
      <c r="J659" t="s">
        <v>2079</v>
      </c>
      <c r="K659" t="s">
        <v>519</v>
      </c>
      <c r="L659" t="s">
        <v>200</v>
      </c>
      <c r="M659" t="s">
        <v>331</v>
      </c>
    </row>
    <row r="660" spans="1:13" x14ac:dyDescent="0.3">
      <c r="A660" t="s">
        <v>188</v>
      </c>
      <c r="B660" t="s">
        <v>2603</v>
      </c>
      <c r="C660">
        <v>24</v>
      </c>
      <c r="D660" t="s">
        <v>42</v>
      </c>
      <c r="E660" t="s">
        <v>21</v>
      </c>
      <c r="F660">
        <v>43626</v>
      </c>
      <c r="G660">
        <v>240</v>
      </c>
      <c r="H660" t="s">
        <v>2604</v>
      </c>
      <c r="I660" t="s">
        <v>2605</v>
      </c>
      <c r="J660" t="s">
        <v>2606</v>
      </c>
      <c r="K660" t="s">
        <v>519</v>
      </c>
      <c r="L660" t="s">
        <v>2356</v>
      </c>
      <c r="M660" t="s">
        <v>35</v>
      </c>
    </row>
    <row r="661" spans="1:13" x14ac:dyDescent="0.3">
      <c r="A661" t="s">
        <v>188</v>
      </c>
      <c r="B661" t="s">
        <v>2607</v>
      </c>
      <c r="C661">
        <v>22</v>
      </c>
      <c r="D661" t="s">
        <v>26</v>
      </c>
      <c r="E661" t="s">
        <v>2</v>
      </c>
      <c r="F661">
        <v>43623</v>
      </c>
      <c r="G661">
        <v>220</v>
      </c>
      <c r="H661" t="s">
        <v>385</v>
      </c>
      <c r="I661" t="s">
        <v>282</v>
      </c>
      <c r="J661" t="s">
        <v>2608</v>
      </c>
      <c r="K661" t="s">
        <v>37</v>
      </c>
      <c r="L661" t="s">
        <v>238</v>
      </c>
      <c r="M661" t="s">
        <v>206</v>
      </c>
    </row>
    <row r="662" spans="1:13" x14ac:dyDescent="0.3">
      <c r="A662" t="s">
        <v>188</v>
      </c>
      <c r="B662" t="s">
        <v>2609</v>
      </c>
      <c r="C662">
        <v>0</v>
      </c>
      <c r="D662" t="s">
        <v>20</v>
      </c>
      <c r="E662" t="s">
        <v>16</v>
      </c>
      <c r="F662">
        <v>43595</v>
      </c>
      <c r="G662">
        <v>170</v>
      </c>
      <c r="H662" t="s">
        <v>407</v>
      </c>
      <c r="I662" t="s">
        <v>408</v>
      </c>
      <c r="J662" t="s">
        <v>2610</v>
      </c>
      <c r="K662" t="s">
        <v>37</v>
      </c>
      <c r="L662" t="s">
        <v>89</v>
      </c>
      <c r="M662" t="s">
        <v>284</v>
      </c>
    </row>
    <row r="663" spans="1:13" x14ac:dyDescent="0.3">
      <c r="A663" t="s">
        <v>188</v>
      </c>
      <c r="B663" t="s">
        <v>2611</v>
      </c>
      <c r="C663">
        <v>21</v>
      </c>
      <c r="D663" t="s">
        <v>26</v>
      </c>
      <c r="E663" t="s">
        <v>2</v>
      </c>
      <c r="F663">
        <v>43626</v>
      </c>
      <c r="G663">
        <v>190</v>
      </c>
      <c r="H663" t="s">
        <v>202</v>
      </c>
      <c r="I663" t="s">
        <v>56</v>
      </c>
      <c r="J663" t="s">
        <v>2571</v>
      </c>
      <c r="K663" t="s">
        <v>37</v>
      </c>
      <c r="L663" t="s">
        <v>343</v>
      </c>
      <c r="M663" t="s">
        <v>54</v>
      </c>
    </row>
    <row r="664" spans="1:13" x14ac:dyDescent="0.3">
      <c r="A664" t="s">
        <v>188</v>
      </c>
      <c r="B664" t="s">
        <v>2612</v>
      </c>
      <c r="C664">
        <v>23</v>
      </c>
      <c r="D664" t="s">
        <v>20</v>
      </c>
      <c r="E664" t="s">
        <v>21</v>
      </c>
      <c r="F664">
        <v>43627</v>
      </c>
      <c r="G664">
        <v>225</v>
      </c>
      <c r="H664" t="s">
        <v>483</v>
      </c>
      <c r="I664" t="s">
        <v>484</v>
      </c>
      <c r="J664" t="s">
        <v>2613</v>
      </c>
      <c r="K664" t="s">
        <v>344</v>
      </c>
      <c r="L664" t="s">
        <v>381</v>
      </c>
      <c r="M664" t="s">
        <v>54</v>
      </c>
    </row>
    <row r="665" spans="1:13" x14ac:dyDescent="0.3">
      <c r="A665" t="s">
        <v>188</v>
      </c>
      <c r="B665" t="s">
        <v>2614</v>
      </c>
      <c r="C665">
        <v>13</v>
      </c>
      <c r="D665" t="s">
        <v>20</v>
      </c>
      <c r="E665" t="s">
        <v>16</v>
      </c>
      <c r="F665">
        <v>43618</v>
      </c>
      <c r="G665">
        <v>180</v>
      </c>
      <c r="H665" t="s">
        <v>520</v>
      </c>
      <c r="I665" t="s">
        <v>56</v>
      </c>
      <c r="J665" t="s">
        <v>2615</v>
      </c>
      <c r="K665" t="s">
        <v>218</v>
      </c>
      <c r="L665" t="s">
        <v>292</v>
      </c>
      <c r="M665" t="s">
        <v>59</v>
      </c>
    </row>
    <row r="666" spans="1:13" x14ac:dyDescent="0.3">
      <c r="A666" t="s">
        <v>188</v>
      </c>
      <c r="B666" t="s">
        <v>2616</v>
      </c>
      <c r="C666">
        <v>25</v>
      </c>
      <c r="D666" t="s">
        <v>20</v>
      </c>
      <c r="E666" t="s">
        <v>2</v>
      </c>
      <c r="F666">
        <v>43621</v>
      </c>
      <c r="G666">
        <v>195</v>
      </c>
      <c r="H666" t="s">
        <v>2617</v>
      </c>
      <c r="I666" t="s">
        <v>12</v>
      </c>
      <c r="J666" t="s">
        <v>2618</v>
      </c>
      <c r="K666" t="s">
        <v>93</v>
      </c>
      <c r="L666" t="s">
        <v>99</v>
      </c>
      <c r="M666" t="s">
        <v>59</v>
      </c>
    </row>
    <row r="667" spans="1:13" x14ac:dyDescent="0.3">
      <c r="A667" t="s">
        <v>188</v>
      </c>
      <c r="B667" t="s">
        <v>2619</v>
      </c>
      <c r="C667">
        <v>32</v>
      </c>
      <c r="D667" t="s">
        <v>20</v>
      </c>
      <c r="E667" t="s">
        <v>16</v>
      </c>
      <c r="F667">
        <v>43619</v>
      </c>
      <c r="G667">
        <v>185</v>
      </c>
      <c r="H667" t="s">
        <v>2620</v>
      </c>
      <c r="I667" t="s">
        <v>12</v>
      </c>
      <c r="J667" t="s">
        <v>2621</v>
      </c>
      <c r="K667" t="s">
        <v>61</v>
      </c>
      <c r="L667" t="s">
        <v>99</v>
      </c>
      <c r="M667" t="s">
        <v>59</v>
      </c>
    </row>
    <row r="668" spans="1:13" x14ac:dyDescent="0.3">
      <c r="A668" t="s">
        <v>188</v>
      </c>
      <c r="B668" t="s">
        <v>2622</v>
      </c>
      <c r="C668">
        <v>3</v>
      </c>
      <c r="D668" t="s">
        <v>1</v>
      </c>
      <c r="E668" t="s">
        <v>16</v>
      </c>
      <c r="F668">
        <v>43617</v>
      </c>
      <c r="G668">
        <v>170</v>
      </c>
      <c r="H668" t="s">
        <v>420</v>
      </c>
      <c r="I668" t="s">
        <v>87</v>
      </c>
      <c r="J668" t="s">
        <v>2623</v>
      </c>
      <c r="K668" t="s">
        <v>61</v>
      </c>
      <c r="L668" t="s">
        <v>99</v>
      </c>
      <c r="M668" t="s">
        <v>59</v>
      </c>
    </row>
    <row r="669" spans="1:13" x14ac:dyDescent="0.3">
      <c r="A669" t="s">
        <v>188</v>
      </c>
      <c r="B669" t="s">
        <v>2624</v>
      </c>
      <c r="C669">
        <v>11</v>
      </c>
      <c r="D669" t="s">
        <v>20</v>
      </c>
      <c r="E669" t="s">
        <v>16</v>
      </c>
      <c r="F669">
        <v>43623</v>
      </c>
      <c r="G669">
        <v>165</v>
      </c>
      <c r="H669" t="s">
        <v>2625</v>
      </c>
      <c r="I669" t="s">
        <v>394</v>
      </c>
      <c r="J669" t="s">
        <v>2626</v>
      </c>
    </row>
    <row r="670" spans="1:13" x14ac:dyDescent="0.3">
      <c r="A670" t="s">
        <v>188</v>
      </c>
      <c r="B670" t="s">
        <v>2627</v>
      </c>
      <c r="C670">
        <v>14</v>
      </c>
      <c r="D670" t="s">
        <v>1</v>
      </c>
      <c r="E670" t="s">
        <v>2</v>
      </c>
      <c r="F670">
        <v>43625</v>
      </c>
      <c r="G670">
        <v>235</v>
      </c>
      <c r="H670" t="s">
        <v>2628</v>
      </c>
      <c r="I670" t="s">
        <v>75</v>
      </c>
      <c r="J670" t="s">
        <v>2629</v>
      </c>
    </row>
    <row r="671" spans="1:13" x14ac:dyDescent="0.3">
      <c r="A671" t="s">
        <v>188</v>
      </c>
      <c r="B671" t="s">
        <v>2630</v>
      </c>
      <c r="C671">
        <v>2</v>
      </c>
      <c r="D671" t="s">
        <v>20</v>
      </c>
      <c r="E671" t="s">
        <v>16</v>
      </c>
      <c r="F671">
        <v>43621</v>
      </c>
      <c r="G671">
        <v>185</v>
      </c>
      <c r="H671" t="s">
        <v>924</v>
      </c>
      <c r="I671" t="s">
        <v>394</v>
      </c>
      <c r="J671" t="s">
        <v>2631</v>
      </c>
    </row>
    <row r="672" spans="1:13" x14ac:dyDescent="0.3">
      <c r="A672" t="s">
        <v>2632</v>
      </c>
      <c r="B672" t="s">
        <v>2633</v>
      </c>
      <c r="C672">
        <v>3</v>
      </c>
      <c r="D672" t="s">
        <v>20</v>
      </c>
      <c r="E672" t="s">
        <v>16</v>
      </c>
      <c r="F672">
        <v>43617</v>
      </c>
      <c r="G672">
        <v>175</v>
      </c>
      <c r="H672" t="s">
        <v>2634</v>
      </c>
      <c r="I672" t="s">
        <v>208</v>
      </c>
      <c r="J672" t="s">
        <v>2635</v>
      </c>
      <c r="K672" t="s">
        <v>2636</v>
      </c>
      <c r="L672" t="s">
        <v>378</v>
      </c>
      <c r="M672" t="s">
        <v>277</v>
      </c>
    </row>
    <row r="673" spans="1:14" x14ac:dyDescent="0.3">
      <c r="A673" t="s">
        <v>2632</v>
      </c>
      <c r="B673" t="s">
        <v>2637</v>
      </c>
      <c r="C673">
        <v>24</v>
      </c>
      <c r="D673" t="s">
        <v>26</v>
      </c>
      <c r="E673" t="s">
        <v>2</v>
      </c>
      <c r="F673">
        <v>43624</v>
      </c>
      <c r="G673">
        <v>230</v>
      </c>
      <c r="H673" t="s">
        <v>556</v>
      </c>
      <c r="I673" t="s">
        <v>208</v>
      </c>
      <c r="J673" t="s">
        <v>2638</v>
      </c>
      <c r="K673" t="s">
        <v>986</v>
      </c>
      <c r="L673" t="s">
        <v>7</v>
      </c>
      <c r="M673" t="s">
        <v>78</v>
      </c>
    </row>
    <row r="674" spans="1:14" x14ac:dyDescent="0.3">
      <c r="A674" t="s">
        <v>2632</v>
      </c>
      <c r="B674" t="s">
        <v>2639</v>
      </c>
      <c r="C674">
        <v>0</v>
      </c>
      <c r="D674" t="s">
        <v>20</v>
      </c>
      <c r="E674" t="s">
        <v>16</v>
      </c>
      <c r="F674">
        <v>43622</v>
      </c>
      <c r="G674">
        <v>205</v>
      </c>
      <c r="H674" t="s">
        <v>2640</v>
      </c>
      <c r="I674" t="s">
        <v>964</v>
      </c>
      <c r="J674" t="s">
        <v>2641</v>
      </c>
      <c r="K674" t="s">
        <v>464</v>
      </c>
      <c r="L674" t="s">
        <v>14</v>
      </c>
      <c r="M674" t="s">
        <v>65</v>
      </c>
    </row>
    <row r="675" spans="1:14" x14ac:dyDescent="0.3">
      <c r="A675" t="s">
        <v>2632</v>
      </c>
      <c r="B675" t="s">
        <v>2642</v>
      </c>
      <c r="C675">
        <v>1</v>
      </c>
      <c r="D675" t="s">
        <v>42</v>
      </c>
      <c r="E675" t="s">
        <v>21</v>
      </c>
      <c r="F675">
        <v>43626</v>
      </c>
      <c r="G675">
        <v>230</v>
      </c>
      <c r="H675" t="s">
        <v>2643</v>
      </c>
      <c r="I675" t="s">
        <v>964</v>
      </c>
      <c r="J675" t="s">
        <v>2644</v>
      </c>
      <c r="K675" t="s">
        <v>82</v>
      </c>
      <c r="L675" t="s">
        <v>263</v>
      </c>
      <c r="M675" t="s">
        <v>206</v>
      </c>
    </row>
    <row r="676" spans="1:14" x14ac:dyDescent="0.3">
      <c r="A676" t="s">
        <v>2632</v>
      </c>
      <c r="B676" t="s">
        <v>2645</v>
      </c>
      <c r="C676">
        <v>12</v>
      </c>
      <c r="D676" t="s">
        <v>26</v>
      </c>
      <c r="E676" t="s">
        <v>16</v>
      </c>
      <c r="F676">
        <v>43618</v>
      </c>
      <c r="G676">
        <v>180</v>
      </c>
      <c r="H676" t="s">
        <v>1552</v>
      </c>
      <c r="I676" t="s">
        <v>222</v>
      </c>
      <c r="J676" t="s">
        <v>2646</v>
      </c>
      <c r="K676" t="s">
        <v>239</v>
      </c>
      <c r="L676" t="s">
        <v>265</v>
      </c>
      <c r="M676" t="s">
        <v>928</v>
      </c>
    </row>
    <row r="677" spans="1:14" x14ac:dyDescent="0.3">
      <c r="A677" t="s">
        <v>2632</v>
      </c>
      <c r="B677" t="s">
        <v>2647</v>
      </c>
      <c r="C677">
        <v>11</v>
      </c>
      <c r="D677" t="s">
        <v>1</v>
      </c>
      <c r="E677" t="s">
        <v>2</v>
      </c>
      <c r="F677">
        <v>43626</v>
      </c>
      <c r="G677">
        <v>240</v>
      </c>
      <c r="H677" t="s">
        <v>2648</v>
      </c>
      <c r="I677" t="s">
        <v>2649</v>
      </c>
      <c r="K677" t="s">
        <v>214</v>
      </c>
      <c r="L677" t="s">
        <v>300</v>
      </c>
      <c r="M677" t="s">
        <v>31</v>
      </c>
    </row>
    <row r="678" spans="1:14" x14ac:dyDescent="0.3">
      <c r="A678" t="s">
        <v>2632</v>
      </c>
      <c r="B678" t="s">
        <v>2650</v>
      </c>
      <c r="C678">
        <v>10</v>
      </c>
      <c r="D678" t="s">
        <v>26</v>
      </c>
      <c r="E678" t="s">
        <v>2</v>
      </c>
      <c r="F678">
        <v>43621</v>
      </c>
      <c r="G678">
        <v>220</v>
      </c>
      <c r="H678" t="s">
        <v>563</v>
      </c>
      <c r="I678" t="s">
        <v>222</v>
      </c>
      <c r="J678" t="s">
        <v>2651</v>
      </c>
      <c r="K678" t="s">
        <v>287</v>
      </c>
      <c r="L678" t="s">
        <v>30</v>
      </c>
      <c r="M678" t="s">
        <v>25</v>
      </c>
    </row>
    <row r="679" spans="1:14" x14ac:dyDescent="0.3">
      <c r="A679" t="s">
        <v>2632</v>
      </c>
      <c r="B679" t="s">
        <v>2652</v>
      </c>
      <c r="C679">
        <v>42</v>
      </c>
      <c r="D679" t="s">
        <v>1</v>
      </c>
      <c r="E679" t="s">
        <v>2</v>
      </c>
      <c r="F679">
        <v>43623</v>
      </c>
      <c r="G679">
        <v>220</v>
      </c>
      <c r="H679" t="s">
        <v>1003</v>
      </c>
      <c r="I679" t="s">
        <v>1004</v>
      </c>
      <c r="K679" t="s">
        <v>314</v>
      </c>
      <c r="L679" t="s">
        <v>265</v>
      </c>
      <c r="M679" t="s">
        <v>35</v>
      </c>
    </row>
    <row r="680" spans="1:14" x14ac:dyDescent="0.3">
      <c r="A680" t="s">
        <v>2632</v>
      </c>
      <c r="B680" t="s">
        <v>2653</v>
      </c>
      <c r="C680">
        <v>5</v>
      </c>
      <c r="D680" t="s">
        <v>26</v>
      </c>
      <c r="E680" t="s">
        <v>21</v>
      </c>
      <c r="F680">
        <v>43647</v>
      </c>
      <c r="G680">
        <v>250</v>
      </c>
      <c r="H680" t="s">
        <v>2336</v>
      </c>
      <c r="I680" t="s">
        <v>964</v>
      </c>
      <c r="J680" t="s">
        <v>2654</v>
      </c>
      <c r="K680" t="s">
        <v>421</v>
      </c>
      <c r="L680" t="s">
        <v>85</v>
      </c>
      <c r="M680" t="s">
        <v>92</v>
      </c>
    </row>
    <row r="681" spans="1:14" x14ac:dyDescent="0.3">
      <c r="A681" t="s">
        <v>2632</v>
      </c>
      <c r="B681" t="s">
        <v>2655</v>
      </c>
      <c r="C681">
        <v>2</v>
      </c>
      <c r="D681" t="s">
        <v>1</v>
      </c>
      <c r="E681" t="s">
        <v>16</v>
      </c>
      <c r="F681">
        <v>43619</v>
      </c>
      <c r="G681">
        <v>190</v>
      </c>
      <c r="H681" t="s">
        <v>2656</v>
      </c>
      <c r="I681" t="s">
        <v>1004</v>
      </c>
      <c r="J681" t="s">
        <v>2657</v>
      </c>
      <c r="K681" t="s">
        <v>53</v>
      </c>
      <c r="L681" t="s">
        <v>292</v>
      </c>
      <c r="M681" t="s">
        <v>92</v>
      </c>
    </row>
    <row r="682" spans="1:14" x14ac:dyDescent="0.3">
      <c r="A682" t="s">
        <v>2632</v>
      </c>
      <c r="B682" t="s">
        <v>2658</v>
      </c>
      <c r="C682">
        <v>35</v>
      </c>
      <c r="D682" t="s">
        <v>1</v>
      </c>
      <c r="E682" t="s">
        <v>16</v>
      </c>
      <c r="F682">
        <v>43621</v>
      </c>
      <c r="G682">
        <v>195</v>
      </c>
      <c r="H682" t="s">
        <v>2659</v>
      </c>
      <c r="I682" t="s">
        <v>964</v>
      </c>
      <c r="K682" t="s">
        <v>57</v>
      </c>
      <c r="L682" t="s">
        <v>241</v>
      </c>
      <c r="M682" t="s">
        <v>54</v>
      </c>
    </row>
    <row r="683" spans="1:14" x14ac:dyDescent="0.3">
      <c r="A683" t="s">
        <v>2632</v>
      </c>
      <c r="B683" t="s">
        <v>2660</v>
      </c>
      <c r="C683">
        <v>33</v>
      </c>
      <c r="D683" t="s">
        <v>20</v>
      </c>
      <c r="E683" t="s">
        <v>2</v>
      </c>
      <c r="F683">
        <v>43623</v>
      </c>
      <c r="G683">
        <v>220</v>
      </c>
      <c r="H683" t="s">
        <v>2661</v>
      </c>
      <c r="I683" t="s">
        <v>964</v>
      </c>
      <c r="J683" t="s">
        <v>2662</v>
      </c>
      <c r="K683" t="s">
        <v>88</v>
      </c>
      <c r="L683" t="s">
        <v>241</v>
      </c>
      <c r="M683" t="s">
        <v>59</v>
      </c>
    </row>
    <row r="684" spans="1:14" x14ac:dyDescent="0.3">
      <c r="A684" t="s">
        <v>2632</v>
      </c>
      <c r="B684" t="s">
        <v>2663</v>
      </c>
      <c r="C684">
        <v>15</v>
      </c>
      <c r="D684" t="s">
        <v>20</v>
      </c>
      <c r="E684" t="s">
        <v>2</v>
      </c>
      <c r="F684">
        <v>43621</v>
      </c>
      <c r="G684">
        <v>205</v>
      </c>
      <c r="H684" t="s">
        <v>777</v>
      </c>
      <c r="I684" t="s">
        <v>208</v>
      </c>
      <c r="J684" t="s">
        <v>2664</v>
      </c>
      <c r="K684" t="s">
        <v>97</v>
      </c>
      <c r="L684" t="s">
        <v>292</v>
      </c>
      <c r="M684" t="s">
        <v>59</v>
      </c>
    </row>
    <row r="685" spans="1:14" x14ac:dyDescent="0.3">
      <c r="A685" t="s">
        <v>2632</v>
      </c>
      <c r="B685" t="s">
        <v>2665</v>
      </c>
      <c r="C685">
        <v>41</v>
      </c>
      <c r="D685" t="s">
        <v>42</v>
      </c>
      <c r="E685" t="s">
        <v>21</v>
      </c>
      <c r="F685">
        <v>43649</v>
      </c>
      <c r="G685">
        <v>265</v>
      </c>
      <c r="H685" t="s">
        <v>2447</v>
      </c>
      <c r="I685" t="s">
        <v>543</v>
      </c>
      <c r="J685" t="s">
        <v>2666</v>
      </c>
    </row>
    <row r="686" spans="1:14" x14ac:dyDescent="0.3">
      <c r="A686" t="s">
        <v>2632</v>
      </c>
      <c r="B686" t="s">
        <v>2667</v>
      </c>
      <c r="C686">
        <v>23</v>
      </c>
      <c r="D686" t="s">
        <v>1</v>
      </c>
      <c r="E686" t="s">
        <v>16</v>
      </c>
      <c r="F686">
        <v>43620</v>
      </c>
      <c r="G686">
        <v>190</v>
      </c>
      <c r="H686" t="s">
        <v>2668</v>
      </c>
      <c r="I686" t="s">
        <v>2669</v>
      </c>
      <c r="J686" t="s">
        <v>460</v>
      </c>
    </row>
    <row r="687" spans="1:14" x14ac:dyDescent="0.3">
      <c r="A687" t="s">
        <v>2670</v>
      </c>
      <c r="B687" t="s">
        <v>2671</v>
      </c>
      <c r="C687">
        <v>0</v>
      </c>
      <c r="D687" t="s">
        <v>1</v>
      </c>
      <c r="E687" t="s">
        <v>16</v>
      </c>
      <c r="F687">
        <v>43620</v>
      </c>
      <c r="G687">
        <v>215</v>
      </c>
      <c r="H687" t="s">
        <v>1613</v>
      </c>
      <c r="I687" t="s">
        <v>4</v>
      </c>
      <c r="J687" t="s">
        <v>2672</v>
      </c>
      <c r="K687" t="s">
        <v>2673</v>
      </c>
      <c r="L687" t="s">
        <v>667</v>
      </c>
      <c r="M687" t="s">
        <v>226</v>
      </c>
      <c r="N687" t="s">
        <v>289</v>
      </c>
    </row>
    <row r="688" spans="1:14" x14ac:dyDescent="0.3">
      <c r="A688" t="s">
        <v>2670</v>
      </c>
      <c r="B688" t="s">
        <v>2674</v>
      </c>
      <c r="C688">
        <v>1</v>
      </c>
      <c r="D688" t="s">
        <v>26</v>
      </c>
      <c r="E688" t="s">
        <v>16</v>
      </c>
      <c r="F688">
        <v>36678</v>
      </c>
      <c r="G688">
        <v>170</v>
      </c>
      <c r="H688" t="s">
        <v>701</v>
      </c>
      <c r="I688" t="s">
        <v>208</v>
      </c>
      <c r="J688" t="s">
        <v>2675</v>
      </c>
      <c r="L688" t="s">
        <v>521</v>
      </c>
      <c r="M688" t="s">
        <v>238</v>
      </c>
      <c r="N688" t="s">
        <v>933</v>
      </c>
    </row>
    <row r="689" spans="1:14" x14ac:dyDescent="0.3">
      <c r="A689" t="s">
        <v>2670</v>
      </c>
      <c r="B689" t="s">
        <v>2676</v>
      </c>
      <c r="C689">
        <v>45</v>
      </c>
      <c r="D689" t="s">
        <v>42</v>
      </c>
      <c r="E689" t="s">
        <v>2</v>
      </c>
      <c r="F689">
        <v>43624</v>
      </c>
      <c r="G689">
        <v>220</v>
      </c>
      <c r="H689" t="s">
        <v>221</v>
      </c>
      <c r="I689" t="s">
        <v>222</v>
      </c>
      <c r="J689" t="s">
        <v>2677</v>
      </c>
      <c r="K689" t="s">
        <v>2678</v>
      </c>
      <c r="L689" t="s">
        <v>439</v>
      </c>
      <c r="M689" t="s">
        <v>330</v>
      </c>
      <c r="N689" t="s">
        <v>248</v>
      </c>
    </row>
    <row r="690" spans="1:14" x14ac:dyDescent="0.3">
      <c r="A690" t="s">
        <v>2670</v>
      </c>
      <c r="B690" t="s">
        <v>2679</v>
      </c>
      <c r="C690">
        <v>2</v>
      </c>
      <c r="D690" t="s">
        <v>20</v>
      </c>
      <c r="E690" t="s">
        <v>16</v>
      </c>
      <c r="F690">
        <v>43620</v>
      </c>
      <c r="G690">
        <v>200</v>
      </c>
      <c r="H690" t="s">
        <v>90</v>
      </c>
      <c r="I690" t="s">
        <v>81</v>
      </c>
      <c r="J690" t="s">
        <v>2680</v>
      </c>
      <c r="L690" t="s">
        <v>494</v>
      </c>
      <c r="M690" t="s">
        <v>288</v>
      </c>
      <c r="N690" t="s">
        <v>345</v>
      </c>
    </row>
    <row r="691" spans="1:14" x14ac:dyDescent="0.3">
      <c r="A691" t="s">
        <v>2670</v>
      </c>
      <c r="B691" t="s">
        <v>2681</v>
      </c>
      <c r="C691">
        <v>23</v>
      </c>
      <c r="D691" t="s">
        <v>26</v>
      </c>
      <c r="E691" t="s">
        <v>2</v>
      </c>
      <c r="F691">
        <v>43624</v>
      </c>
      <c r="G691">
        <v>235</v>
      </c>
      <c r="H691" t="s">
        <v>2682</v>
      </c>
      <c r="I691" t="s">
        <v>28</v>
      </c>
      <c r="J691" t="s">
        <v>376</v>
      </c>
      <c r="K691" t="s">
        <v>2683</v>
      </c>
      <c r="L691" t="s">
        <v>304</v>
      </c>
      <c r="M691" t="s">
        <v>323</v>
      </c>
      <c r="N691" t="s">
        <v>54</v>
      </c>
    </row>
    <row r="692" spans="1:14" x14ac:dyDescent="0.3">
      <c r="A692" t="s">
        <v>2670</v>
      </c>
      <c r="B692" t="s">
        <v>2684</v>
      </c>
      <c r="C692">
        <v>14</v>
      </c>
      <c r="D692" t="s">
        <v>26</v>
      </c>
      <c r="E692" t="s">
        <v>2</v>
      </c>
      <c r="F692">
        <v>43623</v>
      </c>
      <c r="G692">
        <v>210</v>
      </c>
      <c r="H692" t="s">
        <v>1805</v>
      </c>
      <c r="I692" t="s">
        <v>395</v>
      </c>
      <c r="J692" t="s">
        <v>460</v>
      </c>
      <c r="K692" t="s">
        <v>2685</v>
      </c>
      <c r="L692" t="s">
        <v>404</v>
      </c>
      <c r="M692" t="s">
        <v>257</v>
      </c>
      <c r="N692" t="s">
        <v>345</v>
      </c>
    </row>
    <row r="693" spans="1:14" x14ac:dyDescent="0.3">
      <c r="A693" t="s">
        <v>2670</v>
      </c>
      <c r="B693" t="s">
        <v>2686</v>
      </c>
      <c r="C693">
        <v>35</v>
      </c>
      <c r="D693" t="s">
        <v>1</v>
      </c>
      <c r="E693" t="s">
        <v>2</v>
      </c>
      <c r="F693">
        <v>43624</v>
      </c>
      <c r="G693">
        <v>210</v>
      </c>
      <c r="H693" t="s">
        <v>2687</v>
      </c>
      <c r="I693" t="s">
        <v>208</v>
      </c>
      <c r="J693" t="s">
        <v>2688</v>
      </c>
      <c r="K693" t="s">
        <v>2689</v>
      </c>
      <c r="L693" t="s">
        <v>519</v>
      </c>
      <c r="M693" t="s">
        <v>265</v>
      </c>
      <c r="N693" t="s">
        <v>54</v>
      </c>
    </row>
    <row r="694" spans="1:14" x14ac:dyDescent="0.3">
      <c r="A694" t="s">
        <v>2670</v>
      </c>
      <c r="B694" t="s">
        <v>2690</v>
      </c>
      <c r="C694">
        <v>32</v>
      </c>
      <c r="D694" t="s">
        <v>42</v>
      </c>
      <c r="E694" t="s">
        <v>2</v>
      </c>
      <c r="F694">
        <v>43626</v>
      </c>
      <c r="G694">
        <v>225</v>
      </c>
      <c r="H694" t="s">
        <v>2450</v>
      </c>
      <c r="I694" t="s">
        <v>2025</v>
      </c>
      <c r="J694" t="s">
        <v>2691</v>
      </c>
      <c r="L694" t="s">
        <v>209</v>
      </c>
      <c r="M694" t="s">
        <v>14</v>
      </c>
      <c r="N694" t="s">
        <v>50</v>
      </c>
    </row>
    <row r="695" spans="1:14" x14ac:dyDescent="0.3">
      <c r="A695" t="s">
        <v>2670</v>
      </c>
      <c r="B695" t="s">
        <v>2692</v>
      </c>
      <c r="C695">
        <v>11</v>
      </c>
      <c r="D695" t="s">
        <v>1</v>
      </c>
      <c r="E695" t="s">
        <v>16</v>
      </c>
      <c r="F695">
        <v>43623</v>
      </c>
      <c r="G695">
        <v>195</v>
      </c>
      <c r="H695" t="s">
        <v>2693</v>
      </c>
      <c r="I695" t="s">
        <v>2374</v>
      </c>
      <c r="J695" t="s">
        <v>2375</v>
      </c>
      <c r="K695" t="s">
        <v>2317</v>
      </c>
      <c r="L695" t="s">
        <v>57</v>
      </c>
      <c r="M695" t="s">
        <v>241</v>
      </c>
      <c r="N695" t="s">
        <v>50</v>
      </c>
    </row>
    <row r="696" spans="1:14" x14ac:dyDescent="0.3">
      <c r="A696" t="s">
        <v>2670</v>
      </c>
      <c r="B696" t="s">
        <v>2694</v>
      </c>
      <c r="C696">
        <v>3</v>
      </c>
      <c r="D696" t="s">
        <v>20</v>
      </c>
      <c r="E696" t="s">
        <v>2</v>
      </c>
      <c r="F696">
        <v>43623</v>
      </c>
      <c r="G696">
        <v>225</v>
      </c>
      <c r="H696" t="s">
        <v>420</v>
      </c>
      <c r="I696" t="s">
        <v>87</v>
      </c>
      <c r="J696" t="s">
        <v>702</v>
      </c>
      <c r="L696" t="s">
        <v>452</v>
      </c>
      <c r="M696" t="s">
        <v>229</v>
      </c>
      <c r="N696" t="s">
        <v>206</v>
      </c>
    </row>
    <row r="697" spans="1:14" x14ac:dyDescent="0.3">
      <c r="A697" t="s">
        <v>2670</v>
      </c>
      <c r="B697" t="s">
        <v>2695</v>
      </c>
      <c r="C697">
        <v>10</v>
      </c>
      <c r="D697" t="s">
        <v>26</v>
      </c>
      <c r="E697" t="s">
        <v>2</v>
      </c>
      <c r="F697">
        <v>43625</v>
      </c>
      <c r="G697">
        <v>210</v>
      </c>
      <c r="H697" t="s">
        <v>2696</v>
      </c>
      <c r="I697" t="s">
        <v>2697</v>
      </c>
      <c r="J697" t="s">
        <v>2698</v>
      </c>
      <c r="L697" t="s">
        <v>358</v>
      </c>
      <c r="M697" t="s">
        <v>241</v>
      </c>
      <c r="N697" t="s">
        <v>59</v>
      </c>
    </row>
    <row r="698" spans="1:14" x14ac:dyDescent="0.3">
      <c r="A698" t="s">
        <v>2670</v>
      </c>
      <c r="B698" t="s">
        <v>2699</v>
      </c>
      <c r="C698">
        <v>5</v>
      </c>
      <c r="D698" t="s">
        <v>1</v>
      </c>
      <c r="E698" t="s">
        <v>16</v>
      </c>
      <c r="F698">
        <v>43620</v>
      </c>
      <c r="G698">
        <v>190</v>
      </c>
      <c r="H698" t="s">
        <v>548</v>
      </c>
      <c r="I698" t="s">
        <v>87</v>
      </c>
      <c r="J698" t="s">
        <v>376</v>
      </c>
      <c r="L698" t="s">
        <v>217</v>
      </c>
      <c r="M698" t="s">
        <v>49</v>
      </c>
      <c r="N698" t="s">
        <v>59</v>
      </c>
    </row>
    <row r="699" spans="1:14" x14ac:dyDescent="0.3">
      <c r="A699" t="s">
        <v>2670</v>
      </c>
      <c r="B699" t="s">
        <v>2700</v>
      </c>
      <c r="C699">
        <v>25</v>
      </c>
      <c r="D699" t="s">
        <v>20</v>
      </c>
      <c r="E699" t="s">
        <v>16</v>
      </c>
      <c r="F699">
        <v>36678</v>
      </c>
      <c r="G699">
        <v>175</v>
      </c>
      <c r="H699" t="s">
        <v>2701</v>
      </c>
      <c r="I699" t="s">
        <v>222</v>
      </c>
      <c r="J699" t="s">
        <v>2702</v>
      </c>
      <c r="L699" t="s">
        <v>315</v>
      </c>
      <c r="M699" t="s">
        <v>99</v>
      </c>
      <c r="N699" t="s">
        <v>92</v>
      </c>
    </row>
    <row r="700" spans="1:14" x14ac:dyDescent="0.3">
      <c r="A700" t="s">
        <v>2670</v>
      </c>
      <c r="B700" t="s">
        <v>2703</v>
      </c>
      <c r="C700">
        <v>24</v>
      </c>
      <c r="D700" t="s">
        <v>26</v>
      </c>
      <c r="E700" t="s">
        <v>16</v>
      </c>
      <c r="F700">
        <v>43595</v>
      </c>
      <c r="G700">
        <v>175</v>
      </c>
      <c r="H700" t="s">
        <v>2704</v>
      </c>
      <c r="I700" t="s">
        <v>96</v>
      </c>
      <c r="J700" t="s">
        <v>2705</v>
      </c>
      <c r="L700" t="s">
        <v>315</v>
      </c>
      <c r="M700" t="s">
        <v>99</v>
      </c>
      <c r="N700" t="s">
        <v>59</v>
      </c>
    </row>
    <row r="701" spans="1:14" x14ac:dyDescent="0.3">
      <c r="A701" t="s">
        <v>2670</v>
      </c>
      <c r="B701" t="s">
        <v>2706</v>
      </c>
      <c r="C701">
        <v>21</v>
      </c>
      <c r="D701" t="s">
        <v>26</v>
      </c>
      <c r="E701" t="s">
        <v>16</v>
      </c>
      <c r="F701">
        <v>36678</v>
      </c>
      <c r="G701">
        <v>165</v>
      </c>
      <c r="H701" t="s">
        <v>669</v>
      </c>
      <c r="I701" t="s">
        <v>208</v>
      </c>
      <c r="J701" t="s">
        <v>2707</v>
      </c>
      <c r="L701" t="s">
        <v>61</v>
      </c>
      <c r="M701" t="s">
        <v>99</v>
      </c>
      <c r="N701" t="s">
        <v>59</v>
      </c>
    </row>
    <row r="702" spans="1:14" x14ac:dyDescent="0.3">
      <c r="A702" t="s">
        <v>2670</v>
      </c>
      <c r="B702" t="s">
        <v>2708</v>
      </c>
      <c r="C702">
        <v>31</v>
      </c>
      <c r="D702" t="s">
        <v>26</v>
      </c>
      <c r="E702" t="s">
        <v>16</v>
      </c>
      <c r="F702">
        <v>43618</v>
      </c>
      <c r="G702">
        <v>175</v>
      </c>
      <c r="H702" t="s">
        <v>221</v>
      </c>
      <c r="I702" t="s">
        <v>222</v>
      </c>
      <c r="J702" t="s">
        <v>2709</v>
      </c>
      <c r="L702" t="s">
        <v>61</v>
      </c>
      <c r="M702" t="s">
        <v>94</v>
      </c>
      <c r="N702" t="s">
        <v>59</v>
      </c>
    </row>
    <row r="703" spans="1:14" x14ac:dyDescent="0.3">
      <c r="A703" t="s">
        <v>2670</v>
      </c>
      <c r="B703" t="s">
        <v>2710</v>
      </c>
      <c r="C703">
        <v>34</v>
      </c>
      <c r="D703" t="s">
        <v>1</v>
      </c>
      <c r="E703" t="s">
        <v>21</v>
      </c>
      <c r="F703">
        <v>36708</v>
      </c>
      <c r="G703">
        <v>240</v>
      </c>
      <c r="H703" t="s">
        <v>2711</v>
      </c>
      <c r="I703" t="s">
        <v>1090</v>
      </c>
      <c r="J703" t="s">
        <v>1563</v>
      </c>
    </row>
    <row r="704" spans="1:14" x14ac:dyDescent="0.3">
      <c r="A704" t="s">
        <v>2712</v>
      </c>
      <c r="B704" t="s">
        <v>2713</v>
      </c>
      <c r="C704">
        <v>12</v>
      </c>
      <c r="D704" t="s">
        <v>26</v>
      </c>
      <c r="E704" t="s">
        <v>16</v>
      </c>
      <c r="F704">
        <v>43619</v>
      </c>
      <c r="G704">
        <v>175</v>
      </c>
      <c r="H704" t="s">
        <v>2714</v>
      </c>
      <c r="I704" t="s">
        <v>8</v>
      </c>
      <c r="J704" t="s">
        <v>2715</v>
      </c>
      <c r="K704" t="s">
        <v>2716</v>
      </c>
      <c r="L704" t="s">
        <v>703</v>
      </c>
      <c r="M704" t="s">
        <v>2717</v>
      </c>
    </row>
    <row r="705" spans="1:14" x14ac:dyDescent="0.3">
      <c r="A705" t="s">
        <v>2712</v>
      </c>
      <c r="B705" t="s">
        <v>2718</v>
      </c>
      <c r="C705">
        <v>11</v>
      </c>
      <c r="D705" t="s">
        <v>42</v>
      </c>
      <c r="E705" t="s">
        <v>16</v>
      </c>
      <c r="F705">
        <v>43619</v>
      </c>
      <c r="G705">
        <v>190</v>
      </c>
      <c r="H705" t="s">
        <v>369</v>
      </c>
      <c r="I705" t="s">
        <v>484</v>
      </c>
      <c r="J705" t="s">
        <v>1768</v>
      </c>
      <c r="K705" t="s">
        <v>704</v>
      </c>
      <c r="L705" t="s">
        <v>200</v>
      </c>
      <c r="M705" t="s">
        <v>331</v>
      </c>
    </row>
    <row r="706" spans="1:14" x14ac:dyDescent="0.3">
      <c r="A706" t="s">
        <v>2712</v>
      </c>
      <c r="B706" t="s">
        <v>2719</v>
      </c>
      <c r="C706">
        <v>10</v>
      </c>
      <c r="D706" t="s">
        <v>1</v>
      </c>
      <c r="E706" t="s">
        <v>16</v>
      </c>
      <c r="F706">
        <v>43621</v>
      </c>
      <c r="G706">
        <v>180</v>
      </c>
      <c r="H706" t="s">
        <v>2720</v>
      </c>
      <c r="I706" t="s">
        <v>259</v>
      </c>
      <c r="J706" t="s">
        <v>2721</v>
      </c>
      <c r="K706" t="s">
        <v>505</v>
      </c>
      <c r="L706" t="s">
        <v>38</v>
      </c>
      <c r="M706" t="s">
        <v>289</v>
      </c>
    </row>
    <row r="707" spans="1:14" x14ac:dyDescent="0.3">
      <c r="A707" t="s">
        <v>2712</v>
      </c>
      <c r="B707" t="s">
        <v>2722</v>
      </c>
      <c r="C707">
        <v>32</v>
      </c>
      <c r="D707" t="s">
        <v>20</v>
      </c>
      <c r="E707" t="s">
        <v>2</v>
      </c>
      <c r="F707">
        <v>43624</v>
      </c>
      <c r="G707">
        <v>295</v>
      </c>
      <c r="H707" t="s">
        <v>51</v>
      </c>
      <c r="I707" t="s">
        <v>52</v>
      </c>
      <c r="K707" t="s">
        <v>705</v>
      </c>
      <c r="L707" t="s">
        <v>219</v>
      </c>
      <c r="M707" t="s">
        <v>86</v>
      </c>
    </row>
    <row r="708" spans="1:14" x14ac:dyDescent="0.3">
      <c r="A708" t="s">
        <v>2712</v>
      </c>
      <c r="B708" t="s">
        <v>2723</v>
      </c>
      <c r="C708">
        <v>23</v>
      </c>
      <c r="D708" t="s">
        <v>1</v>
      </c>
      <c r="E708" t="s">
        <v>2</v>
      </c>
      <c r="F708">
        <v>43625</v>
      </c>
      <c r="G708">
        <v>240</v>
      </c>
      <c r="H708" t="s">
        <v>418</v>
      </c>
      <c r="I708" t="s">
        <v>484</v>
      </c>
      <c r="J708" t="s">
        <v>2724</v>
      </c>
      <c r="K708" t="s">
        <v>532</v>
      </c>
      <c r="L708" t="s">
        <v>38</v>
      </c>
      <c r="M708" t="s">
        <v>25</v>
      </c>
    </row>
    <row r="709" spans="1:14" x14ac:dyDescent="0.3">
      <c r="A709" t="s">
        <v>2712</v>
      </c>
      <c r="B709" t="s">
        <v>2725</v>
      </c>
      <c r="C709">
        <v>14</v>
      </c>
      <c r="D709" t="s">
        <v>20</v>
      </c>
      <c r="E709" t="s">
        <v>16</v>
      </c>
      <c r="F709">
        <v>43618</v>
      </c>
      <c r="G709">
        <v>195</v>
      </c>
      <c r="H709" t="s">
        <v>2726</v>
      </c>
      <c r="I709" t="s">
        <v>425</v>
      </c>
      <c r="J709" t="s">
        <v>2727</v>
      </c>
      <c r="K709" t="s">
        <v>312</v>
      </c>
      <c r="L709" t="s">
        <v>316</v>
      </c>
      <c r="M709" t="s">
        <v>35</v>
      </c>
    </row>
    <row r="710" spans="1:14" x14ac:dyDescent="0.3">
      <c r="A710" t="s">
        <v>2712</v>
      </c>
      <c r="B710" t="s">
        <v>2728</v>
      </c>
      <c r="C710">
        <v>22</v>
      </c>
      <c r="D710" t="s">
        <v>26</v>
      </c>
      <c r="E710" t="s">
        <v>16</v>
      </c>
      <c r="F710">
        <v>43620</v>
      </c>
      <c r="G710">
        <v>200</v>
      </c>
      <c r="H710" t="s">
        <v>1674</v>
      </c>
      <c r="I710" t="s">
        <v>87</v>
      </c>
      <c r="J710" t="s">
        <v>2729</v>
      </c>
      <c r="K710" t="s">
        <v>357</v>
      </c>
      <c r="L710" t="s">
        <v>216</v>
      </c>
      <c r="M710" t="s">
        <v>54</v>
      </c>
    </row>
    <row r="711" spans="1:14" x14ac:dyDescent="0.3">
      <c r="A711" t="s">
        <v>2712</v>
      </c>
      <c r="B711" t="s">
        <v>2730</v>
      </c>
      <c r="C711">
        <v>13</v>
      </c>
      <c r="D711" t="s">
        <v>26</v>
      </c>
      <c r="E711" t="s">
        <v>2</v>
      </c>
      <c r="F711">
        <v>43622</v>
      </c>
      <c r="G711">
        <v>200</v>
      </c>
      <c r="H711" t="s">
        <v>2731</v>
      </c>
      <c r="I711" t="s">
        <v>484</v>
      </c>
      <c r="J711" t="s">
        <v>2732</v>
      </c>
      <c r="K711" t="s">
        <v>683</v>
      </c>
      <c r="L711" t="s">
        <v>378</v>
      </c>
      <c r="M711" t="s">
        <v>35</v>
      </c>
    </row>
    <row r="712" spans="1:14" x14ac:dyDescent="0.3">
      <c r="A712" t="s">
        <v>2712</v>
      </c>
      <c r="B712" t="s">
        <v>2733</v>
      </c>
      <c r="C712">
        <v>4</v>
      </c>
      <c r="D712" t="s">
        <v>42</v>
      </c>
      <c r="E712" t="s">
        <v>2</v>
      </c>
      <c r="F712">
        <v>43624</v>
      </c>
      <c r="G712">
        <v>245</v>
      </c>
      <c r="H712" t="s">
        <v>706</v>
      </c>
      <c r="I712" t="s">
        <v>87</v>
      </c>
      <c r="J712" t="s">
        <v>2734</v>
      </c>
      <c r="K712" t="s">
        <v>445</v>
      </c>
      <c r="L712" t="s">
        <v>311</v>
      </c>
      <c r="M712" t="s">
        <v>31</v>
      </c>
    </row>
    <row r="713" spans="1:14" x14ac:dyDescent="0.3">
      <c r="A713" t="s">
        <v>2712</v>
      </c>
      <c r="B713" t="s">
        <v>2735</v>
      </c>
      <c r="C713">
        <v>0</v>
      </c>
      <c r="D713" t="s">
        <v>20</v>
      </c>
      <c r="E713" t="s">
        <v>2</v>
      </c>
      <c r="F713">
        <v>43623</v>
      </c>
      <c r="G713">
        <v>210</v>
      </c>
      <c r="H713" t="s">
        <v>2736</v>
      </c>
      <c r="I713" t="s">
        <v>259</v>
      </c>
      <c r="K713" t="s">
        <v>356</v>
      </c>
      <c r="L713" t="s">
        <v>378</v>
      </c>
      <c r="M713" t="s">
        <v>31</v>
      </c>
    </row>
    <row r="714" spans="1:14" x14ac:dyDescent="0.3">
      <c r="A714" t="s">
        <v>2712</v>
      </c>
      <c r="B714" t="s">
        <v>2737</v>
      </c>
      <c r="C714">
        <v>24</v>
      </c>
      <c r="D714" t="s">
        <v>42</v>
      </c>
      <c r="E714" t="s">
        <v>2</v>
      </c>
      <c r="F714">
        <v>43623</v>
      </c>
      <c r="G714">
        <v>225</v>
      </c>
      <c r="H714" t="s">
        <v>2127</v>
      </c>
      <c r="I714" t="s">
        <v>282</v>
      </c>
      <c r="J714" t="s">
        <v>2738</v>
      </c>
      <c r="K714" t="s">
        <v>532</v>
      </c>
      <c r="L714" t="s">
        <v>73</v>
      </c>
      <c r="M714" t="s">
        <v>65</v>
      </c>
    </row>
    <row r="715" spans="1:14" x14ac:dyDescent="0.3">
      <c r="A715" t="s">
        <v>2712</v>
      </c>
      <c r="B715" t="s">
        <v>1130</v>
      </c>
      <c r="C715">
        <v>25</v>
      </c>
      <c r="D715" t="s">
        <v>1</v>
      </c>
      <c r="E715" t="s">
        <v>16</v>
      </c>
      <c r="F715">
        <v>43617</v>
      </c>
      <c r="G715">
        <v>175</v>
      </c>
      <c r="H715" t="s">
        <v>2061</v>
      </c>
      <c r="I715" t="s">
        <v>425</v>
      </c>
      <c r="J715" t="s">
        <v>2739</v>
      </c>
      <c r="K715" t="s">
        <v>93</v>
      </c>
      <c r="L715" t="s">
        <v>49</v>
      </c>
      <c r="M715" t="s">
        <v>35</v>
      </c>
    </row>
    <row r="716" spans="1:14" x14ac:dyDescent="0.3">
      <c r="A716" t="s">
        <v>2712</v>
      </c>
      <c r="B716" t="s">
        <v>2740</v>
      </c>
      <c r="C716">
        <v>1</v>
      </c>
      <c r="D716" t="s">
        <v>1</v>
      </c>
      <c r="E716" t="s">
        <v>16</v>
      </c>
      <c r="F716">
        <v>43617</v>
      </c>
      <c r="G716">
        <v>175</v>
      </c>
      <c r="H716" t="s">
        <v>707</v>
      </c>
      <c r="I716" t="s">
        <v>484</v>
      </c>
      <c r="J716" t="s">
        <v>2741</v>
      </c>
      <c r="K716" t="s">
        <v>53</v>
      </c>
      <c r="L716" t="s">
        <v>99</v>
      </c>
      <c r="M716" t="s">
        <v>54</v>
      </c>
    </row>
    <row r="717" spans="1:14" x14ac:dyDescent="0.3">
      <c r="A717" t="s">
        <v>2742</v>
      </c>
      <c r="B717" t="s">
        <v>2743</v>
      </c>
      <c r="C717">
        <v>2</v>
      </c>
      <c r="D717" t="s">
        <v>20</v>
      </c>
      <c r="E717" t="s">
        <v>16</v>
      </c>
      <c r="F717">
        <v>43617</v>
      </c>
      <c r="G717">
        <v>175</v>
      </c>
      <c r="H717" t="s">
        <v>95</v>
      </c>
      <c r="I717" t="s">
        <v>96</v>
      </c>
      <c r="J717" t="s">
        <v>2744</v>
      </c>
      <c r="K717" t="s">
        <v>2745</v>
      </c>
      <c r="L717" t="s">
        <v>1075</v>
      </c>
      <c r="M717" t="s">
        <v>232</v>
      </c>
      <c r="N717" t="s">
        <v>936</v>
      </c>
    </row>
    <row r="718" spans="1:14" x14ac:dyDescent="0.3">
      <c r="A718" t="s">
        <v>2742</v>
      </c>
      <c r="B718" t="s">
        <v>2746</v>
      </c>
      <c r="C718">
        <v>30</v>
      </c>
      <c r="D718" t="s">
        <v>26</v>
      </c>
      <c r="E718" t="s">
        <v>16</v>
      </c>
      <c r="F718">
        <v>43622</v>
      </c>
      <c r="G718">
        <v>195</v>
      </c>
      <c r="H718" t="s">
        <v>348</v>
      </c>
      <c r="I718" t="s">
        <v>390</v>
      </c>
      <c r="L718" t="s">
        <v>499</v>
      </c>
      <c r="M718" t="s">
        <v>508</v>
      </c>
      <c r="N718" t="s">
        <v>331</v>
      </c>
    </row>
    <row r="719" spans="1:14" x14ac:dyDescent="0.3">
      <c r="A719" t="s">
        <v>2742</v>
      </c>
      <c r="B719" t="s">
        <v>2747</v>
      </c>
      <c r="C719">
        <v>14</v>
      </c>
      <c r="D719" t="s">
        <v>20</v>
      </c>
      <c r="E719" t="s">
        <v>16</v>
      </c>
      <c r="F719">
        <v>43621</v>
      </c>
      <c r="G719">
        <v>220</v>
      </c>
      <c r="H719" t="s">
        <v>2748</v>
      </c>
      <c r="I719" t="s">
        <v>324</v>
      </c>
      <c r="J719" t="s">
        <v>2749</v>
      </c>
      <c r="K719" t="s">
        <v>2750</v>
      </c>
      <c r="L719" t="s">
        <v>486</v>
      </c>
      <c r="M719" t="s">
        <v>339</v>
      </c>
      <c r="N719" t="s">
        <v>345</v>
      </c>
    </row>
    <row r="720" spans="1:14" x14ac:dyDescent="0.3">
      <c r="A720" t="s">
        <v>2742</v>
      </c>
      <c r="B720" t="s">
        <v>2751</v>
      </c>
      <c r="C720">
        <v>13</v>
      </c>
      <c r="D720" t="s">
        <v>42</v>
      </c>
      <c r="E720" t="s">
        <v>2</v>
      </c>
      <c r="F720">
        <v>43623</v>
      </c>
      <c r="G720">
        <v>230</v>
      </c>
      <c r="H720" t="s">
        <v>270</v>
      </c>
      <c r="I720" t="s">
        <v>271</v>
      </c>
      <c r="J720" t="s">
        <v>1409</v>
      </c>
      <c r="L720" t="s">
        <v>379</v>
      </c>
      <c r="M720" t="s">
        <v>64</v>
      </c>
      <c r="N720" t="s">
        <v>345</v>
      </c>
    </row>
    <row r="721" spans="1:15" x14ac:dyDescent="0.3">
      <c r="A721" t="s">
        <v>2742</v>
      </c>
      <c r="B721" t="s">
        <v>2752</v>
      </c>
      <c r="C721">
        <v>5</v>
      </c>
      <c r="D721" t="s">
        <v>20</v>
      </c>
      <c r="E721" t="s">
        <v>16</v>
      </c>
      <c r="F721">
        <v>43621</v>
      </c>
      <c r="G721">
        <v>215</v>
      </c>
      <c r="H721" t="s">
        <v>778</v>
      </c>
      <c r="I721" t="s">
        <v>208</v>
      </c>
      <c r="J721" t="s">
        <v>2753</v>
      </c>
      <c r="K721" t="s">
        <v>2754</v>
      </c>
      <c r="L721" t="s">
        <v>547</v>
      </c>
      <c r="M721" t="s">
        <v>197</v>
      </c>
      <c r="N721" t="s">
        <v>248</v>
      </c>
    </row>
    <row r="722" spans="1:15" x14ac:dyDescent="0.3">
      <c r="A722" t="s">
        <v>2742</v>
      </c>
      <c r="B722" t="s">
        <v>2755</v>
      </c>
      <c r="C722">
        <v>3</v>
      </c>
      <c r="D722" t="s">
        <v>26</v>
      </c>
      <c r="E722" t="s">
        <v>16</v>
      </c>
      <c r="F722">
        <v>43617</v>
      </c>
      <c r="G722">
        <v>170</v>
      </c>
      <c r="H722" t="s">
        <v>779</v>
      </c>
      <c r="I722" t="s">
        <v>400</v>
      </c>
      <c r="J722" t="s">
        <v>780</v>
      </c>
      <c r="L722" t="s">
        <v>519</v>
      </c>
      <c r="M722" t="s">
        <v>46</v>
      </c>
      <c r="N722" t="s">
        <v>86</v>
      </c>
    </row>
    <row r="723" spans="1:15" x14ac:dyDescent="0.3">
      <c r="A723" t="s">
        <v>2742</v>
      </c>
      <c r="B723" t="s">
        <v>2756</v>
      </c>
      <c r="C723" t="s">
        <v>2757</v>
      </c>
      <c r="D723">
        <v>12</v>
      </c>
      <c r="E723" t="s">
        <v>26</v>
      </c>
      <c r="F723" t="s">
        <v>16</v>
      </c>
      <c r="G723">
        <v>43619</v>
      </c>
      <c r="H723">
        <v>220</v>
      </c>
      <c r="I723" t="s">
        <v>270</v>
      </c>
      <c r="J723" t="s">
        <v>271</v>
      </c>
      <c r="K723" t="s">
        <v>1409</v>
      </c>
      <c r="M723" t="s">
        <v>347</v>
      </c>
      <c r="N723" t="s">
        <v>46</v>
      </c>
      <c r="O723" t="s">
        <v>35</v>
      </c>
    </row>
    <row r="724" spans="1:15" x14ac:dyDescent="0.3">
      <c r="A724" t="s">
        <v>2742</v>
      </c>
      <c r="B724" t="s">
        <v>2758</v>
      </c>
      <c r="C724">
        <v>4</v>
      </c>
      <c r="D724" t="s">
        <v>1</v>
      </c>
      <c r="E724" t="s">
        <v>16</v>
      </c>
      <c r="F724">
        <v>43618</v>
      </c>
      <c r="G724">
        <v>190</v>
      </c>
      <c r="H724" t="s">
        <v>293</v>
      </c>
      <c r="I724" t="s">
        <v>294</v>
      </c>
      <c r="J724" t="s">
        <v>2759</v>
      </c>
      <c r="L724" t="s">
        <v>452</v>
      </c>
      <c r="M724" t="s">
        <v>58</v>
      </c>
      <c r="N724" t="s">
        <v>35</v>
      </c>
    </row>
    <row r="725" spans="1:15" x14ac:dyDescent="0.3">
      <c r="A725" t="s">
        <v>2742</v>
      </c>
      <c r="B725" t="s">
        <v>2760</v>
      </c>
      <c r="C725">
        <v>0</v>
      </c>
      <c r="D725" t="s">
        <v>26</v>
      </c>
      <c r="E725" t="s">
        <v>2</v>
      </c>
      <c r="F725">
        <v>43625</v>
      </c>
      <c r="G725">
        <v>240</v>
      </c>
      <c r="H725" t="s">
        <v>196</v>
      </c>
      <c r="I725" t="s">
        <v>12</v>
      </c>
      <c r="J725" t="s">
        <v>2033</v>
      </c>
      <c r="L725" t="s">
        <v>421</v>
      </c>
      <c r="M725" t="s">
        <v>343</v>
      </c>
      <c r="N725" t="s">
        <v>25</v>
      </c>
    </row>
    <row r="726" spans="1:15" x14ac:dyDescent="0.3">
      <c r="A726" t="s">
        <v>2742</v>
      </c>
      <c r="B726" t="s">
        <v>2761</v>
      </c>
      <c r="C726">
        <v>10</v>
      </c>
      <c r="D726" t="s">
        <v>1</v>
      </c>
      <c r="E726" t="s">
        <v>2</v>
      </c>
      <c r="F726">
        <v>43622</v>
      </c>
      <c r="G726">
        <v>225</v>
      </c>
      <c r="H726" t="s">
        <v>2762</v>
      </c>
      <c r="I726" t="s">
        <v>96</v>
      </c>
      <c r="J726" t="s">
        <v>2763</v>
      </c>
      <c r="L726" t="s">
        <v>421</v>
      </c>
      <c r="M726" t="s">
        <v>490</v>
      </c>
      <c r="N726" t="s">
        <v>59</v>
      </c>
    </row>
    <row r="727" spans="1:15" x14ac:dyDescent="0.3">
      <c r="A727" t="s">
        <v>2742</v>
      </c>
      <c r="B727" t="s">
        <v>2764</v>
      </c>
      <c r="C727">
        <v>1</v>
      </c>
      <c r="D727" t="s">
        <v>1</v>
      </c>
      <c r="E727" t="s">
        <v>2</v>
      </c>
      <c r="F727">
        <v>43625</v>
      </c>
      <c r="G727">
        <v>210</v>
      </c>
      <c r="H727" t="s">
        <v>1167</v>
      </c>
      <c r="I727" t="s">
        <v>259</v>
      </c>
      <c r="J727" t="s">
        <v>233</v>
      </c>
      <c r="L727" t="s">
        <v>48</v>
      </c>
      <c r="M727" t="s">
        <v>458</v>
      </c>
      <c r="N727" t="s">
        <v>50</v>
      </c>
    </row>
    <row r="728" spans="1:15" x14ac:dyDescent="0.3">
      <c r="A728" t="s">
        <v>2742</v>
      </c>
      <c r="B728" t="s">
        <v>2765</v>
      </c>
      <c r="C728">
        <v>23</v>
      </c>
      <c r="D728" t="s">
        <v>20</v>
      </c>
      <c r="E728" t="s">
        <v>16</v>
      </c>
      <c r="F728">
        <v>43618</v>
      </c>
      <c r="G728">
        <v>190</v>
      </c>
      <c r="H728" t="s">
        <v>781</v>
      </c>
      <c r="I728" t="s">
        <v>96</v>
      </c>
      <c r="J728" t="s">
        <v>2766</v>
      </c>
      <c r="L728" t="s">
        <v>57</v>
      </c>
      <c r="M728" t="s">
        <v>99</v>
      </c>
      <c r="N728" t="s">
        <v>92</v>
      </c>
    </row>
    <row r="729" spans="1:15" x14ac:dyDescent="0.3">
      <c r="A729" t="s">
        <v>2742</v>
      </c>
      <c r="B729" t="s">
        <v>2767</v>
      </c>
      <c r="C729">
        <v>32</v>
      </c>
      <c r="D729" t="s">
        <v>42</v>
      </c>
      <c r="E729" t="s">
        <v>16</v>
      </c>
      <c r="F729">
        <v>43595</v>
      </c>
      <c r="G729">
        <v>170</v>
      </c>
      <c r="H729" t="s">
        <v>2469</v>
      </c>
      <c r="I729" t="s">
        <v>96</v>
      </c>
      <c r="J729" t="s">
        <v>2766</v>
      </c>
      <c r="L729" t="s">
        <v>61</v>
      </c>
      <c r="M729" t="s">
        <v>99</v>
      </c>
      <c r="N729" t="s">
        <v>59</v>
      </c>
    </row>
    <row r="730" spans="1:15" x14ac:dyDescent="0.3">
      <c r="A730" t="s">
        <v>2742</v>
      </c>
      <c r="B730" t="s">
        <v>2768</v>
      </c>
      <c r="C730">
        <v>24</v>
      </c>
      <c r="D730" t="s">
        <v>20</v>
      </c>
      <c r="E730" t="s">
        <v>16</v>
      </c>
      <c r="F730">
        <v>43618</v>
      </c>
      <c r="G730">
        <v>175</v>
      </c>
      <c r="H730" t="s">
        <v>2769</v>
      </c>
      <c r="I730" t="s">
        <v>208</v>
      </c>
      <c r="J730" t="s">
        <v>2770</v>
      </c>
      <c r="L730" t="s">
        <v>61</v>
      </c>
      <c r="M730" t="s">
        <v>99</v>
      </c>
      <c r="N730" t="s">
        <v>59</v>
      </c>
    </row>
    <row r="731" spans="1:15" x14ac:dyDescent="0.3">
      <c r="A731" t="s">
        <v>2742</v>
      </c>
      <c r="B731" t="s">
        <v>2771</v>
      </c>
      <c r="C731">
        <v>11</v>
      </c>
      <c r="D731" t="s">
        <v>26</v>
      </c>
      <c r="E731" t="s">
        <v>16</v>
      </c>
      <c r="F731">
        <v>43622</v>
      </c>
      <c r="G731">
        <v>220</v>
      </c>
      <c r="H731" t="s">
        <v>923</v>
      </c>
      <c r="I731" t="s">
        <v>56</v>
      </c>
      <c r="J731" t="s">
        <v>1131</v>
      </c>
    </row>
    <row r="732" spans="1:15" x14ac:dyDescent="0.3">
      <c r="A732" t="s">
        <v>2742</v>
      </c>
      <c r="B732" t="s">
        <v>2772</v>
      </c>
      <c r="C732">
        <v>40</v>
      </c>
      <c r="D732" t="s">
        <v>20</v>
      </c>
      <c r="E732" t="s">
        <v>16</v>
      </c>
      <c r="F732">
        <v>43621</v>
      </c>
      <c r="G732">
        <v>190</v>
      </c>
      <c r="H732" t="s">
        <v>1746</v>
      </c>
      <c r="I732" t="s">
        <v>425</v>
      </c>
      <c r="J732" t="s">
        <v>2773</v>
      </c>
      <c r="K732" t="s">
        <v>2774</v>
      </c>
    </row>
    <row r="733" spans="1:15" x14ac:dyDescent="0.3">
      <c r="A733" t="s">
        <v>189</v>
      </c>
      <c r="B733" t="s">
        <v>2775</v>
      </c>
      <c r="C733">
        <v>3</v>
      </c>
      <c r="D733" t="s">
        <v>20</v>
      </c>
      <c r="E733" t="s">
        <v>16</v>
      </c>
      <c r="F733">
        <v>43618</v>
      </c>
      <c r="G733">
        <v>195</v>
      </c>
      <c r="H733" t="s">
        <v>2776</v>
      </c>
      <c r="I733" t="s">
        <v>244</v>
      </c>
      <c r="J733" t="s">
        <v>2777</v>
      </c>
      <c r="K733" t="s">
        <v>2778</v>
      </c>
      <c r="L733" t="s">
        <v>521</v>
      </c>
      <c r="M733" t="s">
        <v>83</v>
      </c>
      <c r="N733" t="s">
        <v>929</v>
      </c>
    </row>
    <row r="734" spans="1:15" x14ac:dyDescent="0.3">
      <c r="A734" t="s">
        <v>189</v>
      </c>
      <c r="B734" t="s">
        <v>2779</v>
      </c>
      <c r="C734">
        <v>2</v>
      </c>
      <c r="D734" t="s">
        <v>1</v>
      </c>
      <c r="E734" t="s">
        <v>2</v>
      </c>
      <c r="F734">
        <v>43625</v>
      </c>
      <c r="G734">
        <v>205</v>
      </c>
      <c r="H734" t="s">
        <v>522</v>
      </c>
      <c r="I734" t="s">
        <v>394</v>
      </c>
      <c r="J734" t="s">
        <v>1802</v>
      </c>
      <c r="K734" t="s">
        <v>1439</v>
      </c>
      <c r="L734" t="s">
        <v>13</v>
      </c>
      <c r="M734" t="s">
        <v>320</v>
      </c>
      <c r="N734" t="s">
        <v>345</v>
      </c>
    </row>
    <row r="735" spans="1:15" x14ac:dyDescent="0.3">
      <c r="A735" t="s">
        <v>189</v>
      </c>
      <c r="B735" t="s">
        <v>2780</v>
      </c>
      <c r="C735">
        <v>13</v>
      </c>
      <c r="D735" t="s">
        <v>42</v>
      </c>
      <c r="E735" t="s">
        <v>2</v>
      </c>
      <c r="F735">
        <v>43625</v>
      </c>
      <c r="G735">
        <v>230</v>
      </c>
      <c r="H735" t="s">
        <v>51</v>
      </c>
      <c r="I735" t="s">
        <v>52</v>
      </c>
      <c r="J735" t="s">
        <v>2361</v>
      </c>
      <c r="K735" t="s">
        <v>2781</v>
      </c>
      <c r="L735" t="s">
        <v>256</v>
      </c>
      <c r="M735" t="s">
        <v>83</v>
      </c>
      <c r="N735" t="s">
        <v>74</v>
      </c>
    </row>
    <row r="736" spans="1:15" x14ac:dyDescent="0.3">
      <c r="A736" t="s">
        <v>189</v>
      </c>
      <c r="B736" t="s">
        <v>2782</v>
      </c>
      <c r="C736">
        <v>10</v>
      </c>
      <c r="D736" t="s">
        <v>26</v>
      </c>
      <c r="E736" t="s">
        <v>16</v>
      </c>
      <c r="F736">
        <v>43620</v>
      </c>
      <c r="G736">
        <v>190</v>
      </c>
      <c r="H736" t="s">
        <v>1140</v>
      </c>
      <c r="I736" t="s">
        <v>22</v>
      </c>
      <c r="J736" t="s">
        <v>2783</v>
      </c>
      <c r="L736" t="s">
        <v>201</v>
      </c>
      <c r="M736" t="s">
        <v>343</v>
      </c>
      <c r="N736" t="s">
        <v>78</v>
      </c>
    </row>
    <row r="737" spans="1:14" x14ac:dyDescent="0.3">
      <c r="A737" t="s">
        <v>189</v>
      </c>
      <c r="B737" t="s">
        <v>2784</v>
      </c>
      <c r="C737">
        <v>0</v>
      </c>
      <c r="D737" t="s">
        <v>1</v>
      </c>
      <c r="E737" t="s">
        <v>16</v>
      </c>
      <c r="F737">
        <v>43621</v>
      </c>
      <c r="G737">
        <v>180</v>
      </c>
      <c r="H737" t="s">
        <v>523</v>
      </c>
      <c r="I737" t="s">
        <v>28</v>
      </c>
      <c r="J737" t="s">
        <v>203</v>
      </c>
      <c r="K737" t="s">
        <v>2785</v>
      </c>
      <c r="L737" t="s">
        <v>307</v>
      </c>
      <c r="M737" t="s">
        <v>381</v>
      </c>
      <c r="N737" t="s">
        <v>277</v>
      </c>
    </row>
    <row r="738" spans="1:14" x14ac:dyDescent="0.3">
      <c r="A738" t="s">
        <v>189</v>
      </c>
      <c r="B738" t="s">
        <v>2786</v>
      </c>
      <c r="C738">
        <v>4</v>
      </c>
      <c r="D738" t="s">
        <v>42</v>
      </c>
      <c r="E738" t="s">
        <v>16</v>
      </c>
      <c r="F738">
        <v>43620</v>
      </c>
      <c r="G738">
        <v>200</v>
      </c>
      <c r="H738" t="s">
        <v>524</v>
      </c>
      <c r="I738" t="s">
        <v>2787</v>
      </c>
      <c r="J738" t="s">
        <v>2788</v>
      </c>
      <c r="L738" t="s">
        <v>519</v>
      </c>
      <c r="M738" t="s">
        <v>300</v>
      </c>
      <c r="N738" t="s">
        <v>284</v>
      </c>
    </row>
    <row r="739" spans="1:14" x14ac:dyDescent="0.3">
      <c r="A739" t="s">
        <v>189</v>
      </c>
      <c r="B739" t="s">
        <v>2789</v>
      </c>
      <c r="C739">
        <v>14</v>
      </c>
      <c r="D739" t="s">
        <v>26</v>
      </c>
      <c r="E739" t="s">
        <v>2</v>
      </c>
      <c r="F739">
        <v>43625</v>
      </c>
      <c r="G739">
        <v>235</v>
      </c>
      <c r="H739" t="s">
        <v>2790</v>
      </c>
      <c r="I739" t="s">
        <v>208</v>
      </c>
      <c r="J739" t="s">
        <v>2791</v>
      </c>
      <c r="L739" t="s">
        <v>309</v>
      </c>
      <c r="M739" t="s">
        <v>525</v>
      </c>
      <c r="N739" t="s">
        <v>31</v>
      </c>
    </row>
    <row r="740" spans="1:14" x14ac:dyDescent="0.3">
      <c r="A740" t="s">
        <v>189</v>
      </c>
      <c r="B740" t="s">
        <v>2792</v>
      </c>
      <c r="C740">
        <v>1</v>
      </c>
      <c r="D740" t="s">
        <v>1</v>
      </c>
      <c r="E740" t="s">
        <v>21</v>
      </c>
      <c r="F740">
        <v>43648</v>
      </c>
      <c r="G740">
        <v>235</v>
      </c>
      <c r="H740" t="s">
        <v>2793</v>
      </c>
      <c r="I740" t="s">
        <v>246</v>
      </c>
      <c r="J740" t="s">
        <v>526</v>
      </c>
      <c r="K740" t="s">
        <v>2794</v>
      </c>
      <c r="L740" t="s">
        <v>2795</v>
      </c>
      <c r="M740" t="s">
        <v>1978</v>
      </c>
      <c r="N740" t="s">
        <v>206</v>
      </c>
    </row>
    <row r="741" spans="1:14" x14ac:dyDescent="0.3">
      <c r="A741" t="s">
        <v>189</v>
      </c>
      <c r="B741" t="s">
        <v>2796</v>
      </c>
      <c r="C741">
        <v>33</v>
      </c>
      <c r="D741" t="s">
        <v>1</v>
      </c>
      <c r="E741" t="s">
        <v>2</v>
      </c>
      <c r="F741">
        <v>43625</v>
      </c>
      <c r="G741">
        <v>235</v>
      </c>
      <c r="H741" t="s">
        <v>2797</v>
      </c>
      <c r="I741" t="s">
        <v>1456</v>
      </c>
      <c r="J741" t="s">
        <v>2798</v>
      </c>
      <c r="L741" t="s">
        <v>237</v>
      </c>
      <c r="M741" t="s">
        <v>238</v>
      </c>
      <c r="N741" t="s">
        <v>92</v>
      </c>
    </row>
    <row r="742" spans="1:14" x14ac:dyDescent="0.3">
      <c r="A742" t="s">
        <v>189</v>
      </c>
      <c r="B742" t="s">
        <v>2799</v>
      </c>
      <c r="C742">
        <v>5</v>
      </c>
      <c r="D742" t="s">
        <v>1</v>
      </c>
      <c r="E742" t="s">
        <v>2</v>
      </c>
      <c r="F742">
        <v>43626</v>
      </c>
      <c r="G742">
        <v>210</v>
      </c>
      <c r="H742" t="s">
        <v>242</v>
      </c>
      <c r="I742" t="s">
        <v>208</v>
      </c>
      <c r="J742" t="s">
        <v>325</v>
      </c>
      <c r="K742" t="s">
        <v>2800</v>
      </c>
      <c r="L742" t="s">
        <v>435</v>
      </c>
      <c r="M742" t="s">
        <v>30</v>
      </c>
      <c r="N742" t="s">
        <v>50</v>
      </c>
    </row>
    <row r="743" spans="1:14" x14ac:dyDescent="0.3">
      <c r="A743" t="s">
        <v>189</v>
      </c>
      <c r="B743" t="s">
        <v>2801</v>
      </c>
      <c r="C743">
        <v>24</v>
      </c>
      <c r="D743" t="s">
        <v>26</v>
      </c>
      <c r="E743" t="s">
        <v>2</v>
      </c>
      <c r="F743">
        <v>43623</v>
      </c>
      <c r="G743">
        <v>215</v>
      </c>
      <c r="H743" t="s">
        <v>2802</v>
      </c>
      <c r="I743" t="s">
        <v>4</v>
      </c>
      <c r="J743" t="s">
        <v>1876</v>
      </c>
      <c r="L743" t="s">
        <v>527</v>
      </c>
      <c r="M743" t="s">
        <v>229</v>
      </c>
      <c r="N743" t="s">
        <v>275</v>
      </c>
    </row>
    <row r="744" spans="1:14" x14ac:dyDescent="0.3">
      <c r="A744" t="s">
        <v>189</v>
      </c>
      <c r="B744" t="s">
        <v>2803</v>
      </c>
      <c r="C744">
        <v>54</v>
      </c>
      <c r="D744" t="s">
        <v>1</v>
      </c>
      <c r="E744" t="s">
        <v>16</v>
      </c>
      <c r="F744">
        <v>43617</v>
      </c>
      <c r="G744">
        <v>180</v>
      </c>
      <c r="H744" t="s">
        <v>2804</v>
      </c>
      <c r="I744" t="s">
        <v>208</v>
      </c>
      <c r="J744" t="s">
        <v>2805</v>
      </c>
      <c r="L744" t="s">
        <v>61</v>
      </c>
      <c r="M744" t="s">
        <v>292</v>
      </c>
      <c r="N744" t="s">
        <v>59</v>
      </c>
    </row>
    <row r="745" spans="1:14" x14ac:dyDescent="0.3">
      <c r="A745" t="s">
        <v>189</v>
      </c>
      <c r="B745" t="s">
        <v>2806</v>
      </c>
      <c r="C745">
        <v>25</v>
      </c>
      <c r="D745" t="s">
        <v>26</v>
      </c>
      <c r="E745" t="s">
        <v>16</v>
      </c>
      <c r="F745">
        <v>43622</v>
      </c>
      <c r="G745">
        <v>215</v>
      </c>
      <c r="H745" t="s">
        <v>2807</v>
      </c>
      <c r="I745" t="s">
        <v>244</v>
      </c>
      <c r="L745" t="s">
        <v>61</v>
      </c>
      <c r="M745" t="s">
        <v>98</v>
      </c>
      <c r="N745" t="s">
        <v>59</v>
      </c>
    </row>
    <row r="746" spans="1:14" x14ac:dyDescent="0.3">
      <c r="A746" t="s">
        <v>708</v>
      </c>
      <c r="B746" t="s">
        <v>2808</v>
      </c>
      <c r="C746">
        <v>3</v>
      </c>
      <c r="D746" t="s">
        <v>20</v>
      </c>
      <c r="E746" t="s">
        <v>16</v>
      </c>
      <c r="F746">
        <v>43617</v>
      </c>
      <c r="G746">
        <v>165</v>
      </c>
      <c r="H746" t="s">
        <v>2809</v>
      </c>
      <c r="I746" t="s">
        <v>208</v>
      </c>
      <c r="J746" t="s">
        <v>2810</v>
      </c>
      <c r="L746" t="s">
        <v>489</v>
      </c>
      <c r="M746" t="s">
        <v>265</v>
      </c>
      <c r="N746" t="s">
        <v>345</v>
      </c>
    </row>
    <row r="747" spans="1:14" x14ac:dyDescent="0.3">
      <c r="A747" t="s">
        <v>708</v>
      </c>
      <c r="B747" t="s">
        <v>2811</v>
      </c>
      <c r="C747">
        <v>12</v>
      </c>
      <c r="D747" t="s">
        <v>20</v>
      </c>
      <c r="E747" t="s">
        <v>16</v>
      </c>
      <c r="F747">
        <v>43594</v>
      </c>
      <c r="G747">
        <v>170</v>
      </c>
      <c r="H747" t="s">
        <v>709</v>
      </c>
      <c r="I747" t="s">
        <v>75</v>
      </c>
      <c r="J747" t="s">
        <v>2812</v>
      </c>
      <c r="K747" t="s">
        <v>1734</v>
      </c>
      <c r="L747" t="s">
        <v>76</v>
      </c>
      <c r="M747" t="s">
        <v>267</v>
      </c>
      <c r="N747" t="s">
        <v>305</v>
      </c>
    </row>
    <row r="748" spans="1:14" x14ac:dyDescent="0.3">
      <c r="A748" t="s">
        <v>708</v>
      </c>
      <c r="B748" t="s">
        <v>2813</v>
      </c>
      <c r="C748">
        <v>15</v>
      </c>
      <c r="D748" t="s">
        <v>20</v>
      </c>
      <c r="E748" t="s">
        <v>2</v>
      </c>
      <c r="F748">
        <v>43624</v>
      </c>
      <c r="G748">
        <v>240</v>
      </c>
      <c r="H748" t="s">
        <v>2814</v>
      </c>
      <c r="I748" t="s">
        <v>1843</v>
      </c>
      <c r="L748" t="s">
        <v>513</v>
      </c>
      <c r="M748" t="s">
        <v>205</v>
      </c>
      <c r="N748" t="s">
        <v>39</v>
      </c>
    </row>
    <row r="749" spans="1:14" x14ac:dyDescent="0.3">
      <c r="A749" t="s">
        <v>708</v>
      </c>
      <c r="B749" t="s">
        <v>2815</v>
      </c>
      <c r="C749">
        <v>22</v>
      </c>
      <c r="D749" t="s">
        <v>42</v>
      </c>
      <c r="E749" t="s">
        <v>2</v>
      </c>
      <c r="F749">
        <v>43623</v>
      </c>
      <c r="G749">
        <v>230</v>
      </c>
      <c r="H749" t="s">
        <v>2816</v>
      </c>
      <c r="I749" t="s">
        <v>208</v>
      </c>
      <c r="J749" t="s">
        <v>2817</v>
      </c>
      <c r="L749" t="s">
        <v>351</v>
      </c>
      <c r="M749" t="s">
        <v>710</v>
      </c>
      <c r="N749" t="s">
        <v>220</v>
      </c>
    </row>
    <row r="750" spans="1:14" x14ac:dyDescent="0.3">
      <c r="A750" t="s">
        <v>708</v>
      </c>
      <c r="B750" t="s">
        <v>2818</v>
      </c>
      <c r="C750">
        <v>4</v>
      </c>
      <c r="D750" t="s">
        <v>42</v>
      </c>
      <c r="E750" t="s">
        <v>16</v>
      </c>
      <c r="F750">
        <v>43618</v>
      </c>
      <c r="G750">
        <v>180</v>
      </c>
      <c r="H750" t="s">
        <v>479</v>
      </c>
      <c r="I750" t="s">
        <v>208</v>
      </c>
      <c r="J750" t="s">
        <v>2819</v>
      </c>
      <c r="L750" t="s">
        <v>319</v>
      </c>
      <c r="M750" t="s">
        <v>458</v>
      </c>
      <c r="N750" t="s">
        <v>78</v>
      </c>
    </row>
    <row r="751" spans="1:14" x14ac:dyDescent="0.3">
      <c r="A751" t="s">
        <v>708</v>
      </c>
      <c r="B751" t="s">
        <v>2820</v>
      </c>
      <c r="C751">
        <v>20</v>
      </c>
      <c r="D751" t="s">
        <v>20</v>
      </c>
      <c r="E751" t="s">
        <v>16</v>
      </c>
      <c r="F751">
        <v>43622</v>
      </c>
      <c r="G751">
        <v>185</v>
      </c>
      <c r="H751" t="s">
        <v>385</v>
      </c>
      <c r="I751" t="s">
        <v>282</v>
      </c>
      <c r="L751" t="s">
        <v>531</v>
      </c>
      <c r="M751" t="s">
        <v>311</v>
      </c>
      <c r="N751" t="s">
        <v>331</v>
      </c>
    </row>
    <row r="752" spans="1:14" x14ac:dyDescent="0.3">
      <c r="A752" t="s">
        <v>708</v>
      </c>
      <c r="B752" t="s">
        <v>2821</v>
      </c>
      <c r="C752">
        <v>35</v>
      </c>
      <c r="D752" t="s">
        <v>26</v>
      </c>
      <c r="E752" t="s">
        <v>2</v>
      </c>
      <c r="F752">
        <v>43623</v>
      </c>
      <c r="G752">
        <v>225</v>
      </c>
      <c r="H752" t="s">
        <v>711</v>
      </c>
      <c r="I752" t="s">
        <v>712</v>
      </c>
      <c r="J752" t="s">
        <v>2822</v>
      </c>
      <c r="L752" t="s">
        <v>239</v>
      </c>
      <c r="M752" t="s">
        <v>525</v>
      </c>
      <c r="N752" t="s">
        <v>31</v>
      </c>
    </row>
    <row r="753" spans="1:14" x14ac:dyDescent="0.3">
      <c r="A753" t="s">
        <v>708</v>
      </c>
      <c r="B753" t="s">
        <v>2823</v>
      </c>
      <c r="C753">
        <v>5</v>
      </c>
      <c r="D753" t="s">
        <v>20</v>
      </c>
      <c r="E753" t="s">
        <v>16</v>
      </c>
      <c r="F753">
        <v>43620</v>
      </c>
      <c r="G753">
        <v>195</v>
      </c>
      <c r="H753" t="s">
        <v>2824</v>
      </c>
      <c r="I753" t="s">
        <v>4</v>
      </c>
      <c r="L753" t="s">
        <v>433</v>
      </c>
      <c r="M753" t="s">
        <v>238</v>
      </c>
      <c r="N753" t="s">
        <v>39</v>
      </c>
    </row>
    <row r="754" spans="1:14" x14ac:dyDescent="0.3">
      <c r="A754" t="s">
        <v>708</v>
      </c>
      <c r="B754" t="s">
        <v>2825</v>
      </c>
      <c r="C754">
        <v>13</v>
      </c>
      <c r="D754" t="s">
        <v>20</v>
      </c>
      <c r="E754" t="s">
        <v>2</v>
      </c>
      <c r="F754">
        <v>43623</v>
      </c>
      <c r="G754">
        <v>225</v>
      </c>
      <c r="H754" t="s">
        <v>713</v>
      </c>
      <c r="I754" t="s">
        <v>22</v>
      </c>
      <c r="J754" t="s">
        <v>2826</v>
      </c>
      <c r="L754" t="s">
        <v>310</v>
      </c>
      <c r="M754" t="s">
        <v>336</v>
      </c>
      <c r="N754" t="s">
        <v>78</v>
      </c>
    </row>
    <row r="755" spans="1:14" x14ac:dyDescent="0.3">
      <c r="A755" t="s">
        <v>708</v>
      </c>
      <c r="B755" t="s">
        <v>2827</v>
      </c>
      <c r="C755">
        <v>23</v>
      </c>
      <c r="D755" t="s">
        <v>20</v>
      </c>
      <c r="E755" t="s">
        <v>2</v>
      </c>
      <c r="F755">
        <v>43625</v>
      </c>
      <c r="G755">
        <v>210</v>
      </c>
      <c r="H755" t="s">
        <v>2279</v>
      </c>
      <c r="I755" t="s">
        <v>2280</v>
      </c>
      <c r="L755" t="s">
        <v>209</v>
      </c>
      <c r="M755" t="s">
        <v>19</v>
      </c>
      <c r="N755" t="s">
        <v>92</v>
      </c>
    </row>
    <row r="756" spans="1:14" x14ac:dyDescent="0.3">
      <c r="A756" t="s">
        <v>708</v>
      </c>
      <c r="B756" t="s">
        <v>2828</v>
      </c>
      <c r="C756">
        <v>10</v>
      </c>
      <c r="D756" t="s">
        <v>1</v>
      </c>
      <c r="E756" t="s">
        <v>16</v>
      </c>
      <c r="F756">
        <v>43620</v>
      </c>
      <c r="G756">
        <v>165</v>
      </c>
      <c r="H756" t="s">
        <v>299</v>
      </c>
      <c r="I756" t="s">
        <v>22</v>
      </c>
      <c r="J756" t="s">
        <v>2829</v>
      </c>
      <c r="L756" t="s">
        <v>406</v>
      </c>
      <c r="M756" t="s">
        <v>430</v>
      </c>
      <c r="N756" t="s">
        <v>65</v>
      </c>
    </row>
    <row r="757" spans="1:14" x14ac:dyDescent="0.3">
      <c r="A757" t="s">
        <v>708</v>
      </c>
      <c r="B757" t="s">
        <v>2830</v>
      </c>
      <c r="C757">
        <v>11</v>
      </c>
      <c r="D757" t="s">
        <v>42</v>
      </c>
      <c r="E757" t="s">
        <v>16</v>
      </c>
      <c r="F757">
        <v>43617</v>
      </c>
      <c r="G757">
        <v>195</v>
      </c>
      <c r="H757" t="s">
        <v>2831</v>
      </c>
      <c r="I757" t="s">
        <v>390</v>
      </c>
      <c r="J757" t="s">
        <v>956</v>
      </c>
      <c r="L757" t="s">
        <v>357</v>
      </c>
      <c r="M757" t="s">
        <v>210</v>
      </c>
      <c r="N757" t="s">
        <v>39</v>
      </c>
    </row>
    <row r="758" spans="1:14" x14ac:dyDescent="0.3">
      <c r="A758" t="s">
        <v>708</v>
      </c>
      <c r="B758" t="s">
        <v>2832</v>
      </c>
      <c r="C758">
        <v>1</v>
      </c>
      <c r="D758" t="s">
        <v>20</v>
      </c>
      <c r="E758" t="s">
        <v>16</v>
      </c>
      <c r="F758">
        <v>36678</v>
      </c>
      <c r="G758">
        <v>170</v>
      </c>
      <c r="H758" t="s">
        <v>2833</v>
      </c>
      <c r="I758" t="s">
        <v>484</v>
      </c>
      <c r="J758" t="s">
        <v>1768</v>
      </c>
      <c r="L758" t="s">
        <v>421</v>
      </c>
      <c r="M758" t="s">
        <v>458</v>
      </c>
      <c r="N758" t="s">
        <v>277</v>
      </c>
    </row>
    <row r="759" spans="1:14" x14ac:dyDescent="0.3">
      <c r="A759" t="s">
        <v>708</v>
      </c>
      <c r="B759" t="s">
        <v>2834</v>
      </c>
      <c r="C759">
        <v>0</v>
      </c>
      <c r="D759" t="s">
        <v>1</v>
      </c>
      <c r="E759" t="s">
        <v>2</v>
      </c>
      <c r="F759">
        <v>43620</v>
      </c>
      <c r="G759">
        <v>190</v>
      </c>
      <c r="H759" t="s">
        <v>2835</v>
      </c>
      <c r="I759" t="s">
        <v>87</v>
      </c>
      <c r="J759" t="s">
        <v>2836</v>
      </c>
      <c r="L759" t="s">
        <v>290</v>
      </c>
      <c r="M759" t="s">
        <v>316</v>
      </c>
      <c r="N759" t="s">
        <v>54</v>
      </c>
    </row>
    <row r="760" spans="1:14" x14ac:dyDescent="0.3">
      <c r="A760" t="s">
        <v>708</v>
      </c>
      <c r="B760" t="s">
        <v>2837</v>
      </c>
      <c r="C760">
        <v>25</v>
      </c>
      <c r="D760" t="s">
        <v>1</v>
      </c>
      <c r="E760" t="s">
        <v>2</v>
      </c>
      <c r="F760">
        <v>43625</v>
      </c>
      <c r="G760">
        <v>230</v>
      </c>
      <c r="H760" t="s">
        <v>273</v>
      </c>
      <c r="I760" t="s">
        <v>22</v>
      </c>
      <c r="J760" t="s">
        <v>2838</v>
      </c>
      <c r="L760" t="s">
        <v>312</v>
      </c>
      <c r="M760" t="s">
        <v>41</v>
      </c>
      <c r="N760" t="s">
        <v>59</v>
      </c>
    </row>
    <row r="761" spans="1:14" x14ac:dyDescent="0.3">
      <c r="A761" t="s">
        <v>708</v>
      </c>
      <c r="B761" t="s">
        <v>2839</v>
      </c>
      <c r="D761" t="s">
        <v>1</v>
      </c>
      <c r="E761" t="s">
        <v>16</v>
      </c>
      <c r="F761">
        <v>43596</v>
      </c>
      <c r="G761">
        <v>165</v>
      </c>
      <c r="H761" t="s">
        <v>711</v>
      </c>
      <c r="I761" t="s">
        <v>712</v>
      </c>
    </row>
    <row r="762" spans="1:14" x14ac:dyDescent="0.3">
      <c r="A762" t="s">
        <v>708</v>
      </c>
      <c r="B762" t="s">
        <v>2840</v>
      </c>
      <c r="C762">
        <v>21</v>
      </c>
      <c r="D762" t="s">
        <v>1</v>
      </c>
      <c r="E762" t="s">
        <v>16</v>
      </c>
      <c r="F762">
        <v>43619</v>
      </c>
      <c r="G762">
        <v>200</v>
      </c>
      <c r="H762" t="s">
        <v>2841</v>
      </c>
      <c r="I762" t="s">
        <v>22</v>
      </c>
      <c r="J762" t="s">
        <v>2842</v>
      </c>
    </row>
    <row r="763" spans="1:14" x14ac:dyDescent="0.3">
      <c r="A763" t="s">
        <v>190</v>
      </c>
      <c r="B763" t="s">
        <v>2843</v>
      </c>
      <c r="C763">
        <v>31</v>
      </c>
      <c r="D763" t="s">
        <v>20</v>
      </c>
      <c r="E763" t="s">
        <v>2</v>
      </c>
      <c r="F763">
        <v>43624</v>
      </c>
      <c r="G763">
        <v>235</v>
      </c>
      <c r="H763" t="s">
        <v>2844</v>
      </c>
      <c r="I763" t="s">
        <v>87</v>
      </c>
      <c r="J763" t="s">
        <v>2845</v>
      </c>
      <c r="K763" t="s">
        <v>528</v>
      </c>
      <c r="L763" t="s">
        <v>224</v>
      </c>
      <c r="M763" t="s">
        <v>86</v>
      </c>
    </row>
    <row r="764" spans="1:14" x14ac:dyDescent="0.3">
      <c r="A764" t="s">
        <v>190</v>
      </c>
      <c r="B764" t="s">
        <v>2846</v>
      </c>
      <c r="C764">
        <v>1</v>
      </c>
      <c r="D764" t="s">
        <v>20</v>
      </c>
      <c r="E764" t="s">
        <v>16</v>
      </c>
      <c r="F764">
        <v>43622</v>
      </c>
      <c r="G764">
        <v>205</v>
      </c>
      <c r="H764" t="s">
        <v>2847</v>
      </c>
      <c r="I764" t="s">
        <v>56</v>
      </c>
      <c r="J764" t="s">
        <v>2848</v>
      </c>
      <c r="K764" t="s">
        <v>463</v>
      </c>
      <c r="L764" t="s">
        <v>529</v>
      </c>
      <c r="M764" t="s">
        <v>474</v>
      </c>
    </row>
    <row r="765" spans="1:14" x14ac:dyDescent="0.3">
      <c r="A765" t="s">
        <v>190</v>
      </c>
      <c r="B765" t="s">
        <v>2849</v>
      </c>
      <c r="C765">
        <v>3</v>
      </c>
      <c r="D765" t="s">
        <v>42</v>
      </c>
      <c r="E765" t="s">
        <v>16</v>
      </c>
      <c r="F765">
        <v>43619</v>
      </c>
      <c r="G765">
        <v>170</v>
      </c>
      <c r="H765" t="s">
        <v>530</v>
      </c>
      <c r="I765" t="s">
        <v>22</v>
      </c>
      <c r="J765" t="s">
        <v>2850</v>
      </c>
      <c r="K765" t="s">
        <v>403</v>
      </c>
      <c r="L765" t="s">
        <v>317</v>
      </c>
      <c r="M765" t="s">
        <v>296</v>
      </c>
    </row>
    <row r="766" spans="1:14" x14ac:dyDescent="0.3">
      <c r="A766" t="s">
        <v>190</v>
      </c>
      <c r="B766" t="s">
        <v>2851</v>
      </c>
      <c r="C766">
        <v>2</v>
      </c>
      <c r="D766" t="s">
        <v>1</v>
      </c>
      <c r="E766" t="s">
        <v>16</v>
      </c>
      <c r="F766">
        <v>43594</v>
      </c>
      <c r="H766" t="s">
        <v>1574</v>
      </c>
      <c r="I766" t="s">
        <v>56</v>
      </c>
      <c r="J766" t="s">
        <v>2852</v>
      </c>
      <c r="K766" t="s">
        <v>531</v>
      </c>
      <c r="L766" t="s">
        <v>229</v>
      </c>
      <c r="M766" t="s">
        <v>86</v>
      </c>
    </row>
    <row r="767" spans="1:14" x14ac:dyDescent="0.3">
      <c r="A767" t="s">
        <v>190</v>
      </c>
      <c r="B767" t="s">
        <v>2853</v>
      </c>
      <c r="C767">
        <v>10</v>
      </c>
      <c r="D767" t="s">
        <v>26</v>
      </c>
      <c r="E767" t="s">
        <v>16</v>
      </c>
      <c r="F767">
        <v>43620</v>
      </c>
      <c r="G767">
        <v>185</v>
      </c>
      <c r="H767" t="s">
        <v>2854</v>
      </c>
      <c r="I767" t="s">
        <v>510</v>
      </c>
      <c r="J767" t="s">
        <v>2855</v>
      </c>
      <c r="K767" t="s">
        <v>532</v>
      </c>
      <c r="L767" t="s">
        <v>343</v>
      </c>
      <c r="M767" t="s">
        <v>15</v>
      </c>
    </row>
    <row r="768" spans="1:14" x14ac:dyDescent="0.3">
      <c r="A768" t="s">
        <v>190</v>
      </c>
      <c r="B768" t="s">
        <v>2856</v>
      </c>
      <c r="C768">
        <v>11</v>
      </c>
      <c r="D768" t="s">
        <v>20</v>
      </c>
      <c r="E768" t="s">
        <v>16</v>
      </c>
      <c r="F768">
        <v>43617</v>
      </c>
      <c r="G768">
        <v>170</v>
      </c>
      <c r="H768" t="s">
        <v>2857</v>
      </c>
      <c r="I768" t="s">
        <v>533</v>
      </c>
      <c r="J768" t="s">
        <v>2858</v>
      </c>
      <c r="K768" t="s">
        <v>302</v>
      </c>
      <c r="L768" t="s">
        <v>458</v>
      </c>
      <c r="M768" t="s">
        <v>289</v>
      </c>
    </row>
    <row r="769" spans="1:14" x14ac:dyDescent="0.3">
      <c r="A769" t="s">
        <v>190</v>
      </c>
      <c r="B769" t="s">
        <v>2859</v>
      </c>
      <c r="C769">
        <v>5</v>
      </c>
      <c r="D769" t="s">
        <v>42</v>
      </c>
      <c r="E769" t="s">
        <v>2</v>
      </c>
      <c r="F769">
        <v>43621</v>
      </c>
      <c r="H769" t="s">
        <v>2860</v>
      </c>
      <c r="I769" t="s">
        <v>22</v>
      </c>
      <c r="K769" t="s">
        <v>519</v>
      </c>
      <c r="L769" t="s">
        <v>430</v>
      </c>
      <c r="M769" t="s">
        <v>86</v>
      </c>
    </row>
    <row r="770" spans="1:14" x14ac:dyDescent="0.3">
      <c r="A770" t="s">
        <v>190</v>
      </c>
      <c r="B770" t="s">
        <v>2861</v>
      </c>
      <c r="C770">
        <v>0</v>
      </c>
      <c r="D770" t="s">
        <v>20</v>
      </c>
      <c r="E770" t="s">
        <v>2</v>
      </c>
      <c r="F770">
        <v>43621</v>
      </c>
      <c r="G770">
        <v>255</v>
      </c>
      <c r="H770" t="s">
        <v>455</v>
      </c>
      <c r="I770" t="s">
        <v>75</v>
      </c>
      <c r="J770" t="s">
        <v>2862</v>
      </c>
      <c r="K770" t="s">
        <v>392</v>
      </c>
      <c r="L770" t="s">
        <v>265</v>
      </c>
      <c r="M770" t="s">
        <v>220</v>
      </c>
    </row>
    <row r="771" spans="1:14" x14ac:dyDescent="0.3">
      <c r="A771" t="s">
        <v>190</v>
      </c>
      <c r="B771" t="s">
        <v>2863</v>
      </c>
      <c r="C771">
        <v>20</v>
      </c>
      <c r="D771" t="s">
        <v>26</v>
      </c>
      <c r="E771" t="s">
        <v>16</v>
      </c>
      <c r="F771">
        <v>43622</v>
      </c>
      <c r="G771">
        <v>180</v>
      </c>
      <c r="H771" t="s">
        <v>455</v>
      </c>
      <c r="I771" t="s">
        <v>75</v>
      </c>
      <c r="J771" t="s">
        <v>2864</v>
      </c>
      <c r="K771" t="s">
        <v>445</v>
      </c>
      <c r="L771" t="s">
        <v>269</v>
      </c>
      <c r="M771" t="s">
        <v>25</v>
      </c>
    </row>
    <row r="772" spans="1:14" x14ac:dyDescent="0.3">
      <c r="A772" t="s">
        <v>190</v>
      </c>
      <c r="B772" t="s">
        <v>2865</v>
      </c>
      <c r="C772">
        <v>55</v>
      </c>
      <c r="D772" t="s">
        <v>1</v>
      </c>
      <c r="E772" t="s">
        <v>21</v>
      </c>
      <c r="F772">
        <v>43648</v>
      </c>
      <c r="G772">
        <v>235</v>
      </c>
      <c r="H772" t="s">
        <v>534</v>
      </c>
      <c r="I772" t="s">
        <v>32</v>
      </c>
      <c r="J772" t="s">
        <v>2866</v>
      </c>
      <c r="K772" t="s">
        <v>45</v>
      </c>
      <c r="L772" t="s">
        <v>269</v>
      </c>
      <c r="M772" t="s">
        <v>50</v>
      </c>
    </row>
    <row r="773" spans="1:14" x14ac:dyDescent="0.3">
      <c r="A773" t="s">
        <v>190</v>
      </c>
      <c r="B773" t="s">
        <v>2867</v>
      </c>
      <c r="C773">
        <v>15</v>
      </c>
      <c r="D773" t="s">
        <v>42</v>
      </c>
      <c r="E773" t="s">
        <v>16</v>
      </c>
      <c r="F773">
        <v>43594</v>
      </c>
      <c r="G773">
        <v>160</v>
      </c>
      <c r="H773" t="s">
        <v>455</v>
      </c>
      <c r="I773" t="s">
        <v>75</v>
      </c>
      <c r="J773" t="s">
        <v>2868</v>
      </c>
      <c r="K773" t="s">
        <v>53</v>
      </c>
      <c r="L773" t="s">
        <v>241</v>
      </c>
      <c r="M773" t="s">
        <v>92</v>
      </c>
    </row>
    <row r="774" spans="1:14" x14ac:dyDescent="0.3">
      <c r="A774" t="s">
        <v>190</v>
      </c>
      <c r="B774" t="s">
        <v>2869</v>
      </c>
      <c r="C774">
        <v>4</v>
      </c>
      <c r="D774" t="s">
        <v>1</v>
      </c>
      <c r="E774" t="s">
        <v>16</v>
      </c>
      <c r="F774">
        <v>36678</v>
      </c>
      <c r="G774">
        <v>180</v>
      </c>
      <c r="H774" t="s">
        <v>487</v>
      </c>
      <c r="I774" t="s">
        <v>17</v>
      </c>
      <c r="J774" t="s">
        <v>2870</v>
      </c>
    </row>
    <row r="775" spans="1:14" x14ac:dyDescent="0.3">
      <c r="A775" t="s">
        <v>190</v>
      </c>
      <c r="B775" t="s">
        <v>2871</v>
      </c>
      <c r="C775">
        <v>32</v>
      </c>
      <c r="D775" t="s">
        <v>1</v>
      </c>
      <c r="E775" t="s">
        <v>2</v>
      </c>
      <c r="F775">
        <v>43625</v>
      </c>
      <c r="H775" t="s">
        <v>202</v>
      </c>
      <c r="I775" t="s">
        <v>56</v>
      </c>
      <c r="J775" t="s">
        <v>2872</v>
      </c>
    </row>
    <row r="776" spans="1:14" x14ac:dyDescent="0.3">
      <c r="A776" t="s">
        <v>190</v>
      </c>
      <c r="B776" t="s">
        <v>2873</v>
      </c>
      <c r="C776">
        <v>25</v>
      </c>
      <c r="D776" t="s">
        <v>1</v>
      </c>
      <c r="E776" t="s">
        <v>16</v>
      </c>
      <c r="F776">
        <v>43619</v>
      </c>
      <c r="H776" t="s">
        <v>202</v>
      </c>
      <c r="I776" t="s">
        <v>56</v>
      </c>
      <c r="J776" t="s">
        <v>2874</v>
      </c>
    </row>
    <row r="777" spans="1:14" x14ac:dyDescent="0.3">
      <c r="A777" t="s">
        <v>2875</v>
      </c>
      <c r="B777" t="s">
        <v>2876</v>
      </c>
      <c r="C777">
        <v>2</v>
      </c>
      <c r="D777" t="s">
        <v>20</v>
      </c>
      <c r="E777" t="s">
        <v>16</v>
      </c>
      <c r="F777">
        <v>43595</v>
      </c>
      <c r="G777">
        <v>170</v>
      </c>
      <c r="H777" t="s">
        <v>545</v>
      </c>
      <c r="I777" t="s">
        <v>208</v>
      </c>
      <c r="J777" t="s">
        <v>782</v>
      </c>
      <c r="L777" t="s">
        <v>570</v>
      </c>
      <c r="M777" t="s">
        <v>343</v>
      </c>
      <c r="N777" t="s">
        <v>10</v>
      </c>
    </row>
    <row r="778" spans="1:14" x14ac:dyDescent="0.3">
      <c r="A778" t="s">
        <v>2875</v>
      </c>
      <c r="B778" t="s">
        <v>2877</v>
      </c>
      <c r="C778">
        <v>14</v>
      </c>
      <c r="D778" t="s">
        <v>20</v>
      </c>
      <c r="E778" t="s">
        <v>16</v>
      </c>
      <c r="F778">
        <v>43617</v>
      </c>
      <c r="G778">
        <v>190</v>
      </c>
      <c r="H778" t="s">
        <v>2878</v>
      </c>
      <c r="I778" t="s">
        <v>208</v>
      </c>
      <c r="J778" t="s">
        <v>2879</v>
      </c>
      <c r="L778" t="s">
        <v>489</v>
      </c>
      <c r="M778" t="s">
        <v>336</v>
      </c>
      <c r="N778" t="s">
        <v>275</v>
      </c>
    </row>
    <row r="779" spans="1:14" x14ac:dyDescent="0.3">
      <c r="A779" t="s">
        <v>2875</v>
      </c>
      <c r="B779" t="s">
        <v>2880</v>
      </c>
      <c r="C779">
        <v>40</v>
      </c>
      <c r="D779" t="s">
        <v>1</v>
      </c>
      <c r="E779" t="s">
        <v>2</v>
      </c>
      <c r="F779">
        <v>43625</v>
      </c>
      <c r="G779">
        <v>235</v>
      </c>
      <c r="H779" t="s">
        <v>471</v>
      </c>
      <c r="I779" t="s">
        <v>230</v>
      </c>
      <c r="J779" t="s">
        <v>2881</v>
      </c>
      <c r="L779" t="s">
        <v>404</v>
      </c>
      <c r="M779" t="s">
        <v>226</v>
      </c>
      <c r="N779" t="s">
        <v>39</v>
      </c>
    </row>
    <row r="780" spans="1:14" x14ac:dyDescent="0.3">
      <c r="A780" t="s">
        <v>2875</v>
      </c>
      <c r="B780" t="s">
        <v>2882</v>
      </c>
      <c r="C780">
        <v>3</v>
      </c>
      <c r="D780" t="s">
        <v>42</v>
      </c>
      <c r="E780" t="s">
        <v>16</v>
      </c>
      <c r="F780">
        <v>43618</v>
      </c>
      <c r="G780">
        <v>180</v>
      </c>
      <c r="H780" t="s">
        <v>783</v>
      </c>
      <c r="I780" t="s">
        <v>208</v>
      </c>
      <c r="J780" t="s">
        <v>2883</v>
      </c>
      <c r="K780" t="s">
        <v>2884</v>
      </c>
      <c r="L780" t="s">
        <v>562</v>
      </c>
      <c r="M780" t="s">
        <v>210</v>
      </c>
      <c r="N780" t="s">
        <v>350</v>
      </c>
    </row>
    <row r="781" spans="1:14" x14ac:dyDescent="0.3">
      <c r="A781" t="s">
        <v>2875</v>
      </c>
      <c r="B781" t="s">
        <v>2885</v>
      </c>
      <c r="C781">
        <v>5</v>
      </c>
      <c r="D781" t="s">
        <v>42</v>
      </c>
      <c r="E781" t="s">
        <v>2</v>
      </c>
      <c r="F781">
        <v>43626</v>
      </c>
      <c r="G781">
        <v>235</v>
      </c>
      <c r="H781" t="s">
        <v>515</v>
      </c>
      <c r="I781" t="s">
        <v>208</v>
      </c>
      <c r="J781" t="s">
        <v>2886</v>
      </c>
      <c r="L781" t="s">
        <v>366</v>
      </c>
      <c r="M781" t="s">
        <v>784</v>
      </c>
      <c r="N781" t="s">
        <v>86</v>
      </c>
    </row>
    <row r="782" spans="1:14" x14ac:dyDescent="0.3">
      <c r="A782" t="s">
        <v>2875</v>
      </c>
      <c r="B782" t="s">
        <v>2887</v>
      </c>
      <c r="C782">
        <v>42</v>
      </c>
      <c r="D782" t="s">
        <v>20</v>
      </c>
      <c r="E782" t="s">
        <v>2</v>
      </c>
      <c r="F782">
        <v>43624</v>
      </c>
      <c r="G782">
        <v>220</v>
      </c>
      <c r="H782" t="s">
        <v>2687</v>
      </c>
      <c r="I782" t="s">
        <v>208</v>
      </c>
      <c r="J782" t="s">
        <v>2888</v>
      </c>
      <c r="L782" t="s">
        <v>363</v>
      </c>
      <c r="M782" t="s">
        <v>226</v>
      </c>
      <c r="N782" t="s">
        <v>31</v>
      </c>
    </row>
    <row r="783" spans="1:14" x14ac:dyDescent="0.3">
      <c r="A783" t="s">
        <v>2875</v>
      </c>
      <c r="B783" t="s">
        <v>2889</v>
      </c>
      <c r="C783">
        <v>24</v>
      </c>
      <c r="D783" t="s">
        <v>20</v>
      </c>
      <c r="E783" t="s">
        <v>16</v>
      </c>
      <c r="F783">
        <v>43618</v>
      </c>
      <c r="G783">
        <v>170</v>
      </c>
      <c r="H783" t="s">
        <v>2890</v>
      </c>
      <c r="I783" t="s">
        <v>208</v>
      </c>
      <c r="J783" t="s">
        <v>2891</v>
      </c>
      <c r="L783" t="s">
        <v>514</v>
      </c>
      <c r="M783" t="s">
        <v>381</v>
      </c>
      <c r="N783" t="s">
        <v>211</v>
      </c>
    </row>
    <row r="784" spans="1:14" x14ac:dyDescent="0.3">
      <c r="A784" t="s">
        <v>2875</v>
      </c>
      <c r="B784" t="s">
        <v>2892</v>
      </c>
      <c r="C784">
        <v>50</v>
      </c>
      <c r="D784" t="s">
        <v>42</v>
      </c>
      <c r="E784" t="s">
        <v>2</v>
      </c>
      <c r="F784">
        <v>43625</v>
      </c>
      <c r="G784">
        <v>275</v>
      </c>
      <c r="H784" t="s">
        <v>2893</v>
      </c>
      <c r="I784" t="s">
        <v>222</v>
      </c>
      <c r="J784" t="s">
        <v>2894</v>
      </c>
      <c r="L784" t="s">
        <v>785</v>
      </c>
      <c r="M784" t="s">
        <v>342</v>
      </c>
      <c r="N784" t="s">
        <v>78</v>
      </c>
    </row>
    <row r="785" spans="1:14" x14ac:dyDescent="0.3">
      <c r="A785" t="s">
        <v>2875</v>
      </c>
      <c r="B785" t="s">
        <v>2895</v>
      </c>
      <c r="C785">
        <v>11</v>
      </c>
      <c r="D785" t="s">
        <v>20</v>
      </c>
      <c r="E785" t="s">
        <v>2</v>
      </c>
      <c r="F785">
        <v>43621</v>
      </c>
      <c r="G785">
        <v>217</v>
      </c>
      <c r="H785" t="s">
        <v>786</v>
      </c>
      <c r="I785" t="s">
        <v>208</v>
      </c>
      <c r="J785" t="s">
        <v>2896</v>
      </c>
      <c r="L785" t="s">
        <v>391</v>
      </c>
      <c r="M785" t="s">
        <v>70</v>
      </c>
      <c r="N785" t="s">
        <v>39</v>
      </c>
    </row>
    <row r="786" spans="1:14" x14ac:dyDescent="0.3">
      <c r="A786" t="s">
        <v>2875</v>
      </c>
      <c r="B786" t="s">
        <v>2897</v>
      </c>
      <c r="C786">
        <v>23</v>
      </c>
      <c r="D786" t="s">
        <v>20</v>
      </c>
      <c r="E786" t="s">
        <v>16</v>
      </c>
      <c r="F786">
        <v>43620</v>
      </c>
      <c r="G786">
        <v>210</v>
      </c>
      <c r="H786" t="s">
        <v>478</v>
      </c>
      <c r="I786" t="s">
        <v>448</v>
      </c>
      <c r="J786" t="s">
        <v>2898</v>
      </c>
      <c r="L786" t="s">
        <v>384</v>
      </c>
      <c r="M786" t="s">
        <v>89</v>
      </c>
      <c r="N786" t="s">
        <v>25</v>
      </c>
    </row>
    <row r="787" spans="1:14" x14ac:dyDescent="0.3">
      <c r="A787" t="s">
        <v>2875</v>
      </c>
      <c r="B787" t="s">
        <v>2899</v>
      </c>
      <c r="C787">
        <v>0</v>
      </c>
      <c r="D787" t="s">
        <v>1</v>
      </c>
      <c r="E787" t="s">
        <v>2</v>
      </c>
      <c r="F787">
        <v>43621</v>
      </c>
      <c r="G787">
        <v>200</v>
      </c>
      <c r="H787" t="s">
        <v>787</v>
      </c>
      <c r="I787" t="s">
        <v>67</v>
      </c>
      <c r="J787" t="s">
        <v>2900</v>
      </c>
      <c r="L787" t="s">
        <v>45</v>
      </c>
      <c r="M787" t="s">
        <v>46</v>
      </c>
      <c r="N787" t="s">
        <v>92</v>
      </c>
    </row>
    <row r="788" spans="1:14" x14ac:dyDescent="0.3">
      <c r="A788" t="s">
        <v>2875</v>
      </c>
      <c r="B788" t="s">
        <v>2901</v>
      </c>
      <c r="C788">
        <v>25</v>
      </c>
      <c r="D788" t="s">
        <v>42</v>
      </c>
      <c r="E788" t="s">
        <v>16</v>
      </c>
      <c r="F788">
        <v>43618</v>
      </c>
      <c r="G788">
        <v>200</v>
      </c>
      <c r="H788" t="s">
        <v>788</v>
      </c>
      <c r="I788" t="s">
        <v>87</v>
      </c>
      <c r="J788" t="s">
        <v>2902</v>
      </c>
      <c r="L788" t="s">
        <v>217</v>
      </c>
      <c r="M788" t="s">
        <v>49</v>
      </c>
      <c r="N788" t="s">
        <v>31</v>
      </c>
    </row>
    <row r="789" spans="1:14" x14ac:dyDescent="0.3">
      <c r="A789" t="s">
        <v>2875</v>
      </c>
      <c r="B789" t="s">
        <v>2903</v>
      </c>
      <c r="C789">
        <v>35</v>
      </c>
      <c r="D789" t="s">
        <v>1</v>
      </c>
      <c r="E789" t="s">
        <v>21</v>
      </c>
      <c r="F789">
        <v>43647</v>
      </c>
      <c r="G789">
        <v>255</v>
      </c>
      <c r="H789" t="s">
        <v>789</v>
      </c>
      <c r="I789" t="s">
        <v>208</v>
      </c>
      <c r="J789" t="s">
        <v>2904</v>
      </c>
      <c r="L789" t="s">
        <v>217</v>
      </c>
      <c r="M789" t="s">
        <v>216</v>
      </c>
      <c r="N789" t="s">
        <v>50</v>
      </c>
    </row>
    <row r="790" spans="1:14" x14ac:dyDescent="0.3">
      <c r="A790" t="s">
        <v>2875</v>
      </c>
      <c r="B790" t="s">
        <v>2905</v>
      </c>
      <c r="C790">
        <v>1</v>
      </c>
      <c r="D790" t="s">
        <v>1</v>
      </c>
      <c r="E790" t="s">
        <v>16</v>
      </c>
      <c r="F790">
        <v>43596</v>
      </c>
      <c r="G790">
        <v>170</v>
      </c>
      <c r="H790" t="s">
        <v>2906</v>
      </c>
      <c r="I790" t="s">
        <v>208</v>
      </c>
      <c r="J790" t="s">
        <v>2907</v>
      </c>
    </row>
    <row r="791" spans="1:14" x14ac:dyDescent="0.3">
      <c r="A791" t="s">
        <v>2875</v>
      </c>
      <c r="B791" t="s">
        <v>2908</v>
      </c>
      <c r="C791">
        <v>55</v>
      </c>
      <c r="D791" t="s">
        <v>20</v>
      </c>
      <c r="E791" t="s">
        <v>21</v>
      </c>
      <c r="F791">
        <v>43626</v>
      </c>
      <c r="G791">
        <v>320</v>
      </c>
      <c r="H791" t="s">
        <v>2909</v>
      </c>
      <c r="I791" t="s">
        <v>208</v>
      </c>
      <c r="J791" t="s">
        <v>2910</v>
      </c>
    </row>
    <row r="792" spans="1:14" x14ac:dyDescent="0.3">
      <c r="A792" t="s">
        <v>2875</v>
      </c>
      <c r="B792" t="s">
        <v>2911</v>
      </c>
      <c r="C792">
        <v>4</v>
      </c>
      <c r="D792" t="s">
        <v>1</v>
      </c>
      <c r="E792" t="s">
        <v>16</v>
      </c>
      <c r="F792">
        <v>43620</v>
      </c>
      <c r="G792">
        <v>198</v>
      </c>
      <c r="H792" t="s">
        <v>2912</v>
      </c>
      <c r="I792" t="s">
        <v>964</v>
      </c>
    </row>
    <row r="793" spans="1:14" x14ac:dyDescent="0.3">
      <c r="A793" t="s">
        <v>2913</v>
      </c>
      <c r="B793" t="s">
        <v>2914</v>
      </c>
      <c r="C793">
        <v>3</v>
      </c>
      <c r="D793" t="s">
        <v>20</v>
      </c>
      <c r="E793" t="s">
        <v>2</v>
      </c>
      <c r="F793">
        <v>43622</v>
      </c>
      <c r="G793">
        <v>227</v>
      </c>
      <c r="H793" t="s">
        <v>1869</v>
      </c>
      <c r="I793" t="s">
        <v>96</v>
      </c>
      <c r="J793" t="s">
        <v>2915</v>
      </c>
      <c r="K793" t="s">
        <v>2916</v>
      </c>
      <c r="L793" t="s">
        <v>535</v>
      </c>
      <c r="M793" t="s">
        <v>289</v>
      </c>
    </row>
    <row r="794" spans="1:14" x14ac:dyDescent="0.3">
      <c r="A794" t="s">
        <v>2913</v>
      </c>
      <c r="B794" t="s">
        <v>2917</v>
      </c>
      <c r="C794">
        <v>20</v>
      </c>
      <c r="D794" t="s">
        <v>42</v>
      </c>
      <c r="E794" t="s">
        <v>16</v>
      </c>
      <c r="F794">
        <v>43619</v>
      </c>
      <c r="G794">
        <v>190</v>
      </c>
      <c r="H794" t="s">
        <v>2592</v>
      </c>
      <c r="I794" t="s">
        <v>194</v>
      </c>
      <c r="J794" t="s">
        <v>2918</v>
      </c>
      <c r="K794" t="s">
        <v>536</v>
      </c>
      <c r="L794" t="s">
        <v>419</v>
      </c>
      <c r="M794" t="s">
        <v>198</v>
      </c>
    </row>
    <row r="795" spans="1:14" x14ac:dyDescent="0.3">
      <c r="A795" t="s">
        <v>2913</v>
      </c>
      <c r="B795" t="s">
        <v>2919</v>
      </c>
      <c r="C795">
        <v>0</v>
      </c>
      <c r="D795" t="s">
        <v>26</v>
      </c>
      <c r="E795" t="s">
        <v>16</v>
      </c>
      <c r="F795">
        <v>43617</v>
      </c>
      <c r="G795">
        <v>170</v>
      </c>
      <c r="H795" t="s">
        <v>2920</v>
      </c>
      <c r="I795" t="s">
        <v>4</v>
      </c>
      <c r="J795" t="s">
        <v>2921</v>
      </c>
      <c r="K795" t="s">
        <v>463</v>
      </c>
      <c r="L795" t="s">
        <v>200</v>
      </c>
      <c r="M795" t="s">
        <v>220</v>
      </c>
    </row>
    <row r="796" spans="1:14" x14ac:dyDescent="0.3">
      <c r="A796" t="s">
        <v>2913</v>
      </c>
      <c r="B796" t="s">
        <v>2922</v>
      </c>
      <c r="C796">
        <v>21</v>
      </c>
      <c r="D796" t="s">
        <v>20</v>
      </c>
      <c r="E796" t="s">
        <v>16</v>
      </c>
      <c r="F796">
        <v>43622</v>
      </c>
      <c r="G796">
        <v>190</v>
      </c>
      <c r="H796" t="s">
        <v>2592</v>
      </c>
      <c r="I796" t="s">
        <v>194</v>
      </c>
      <c r="J796" t="s">
        <v>2918</v>
      </c>
      <c r="K796" t="s">
        <v>239</v>
      </c>
      <c r="L796" t="s">
        <v>317</v>
      </c>
      <c r="M796" t="s">
        <v>65</v>
      </c>
    </row>
    <row r="797" spans="1:14" x14ac:dyDescent="0.3">
      <c r="A797" t="s">
        <v>2913</v>
      </c>
      <c r="B797" t="s">
        <v>2923</v>
      </c>
      <c r="C797">
        <v>14</v>
      </c>
      <c r="D797" t="s">
        <v>1</v>
      </c>
      <c r="E797" t="s">
        <v>2</v>
      </c>
      <c r="F797">
        <v>43622</v>
      </c>
      <c r="G797">
        <v>220</v>
      </c>
      <c r="H797" t="s">
        <v>477</v>
      </c>
      <c r="I797" t="s">
        <v>96</v>
      </c>
      <c r="J797" t="s">
        <v>2924</v>
      </c>
      <c r="K797" t="s">
        <v>433</v>
      </c>
      <c r="L797" t="s">
        <v>311</v>
      </c>
      <c r="M797" t="s">
        <v>206</v>
      </c>
    </row>
    <row r="798" spans="1:14" x14ac:dyDescent="0.3">
      <c r="A798" t="s">
        <v>2913</v>
      </c>
      <c r="B798" t="s">
        <v>2925</v>
      </c>
      <c r="C798">
        <v>4</v>
      </c>
      <c r="D798" t="s">
        <v>1</v>
      </c>
      <c r="E798" t="s">
        <v>16</v>
      </c>
      <c r="F798">
        <v>43621</v>
      </c>
      <c r="G798">
        <v>190</v>
      </c>
      <c r="H798" t="s">
        <v>2592</v>
      </c>
      <c r="I798" t="s">
        <v>194</v>
      </c>
      <c r="J798" t="s">
        <v>2918</v>
      </c>
      <c r="K798" t="s">
        <v>29</v>
      </c>
      <c r="L798" t="s">
        <v>317</v>
      </c>
      <c r="M798" t="s">
        <v>277</v>
      </c>
    </row>
    <row r="799" spans="1:14" x14ac:dyDescent="0.3">
      <c r="A799" t="s">
        <v>2913</v>
      </c>
      <c r="B799" t="s">
        <v>2926</v>
      </c>
      <c r="C799">
        <v>24</v>
      </c>
      <c r="D799" t="s">
        <v>26</v>
      </c>
      <c r="E799" t="s">
        <v>16</v>
      </c>
      <c r="F799">
        <v>43618</v>
      </c>
      <c r="G799">
        <v>200</v>
      </c>
      <c r="H799" t="s">
        <v>1479</v>
      </c>
      <c r="I799" t="s">
        <v>2927</v>
      </c>
      <c r="J799" t="s">
        <v>2928</v>
      </c>
      <c r="K799" t="s">
        <v>459</v>
      </c>
      <c r="L799" t="s">
        <v>311</v>
      </c>
      <c r="M799" t="s">
        <v>284</v>
      </c>
    </row>
    <row r="800" spans="1:14" x14ac:dyDescent="0.3">
      <c r="A800" t="s">
        <v>2913</v>
      </c>
      <c r="B800" t="s">
        <v>2929</v>
      </c>
      <c r="C800">
        <v>5</v>
      </c>
      <c r="D800" t="s">
        <v>42</v>
      </c>
      <c r="E800" t="s">
        <v>2</v>
      </c>
      <c r="F800">
        <v>43621</v>
      </c>
      <c r="G800">
        <v>205</v>
      </c>
      <c r="H800" t="s">
        <v>2930</v>
      </c>
      <c r="I800" t="s">
        <v>2931</v>
      </c>
      <c r="J800" t="s">
        <v>2932</v>
      </c>
      <c r="K800" t="s">
        <v>344</v>
      </c>
      <c r="L800" t="s">
        <v>288</v>
      </c>
      <c r="M800" t="s">
        <v>92</v>
      </c>
    </row>
    <row r="801" spans="1:14" x14ac:dyDescent="0.3">
      <c r="A801" t="s">
        <v>2913</v>
      </c>
      <c r="B801" t="s">
        <v>2933</v>
      </c>
      <c r="C801">
        <v>35</v>
      </c>
      <c r="D801" t="s">
        <v>1</v>
      </c>
      <c r="E801" t="s">
        <v>2</v>
      </c>
      <c r="F801">
        <v>43624</v>
      </c>
      <c r="G801">
        <v>250</v>
      </c>
      <c r="H801" t="s">
        <v>2934</v>
      </c>
      <c r="I801" t="s">
        <v>52</v>
      </c>
      <c r="J801" t="s">
        <v>2935</v>
      </c>
      <c r="K801" t="s">
        <v>435</v>
      </c>
      <c r="L801" t="s">
        <v>267</v>
      </c>
      <c r="M801" t="s">
        <v>54</v>
      </c>
    </row>
    <row r="802" spans="1:14" x14ac:dyDescent="0.3">
      <c r="A802" t="s">
        <v>2913</v>
      </c>
      <c r="B802" t="s">
        <v>2936</v>
      </c>
      <c r="C802">
        <v>15</v>
      </c>
      <c r="D802" t="s">
        <v>26</v>
      </c>
      <c r="E802" t="s">
        <v>2</v>
      </c>
      <c r="F802">
        <v>43625</v>
      </c>
      <c r="G802">
        <v>220</v>
      </c>
      <c r="H802" t="s">
        <v>193</v>
      </c>
      <c r="I802" t="s">
        <v>194</v>
      </c>
      <c r="J802" t="s">
        <v>2937</v>
      </c>
      <c r="K802" t="s">
        <v>84</v>
      </c>
      <c r="L802" t="s">
        <v>490</v>
      </c>
      <c r="M802" t="s">
        <v>92</v>
      </c>
    </row>
    <row r="803" spans="1:14" x14ac:dyDescent="0.3">
      <c r="A803" t="s">
        <v>2913</v>
      </c>
      <c r="B803" t="s">
        <v>2938</v>
      </c>
      <c r="C803">
        <v>12</v>
      </c>
      <c r="D803" t="s">
        <v>26</v>
      </c>
      <c r="E803" t="s">
        <v>2</v>
      </c>
      <c r="F803">
        <v>43621</v>
      </c>
      <c r="G803">
        <v>185</v>
      </c>
      <c r="H803" t="s">
        <v>2939</v>
      </c>
      <c r="I803" t="s">
        <v>390</v>
      </c>
      <c r="J803" t="s">
        <v>537</v>
      </c>
      <c r="K803" t="s">
        <v>384</v>
      </c>
      <c r="L803" t="s">
        <v>240</v>
      </c>
      <c r="M803" t="s">
        <v>35</v>
      </c>
    </row>
    <row r="804" spans="1:14" x14ac:dyDescent="0.3">
      <c r="A804" t="s">
        <v>2913</v>
      </c>
      <c r="B804" t="s">
        <v>2940</v>
      </c>
      <c r="C804">
        <v>25</v>
      </c>
      <c r="D804" t="s">
        <v>1</v>
      </c>
      <c r="E804" t="s">
        <v>16</v>
      </c>
      <c r="F804">
        <v>36678</v>
      </c>
      <c r="G804">
        <v>180</v>
      </c>
      <c r="H804" t="s">
        <v>1479</v>
      </c>
      <c r="I804" t="s">
        <v>2927</v>
      </c>
      <c r="J804" t="s">
        <v>2941</v>
      </c>
      <c r="K804" t="s">
        <v>45</v>
      </c>
      <c r="L804" t="s">
        <v>99</v>
      </c>
      <c r="M804" t="s">
        <v>50</v>
      </c>
    </row>
    <row r="805" spans="1:14" x14ac:dyDescent="0.3">
      <c r="A805" t="s">
        <v>2913</v>
      </c>
      <c r="B805" t="s">
        <v>2942</v>
      </c>
      <c r="C805">
        <v>1</v>
      </c>
      <c r="D805" t="s">
        <v>26</v>
      </c>
      <c r="E805" t="s">
        <v>16</v>
      </c>
      <c r="F805">
        <v>43622</v>
      </c>
      <c r="G805">
        <v>215</v>
      </c>
      <c r="H805" t="s">
        <v>51</v>
      </c>
      <c r="I805" t="s">
        <v>52</v>
      </c>
      <c r="J805" t="s">
        <v>2943</v>
      </c>
      <c r="K805" t="s">
        <v>84</v>
      </c>
      <c r="L805" t="s">
        <v>343</v>
      </c>
      <c r="M805" t="s">
        <v>25</v>
      </c>
    </row>
    <row r="806" spans="1:14" x14ac:dyDescent="0.3">
      <c r="A806" t="s">
        <v>2913</v>
      </c>
      <c r="B806" t="s">
        <v>2944</v>
      </c>
      <c r="C806">
        <v>44</v>
      </c>
      <c r="D806" t="s">
        <v>1</v>
      </c>
      <c r="E806" t="s">
        <v>21</v>
      </c>
      <c r="F806">
        <v>36708</v>
      </c>
      <c r="G806">
        <v>220</v>
      </c>
      <c r="H806" t="s">
        <v>2945</v>
      </c>
      <c r="I806" t="s">
        <v>394</v>
      </c>
      <c r="J806" t="s">
        <v>2946</v>
      </c>
      <c r="K806" t="s">
        <v>53</v>
      </c>
      <c r="L806" t="s">
        <v>98</v>
      </c>
      <c r="M806" t="s">
        <v>59</v>
      </c>
    </row>
    <row r="807" spans="1:14" x14ac:dyDescent="0.3">
      <c r="A807" t="s">
        <v>2913</v>
      </c>
      <c r="B807" t="s">
        <v>2947</v>
      </c>
      <c r="C807">
        <v>32</v>
      </c>
      <c r="D807" t="s">
        <v>26</v>
      </c>
      <c r="E807" t="s">
        <v>2</v>
      </c>
      <c r="F807">
        <v>43623</v>
      </c>
      <c r="G807">
        <v>210</v>
      </c>
      <c r="H807" t="s">
        <v>686</v>
      </c>
      <c r="I807" t="s">
        <v>194</v>
      </c>
      <c r="J807" t="s">
        <v>2948</v>
      </c>
    </row>
    <row r="808" spans="1:14" x14ac:dyDescent="0.3">
      <c r="A808" t="s">
        <v>714</v>
      </c>
      <c r="B808" t="s">
        <v>2949</v>
      </c>
      <c r="C808">
        <v>3</v>
      </c>
      <c r="D808" t="s">
        <v>42</v>
      </c>
      <c r="E808" t="s">
        <v>16</v>
      </c>
      <c r="F808">
        <v>43622</v>
      </c>
      <c r="G808">
        <v>220</v>
      </c>
      <c r="H808" t="s">
        <v>686</v>
      </c>
      <c r="I808" t="s">
        <v>75</v>
      </c>
      <c r="J808" t="s">
        <v>2950</v>
      </c>
      <c r="L808" t="s">
        <v>361</v>
      </c>
      <c r="M808" t="s">
        <v>342</v>
      </c>
      <c r="N808" t="s">
        <v>275</v>
      </c>
    </row>
    <row r="809" spans="1:14" x14ac:dyDescent="0.3">
      <c r="A809" t="s">
        <v>714</v>
      </c>
      <c r="B809" t="s">
        <v>2951</v>
      </c>
      <c r="C809">
        <v>2</v>
      </c>
      <c r="D809" t="s">
        <v>42</v>
      </c>
      <c r="E809" t="s">
        <v>16</v>
      </c>
      <c r="F809">
        <v>43617</v>
      </c>
      <c r="G809">
        <v>180</v>
      </c>
      <c r="H809" t="s">
        <v>471</v>
      </c>
      <c r="I809" t="s">
        <v>230</v>
      </c>
      <c r="J809" t="s">
        <v>2268</v>
      </c>
      <c r="L809" t="s">
        <v>462</v>
      </c>
      <c r="M809" t="s">
        <v>232</v>
      </c>
      <c r="N809" t="s">
        <v>417</v>
      </c>
    </row>
    <row r="810" spans="1:14" x14ac:dyDescent="0.3">
      <c r="A810" t="s">
        <v>714</v>
      </c>
      <c r="B810" t="s">
        <v>2952</v>
      </c>
      <c r="C810">
        <v>0</v>
      </c>
      <c r="D810" t="s">
        <v>26</v>
      </c>
      <c r="E810" t="s">
        <v>16</v>
      </c>
      <c r="F810">
        <v>43619</v>
      </c>
      <c r="G810">
        <v>210</v>
      </c>
      <c r="H810" t="s">
        <v>1664</v>
      </c>
      <c r="I810" t="s">
        <v>52</v>
      </c>
      <c r="J810" t="s">
        <v>2953</v>
      </c>
      <c r="K810" t="s">
        <v>2954</v>
      </c>
      <c r="L810" t="s">
        <v>379</v>
      </c>
      <c r="M810" t="s">
        <v>247</v>
      </c>
      <c r="N810" t="s">
        <v>931</v>
      </c>
    </row>
    <row r="811" spans="1:14" x14ac:dyDescent="0.3">
      <c r="A811" t="s">
        <v>714</v>
      </c>
      <c r="B811" t="s">
        <v>2955</v>
      </c>
      <c r="C811">
        <v>11</v>
      </c>
      <c r="D811" t="s">
        <v>26</v>
      </c>
      <c r="E811" t="s">
        <v>2</v>
      </c>
      <c r="F811">
        <v>43623</v>
      </c>
      <c r="G811">
        <v>235</v>
      </c>
      <c r="H811" t="s">
        <v>696</v>
      </c>
      <c r="I811" t="s">
        <v>96</v>
      </c>
      <c r="J811" t="s">
        <v>2956</v>
      </c>
      <c r="L811" t="s">
        <v>450</v>
      </c>
      <c r="M811" t="s">
        <v>715</v>
      </c>
      <c r="N811" t="s">
        <v>220</v>
      </c>
    </row>
    <row r="812" spans="1:14" x14ac:dyDescent="0.3">
      <c r="A812" t="s">
        <v>714</v>
      </c>
      <c r="B812" t="s">
        <v>2957</v>
      </c>
      <c r="C812">
        <v>1</v>
      </c>
      <c r="D812" t="s">
        <v>42</v>
      </c>
      <c r="E812" t="s">
        <v>2</v>
      </c>
      <c r="F812">
        <v>43624</v>
      </c>
      <c r="G812">
        <v>240</v>
      </c>
      <c r="H812" t="s">
        <v>566</v>
      </c>
      <c r="I812" t="s">
        <v>96</v>
      </c>
      <c r="J812" t="s">
        <v>716</v>
      </c>
      <c r="L812" t="s">
        <v>476</v>
      </c>
      <c r="M812" t="s">
        <v>226</v>
      </c>
      <c r="N812" t="s">
        <v>39</v>
      </c>
    </row>
    <row r="813" spans="1:14" x14ac:dyDescent="0.3">
      <c r="A813" t="s">
        <v>714</v>
      </c>
      <c r="B813" t="s">
        <v>2958</v>
      </c>
      <c r="C813">
        <v>20</v>
      </c>
      <c r="D813" t="s">
        <v>1</v>
      </c>
      <c r="E813" t="s">
        <v>16</v>
      </c>
      <c r="F813">
        <v>43619</v>
      </c>
      <c r="G813">
        <v>210</v>
      </c>
      <c r="H813" t="s">
        <v>2959</v>
      </c>
      <c r="I813" t="s">
        <v>271</v>
      </c>
      <c r="L813" t="s">
        <v>459</v>
      </c>
      <c r="M813" t="s">
        <v>229</v>
      </c>
      <c r="N813" t="s">
        <v>65</v>
      </c>
    </row>
    <row r="814" spans="1:14" x14ac:dyDescent="0.3">
      <c r="A814" t="s">
        <v>714</v>
      </c>
      <c r="B814" t="s">
        <v>2960</v>
      </c>
      <c r="C814">
        <v>4</v>
      </c>
      <c r="D814" t="s">
        <v>42</v>
      </c>
      <c r="E814" t="s">
        <v>16</v>
      </c>
      <c r="F814">
        <v>43620</v>
      </c>
      <c r="G814">
        <v>210</v>
      </c>
      <c r="H814" t="s">
        <v>717</v>
      </c>
      <c r="I814" t="s">
        <v>282</v>
      </c>
      <c r="J814" t="s">
        <v>2961</v>
      </c>
      <c r="K814" t="s">
        <v>2962</v>
      </c>
      <c r="L814" t="s">
        <v>209</v>
      </c>
      <c r="M814" t="s">
        <v>316</v>
      </c>
      <c r="N814" t="s">
        <v>25</v>
      </c>
    </row>
    <row r="815" spans="1:14" x14ac:dyDescent="0.3">
      <c r="A815" t="s">
        <v>714</v>
      </c>
      <c r="B815" t="s">
        <v>2963</v>
      </c>
      <c r="C815">
        <v>5</v>
      </c>
      <c r="D815" t="s">
        <v>1</v>
      </c>
      <c r="E815" t="s">
        <v>2</v>
      </c>
      <c r="F815">
        <v>43625</v>
      </c>
      <c r="G815">
        <v>230</v>
      </c>
      <c r="H815" t="s">
        <v>491</v>
      </c>
      <c r="I815" t="s">
        <v>271</v>
      </c>
      <c r="K815" t="s">
        <v>2964</v>
      </c>
      <c r="L815" t="s">
        <v>464</v>
      </c>
      <c r="M815" t="s">
        <v>232</v>
      </c>
      <c r="N815" t="s">
        <v>284</v>
      </c>
    </row>
    <row r="816" spans="1:14" x14ac:dyDescent="0.3">
      <c r="A816" t="s">
        <v>714</v>
      </c>
      <c r="B816" t="s">
        <v>2965</v>
      </c>
      <c r="C816">
        <v>23</v>
      </c>
      <c r="D816" t="s">
        <v>1</v>
      </c>
      <c r="E816" t="s">
        <v>2</v>
      </c>
      <c r="F816">
        <v>43623</v>
      </c>
      <c r="G816">
        <v>205</v>
      </c>
      <c r="H816" t="s">
        <v>202</v>
      </c>
      <c r="I816" t="s">
        <v>56</v>
      </c>
      <c r="L816" t="s">
        <v>215</v>
      </c>
      <c r="M816" t="s">
        <v>58</v>
      </c>
      <c r="N816" t="s">
        <v>50</v>
      </c>
    </row>
    <row r="817" spans="1:14" x14ac:dyDescent="0.3">
      <c r="A817" t="s">
        <v>714</v>
      </c>
      <c r="B817" t="s">
        <v>2966</v>
      </c>
      <c r="C817">
        <v>15</v>
      </c>
      <c r="D817" t="s">
        <v>1</v>
      </c>
      <c r="E817" t="s">
        <v>16</v>
      </c>
      <c r="F817">
        <v>43618</v>
      </c>
      <c r="G817">
        <v>175</v>
      </c>
      <c r="H817" t="s">
        <v>51</v>
      </c>
      <c r="I817" t="s">
        <v>52</v>
      </c>
      <c r="L817" t="s">
        <v>358</v>
      </c>
      <c r="M817" t="s">
        <v>241</v>
      </c>
      <c r="N817" t="s">
        <v>54</v>
      </c>
    </row>
    <row r="818" spans="1:14" x14ac:dyDescent="0.3">
      <c r="A818" t="s">
        <v>714</v>
      </c>
      <c r="B818" t="s">
        <v>2967</v>
      </c>
      <c r="C818">
        <v>31</v>
      </c>
      <c r="D818" t="s">
        <v>20</v>
      </c>
      <c r="E818" t="s">
        <v>16</v>
      </c>
      <c r="F818">
        <v>43622</v>
      </c>
      <c r="G818">
        <v>205</v>
      </c>
      <c r="H818" t="s">
        <v>2968</v>
      </c>
      <c r="I818" t="s">
        <v>52</v>
      </c>
      <c r="L818" t="s">
        <v>215</v>
      </c>
      <c r="M818" t="s">
        <v>98</v>
      </c>
      <c r="N818" t="s">
        <v>59</v>
      </c>
    </row>
    <row r="819" spans="1:14" x14ac:dyDescent="0.3">
      <c r="A819" t="s">
        <v>714</v>
      </c>
      <c r="B819" t="s">
        <v>2969</v>
      </c>
      <c r="C819">
        <v>12</v>
      </c>
      <c r="D819" t="s">
        <v>1</v>
      </c>
      <c r="E819" t="s">
        <v>16</v>
      </c>
      <c r="F819">
        <v>43619</v>
      </c>
      <c r="G819">
        <v>175</v>
      </c>
      <c r="H819" t="s">
        <v>2970</v>
      </c>
      <c r="I819" t="s">
        <v>52</v>
      </c>
      <c r="L819" t="s">
        <v>61</v>
      </c>
      <c r="M819" t="s">
        <v>99</v>
      </c>
      <c r="N819" t="s">
        <v>59</v>
      </c>
    </row>
    <row r="820" spans="1:14" x14ac:dyDescent="0.3">
      <c r="A820" t="s">
        <v>714</v>
      </c>
      <c r="B820" t="s">
        <v>2971</v>
      </c>
      <c r="C820">
        <v>24</v>
      </c>
      <c r="D820" t="s">
        <v>1</v>
      </c>
      <c r="E820" t="s">
        <v>16</v>
      </c>
      <c r="F820">
        <v>43620</v>
      </c>
      <c r="G820">
        <v>180</v>
      </c>
      <c r="H820" t="s">
        <v>2972</v>
      </c>
      <c r="I820" t="s">
        <v>2973</v>
      </c>
      <c r="L820" t="s">
        <v>61</v>
      </c>
      <c r="M820" t="s">
        <v>49</v>
      </c>
      <c r="N820" t="s">
        <v>59</v>
      </c>
    </row>
    <row r="821" spans="1:14" x14ac:dyDescent="0.3">
      <c r="A821" t="s">
        <v>714</v>
      </c>
      <c r="B821" t="s">
        <v>2974</v>
      </c>
      <c r="C821">
        <v>33</v>
      </c>
      <c r="D821" t="s">
        <v>26</v>
      </c>
      <c r="E821" t="s">
        <v>2</v>
      </c>
      <c r="F821">
        <v>43625</v>
      </c>
      <c r="G821">
        <v>220</v>
      </c>
      <c r="H821" t="s">
        <v>686</v>
      </c>
      <c r="I821" t="s">
        <v>194</v>
      </c>
      <c r="J821" t="s">
        <v>2975</v>
      </c>
      <c r="L821" t="s">
        <v>61</v>
      </c>
      <c r="M821" t="s">
        <v>99</v>
      </c>
      <c r="N821" t="s">
        <v>59</v>
      </c>
    </row>
    <row r="822" spans="1:14" x14ac:dyDescent="0.3">
      <c r="A822" t="s">
        <v>2976</v>
      </c>
      <c r="B822" t="s">
        <v>2977</v>
      </c>
      <c r="C822">
        <v>12</v>
      </c>
      <c r="D822" t="s">
        <v>20</v>
      </c>
      <c r="E822" t="s">
        <v>16</v>
      </c>
      <c r="F822">
        <v>43617</v>
      </c>
      <c r="G822">
        <v>171</v>
      </c>
      <c r="H822" t="s">
        <v>538</v>
      </c>
      <c r="I822" t="s">
        <v>96</v>
      </c>
      <c r="J822" t="s">
        <v>2978</v>
      </c>
      <c r="K822" t="s">
        <v>486</v>
      </c>
      <c r="L822" t="s">
        <v>381</v>
      </c>
      <c r="M822" t="s">
        <v>331</v>
      </c>
    </row>
    <row r="823" spans="1:14" x14ac:dyDescent="0.3">
      <c r="A823" t="s">
        <v>2976</v>
      </c>
      <c r="B823" t="s">
        <v>2979</v>
      </c>
      <c r="C823">
        <v>4</v>
      </c>
      <c r="D823" t="s">
        <v>42</v>
      </c>
      <c r="E823" t="s">
        <v>16</v>
      </c>
      <c r="F823">
        <v>43621</v>
      </c>
      <c r="G823">
        <v>210</v>
      </c>
      <c r="H823" t="s">
        <v>1089</v>
      </c>
      <c r="I823" t="s">
        <v>1090</v>
      </c>
      <c r="J823" t="s">
        <v>1409</v>
      </c>
      <c r="K823" t="s">
        <v>2980</v>
      </c>
      <c r="L823" t="s">
        <v>19</v>
      </c>
      <c r="M823" t="s">
        <v>930</v>
      </c>
    </row>
    <row r="824" spans="1:14" x14ac:dyDescent="0.3">
      <c r="A824" t="s">
        <v>2976</v>
      </c>
      <c r="B824" t="s">
        <v>2981</v>
      </c>
      <c r="C824">
        <v>20</v>
      </c>
      <c r="D824" t="s">
        <v>20</v>
      </c>
      <c r="E824" t="s">
        <v>16</v>
      </c>
      <c r="F824">
        <v>43622</v>
      </c>
      <c r="G824">
        <v>227</v>
      </c>
      <c r="H824" t="s">
        <v>2982</v>
      </c>
      <c r="I824" t="s">
        <v>208</v>
      </c>
      <c r="J824" t="s">
        <v>2983</v>
      </c>
      <c r="K824" t="s">
        <v>449</v>
      </c>
      <c r="L824" t="s">
        <v>251</v>
      </c>
      <c r="M824" t="s">
        <v>474</v>
      </c>
    </row>
    <row r="825" spans="1:14" x14ac:dyDescent="0.3">
      <c r="A825" t="s">
        <v>2976</v>
      </c>
      <c r="B825" t="s">
        <v>2984</v>
      </c>
      <c r="C825">
        <v>22</v>
      </c>
      <c r="D825" t="s">
        <v>20</v>
      </c>
      <c r="E825" t="s">
        <v>16</v>
      </c>
      <c r="F825">
        <v>43617</v>
      </c>
      <c r="G825">
        <v>203</v>
      </c>
      <c r="H825" t="s">
        <v>487</v>
      </c>
      <c r="I825" t="s">
        <v>17</v>
      </c>
      <c r="J825" t="s">
        <v>2465</v>
      </c>
      <c r="K825" t="s">
        <v>351</v>
      </c>
      <c r="L825" t="s">
        <v>353</v>
      </c>
      <c r="M825" t="s">
        <v>227</v>
      </c>
    </row>
    <row r="826" spans="1:14" x14ac:dyDescent="0.3">
      <c r="A826" t="s">
        <v>2976</v>
      </c>
      <c r="B826" t="s">
        <v>2985</v>
      </c>
      <c r="C826">
        <v>30</v>
      </c>
      <c r="D826" t="s">
        <v>42</v>
      </c>
      <c r="E826" t="s">
        <v>21</v>
      </c>
      <c r="F826">
        <v>43626</v>
      </c>
      <c r="G826">
        <v>252</v>
      </c>
      <c r="H826" t="s">
        <v>2986</v>
      </c>
      <c r="I826" t="s">
        <v>390</v>
      </c>
      <c r="J826" t="s">
        <v>539</v>
      </c>
      <c r="K826" t="s">
        <v>1257</v>
      </c>
      <c r="L826" t="s">
        <v>205</v>
      </c>
      <c r="M826" t="s">
        <v>35</v>
      </c>
    </row>
    <row r="827" spans="1:14" x14ac:dyDescent="0.3">
      <c r="A827" t="s">
        <v>2976</v>
      </c>
      <c r="B827" t="s">
        <v>2987</v>
      </c>
      <c r="C827">
        <v>33</v>
      </c>
      <c r="D827" t="s">
        <v>26</v>
      </c>
      <c r="E827" t="s">
        <v>2</v>
      </c>
      <c r="F827">
        <v>43624</v>
      </c>
      <c r="G827">
        <v>220</v>
      </c>
      <c r="H827" t="s">
        <v>540</v>
      </c>
      <c r="I827" t="s">
        <v>395</v>
      </c>
      <c r="J827" t="s">
        <v>1058</v>
      </c>
      <c r="K827" t="s">
        <v>451</v>
      </c>
      <c r="L827" t="s">
        <v>415</v>
      </c>
      <c r="M827" t="s">
        <v>78</v>
      </c>
    </row>
    <row r="828" spans="1:14" x14ac:dyDescent="0.3">
      <c r="A828" t="s">
        <v>2976</v>
      </c>
      <c r="B828" t="s">
        <v>2988</v>
      </c>
      <c r="C828">
        <v>1</v>
      </c>
      <c r="D828" t="s">
        <v>20</v>
      </c>
      <c r="E828" t="s">
        <v>16</v>
      </c>
      <c r="F828">
        <v>43620</v>
      </c>
      <c r="G828">
        <v>208</v>
      </c>
      <c r="H828" t="s">
        <v>2989</v>
      </c>
      <c r="I828" t="s">
        <v>87</v>
      </c>
      <c r="J828" t="s">
        <v>2990</v>
      </c>
      <c r="K828" t="s">
        <v>449</v>
      </c>
      <c r="L828" t="s">
        <v>229</v>
      </c>
      <c r="M828" t="s">
        <v>15</v>
      </c>
    </row>
    <row r="829" spans="1:14" x14ac:dyDescent="0.3">
      <c r="A829" t="s">
        <v>2976</v>
      </c>
      <c r="B829" t="s">
        <v>2991</v>
      </c>
      <c r="C829">
        <v>0</v>
      </c>
      <c r="D829" t="s">
        <v>1</v>
      </c>
      <c r="E829" t="s">
        <v>2</v>
      </c>
      <c r="F829">
        <v>43624</v>
      </c>
      <c r="G829">
        <v>217</v>
      </c>
      <c r="H829" t="s">
        <v>2992</v>
      </c>
      <c r="I829" t="s">
        <v>87</v>
      </c>
      <c r="J829" t="s">
        <v>2993</v>
      </c>
      <c r="K829" t="s">
        <v>435</v>
      </c>
      <c r="L829" t="s">
        <v>490</v>
      </c>
      <c r="M829" t="s">
        <v>92</v>
      </c>
    </row>
    <row r="830" spans="1:14" x14ac:dyDescent="0.3">
      <c r="A830" t="s">
        <v>2976</v>
      </c>
      <c r="B830" t="s">
        <v>2994</v>
      </c>
      <c r="C830">
        <v>11</v>
      </c>
      <c r="D830" t="s">
        <v>42</v>
      </c>
      <c r="E830" t="s">
        <v>2</v>
      </c>
      <c r="F830">
        <v>43626</v>
      </c>
      <c r="G830">
        <v>225</v>
      </c>
      <c r="H830" t="s">
        <v>262</v>
      </c>
      <c r="I830" t="s">
        <v>390</v>
      </c>
      <c r="J830" t="s">
        <v>460</v>
      </c>
      <c r="K830" t="s">
        <v>84</v>
      </c>
      <c r="L830" t="s">
        <v>419</v>
      </c>
      <c r="M830" t="s">
        <v>35</v>
      </c>
    </row>
    <row r="831" spans="1:14" x14ac:dyDescent="0.3">
      <c r="A831" t="s">
        <v>2976</v>
      </c>
      <c r="B831" t="s">
        <v>2995</v>
      </c>
      <c r="C831">
        <v>13</v>
      </c>
      <c r="D831" t="s">
        <v>26</v>
      </c>
      <c r="E831" t="s">
        <v>16</v>
      </c>
      <c r="F831">
        <v>43620</v>
      </c>
      <c r="G831">
        <v>170</v>
      </c>
      <c r="H831" t="s">
        <v>541</v>
      </c>
      <c r="I831" t="s">
        <v>208</v>
      </c>
      <c r="J831" t="s">
        <v>2996</v>
      </c>
      <c r="K831" t="s">
        <v>384</v>
      </c>
      <c r="L831" t="s">
        <v>316</v>
      </c>
      <c r="M831" t="s">
        <v>65</v>
      </c>
    </row>
    <row r="832" spans="1:14" x14ac:dyDescent="0.3">
      <c r="A832" t="s">
        <v>2976</v>
      </c>
      <c r="B832" t="s">
        <v>2997</v>
      </c>
      <c r="C832">
        <v>24</v>
      </c>
      <c r="D832" t="s">
        <v>1</v>
      </c>
      <c r="E832" t="s">
        <v>16</v>
      </c>
      <c r="F832">
        <v>43622</v>
      </c>
      <c r="G832">
        <v>190</v>
      </c>
      <c r="H832" t="s">
        <v>542</v>
      </c>
      <c r="I832" t="s">
        <v>543</v>
      </c>
      <c r="J832" t="s">
        <v>2698</v>
      </c>
      <c r="K832" t="s">
        <v>272</v>
      </c>
      <c r="L832" t="s">
        <v>46</v>
      </c>
      <c r="M832" t="s">
        <v>65</v>
      </c>
    </row>
    <row r="833" spans="1:13" x14ac:dyDescent="0.3">
      <c r="A833" t="s">
        <v>2976</v>
      </c>
      <c r="B833" t="s">
        <v>2998</v>
      </c>
      <c r="C833">
        <v>14</v>
      </c>
      <c r="D833" t="s">
        <v>20</v>
      </c>
      <c r="E833" t="s">
        <v>16</v>
      </c>
      <c r="F833">
        <v>43621</v>
      </c>
      <c r="G833">
        <v>211</v>
      </c>
      <c r="H833" t="s">
        <v>1898</v>
      </c>
      <c r="I833" t="s">
        <v>4</v>
      </c>
      <c r="J833" t="s">
        <v>2999</v>
      </c>
    </row>
    <row r="834" spans="1:13" x14ac:dyDescent="0.3">
      <c r="A834" t="s">
        <v>2976</v>
      </c>
      <c r="B834" t="s">
        <v>3000</v>
      </c>
      <c r="C834">
        <v>10</v>
      </c>
      <c r="D834" t="s">
        <v>1</v>
      </c>
      <c r="E834" t="s">
        <v>2</v>
      </c>
      <c r="F834">
        <v>43625</v>
      </c>
      <c r="G834">
        <v>225</v>
      </c>
      <c r="H834" t="s">
        <v>3001</v>
      </c>
      <c r="I834" t="s">
        <v>1456</v>
      </c>
      <c r="J834" t="s">
        <v>1151</v>
      </c>
    </row>
    <row r="835" spans="1:13" x14ac:dyDescent="0.3">
      <c r="A835" t="s">
        <v>3002</v>
      </c>
      <c r="B835" t="s">
        <v>3003</v>
      </c>
      <c r="C835">
        <v>25</v>
      </c>
      <c r="D835" t="s">
        <v>20</v>
      </c>
      <c r="E835" t="s">
        <v>16</v>
      </c>
      <c r="F835">
        <v>43622</v>
      </c>
      <c r="G835">
        <v>210</v>
      </c>
      <c r="H835" t="s">
        <v>3004</v>
      </c>
      <c r="I835" t="s">
        <v>208</v>
      </c>
      <c r="J835" t="s">
        <v>3005</v>
      </c>
      <c r="K835" t="s">
        <v>544</v>
      </c>
      <c r="L835" t="s">
        <v>298</v>
      </c>
      <c r="M835" t="s">
        <v>417</v>
      </c>
    </row>
    <row r="836" spans="1:13" x14ac:dyDescent="0.3">
      <c r="A836" t="s">
        <v>3002</v>
      </c>
      <c r="B836" t="s">
        <v>3006</v>
      </c>
      <c r="C836">
        <v>3</v>
      </c>
      <c r="D836" t="s">
        <v>42</v>
      </c>
      <c r="E836" t="s">
        <v>16</v>
      </c>
      <c r="F836">
        <v>43619</v>
      </c>
      <c r="G836">
        <v>175</v>
      </c>
      <c r="H836" t="s">
        <v>545</v>
      </c>
      <c r="I836" t="s">
        <v>208</v>
      </c>
      <c r="J836" t="s">
        <v>3007</v>
      </c>
      <c r="K836" t="s">
        <v>334</v>
      </c>
      <c r="L836" t="s">
        <v>210</v>
      </c>
      <c r="M836" t="s">
        <v>931</v>
      </c>
    </row>
    <row r="837" spans="1:13" x14ac:dyDescent="0.3">
      <c r="A837" t="s">
        <v>3002</v>
      </c>
      <c r="B837" t="s">
        <v>3008</v>
      </c>
      <c r="C837">
        <v>32</v>
      </c>
      <c r="D837" t="s">
        <v>42</v>
      </c>
      <c r="E837" t="s">
        <v>2</v>
      </c>
      <c r="F837">
        <v>43623</v>
      </c>
      <c r="G837">
        <v>240</v>
      </c>
      <c r="H837" t="s">
        <v>483</v>
      </c>
      <c r="I837" t="s">
        <v>271</v>
      </c>
      <c r="J837" t="s">
        <v>483</v>
      </c>
      <c r="K837" t="s">
        <v>494</v>
      </c>
      <c r="L837" t="s">
        <v>339</v>
      </c>
      <c r="M837" t="s">
        <v>15</v>
      </c>
    </row>
    <row r="838" spans="1:13" x14ac:dyDescent="0.3">
      <c r="A838" t="s">
        <v>3002</v>
      </c>
      <c r="B838" t="s">
        <v>3009</v>
      </c>
      <c r="C838">
        <v>23</v>
      </c>
      <c r="D838" t="s">
        <v>20</v>
      </c>
      <c r="E838" t="s">
        <v>2</v>
      </c>
      <c r="F838">
        <v>43625</v>
      </c>
      <c r="G838">
        <v>205</v>
      </c>
      <c r="H838" t="s">
        <v>546</v>
      </c>
      <c r="I838" t="s">
        <v>8</v>
      </c>
      <c r="J838" t="s">
        <v>1657</v>
      </c>
      <c r="K838" t="s">
        <v>547</v>
      </c>
      <c r="L838" t="s">
        <v>3010</v>
      </c>
      <c r="M838" t="s">
        <v>412</v>
      </c>
    </row>
    <row r="839" spans="1:13" x14ac:dyDescent="0.3">
      <c r="A839" t="s">
        <v>3002</v>
      </c>
      <c r="B839" t="s">
        <v>3011</v>
      </c>
      <c r="C839">
        <v>20</v>
      </c>
      <c r="D839" t="s">
        <v>26</v>
      </c>
      <c r="E839" t="s">
        <v>2</v>
      </c>
      <c r="F839">
        <v>43626</v>
      </c>
      <c r="G839">
        <v>220</v>
      </c>
      <c r="H839" t="s">
        <v>548</v>
      </c>
      <c r="I839" t="s">
        <v>87</v>
      </c>
      <c r="J839" t="s">
        <v>2993</v>
      </c>
      <c r="K839" t="s">
        <v>475</v>
      </c>
      <c r="L839" t="s">
        <v>73</v>
      </c>
      <c r="M839" t="s">
        <v>206</v>
      </c>
    </row>
    <row r="840" spans="1:13" x14ac:dyDescent="0.3">
      <c r="A840" t="s">
        <v>3002</v>
      </c>
      <c r="B840" t="s">
        <v>3012</v>
      </c>
      <c r="C840">
        <v>5</v>
      </c>
      <c r="D840" t="s">
        <v>26</v>
      </c>
      <c r="E840" t="s">
        <v>16</v>
      </c>
      <c r="F840">
        <v>36678</v>
      </c>
      <c r="G840">
        <v>185</v>
      </c>
      <c r="H840" t="s">
        <v>1991</v>
      </c>
      <c r="I840" t="s">
        <v>390</v>
      </c>
      <c r="J840" t="s">
        <v>1793</v>
      </c>
      <c r="K840" t="s">
        <v>82</v>
      </c>
      <c r="L840" t="s">
        <v>311</v>
      </c>
      <c r="M840" t="s">
        <v>86</v>
      </c>
    </row>
    <row r="841" spans="1:13" x14ac:dyDescent="0.3">
      <c r="A841" t="s">
        <v>3002</v>
      </c>
      <c r="B841" t="s">
        <v>3013</v>
      </c>
      <c r="C841">
        <v>13</v>
      </c>
      <c r="D841" t="s">
        <v>42</v>
      </c>
      <c r="E841" t="s">
        <v>16</v>
      </c>
      <c r="F841">
        <v>43618</v>
      </c>
      <c r="G841">
        <v>185</v>
      </c>
      <c r="H841" t="s">
        <v>202</v>
      </c>
      <c r="I841" t="s">
        <v>56</v>
      </c>
      <c r="J841" t="s">
        <v>549</v>
      </c>
      <c r="K841" t="s">
        <v>514</v>
      </c>
      <c r="L841" t="s">
        <v>238</v>
      </c>
      <c r="M841" t="s">
        <v>331</v>
      </c>
    </row>
    <row r="842" spans="1:13" x14ac:dyDescent="0.3">
      <c r="A842" t="s">
        <v>3002</v>
      </c>
      <c r="B842" t="s">
        <v>3014</v>
      </c>
      <c r="C842">
        <v>2</v>
      </c>
      <c r="D842" t="s">
        <v>20</v>
      </c>
      <c r="E842" t="s">
        <v>16</v>
      </c>
      <c r="F842">
        <v>43618</v>
      </c>
      <c r="G842">
        <v>175</v>
      </c>
      <c r="H842" t="s">
        <v>242</v>
      </c>
      <c r="I842" t="s">
        <v>208</v>
      </c>
      <c r="J842" t="s">
        <v>3015</v>
      </c>
      <c r="K842" t="s">
        <v>452</v>
      </c>
      <c r="L842" t="s">
        <v>240</v>
      </c>
      <c r="M842" t="s">
        <v>284</v>
      </c>
    </row>
    <row r="843" spans="1:13" x14ac:dyDescent="0.3">
      <c r="A843" t="s">
        <v>3002</v>
      </c>
      <c r="B843" t="s">
        <v>3016</v>
      </c>
      <c r="C843">
        <v>22</v>
      </c>
      <c r="D843" t="s">
        <v>20</v>
      </c>
      <c r="E843" t="s">
        <v>2</v>
      </c>
      <c r="F843">
        <v>43624</v>
      </c>
      <c r="G843">
        <v>235</v>
      </c>
      <c r="H843" t="s">
        <v>468</v>
      </c>
      <c r="I843" t="s">
        <v>87</v>
      </c>
      <c r="J843" t="s">
        <v>2283</v>
      </c>
      <c r="K843" t="s">
        <v>215</v>
      </c>
      <c r="L843" t="s">
        <v>41</v>
      </c>
      <c r="M843" t="s">
        <v>59</v>
      </c>
    </row>
    <row r="844" spans="1:13" x14ac:dyDescent="0.3">
      <c r="A844" t="s">
        <v>3002</v>
      </c>
      <c r="B844" t="s">
        <v>3017</v>
      </c>
      <c r="C844">
        <v>35</v>
      </c>
      <c r="D844" t="s">
        <v>1</v>
      </c>
      <c r="E844" t="s">
        <v>2</v>
      </c>
      <c r="F844">
        <v>43623</v>
      </c>
      <c r="G844">
        <v>215</v>
      </c>
      <c r="H844" t="s">
        <v>1568</v>
      </c>
      <c r="I844" t="s">
        <v>28</v>
      </c>
      <c r="J844" t="s">
        <v>550</v>
      </c>
      <c r="K844" t="s">
        <v>268</v>
      </c>
      <c r="L844" t="s">
        <v>269</v>
      </c>
      <c r="M844" t="s">
        <v>50</v>
      </c>
    </row>
    <row r="845" spans="1:13" x14ac:dyDescent="0.3">
      <c r="A845" t="s">
        <v>3002</v>
      </c>
      <c r="B845" t="s">
        <v>3018</v>
      </c>
      <c r="C845">
        <v>0</v>
      </c>
      <c r="D845" t="s">
        <v>26</v>
      </c>
      <c r="E845" t="s">
        <v>16</v>
      </c>
      <c r="F845">
        <v>43621</v>
      </c>
      <c r="G845">
        <v>190</v>
      </c>
      <c r="H845" t="s">
        <v>3019</v>
      </c>
      <c r="I845" t="s">
        <v>12</v>
      </c>
      <c r="J845" t="s">
        <v>3020</v>
      </c>
      <c r="K845" t="s">
        <v>48</v>
      </c>
      <c r="L845" t="s">
        <v>46</v>
      </c>
      <c r="M845" t="s">
        <v>54</v>
      </c>
    </row>
    <row r="846" spans="1:13" x14ac:dyDescent="0.3">
      <c r="A846" t="s">
        <v>3002</v>
      </c>
      <c r="B846" t="s">
        <v>3021</v>
      </c>
      <c r="C846">
        <v>10</v>
      </c>
      <c r="D846" t="s">
        <v>1</v>
      </c>
      <c r="E846" t="s">
        <v>16</v>
      </c>
      <c r="F846">
        <v>43621</v>
      </c>
      <c r="G846">
        <v>200</v>
      </c>
      <c r="H846" t="s">
        <v>3022</v>
      </c>
      <c r="I846" t="s">
        <v>394</v>
      </c>
      <c r="J846" t="s">
        <v>3023</v>
      </c>
      <c r="K846" t="s">
        <v>57</v>
      </c>
      <c r="L846" t="s">
        <v>58</v>
      </c>
      <c r="M846" t="s">
        <v>54</v>
      </c>
    </row>
    <row r="847" spans="1:13" x14ac:dyDescent="0.3">
      <c r="A847" t="s">
        <v>3002</v>
      </c>
      <c r="B847" t="s">
        <v>3024</v>
      </c>
      <c r="C847">
        <v>14</v>
      </c>
      <c r="D847" t="s">
        <v>26</v>
      </c>
      <c r="E847" t="s">
        <v>2</v>
      </c>
      <c r="F847">
        <v>43623</v>
      </c>
      <c r="G847">
        <v>210</v>
      </c>
      <c r="H847" t="s">
        <v>51</v>
      </c>
      <c r="I847" t="s">
        <v>52</v>
      </c>
      <c r="J847" t="s">
        <v>3025</v>
      </c>
      <c r="K847" t="s">
        <v>217</v>
      </c>
      <c r="L847" t="s">
        <v>269</v>
      </c>
      <c r="M847" t="s">
        <v>50</v>
      </c>
    </row>
    <row r="848" spans="1:13" x14ac:dyDescent="0.3">
      <c r="A848" t="s">
        <v>3002</v>
      </c>
      <c r="B848" t="s">
        <v>3026</v>
      </c>
      <c r="C848">
        <v>1</v>
      </c>
      <c r="D848" t="s">
        <v>1</v>
      </c>
      <c r="E848" t="s">
        <v>16</v>
      </c>
      <c r="F848">
        <v>43618</v>
      </c>
      <c r="G848">
        <v>195</v>
      </c>
      <c r="H848" t="s">
        <v>1613</v>
      </c>
      <c r="I848" t="s">
        <v>4</v>
      </c>
      <c r="J848" t="s">
        <v>2219</v>
      </c>
      <c r="K848" t="s">
        <v>91</v>
      </c>
      <c r="L848" t="s">
        <v>98</v>
      </c>
      <c r="M848" t="s">
        <v>50</v>
      </c>
    </row>
    <row r="849" spans="1:14" x14ac:dyDescent="0.3">
      <c r="A849" t="s">
        <v>3002</v>
      </c>
      <c r="B849" t="s">
        <v>3027</v>
      </c>
      <c r="C849">
        <v>34</v>
      </c>
      <c r="D849" t="s">
        <v>42</v>
      </c>
      <c r="E849" t="s">
        <v>2</v>
      </c>
      <c r="F849">
        <v>43620</v>
      </c>
      <c r="G849">
        <v>185</v>
      </c>
      <c r="H849" t="s">
        <v>551</v>
      </c>
      <c r="I849" t="s">
        <v>96</v>
      </c>
      <c r="J849" t="s">
        <v>2314</v>
      </c>
      <c r="K849" t="s">
        <v>358</v>
      </c>
      <c r="L849" t="s">
        <v>292</v>
      </c>
      <c r="M849" t="s">
        <v>50</v>
      </c>
    </row>
    <row r="850" spans="1:14" x14ac:dyDescent="0.3">
      <c r="A850" t="s">
        <v>3002</v>
      </c>
      <c r="B850" t="s">
        <v>3028</v>
      </c>
      <c r="C850">
        <v>33</v>
      </c>
      <c r="D850" t="s">
        <v>26</v>
      </c>
      <c r="E850" t="s">
        <v>2</v>
      </c>
      <c r="F850">
        <v>43624</v>
      </c>
      <c r="G850">
        <v>220</v>
      </c>
      <c r="H850" t="s">
        <v>491</v>
      </c>
      <c r="I850" t="s">
        <v>271</v>
      </c>
      <c r="J850" t="s">
        <v>3029</v>
      </c>
      <c r="K850" t="s">
        <v>358</v>
      </c>
      <c r="L850" t="s">
        <v>58</v>
      </c>
      <c r="M850" t="s">
        <v>59</v>
      </c>
    </row>
    <row r="851" spans="1:14" x14ac:dyDescent="0.3">
      <c r="A851" t="s">
        <v>3002</v>
      </c>
      <c r="B851" t="s">
        <v>3030</v>
      </c>
      <c r="C851">
        <v>11</v>
      </c>
      <c r="D851" t="s">
        <v>1</v>
      </c>
      <c r="E851" t="s">
        <v>16</v>
      </c>
      <c r="F851">
        <v>43620</v>
      </c>
      <c r="G851">
        <v>195</v>
      </c>
      <c r="H851" t="s">
        <v>3031</v>
      </c>
      <c r="I851" t="s">
        <v>208</v>
      </c>
      <c r="J851" t="s">
        <v>2540</v>
      </c>
      <c r="K851" t="s">
        <v>315</v>
      </c>
      <c r="L851" t="s">
        <v>241</v>
      </c>
      <c r="M851" t="s">
        <v>54</v>
      </c>
    </row>
    <row r="852" spans="1:14" x14ac:dyDescent="0.3">
      <c r="A852" t="s">
        <v>3002</v>
      </c>
      <c r="B852" t="s">
        <v>3032</v>
      </c>
      <c r="C852">
        <v>30</v>
      </c>
      <c r="D852" t="s">
        <v>1</v>
      </c>
      <c r="E852" t="s">
        <v>2</v>
      </c>
      <c r="F852">
        <v>43626</v>
      </c>
      <c r="G852">
        <v>230</v>
      </c>
      <c r="H852" t="s">
        <v>3033</v>
      </c>
      <c r="I852" t="s">
        <v>8</v>
      </c>
      <c r="J852" t="s">
        <v>3034</v>
      </c>
      <c r="K852" t="s">
        <v>315</v>
      </c>
      <c r="L852" t="s">
        <v>49</v>
      </c>
      <c r="M852" t="s">
        <v>59</v>
      </c>
    </row>
    <row r="853" spans="1:14" x14ac:dyDescent="0.3">
      <c r="A853" t="s">
        <v>3035</v>
      </c>
      <c r="B853" t="s">
        <v>3036</v>
      </c>
      <c r="C853">
        <v>3</v>
      </c>
      <c r="D853" t="s">
        <v>42</v>
      </c>
      <c r="E853" t="s">
        <v>16</v>
      </c>
      <c r="F853">
        <v>43621</v>
      </c>
      <c r="G853">
        <v>205</v>
      </c>
      <c r="H853" t="s">
        <v>1707</v>
      </c>
      <c r="I853" t="s">
        <v>32</v>
      </c>
      <c r="J853" t="s">
        <v>203</v>
      </c>
      <c r="K853" t="s">
        <v>3037</v>
      </c>
      <c r="L853" t="s">
        <v>2566</v>
      </c>
      <c r="M853" t="s">
        <v>247</v>
      </c>
      <c r="N853" t="s">
        <v>206</v>
      </c>
    </row>
    <row r="854" spans="1:14" x14ac:dyDescent="0.3">
      <c r="A854" t="s">
        <v>3035</v>
      </c>
      <c r="B854" t="s">
        <v>3038</v>
      </c>
      <c r="C854">
        <v>4</v>
      </c>
      <c r="D854" t="s">
        <v>42</v>
      </c>
      <c r="E854" t="s">
        <v>16</v>
      </c>
      <c r="F854">
        <v>43618</v>
      </c>
      <c r="G854">
        <v>175</v>
      </c>
      <c r="H854" t="s">
        <v>362</v>
      </c>
      <c r="I854" t="s">
        <v>28</v>
      </c>
      <c r="J854" t="s">
        <v>3039</v>
      </c>
      <c r="L854" t="s">
        <v>498</v>
      </c>
      <c r="M854" t="s">
        <v>226</v>
      </c>
      <c r="N854" t="s">
        <v>935</v>
      </c>
    </row>
    <row r="855" spans="1:14" x14ac:dyDescent="0.3">
      <c r="A855" t="s">
        <v>3035</v>
      </c>
      <c r="B855" t="s">
        <v>3040</v>
      </c>
      <c r="C855">
        <v>10</v>
      </c>
      <c r="D855" t="s">
        <v>26</v>
      </c>
      <c r="E855" t="s">
        <v>16</v>
      </c>
      <c r="F855">
        <v>43622</v>
      </c>
      <c r="G855">
        <v>200</v>
      </c>
      <c r="H855" t="s">
        <v>3041</v>
      </c>
      <c r="I855" t="s">
        <v>32</v>
      </c>
      <c r="J855" t="s">
        <v>3042</v>
      </c>
      <c r="L855" t="s">
        <v>513</v>
      </c>
      <c r="M855" t="s">
        <v>19</v>
      </c>
      <c r="N855" t="s">
        <v>15</v>
      </c>
    </row>
    <row r="856" spans="1:14" x14ac:dyDescent="0.3">
      <c r="A856" t="s">
        <v>3035</v>
      </c>
      <c r="B856" t="s">
        <v>3043</v>
      </c>
      <c r="C856">
        <v>2</v>
      </c>
      <c r="D856" t="s">
        <v>26</v>
      </c>
      <c r="E856" t="s">
        <v>16</v>
      </c>
      <c r="F856">
        <v>43617</v>
      </c>
      <c r="G856">
        <v>185</v>
      </c>
      <c r="H856" t="s">
        <v>212</v>
      </c>
      <c r="I856" t="s">
        <v>56</v>
      </c>
      <c r="J856" t="s">
        <v>3044</v>
      </c>
      <c r="L856" t="s">
        <v>433</v>
      </c>
      <c r="M856" t="s">
        <v>490</v>
      </c>
      <c r="N856" t="s">
        <v>284</v>
      </c>
    </row>
    <row r="857" spans="1:14" x14ac:dyDescent="0.3">
      <c r="A857" t="s">
        <v>3035</v>
      </c>
      <c r="B857" t="s">
        <v>3045</v>
      </c>
      <c r="C857">
        <v>22</v>
      </c>
      <c r="D857" t="s">
        <v>1</v>
      </c>
      <c r="E857" t="s">
        <v>2</v>
      </c>
      <c r="F857">
        <v>43623</v>
      </c>
      <c r="G857">
        <v>245</v>
      </c>
      <c r="H857" t="s">
        <v>1707</v>
      </c>
      <c r="I857" t="s">
        <v>28</v>
      </c>
      <c r="J857" t="s">
        <v>3046</v>
      </c>
      <c r="L857" t="s">
        <v>287</v>
      </c>
      <c r="M857" t="s">
        <v>311</v>
      </c>
      <c r="N857" t="s">
        <v>92</v>
      </c>
    </row>
    <row r="858" spans="1:14" x14ac:dyDescent="0.3">
      <c r="A858" t="s">
        <v>3035</v>
      </c>
      <c r="B858" t="s">
        <v>3047</v>
      </c>
      <c r="C858">
        <v>1</v>
      </c>
      <c r="D858" t="s">
        <v>1</v>
      </c>
      <c r="E858" t="s">
        <v>16</v>
      </c>
      <c r="F858">
        <v>43621</v>
      </c>
      <c r="G858">
        <v>205</v>
      </c>
      <c r="H858" t="s">
        <v>506</v>
      </c>
      <c r="I858" t="s">
        <v>32</v>
      </c>
      <c r="J858" t="s">
        <v>3048</v>
      </c>
      <c r="L858" t="s">
        <v>33</v>
      </c>
      <c r="M858" t="s">
        <v>317</v>
      </c>
      <c r="N858" t="s">
        <v>279</v>
      </c>
    </row>
    <row r="859" spans="1:14" x14ac:dyDescent="0.3">
      <c r="A859" t="s">
        <v>3035</v>
      </c>
      <c r="B859" t="s">
        <v>3049</v>
      </c>
      <c r="C859">
        <v>23</v>
      </c>
      <c r="D859" t="s">
        <v>26</v>
      </c>
      <c r="E859" t="s">
        <v>2</v>
      </c>
      <c r="F859">
        <v>36708</v>
      </c>
      <c r="G859">
        <v>215</v>
      </c>
      <c r="H859" t="s">
        <v>3050</v>
      </c>
      <c r="I859" t="s">
        <v>32</v>
      </c>
      <c r="J859" t="s">
        <v>3051</v>
      </c>
      <c r="L859" t="s">
        <v>356</v>
      </c>
      <c r="M859" t="s">
        <v>317</v>
      </c>
      <c r="N859" t="s">
        <v>54</v>
      </c>
    </row>
    <row r="860" spans="1:14" x14ac:dyDescent="0.3">
      <c r="A860" t="s">
        <v>3035</v>
      </c>
      <c r="B860" t="s">
        <v>3052</v>
      </c>
      <c r="C860">
        <v>0</v>
      </c>
      <c r="D860" t="s">
        <v>26</v>
      </c>
      <c r="E860" t="s">
        <v>16</v>
      </c>
      <c r="F860">
        <v>43621</v>
      </c>
      <c r="G860">
        <v>195</v>
      </c>
      <c r="H860" t="s">
        <v>3050</v>
      </c>
      <c r="I860" t="s">
        <v>32</v>
      </c>
      <c r="J860" t="s">
        <v>3053</v>
      </c>
      <c r="L860" t="s">
        <v>302</v>
      </c>
      <c r="M860" t="s">
        <v>336</v>
      </c>
      <c r="N860" t="s">
        <v>92</v>
      </c>
    </row>
    <row r="861" spans="1:14" x14ac:dyDescent="0.3">
      <c r="A861" t="s">
        <v>3035</v>
      </c>
      <c r="B861" t="s">
        <v>3054</v>
      </c>
      <c r="C861">
        <v>13</v>
      </c>
      <c r="D861" t="s">
        <v>20</v>
      </c>
      <c r="E861" t="s">
        <v>2</v>
      </c>
      <c r="F861">
        <v>43623</v>
      </c>
      <c r="G861">
        <v>225</v>
      </c>
      <c r="H861" t="s">
        <v>3055</v>
      </c>
      <c r="I861" t="s">
        <v>56</v>
      </c>
      <c r="J861" t="s">
        <v>2028</v>
      </c>
      <c r="L861" t="s">
        <v>347</v>
      </c>
      <c r="M861" t="s">
        <v>278</v>
      </c>
      <c r="N861" t="s">
        <v>65</v>
      </c>
    </row>
    <row r="862" spans="1:14" x14ac:dyDescent="0.3">
      <c r="A862" t="s">
        <v>3035</v>
      </c>
      <c r="B862" t="s">
        <v>3056</v>
      </c>
      <c r="C862">
        <v>25</v>
      </c>
      <c r="D862" t="s">
        <v>42</v>
      </c>
      <c r="E862" t="s">
        <v>21</v>
      </c>
      <c r="F862">
        <v>43647</v>
      </c>
      <c r="G862">
        <v>285</v>
      </c>
      <c r="H862" t="s">
        <v>3057</v>
      </c>
      <c r="I862" t="s">
        <v>22</v>
      </c>
      <c r="J862" t="s">
        <v>3058</v>
      </c>
      <c r="K862" t="s">
        <v>3059</v>
      </c>
      <c r="L862" t="s">
        <v>290</v>
      </c>
      <c r="M862" t="s">
        <v>213</v>
      </c>
      <c r="N862" t="s">
        <v>92</v>
      </c>
    </row>
    <row r="863" spans="1:14" x14ac:dyDescent="0.3">
      <c r="A863" t="s">
        <v>3035</v>
      </c>
      <c r="B863" t="s">
        <v>3060</v>
      </c>
      <c r="C863">
        <v>15</v>
      </c>
      <c r="D863" t="s">
        <v>1</v>
      </c>
      <c r="E863" t="s">
        <v>2</v>
      </c>
      <c r="F863">
        <v>43624</v>
      </c>
      <c r="G863">
        <v>195</v>
      </c>
      <c r="H863" t="s">
        <v>491</v>
      </c>
      <c r="I863" t="s">
        <v>271</v>
      </c>
      <c r="J863" t="s">
        <v>3061</v>
      </c>
      <c r="L863" t="s">
        <v>315</v>
      </c>
      <c r="M863" t="s">
        <v>269</v>
      </c>
      <c r="N863" t="s">
        <v>59</v>
      </c>
    </row>
    <row r="864" spans="1:14" x14ac:dyDescent="0.3">
      <c r="A864" t="s">
        <v>3035</v>
      </c>
      <c r="B864" t="s">
        <v>3062</v>
      </c>
      <c r="C864">
        <v>20</v>
      </c>
      <c r="D864" t="s">
        <v>26</v>
      </c>
      <c r="E864" t="s">
        <v>16</v>
      </c>
      <c r="F864">
        <v>36678</v>
      </c>
      <c r="G864">
        <v>185</v>
      </c>
      <c r="H864" t="s">
        <v>3063</v>
      </c>
      <c r="I864" t="s">
        <v>282</v>
      </c>
      <c r="J864" t="s">
        <v>3064</v>
      </c>
      <c r="L864" t="s">
        <v>398</v>
      </c>
      <c r="M864" t="s">
        <v>292</v>
      </c>
      <c r="N864" t="s">
        <v>59</v>
      </c>
    </row>
    <row r="865" spans="1:14" x14ac:dyDescent="0.3">
      <c r="A865" t="s">
        <v>3035</v>
      </c>
      <c r="B865" t="s">
        <v>3065</v>
      </c>
      <c r="C865">
        <v>12</v>
      </c>
      <c r="D865" t="s">
        <v>1</v>
      </c>
      <c r="E865" t="s">
        <v>16</v>
      </c>
      <c r="F865">
        <v>43595</v>
      </c>
      <c r="G865">
        <v>140</v>
      </c>
      <c r="H865" t="s">
        <v>3050</v>
      </c>
      <c r="I865" t="s">
        <v>32</v>
      </c>
      <c r="J865" t="s">
        <v>3066</v>
      </c>
      <c r="L865" t="s">
        <v>61</v>
      </c>
      <c r="M865" t="s">
        <v>99</v>
      </c>
      <c r="N865" t="s">
        <v>59</v>
      </c>
    </row>
    <row r="866" spans="1:14" x14ac:dyDescent="0.3">
      <c r="A866" t="s">
        <v>3035</v>
      </c>
      <c r="B866" t="s">
        <v>3067</v>
      </c>
      <c r="C866">
        <v>21</v>
      </c>
      <c r="D866" t="s">
        <v>26</v>
      </c>
      <c r="E866" t="s">
        <v>2</v>
      </c>
      <c r="F866">
        <v>43622</v>
      </c>
      <c r="G866">
        <v>200</v>
      </c>
      <c r="H866" t="s">
        <v>3068</v>
      </c>
      <c r="I866" t="s">
        <v>3069</v>
      </c>
      <c r="J866" t="s">
        <v>3070</v>
      </c>
    </row>
    <row r="867" spans="1:14" x14ac:dyDescent="0.3">
      <c r="A867" t="s">
        <v>3071</v>
      </c>
      <c r="B867" t="s">
        <v>3072</v>
      </c>
      <c r="C867">
        <v>15</v>
      </c>
      <c r="D867" t="s">
        <v>20</v>
      </c>
      <c r="E867" t="s">
        <v>16</v>
      </c>
      <c r="F867">
        <v>43619</v>
      </c>
      <c r="G867">
        <v>195</v>
      </c>
      <c r="H867" t="s">
        <v>718</v>
      </c>
      <c r="I867" t="s">
        <v>28</v>
      </c>
      <c r="J867" t="s">
        <v>3073</v>
      </c>
      <c r="L867" t="s">
        <v>719</v>
      </c>
      <c r="M867" t="s">
        <v>73</v>
      </c>
      <c r="N867" t="s">
        <v>417</v>
      </c>
    </row>
    <row r="868" spans="1:14" x14ac:dyDescent="0.3">
      <c r="A868" t="s">
        <v>3071</v>
      </c>
      <c r="B868" t="s">
        <v>3074</v>
      </c>
      <c r="C868">
        <v>2</v>
      </c>
      <c r="D868" t="s">
        <v>42</v>
      </c>
      <c r="E868" t="s">
        <v>2</v>
      </c>
      <c r="F868">
        <v>43622</v>
      </c>
      <c r="G868">
        <v>225</v>
      </c>
      <c r="H868" t="s">
        <v>720</v>
      </c>
      <c r="I868" t="s">
        <v>28</v>
      </c>
      <c r="J868" t="s">
        <v>3075</v>
      </c>
      <c r="L868" t="s">
        <v>721</v>
      </c>
      <c r="M868" t="s">
        <v>393</v>
      </c>
      <c r="N868" t="s">
        <v>78</v>
      </c>
    </row>
    <row r="869" spans="1:14" x14ac:dyDescent="0.3">
      <c r="A869" t="s">
        <v>3071</v>
      </c>
      <c r="B869" t="s">
        <v>3076</v>
      </c>
      <c r="C869">
        <v>30</v>
      </c>
      <c r="D869" t="s">
        <v>42</v>
      </c>
      <c r="E869" t="s">
        <v>2</v>
      </c>
      <c r="F869">
        <v>43621</v>
      </c>
      <c r="G869">
        <v>190</v>
      </c>
      <c r="H869" t="s">
        <v>1943</v>
      </c>
      <c r="I869" t="s">
        <v>75</v>
      </c>
      <c r="J869" t="s">
        <v>3077</v>
      </c>
      <c r="L869" t="s">
        <v>673</v>
      </c>
      <c r="M869" t="s">
        <v>34</v>
      </c>
      <c r="N869" t="s">
        <v>86</v>
      </c>
    </row>
    <row r="870" spans="1:14" x14ac:dyDescent="0.3">
      <c r="A870" t="s">
        <v>3071</v>
      </c>
      <c r="B870" t="s">
        <v>3078</v>
      </c>
      <c r="C870">
        <v>12</v>
      </c>
      <c r="D870" t="s">
        <v>26</v>
      </c>
      <c r="E870" t="s">
        <v>16</v>
      </c>
      <c r="F870">
        <v>43619</v>
      </c>
      <c r="G870">
        <v>190</v>
      </c>
      <c r="H870" t="s">
        <v>1044</v>
      </c>
      <c r="I870" t="s">
        <v>28</v>
      </c>
      <c r="J870" t="s">
        <v>3079</v>
      </c>
      <c r="L870" t="s">
        <v>494</v>
      </c>
      <c r="M870" t="s">
        <v>238</v>
      </c>
      <c r="N870" t="s">
        <v>333</v>
      </c>
    </row>
    <row r="871" spans="1:14" x14ac:dyDescent="0.3">
      <c r="A871" t="s">
        <v>3071</v>
      </c>
      <c r="B871" t="s">
        <v>3080</v>
      </c>
      <c r="C871">
        <v>24</v>
      </c>
      <c r="D871" t="s">
        <v>42</v>
      </c>
      <c r="E871" t="s">
        <v>16</v>
      </c>
      <c r="F871">
        <v>43620</v>
      </c>
      <c r="G871">
        <v>190</v>
      </c>
      <c r="H871" t="s">
        <v>1707</v>
      </c>
      <c r="I871" t="s">
        <v>28</v>
      </c>
      <c r="J871" t="s">
        <v>3081</v>
      </c>
      <c r="K871" t="s">
        <v>3082</v>
      </c>
      <c r="L871" t="s">
        <v>72</v>
      </c>
      <c r="M871" t="s">
        <v>30</v>
      </c>
      <c r="N871" t="s">
        <v>220</v>
      </c>
    </row>
    <row r="872" spans="1:14" x14ac:dyDescent="0.3">
      <c r="A872" t="s">
        <v>3071</v>
      </c>
      <c r="B872" t="s">
        <v>3083</v>
      </c>
      <c r="C872">
        <v>1</v>
      </c>
      <c r="D872" t="s">
        <v>20</v>
      </c>
      <c r="E872" t="s">
        <v>16</v>
      </c>
      <c r="F872">
        <v>43621</v>
      </c>
      <c r="G872">
        <v>200</v>
      </c>
      <c r="H872" t="s">
        <v>362</v>
      </c>
      <c r="I872" t="s">
        <v>28</v>
      </c>
      <c r="J872" t="s">
        <v>2437</v>
      </c>
      <c r="L872" t="s">
        <v>433</v>
      </c>
      <c r="M872" t="s">
        <v>238</v>
      </c>
      <c r="N872" t="s">
        <v>345</v>
      </c>
    </row>
    <row r="873" spans="1:14" x14ac:dyDescent="0.3">
      <c r="A873" t="s">
        <v>3071</v>
      </c>
      <c r="B873" t="s">
        <v>3084</v>
      </c>
      <c r="C873">
        <v>10</v>
      </c>
      <c r="D873" t="s">
        <v>1</v>
      </c>
      <c r="E873" t="s">
        <v>16</v>
      </c>
      <c r="F873">
        <v>43620</v>
      </c>
      <c r="G873">
        <v>175</v>
      </c>
      <c r="H873" t="s">
        <v>3085</v>
      </c>
      <c r="I873" t="s">
        <v>28</v>
      </c>
      <c r="J873" t="s">
        <v>3086</v>
      </c>
      <c r="L873" t="s">
        <v>392</v>
      </c>
      <c r="M873" t="s">
        <v>288</v>
      </c>
      <c r="N873" t="s">
        <v>25</v>
      </c>
    </row>
    <row r="874" spans="1:14" x14ac:dyDescent="0.3">
      <c r="A874" t="s">
        <v>3071</v>
      </c>
      <c r="B874" t="s">
        <v>3087</v>
      </c>
      <c r="C874">
        <v>50</v>
      </c>
      <c r="D874" t="s">
        <v>42</v>
      </c>
      <c r="E874" t="s">
        <v>2</v>
      </c>
      <c r="F874">
        <v>43625</v>
      </c>
      <c r="G874">
        <v>220</v>
      </c>
      <c r="H874" t="s">
        <v>455</v>
      </c>
      <c r="I874" t="s">
        <v>75</v>
      </c>
      <c r="J874" t="s">
        <v>3088</v>
      </c>
      <c r="L874" t="s">
        <v>84</v>
      </c>
      <c r="M874" t="s">
        <v>336</v>
      </c>
      <c r="N874" t="s">
        <v>50</v>
      </c>
    </row>
    <row r="875" spans="1:14" x14ac:dyDescent="0.3">
      <c r="A875" t="s">
        <v>3071</v>
      </c>
      <c r="B875" t="s">
        <v>3089</v>
      </c>
      <c r="C875">
        <v>20</v>
      </c>
      <c r="D875" t="s">
        <v>26</v>
      </c>
      <c r="E875" t="s">
        <v>2</v>
      </c>
      <c r="F875">
        <v>43625</v>
      </c>
      <c r="G875">
        <v>205</v>
      </c>
      <c r="H875" t="s">
        <v>3090</v>
      </c>
      <c r="I875" t="s">
        <v>28</v>
      </c>
      <c r="J875" t="s">
        <v>3091</v>
      </c>
      <c r="L875" t="s">
        <v>48</v>
      </c>
      <c r="M875" t="s">
        <v>58</v>
      </c>
      <c r="N875" t="s">
        <v>50</v>
      </c>
    </row>
    <row r="876" spans="1:14" x14ac:dyDescent="0.3">
      <c r="A876" t="s">
        <v>3071</v>
      </c>
      <c r="B876" t="s">
        <v>3092</v>
      </c>
      <c r="C876">
        <v>0</v>
      </c>
      <c r="D876" t="s">
        <v>1</v>
      </c>
      <c r="E876" t="s">
        <v>2</v>
      </c>
      <c r="F876">
        <v>43623</v>
      </c>
      <c r="G876">
        <v>230</v>
      </c>
      <c r="H876" t="s">
        <v>3093</v>
      </c>
      <c r="I876" t="s">
        <v>28</v>
      </c>
      <c r="J876" t="s">
        <v>3094</v>
      </c>
      <c r="L876" t="s">
        <v>218</v>
      </c>
      <c r="M876" t="s">
        <v>269</v>
      </c>
      <c r="N876" t="s">
        <v>59</v>
      </c>
    </row>
    <row r="877" spans="1:14" x14ac:dyDescent="0.3">
      <c r="A877" t="s">
        <v>3071</v>
      </c>
      <c r="B877" t="s">
        <v>3095</v>
      </c>
      <c r="C877">
        <v>35</v>
      </c>
      <c r="D877" t="s">
        <v>26</v>
      </c>
      <c r="E877" t="s">
        <v>16</v>
      </c>
      <c r="F877">
        <v>43619</v>
      </c>
      <c r="G877">
        <v>185</v>
      </c>
      <c r="H877" t="s">
        <v>3096</v>
      </c>
      <c r="I877" t="s">
        <v>28</v>
      </c>
      <c r="J877" t="s">
        <v>3097</v>
      </c>
      <c r="L877" t="s">
        <v>91</v>
      </c>
      <c r="M877" t="s">
        <v>241</v>
      </c>
      <c r="N877" t="s">
        <v>50</v>
      </c>
    </row>
    <row r="878" spans="1:14" x14ac:dyDescent="0.3">
      <c r="A878" t="s">
        <v>3071</v>
      </c>
      <c r="B878" t="s">
        <v>3098</v>
      </c>
      <c r="C878">
        <v>14</v>
      </c>
      <c r="D878" t="s">
        <v>20</v>
      </c>
      <c r="E878" t="s">
        <v>2</v>
      </c>
      <c r="F878">
        <v>43625</v>
      </c>
      <c r="G878">
        <v>235</v>
      </c>
      <c r="H878" t="s">
        <v>3099</v>
      </c>
      <c r="I878" t="s">
        <v>28</v>
      </c>
      <c r="J878" t="s">
        <v>3100</v>
      </c>
      <c r="L878" t="s">
        <v>57</v>
      </c>
      <c r="M878" t="s">
        <v>85</v>
      </c>
      <c r="N878" t="s">
        <v>59</v>
      </c>
    </row>
    <row r="879" spans="1:14" x14ac:dyDescent="0.3">
      <c r="A879" t="s">
        <v>3071</v>
      </c>
      <c r="B879" t="s">
        <v>3101</v>
      </c>
      <c r="C879">
        <v>21</v>
      </c>
      <c r="D879" t="s">
        <v>1</v>
      </c>
      <c r="E879" t="s">
        <v>2</v>
      </c>
      <c r="F879">
        <v>43624</v>
      </c>
      <c r="G879">
        <v>190</v>
      </c>
      <c r="H879" t="s">
        <v>1732</v>
      </c>
      <c r="I879" t="s">
        <v>28</v>
      </c>
      <c r="J879" t="s">
        <v>3102</v>
      </c>
      <c r="L879" t="s">
        <v>61</v>
      </c>
      <c r="M879" t="s">
        <v>292</v>
      </c>
      <c r="N879" t="s">
        <v>59</v>
      </c>
    </row>
    <row r="880" spans="1:14" x14ac:dyDescent="0.3">
      <c r="A880" t="s">
        <v>3071</v>
      </c>
      <c r="B880" t="s">
        <v>3103</v>
      </c>
      <c r="D880" t="s">
        <v>20</v>
      </c>
      <c r="E880" t="s">
        <v>16</v>
      </c>
      <c r="F880">
        <v>43618</v>
      </c>
      <c r="G880">
        <v>215</v>
      </c>
      <c r="H880" t="s">
        <v>1178</v>
      </c>
      <c r="I880" t="s">
        <v>81</v>
      </c>
      <c r="J880" t="s">
        <v>3104</v>
      </c>
    </row>
    <row r="881" spans="1:13" x14ac:dyDescent="0.3">
      <c r="A881" t="s">
        <v>3071</v>
      </c>
      <c r="B881" t="s">
        <v>3105</v>
      </c>
      <c r="D881" t="s">
        <v>26</v>
      </c>
      <c r="E881" t="s">
        <v>16</v>
      </c>
      <c r="F881">
        <v>43595</v>
      </c>
      <c r="G881">
        <v>165</v>
      </c>
      <c r="H881" t="s">
        <v>193</v>
      </c>
      <c r="I881" t="s">
        <v>194</v>
      </c>
      <c r="J881" t="s">
        <v>274</v>
      </c>
    </row>
    <row r="882" spans="1:13" x14ac:dyDescent="0.3">
      <c r="A882" t="s">
        <v>3106</v>
      </c>
      <c r="B882" t="s">
        <v>3107</v>
      </c>
      <c r="C882">
        <v>34</v>
      </c>
      <c r="D882" t="s">
        <v>42</v>
      </c>
      <c r="E882" t="s">
        <v>2</v>
      </c>
      <c r="F882">
        <v>43624</v>
      </c>
      <c r="G882">
        <v>250</v>
      </c>
      <c r="H882" t="s">
        <v>3108</v>
      </c>
      <c r="I882" t="s">
        <v>425</v>
      </c>
      <c r="J882" t="s">
        <v>3109</v>
      </c>
      <c r="K882" t="s">
        <v>688</v>
      </c>
      <c r="L882" t="s">
        <v>722</v>
      </c>
      <c r="M882" t="s">
        <v>296</v>
      </c>
    </row>
    <row r="883" spans="1:13" x14ac:dyDescent="0.3">
      <c r="A883" t="s">
        <v>3106</v>
      </c>
      <c r="B883" t="s">
        <v>3110</v>
      </c>
      <c r="C883">
        <v>15</v>
      </c>
      <c r="D883" t="s">
        <v>20</v>
      </c>
      <c r="E883" t="s">
        <v>16</v>
      </c>
      <c r="F883">
        <v>43617</v>
      </c>
      <c r="G883">
        <v>195</v>
      </c>
      <c r="H883" t="s">
        <v>3111</v>
      </c>
      <c r="I883" t="s">
        <v>425</v>
      </c>
      <c r="J883" t="s">
        <v>3112</v>
      </c>
      <c r="K883" t="s">
        <v>499</v>
      </c>
      <c r="L883" t="s">
        <v>70</v>
      </c>
      <c r="M883" t="s">
        <v>275</v>
      </c>
    </row>
    <row r="884" spans="1:13" x14ac:dyDescent="0.3">
      <c r="A884" t="s">
        <v>3106</v>
      </c>
      <c r="B884" t="s">
        <v>3113</v>
      </c>
      <c r="C884">
        <v>11</v>
      </c>
      <c r="D884" t="s">
        <v>26</v>
      </c>
      <c r="E884" t="s">
        <v>16</v>
      </c>
      <c r="F884">
        <v>43622</v>
      </c>
      <c r="G884">
        <v>170</v>
      </c>
      <c r="H884" t="s">
        <v>512</v>
      </c>
      <c r="I884" t="s">
        <v>75</v>
      </c>
      <c r="J884" t="s">
        <v>3114</v>
      </c>
      <c r="K884" t="s">
        <v>462</v>
      </c>
      <c r="L884" t="s">
        <v>34</v>
      </c>
      <c r="M884" t="s">
        <v>930</v>
      </c>
    </row>
    <row r="885" spans="1:13" x14ac:dyDescent="0.3">
      <c r="A885" t="s">
        <v>3106</v>
      </c>
      <c r="B885" t="s">
        <v>3115</v>
      </c>
      <c r="C885">
        <v>32</v>
      </c>
      <c r="D885" t="s">
        <v>20</v>
      </c>
      <c r="E885" t="s">
        <v>2</v>
      </c>
      <c r="F885">
        <v>43623</v>
      </c>
      <c r="G885">
        <v>210</v>
      </c>
      <c r="H885" t="s">
        <v>1254</v>
      </c>
      <c r="I885" t="s">
        <v>75</v>
      </c>
      <c r="J885" t="s">
        <v>3116</v>
      </c>
      <c r="K885" t="s">
        <v>494</v>
      </c>
      <c r="L885" t="s">
        <v>320</v>
      </c>
      <c r="M885" t="s">
        <v>474</v>
      </c>
    </row>
    <row r="886" spans="1:13" x14ac:dyDescent="0.3">
      <c r="A886" t="s">
        <v>3106</v>
      </c>
      <c r="B886" t="s">
        <v>3117</v>
      </c>
      <c r="C886">
        <v>5</v>
      </c>
      <c r="D886" t="s">
        <v>42</v>
      </c>
      <c r="E886" t="s">
        <v>16</v>
      </c>
      <c r="F886">
        <v>36678</v>
      </c>
      <c r="G886">
        <v>180</v>
      </c>
      <c r="H886" t="s">
        <v>362</v>
      </c>
      <c r="I886" t="s">
        <v>28</v>
      </c>
      <c r="J886" t="s">
        <v>3118</v>
      </c>
      <c r="K886" t="s">
        <v>366</v>
      </c>
      <c r="L886" t="s">
        <v>267</v>
      </c>
      <c r="M886" t="s">
        <v>350</v>
      </c>
    </row>
    <row r="887" spans="1:13" x14ac:dyDescent="0.3">
      <c r="A887" t="s">
        <v>3106</v>
      </c>
      <c r="B887" t="s">
        <v>3119</v>
      </c>
      <c r="C887">
        <v>12</v>
      </c>
      <c r="D887" t="s">
        <v>1</v>
      </c>
      <c r="E887" t="s">
        <v>16</v>
      </c>
      <c r="F887">
        <v>43620</v>
      </c>
      <c r="G887">
        <v>195</v>
      </c>
      <c r="H887" t="s">
        <v>3120</v>
      </c>
      <c r="I887" t="s">
        <v>425</v>
      </c>
      <c r="J887" t="s">
        <v>3121</v>
      </c>
      <c r="K887" t="s">
        <v>326</v>
      </c>
      <c r="L887" t="s">
        <v>336</v>
      </c>
      <c r="M887" t="s">
        <v>86</v>
      </c>
    </row>
    <row r="888" spans="1:13" x14ac:dyDescent="0.3">
      <c r="A888" t="s">
        <v>3106</v>
      </c>
      <c r="B888" t="s">
        <v>3122</v>
      </c>
      <c r="C888">
        <v>33</v>
      </c>
      <c r="D888" t="s">
        <v>26</v>
      </c>
      <c r="E888" t="s">
        <v>21</v>
      </c>
      <c r="F888">
        <v>43647</v>
      </c>
      <c r="G888">
        <v>240</v>
      </c>
      <c r="H888" t="s">
        <v>3123</v>
      </c>
      <c r="I888" t="s">
        <v>425</v>
      </c>
      <c r="J888" t="s">
        <v>3124</v>
      </c>
      <c r="K888" t="s">
        <v>209</v>
      </c>
      <c r="L888" t="s">
        <v>14</v>
      </c>
      <c r="M888" t="s">
        <v>31</v>
      </c>
    </row>
    <row r="889" spans="1:13" x14ac:dyDescent="0.3">
      <c r="A889" t="s">
        <v>3106</v>
      </c>
      <c r="B889" t="s">
        <v>3125</v>
      </c>
      <c r="C889">
        <v>4</v>
      </c>
      <c r="D889" t="s">
        <v>1</v>
      </c>
      <c r="E889" t="s">
        <v>2</v>
      </c>
      <c r="F889">
        <v>43624</v>
      </c>
      <c r="G889">
        <v>220</v>
      </c>
      <c r="H889" t="s">
        <v>512</v>
      </c>
      <c r="I889" t="s">
        <v>75</v>
      </c>
      <c r="J889" t="s">
        <v>3126</v>
      </c>
      <c r="K889" t="s">
        <v>314</v>
      </c>
      <c r="L889" t="s">
        <v>336</v>
      </c>
      <c r="M889" t="s">
        <v>54</v>
      </c>
    </row>
    <row r="890" spans="1:13" x14ac:dyDescent="0.3">
      <c r="A890" t="s">
        <v>3106</v>
      </c>
      <c r="B890" t="s">
        <v>3127</v>
      </c>
      <c r="C890">
        <v>2</v>
      </c>
      <c r="D890" t="s">
        <v>1</v>
      </c>
      <c r="E890" t="s">
        <v>16</v>
      </c>
      <c r="F890">
        <v>43621</v>
      </c>
      <c r="G890">
        <v>200</v>
      </c>
      <c r="H890" t="s">
        <v>3128</v>
      </c>
      <c r="I890" t="s">
        <v>1098</v>
      </c>
      <c r="K890" t="s">
        <v>215</v>
      </c>
      <c r="L890" t="s">
        <v>89</v>
      </c>
      <c r="M890" t="s">
        <v>345</v>
      </c>
    </row>
    <row r="891" spans="1:13" x14ac:dyDescent="0.3">
      <c r="A891" t="s">
        <v>3106</v>
      </c>
      <c r="B891" t="s">
        <v>3129</v>
      </c>
      <c r="C891">
        <v>25</v>
      </c>
      <c r="D891" t="s">
        <v>1</v>
      </c>
      <c r="E891" t="s">
        <v>16</v>
      </c>
      <c r="F891">
        <v>43622</v>
      </c>
      <c r="G891">
        <v>210</v>
      </c>
      <c r="H891" t="s">
        <v>3130</v>
      </c>
      <c r="I891" t="s">
        <v>425</v>
      </c>
      <c r="J891" t="s">
        <v>3131</v>
      </c>
      <c r="K891" t="s">
        <v>84</v>
      </c>
      <c r="L891" t="s">
        <v>216</v>
      </c>
      <c r="M891" t="s">
        <v>35</v>
      </c>
    </row>
    <row r="892" spans="1:13" x14ac:dyDescent="0.3">
      <c r="A892" t="s">
        <v>3106</v>
      </c>
      <c r="B892" t="s">
        <v>3132</v>
      </c>
      <c r="C892">
        <v>0</v>
      </c>
      <c r="D892" t="s">
        <v>26</v>
      </c>
      <c r="E892" t="s">
        <v>2</v>
      </c>
      <c r="F892">
        <v>43626</v>
      </c>
      <c r="G892">
        <v>240</v>
      </c>
      <c r="H892" t="s">
        <v>723</v>
      </c>
      <c r="I892" t="s">
        <v>253</v>
      </c>
      <c r="K892" t="s">
        <v>452</v>
      </c>
      <c r="L892" t="s">
        <v>419</v>
      </c>
      <c r="M892" t="s">
        <v>54</v>
      </c>
    </row>
    <row r="893" spans="1:13" x14ac:dyDescent="0.3">
      <c r="A893" t="s">
        <v>3106</v>
      </c>
      <c r="B893" t="s">
        <v>3133</v>
      </c>
      <c r="C893">
        <v>44</v>
      </c>
      <c r="D893" t="s">
        <v>1</v>
      </c>
      <c r="E893" t="s">
        <v>2</v>
      </c>
      <c r="F893">
        <v>43626</v>
      </c>
      <c r="G893">
        <v>235</v>
      </c>
      <c r="H893" t="s">
        <v>455</v>
      </c>
      <c r="I893" t="s">
        <v>75</v>
      </c>
      <c r="J893" t="s">
        <v>3134</v>
      </c>
      <c r="K893" t="s">
        <v>315</v>
      </c>
      <c r="L893" t="s">
        <v>99</v>
      </c>
      <c r="M893" t="s">
        <v>59</v>
      </c>
    </row>
    <row r="894" spans="1:13" x14ac:dyDescent="0.3">
      <c r="A894" t="s">
        <v>3106</v>
      </c>
      <c r="B894" t="s">
        <v>3135</v>
      </c>
      <c r="C894">
        <v>10</v>
      </c>
      <c r="D894" t="s">
        <v>1</v>
      </c>
      <c r="E894" t="s">
        <v>16</v>
      </c>
      <c r="F894">
        <v>43619</v>
      </c>
      <c r="G894">
        <v>170</v>
      </c>
      <c r="H894" t="s">
        <v>424</v>
      </c>
      <c r="I894" t="s">
        <v>425</v>
      </c>
      <c r="J894" t="s">
        <v>3136</v>
      </c>
      <c r="K894" t="s">
        <v>61</v>
      </c>
      <c r="L894" t="s">
        <v>94</v>
      </c>
      <c r="M894" t="s">
        <v>59</v>
      </c>
    </row>
    <row r="895" spans="1:13" x14ac:dyDescent="0.3">
      <c r="A895" t="s">
        <v>3106</v>
      </c>
      <c r="B895" t="s">
        <v>3137</v>
      </c>
      <c r="C895">
        <v>3</v>
      </c>
      <c r="D895" t="s">
        <v>20</v>
      </c>
      <c r="E895" t="s">
        <v>16</v>
      </c>
      <c r="F895">
        <v>43617</v>
      </c>
      <c r="G895">
        <v>200</v>
      </c>
      <c r="H895" t="s">
        <v>1254</v>
      </c>
      <c r="I895" t="s">
        <v>75</v>
      </c>
      <c r="J895" t="s">
        <v>3116</v>
      </c>
    </row>
    <row r="896" spans="1:13" x14ac:dyDescent="0.3">
      <c r="A896" t="s">
        <v>3106</v>
      </c>
      <c r="B896" t="s">
        <v>3138</v>
      </c>
      <c r="C896">
        <v>24</v>
      </c>
      <c r="D896" t="s">
        <v>20</v>
      </c>
      <c r="E896" t="s">
        <v>16</v>
      </c>
      <c r="F896">
        <v>43620</v>
      </c>
      <c r="G896">
        <v>205</v>
      </c>
      <c r="H896" t="s">
        <v>915</v>
      </c>
      <c r="I896" t="s">
        <v>425</v>
      </c>
    </row>
    <row r="897" spans="1:13" x14ac:dyDescent="0.3">
      <c r="A897" t="s">
        <v>3106</v>
      </c>
      <c r="B897" t="s">
        <v>3139</v>
      </c>
      <c r="C897">
        <v>20</v>
      </c>
      <c r="D897" t="s">
        <v>1</v>
      </c>
      <c r="E897" t="s">
        <v>16</v>
      </c>
      <c r="F897">
        <v>43593</v>
      </c>
      <c r="G897">
        <v>175</v>
      </c>
      <c r="H897" t="s">
        <v>724</v>
      </c>
      <c r="I897" t="s">
        <v>246</v>
      </c>
      <c r="J897" t="s">
        <v>3140</v>
      </c>
    </row>
    <row r="898" spans="1:13" x14ac:dyDescent="0.3">
      <c r="A898" t="s">
        <v>191</v>
      </c>
      <c r="B898" t="s">
        <v>3141</v>
      </c>
      <c r="C898">
        <v>4</v>
      </c>
      <c r="D898" t="s">
        <v>20</v>
      </c>
      <c r="E898" t="s">
        <v>16</v>
      </c>
      <c r="F898">
        <v>43621</v>
      </c>
      <c r="G898">
        <v>195</v>
      </c>
      <c r="H898" t="s">
        <v>479</v>
      </c>
      <c r="I898" t="s">
        <v>208</v>
      </c>
      <c r="J898" t="s">
        <v>3142</v>
      </c>
      <c r="K898" t="s">
        <v>552</v>
      </c>
      <c r="L898" t="s">
        <v>353</v>
      </c>
      <c r="M898" t="s">
        <v>71</v>
      </c>
    </row>
    <row r="899" spans="1:13" x14ac:dyDescent="0.3">
      <c r="A899" t="s">
        <v>191</v>
      </c>
      <c r="B899" t="s">
        <v>3143</v>
      </c>
      <c r="C899">
        <v>14</v>
      </c>
      <c r="D899" t="s">
        <v>42</v>
      </c>
      <c r="E899" t="s">
        <v>16</v>
      </c>
      <c r="F899">
        <v>43617</v>
      </c>
      <c r="G899">
        <v>175</v>
      </c>
      <c r="H899" t="s">
        <v>2236</v>
      </c>
      <c r="I899" t="s">
        <v>230</v>
      </c>
      <c r="J899" t="s">
        <v>553</v>
      </c>
      <c r="K899" t="s">
        <v>225</v>
      </c>
      <c r="L899" t="s">
        <v>232</v>
      </c>
      <c r="M899" t="s">
        <v>930</v>
      </c>
    </row>
    <row r="900" spans="1:13" x14ac:dyDescent="0.3">
      <c r="A900" t="s">
        <v>191</v>
      </c>
      <c r="B900" t="s">
        <v>3144</v>
      </c>
      <c r="C900">
        <v>0</v>
      </c>
      <c r="D900" t="s">
        <v>42</v>
      </c>
      <c r="E900" t="s">
        <v>16</v>
      </c>
      <c r="F900">
        <v>43618</v>
      </c>
      <c r="G900">
        <v>171</v>
      </c>
      <c r="H900" t="s">
        <v>545</v>
      </c>
      <c r="I900" t="s">
        <v>208</v>
      </c>
      <c r="J900" t="s">
        <v>3145</v>
      </c>
      <c r="K900" t="s">
        <v>521</v>
      </c>
      <c r="L900" t="s">
        <v>64</v>
      </c>
      <c r="M900" t="s">
        <v>15</v>
      </c>
    </row>
    <row r="901" spans="1:13" x14ac:dyDescent="0.3">
      <c r="A901" t="s">
        <v>191</v>
      </c>
      <c r="B901" t="s">
        <v>3146</v>
      </c>
      <c r="C901">
        <v>12</v>
      </c>
      <c r="D901" t="s">
        <v>20</v>
      </c>
      <c r="E901" t="s">
        <v>16</v>
      </c>
      <c r="F901">
        <v>43620</v>
      </c>
      <c r="G901">
        <v>180</v>
      </c>
      <c r="H901" t="s">
        <v>3147</v>
      </c>
      <c r="I901" t="s">
        <v>554</v>
      </c>
      <c r="J901" t="s">
        <v>555</v>
      </c>
      <c r="K901" t="s">
        <v>304</v>
      </c>
      <c r="L901" t="s">
        <v>213</v>
      </c>
      <c r="M901" t="s">
        <v>345</v>
      </c>
    </row>
    <row r="902" spans="1:13" x14ac:dyDescent="0.3">
      <c r="A902" t="s">
        <v>191</v>
      </c>
      <c r="B902" t="s">
        <v>3148</v>
      </c>
      <c r="C902">
        <v>15</v>
      </c>
      <c r="D902" t="s">
        <v>42</v>
      </c>
      <c r="E902" t="s">
        <v>2</v>
      </c>
      <c r="F902">
        <v>43624</v>
      </c>
      <c r="G902">
        <v>253</v>
      </c>
      <c r="H902" t="s">
        <v>556</v>
      </c>
      <c r="I902" t="s">
        <v>208</v>
      </c>
      <c r="J902" t="s">
        <v>3149</v>
      </c>
      <c r="K902" t="s">
        <v>557</v>
      </c>
      <c r="L902" t="s">
        <v>558</v>
      </c>
      <c r="M902" t="s">
        <v>331</v>
      </c>
    </row>
    <row r="903" spans="1:13" x14ac:dyDescent="0.3">
      <c r="A903" t="s">
        <v>191</v>
      </c>
      <c r="B903" t="s">
        <v>3150</v>
      </c>
      <c r="C903">
        <v>2</v>
      </c>
      <c r="D903" t="s">
        <v>42</v>
      </c>
      <c r="E903" t="s">
        <v>16</v>
      </c>
      <c r="F903">
        <v>43623</v>
      </c>
      <c r="G903">
        <v>214</v>
      </c>
      <c r="H903" t="s">
        <v>3151</v>
      </c>
      <c r="I903" t="s">
        <v>230</v>
      </c>
      <c r="J903" t="s">
        <v>3152</v>
      </c>
      <c r="K903" t="s">
        <v>239</v>
      </c>
      <c r="L903" t="s">
        <v>458</v>
      </c>
      <c r="M903" t="s">
        <v>35</v>
      </c>
    </row>
    <row r="904" spans="1:13" x14ac:dyDescent="0.3">
      <c r="A904" t="s">
        <v>191</v>
      </c>
      <c r="B904" t="s">
        <v>3153</v>
      </c>
      <c r="C904">
        <v>24</v>
      </c>
      <c r="D904" t="s">
        <v>42</v>
      </c>
      <c r="E904" t="s">
        <v>16</v>
      </c>
      <c r="F904">
        <v>43623</v>
      </c>
      <c r="G904">
        <v>182</v>
      </c>
      <c r="H904" t="s">
        <v>2236</v>
      </c>
      <c r="I904" t="s">
        <v>230</v>
      </c>
      <c r="J904" t="s">
        <v>3154</v>
      </c>
      <c r="K904" t="s">
        <v>433</v>
      </c>
      <c r="L904" t="s">
        <v>323</v>
      </c>
      <c r="M904" t="s">
        <v>279</v>
      </c>
    </row>
    <row r="905" spans="1:13" x14ac:dyDescent="0.3">
      <c r="A905" t="s">
        <v>191</v>
      </c>
      <c r="B905" t="s">
        <v>3155</v>
      </c>
      <c r="C905">
        <v>1</v>
      </c>
      <c r="D905" t="s">
        <v>26</v>
      </c>
      <c r="E905" t="s">
        <v>16</v>
      </c>
      <c r="F905">
        <v>43618</v>
      </c>
      <c r="G905">
        <v>171</v>
      </c>
      <c r="H905" t="s">
        <v>3156</v>
      </c>
      <c r="I905" t="s">
        <v>208</v>
      </c>
      <c r="J905" t="s">
        <v>3157</v>
      </c>
      <c r="K905" t="s">
        <v>326</v>
      </c>
      <c r="L905" t="s">
        <v>458</v>
      </c>
      <c r="M905" t="s">
        <v>71</v>
      </c>
    </row>
    <row r="906" spans="1:13" x14ac:dyDescent="0.3">
      <c r="A906" t="s">
        <v>191</v>
      </c>
      <c r="B906" t="s">
        <v>3158</v>
      </c>
      <c r="C906">
        <v>23</v>
      </c>
      <c r="D906" t="s">
        <v>1</v>
      </c>
      <c r="E906" t="s">
        <v>2</v>
      </c>
      <c r="F906">
        <v>43625</v>
      </c>
      <c r="G906">
        <v>210</v>
      </c>
      <c r="H906" t="s">
        <v>3159</v>
      </c>
      <c r="I906" t="s">
        <v>554</v>
      </c>
      <c r="J906" t="s">
        <v>3160</v>
      </c>
      <c r="K906" t="s">
        <v>290</v>
      </c>
      <c r="L906" t="s">
        <v>458</v>
      </c>
      <c r="M906" t="s">
        <v>92</v>
      </c>
    </row>
    <row r="907" spans="1:13" x14ac:dyDescent="0.3">
      <c r="A907" t="s">
        <v>191</v>
      </c>
      <c r="B907" t="s">
        <v>3161</v>
      </c>
      <c r="C907">
        <v>33</v>
      </c>
      <c r="D907" t="s">
        <v>1</v>
      </c>
      <c r="E907" t="s">
        <v>21</v>
      </c>
      <c r="F907">
        <v>43626</v>
      </c>
      <c r="G907">
        <v>220</v>
      </c>
      <c r="H907" t="s">
        <v>3162</v>
      </c>
      <c r="I907" t="s">
        <v>559</v>
      </c>
      <c r="J907" t="s">
        <v>3163</v>
      </c>
      <c r="K907" t="s">
        <v>40</v>
      </c>
      <c r="L907" t="s">
        <v>316</v>
      </c>
      <c r="M907" t="s">
        <v>92</v>
      </c>
    </row>
    <row r="908" spans="1:13" x14ac:dyDescent="0.3">
      <c r="A908" t="s">
        <v>191</v>
      </c>
      <c r="B908" t="s">
        <v>3164</v>
      </c>
      <c r="C908">
        <v>3</v>
      </c>
      <c r="D908" t="s">
        <v>1</v>
      </c>
      <c r="E908" t="s">
        <v>16</v>
      </c>
      <c r="F908">
        <v>43618</v>
      </c>
      <c r="G908">
        <v>164</v>
      </c>
      <c r="H908" t="s">
        <v>471</v>
      </c>
      <c r="I908" t="s">
        <v>230</v>
      </c>
      <c r="J908" t="s">
        <v>3165</v>
      </c>
      <c r="K908" t="s">
        <v>88</v>
      </c>
      <c r="L908" t="s">
        <v>98</v>
      </c>
      <c r="M908" t="s">
        <v>50</v>
      </c>
    </row>
    <row r="909" spans="1:13" x14ac:dyDescent="0.3">
      <c r="A909" t="s">
        <v>191</v>
      </c>
      <c r="B909" t="s">
        <v>560</v>
      </c>
      <c r="C909">
        <v>13</v>
      </c>
      <c r="D909" t="s">
        <v>1</v>
      </c>
      <c r="E909" t="s">
        <v>2</v>
      </c>
      <c r="F909">
        <v>43626</v>
      </c>
      <c r="G909">
        <v>275</v>
      </c>
      <c r="H909" t="s">
        <v>2659</v>
      </c>
      <c r="I909" t="s">
        <v>964</v>
      </c>
      <c r="K909" t="s">
        <v>358</v>
      </c>
      <c r="L909" t="s">
        <v>41</v>
      </c>
      <c r="M909" t="s">
        <v>92</v>
      </c>
    </row>
    <row r="910" spans="1:13" x14ac:dyDescent="0.3">
      <c r="A910" t="s">
        <v>191</v>
      </c>
      <c r="B910" t="s">
        <v>3166</v>
      </c>
      <c r="C910">
        <v>32</v>
      </c>
      <c r="D910" t="s">
        <v>1</v>
      </c>
      <c r="E910" t="s">
        <v>2</v>
      </c>
      <c r="F910">
        <v>43624</v>
      </c>
      <c r="G910">
        <v>225</v>
      </c>
      <c r="H910" t="s">
        <v>471</v>
      </c>
      <c r="I910" t="s">
        <v>230</v>
      </c>
      <c r="J910" t="s">
        <v>2261</v>
      </c>
      <c r="K910" t="s">
        <v>61</v>
      </c>
      <c r="L910" t="s">
        <v>49</v>
      </c>
      <c r="M910" t="s">
        <v>59</v>
      </c>
    </row>
    <row r="911" spans="1:13" x14ac:dyDescent="0.3">
      <c r="A911" t="s">
        <v>191</v>
      </c>
      <c r="B911" t="s">
        <v>3167</v>
      </c>
      <c r="C911">
        <v>10</v>
      </c>
      <c r="D911" t="s">
        <v>1</v>
      </c>
      <c r="E911" t="s">
        <v>16</v>
      </c>
      <c r="F911">
        <v>43620</v>
      </c>
      <c r="G911">
        <v>160</v>
      </c>
      <c r="H911" t="s">
        <v>207</v>
      </c>
      <c r="I911" t="s">
        <v>208</v>
      </c>
      <c r="J911" t="s">
        <v>3168</v>
      </c>
    </row>
    <row r="912" spans="1:13" x14ac:dyDescent="0.3">
      <c r="A912" t="s">
        <v>191</v>
      </c>
      <c r="B912" t="s">
        <v>3169</v>
      </c>
      <c r="C912">
        <v>34</v>
      </c>
      <c r="D912" t="s">
        <v>20</v>
      </c>
      <c r="E912" t="s">
        <v>2</v>
      </c>
      <c r="F912">
        <v>43622</v>
      </c>
      <c r="G912">
        <v>210</v>
      </c>
      <c r="H912" t="s">
        <v>3170</v>
      </c>
      <c r="I912" t="s">
        <v>230</v>
      </c>
      <c r="J912" t="s">
        <v>3171</v>
      </c>
    </row>
    <row r="913" spans="1:13" x14ac:dyDescent="0.3">
      <c r="A913" t="s">
        <v>3172</v>
      </c>
      <c r="B913" t="s">
        <v>3173</v>
      </c>
      <c r="C913">
        <v>25</v>
      </c>
      <c r="D913" t="s">
        <v>20</v>
      </c>
      <c r="E913" t="s">
        <v>2</v>
      </c>
      <c r="F913">
        <v>43626</v>
      </c>
      <c r="G913">
        <v>225</v>
      </c>
      <c r="H913" t="s">
        <v>3174</v>
      </c>
      <c r="I913" t="s">
        <v>52</v>
      </c>
      <c r="J913" t="s">
        <v>3175</v>
      </c>
      <c r="K913" t="s">
        <v>360</v>
      </c>
      <c r="L913" t="s">
        <v>535</v>
      </c>
      <c r="M913" t="s">
        <v>279</v>
      </c>
    </row>
    <row r="914" spans="1:13" x14ac:dyDescent="0.3">
      <c r="A914" t="s">
        <v>3172</v>
      </c>
      <c r="B914" t="s">
        <v>3176</v>
      </c>
      <c r="C914">
        <v>1</v>
      </c>
      <c r="D914" t="s">
        <v>26</v>
      </c>
      <c r="E914" t="s">
        <v>16</v>
      </c>
      <c r="F914">
        <v>36678</v>
      </c>
      <c r="G914">
        <v>175</v>
      </c>
      <c r="H914" t="s">
        <v>47</v>
      </c>
      <c r="I914" t="s">
        <v>22</v>
      </c>
      <c r="J914" t="s">
        <v>2480</v>
      </c>
      <c r="K914" t="s">
        <v>517</v>
      </c>
      <c r="L914" t="s">
        <v>70</v>
      </c>
      <c r="M914" t="s">
        <v>561</v>
      </c>
    </row>
    <row r="915" spans="1:13" x14ac:dyDescent="0.3">
      <c r="A915" t="s">
        <v>3172</v>
      </c>
      <c r="B915" t="s">
        <v>3177</v>
      </c>
      <c r="C915">
        <v>10</v>
      </c>
      <c r="D915" t="s">
        <v>20</v>
      </c>
      <c r="E915" t="s">
        <v>2</v>
      </c>
      <c r="F915">
        <v>43624</v>
      </c>
      <c r="G915">
        <v>210</v>
      </c>
      <c r="H915" t="s">
        <v>551</v>
      </c>
      <c r="I915" t="s">
        <v>96</v>
      </c>
      <c r="J915" t="s">
        <v>460</v>
      </c>
      <c r="K915" t="s">
        <v>492</v>
      </c>
      <c r="L915" t="s">
        <v>219</v>
      </c>
      <c r="M915" t="s">
        <v>220</v>
      </c>
    </row>
    <row r="916" spans="1:13" x14ac:dyDescent="0.3">
      <c r="A916" t="s">
        <v>3172</v>
      </c>
      <c r="B916" t="s">
        <v>3178</v>
      </c>
      <c r="C916">
        <v>15</v>
      </c>
      <c r="D916" t="s">
        <v>1</v>
      </c>
      <c r="E916" t="s">
        <v>16</v>
      </c>
      <c r="F916">
        <v>43621</v>
      </c>
      <c r="G916">
        <v>205</v>
      </c>
      <c r="H916" t="s">
        <v>3179</v>
      </c>
      <c r="I916" t="s">
        <v>394</v>
      </c>
      <c r="J916" t="s">
        <v>3180</v>
      </c>
      <c r="K916" t="s">
        <v>451</v>
      </c>
      <c r="L916" t="s">
        <v>200</v>
      </c>
      <c r="M916" t="s">
        <v>261</v>
      </c>
    </row>
    <row r="917" spans="1:13" x14ac:dyDescent="0.3">
      <c r="A917" t="s">
        <v>3172</v>
      </c>
      <c r="B917" t="s">
        <v>3181</v>
      </c>
      <c r="C917">
        <v>13</v>
      </c>
      <c r="D917" t="s">
        <v>26</v>
      </c>
      <c r="E917" t="s">
        <v>16</v>
      </c>
      <c r="F917">
        <v>43619</v>
      </c>
      <c r="G917">
        <v>175</v>
      </c>
      <c r="H917" t="s">
        <v>321</v>
      </c>
      <c r="I917" t="s">
        <v>194</v>
      </c>
      <c r="J917" t="s">
        <v>3182</v>
      </c>
      <c r="K917" t="s">
        <v>302</v>
      </c>
      <c r="L917" t="s">
        <v>30</v>
      </c>
      <c r="M917" t="s">
        <v>206</v>
      </c>
    </row>
    <row r="918" spans="1:13" x14ac:dyDescent="0.3">
      <c r="A918" t="s">
        <v>3172</v>
      </c>
      <c r="B918" t="s">
        <v>3183</v>
      </c>
      <c r="C918">
        <v>12</v>
      </c>
      <c r="D918" t="s">
        <v>42</v>
      </c>
      <c r="E918" t="s">
        <v>21</v>
      </c>
      <c r="F918">
        <v>43625</v>
      </c>
      <c r="G918">
        <v>225</v>
      </c>
      <c r="H918" t="s">
        <v>321</v>
      </c>
      <c r="I918" t="s">
        <v>194</v>
      </c>
      <c r="J918" t="s">
        <v>3182</v>
      </c>
      <c r="K918" t="s">
        <v>562</v>
      </c>
      <c r="L918" t="s">
        <v>415</v>
      </c>
      <c r="M918" t="s">
        <v>35</v>
      </c>
    </row>
    <row r="919" spans="1:13" x14ac:dyDescent="0.3">
      <c r="A919" t="s">
        <v>3172</v>
      </c>
      <c r="B919" t="s">
        <v>3184</v>
      </c>
      <c r="C919">
        <v>5</v>
      </c>
      <c r="D919" t="s">
        <v>42</v>
      </c>
      <c r="E919" t="s">
        <v>2</v>
      </c>
      <c r="F919">
        <v>43624</v>
      </c>
      <c r="G919">
        <v>225</v>
      </c>
      <c r="H919" t="s">
        <v>207</v>
      </c>
      <c r="I919" t="s">
        <v>208</v>
      </c>
      <c r="J919" t="s">
        <v>3185</v>
      </c>
      <c r="K919" t="s">
        <v>234</v>
      </c>
      <c r="L919" t="s">
        <v>317</v>
      </c>
      <c r="M919" t="s">
        <v>35</v>
      </c>
    </row>
    <row r="920" spans="1:13" x14ac:dyDescent="0.3">
      <c r="A920" t="s">
        <v>3172</v>
      </c>
      <c r="B920" t="s">
        <v>3186</v>
      </c>
      <c r="C920">
        <v>30</v>
      </c>
      <c r="D920" t="s">
        <v>42</v>
      </c>
      <c r="E920" t="s">
        <v>16</v>
      </c>
      <c r="F920">
        <v>43618</v>
      </c>
      <c r="G920">
        <v>180</v>
      </c>
      <c r="H920" t="s">
        <v>3187</v>
      </c>
      <c r="I920" t="s">
        <v>1473</v>
      </c>
      <c r="J920" t="s">
        <v>3188</v>
      </c>
      <c r="K920" t="s">
        <v>237</v>
      </c>
      <c r="L920" t="s">
        <v>343</v>
      </c>
      <c r="M920" t="s">
        <v>331</v>
      </c>
    </row>
    <row r="921" spans="1:13" x14ac:dyDescent="0.3">
      <c r="A921" t="s">
        <v>3172</v>
      </c>
      <c r="B921" t="s">
        <v>3189</v>
      </c>
      <c r="C921">
        <v>2</v>
      </c>
      <c r="D921" t="s">
        <v>1</v>
      </c>
      <c r="E921" t="s">
        <v>16</v>
      </c>
      <c r="F921">
        <v>43619</v>
      </c>
      <c r="G921">
        <v>195</v>
      </c>
      <c r="H921" t="s">
        <v>551</v>
      </c>
      <c r="I921" t="s">
        <v>96</v>
      </c>
      <c r="J921" t="s">
        <v>3190</v>
      </c>
      <c r="K921" t="s">
        <v>88</v>
      </c>
      <c r="L921" t="s">
        <v>41</v>
      </c>
      <c r="M921" t="s">
        <v>92</v>
      </c>
    </row>
    <row r="922" spans="1:13" x14ac:dyDescent="0.3">
      <c r="A922" t="s">
        <v>3172</v>
      </c>
      <c r="B922" t="s">
        <v>3191</v>
      </c>
      <c r="C922">
        <v>4</v>
      </c>
      <c r="D922" t="s">
        <v>42</v>
      </c>
      <c r="E922" t="s">
        <v>2</v>
      </c>
      <c r="F922">
        <v>43622</v>
      </c>
      <c r="G922">
        <v>210</v>
      </c>
      <c r="H922" t="s">
        <v>3192</v>
      </c>
      <c r="I922" t="s">
        <v>12</v>
      </c>
      <c r="J922" t="s">
        <v>3193</v>
      </c>
      <c r="K922" t="s">
        <v>40</v>
      </c>
      <c r="L922" t="s">
        <v>94</v>
      </c>
      <c r="M922" t="s">
        <v>54</v>
      </c>
    </row>
    <row r="923" spans="1:13" x14ac:dyDescent="0.3">
      <c r="A923" t="s">
        <v>3172</v>
      </c>
      <c r="B923" t="s">
        <v>3194</v>
      </c>
      <c r="C923">
        <v>22</v>
      </c>
      <c r="D923" t="s">
        <v>26</v>
      </c>
      <c r="E923" t="s">
        <v>2</v>
      </c>
      <c r="F923">
        <v>43624</v>
      </c>
      <c r="G923">
        <v>210</v>
      </c>
      <c r="H923" t="s">
        <v>2336</v>
      </c>
      <c r="I923" t="s">
        <v>964</v>
      </c>
      <c r="J923" t="s">
        <v>3195</v>
      </c>
      <c r="K923" t="s">
        <v>91</v>
      </c>
      <c r="L923" t="s">
        <v>98</v>
      </c>
      <c r="M923" t="s">
        <v>59</v>
      </c>
    </row>
    <row r="924" spans="1:13" x14ac:dyDescent="0.3">
      <c r="A924" t="s">
        <v>3172</v>
      </c>
      <c r="B924" t="s">
        <v>3196</v>
      </c>
      <c r="C924">
        <v>0</v>
      </c>
      <c r="D924" t="s">
        <v>26</v>
      </c>
      <c r="E924" t="s">
        <v>16</v>
      </c>
      <c r="F924">
        <v>36678</v>
      </c>
      <c r="G924">
        <v>180</v>
      </c>
      <c r="H924" t="s">
        <v>1314</v>
      </c>
      <c r="I924" t="s">
        <v>12</v>
      </c>
      <c r="J924" t="s">
        <v>3197</v>
      </c>
    </row>
    <row r="925" spans="1:13" x14ac:dyDescent="0.3">
      <c r="A925" t="s">
        <v>3172</v>
      </c>
      <c r="B925" t="s">
        <v>3198</v>
      </c>
      <c r="C925">
        <v>21</v>
      </c>
      <c r="D925" t="s">
        <v>26</v>
      </c>
      <c r="E925" t="s">
        <v>16</v>
      </c>
      <c r="F925">
        <v>43620</v>
      </c>
      <c r="G925">
        <v>190</v>
      </c>
      <c r="H925" t="s">
        <v>3199</v>
      </c>
      <c r="I925" t="s">
        <v>355</v>
      </c>
      <c r="J925" t="s">
        <v>3200</v>
      </c>
    </row>
    <row r="926" spans="1:13" x14ac:dyDescent="0.3">
      <c r="A926" t="s">
        <v>3172</v>
      </c>
      <c r="B926" t="s">
        <v>3201</v>
      </c>
      <c r="C926">
        <v>23</v>
      </c>
      <c r="D926" t="s">
        <v>20</v>
      </c>
      <c r="E926" t="s">
        <v>16</v>
      </c>
      <c r="F926">
        <v>43619</v>
      </c>
      <c r="G926">
        <v>205</v>
      </c>
      <c r="H926" t="s">
        <v>90</v>
      </c>
      <c r="I926" t="s">
        <v>81</v>
      </c>
      <c r="J926" t="s">
        <v>3202</v>
      </c>
    </row>
    <row r="927" spans="1:13" x14ac:dyDescent="0.3">
      <c r="A927" t="s">
        <v>3203</v>
      </c>
      <c r="B927" t="s">
        <v>3204</v>
      </c>
      <c r="C927">
        <v>5</v>
      </c>
      <c r="D927" t="s">
        <v>20</v>
      </c>
      <c r="E927" t="s">
        <v>16</v>
      </c>
      <c r="F927">
        <v>43595</v>
      </c>
      <c r="G927">
        <v>190</v>
      </c>
      <c r="H927" t="s">
        <v>329</v>
      </c>
      <c r="I927" t="s">
        <v>253</v>
      </c>
      <c r="J927" t="s">
        <v>3205</v>
      </c>
      <c r="K927" t="s">
        <v>63</v>
      </c>
      <c r="L927" t="s">
        <v>30</v>
      </c>
      <c r="M927" t="s">
        <v>248</v>
      </c>
    </row>
    <row r="928" spans="1:13" x14ac:dyDescent="0.3">
      <c r="A928" t="s">
        <v>3203</v>
      </c>
      <c r="B928" t="s">
        <v>3206</v>
      </c>
      <c r="C928">
        <v>10</v>
      </c>
      <c r="D928" t="s">
        <v>26</v>
      </c>
      <c r="E928" t="s">
        <v>2</v>
      </c>
      <c r="F928">
        <v>43623</v>
      </c>
      <c r="G928">
        <v>225</v>
      </c>
      <c r="H928" t="s">
        <v>270</v>
      </c>
      <c r="I928" t="s">
        <v>271</v>
      </c>
      <c r="J928" t="s">
        <v>3207</v>
      </c>
      <c r="K928" t="s">
        <v>463</v>
      </c>
      <c r="L928" t="s">
        <v>535</v>
      </c>
      <c r="M928" t="s">
        <v>206</v>
      </c>
    </row>
    <row r="929" spans="1:13" x14ac:dyDescent="0.3">
      <c r="A929" t="s">
        <v>3203</v>
      </c>
      <c r="B929" t="s">
        <v>3208</v>
      </c>
      <c r="C929">
        <v>25</v>
      </c>
      <c r="D929" t="s">
        <v>20</v>
      </c>
      <c r="E929" t="s">
        <v>16</v>
      </c>
      <c r="F929">
        <v>43622</v>
      </c>
      <c r="G929">
        <v>205</v>
      </c>
      <c r="H929" t="s">
        <v>3209</v>
      </c>
      <c r="I929" t="s">
        <v>52</v>
      </c>
      <c r="J929" t="s">
        <v>3210</v>
      </c>
      <c r="K929" t="s">
        <v>450</v>
      </c>
      <c r="L929" t="s">
        <v>381</v>
      </c>
      <c r="M929" t="s">
        <v>15</v>
      </c>
    </row>
    <row r="930" spans="1:13" x14ac:dyDescent="0.3">
      <c r="A930" t="s">
        <v>3203</v>
      </c>
      <c r="B930" t="s">
        <v>3211</v>
      </c>
      <c r="C930">
        <v>23</v>
      </c>
      <c r="D930" t="s">
        <v>42</v>
      </c>
      <c r="E930" t="s">
        <v>16</v>
      </c>
      <c r="F930">
        <v>43620</v>
      </c>
      <c r="G930">
        <v>210</v>
      </c>
      <c r="H930" t="s">
        <v>542</v>
      </c>
      <c r="I930" t="s">
        <v>543</v>
      </c>
      <c r="J930" t="s">
        <v>3212</v>
      </c>
      <c r="K930" t="s">
        <v>304</v>
      </c>
      <c r="L930" t="s">
        <v>320</v>
      </c>
      <c r="M930" t="s">
        <v>71</v>
      </c>
    </row>
    <row r="931" spans="1:13" x14ac:dyDescent="0.3">
      <c r="A931" t="s">
        <v>3203</v>
      </c>
      <c r="B931" t="s">
        <v>3213</v>
      </c>
      <c r="C931">
        <v>12</v>
      </c>
      <c r="D931" t="s">
        <v>20</v>
      </c>
      <c r="E931" t="s">
        <v>21</v>
      </c>
      <c r="F931">
        <v>43627</v>
      </c>
      <c r="G931">
        <v>225</v>
      </c>
      <c r="H931" t="s">
        <v>3214</v>
      </c>
      <c r="I931" t="s">
        <v>437</v>
      </c>
      <c r="J931" t="s">
        <v>1123</v>
      </c>
      <c r="K931" t="s">
        <v>204</v>
      </c>
      <c r="L931" t="s">
        <v>226</v>
      </c>
      <c r="M931" t="s">
        <v>25</v>
      </c>
    </row>
    <row r="932" spans="1:13" x14ac:dyDescent="0.3">
      <c r="A932" t="s">
        <v>3203</v>
      </c>
      <c r="B932" t="s">
        <v>3215</v>
      </c>
      <c r="C932">
        <v>13</v>
      </c>
      <c r="D932" t="s">
        <v>42</v>
      </c>
      <c r="E932" t="s">
        <v>2</v>
      </c>
      <c r="F932">
        <v>43625</v>
      </c>
      <c r="G932">
        <v>225</v>
      </c>
      <c r="H932" t="s">
        <v>3216</v>
      </c>
      <c r="I932" t="s">
        <v>1408</v>
      </c>
      <c r="J932" t="s">
        <v>3217</v>
      </c>
      <c r="K932" t="s">
        <v>204</v>
      </c>
      <c r="L932" t="s">
        <v>308</v>
      </c>
      <c r="M932" t="s">
        <v>25</v>
      </c>
    </row>
    <row r="933" spans="1:13" x14ac:dyDescent="0.3">
      <c r="A933" t="s">
        <v>3203</v>
      </c>
      <c r="B933" t="s">
        <v>3218</v>
      </c>
      <c r="C933">
        <v>22</v>
      </c>
      <c r="D933" t="s">
        <v>1</v>
      </c>
      <c r="E933" t="s">
        <v>16</v>
      </c>
      <c r="F933">
        <v>43622</v>
      </c>
      <c r="G933">
        <v>225</v>
      </c>
      <c r="H933" t="s">
        <v>3219</v>
      </c>
      <c r="I933" t="s">
        <v>4</v>
      </c>
      <c r="K933" t="s">
        <v>367</v>
      </c>
      <c r="L933" t="s">
        <v>381</v>
      </c>
      <c r="M933" t="s">
        <v>92</v>
      </c>
    </row>
    <row r="934" spans="1:13" x14ac:dyDescent="0.3">
      <c r="A934" t="s">
        <v>3203</v>
      </c>
      <c r="B934" t="s">
        <v>3220</v>
      </c>
      <c r="C934">
        <v>2</v>
      </c>
      <c r="D934" t="s">
        <v>42</v>
      </c>
      <c r="E934" t="s">
        <v>16</v>
      </c>
      <c r="F934">
        <v>43619</v>
      </c>
      <c r="G934">
        <v>200</v>
      </c>
      <c r="H934" t="s">
        <v>3221</v>
      </c>
      <c r="I934" t="s">
        <v>394</v>
      </c>
      <c r="J934" t="s">
        <v>3222</v>
      </c>
      <c r="K934" t="s">
        <v>287</v>
      </c>
      <c r="L934" t="s">
        <v>267</v>
      </c>
      <c r="M934" t="s">
        <v>275</v>
      </c>
    </row>
    <row r="935" spans="1:13" x14ac:dyDescent="0.3">
      <c r="A935" t="s">
        <v>3203</v>
      </c>
      <c r="B935" t="s">
        <v>3223</v>
      </c>
      <c r="C935">
        <v>3</v>
      </c>
      <c r="D935" t="s">
        <v>20</v>
      </c>
      <c r="E935" t="s">
        <v>16</v>
      </c>
      <c r="F935">
        <v>43619</v>
      </c>
      <c r="G935">
        <v>210</v>
      </c>
      <c r="H935" t="s">
        <v>501</v>
      </c>
      <c r="I935" t="s">
        <v>52</v>
      </c>
      <c r="J935" t="s">
        <v>373</v>
      </c>
      <c r="K935" t="s">
        <v>237</v>
      </c>
      <c r="L935" t="s">
        <v>458</v>
      </c>
      <c r="M935" t="s">
        <v>39</v>
      </c>
    </row>
    <row r="936" spans="1:13" x14ac:dyDescent="0.3">
      <c r="A936" t="s">
        <v>3203</v>
      </c>
      <c r="B936" t="s">
        <v>3224</v>
      </c>
      <c r="C936">
        <v>35</v>
      </c>
      <c r="D936" t="s">
        <v>20</v>
      </c>
      <c r="E936" t="s">
        <v>16</v>
      </c>
      <c r="F936">
        <v>43619</v>
      </c>
      <c r="G936">
        <v>195</v>
      </c>
      <c r="H936" t="s">
        <v>3225</v>
      </c>
      <c r="I936" t="s">
        <v>964</v>
      </c>
      <c r="J936" t="s">
        <v>1123</v>
      </c>
      <c r="K936" t="s">
        <v>272</v>
      </c>
      <c r="L936" t="s">
        <v>58</v>
      </c>
      <c r="M936" t="s">
        <v>206</v>
      </c>
    </row>
    <row r="937" spans="1:13" x14ac:dyDescent="0.3">
      <c r="A937" t="s">
        <v>3203</v>
      </c>
      <c r="B937" t="s">
        <v>3226</v>
      </c>
      <c r="C937">
        <v>1</v>
      </c>
      <c r="D937" t="s">
        <v>1</v>
      </c>
      <c r="E937" t="s">
        <v>21</v>
      </c>
      <c r="F937">
        <v>43647</v>
      </c>
      <c r="G937">
        <v>240</v>
      </c>
      <c r="H937" t="s">
        <v>3227</v>
      </c>
      <c r="I937" t="s">
        <v>2931</v>
      </c>
      <c r="J937" t="s">
        <v>3228</v>
      </c>
      <c r="K937" t="s">
        <v>266</v>
      </c>
      <c r="L937" t="s">
        <v>419</v>
      </c>
      <c r="M937" t="s">
        <v>92</v>
      </c>
    </row>
    <row r="938" spans="1:13" x14ac:dyDescent="0.3">
      <c r="A938" t="s">
        <v>3203</v>
      </c>
      <c r="B938" t="s">
        <v>3229</v>
      </c>
      <c r="C938">
        <v>4</v>
      </c>
      <c r="D938" t="s">
        <v>1</v>
      </c>
      <c r="E938" t="s">
        <v>16</v>
      </c>
      <c r="F938">
        <v>43620</v>
      </c>
      <c r="G938">
        <v>205</v>
      </c>
      <c r="H938" t="s">
        <v>1347</v>
      </c>
      <c r="I938" t="s">
        <v>52</v>
      </c>
      <c r="K938" t="s">
        <v>218</v>
      </c>
      <c r="L938" t="s">
        <v>269</v>
      </c>
      <c r="M938" t="s">
        <v>54</v>
      </c>
    </row>
    <row r="939" spans="1:13" x14ac:dyDescent="0.3">
      <c r="A939" t="s">
        <v>3203</v>
      </c>
      <c r="B939" t="s">
        <v>3230</v>
      </c>
      <c r="C939">
        <v>14</v>
      </c>
      <c r="D939" t="s">
        <v>42</v>
      </c>
      <c r="E939" t="s">
        <v>2</v>
      </c>
      <c r="F939">
        <v>43623</v>
      </c>
      <c r="G939">
        <v>220</v>
      </c>
      <c r="H939" t="s">
        <v>563</v>
      </c>
      <c r="I939" t="s">
        <v>52</v>
      </c>
      <c r="J939" t="s">
        <v>3231</v>
      </c>
      <c r="K939" t="s">
        <v>40</v>
      </c>
      <c r="L939" t="s">
        <v>98</v>
      </c>
      <c r="M939" t="s">
        <v>59</v>
      </c>
    </row>
    <row r="940" spans="1:13" x14ac:dyDescent="0.3">
      <c r="A940" t="s">
        <v>3232</v>
      </c>
      <c r="B940" t="s">
        <v>3233</v>
      </c>
      <c r="C940">
        <v>1</v>
      </c>
      <c r="D940" t="s">
        <v>42</v>
      </c>
      <c r="E940" t="s">
        <v>2</v>
      </c>
      <c r="F940">
        <v>43622</v>
      </c>
      <c r="G940">
        <v>215</v>
      </c>
      <c r="H940" t="s">
        <v>420</v>
      </c>
      <c r="I940" t="s">
        <v>87</v>
      </c>
      <c r="J940" t="s">
        <v>3234</v>
      </c>
      <c r="K940" t="s">
        <v>536</v>
      </c>
      <c r="L940" t="s">
        <v>251</v>
      </c>
      <c r="M940" t="s">
        <v>474</v>
      </c>
    </row>
    <row r="941" spans="1:13" x14ac:dyDescent="0.3">
      <c r="A941" t="s">
        <v>3232</v>
      </c>
      <c r="B941" t="s">
        <v>3235</v>
      </c>
      <c r="C941">
        <v>5</v>
      </c>
      <c r="D941" t="s">
        <v>20</v>
      </c>
      <c r="E941" t="s">
        <v>16</v>
      </c>
      <c r="F941">
        <v>43618</v>
      </c>
      <c r="G941">
        <v>190</v>
      </c>
      <c r="H941" t="s">
        <v>724</v>
      </c>
      <c r="I941" t="s">
        <v>246</v>
      </c>
      <c r="J941" t="s">
        <v>3236</v>
      </c>
      <c r="K941" t="s">
        <v>377</v>
      </c>
      <c r="L941" t="s">
        <v>378</v>
      </c>
      <c r="M941" t="s">
        <v>15</v>
      </c>
    </row>
    <row r="942" spans="1:13" x14ac:dyDescent="0.3">
      <c r="A942" t="s">
        <v>3232</v>
      </c>
      <c r="B942" t="s">
        <v>3237</v>
      </c>
      <c r="C942">
        <v>0</v>
      </c>
      <c r="D942" t="s">
        <v>42</v>
      </c>
      <c r="E942" t="s">
        <v>16</v>
      </c>
      <c r="F942">
        <v>43618</v>
      </c>
      <c r="G942">
        <v>205</v>
      </c>
      <c r="H942" t="s">
        <v>468</v>
      </c>
      <c r="I942" t="s">
        <v>1354</v>
      </c>
      <c r="J942" t="s">
        <v>3238</v>
      </c>
      <c r="K942" t="s">
        <v>482</v>
      </c>
      <c r="L942" t="s">
        <v>14</v>
      </c>
      <c r="M942" t="s">
        <v>301</v>
      </c>
    </row>
    <row r="943" spans="1:13" x14ac:dyDescent="0.3">
      <c r="A943" t="s">
        <v>3232</v>
      </c>
      <c r="B943" t="s">
        <v>3239</v>
      </c>
      <c r="C943">
        <v>21</v>
      </c>
      <c r="D943" t="s">
        <v>20</v>
      </c>
      <c r="E943" t="s">
        <v>21</v>
      </c>
      <c r="F943">
        <v>43625</v>
      </c>
      <c r="G943">
        <v>235</v>
      </c>
      <c r="H943" t="s">
        <v>694</v>
      </c>
      <c r="I943" t="s">
        <v>488</v>
      </c>
      <c r="J943" t="s">
        <v>3240</v>
      </c>
      <c r="K943" t="s">
        <v>492</v>
      </c>
      <c r="L943" t="s">
        <v>38</v>
      </c>
      <c r="M943" t="s">
        <v>206</v>
      </c>
    </row>
    <row r="944" spans="1:13" x14ac:dyDescent="0.3">
      <c r="A944" t="s">
        <v>3232</v>
      </c>
      <c r="B944" t="s">
        <v>3241</v>
      </c>
      <c r="C944">
        <v>15</v>
      </c>
      <c r="D944" t="s">
        <v>42</v>
      </c>
      <c r="E944" t="s">
        <v>2</v>
      </c>
      <c r="F944">
        <v>43623</v>
      </c>
      <c r="G944">
        <v>215</v>
      </c>
      <c r="H944" t="s">
        <v>3242</v>
      </c>
      <c r="I944" t="s">
        <v>22</v>
      </c>
      <c r="J944" t="s">
        <v>3243</v>
      </c>
      <c r="K944" t="s">
        <v>364</v>
      </c>
      <c r="L944" t="s">
        <v>265</v>
      </c>
      <c r="M944" t="s">
        <v>65</v>
      </c>
    </row>
    <row r="945" spans="1:13" x14ac:dyDescent="0.3">
      <c r="A945" t="s">
        <v>3232</v>
      </c>
      <c r="B945" t="s">
        <v>3244</v>
      </c>
      <c r="C945">
        <v>13</v>
      </c>
      <c r="D945" t="s">
        <v>20</v>
      </c>
      <c r="E945" t="s">
        <v>16</v>
      </c>
      <c r="F945">
        <v>43621</v>
      </c>
      <c r="G945">
        <v>190</v>
      </c>
      <c r="H945" t="s">
        <v>1140</v>
      </c>
      <c r="I945" t="s">
        <v>22</v>
      </c>
      <c r="J945" t="s">
        <v>3245</v>
      </c>
      <c r="K945" t="s">
        <v>495</v>
      </c>
      <c r="L945" t="s">
        <v>38</v>
      </c>
      <c r="M945" t="s">
        <v>331</v>
      </c>
    </row>
    <row r="946" spans="1:13" x14ac:dyDescent="0.3">
      <c r="A946" t="s">
        <v>3232</v>
      </c>
      <c r="B946" t="s">
        <v>3246</v>
      </c>
      <c r="C946">
        <v>32</v>
      </c>
      <c r="D946" t="s">
        <v>1</v>
      </c>
      <c r="E946" t="s">
        <v>2</v>
      </c>
      <c r="F946">
        <v>43624</v>
      </c>
      <c r="G946">
        <v>220</v>
      </c>
      <c r="H946" t="s">
        <v>245</v>
      </c>
      <c r="I946" t="s">
        <v>246</v>
      </c>
      <c r="J946" t="s">
        <v>3247</v>
      </c>
      <c r="K946" t="s">
        <v>354</v>
      </c>
      <c r="L946" t="s">
        <v>265</v>
      </c>
      <c r="M946" t="s">
        <v>54</v>
      </c>
    </row>
    <row r="947" spans="1:13" x14ac:dyDescent="0.3">
      <c r="A947" t="s">
        <v>3232</v>
      </c>
      <c r="B947" t="s">
        <v>3248</v>
      </c>
      <c r="C947">
        <v>4</v>
      </c>
      <c r="D947" t="s">
        <v>1</v>
      </c>
      <c r="E947" t="s">
        <v>16</v>
      </c>
      <c r="F947">
        <v>43592</v>
      </c>
      <c r="G947">
        <v>140</v>
      </c>
      <c r="H947" t="s">
        <v>270</v>
      </c>
      <c r="I947" t="s">
        <v>271</v>
      </c>
      <c r="J947" t="s">
        <v>3249</v>
      </c>
      <c r="K947" t="s">
        <v>406</v>
      </c>
      <c r="L947" t="s">
        <v>458</v>
      </c>
      <c r="M947" t="s">
        <v>275</v>
      </c>
    </row>
    <row r="948" spans="1:13" x14ac:dyDescent="0.3">
      <c r="A948" t="s">
        <v>3232</v>
      </c>
      <c r="B948" t="s">
        <v>3250</v>
      </c>
      <c r="C948">
        <v>14</v>
      </c>
      <c r="D948" t="s">
        <v>20</v>
      </c>
      <c r="E948" t="s">
        <v>16</v>
      </c>
      <c r="F948">
        <v>43619</v>
      </c>
      <c r="G948">
        <v>220</v>
      </c>
      <c r="H948" t="s">
        <v>3251</v>
      </c>
      <c r="I948" t="s">
        <v>1354</v>
      </c>
      <c r="J948" t="s">
        <v>3252</v>
      </c>
      <c r="K948" t="s">
        <v>266</v>
      </c>
      <c r="L948" t="s">
        <v>85</v>
      </c>
      <c r="M948" t="s">
        <v>31</v>
      </c>
    </row>
    <row r="949" spans="1:13" x14ac:dyDescent="0.3">
      <c r="A949" t="s">
        <v>3232</v>
      </c>
      <c r="B949" t="s">
        <v>3253</v>
      </c>
      <c r="C949">
        <v>42</v>
      </c>
      <c r="D949" t="s">
        <v>1</v>
      </c>
      <c r="E949" t="s">
        <v>2</v>
      </c>
      <c r="F949">
        <v>43622</v>
      </c>
      <c r="G949">
        <v>220</v>
      </c>
      <c r="H949" t="s">
        <v>617</v>
      </c>
      <c r="I949" t="s">
        <v>271</v>
      </c>
      <c r="J949" t="s">
        <v>3254</v>
      </c>
      <c r="K949" t="s">
        <v>452</v>
      </c>
      <c r="L949" t="s">
        <v>58</v>
      </c>
      <c r="M949" t="s">
        <v>54</v>
      </c>
    </row>
    <row r="950" spans="1:13" x14ac:dyDescent="0.3">
      <c r="A950" t="s">
        <v>3232</v>
      </c>
      <c r="B950" t="s">
        <v>3255</v>
      </c>
      <c r="C950">
        <v>34</v>
      </c>
      <c r="D950" t="s">
        <v>26</v>
      </c>
      <c r="E950" t="s">
        <v>21</v>
      </c>
      <c r="F950">
        <v>36708</v>
      </c>
      <c r="G950">
        <v>240</v>
      </c>
      <c r="H950" t="s">
        <v>3256</v>
      </c>
      <c r="I950" t="s">
        <v>22</v>
      </c>
      <c r="J950" t="s">
        <v>3257</v>
      </c>
      <c r="K950" t="s">
        <v>467</v>
      </c>
      <c r="L950" t="s">
        <v>458</v>
      </c>
      <c r="M950" t="s">
        <v>92</v>
      </c>
    </row>
    <row r="951" spans="1:13" x14ac:dyDescent="0.3">
      <c r="A951" t="s">
        <v>3232</v>
      </c>
      <c r="B951" t="s">
        <v>3258</v>
      </c>
      <c r="C951">
        <v>11</v>
      </c>
      <c r="D951" t="s">
        <v>1</v>
      </c>
      <c r="E951" t="s">
        <v>16</v>
      </c>
      <c r="F951">
        <v>43621</v>
      </c>
      <c r="G951">
        <v>210</v>
      </c>
      <c r="H951" t="s">
        <v>3259</v>
      </c>
      <c r="I951" t="s">
        <v>964</v>
      </c>
      <c r="J951" t="s">
        <v>3260</v>
      </c>
      <c r="K951" t="s">
        <v>57</v>
      </c>
      <c r="L951" t="s">
        <v>41</v>
      </c>
      <c r="M951" t="s">
        <v>92</v>
      </c>
    </row>
    <row r="952" spans="1:13" x14ac:dyDescent="0.3">
      <c r="A952" t="s">
        <v>3232</v>
      </c>
      <c r="B952" t="s">
        <v>3261</v>
      </c>
      <c r="C952">
        <v>22</v>
      </c>
      <c r="D952" t="s">
        <v>20</v>
      </c>
      <c r="E952" t="s">
        <v>16</v>
      </c>
      <c r="F952">
        <v>43617</v>
      </c>
      <c r="G952">
        <v>190</v>
      </c>
      <c r="H952" t="s">
        <v>506</v>
      </c>
      <c r="I952" t="s">
        <v>22</v>
      </c>
      <c r="J952" t="s">
        <v>3262</v>
      </c>
      <c r="K952" t="s">
        <v>57</v>
      </c>
      <c r="L952" t="s">
        <v>94</v>
      </c>
      <c r="M952" t="s">
        <v>59</v>
      </c>
    </row>
    <row r="953" spans="1:13" x14ac:dyDescent="0.3">
      <c r="A953" t="s">
        <v>3232</v>
      </c>
      <c r="B953" t="s">
        <v>3263</v>
      </c>
      <c r="C953">
        <v>33</v>
      </c>
      <c r="D953" t="s">
        <v>26</v>
      </c>
      <c r="E953" t="s">
        <v>16</v>
      </c>
      <c r="F953">
        <v>43620</v>
      </c>
      <c r="G953">
        <v>170</v>
      </c>
      <c r="H953" t="s">
        <v>3264</v>
      </c>
      <c r="I953" t="s">
        <v>208</v>
      </c>
      <c r="J953" t="s">
        <v>3265</v>
      </c>
      <c r="K953" t="s">
        <v>358</v>
      </c>
      <c r="L953" t="s">
        <v>94</v>
      </c>
      <c r="M953" t="s">
        <v>50</v>
      </c>
    </row>
    <row r="954" spans="1:13" x14ac:dyDescent="0.3">
      <c r="A954" t="s">
        <v>3232</v>
      </c>
      <c r="B954" t="s">
        <v>3266</v>
      </c>
      <c r="C954">
        <v>23</v>
      </c>
      <c r="D954" t="s">
        <v>42</v>
      </c>
      <c r="E954" t="s">
        <v>2</v>
      </c>
      <c r="F954">
        <v>43623</v>
      </c>
      <c r="G954">
        <v>225</v>
      </c>
      <c r="H954" t="s">
        <v>3267</v>
      </c>
      <c r="I954" t="s">
        <v>488</v>
      </c>
      <c r="J954" t="s">
        <v>3268</v>
      </c>
    </row>
    <row r="955" spans="1:13" x14ac:dyDescent="0.3">
      <c r="A955" t="s">
        <v>3269</v>
      </c>
      <c r="B955" t="s">
        <v>3270</v>
      </c>
      <c r="C955">
        <v>11</v>
      </c>
      <c r="D955" t="s">
        <v>42</v>
      </c>
      <c r="E955" t="s">
        <v>16</v>
      </c>
      <c r="F955">
        <v>43618</v>
      </c>
      <c r="G955">
        <v>185</v>
      </c>
      <c r="H955" t="s">
        <v>420</v>
      </c>
      <c r="I955" t="s">
        <v>87</v>
      </c>
      <c r="J955" t="s">
        <v>3271</v>
      </c>
      <c r="K955" t="s">
        <v>411</v>
      </c>
      <c r="L955" t="s">
        <v>14</v>
      </c>
      <c r="M955" t="s">
        <v>928</v>
      </c>
    </row>
    <row r="956" spans="1:13" x14ac:dyDescent="0.3">
      <c r="A956" t="s">
        <v>3269</v>
      </c>
      <c r="B956" t="s">
        <v>3272</v>
      </c>
      <c r="C956">
        <v>5</v>
      </c>
      <c r="D956" t="s">
        <v>1</v>
      </c>
      <c r="E956" t="s">
        <v>16</v>
      </c>
      <c r="F956">
        <v>43621</v>
      </c>
      <c r="G956">
        <v>195</v>
      </c>
      <c r="H956" t="s">
        <v>573</v>
      </c>
      <c r="I956" t="s">
        <v>96</v>
      </c>
      <c r="J956" t="s">
        <v>1351</v>
      </c>
      <c r="K956" t="s">
        <v>552</v>
      </c>
      <c r="L956" t="s">
        <v>703</v>
      </c>
      <c r="M956" t="s">
        <v>412</v>
      </c>
    </row>
    <row r="957" spans="1:13" x14ac:dyDescent="0.3">
      <c r="A957" t="s">
        <v>3269</v>
      </c>
      <c r="B957" t="s">
        <v>3273</v>
      </c>
      <c r="C957">
        <v>25</v>
      </c>
      <c r="D957" t="s">
        <v>42</v>
      </c>
      <c r="E957" t="s">
        <v>2</v>
      </c>
      <c r="F957">
        <v>43622</v>
      </c>
      <c r="G957">
        <v>230</v>
      </c>
      <c r="H957" t="s">
        <v>3274</v>
      </c>
      <c r="I957" t="s">
        <v>87</v>
      </c>
      <c r="J957" t="s">
        <v>3275</v>
      </c>
      <c r="K957" t="s">
        <v>199</v>
      </c>
      <c r="L957" t="s">
        <v>64</v>
      </c>
      <c r="M957" t="s">
        <v>35</v>
      </c>
    </row>
    <row r="958" spans="1:13" x14ac:dyDescent="0.3">
      <c r="A958" t="s">
        <v>3269</v>
      </c>
      <c r="B958" t="s">
        <v>3276</v>
      </c>
      <c r="C958">
        <v>10</v>
      </c>
      <c r="D958" t="s">
        <v>26</v>
      </c>
      <c r="E958" t="s">
        <v>16</v>
      </c>
      <c r="F958">
        <v>43620</v>
      </c>
      <c r="G958">
        <v>180</v>
      </c>
      <c r="H958" t="s">
        <v>725</v>
      </c>
      <c r="I958" t="s">
        <v>87</v>
      </c>
      <c r="J958" t="s">
        <v>3277</v>
      </c>
      <c r="K958" t="s">
        <v>351</v>
      </c>
      <c r="L958" t="s">
        <v>308</v>
      </c>
      <c r="M958" t="s">
        <v>331</v>
      </c>
    </row>
    <row r="959" spans="1:13" x14ac:dyDescent="0.3">
      <c r="A959" t="s">
        <v>3269</v>
      </c>
      <c r="B959" t="s">
        <v>3278</v>
      </c>
      <c r="C959">
        <v>2</v>
      </c>
      <c r="D959" t="s">
        <v>20</v>
      </c>
      <c r="E959" t="s">
        <v>2</v>
      </c>
      <c r="F959">
        <v>43622</v>
      </c>
      <c r="G959">
        <v>185</v>
      </c>
      <c r="H959" t="s">
        <v>3279</v>
      </c>
      <c r="I959" t="s">
        <v>28</v>
      </c>
      <c r="J959" t="s">
        <v>3280</v>
      </c>
      <c r="K959" t="s">
        <v>514</v>
      </c>
      <c r="L959" t="s">
        <v>200</v>
      </c>
      <c r="M959" t="s">
        <v>39</v>
      </c>
    </row>
    <row r="960" spans="1:13" x14ac:dyDescent="0.3">
      <c r="A960" t="s">
        <v>3269</v>
      </c>
      <c r="B960" t="s">
        <v>3281</v>
      </c>
      <c r="C960">
        <v>1</v>
      </c>
      <c r="D960" t="s">
        <v>26</v>
      </c>
      <c r="E960" t="s">
        <v>16</v>
      </c>
      <c r="F960">
        <v>36678</v>
      </c>
      <c r="G960">
        <v>175</v>
      </c>
      <c r="H960" t="s">
        <v>95</v>
      </c>
      <c r="I960" t="s">
        <v>96</v>
      </c>
      <c r="J960" t="s">
        <v>1351</v>
      </c>
      <c r="K960" t="s">
        <v>239</v>
      </c>
      <c r="L960" t="s">
        <v>381</v>
      </c>
      <c r="M960" t="s">
        <v>296</v>
      </c>
    </row>
    <row r="961" spans="1:13" x14ac:dyDescent="0.3">
      <c r="A961" t="s">
        <v>3269</v>
      </c>
      <c r="B961" t="s">
        <v>3282</v>
      </c>
      <c r="C961">
        <v>4</v>
      </c>
      <c r="D961" t="s">
        <v>20</v>
      </c>
      <c r="E961" t="s">
        <v>16</v>
      </c>
      <c r="F961">
        <v>43595</v>
      </c>
      <c r="G961">
        <v>180</v>
      </c>
      <c r="H961" t="s">
        <v>362</v>
      </c>
      <c r="I961" t="s">
        <v>28</v>
      </c>
      <c r="J961" t="s">
        <v>3283</v>
      </c>
      <c r="K961" t="s">
        <v>344</v>
      </c>
      <c r="L961" t="s">
        <v>240</v>
      </c>
      <c r="M961" t="s">
        <v>71</v>
      </c>
    </row>
    <row r="962" spans="1:13" x14ac:dyDescent="0.3">
      <c r="A962" t="s">
        <v>3269</v>
      </c>
      <c r="B962" t="s">
        <v>3284</v>
      </c>
      <c r="C962">
        <v>3</v>
      </c>
      <c r="D962" t="s">
        <v>20</v>
      </c>
      <c r="E962" t="s">
        <v>16</v>
      </c>
      <c r="F962">
        <v>43618</v>
      </c>
      <c r="G962">
        <v>200</v>
      </c>
      <c r="H962" t="s">
        <v>255</v>
      </c>
      <c r="I962" t="s">
        <v>253</v>
      </c>
      <c r="J962" t="s">
        <v>3285</v>
      </c>
      <c r="K962" t="s">
        <v>290</v>
      </c>
      <c r="L962" t="s">
        <v>85</v>
      </c>
      <c r="M962" t="s">
        <v>25</v>
      </c>
    </row>
    <row r="963" spans="1:13" x14ac:dyDescent="0.3">
      <c r="A963" t="s">
        <v>3269</v>
      </c>
      <c r="B963" t="s">
        <v>3286</v>
      </c>
      <c r="C963">
        <v>14</v>
      </c>
      <c r="D963" t="s">
        <v>42</v>
      </c>
      <c r="E963" t="s">
        <v>21</v>
      </c>
      <c r="F963">
        <v>43622</v>
      </c>
      <c r="G963">
        <v>250</v>
      </c>
      <c r="H963" t="s">
        <v>420</v>
      </c>
      <c r="I963" t="s">
        <v>87</v>
      </c>
      <c r="J963" t="s">
        <v>3287</v>
      </c>
      <c r="K963" t="s">
        <v>266</v>
      </c>
      <c r="L963" t="s">
        <v>267</v>
      </c>
      <c r="M963" t="s">
        <v>59</v>
      </c>
    </row>
    <row r="964" spans="1:13" x14ac:dyDescent="0.3">
      <c r="A964" t="s">
        <v>3269</v>
      </c>
      <c r="B964" t="s">
        <v>3288</v>
      </c>
      <c r="C964">
        <v>24</v>
      </c>
      <c r="D964" t="s">
        <v>1</v>
      </c>
      <c r="E964" t="s">
        <v>2</v>
      </c>
      <c r="F964">
        <v>43624</v>
      </c>
      <c r="G964">
        <v>185</v>
      </c>
      <c r="H964" t="s">
        <v>3289</v>
      </c>
      <c r="I964" t="s">
        <v>3290</v>
      </c>
      <c r="J964" t="s">
        <v>3291</v>
      </c>
      <c r="K964" t="s">
        <v>347</v>
      </c>
      <c r="L964" t="s">
        <v>210</v>
      </c>
      <c r="M964" t="s">
        <v>92</v>
      </c>
    </row>
    <row r="965" spans="1:13" x14ac:dyDescent="0.3">
      <c r="A965" t="s">
        <v>3269</v>
      </c>
      <c r="B965" t="s">
        <v>3292</v>
      </c>
      <c r="C965">
        <v>0</v>
      </c>
      <c r="D965" t="s">
        <v>1</v>
      </c>
      <c r="E965" t="s">
        <v>2</v>
      </c>
      <c r="F965">
        <v>43620</v>
      </c>
      <c r="G965">
        <v>190</v>
      </c>
      <c r="H965" t="s">
        <v>405</v>
      </c>
      <c r="I965" t="s">
        <v>56</v>
      </c>
      <c r="J965" t="s">
        <v>3293</v>
      </c>
      <c r="K965" t="s">
        <v>344</v>
      </c>
      <c r="L965" t="s">
        <v>378</v>
      </c>
      <c r="M965" t="s">
        <v>31</v>
      </c>
    </row>
    <row r="966" spans="1:13" x14ac:dyDescent="0.3">
      <c r="A966" t="s">
        <v>3269</v>
      </c>
      <c r="B966" t="s">
        <v>3294</v>
      </c>
      <c r="C966">
        <v>21</v>
      </c>
      <c r="D966" t="s">
        <v>1</v>
      </c>
      <c r="E966" t="s">
        <v>16</v>
      </c>
      <c r="F966">
        <v>43595</v>
      </c>
      <c r="G966">
        <v>170</v>
      </c>
      <c r="H966" t="s">
        <v>493</v>
      </c>
      <c r="I966" t="s">
        <v>56</v>
      </c>
      <c r="J966" t="s">
        <v>3291</v>
      </c>
      <c r="K966" t="s">
        <v>217</v>
      </c>
      <c r="L966" t="s">
        <v>98</v>
      </c>
      <c r="M966" t="s">
        <v>25</v>
      </c>
    </row>
    <row r="967" spans="1:13" x14ac:dyDescent="0.3">
      <c r="A967" t="s">
        <v>3269</v>
      </c>
      <c r="B967" t="s">
        <v>3295</v>
      </c>
      <c r="C967">
        <v>32</v>
      </c>
      <c r="D967" t="s">
        <v>1</v>
      </c>
      <c r="E967" t="s">
        <v>21</v>
      </c>
      <c r="F967">
        <v>43625</v>
      </c>
      <c r="G967">
        <v>250</v>
      </c>
      <c r="H967" t="s">
        <v>941</v>
      </c>
      <c r="I967" t="s">
        <v>8</v>
      </c>
      <c r="J967" t="s">
        <v>3296</v>
      </c>
    </row>
    <row r="968" spans="1:13" x14ac:dyDescent="0.3">
      <c r="A968" t="s">
        <v>3269</v>
      </c>
      <c r="B968" t="s">
        <v>3297</v>
      </c>
      <c r="C968">
        <v>15</v>
      </c>
      <c r="D968" t="s">
        <v>1</v>
      </c>
      <c r="E968" t="s">
        <v>2</v>
      </c>
      <c r="F968">
        <v>43623</v>
      </c>
      <c r="G968">
        <v>200</v>
      </c>
      <c r="H968" t="s">
        <v>3298</v>
      </c>
      <c r="I968" t="s">
        <v>1338</v>
      </c>
      <c r="J968" t="s">
        <v>975</v>
      </c>
    </row>
    <row r="969" spans="1:13" x14ac:dyDescent="0.3">
      <c r="A969" t="s">
        <v>192</v>
      </c>
      <c r="B969" t="s">
        <v>3299</v>
      </c>
      <c r="C969">
        <v>2</v>
      </c>
      <c r="D969" t="s">
        <v>20</v>
      </c>
      <c r="E969" t="s">
        <v>16</v>
      </c>
      <c r="F969">
        <v>43622</v>
      </c>
      <c r="G969">
        <v>210</v>
      </c>
      <c r="H969" t="s">
        <v>564</v>
      </c>
      <c r="I969" t="s">
        <v>324</v>
      </c>
      <c r="J969" t="s">
        <v>1279</v>
      </c>
      <c r="K969" t="s">
        <v>565</v>
      </c>
      <c r="L969" t="s">
        <v>197</v>
      </c>
      <c r="M969" t="s">
        <v>275</v>
      </c>
    </row>
    <row r="970" spans="1:13" x14ac:dyDescent="0.3">
      <c r="A970" t="s">
        <v>192</v>
      </c>
      <c r="B970" t="s">
        <v>3300</v>
      </c>
      <c r="C970">
        <v>0</v>
      </c>
      <c r="D970" t="s">
        <v>42</v>
      </c>
      <c r="E970" t="s">
        <v>16</v>
      </c>
      <c r="F970">
        <v>43618</v>
      </c>
      <c r="G970">
        <v>185</v>
      </c>
      <c r="H970" t="s">
        <v>566</v>
      </c>
      <c r="I970" t="s">
        <v>96</v>
      </c>
      <c r="J970" t="s">
        <v>3301</v>
      </c>
      <c r="K970" t="s">
        <v>3302</v>
      </c>
      <c r="L970" t="s">
        <v>24</v>
      </c>
      <c r="M970" t="s">
        <v>431</v>
      </c>
    </row>
    <row r="971" spans="1:13" x14ac:dyDescent="0.3">
      <c r="A971" t="s">
        <v>192</v>
      </c>
      <c r="B971" t="s">
        <v>3303</v>
      </c>
      <c r="C971">
        <v>12</v>
      </c>
      <c r="D971" t="s">
        <v>20</v>
      </c>
      <c r="E971" t="s">
        <v>2</v>
      </c>
      <c r="F971">
        <v>43625</v>
      </c>
      <c r="G971">
        <v>215</v>
      </c>
      <c r="H971" t="s">
        <v>51</v>
      </c>
      <c r="I971" t="s">
        <v>52</v>
      </c>
      <c r="J971" t="s">
        <v>3304</v>
      </c>
      <c r="K971" t="s">
        <v>567</v>
      </c>
      <c r="L971" t="s">
        <v>568</v>
      </c>
      <c r="M971" t="s">
        <v>284</v>
      </c>
    </row>
    <row r="972" spans="1:13" x14ac:dyDescent="0.3">
      <c r="A972" t="s">
        <v>192</v>
      </c>
      <c r="B972" t="s">
        <v>3305</v>
      </c>
      <c r="C972">
        <v>3</v>
      </c>
      <c r="D972" t="s">
        <v>20</v>
      </c>
      <c r="E972" t="s">
        <v>16</v>
      </c>
      <c r="F972">
        <v>43596</v>
      </c>
      <c r="G972">
        <v>185</v>
      </c>
      <c r="H972" t="s">
        <v>569</v>
      </c>
      <c r="I972" t="s">
        <v>394</v>
      </c>
      <c r="J972" t="s">
        <v>3306</v>
      </c>
      <c r="K972" t="s">
        <v>570</v>
      </c>
      <c r="L972" t="s">
        <v>381</v>
      </c>
      <c r="M972" t="s">
        <v>289</v>
      </c>
    </row>
    <row r="973" spans="1:13" x14ac:dyDescent="0.3">
      <c r="A973" t="s">
        <v>192</v>
      </c>
      <c r="B973" t="s">
        <v>3307</v>
      </c>
      <c r="C973">
        <v>5</v>
      </c>
      <c r="D973" t="s">
        <v>20</v>
      </c>
      <c r="E973" t="s">
        <v>16</v>
      </c>
      <c r="F973">
        <v>43620</v>
      </c>
      <c r="G973">
        <v>180</v>
      </c>
      <c r="H973" t="s">
        <v>3308</v>
      </c>
      <c r="I973" t="s">
        <v>208</v>
      </c>
      <c r="J973" t="s">
        <v>3309</v>
      </c>
      <c r="K973" t="s">
        <v>388</v>
      </c>
      <c r="L973" t="s">
        <v>317</v>
      </c>
      <c r="M973" t="s">
        <v>86</v>
      </c>
    </row>
    <row r="974" spans="1:13" x14ac:dyDescent="0.3">
      <c r="A974" t="s">
        <v>192</v>
      </c>
      <c r="B974" t="s">
        <v>3310</v>
      </c>
      <c r="C974">
        <v>10</v>
      </c>
      <c r="D974" t="s">
        <v>1</v>
      </c>
      <c r="E974" t="s">
        <v>2</v>
      </c>
      <c r="F974">
        <v>43627</v>
      </c>
      <c r="G974">
        <v>215</v>
      </c>
      <c r="H974" t="s">
        <v>1089</v>
      </c>
      <c r="I974" t="s">
        <v>1090</v>
      </c>
      <c r="J974" t="s">
        <v>3311</v>
      </c>
      <c r="K974" t="s">
        <v>312</v>
      </c>
      <c r="L974" t="s">
        <v>300</v>
      </c>
      <c r="M974" t="s">
        <v>35</v>
      </c>
    </row>
    <row r="975" spans="1:13" x14ac:dyDescent="0.3">
      <c r="A975" t="s">
        <v>192</v>
      </c>
      <c r="B975" t="s">
        <v>3312</v>
      </c>
      <c r="C975">
        <v>1</v>
      </c>
      <c r="D975" t="s">
        <v>20</v>
      </c>
      <c r="E975" t="s">
        <v>16</v>
      </c>
      <c r="F975">
        <v>43623</v>
      </c>
      <c r="G975">
        <v>195</v>
      </c>
      <c r="H975" t="s">
        <v>571</v>
      </c>
      <c r="I975" t="s">
        <v>394</v>
      </c>
      <c r="J975" t="s">
        <v>3313</v>
      </c>
      <c r="K975" t="s">
        <v>319</v>
      </c>
      <c r="L975" t="s">
        <v>238</v>
      </c>
      <c r="M975" t="s">
        <v>74</v>
      </c>
    </row>
    <row r="976" spans="1:13" x14ac:dyDescent="0.3">
      <c r="A976" t="s">
        <v>192</v>
      </c>
      <c r="B976" t="s">
        <v>3314</v>
      </c>
      <c r="C976">
        <v>13</v>
      </c>
      <c r="D976" t="s">
        <v>20</v>
      </c>
      <c r="E976" t="s">
        <v>2</v>
      </c>
      <c r="F976">
        <v>43624</v>
      </c>
      <c r="G976">
        <v>230</v>
      </c>
      <c r="H976" t="s">
        <v>3315</v>
      </c>
      <c r="I976" t="s">
        <v>32</v>
      </c>
      <c r="J976" t="s">
        <v>3316</v>
      </c>
      <c r="K976" t="s">
        <v>84</v>
      </c>
      <c r="L976" t="s">
        <v>267</v>
      </c>
      <c r="M976" t="s">
        <v>25</v>
      </c>
    </row>
    <row r="977" spans="1:13" x14ac:dyDescent="0.3">
      <c r="A977" t="s">
        <v>192</v>
      </c>
      <c r="B977" t="s">
        <v>3317</v>
      </c>
      <c r="C977">
        <v>44</v>
      </c>
      <c r="D977" t="s">
        <v>20</v>
      </c>
      <c r="E977" t="s">
        <v>2</v>
      </c>
      <c r="F977">
        <v>43624</v>
      </c>
      <c r="G977">
        <v>235</v>
      </c>
      <c r="H977" t="s">
        <v>1089</v>
      </c>
      <c r="I977" t="s">
        <v>1090</v>
      </c>
      <c r="J977" t="s">
        <v>3318</v>
      </c>
      <c r="K977" t="s">
        <v>314</v>
      </c>
      <c r="L977" t="s">
        <v>381</v>
      </c>
      <c r="M977" t="s">
        <v>35</v>
      </c>
    </row>
    <row r="978" spans="1:13" x14ac:dyDescent="0.3">
      <c r="A978" t="s">
        <v>192</v>
      </c>
      <c r="B978" t="s">
        <v>3319</v>
      </c>
      <c r="C978">
        <v>32</v>
      </c>
      <c r="D978" t="s">
        <v>1</v>
      </c>
      <c r="E978" t="s">
        <v>16</v>
      </c>
      <c r="F978">
        <v>36678</v>
      </c>
      <c r="G978">
        <v>185</v>
      </c>
      <c r="H978" t="s">
        <v>572</v>
      </c>
      <c r="I978" t="s">
        <v>96</v>
      </c>
      <c r="J978" t="s">
        <v>3320</v>
      </c>
      <c r="K978" t="s">
        <v>97</v>
      </c>
      <c r="L978" t="s">
        <v>241</v>
      </c>
      <c r="M978" t="s">
        <v>35</v>
      </c>
    </row>
    <row r="979" spans="1:13" x14ac:dyDescent="0.3">
      <c r="A979" t="s">
        <v>192</v>
      </c>
      <c r="B979" t="s">
        <v>3321</v>
      </c>
      <c r="C979">
        <v>24</v>
      </c>
      <c r="D979" t="s">
        <v>20</v>
      </c>
      <c r="E979" t="s">
        <v>16</v>
      </c>
      <c r="F979">
        <v>43619</v>
      </c>
      <c r="G979">
        <v>170</v>
      </c>
      <c r="H979" t="s">
        <v>573</v>
      </c>
      <c r="I979" t="s">
        <v>96</v>
      </c>
      <c r="J979" t="s">
        <v>3322</v>
      </c>
      <c r="K979" t="s">
        <v>61</v>
      </c>
      <c r="L979" t="s">
        <v>99</v>
      </c>
      <c r="M979" t="s">
        <v>59</v>
      </c>
    </row>
    <row r="980" spans="1:13" x14ac:dyDescent="0.3">
      <c r="A980" t="s">
        <v>192</v>
      </c>
      <c r="B980" t="s">
        <v>3323</v>
      </c>
      <c r="C980">
        <v>20</v>
      </c>
      <c r="D980" t="s">
        <v>20</v>
      </c>
      <c r="E980" t="s">
        <v>16</v>
      </c>
      <c r="F980">
        <v>43620</v>
      </c>
      <c r="G980">
        <v>200</v>
      </c>
      <c r="H980" t="s">
        <v>3324</v>
      </c>
      <c r="I980" t="s">
        <v>422</v>
      </c>
      <c r="J980" t="s">
        <v>3325</v>
      </c>
    </row>
    <row r="981" spans="1:13" x14ac:dyDescent="0.3">
      <c r="A981" t="s">
        <v>3326</v>
      </c>
      <c r="B981" t="s">
        <v>3327</v>
      </c>
      <c r="C981">
        <v>3</v>
      </c>
      <c r="D981" t="s">
        <v>42</v>
      </c>
      <c r="E981" t="s">
        <v>16</v>
      </c>
      <c r="F981">
        <v>43618</v>
      </c>
      <c r="G981">
        <v>185</v>
      </c>
      <c r="H981" t="s">
        <v>385</v>
      </c>
      <c r="I981" t="s">
        <v>282</v>
      </c>
      <c r="J981" t="s">
        <v>3328</v>
      </c>
      <c r="K981" t="s">
        <v>402</v>
      </c>
      <c r="L981" t="s">
        <v>77</v>
      </c>
      <c r="M981" t="s">
        <v>15</v>
      </c>
    </row>
    <row r="982" spans="1:13" x14ac:dyDescent="0.3">
      <c r="A982" t="s">
        <v>3326</v>
      </c>
      <c r="B982" t="s">
        <v>3329</v>
      </c>
      <c r="C982">
        <v>23</v>
      </c>
      <c r="D982" t="s">
        <v>20</v>
      </c>
      <c r="E982" t="s">
        <v>2</v>
      </c>
      <c r="F982">
        <v>43623</v>
      </c>
      <c r="G982">
        <v>205</v>
      </c>
      <c r="H982" t="s">
        <v>2093</v>
      </c>
      <c r="I982" t="s">
        <v>22</v>
      </c>
      <c r="K982" t="s">
        <v>13</v>
      </c>
      <c r="L982" t="s">
        <v>73</v>
      </c>
      <c r="M982" t="s">
        <v>284</v>
      </c>
    </row>
    <row r="983" spans="1:13" x14ac:dyDescent="0.3">
      <c r="A983" t="s">
        <v>3326</v>
      </c>
      <c r="B983" t="s">
        <v>3330</v>
      </c>
      <c r="C983">
        <v>15</v>
      </c>
      <c r="D983" t="s">
        <v>20</v>
      </c>
      <c r="E983" t="s">
        <v>16</v>
      </c>
      <c r="F983">
        <v>43621</v>
      </c>
      <c r="G983">
        <v>192</v>
      </c>
      <c r="H983" t="s">
        <v>293</v>
      </c>
      <c r="I983" t="s">
        <v>294</v>
      </c>
      <c r="K983" t="s">
        <v>426</v>
      </c>
      <c r="L983" t="s">
        <v>703</v>
      </c>
      <c r="M983" t="s">
        <v>206</v>
      </c>
    </row>
    <row r="984" spans="1:13" x14ac:dyDescent="0.3">
      <c r="A984" t="s">
        <v>3326</v>
      </c>
      <c r="B984" t="s">
        <v>3331</v>
      </c>
      <c r="C984">
        <v>2</v>
      </c>
      <c r="D984" t="s">
        <v>20</v>
      </c>
      <c r="E984" t="s">
        <v>16</v>
      </c>
      <c r="F984">
        <v>36678</v>
      </c>
      <c r="G984">
        <v>176</v>
      </c>
      <c r="H984" t="s">
        <v>1568</v>
      </c>
      <c r="I984" t="s">
        <v>28</v>
      </c>
      <c r="K984" t="s">
        <v>404</v>
      </c>
      <c r="L984" t="s">
        <v>430</v>
      </c>
      <c r="M984" t="s">
        <v>31</v>
      </c>
    </row>
    <row r="985" spans="1:13" x14ac:dyDescent="0.3">
      <c r="A985" t="s">
        <v>3326</v>
      </c>
      <c r="B985" t="s">
        <v>3332</v>
      </c>
      <c r="C985">
        <v>11</v>
      </c>
      <c r="D985" t="s">
        <v>42</v>
      </c>
      <c r="E985" t="s">
        <v>16</v>
      </c>
      <c r="F985">
        <v>43617</v>
      </c>
      <c r="G985">
        <v>170</v>
      </c>
      <c r="H985" t="s">
        <v>676</v>
      </c>
      <c r="I985" t="s">
        <v>22</v>
      </c>
      <c r="J985" t="s">
        <v>3333</v>
      </c>
      <c r="K985" t="s">
        <v>1257</v>
      </c>
      <c r="L985" t="s">
        <v>343</v>
      </c>
      <c r="M985" t="s">
        <v>929</v>
      </c>
    </row>
    <row r="986" spans="1:13" x14ac:dyDescent="0.3">
      <c r="A986" t="s">
        <v>3326</v>
      </c>
      <c r="B986" t="s">
        <v>3334</v>
      </c>
      <c r="C986">
        <v>1</v>
      </c>
      <c r="D986" t="s">
        <v>42</v>
      </c>
      <c r="E986" t="s">
        <v>16</v>
      </c>
      <c r="F986">
        <v>36678</v>
      </c>
      <c r="G986">
        <v>176</v>
      </c>
      <c r="H986" t="s">
        <v>193</v>
      </c>
      <c r="I986" t="s">
        <v>194</v>
      </c>
      <c r="J986" t="s">
        <v>3335</v>
      </c>
      <c r="K986" t="s">
        <v>562</v>
      </c>
      <c r="L986" t="s">
        <v>430</v>
      </c>
      <c r="M986" t="s">
        <v>350</v>
      </c>
    </row>
    <row r="987" spans="1:13" x14ac:dyDescent="0.3">
      <c r="A987" t="s">
        <v>3326</v>
      </c>
      <c r="B987" t="s">
        <v>3336</v>
      </c>
      <c r="C987">
        <v>0</v>
      </c>
      <c r="D987" t="s">
        <v>20</v>
      </c>
      <c r="E987" t="s">
        <v>16</v>
      </c>
      <c r="F987">
        <v>43620</v>
      </c>
      <c r="G987">
        <v>196</v>
      </c>
      <c r="H987" t="s">
        <v>2469</v>
      </c>
      <c r="I987" t="s">
        <v>96</v>
      </c>
      <c r="J987" t="s">
        <v>3337</v>
      </c>
      <c r="K987" t="s">
        <v>23</v>
      </c>
      <c r="L987" t="s">
        <v>316</v>
      </c>
      <c r="M987" t="s">
        <v>54</v>
      </c>
    </row>
    <row r="988" spans="1:13" x14ac:dyDescent="0.3">
      <c r="A988" t="s">
        <v>3326</v>
      </c>
      <c r="B988" t="s">
        <v>3338</v>
      </c>
      <c r="C988">
        <v>4</v>
      </c>
      <c r="D988" t="s">
        <v>20</v>
      </c>
      <c r="E988" t="s">
        <v>16</v>
      </c>
      <c r="F988">
        <v>43619</v>
      </c>
      <c r="G988">
        <v>165</v>
      </c>
      <c r="H988" t="s">
        <v>3339</v>
      </c>
      <c r="I988" t="s">
        <v>22</v>
      </c>
      <c r="K988" t="s">
        <v>380</v>
      </c>
      <c r="L988" t="s">
        <v>85</v>
      </c>
      <c r="M988" t="s">
        <v>54</v>
      </c>
    </row>
    <row r="989" spans="1:13" x14ac:dyDescent="0.3">
      <c r="A989" t="s">
        <v>3326</v>
      </c>
      <c r="B989" t="s">
        <v>3340</v>
      </c>
      <c r="C989">
        <v>13</v>
      </c>
      <c r="D989" t="s">
        <v>42</v>
      </c>
      <c r="E989" t="s">
        <v>2</v>
      </c>
      <c r="F989">
        <v>43623</v>
      </c>
      <c r="G989">
        <v>205</v>
      </c>
      <c r="H989" t="s">
        <v>676</v>
      </c>
      <c r="I989" t="s">
        <v>22</v>
      </c>
      <c r="J989" t="s">
        <v>3341</v>
      </c>
      <c r="K989" t="s">
        <v>237</v>
      </c>
      <c r="L989" t="s">
        <v>238</v>
      </c>
      <c r="M989" t="s">
        <v>54</v>
      </c>
    </row>
    <row r="990" spans="1:13" x14ac:dyDescent="0.3">
      <c r="A990" t="s">
        <v>3326</v>
      </c>
      <c r="B990" t="s">
        <v>3342</v>
      </c>
      <c r="C990">
        <v>14</v>
      </c>
      <c r="D990" t="s">
        <v>20</v>
      </c>
      <c r="E990" t="s">
        <v>16</v>
      </c>
      <c r="F990">
        <v>43618</v>
      </c>
      <c r="G990">
        <v>175</v>
      </c>
      <c r="H990" t="s">
        <v>952</v>
      </c>
      <c r="I990" t="s">
        <v>22</v>
      </c>
      <c r="K990" t="s">
        <v>48</v>
      </c>
      <c r="L990" t="s">
        <v>216</v>
      </c>
      <c r="M990" t="s">
        <v>86</v>
      </c>
    </row>
    <row r="991" spans="1:13" x14ac:dyDescent="0.3">
      <c r="A991" t="s">
        <v>3326</v>
      </c>
      <c r="B991" t="s">
        <v>3343</v>
      </c>
      <c r="C991">
        <v>10</v>
      </c>
      <c r="D991" t="s">
        <v>26</v>
      </c>
      <c r="E991" t="s">
        <v>16</v>
      </c>
      <c r="F991">
        <v>43618</v>
      </c>
      <c r="G991">
        <v>185</v>
      </c>
      <c r="H991" t="s">
        <v>273</v>
      </c>
      <c r="I991" t="s">
        <v>22</v>
      </c>
      <c r="J991" t="s">
        <v>3344</v>
      </c>
      <c r="K991" t="s">
        <v>57</v>
      </c>
      <c r="L991" t="s">
        <v>216</v>
      </c>
      <c r="M991" t="s">
        <v>92</v>
      </c>
    </row>
    <row r="992" spans="1:13" x14ac:dyDescent="0.3">
      <c r="A992" t="s">
        <v>3326</v>
      </c>
      <c r="B992" t="s">
        <v>3345</v>
      </c>
      <c r="C992">
        <v>21</v>
      </c>
      <c r="D992" t="s">
        <v>1</v>
      </c>
      <c r="E992" t="s">
        <v>16</v>
      </c>
      <c r="F992">
        <v>43618</v>
      </c>
      <c r="G992">
        <v>175</v>
      </c>
      <c r="H992" t="s">
        <v>726</v>
      </c>
      <c r="I992" t="s">
        <v>22</v>
      </c>
      <c r="K992" t="s">
        <v>358</v>
      </c>
      <c r="L992" t="s">
        <v>98</v>
      </c>
      <c r="M992" t="s">
        <v>50</v>
      </c>
    </row>
    <row r="993" spans="1:13" x14ac:dyDescent="0.3">
      <c r="A993" t="s">
        <v>3326</v>
      </c>
      <c r="B993" t="s">
        <v>3346</v>
      </c>
      <c r="C993">
        <v>12</v>
      </c>
      <c r="D993" t="s">
        <v>20</v>
      </c>
      <c r="E993" t="s">
        <v>16</v>
      </c>
      <c r="F993">
        <v>43619</v>
      </c>
      <c r="G993">
        <v>180</v>
      </c>
      <c r="H993" t="s">
        <v>362</v>
      </c>
      <c r="I993" t="s">
        <v>28</v>
      </c>
      <c r="J993" t="s">
        <v>550</v>
      </c>
      <c r="K993" t="s">
        <v>358</v>
      </c>
      <c r="L993" t="s">
        <v>241</v>
      </c>
      <c r="M993" t="s">
        <v>54</v>
      </c>
    </row>
    <row r="994" spans="1:13" x14ac:dyDescent="0.3">
      <c r="A994" t="s">
        <v>3326</v>
      </c>
      <c r="B994" t="s">
        <v>3347</v>
      </c>
      <c r="C994">
        <v>22</v>
      </c>
      <c r="D994" t="s">
        <v>26</v>
      </c>
      <c r="E994" t="s">
        <v>2</v>
      </c>
      <c r="F994">
        <v>43619</v>
      </c>
      <c r="G994">
        <v>235</v>
      </c>
      <c r="H994" t="s">
        <v>3348</v>
      </c>
      <c r="I994" t="s">
        <v>22</v>
      </c>
      <c r="K994" t="s">
        <v>97</v>
      </c>
      <c r="L994" t="s">
        <v>94</v>
      </c>
      <c r="M994" t="s">
        <v>59</v>
      </c>
    </row>
    <row r="995" spans="1:13" x14ac:dyDescent="0.3">
      <c r="A995" t="s">
        <v>3326</v>
      </c>
      <c r="B995" t="s">
        <v>3349</v>
      </c>
      <c r="C995">
        <v>5</v>
      </c>
      <c r="D995" t="s">
        <v>20</v>
      </c>
      <c r="E995" t="s">
        <v>2</v>
      </c>
      <c r="F995">
        <v>43622</v>
      </c>
      <c r="G995">
        <v>175</v>
      </c>
      <c r="H995" t="s">
        <v>252</v>
      </c>
      <c r="I995" t="s">
        <v>253</v>
      </c>
      <c r="K995" t="s">
        <v>61</v>
      </c>
      <c r="L995" t="s">
        <v>99</v>
      </c>
      <c r="M995" t="s">
        <v>59</v>
      </c>
    </row>
    <row r="996" spans="1:13" x14ac:dyDescent="0.3">
      <c r="A996" t="s">
        <v>3326</v>
      </c>
      <c r="B996" t="s">
        <v>3350</v>
      </c>
      <c r="C996">
        <v>22</v>
      </c>
      <c r="D996" t="s">
        <v>20</v>
      </c>
      <c r="E996" t="s">
        <v>2</v>
      </c>
      <c r="F996">
        <v>43625</v>
      </c>
      <c r="G996">
        <v>211</v>
      </c>
      <c r="H996" t="s">
        <v>686</v>
      </c>
      <c r="I996" t="s">
        <v>484</v>
      </c>
      <c r="J996" t="s">
        <v>3351</v>
      </c>
    </row>
    <row r="997" spans="1:13" x14ac:dyDescent="0.3">
      <c r="A997" t="s">
        <v>3326</v>
      </c>
      <c r="B997" t="s">
        <v>3352</v>
      </c>
      <c r="C997">
        <v>30</v>
      </c>
      <c r="D997" t="s">
        <v>26</v>
      </c>
      <c r="E997" t="s">
        <v>16</v>
      </c>
      <c r="F997">
        <v>43594</v>
      </c>
      <c r="G997">
        <v>180</v>
      </c>
      <c r="H997" t="s">
        <v>1148</v>
      </c>
      <c r="I997" t="s">
        <v>22</v>
      </c>
      <c r="J997" t="s">
        <v>3353</v>
      </c>
    </row>
    <row r="998" spans="1:13" x14ac:dyDescent="0.3">
      <c r="A998" t="s">
        <v>3354</v>
      </c>
      <c r="B998" t="s">
        <v>3355</v>
      </c>
      <c r="C998">
        <v>1</v>
      </c>
      <c r="D998" t="s">
        <v>42</v>
      </c>
      <c r="E998" t="s">
        <v>16</v>
      </c>
      <c r="F998">
        <v>43618</v>
      </c>
      <c r="G998">
        <v>185</v>
      </c>
      <c r="H998" t="s">
        <v>3356</v>
      </c>
      <c r="I998" t="s">
        <v>96</v>
      </c>
      <c r="J998" t="s">
        <v>3357</v>
      </c>
      <c r="K998" t="s">
        <v>498</v>
      </c>
      <c r="L998" t="s">
        <v>257</v>
      </c>
      <c r="M998" t="s">
        <v>350</v>
      </c>
    </row>
    <row r="999" spans="1:13" x14ac:dyDescent="0.3">
      <c r="A999" t="s">
        <v>3354</v>
      </c>
      <c r="B999" t="s">
        <v>3358</v>
      </c>
      <c r="C999">
        <v>3</v>
      </c>
      <c r="D999" t="s">
        <v>26</v>
      </c>
      <c r="E999" t="s">
        <v>16</v>
      </c>
      <c r="F999">
        <v>43595</v>
      </c>
      <c r="G999">
        <v>160</v>
      </c>
      <c r="H999" t="s">
        <v>3359</v>
      </c>
      <c r="I999" t="s">
        <v>510</v>
      </c>
      <c r="J999" t="s">
        <v>3360</v>
      </c>
      <c r="K999" t="s">
        <v>199</v>
      </c>
      <c r="L999" t="s">
        <v>300</v>
      </c>
      <c r="M999" t="s">
        <v>1687</v>
      </c>
    </row>
    <row r="1000" spans="1:13" x14ac:dyDescent="0.3">
      <c r="A1000" t="s">
        <v>3354</v>
      </c>
      <c r="B1000" t="s">
        <v>3361</v>
      </c>
      <c r="C1000">
        <v>34</v>
      </c>
      <c r="D1000" t="s">
        <v>42</v>
      </c>
      <c r="E1000" t="s">
        <v>2</v>
      </c>
      <c r="F1000">
        <v>43624</v>
      </c>
      <c r="G1000">
        <v>245</v>
      </c>
      <c r="H1000" t="s">
        <v>3362</v>
      </c>
      <c r="I1000" t="s">
        <v>394</v>
      </c>
      <c r="J1000" t="s">
        <v>3363</v>
      </c>
      <c r="K1000" t="s">
        <v>332</v>
      </c>
      <c r="L1000" t="s">
        <v>703</v>
      </c>
      <c r="M1000" t="s">
        <v>74</v>
      </c>
    </row>
    <row r="1001" spans="1:13" x14ac:dyDescent="0.3">
      <c r="A1001" t="s">
        <v>3354</v>
      </c>
      <c r="B1001" t="s">
        <v>3364</v>
      </c>
      <c r="C1001">
        <v>12</v>
      </c>
      <c r="D1001" t="s">
        <v>20</v>
      </c>
      <c r="E1001" t="s">
        <v>2</v>
      </c>
      <c r="F1001">
        <v>43624</v>
      </c>
      <c r="G1001">
        <v>195</v>
      </c>
      <c r="H1001" t="s">
        <v>727</v>
      </c>
      <c r="I1001" t="s">
        <v>394</v>
      </c>
      <c r="J1001" t="s">
        <v>3306</v>
      </c>
      <c r="K1001" t="s">
        <v>426</v>
      </c>
      <c r="L1001" t="s">
        <v>508</v>
      </c>
      <c r="M1001" t="s">
        <v>31</v>
      </c>
    </row>
    <row r="1002" spans="1:13" x14ac:dyDescent="0.3">
      <c r="A1002" t="s">
        <v>3354</v>
      </c>
      <c r="B1002" t="s">
        <v>3365</v>
      </c>
      <c r="C1002">
        <v>5</v>
      </c>
      <c r="D1002" t="s">
        <v>26</v>
      </c>
      <c r="E1002" t="s">
        <v>16</v>
      </c>
      <c r="F1002">
        <v>43620</v>
      </c>
      <c r="G1002">
        <v>180</v>
      </c>
      <c r="H1002" t="s">
        <v>196</v>
      </c>
      <c r="I1002" t="s">
        <v>12</v>
      </c>
      <c r="J1002" t="s">
        <v>3366</v>
      </c>
      <c r="K1002" t="s">
        <v>679</v>
      </c>
      <c r="L1002" t="s">
        <v>83</v>
      </c>
      <c r="M1002" t="s">
        <v>15</v>
      </c>
    </row>
    <row r="1003" spans="1:13" x14ac:dyDescent="0.3">
      <c r="A1003" t="s">
        <v>3354</v>
      </c>
      <c r="B1003" t="s">
        <v>3367</v>
      </c>
      <c r="C1003">
        <v>21</v>
      </c>
      <c r="D1003" t="s">
        <v>26</v>
      </c>
      <c r="E1003" t="s">
        <v>2</v>
      </c>
      <c r="F1003">
        <v>43623</v>
      </c>
      <c r="G1003">
        <v>220</v>
      </c>
      <c r="H1003" t="s">
        <v>1411</v>
      </c>
      <c r="I1003" t="s">
        <v>52</v>
      </c>
      <c r="J1003" t="s">
        <v>1412</v>
      </c>
      <c r="K1003" t="s">
        <v>451</v>
      </c>
      <c r="L1003" t="s">
        <v>320</v>
      </c>
      <c r="M1003" t="s">
        <v>198</v>
      </c>
    </row>
    <row r="1004" spans="1:13" x14ac:dyDescent="0.3">
      <c r="A1004" t="s">
        <v>3354</v>
      </c>
      <c r="B1004" t="s">
        <v>3368</v>
      </c>
      <c r="C1004">
        <v>10</v>
      </c>
      <c r="D1004" t="s">
        <v>1</v>
      </c>
      <c r="E1004" t="s">
        <v>16</v>
      </c>
      <c r="F1004">
        <v>43618</v>
      </c>
      <c r="G1004">
        <v>185</v>
      </c>
      <c r="H1004" t="s">
        <v>696</v>
      </c>
      <c r="I1004" t="s">
        <v>96</v>
      </c>
      <c r="J1004" t="s">
        <v>3369</v>
      </c>
      <c r="K1004" t="s">
        <v>421</v>
      </c>
      <c r="L1004" t="s">
        <v>58</v>
      </c>
      <c r="M1004" t="s">
        <v>39</v>
      </c>
    </row>
    <row r="1005" spans="1:13" x14ac:dyDescent="0.3">
      <c r="A1005" t="s">
        <v>3354</v>
      </c>
      <c r="B1005" t="s">
        <v>3370</v>
      </c>
      <c r="C1005">
        <v>11</v>
      </c>
      <c r="D1005" t="s">
        <v>26</v>
      </c>
      <c r="E1005" t="s">
        <v>16</v>
      </c>
      <c r="F1005">
        <v>43596</v>
      </c>
      <c r="G1005">
        <v>165</v>
      </c>
      <c r="H1005" t="s">
        <v>1707</v>
      </c>
      <c r="I1005" t="s">
        <v>394</v>
      </c>
      <c r="J1005" t="s">
        <v>3371</v>
      </c>
      <c r="K1005" t="s">
        <v>272</v>
      </c>
      <c r="L1005" t="s">
        <v>216</v>
      </c>
      <c r="M1005" t="s">
        <v>39</v>
      </c>
    </row>
    <row r="1006" spans="1:13" x14ac:dyDescent="0.3">
      <c r="A1006" t="s">
        <v>3354</v>
      </c>
      <c r="B1006" t="s">
        <v>3372</v>
      </c>
      <c r="C1006">
        <v>2</v>
      </c>
      <c r="D1006" t="s">
        <v>1</v>
      </c>
      <c r="E1006" t="s">
        <v>16</v>
      </c>
      <c r="F1006">
        <v>43620</v>
      </c>
      <c r="G1006">
        <v>190</v>
      </c>
      <c r="H1006" t="s">
        <v>1801</v>
      </c>
      <c r="I1006" t="s">
        <v>394</v>
      </c>
      <c r="J1006" t="s">
        <v>3373</v>
      </c>
      <c r="K1006" t="s">
        <v>53</v>
      </c>
      <c r="L1006" t="s">
        <v>49</v>
      </c>
      <c r="M1006" t="s">
        <v>54</v>
      </c>
    </row>
    <row r="1007" spans="1:13" x14ac:dyDescent="0.3">
      <c r="A1007" t="s">
        <v>3354</v>
      </c>
      <c r="B1007" t="s">
        <v>3374</v>
      </c>
      <c r="C1007">
        <v>15</v>
      </c>
      <c r="D1007" t="s">
        <v>26</v>
      </c>
      <c r="E1007" t="s">
        <v>21</v>
      </c>
      <c r="F1007">
        <v>43627</v>
      </c>
      <c r="G1007">
        <v>225</v>
      </c>
      <c r="H1007" t="s">
        <v>2455</v>
      </c>
      <c r="I1007" t="s">
        <v>1456</v>
      </c>
      <c r="J1007" t="s">
        <v>3375</v>
      </c>
      <c r="K1007" t="s">
        <v>91</v>
      </c>
      <c r="L1007" t="s">
        <v>49</v>
      </c>
      <c r="M1007" t="s">
        <v>59</v>
      </c>
    </row>
    <row r="1008" spans="1:13" x14ac:dyDescent="0.3">
      <c r="A1008" t="s">
        <v>3354</v>
      </c>
      <c r="B1008" t="s">
        <v>3376</v>
      </c>
      <c r="C1008">
        <v>33</v>
      </c>
      <c r="D1008" t="s">
        <v>20</v>
      </c>
      <c r="E1008" t="s">
        <v>16</v>
      </c>
      <c r="F1008">
        <v>43621</v>
      </c>
      <c r="G1008">
        <v>190</v>
      </c>
      <c r="H1008" t="s">
        <v>728</v>
      </c>
      <c r="I1008" t="s">
        <v>52</v>
      </c>
      <c r="J1008" t="s">
        <v>3377</v>
      </c>
      <c r="K1008" t="s">
        <v>57</v>
      </c>
      <c r="L1008" t="s">
        <v>49</v>
      </c>
      <c r="M1008" t="s">
        <v>92</v>
      </c>
    </row>
    <row r="1009" spans="1:13" x14ac:dyDescent="0.3">
      <c r="A1009" t="s">
        <v>3354</v>
      </c>
      <c r="B1009" t="s">
        <v>3378</v>
      </c>
      <c r="C1009">
        <v>24</v>
      </c>
      <c r="D1009" t="s">
        <v>42</v>
      </c>
      <c r="E1009" t="s">
        <v>2</v>
      </c>
      <c r="F1009">
        <v>43623</v>
      </c>
      <c r="G1009">
        <v>215</v>
      </c>
      <c r="H1009" t="s">
        <v>729</v>
      </c>
      <c r="I1009" t="s">
        <v>394</v>
      </c>
      <c r="J1009" t="s">
        <v>3379</v>
      </c>
      <c r="K1009" t="s">
        <v>287</v>
      </c>
      <c r="L1009" t="s">
        <v>419</v>
      </c>
      <c r="M1009" t="s">
        <v>59</v>
      </c>
    </row>
    <row r="1010" spans="1:13" x14ac:dyDescent="0.3">
      <c r="A1010" t="s">
        <v>3354</v>
      </c>
      <c r="B1010" t="s">
        <v>3380</v>
      </c>
      <c r="C1010">
        <v>35</v>
      </c>
      <c r="D1010" t="s">
        <v>1</v>
      </c>
      <c r="E1010" t="s">
        <v>2</v>
      </c>
      <c r="F1010">
        <v>43624</v>
      </c>
      <c r="G1010">
        <v>210</v>
      </c>
      <c r="H1010" t="s">
        <v>3381</v>
      </c>
      <c r="I1010" t="s">
        <v>394</v>
      </c>
      <c r="J1010" t="s">
        <v>3382</v>
      </c>
    </row>
    <row r="1011" spans="1:13" x14ac:dyDescent="0.3">
      <c r="A1011" t="s">
        <v>3383</v>
      </c>
      <c r="B1011" t="s">
        <v>3384</v>
      </c>
      <c r="C1011">
        <v>0</v>
      </c>
      <c r="D1011" t="s">
        <v>20</v>
      </c>
      <c r="E1011" t="s">
        <v>16</v>
      </c>
      <c r="F1011">
        <v>43596</v>
      </c>
      <c r="G1011">
        <v>190</v>
      </c>
      <c r="H1011" t="s">
        <v>235</v>
      </c>
      <c r="I1011" t="s">
        <v>17</v>
      </c>
      <c r="K1011" t="s">
        <v>492</v>
      </c>
      <c r="L1011" t="s">
        <v>70</v>
      </c>
      <c r="M1011" t="s">
        <v>211</v>
      </c>
    </row>
    <row r="1012" spans="1:13" x14ac:dyDescent="0.3">
      <c r="A1012" t="s">
        <v>3383</v>
      </c>
      <c r="B1012" t="s">
        <v>3385</v>
      </c>
      <c r="C1012">
        <v>24</v>
      </c>
      <c r="D1012" t="s">
        <v>20</v>
      </c>
      <c r="E1012" t="s">
        <v>16</v>
      </c>
      <c r="F1012">
        <v>43622</v>
      </c>
      <c r="G1012">
        <v>190</v>
      </c>
      <c r="H1012" t="s">
        <v>383</v>
      </c>
      <c r="I1012" t="s">
        <v>87</v>
      </c>
      <c r="J1012" t="s">
        <v>3386</v>
      </c>
      <c r="K1012" t="s">
        <v>463</v>
      </c>
      <c r="L1012" t="s">
        <v>414</v>
      </c>
      <c r="M1012" t="s">
        <v>289</v>
      </c>
    </row>
    <row r="1013" spans="1:13" x14ac:dyDescent="0.3">
      <c r="A1013" t="s">
        <v>3383</v>
      </c>
      <c r="B1013" t="s">
        <v>3387</v>
      </c>
      <c r="C1013">
        <v>23</v>
      </c>
      <c r="D1013" t="s">
        <v>20</v>
      </c>
      <c r="E1013" t="s">
        <v>2</v>
      </c>
      <c r="F1013">
        <v>43624</v>
      </c>
      <c r="G1013">
        <v>215</v>
      </c>
      <c r="H1013" t="s">
        <v>3388</v>
      </c>
      <c r="I1013" t="s">
        <v>730</v>
      </c>
      <c r="J1013" t="s">
        <v>3389</v>
      </c>
      <c r="K1013" t="s">
        <v>513</v>
      </c>
      <c r="L1013" t="s">
        <v>353</v>
      </c>
      <c r="M1013" t="s">
        <v>31</v>
      </c>
    </row>
    <row r="1014" spans="1:13" x14ac:dyDescent="0.3">
      <c r="A1014" t="s">
        <v>3383</v>
      </c>
      <c r="B1014" t="s">
        <v>3390</v>
      </c>
      <c r="C1014">
        <v>34</v>
      </c>
      <c r="D1014" t="s">
        <v>26</v>
      </c>
      <c r="E1014" t="s">
        <v>2</v>
      </c>
      <c r="F1014">
        <v>43626</v>
      </c>
      <c r="G1014">
        <v>245</v>
      </c>
      <c r="H1014" t="s">
        <v>3391</v>
      </c>
      <c r="I1014" t="s">
        <v>17</v>
      </c>
      <c r="J1014" t="s">
        <v>3392</v>
      </c>
      <c r="K1014" t="s">
        <v>304</v>
      </c>
      <c r="L1014" t="s">
        <v>83</v>
      </c>
      <c r="M1014" t="s">
        <v>65</v>
      </c>
    </row>
    <row r="1015" spans="1:13" x14ac:dyDescent="0.3">
      <c r="A1015" t="s">
        <v>3383</v>
      </c>
      <c r="B1015" t="s">
        <v>3393</v>
      </c>
      <c r="C1015">
        <v>11</v>
      </c>
      <c r="D1015" t="s">
        <v>20</v>
      </c>
      <c r="E1015" t="s">
        <v>16</v>
      </c>
      <c r="F1015">
        <v>43619</v>
      </c>
      <c r="G1015">
        <v>185</v>
      </c>
      <c r="H1015" t="s">
        <v>3394</v>
      </c>
      <c r="I1015" t="s">
        <v>441</v>
      </c>
      <c r="J1015" t="s">
        <v>3395</v>
      </c>
      <c r="K1015" t="s">
        <v>562</v>
      </c>
      <c r="L1015" t="s">
        <v>381</v>
      </c>
      <c r="M1015" t="s">
        <v>86</v>
      </c>
    </row>
    <row r="1016" spans="1:13" x14ac:dyDescent="0.3">
      <c r="A1016" t="s">
        <v>3383</v>
      </c>
      <c r="B1016" t="s">
        <v>3396</v>
      </c>
      <c r="C1016">
        <v>3</v>
      </c>
      <c r="D1016" t="s">
        <v>1</v>
      </c>
      <c r="E1016" t="s">
        <v>16</v>
      </c>
      <c r="F1016">
        <v>43621</v>
      </c>
      <c r="G1016">
        <v>215</v>
      </c>
      <c r="H1016" t="s">
        <v>2055</v>
      </c>
      <c r="I1016" t="s">
        <v>67</v>
      </c>
      <c r="J1016" t="s">
        <v>3397</v>
      </c>
      <c r="K1016" t="s">
        <v>234</v>
      </c>
      <c r="L1016" t="s">
        <v>210</v>
      </c>
      <c r="M1016" t="s">
        <v>65</v>
      </c>
    </row>
    <row r="1017" spans="1:13" x14ac:dyDescent="0.3">
      <c r="A1017" t="s">
        <v>3383</v>
      </c>
      <c r="B1017" t="s">
        <v>3398</v>
      </c>
      <c r="C1017">
        <v>22</v>
      </c>
      <c r="D1017" t="s">
        <v>26</v>
      </c>
      <c r="E1017" t="s">
        <v>16</v>
      </c>
      <c r="F1017">
        <v>43619</v>
      </c>
      <c r="G1017">
        <v>185</v>
      </c>
      <c r="H1017" t="s">
        <v>2793</v>
      </c>
      <c r="I1017" t="s">
        <v>246</v>
      </c>
      <c r="J1017" t="s">
        <v>3399</v>
      </c>
      <c r="K1017" t="s">
        <v>465</v>
      </c>
      <c r="L1017" t="s">
        <v>419</v>
      </c>
      <c r="M1017" t="s">
        <v>86</v>
      </c>
    </row>
    <row r="1018" spans="1:13" x14ac:dyDescent="0.3">
      <c r="A1018" t="s">
        <v>3383</v>
      </c>
      <c r="B1018" t="s">
        <v>3400</v>
      </c>
      <c r="C1018">
        <v>5</v>
      </c>
      <c r="D1018" t="s">
        <v>1</v>
      </c>
      <c r="E1018" t="s">
        <v>16</v>
      </c>
      <c r="F1018">
        <v>43622</v>
      </c>
      <c r="G1018">
        <v>210</v>
      </c>
      <c r="H1018" t="s">
        <v>553</v>
      </c>
      <c r="I1018" t="s">
        <v>441</v>
      </c>
      <c r="J1018" t="s">
        <v>3401</v>
      </c>
      <c r="K1018" t="s">
        <v>476</v>
      </c>
      <c r="L1018" t="s">
        <v>19</v>
      </c>
      <c r="M1018" t="s">
        <v>220</v>
      </c>
    </row>
    <row r="1019" spans="1:13" x14ac:dyDescent="0.3">
      <c r="A1019" t="s">
        <v>3383</v>
      </c>
      <c r="B1019" t="s">
        <v>3402</v>
      </c>
      <c r="C1019">
        <v>33</v>
      </c>
      <c r="D1019" t="s">
        <v>26</v>
      </c>
      <c r="E1019" t="s">
        <v>16</v>
      </c>
      <c r="F1019">
        <v>43618</v>
      </c>
      <c r="G1019">
        <v>195</v>
      </c>
      <c r="H1019" t="s">
        <v>487</v>
      </c>
      <c r="I1019" t="s">
        <v>17</v>
      </c>
      <c r="J1019" t="s">
        <v>3403</v>
      </c>
      <c r="K1019" t="s">
        <v>29</v>
      </c>
      <c r="L1019" t="s">
        <v>240</v>
      </c>
      <c r="M1019" t="s">
        <v>39</v>
      </c>
    </row>
    <row r="1020" spans="1:13" x14ac:dyDescent="0.3">
      <c r="A1020" t="s">
        <v>3383</v>
      </c>
      <c r="B1020" t="s">
        <v>3404</v>
      </c>
      <c r="C1020">
        <v>13</v>
      </c>
      <c r="D1020" t="s">
        <v>20</v>
      </c>
      <c r="E1020" t="s">
        <v>16</v>
      </c>
      <c r="F1020">
        <v>43621</v>
      </c>
      <c r="G1020">
        <v>190</v>
      </c>
      <c r="H1020" t="s">
        <v>3405</v>
      </c>
      <c r="I1020" t="s">
        <v>559</v>
      </c>
      <c r="J1020" t="s">
        <v>3406</v>
      </c>
      <c r="K1020" t="s">
        <v>421</v>
      </c>
      <c r="L1020" t="s">
        <v>267</v>
      </c>
      <c r="M1020" t="s">
        <v>78</v>
      </c>
    </row>
    <row r="1021" spans="1:13" x14ac:dyDescent="0.3">
      <c r="A1021" t="s">
        <v>3383</v>
      </c>
      <c r="B1021" t="s">
        <v>3407</v>
      </c>
      <c r="C1021">
        <v>21</v>
      </c>
      <c r="D1021" t="s">
        <v>1</v>
      </c>
      <c r="E1021" t="s">
        <v>16</v>
      </c>
      <c r="F1021">
        <v>43619</v>
      </c>
      <c r="G1021">
        <v>180</v>
      </c>
      <c r="H1021" t="s">
        <v>731</v>
      </c>
      <c r="I1021" t="s">
        <v>17</v>
      </c>
      <c r="J1021" t="s">
        <v>3408</v>
      </c>
      <c r="K1021" t="s">
        <v>406</v>
      </c>
      <c r="L1021" t="s">
        <v>89</v>
      </c>
      <c r="M1021" t="s">
        <v>35</v>
      </c>
    </row>
    <row r="1022" spans="1:13" x14ac:dyDescent="0.3">
      <c r="A1022" t="s">
        <v>3383</v>
      </c>
      <c r="B1022" t="s">
        <v>3409</v>
      </c>
      <c r="C1022">
        <v>2</v>
      </c>
      <c r="D1022" t="s">
        <v>1</v>
      </c>
      <c r="E1022" t="s">
        <v>16</v>
      </c>
      <c r="F1022">
        <v>43622</v>
      </c>
      <c r="G1022">
        <v>205</v>
      </c>
      <c r="H1022" t="s">
        <v>3410</v>
      </c>
      <c r="I1022" t="s">
        <v>67</v>
      </c>
      <c r="J1022" t="s">
        <v>3411</v>
      </c>
      <c r="K1022" t="s">
        <v>272</v>
      </c>
      <c r="L1022" t="s">
        <v>41</v>
      </c>
      <c r="M1022" t="s">
        <v>35</v>
      </c>
    </row>
    <row r="1023" spans="1:13" x14ac:dyDescent="0.3">
      <c r="A1023" t="s">
        <v>3383</v>
      </c>
      <c r="B1023" t="s">
        <v>3412</v>
      </c>
      <c r="C1023">
        <v>44</v>
      </c>
      <c r="D1023" t="s">
        <v>1</v>
      </c>
      <c r="E1023" t="s">
        <v>21</v>
      </c>
      <c r="F1023">
        <v>36708</v>
      </c>
      <c r="G1023">
        <v>240</v>
      </c>
      <c r="H1023" t="s">
        <v>726</v>
      </c>
      <c r="I1023" t="s">
        <v>922</v>
      </c>
      <c r="J1023" t="s">
        <v>3413</v>
      </c>
    </row>
    <row r="1024" spans="1:13" x14ac:dyDescent="0.3">
      <c r="A1024" t="s">
        <v>3383</v>
      </c>
      <c r="B1024" t="s">
        <v>3414</v>
      </c>
      <c r="C1024">
        <v>32</v>
      </c>
      <c r="D1024" t="s">
        <v>1</v>
      </c>
      <c r="E1024" t="s">
        <v>2</v>
      </c>
      <c r="F1024">
        <v>43622</v>
      </c>
      <c r="G1024">
        <v>255</v>
      </c>
      <c r="H1024" t="s">
        <v>235</v>
      </c>
      <c r="I1024" t="s">
        <v>17</v>
      </c>
      <c r="J1024" t="s">
        <v>3415</v>
      </c>
    </row>
    <row r="1025" spans="1:13" x14ac:dyDescent="0.3">
      <c r="A1025" t="s">
        <v>3416</v>
      </c>
      <c r="B1025" t="s">
        <v>3417</v>
      </c>
      <c r="C1025">
        <v>32</v>
      </c>
      <c r="D1025" t="s">
        <v>42</v>
      </c>
      <c r="E1025" t="s">
        <v>21</v>
      </c>
      <c r="F1025">
        <v>43624</v>
      </c>
      <c r="G1025">
        <v>240</v>
      </c>
      <c r="H1025" t="s">
        <v>51</v>
      </c>
      <c r="I1025" t="s">
        <v>52</v>
      </c>
      <c r="J1025" t="s">
        <v>3418</v>
      </c>
      <c r="K1025" t="s">
        <v>63</v>
      </c>
      <c r="L1025" t="s">
        <v>3419</v>
      </c>
      <c r="M1025" t="s">
        <v>25</v>
      </c>
    </row>
    <row r="1026" spans="1:13" x14ac:dyDescent="0.3">
      <c r="A1026" t="s">
        <v>3416</v>
      </c>
      <c r="B1026" t="s">
        <v>3420</v>
      </c>
      <c r="C1026">
        <v>11</v>
      </c>
      <c r="D1026" t="s">
        <v>42</v>
      </c>
      <c r="E1026" t="s">
        <v>16</v>
      </c>
      <c r="F1026">
        <v>43618</v>
      </c>
      <c r="G1026">
        <v>190</v>
      </c>
      <c r="H1026" t="s">
        <v>1334</v>
      </c>
      <c r="I1026" t="s">
        <v>282</v>
      </c>
      <c r="J1026" t="s">
        <v>1836</v>
      </c>
      <c r="K1026" t="s">
        <v>518</v>
      </c>
      <c r="L1026" t="s">
        <v>381</v>
      </c>
      <c r="M1026" t="s">
        <v>15</v>
      </c>
    </row>
    <row r="1027" spans="1:13" x14ac:dyDescent="0.3">
      <c r="A1027" t="s">
        <v>3416</v>
      </c>
      <c r="B1027" t="s">
        <v>3421</v>
      </c>
      <c r="C1027">
        <v>0</v>
      </c>
      <c r="D1027" t="s">
        <v>42</v>
      </c>
      <c r="E1027" t="s">
        <v>16</v>
      </c>
      <c r="F1027">
        <v>43618</v>
      </c>
      <c r="G1027">
        <v>235</v>
      </c>
      <c r="H1027" t="s">
        <v>725</v>
      </c>
      <c r="I1027" t="s">
        <v>87</v>
      </c>
      <c r="J1027" t="s">
        <v>3422</v>
      </c>
      <c r="K1027" t="s">
        <v>351</v>
      </c>
      <c r="L1027" t="s">
        <v>415</v>
      </c>
      <c r="M1027" t="s">
        <v>78</v>
      </c>
    </row>
    <row r="1028" spans="1:13" x14ac:dyDescent="0.3">
      <c r="A1028" t="s">
        <v>3416</v>
      </c>
      <c r="B1028" t="s">
        <v>3423</v>
      </c>
      <c r="C1028">
        <v>1</v>
      </c>
      <c r="D1028" t="s">
        <v>42</v>
      </c>
      <c r="E1028" t="s">
        <v>2</v>
      </c>
      <c r="F1028">
        <v>43624</v>
      </c>
      <c r="G1028">
        <v>215</v>
      </c>
      <c r="H1028" t="s">
        <v>3424</v>
      </c>
      <c r="I1028" t="s">
        <v>282</v>
      </c>
      <c r="J1028" t="s">
        <v>2310</v>
      </c>
      <c r="K1028" t="s">
        <v>464</v>
      </c>
      <c r="L1028" t="s">
        <v>535</v>
      </c>
      <c r="M1028" t="s">
        <v>345</v>
      </c>
    </row>
    <row r="1029" spans="1:13" x14ac:dyDescent="0.3">
      <c r="A1029" t="s">
        <v>3416</v>
      </c>
      <c r="B1029" t="s">
        <v>3425</v>
      </c>
      <c r="C1029">
        <v>2</v>
      </c>
      <c r="D1029" t="s">
        <v>20</v>
      </c>
      <c r="E1029" t="s">
        <v>2</v>
      </c>
      <c r="F1029">
        <v>43621</v>
      </c>
      <c r="G1029">
        <v>225</v>
      </c>
      <c r="H1029" t="s">
        <v>291</v>
      </c>
      <c r="I1029" t="s">
        <v>12</v>
      </c>
      <c r="J1029" t="s">
        <v>2500</v>
      </c>
      <c r="K1029" t="s">
        <v>429</v>
      </c>
      <c r="L1029" t="s">
        <v>34</v>
      </c>
      <c r="M1029" t="s">
        <v>279</v>
      </c>
    </row>
    <row r="1030" spans="1:13" x14ac:dyDescent="0.3">
      <c r="A1030" t="s">
        <v>3416</v>
      </c>
      <c r="B1030" t="s">
        <v>3426</v>
      </c>
      <c r="C1030">
        <v>5</v>
      </c>
      <c r="D1030" t="s">
        <v>26</v>
      </c>
      <c r="E1030" t="s">
        <v>16</v>
      </c>
      <c r="F1030">
        <v>43618</v>
      </c>
      <c r="G1030">
        <v>175</v>
      </c>
      <c r="H1030" t="s">
        <v>401</v>
      </c>
      <c r="I1030" t="s">
        <v>282</v>
      </c>
      <c r="K1030" t="s">
        <v>785</v>
      </c>
      <c r="L1030" t="s">
        <v>316</v>
      </c>
      <c r="M1030" t="s">
        <v>74</v>
      </c>
    </row>
    <row r="1031" spans="1:13" x14ac:dyDescent="0.3">
      <c r="A1031" t="s">
        <v>3416</v>
      </c>
      <c r="B1031" t="s">
        <v>3427</v>
      </c>
      <c r="C1031">
        <v>20</v>
      </c>
      <c r="D1031" t="s">
        <v>42</v>
      </c>
      <c r="E1031" t="s">
        <v>16</v>
      </c>
      <c r="F1031">
        <v>43595</v>
      </c>
      <c r="G1031">
        <v>175</v>
      </c>
      <c r="H1031" t="s">
        <v>369</v>
      </c>
      <c r="I1031" t="s">
        <v>67</v>
      </c>
      <c r="J1031" t="s">
        <v>3428</v>
      </c>
      <c r="K1031" t="s">
        <v>312</v>
      </c>
      <c r="L1031" t="s">
        <v>430</v>
      </c>
      <c r="M1031" t="s">
        <v>350</v>
      </c>
    </row>
    <row r="1032" spans="1:13" x14ac:dyDescent="0.3">
      <c r="A1032" t="s">
        <v>3416</v>
      </c>
      <c r="B1032" t="s">
        <v>3429</v>
      </c>
      <c r="C1032">
        <v>4</v>
      </c>
      <c r="D1032" t="s">
        <v>26</v>
      </c>
      <c r="E1032" t="s">
        <v>16</v>
      </c>
      <c r="F1032">
        <v>36678</v>
      </c>
      <c r="G1032">
        <v>190</v>
      </c>
      <c r="H1032" t="s">
        <v>405</v>
      </c>
      <c r="I1032" t="s">
        <v>56</v>
      </c>
      <c r="J1032" t="s">
        <v>2079</v>
      </c>
      <c r="K1032" t="s">
        <v>214</v>
      </c>
      <c r="L1032" t="s">
        <v>381</v>
      </c>
      <c r="M1032" t="s">
        <v>939</v>
      </c>
    </row>
    <row r="1033" spans="1:13" x14ac:dyDescent="0.3">
      <c r="A1033" t="s">
        <v>3416</v>
      </c>
      <c r="B1033" t="s">
        <v>3430</v>
      </c>
      <c r="C1033">
        <v>10</v>
      </c>
      <c r="D1033" t="s">
        <v>42</v>
      </c>
      <c r="E1033" t="s">
        <v>16</v>
      </c>
      <c r="F1033">
        <v>43618</v>
      </c>
      <c r="G1033">
        <v>185</v>
      </c>
      <c r="H1033" t="s">
        <v>196</v>
      </c>
      <c r="I1033" t="s">
        <v>12</v>
      </c>
      <c r="J1033" t="s">
        <v>3431</v>
      </c>
      <c r="K1033" t="s">
        <v>33</v>
      </c>
      <c r="L1033" t="s">
        <v>267</v>
      </c>
      <c r="M1033" t="s">
        <v>211</v>
      </c>
    </row>
    <row r="1034" spans="1:13" x14ac:dyDescent="0.3">
      <c r="A1034" t="s">
        <v>3416</v>
      </c>
      <c r="B1034" t="s">
        <v>3432</v>
      </c>
      <c r="C1034">
        <v>24</v>
      </c>
      <c r="D1034" t="s">
        <v>1</v>
      </c>
      <c r="E1034" t="s">
        <v>16</v>
      </c>
      <c r="F1034">
        <v>43619</v>
      </c>
      <c r="G1034">
        <v>150</v>
      </c>
      <c r="H1034" t="s">
        <v>401</v>
      </c>
      <c r="I1034" t="s">
        <v>282</v>
      </c>
      <c r="J1034" t="s">
        <v>2606</v>
      </c>
      <c r="K1034" t="s">
        <v>347</v>
      </c>
      <c r="L1034" t="s">
        <v>240</v>
      </c>
      <c r="M1034" t="s">
        <v>31</v>
      </c>
    </row>
    <row r="1035" spans="1:13" x14ac:dyDescent="0.3">
      <c r="A1035" t="s">
        <v>3416</v>
      </c>
      <c r="B1035" t="s">
        <v>3433</v>
      </c>
      <c r="C1035">
        <v>55</v>
      </c>
      <c r="D1035" t="s">
        <v>20</v>
      </c>
      <c r="E1035" t="s">
        <v>16</v>
      </c>
      <c r="F1035">
        <v>43617</v>
      </c>
      <c r="G1035">
        <v>205</v>
      </c>
      <c r="H1035" t="s">
        <v>520</v>
      </c>
      <c r="I1035" t="s">
        <v>56</v>
      </c>
      <c r="J1035" t="s">
        <v>3434</v>
      </c>
      <c r="K1035" t="s">
        <v>45</v>
      </c>
      <c r="L1035" t="s">
        <v>216</v>
      </c>
      <c r="M1035" t="s">
        <v>25</v>
      </c>
    </row>
    <row r="1036" spans="1:13" x14ac:dyDescent="0.3">
      <c r="A1036" t="s">
        <v>3416</v>
      </c>
      <c r="B1036" t="s">
        <v>3435</v>
      </c>
      <c r="C1036">
        <v>3</v>
      </c>
      <c r="D1036" t="s">
        <v>42</v>
      </c>
      <c r="E1036" t="s">
        <v>2</v>
      </c>
      <c r="F1036">
        <v>43623</v>
      </c>
      <c r="G1036">
        <v>215</v>
      </c>
      <c r="H1036" t="s">
        <v>713</v>
      </c>
      <c r="I1036" t="s">
        <v>22</v>
      </c>
      <c r="J1036" t="s">
        <v>2826</v>
      </c>
      <c r="K1036" t="s">
        <v>93</v>
      </c>
      <c r="L1036" t="s">
        <v>85</v>
      </c>
      <c r="M1036" t="s">
        <v>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BD9FE-0E33-4FFF-A3CF-102D1F198B5B}">
  <dimension ref="A1:AB909"/>
  <sheetViews>
    <sheetView topLeftCell="A899" workbookViewId="0">
      <selection activeCell="A910" sqref="A910"/>
    </sheetView>
  </sheetViews>
  <sheetFormatPr defaultRowHeight="14.4" x14ac:dyDescent="0.3"/>
  <sheetData>
    <row r="1" spans="1:27" x14ac:dyDescent="0.3">
      <c r="A1" t="s">
        <v>0</v>
      </c>
      <c r="B1">
        <v>1</v>
      </c>
      <c r="C1" t="s">
        <v>937</v>
      </c>
      <c r="D1">
        <v>38</v>
      </c>
      <c r="E1">
        <v>38</v>
      </c>
      <c r="F1">
        <v>35.299999999999997</v>
      </c>
      <c r="G1">
        <v>8.4</v>
      </c>
      <c r="H1">
        <v>18.5</v>
      </c>
      <c r="I1">
        <v>0.45400000000000001</v>
      </c>
      <c r="J1">
        <v>6.5</v>
      </c>
      <c r="K1">
        <v>12.2</v>
      </c>
      <c r="L1">
        <v>0.52900000000000003</v>
      </c>
      <c r="M1">
        <v>1.9</v>
      </c>
      <c r="N1">
        <v>6.2</v>
      </c>
      <c r="O1">
        <v>0.308</v>
      </c>
      <c r="P1">
        <v>3.9</v>
      </c>
      <c r="Q1">
        <v>5.9</v>
      </c>
      <c r="R1">
        <v>0.66500000000000004</v>
      </c>
      <c r="S1">
        <v>1.6</v>
      </c>
      <c r="T1">
        <v>6</v>
      </c>
      <c r="U1">
        <v>7.6</v>
      </c>
      <c r="V1">
        <v>4.3</v>
      </c>
      <c r="W1">
        <v>0.9</v>
      </c>
      <c r="X1">
        <v>0.4</v>
      </c>
      <c r="Y1">
        <v>3.2</v>
      </c>
      <c r="Z1">
        <v>1.8</v>
      </c>
      <c r="AA1">
        <v>22.6</v>
      </c>
    </row>
    <row r="2" spans="1:27" x14ac:dyDescent="0.3">
      <c r="A2" t="s">
        <v>0</v>
      </c>
      <c r="B2">
        <v>2</v>
      </c>
      <c r="C2" t="s">
        <v>940</v>
      </c>
      <c r="D2">
        <v>33</v>
      </c>
      <c r="E2">
        <v>33</v>
      </c>
      <c r="F2">
        <v>30</v>
      </c>
      <c r="G2">
        <v>9</v>
      </c>
      <c r="H2">
        <v>13.2</v>
      </c>
      <c r="I2">
        <v>0.68</v>
      </c>
      <c r="J2">
        <v>8.1999999999999993</v>
      </c>
      <c r="K2">
        <v>11</v>
      </c>
      <c r="L2">
        <v>0.747</v>
      </c>
      <c r="M2">
        <v>0.7</v>
      </c>
      <c r="N2">
        <v>2.2000000000000002</v>
      </c>
      <c r="O2">
        <v>0.33800000000000002</v>
      </c>
      <c r="P2">
        <v>3.9</v>
      </c>
      <c r="Q2">
        <v>6.2</v>
      </c>
      <c r="R2">
        <v>0.64</v>
      </c>
      <c r="S2">
        <v>3.5</v>
      </c>
      <c r="T2">
        <v>5.4</v>
      </c>
      <c r="U2">
        <v>8.9</v>
      </c>
      <c r="V2">
        <v>2.1</v>
      </c>
      <c r="W2">
        <v>2.1</v>
      </c>
      <c r="X2">
        <v>1.8</v>
      </c>
      <c r="Y2">
        <v>2.4</v>
      </c>
      <c r="Z2">
        <v>2.1</v>
      </c>
      <c r="AA2">
        <v>22.6</v>
      </c>
    </row>
    <row r="3" spans="1:27" x14ac:dyDescent="0.3">
      <c r="A3" t="s">
        <v>0</v>
      </c>
      <c r="B3">
        <v>3</v>
      </c>
      <c r="C3" t="s">
        <v>944</v>
      </c>
      <c r="D3">
        <v>36</v>
      </c>
      <c r="E3">
        <v>35</v>
      </c>
      <c r="F3">
        <v>29.7</v>
      </c>
      <c r="G3">
        <v>4.3</v>
      </c>
      <c r="H3">
        <v>12</v>
      </c>
      <c r="I3">
        <v>0.35599999999999998</v>
      </c>
      <c r="J3">
        <v>1.8</v>
      </c>
      <c r="K3">
        <v>4.5999999999999996</v>
      </c>
      <c r="L3">
        <v>0.39400000000000002</v>
      </c>
      <c r="M3">
        <v>2.5</v>
      </c>
      <c r="N3">
        <v>7.4</v>
      </c>
      <c r="O3">
        <v>0.33300000000000002</v>
      </c>
      <c r="P3">
        <v>2.4</v>
      </c>
      <c r="Q3">
        <v>3.2</v>
      </c>
      <c r="R3">
        <v>0.77200000000000002</v>
      </c>
      <c r="S3">
        <v>0.6</v>
      </c>
      <c r="T3">
        <v>3.1</v>
      </c>
      <c r="U3">
        <v>3.7</v>
      </c>
      <c r="V3">
        <v>1.9</v>
      </c>
      <c r="W3">
        <v>1.6</v>
      </c>
      <c r="X3">
        <v>0.6</v>
      </c>
      <c r="Y3">
        <v>2.7</v>
      </c>
      <c r="Z3">
        <v>2.4</v>
      </c>
      <c r="AA3">
        <v>13.5</v>
      </c>
    </row>
    <row r="4" spans="1:27" x14ac:dyDescent="0.3">
      <c r="A4" t="s">
        <v>0</v>
      </c>
      <c r="B4">
        <v>4</v>
      </c>
      <c r="C4" t="s">
        <v>947</v>
      </c>
      <c r="D4">
        <v>36</v>
      </c>
      <c r="E4">
        <v>36</v>
      </c>
      <c r="F4">
        <v>34.200000000000003</v>
      </c>
      <c r="G4">
        <v>3.7</v>
      </c>
      <c r="H4">
        <v>8.9</v>
      </c>
      <c r="I4">
        <v>0.41399999999999998</v>
      </c>
      <c r="J4">
        <v>2.9</v>
      </c>
      <c r="K4">
        <v>6</v>
      </c>
      <c r="L4">
        <v>0.48599999999999999</v>
      </c>
      <c r="M4">
        <v>0.8</v>
      </c>
      <c r="N4">
        <v>2.9</v>
      </c>
      <c r="O4">
        <v>0.26200000000000001</v>
      </c>
      <c r="P4">
        <v>1.3</v>
      </c>
      <c r="Q4">
        <v>1.7</v>
      </c>
      <c r="R4">
        <v>0.75800000000000001</v>
      </c>
      <c r="S4">
        <v>0.9</v>
      </c>
      <c r="T4">
        <v>2.9</v>
      </c>
      <c r="U4">
        <v>3.8</v>
      </c>
      <c r="V4">
        <v>5.3</v>
      </c>
      <c r="W4">
        <v>1.9</v>
      </c>
      <c r="X4">
        <v>0.2</v>
      </c>
      <c r="Y4">
        <v>1.5</v>
      </c>
      <c r="Z4">
        <v>1.6</v>
      </c>
      <c r="AA4">
        <v>9.4</v>
      </c>
    </row>
    <row r="5" spans="1:27" x14ac:dyDescent="0.3">
      <c r="A5" t="s">
        <v>0</v>
      </c>
      <c r="B5">
        <v>5</v>
      </c>
      <c r="C5" t="s">
        <v>951</v>
      </c>
      <c r="D5">
        <v>35</v>
      </c>
      <c r="E5">
        <v>21</v>
      </c>
      <c r="F5">
        <v>19</v>
      </c>
      <c r="G5">
        <v>1.9</v>
      </c>
      <c r="H5">
        <v>3.3</v>
      </c>
      <c r="I5">
        <v>0.57899999999999996</v>
      </c>
      <c r="J5">
        <v>1.9</v>
      </c>
      <c r="K5">
        <v>3.1</v>
      </c>
      <c r="L5">
        <v>0.61699999999999999</v>
      </c>
      <c r="M5">
        <v>0</v>
      </c>
      <c r="N5">
        <v>0.2</v>
      </c>
      <c r="O5">
        <v>0</v>
      </c>
      <c r="P5">
        <v>1.5</v>
      </c>
      <c r="Q5">
        <v>2.1</v>
      </c>
      <c r="R5">
        <v>0.72599999999999998</v>
      </c>
      <c r="S5">
        <v>1.9</v>
      </c>
      <c r="T5">
        <v>2.5</v>
      </c>
      <c r="U5">
        <v>4.5</v>
      </c>
      <c r="V5">
        <v>0.5</v>
      </c>
      <c r="W5">
        <v>0.5</v>
      </c>
      <c r="X5">
        <v>1.7</v>
      </c>
      <c r="Y5">
        <v>0.7</v>
      </c>
      <c r="Z5">
        <v>2.1</v>
      </c>
      <c r="AA5">
        <v>5.3</v>
      </c>
    </row>
    <row r="6" spans="1:27" x14ac:dyDescent="0.3">
      <c r="A6" t="s">
        <v>0</v>
      </c>
      <c r="B6">
        <v>6</v>
      </c>
      <c r="C6" t="s">
        <v>955</v>
      </c>
      <c r="D6">
        <v>36</v>
      </c>
      <c r="E6">
        <v>7</v>
      </c>
      <c r="F6">
        <v>14</v>
      </c>
      <c r="G6">
        <v>1.5</v>
      </c>
      <c r="H6">
        <v>3.4</v>
      </c>
      <c r="I6">
        <v>0.44700000000000001</v>
      </c>
      <c r="J6">
        <v>0.7</v>
      </c>
      <c r="K6">
        <v>1.2</v>
      </c>
      <c r="L6">
        <v>0.58099999999999996</v>
      </c>
      <c r="M6">
        <v>0.8</v>
      </c>
      <c r="N6">
        <v>2.2000000000000002</v>
      </c>
      <c r="O6">
        <v>0.375</v>
      </c>
      <c r="P6">
        <v>0.5</v>
      </c>
      <c r="Q6">
        <v>0.7</v>
      </c>
      <c r="R6">
        <v>0.76</v>
      </c>
      <c r="S6">
        <v>0.4</v>
      </c>
      <c r="T6">
        <v>1.4</v>
      </c>
      <c r="U6">
        <v>1.9</v>
      </c>
      <c r="V6">
        <v>0.6</v>
      </c>
      <c r="W6">
        <v>0.6</v>
      </c>
      <c r="X6">
        <v>0</v>
      </c>
      <c r="Y6">
        <v>0.8</v>
      </c>
      <c r="Z6">
        <v>0.5</v>
      </c>
      <c r="AA6">
        <v>4.4000000000000004</v>
      </c>
    </row>
    <row r="7" spans="1:27" x14ac:dyDescent="0.3">
      <c r="A7" t="s">
        <v>0</v>
      </c>
      <c r="B7">
        <v>7</v>
      </c>
      <c r="C7" t="s">
        <v>962</v>
      </c>
      <c r="D7">
        <v>35</v>
      </c>
      <c r="E7">
        <v>3</v>
      </c>
      <c r="F7">
        <v>20.5</v>
      </c>
      <c r="G7">
        <v>1.3</v>
      </c>
      <c r="H7">
        <v>3.7</v>
      </c>
      <c r="I7">
        <v>0.35899999999999999</v>
      </c>
      <c r="J7">
        <v>0.6</v>
      </c>
      <c r="K7">
        <v>1</v>
      </c>
      <c r="L7">
        <v>0.58799999999999997</v>
      </c>
      <c r="M7">
        <v>0.8</v>
      </c>
      <c r="N7">
        <v>2.8</v>
      </c>
      <c r="O7">
        <v>0.27800000000000002</v>
      </c>
      <c r="P7">
        <v>0.7</v>
      </c>
      <c r="Q7">
        <v>0.8</v>
      </c>
      <c r="R7">
        <v>0.85199999999999998</v>
      </c>
      <c r="S7">
        <v>1.3</v>
      </c>
      <c r="T7">
        <v>3.4</v>
      </c>
      <c r="U7">
        <v>4.7</v>
      </c>
      <c r="V7">
        <v>0.7</v>
      </c>
      <c r="W7">
        <v>0.6</v>
      </c>
      <c r="X7">
        <v>1.1000000000000001</v>
      </c>
      <c r="Y7">
        <v>0.7</v>
      </c>
      <c r="Z7">
        <v>1.8</v>
      </c>
      <c r="AA7">
        <v>4.0999999999999996</v>
      </c>
    </row>
    <row r="8" spans="1:27" x14ac:dyDescent="0.3">
      <c r="A8" t="s">
        <v>0</v>
      </c>
      <c r="B8">
        <v>8</v>
      </c>
      <c r="C8" t="s">
        <v>958</v>
      </c>
      <c r="D8">
        <v>38</v>
      </c>
      <c r="E8">
        <v>16</v>
      </c>
      <c r="F8">
        <v>16.3</v>
      </c>
      <c r="G8">
        <v>1.6</v>
      </c>
      <c r="H8">
        <v>2.1</v>
      </c>
      <c r="I8">
        <v>0.747</v>
      </c>
      <c r="J8">
        <v>1.6</v>
      </c>
      <c r="K8">
        <v>2.1</v>
      </c>
      <c r="L8">
        <v>0.75600000000000001</v>
      </c>
      <c r="M8">
        <v>0</v>
      </c>
      <c r="N8">
        <v>0</v>
      </c>
      <c r="O8">
        <v>0</v>
      </c>
      <c r="P8">
        <v>0.7</v>
      </c>
      <c r="Q8">
        <v>1.3</v>
      </c>
      <c r="R8">
        <v>0.56000000000000005</v>
      </c>
      <c r="S8">
        <v>1.7</v>
      </c>
      <c r="T8">
        <v>2.6</v>
      </c>
      <c r="U8">
        <v>4.4000000000000004</v>
      </c>
      <c r="V8">
        <v>0.4</v>
      </c>
      <c r="W8">
        <v>0.9</v>
      </c>
      <c r="X8">
        <v>1.3</v>
      </c>
      <c r="Y8">
        <v>0.8</v>
      </c>
      <c r="Z8">
        <v>2.7</v>
      </c>
      <c r="AA8">
        <v>3.8</v>
      </c>
    </row>
    <row r="9" spans="1:27" x14ac:dyDescent="0.3">
      <c r="A9" t="s">
        <v>0</v>
      </c>
      <c r="B9">
        <v>9</v>
      </c>
      <c r="C9" t="s">
        <v>968</v>
      </c>
      <c r="D9">
        <v>17</v>
      </c>
      <c r="E9">
        <v>1</v>
      </c>
      <c r="F9">
        <v>5.2</v>
      </c>
      <c r="G9">
        <v>0.4</v>
      </c>
      <c r="H9">
        <v>0.8</v>
      </c>
      <c r="I9">
        <v>0.5</v>
      </c>
      <c r="J9">
        <v>0.4</v>
      </c>
      <c r="K9">
        <v>0.8</v>
      </c>
      <c r="L9">
        <v>0.5</v>
      </c>
      <c r="M9">
        <v>0</v>
      </c>
      <c r="N9">
        <v>0</v>
      </c>
      <c r="P9">
        <v>0.5</v>
      </c>
      <c r="Q9">
        <v>0.9</v>
      </c>
      <c r="R9">
        <v>0.56299999999999994</v>
      </c>
      <c r="S9">
        <v>0.8</v>
      </c>
      <c r="T9">
        <v>0.5</v>
      </c>
      <c r="U9">
        <v>1.3</v>
      </c>
      <c r="V9">
        <v>0.4</v>
      </c>
      <c r="W9">
        <v>0.1</v>
      </c>
      <c r="X9">
        <v>0.3</v>
      </c>
      <c r="Y9">
        <v>0.2</v>
      </c>
      <c r="Z9">
        <v>0.9</v>
      </c>
      <c r="AA9">
        <v>1.4</v>
      </c>
    </row>
    <row r="10" spans="1:27" x14ac:dyDescent="0.3">
      <c r="A10" t="s">
        <v>0</v>
      </c>
      <c r="B10">
        <v>10</v>
      </c>
      <c r="C10" t="s">
        <v>970</v>
      </c>
      <c r="D10">
        <v>17</v>
      </c>
      <c r="E10">
        <v>0</v>
      </c>
      <c r="F10">
        <v>3.4</v>
      </c>
      <c r="G10">
        <v>0.5</v>
      </c>
      <c r="H10">
        <v>0.8</v>
      </c>
      <c r="I10">
        <v>0.61499999999999999</v>
      </c>
      <c r="J10">
        <v>0.2</v>
      </c>
      <c r="K10">
        <v>0.2</v>
      </c>
      <c r="L10">
        <v>1</v>
      </c>
      <c r="M10">
        <v>0.2</v>
      </c>
      <c r="N10">
        <v>0.5</v>
      </c>
      <c r="O10">
        <v>0.44400000000000001</v>
      </c>
      <c r="P10">
        <v>0</v>
      </c>
      <c r="Q10">
        <v>0.1</v>
      </c>
      <c r="R10">
        <v>0</v>
      </c>
      <c r="S10">
        <v>0.1</v>
      </c>
      <c r="T10">
        <v>0.4</v>
      </c>
      <c r="U10">
        <v>0.5</v>
      </c>
      <c r="V10">
        <v>0.1</v>
      </c>
      <c r="W10">
        <v>0.1</v>
      </c>
      <c r="X10">
        <v>0.2</v>
      </c>
      <c r="Y10">
        <v>0.2</v>
      </c>
      <c r="Z10">
        <v>0.4</v>
      </c>
      <c r="AA10">
        <v>1.2</v>
      </c>
    </row>
    <row r="11" spans="1:27" x14ac:dyDescent="0.3">
      <c r="A11" t="s">
        <v>0</v>
      </c>
      <c r="B11">
        <v>11</v>
      </c>
      <c r="C11" t="s">
        <v>972</v>
      </c>
      <c r="D11">
        <v>4</v>
      </c>
      <c r="E11">
        <v>0</v>
      </c>
      <c r="F11">
        <v>3</v>
      </c>
      <c r="G11">
        <v>0.3</v>
      </c>
      <c r="H11">
        <v>1.5</v>
      </c>
      <c r="I11">
        <v>0.16700000000000001</v>
      </c>
      <c r="J11">
        <v>0.3</v>
      </c>
      <c r="K11">
        <v>0.5</v>
      </c>
      <c r="L11">
        <v>0.5</v>
      </c>
      <c r="M11">
        <v>0</v>
      </c>
      <c r="N11">
        <v>1</v>
      </c>
      <c r="O11">
        <v>0</v>
      </c>
      <c r="P11">
        <v>0.5</v>
      </c>
      <c r="Q11">
        <v>0.5</v>
      </c>
      <c r="R11">
        <v>1</v>
      </c>
      <c r="S11">
        <v>0.5</v>
      </c>
      <c r="T11">
        <v>0.3</v>
      </c>
      <c r="U11">
        <v>0.8</v>
      </c>
      <c r="V11">
        <v>0.3</v>
      </c>
      <c r="W11">
        <v>0</v>
      </c>
      <c r="X11">
        <v>0</v>
      </c>
      <c r="Y11">
        <v>0.3</v>
      </c>
      <c r="Z11">
        <v>0.3</v>
      </c>
      <c r="AA11">
        <v>1</v>
      </c>
    </row>
    <row r="12" spans="1:27" x14ac:dyDescent="0.3">
      <c r="A12" t="s">
        <v>0</v>
      </c>
      <c r="B12">
        <v>12</v>
      </c>
      <c r="C12" t="s">
        <v>965</v>
      </c>
      <c r="D12">
        <v>35</v>
      </c>
      <c r="E12">
        <v>0</v>
      </c>
      <c r="F12">
        <v>8.6</v>
      </c>
      <c r="G12">
        <v>0.3</v>
      </c>
      <c r="H12">
        <v>1.3</v>
      </c>
      <c r="I12">
        <v>0.27300000000000002</v>
      </c>
      <c r="J12">
        <v>0.3</v>
      </c>
      <c r="K12">
        <v>0.5</v>
      </c>
      <c r="L12">
        <v>0.47399999999999998</v>
      </c>
      <c r="M12">
        <v>0.1</v>
      </c>
      <c r="N12">
        <v>0.7</v>
      </c>
      <c r="O12">
        <v>0.12</v>
      </c>
      <c r="P12">
        <v>0.1</v>
      </c>
      <c r="Q12">
        <v>0.2</v>
      </c>
      <c r="R12">
        <v>0.5</v>
      </c>
      <c r="S12">
        <v>0.2</v>
      </c>
      <c r="T12">
        <v>0.6</v>
      </c>
      <c r="U12">
        <v>0.8</v>
      </c>
      <c r="V12">
        <v>0.7</v>
      </c>
      <c r="W12">
        <v>0.6</v>
      </c>
      <c r="X12">
        <v>0</v>
      </c>
      <c r="Y12">
        <v>0.3</v>
      </c>
      <c r="Z12">
        <v>0.9</v>
      </c>
      <c r="AA12">
        <v>0.9</v>
      </c>
    </row>
    <row r="13" spans="1:27" x14ac:dyDescent="0.3">
      <c r="A13" t="s">
        <v>0</v>
      </c>
      <c r="B13">
        <v>13</v>
      </c>
      <c r="C13" t="s">
        <v>974</v>
      </c>
      <c r="D13">
        <v>4</v>
      </c>
      <c r="E13">
        <v>0</v>
      </c>
      <c r="F13">
        <v>4.5</v>
      </c>
      <c r="G13">
        <v>0.3</v>
      </c>
      <c r="H13">
        <v>1</v>
      </c>
      <c r="I13">
        <v>0.25</v>
      </c>
      <c r="J13">
        <v>0</v>
      </c>
      <c r="K13">
        <v>0.5</v>
      </c>
      <c r="L13">
        <v>0</v>
      </c>
      <c r="M13">
        <v>0.3</v>
      </c>
      <c r="N13">
        <v>0.5</v>
      </c>
      <c r="O13">
        <v>0.5</v>
      </c>
      <c r="P13">
        <v>0</v>
      </c>
      <c r="Q13">
        <v>0</v>
      </c>
      <c r="S13">
        <v>0.5</v>
      </c>
      <c r="T13">
        <v>0.5</v>
      </c>
      <c r="U13">
        <v>1</v>
      </c>
      <c r="V13">
        <v>0</v>
      </c>
      <c r="W13">
        <v>0</v>
      </c>
      <c r="X13">
        <v>0.3</v>
      </c>
      <c r="Y13">
        <v>0.5</v>
      </c>
      <c r="Z13">
        <v>1.3</v>
      </c>
      <c r="AA13">
        <v>0.8</v>
      </c>
    </row>
    <row r="14" spans="1:27" x14ac:dyDescent="0.3">
      <c r="A14" t="s">
        <v>0</v>
      </c>
      <c r="B14">
        <v>14</v>
      </c>
      <c r="C14" t="s">
        <v>977</v>
      </c>
      <c r="D14">
        <v>4</v>
      </c>
      <c r="E14">
        <v>0</v>
      </c>
      <c r="F14">
        <v>3.3</v>
      </c>
      <c r="G14">
        <v>0</v>
      </c>
      <c r="H14">
        <v>0.5</v>
      </c>
      <c r="I14">
        <v>0</v>
      </c>
      <c r="J14">
        <v>0</v>
      </c>
      <c r="K14">
        <v>0.5</v>
      </c>
      <c r="L14">
        <v>0</v>
      </c>
      <c r="M14">
        <v>0</v>
      </c>
      <c r="N14">
        <v>0</v>
      </c>
      <c r="P14">
        <v>0</v>
      </c>
      <c r="Q14">
        <v>0</v>
      </c>
      <c r="S14">
        <v>0.5</v>
      </c>
      <c r="T14">
        <v>0.5</v>
      </c>
      <c r="U14">
        <v>1</v>
      </c>
      <c r="V14">
        <v>0.3</v>
      </c>
      <c r="W14">
        <v>0</v>
      </c>
      <c r="X14">
        <v>0</v>
      </c>
      <c r="Y14">
        <v>0.3</v>
      </c>
      <c r="Z14">
        <v>0</v>
      </c>
      <c r="AA14">
        <v>0</v>
      </c>
    </row>
    <row r="15" spans="1:27" x14ac:dyDescent="0.3">
      <c r="A15" t="s">
        <v>979</v>
      </c>
      <c r="B15">
        <v>1</v>
      </c>
      <c r="C15" t="s">
        <v>980</v>
      </c>
      <c r="D15">
        <v>38</v>
      </c>
      <c r="E15">
        <v>38</v>
      </c>
      <c r="F15">
        <v>35.4</v>
      </c>
      <c r="G15">
        <v>5.2</v>
      </c>
      <c r="H15">
        <v>11.6</v>
      </c>
      <c r="I15">
        <v>0.44900000000000001</v>
      </c>
      <c r="J15">
        <v>2.1</v>
      </c>
      <c r="K15">
        <v>4.2</v>
      </c>
      <c r="L15">
        <v>0.49099999999999999</v>
      </c>
      <c r="M15">
        <v>3.2</v>
      </c>
      <c r="N15">
        <v>7.4</v>
      </c>
      <c r="O15">
        <v>0.42599999999999999</v>
      </c>
      <c r="P15">
        <v>1.8</v>
      </c>
      <c r="Q15">
        <v>2.2000000000000002</v>
      </c>
      <c r="R15">
        <v>0.83299999999999996</v>
      </c>
      <c r="S15">
        <v>0.7</v>
      </c>
      <c r="T15">
        <v>3.8</v>
      </c>
      <c r="U15">
        <v>4.5</v>
      </c>
      <c r="V15">
        <v>2.1</v>
      </c>
      <c r="W15">
        <v>0.7</v>
      </c>
      <c r="X15">
        <v>0.1</v>
      </c>
      <c r="Y15">
        <v>1.4</v>
      </c>
      <c r="Z15">
        <v>1</v>
      </c>
      <c r="AA15">
        <v>15.4</v>
      </c>
    </row>
    <row r="16" spans="1:27" x14ac:dyDescent="0.3">
      <c r="A16" t="s">
        <v>979</v>
      </c>
      <c r="B16">
        <v>2</v>
      </c>
      <c r="C16" t="s">
        <v>983</v>
      </c>
      <c r="D16">
        <v>38</v>
      </c>
      <c r="E16">
        <v>38</v>
      </c>
      <c r="F16">
        <v>32.5</v>
      </c>
      <c r="G16">
        <v>5.4</v>
      </c>
      <c r="H16">
        <v>10.4</v>
      </c>
      <c r="I16">
        <v>0.52</v>
      </c>
      <c r="J16">
        <v>4.2</v>
      </c>
      <c r="K16">
        <v>7.6</v>
      </c>
      <c r="L16">
        <v>0.55000000000000004</v>
      </c>
      <c r="M16">
        <v>1.2</v>
      </c>
      <c r="N16">
        <v>2.8</v>
      </c>
      <c r="O16">
        <v>0.438</v>
      </c>
      <c r="P16">
        <v>3.2</v>
      </c>
      <c r="Q16">
        <v>4.0999999999999996</v>
      </c>
      <c r="R16">
        <v>0.78300000000000003</v>
      </c>
      <c r="S16">
        <v>1.4</v>
      </c>
      <c r="T16">
        <v>3.7</v>
      </c>
      <c r="U16">
        <v>5.0999999999999996</v>
      </c>
      <c r="V16">
        <v>2</v>
      </c>
      <c r="W16">
        <v>0.6</v>
      </c>
      <c r="X16">
        <v>0.6</v>
      </c>
      <c r="Y16">
        <v>1.4</v>
      </c>
      <c r="Z16">
        <v>2</v>
      </c>
      <c r="AA16">
        <v>15.2</v>
      </c>
    </row>
    <row r="17" spans="1:27" x14ac:dyDescent="0.3">
      <c r="A17" t="s">
        <v>979</v>
      </c>
      <c r="B17">
        <v>3</v>
      </c>
      <c r="C17" t="s">
        <v>987</v>
      </c>
      <c r="D17">
        <v>37</v>
      </c>
      <c r="E17">
        <v>37</v>
      </c>
      <c r="F17">
        <v>33.9</v>
      </c>
      <c r="G17">
        <v>4.8</v>
      </c>
      <c r="H17">
        <v>11.1</v>
      </c>
      <c r="I17">
        <v>0.435</v>
      </c>
      <c r="J17">
        <v>2.7</v>
      </c>
      <c r="K17">
        <v>5.7</v>
      </c>
      <c r="L17">
        <v>0.46899999999999997</v>
      </c>
      <c r="M17">
        <v>2.1</v>
      </c>
      <c r="N17">
        <v>5.4</v>
      </c>
      <c r="O17">
        <v>0.39900000000000002</v>
      </c>
      <c r="P17">
        <v>1.8</v>
      </c>
      <c r="Q17">
        <v>2.5</v>
      </c>
      <c r="R17">
        <v>0.73599999999999999</v>
      </c>
      <c r="S17">
        <v>0.5</v>
      </c>
      <c r="T17">
        <v>3.8</v>
      </c>
      <c r="U17">
        <v>4.2</v>
      </c>
      <c r="V17">
        <v>5.5</v>
      </c>
      <c r="W17">
        <v>1.5</v>
      </c>
      <c r="X17">
        <v>0</v>
      </c>
      <c r="Y17">
        <v>1.6</v>
      </c>
      <c r="Z17">
        <v>1.7</v>
      </c>
      <c r="AA17">
        <v>13.6</v>
      </c>
    </row>
    <row r="18" spans="1:27" x14ac:dyDescent="0.3">
      <c r="A18" t="s">
        <v>979</v>
      </c>
      <c r="B18">
        <v>4</v>
      </c>
      <c r="C18" t="s">
        <v>991</v>
      </c>
      <c r="D18">
        <v>38</v>
      </c>
      <c r="E18">
        <v>22</v>
      </c>
      <c r="F18">
        <v>21.8</v>
      </c>
      <c r="G18">
        <v>3.2</v>
      </c>
      <c r="H18">
        <v>5.8</v>
      </c>
      <c r="I18">
        <v>0.55000000000000004</v>
      </c>
      <c r="J18">
        <v>3.1</v>
      </c>
      <c r="K18">
        <v>5.3</v>
      </c>
      <c r="L18">
        <v>0.57099999999999995</v>
      </c>
      <c r="M18">
        <v>0.1</v>
      </c>
      <c r="N18">
        <v>0.4</v>
      </c>
      <c r="O18">
        <v>0.29399999999999998</v>
      </c>
      <c r="P18">
        <v>0.9</v>
      </c>
      <c r="Q18">
        <v>1.3</v>
      </c>
      <c r="R18">
        <v>0.7</v>
      </c>
      <c r="S18">
        <v>1.5</v>
      </c>
      <c r="T18">
        <v>2.9</v>
      </c>
      <c r="U18">
        <v>4.4000000000000004</v>
      </c>
      <c r="V18">
        <v>0.3</v>
      </c>
      <c r="W18">
        <v>0.4</v>
      </c>
      <c r="X18">
        <v>1.7</v>
      </c>
      <c r="Y18">
        <v>0.9</v>
      </c>
      <c r="Z18">
        <v>2.1</v>
      </c>
      <c r="AA18">
        <v>7.4</v>
      </c>
    </row>
    <row r="19" spans="1:27" x14ac:dyDescent="0.3">
      <c r="A19" t="s">
        <v>979</v>
      </c>
      <c r="B19">
        <v>5</v>
      </c>
      <c r="C19" t="s">
        <v>995</v>
      </c>
      <c r="D19">
        <v>38</v>
      </c>
      <c r="E19">
        <v>6</v>
      </c>
      <c r="F19">
        <v>19.8</v>
      </c>
      <c r="G19">
        <v>1.9</v>
      </c>
      <c r="H19">
        <v>4.5</v>
      </c>
      <c r="I19">
        <v>0.433</v>
      </c>
      <c r="J19">
        <v>1.5</v>
      </c>
      <c r="K19">
        <v>2.9</v>
      </c>
      <c r="L19">
        <v>0.5</v>
      </c>
      <c r="M19">
        <v>0.5</v>
      </c>
      <c r="N19">
        <v>1.6</v>
      </c>
      <c r="O19">
        <v>0.30499999999999999</v>
      </c>
      <c r="P19">
        <v>1.3</v>
      </c>
      <c r="Q19">
        <v>1.8</v>
      </c>
      <c r="R19">
        <v>0.73099999999999998</v>
      </c>
      <c r="S19">
        <v>1.3</v>
      </c>
      <c r="T19">
        <v>3.9</v>
      </c>
      <c r="U19">
        <v>5.3</v>
      </c>
      <c r="V19">
        <v>1</v>
      </c>
      <c r="W19">
        <v>0.9</v>
      </c>
      <c r="X19">
        <v>0.6</v>
      </c>
      <c r="Y19">
        <v>0.7</v>
      </c>
      <c r="Z19">
        <v>1.7</v>
      </c>
      <c r="AA19">
        <v>5.7</v>
      </c>
    </row>
    <row r="20" spans="1:27" x14ac:dyDescent="0.3">
      <c r="A20" t="s">
        <v>979</v>
      </c>
      <c r="B20">
        <v>6</v>
      </c>
      <c r="C20" t="s">
        <v>997</v>
      </c>
      <c r="D20">
        <v>38</v>
      </c>
      <c r="E20">
        <v>20</v>
      </c>
      <c r="F20">
        <v>26.8</v>
      </c>
      <c r="G20">
        <v>1.4</v>
      </c>
      <c r="H20">
        <v>4.0999999999999996</v>
      </c>
      <c r="I20">
        <v>0.35</v>
      </c>
      <c r="J20">
        <v>0.7</v>
      </c>
      <c r="K20">
        <v>1.9</v>
      </c>
      <c r="L20">
        <v>0.36099999999999999</v>
      </c>
      <c r="M20">
        <v>0.8</v>
      </c>
      <c r="N20">
        <v>2.2000000000000002</v>
      </c>
      <c r="O20">
        <v>0.34100000000000003</v>
      </c>
      <c r="P20">
        <v>0.9</v>
      </c>
      <c r="Q20">
        <v>1.1000000000000001</v>
      </c>
      <c r="R20">
        <v>0.82499999999999996</v>
      </c>
      <c r="S20">
        <v>0.4</v>
      </c>
      <c r="T20">
        <v>1.9</v>
      </c>
      <c r="U20">
        <v>2.2999999999999998</v>
      </c>
      <c r="V20">
        <v>2.6</v>
      </c>
      <c r="W20">
        <v>0.7</v>
      </c>
      <c r="X20">
        <v>0</v>
      </c>
      <c r="Y20">
        <v>1</v>
      </c>
      <c r="Z20">
        <v>1.4</v>
      </c>
      <c r="AA20">
        <v>4.5</v>
      </c>
    </row>
    <row r="21" spans="1:27" x14ac:dyDescent="0.3">
      <c r="A21" t="s">
        <v>979</v>
      </c>
      <c r="B21">
        <v>7</v>
      </c>
      <c r="C21" t="s">
        <v>999</v>
      </c>
      <c r="D21">
        <v>34</v>
      </c>
      <c r="E21">
        <v>0</v>
      </c>
      <c r="F21">
        <v>9.3000000000000007</v>
      </c>
      <c r="G21">
        <v>1.7</v>
      </c>
      <c r="H21">
        <v>2.8</v>
      </c>
      <c r="I21">
        <v>0.60399999999999998</v>
      </c>
      <c r="J21">
        <v>1.3</v>
      </c>
      <c r="K21">
        <v>1.9</v>
      </c>
      <c r="L21">
        <v>0.67700000000000005</v>
      </c>
      <c r="M21">
        <v>0.4</v>
      </c>
      <c r="N21">
        <v>0.9</v>
      </c>
      <c r="O21">
        <v>0.45200000000000001</v>
      </c>
      <c r="P21">
        <v>0.6</v>
      </c>
      <c r="Q21">
        <v>0.9</v>
      </c>
      <c r="R21">
        <v>0.66700000000000004</v>
      </c>
      <c r="S21">
        <v>0.6</v>
      </c>
      <c r="T21">
        <v>1.6</v>
      </c>
      <c r="U21">
        <v>2.1</v>
      </c>
      <c r="V21">
        <v>0.2</v>
      </c>
      <c r="W21">
        <v>0.2</v>
      </c>
      <c r="X21">
        <v>0.7</v>
      </c>
      <c r="Y21">
        <v>0.5</v>
      </c>
      <c r="Z21">
        <v>1.5</v>
      </c>
      <c r="AA21">
        <v>4.4000000000000004</v>
      </c>
    </row>
    <row r="22" spans="1:27" x14ac:dyDescent="0.3">
      <c r="A22" t="s">
        <v>979</v>
      </c>
      <c r="B22">
        <v>8</v>
      </c>
      <c r="C22" t="s">
        <v>1002</v>
      </c>
      <c r="D22">
        <v>37</v>
      </c>
      <c r="E22">
        <v>29</v>
      </c>
      <c r="F22">
        <v>16.600000000000001</v>
      </c>
      <c r="G22">
        <v>1.5</v>
      </c>
      <c r="H22">
        <v>2.5</v>
      </c>
      <c r="I22">
        <v>0.60199999999999998</v>
      </c>
      <c r="J22">
        <v>1.5</v>
      </c>
      <c r="K22">
        <v>2.5</v>
      </c>
      <c r="L22">
        <v>0.60199999999999998</v>
      </c>
      <c r="M22">
        <v>0</v>
      </c>
      <c r="N22">
        <v>0</v>
      </c>
      <c r="P22">
        <v>0.6</v>
      </c>
      <c r="Q22">
        <v>1.3</v>
      </c>
      <c r="R22">
        <v>0.51100000000000001</v>
      </c>
      <c r="S22">
        <v>1.5</v>
      </c>
      <c r="T22">
        <v>2.2000000000000002</v>
      </c>
      <c r="U22">
        <v>3.7</v>
      </c>
      <c r="V22">
        <v>0.4</v>
      </c>
      <c r="W22">
        <v>0.3</v>
      </c>
      <c r="X22">
        <v>0.3</v>
      </c>
      <c r="Y22">
        <v>0.6</v>
      </c>
      <c r="Z22">
        <v>2.2000000000000002</v>
      </c>
      <c r="AA22">
        <v>3.7</v>
      </c>
    </row>
    <row r="23" spans="1:27" x14ac:dyDescent="0.3">
      <c r="A23" t="s">
        <v>979</v>
      </c>
      <c r="B23">
        <v>9</v>
      </c>
      <c r="C23" t="s">
        <v>1006</v>
      </c>
      <c r="D23">
        <v>18</v>
      </c>
      <c r="E23">
        <v>0</v>
      </c>
      <c r="F23">
        <v>4.0999999999999996</v>
      </c>
      <c r="G23">
        <v>0.5</v>
      </c>
      <c r="H23">
        <v>1.2</v>
      </c>
      <c r="I23">
        <v>0.42899999999999999</v>
      </c>
      <c r="J23">
        <v>0.3</v>
      </c>
      <c r="K23">
        <v>0.3</v>
      </c>
      <c r="L23">
        <v>0.83299999999999996</v>
      </c>
      <c r="M23">
        <v>0.2</v>
      </c>
      <c r="N23">
        <v>0.8</v>
      </c>
      <c r="O23">
        <v>0.26700000000000002</v>
      </c>
      <c r="P23">
        <v>0.4</v>
      </c>
      <c r="Q23">
        <v>0.5</v>
      </c>
      <c r="R23">
        <v>0.88900000000000001</v>
      </c>
      <c r="S23">
        <v>0.1</v>
      </c>
      <c r="T23">
        <v>0.5</v>
      </c>
      <c r="U23">
        <v>0.6</v>
      </c>
      <c r="V23">
        <v>0.1</v>
      </c>
      <c r="W23">
        <v>0.1</v>
      </c>
      <c r="X23">
        <v>0</v>
      </c>
      <c r="Y23">
        <v>0.3</v>
      </c>
      <c r="Z23">
        <v>0.4</v>
      </c>
      <c r="AA23">
        <v>1.7</v>
      </c>
    </row>
    <row r="24" spans="1:27" x14ac:dyDescent="0.3">
      <c r="A24" t="s">
        <v>979</v>
      </c>
      <c r="B24">
        <v>10</v>
      </c>
      <c r="C24" t="s">
        <v>1010</v>
      </c>
      <c r="D24">
        <v>10</v>
      </c>
      <c r="E24">
        <v>0</v>
      </c>
      <c r="F24">
        <v>1.7</v>
      </c>
      <c r="G24">
        <v>0.3</v>
      </c>
      <c r="H24">
        <v>0.3</v>
      </c>
      <c r="I24">
        <v>1</v>
      </c>
      <c r="J24">
        <v>0.1</v>
      </c>
      <c r="K24">
        <v>0.1</v>
      </c>
      <c r="L24">
        <v>1</v>
      </c>
      <c r="M24">
        <v>0.2</v>
      </c>
      <c r="N24">
        <v>0.2</v>
      </c>
      <c r="O24">
        <v>1</v>
      </c>
      <c r="P24">
        <v>0.5</v>
      </c>
      <c r="Q24">
        <v>0.5</v>
      </c>
      <c r="R24">
        <v>1</v>
      </c>
      <c r="S24">
        <v>0.1</v>
      </c>
      <c r="T24">
        <v>0.1</v>
      </c>
      <c r="U24">
        <v>0.2</v>
      </c>
      <c r="V24">
        <v>0.1</v>
      </c>
      <c r="W24">
        <v>0.2</v>
      </c>
      <c r="X24">
        <v>0</v>
      </c>
      <c r="Y24">
        <v>0.2</v>
      </c>
      <c r="Z24">
        <v>0</v>
      </c>
      <c r="AA24">
        <v>1.3</v>
      </c>
    </row>
    <row r="25" spans="1:27" x14ac:dyDescent="0.3">
      <c r="A25" t="s">
        <v>979</v>
      </c>
      <c r="B25">
        <v>11</v>
      </c>
      <c r="C25" t="s">
        <v>1008</v>
      </c>
      <c r="D25">
        <v>22</v>
      </c>
      <c r="E25">
        <v>0</v>
      </c>
      <c r="F25">
        <v>5.4</v>
      </c>
      <c r="G25">
        <v>0.4</v>
      </c>
      <c r="H25">
        <v>1.2</v>
      </c>
      <c r="I25">
        <v>0.29599999999999999</v>
      </c>
      <c r="J25">
        <v>0.3</v>
      </c>
      <c r="K25">
        <v>0.9</v>
      </c>
      <c r="L25">
        <v>0.3</v>
      </c>
      <c r="M25">
        <v>0.1</v>
      </c>
      <c r="N25">
        <v>0.3</v>
      </c>
      <c r="O25">
        <v>0.28599999999999998</v>
      </c>
      <c r="P25">
        <v>0.4</v>
      </c>
      <c r="Q25">
        <v>0.5</v>
      </c>
      <c r="R25">
        <v>0.66700000000000004</v>
      </c>
      <c r="S25">
        <v>0</v>
      </c>
      <c r="T25">
        <v>0.5</v>
      </c>
      <c r="U25">
        <v>0.5</v>
      </c>
      <c r="V25">
        <v>0.5</v>
      </c>
      <c r="W25">
        <v>0</v>
      </c>
      <c r="X25">
        <v>0</v>
      </c>
      <c r="Y25">
        <v>0.4</v>
      </c>
      <c r="Z25">
        <v>0.5</v>
      </c>
      <c r="AA25">
        <v>1.2</v>
      </c>
    </row>
    <row r="26" spans="1:27" x14ac:dyDescent="0.3">
      <c r="A26" t="s">
        <v>979</v>
      </c>
      <c r="B26">
        <v>12</v>
      </c>
      <c r="C26" t="s">
        <v>1012</v>
      </c>
      <c r="D26">
        <v>11</v>
      </c>
      <c r="E26">
        <v>0</v>
      </c>
      <c r="F26">
        <v>2.6</v>
      </c>
      <c r="G26">
        <v>0.4</v>
      </c>
      <c r="H26">
        <v>0.9</v>
      </c>
      <c r="I26">
        <v>0.4</v>
      </c>
      <c r="J26">
        <v>0.2</v>
      </c>
      <c r="K26">
        <v>0.2</v>
      </c>
      <c r="L26">
        <v>1</v>
      </c>
      <c r="M26">
        <v>0.2</v>
      </c>
      <c r="N26">
        <v>0.7</v>
      </c>
      <c r="O26">
        <v>0.25</v>
      </c>
      <c r="P26">
        <v>0</v>
      </c>
      <c r="Q26">
        <v>0</v>
      </c>
      <c r="S26">
        <v>0.1</v>
      </c>
      <c r="T26">
        <v>0.5</v>
      </c>
      <c r="U26">
        <v>0.5</v>
      </c>
      <c r="V26">
        <v>0.3</v>
      </c>
      <c r="W26">
        <v>0</v>
      </c>
      <c r="X26">
        <v>0.1</v>
      </c>
      <c r="Y26">
        <v>0.1</v>
      </c>
      <c r="Z26">
        <v>0.4</v>
      </c>
      <c r="AA26">
        <v>0.9</v>
      </c>
    </row>
    <row r="27" spans="1:27" x14ac:dyDescent="0.3">
      <c r="A27" t="s">
        <v>979</v>
      </c>
      <c r="B27">
        <v>13</v>
      </c>
      <c r="C27" t="s">
        <v>1014</v>
      </c>
      <c r="D27">
        <v>14</v>
      </c>
      <c r="E27">
        <v>0</v>
      </c>
      <c r="F27">
        <v>3</v>
      </c>
      <c r="G27">
        <v>0.2</v>
      </c>
      <c r="H27">
        <v>0.7</v>
      </c>
      <c r="I27">
        <v>0.3</v>
      </c>
      <c r="J27">
        <v>0.2</v>
      </c>
      <c r="K27">
        <v>0.5</v>
      </c>
      <c r="L27">
        <v>0.42899999999999999</v>
      </c>
      <c r="M27">
        <v>0</v>
      </c>
      <c r="N27">
        <v>0.2</v>
      </c>
      <c r="O27">
        <v>0</v>
      </c>
      <c r="P27">
        <v>0.1</v>
      </c>
      <c r="Q27">
        <v>0.3</v>
      </c>
      <c r="R27">
        <v>0.5</v>
      </c>
      <c r="S27">
        <v>0.2</v>
      </c>
      <c r="T27">
        <v>0.4</v>
      </c>
      <c r="U27">
        <v>0.6</v>
      </c>
      <c r="V27">
        <v>0.1</v>
      </c>
      <c r="W27">
        <v>0.1</v>
      </c>
      <c r="X27">
        <v>0.1</v>
      </c>
      <c r="Y27">
        <v>0.3</v>
      </c>
      <c r="Z27">
        <v>0.7</v>
      </c>
      <c r="AA27">
        <v>0.6</v>
      </c>
    </row>
    <row r="28" spans="1:27" x14ac:dyDescent="0.3">
      <c r="A28" t="s">
        <v>979</v>
      </c>
      <c r="B28">
        <v>14</v>
      </c>
      <c r="C28" t="s">
        <v>1016</v>
      </c>
      <c r="D28">
        <v>11</v>
      </c>
      <c r="E28">
        <v>0</v>
      </c>
      <c r="F28">
        <v>2.5</v>
      </c>
      <c r="G28">
        <v>0.2</v>
      </c>
      <c r="H28">
        <v>0.4</v>
      </c>
      <c r="I28">
        <v>0.5</v>
      </c>
      <c r="J28">
        <v>0.2</v>
      </c>
      <c r="K28">
        <v>0.3</v>
      </c>
      <c r="L28">
        <v>0.66700000000000004</v>
      </c>
      <c r="M28">
        <v>0</v>
      </c>
      <c r="N28">
        <v>0.1</v>
      </c>
      <c r="O28">
        <v>0</v>
      </c>
      <c r="P28">
        <v>0.1</v>
      </c>
      <c r="Q28">
        <v>0.2</v>
      </c>
      <c r="R28">
        <v>0.5</v>
      </c>
      <c r="S28">
        <v>0.3</v>
      </c>
      <c r="T28">
        <v>0.3</v>
      </c>
      <c r="U28">
        <v>0.5</v>
      </c>
      <c r="V28">
        <v>0</v>
      </c>
      <c r="W28">
        <v>0</v>
      </c>
      <c r="X28">
        <v>0</v>
      </c>
      <c r="Y28">
        <v>0</v>
      </c>
      <c r="Z28">
        <v>0.2</v>
      </c>
      <c r="AA28">
        <v>0.5</v>
      </c>
    </row>
    <row r="29" spans="1:27" x14ac:dyDescent="0.3">
      <c r="A29" t="s">
        <v>666</v>
      </c>
      <c r="B29">
        <v>1</v>
      </c>
      <c r="C29" t="s">
        <v>1023</v>
      </c>
      <c r="D29">
        <v>36</v>
      </c>
      <c r="E29">
        <v>36</v>
      </c>
      <c r="F29">
        <v>29.9</v>
      </c>
      <c r="G29">
        <v>5.9</v>
      </c>
      <c r="H29">
        <v>11.6</v>
      </c>
      <c r="I29">
        <v>0.50600000000000001</v>
      </c>
      <c r="J29">
        <v>3.2</v>
      </c>
      <c r="K29">
        <v>5.8</v>
      </c>
      <c r="L29">
        <v>0.55600000000000005</v>
      </c>
      <c r="M29">
        <v>2.7</v>
      </c>
      <c r="N29">
        <v>5.8</v>
      </c>
      <c r="O29">
        <v>0.45700000000000002</v>
      </c>
      <c r="P29">
        <v>2.5</v>
      </c>
      <c r="Q29">
        <v>3.1</v>
      </c>
      <c r="R29">
        <v>0.81799999999999995</v>
      </c>
      <c r="S29">
        <v>1.8</v>
      </c>
      <c r="T29">
        <v>3.9</v>
      </c>
      <c r="U29">
        <v>5.8</v>
      </c>
      <c r="V29">
        <v>2.4</v>
      </c>
      <c r="W29">
        <v>1.2</v>
      </c>
      <c r="X29">
        <v>0.3</v>
      </c>
      <c r="Y29">
        <v>1.5</v>
      </c>
      <c r="Z29">
        <v>1.5</v>
      </c>
      <c r="AA29">
        <v>16.899999999999999</v>
      </c>
    </row>
    <row r="30" spans="1:27" x14ac:dyDescent="0.3">
      <c r="A30" t="s">
        <v>666</v>
      </c>
      <c r="B30">
        <v>2</v>
      </c>
      <c r="C30" t="s">
        <v>1026</v>
      </c>
      <c r="D30">
        <v>35</v>
      </c>
      <c r="E30">
        <v>35</v>
      </c>
      <c r="F30">
        <v>28.5</v>
      </c>
      <c r="G30">
        <v>5.4</v>
      </c>
      <c r="H30">
        <v>12.7</v>
      </c>
      <c r="I30">
        <v>0.42299999999999999</v>
      </c>
      <c r="J30">
        <v>3</v>
      </c>
      <c r="K30">
        <v>6.1</v>
      </c>
      <c r="L30">
        <v>0.5</v>
      </c>
      <c r="M30">
        <v>2.2999999999999998</v>
      </c>
      <c r="N30">
        <v>6.6</v>
      </c>
      <c r="O30">
        <v>0.35299999999999998</v>
      </c>
      <c r="P30">
        <v>3</v>
      </c>
      <c r="Q30">
        <v>3.7</v>
      </c>
      <c r="R30">
        <v>0.8</v>
      </c>
      <c r="S30">
        <v>0.3</v>
      </c>
      <c r="T30">
        <v>3.2</v>
      </c>
      <c r="U30">
        <v>3.5</v>
      </c>
      <c r="V30">
        <v>4.0999999999999996</v>
      </c>
      <c r="W30">
        <v>1.1000000000000001</v>
      </c>
      <c r="X30">
        <v>0.3</v>
      </c>
      <c r="Y30">
        <v>2.7</v>
      </c>
      <c r="Z30">
        <v>1.9</v>
      </c>
      <c r="AA30">
        <v>16.100000000000001</v>
      </c>
    </row>
    <row r="31" spans="1:27" x14ac:dyDescent="0.3">
      <c r="A31" t="s">
        <v>666</v>
      </c>
      <c r="B31">
        <v>3</v>
      </c>
      <c r="C31" t="s">
        <v>1030</v>
      </c>
      <c r="D31">
        <v>36</v>
      </c>
      <c r="E31">
        <v>36</v>
      </c>
      <c r="F31">
        <v>30.9</v>
      </c>
      <c r="G31">
        <v>5.5</v>
      </c>
      <c r="H31">
        <v>12.8</v>
      </c>
      <c r="I31">
        <v>0.43</v>
      </c>
      <c r="J31">
        <v>4.5</v>
      </c>
      <c r="K31">
        <v>9.3000000000000007</v>
      </c>
      <c r="L31">
        <v>0.48399999999999999</v>
      </c>
      <c r="M31">
        <v>1</v>
      </c>
      <c r="N31">
        <v>3.5</v>
      </c>
      <c r="O31">
        <v>0.28799999999999998</v>
      </c>
      <c r="P31">
        <v>2.9</v>
      </c>
      <c r="Q31">
        <v>3.7</v>
      </c>
      <c r="R31">
        <v>0.77400000000000002</v>
      </c>
      <c r="S31">
        <v>2.6</v>
      </c>
      <c r="T31">
        <v>7.9</v>
      </c>
      <c r="U31">
        <v>10.5</v>
      </c>
      <c r="V31">
        <v>2.2999999999999998</v>
      </c>
      <c r="W31">
        <v>0.6</v>
      </c>
      <c r="X31">
        <v>0.6</v>
      </c>
      <c r="Y31">
        <v>2</v>
      </c>
      <c r="Z31">
        <v>2.6</v>
      </c>
      <c r="AA31">
        <v>14.9</v>
      </c>
    </row>
    <row r="32" spans="1:27" x14ac:dyDescent="0.3">
      <c r="A32" t="s">
        <v>666</v>
      </c>
      <c r="B32">
        <v>4</v>
      </c>
      <c r="C32" t="s">
        <v>1034</v>
      </c>
      <c r="D32">
        <v>36</v>
      </c>
      <c r="E32">
        <v>0</v>
      </c>
      <c r="F32">
        <v>18.2</v>
      </c>
      <c r="G32">
        <v>3.6</v>
      </c>
      <c r="H32">
        <v>7.6</v>
      </c>
      <c r="I32">
        <v>0.47799999999999998</v>
      </c>
      <c r="J32">
        <v>3.3</v>
      </c>
      <c r="K32">
        <v>6.2</v>
      </c>
      <c r="L32">
        <v>0.52700000000000002</v>
      </c>
      <c r="M32">
        <v>0.4</v>
      </c>
      <c r="N32">
        <v>1.4</v>
      </c>
      <c r="O32">
        <v>0.26900000000000002</v>
      </c>
      <c r="P32">
        <v>2.1</v>
      </c>
      <c r="Q32">
        <v>2.8</v>
      </c>
      <c r="R32">
        <v>0.77</v>
      </c>
      <c r="S32">
        <v>1.6</v>
      </c>
      <c r="T32">
        <v>3</v>
      </c>
      <c r="U32">
        <v>4.5999999999999996</v>
      </c>
      <c r="V32">
        <v>0.7</v>
      </c>
      <c r="W32">
        <v>0.5</v>
      </c>
      <c r="X32">
        <v>0.5</v>
      </c>
      <c r="Y32">
        <v>1.3</v>
      </c>
      <c r="Z32">
        <v>1.6</v>
      </c>
      <c r="AA32">
        <v>9.8000000000000007</v>
      </c>
    </row>
    <row r="33" spans="1:27" x14ac:dyDescent="0.3">
      <c r="A33" t="s">
        <v>666</v>
      </c>
      <c r="B33">
        <v>5</v>
      </c>
      <c r="C33" t="s">
        <v>1038</v>
      </c>
      <c r="D33">
        <v>36</v>
      </c>
      <c r="E33">
        <v>36</v>
      </c>
      <c r="F33">
        <v>30</v>
      </c>
      <c r="G33">
        <v>3</v>
      </c>
      <c r="H33">
        <v>7.4</v>
      </c>
      <c r="I33">
        <v>0.39900000000000002</v>
      </c>
      <c r="J33">
        <v>1.8</v>
      </c>
      <c r="K33">
        <v>3.4</v>
      </c>
      <c r="L33">
        <v>0.52500000000000002</v>
      </c>
      <c r="M33">
        <v>1.2</v>
      </c>
      <c r="N33">
        <v>4.0999999999999996</v>
      </c>
      <c r="O33">
        <v>0.29499999999999998</v>
      </c>
      <c r="P33">
        <v>1.4</v>
      </c>
      <c r="Q33">
        <v>1.8</v>
      </c>
      <c r="R33">
        <v>0.79700000000000004</v>
      </c>
      <c r="S33">
        <v>1.1000000000000001</v>
      </c>
      <c r="T33">
        <v>2.8</v>
      </c>
      <c r="U33">
        <v>3.9</v>
      </c>
      <c r="V33">
        <v>3.5</v>
      </c>
      <c r="W33">
        <v>0.9</v>
      </c>
      <c r="X33">
        <v>0.3</v>
      </c>
      <c r="Y33">
        <v>1.6</v>
      </c>
      <c r="Z33">
        <v>1.8</v>
      </c>
      <c r="AA33">
        <v>8.6</v>
      </c>
    </row>
    <row r="34" spans="1:27" x14ac:dyDescent="0.3">
      <c r="A34" t="s">
        <v>666</v>
      </c>
      <c r="B34">
        <v>6</v>
      </c>
      <c r="C34" t="s">
        <v>1042</v>
      </c>
      <c r="D34">
        <v>36</v>
      </c>
      <c r="E34">
        <v>36</v>
      </c>
      <c r="F34">
        <v>23</v>
      </c>
      <c r="G34">
        <v>3.2</v>
      </c>
      <c r="H34">
        <v>5.6</v>
      </c>
      <c r="I34">
        <v>0.57399999999999995</v>
      </c>
      <c r="J34">
        <v>3.2</v>
      </c>
      <c r="K34">
        <v>5.6</v>
      </c>
      <c r="L34">
        <v>0.57399999999999995</v>
      </c>
      <c r="M34">
        <v>0</v>
      </c>
      <c r="N34">
        <v>0</v>
      </c>
      <c r="P34">
        <v>1.5</v>
      </c>
      <c r="Q34">
        <v>2.2999999999999998</v>
      </c>
      <c r="R34">
        <v>0.63900000000000001</v>
      </c>
      <c r="S34">
        <v>2.2999999999999998</v>
      </c>
      <c r="T34">
        <v>3.3</v>
      </c>
      <c r="U34">
        <v>5.6</v>
      </c>
      <c r="V34">
        <v>1.3</v>
      </c>
      <c r="W34">
        <v>0.6</v>
      </c>
      <c r="X34">
        <v>0.5</v>
      </c>
      <c r="Y34">
        <v>0.8</v>
      </c>
      <c r="Z34">
        <v>2.9</v>
      </c>
      <c r="AA34">
        <v>7.9</v>
      </c>
    </row>
    <row r="35" spans="1:27" x14ac:dyDescent="0.3">
      <c r="A35" t="s">
        <v>666</v>
      </c>
      <c r="B35">
        <v>7</v>
      </c>
      <c r="C35" t="s">
        <v>1050</v>
      </c>
      <c r="D35">
        <v>18</v>
      </c>
      <c r="E35">
        <v>0</v>
      </c>
      <c r="F35">
        <v>8.3000000000000007</v>
      </c>
      <c r="G35">
        <v>1.4</v>
      </c>
      <c r="H35">
        <v>2.5</v>
      </c>
      <c r="I35">
        <v>0.57799999999999996</v>
      </c>
      <c r="J35">
        <v>1.4</v>
      </c>
      <c r="K35">
        <v>2.5</v>
      </c>
      <c r="L35">
        <v>0.57799999999999996</v>
      </c>
      <c r="M35">
        <v>0</v>
      </c>
      <c r="N35">
        <v>0</v>
      </c>
      <c r="P35">
        <v>0.6</v>
      </c>
      <c r="Q35">
        <v>1.1000000000000001</v>
      </c>
      <c r="R35">
        <v>0.55000000000000004</v>
      </c>
      <c r="S35">
        <v>0.8</v>
      </c>
      <c r="T35">
        <v>2.2000000000000002</v>
      </c>
      <c r="U35">
        <v>2.9</v>
      </c>
      <c r="V35">
        <v>0.2</v>
      </c>
      <c r="W35">
        <v>0.2</v>
      </c>
      <c r="X35">
        <v>0.4</v>
      </c>
      <c r="Y35">
        <v>0.7</v>
      </c>
      <c r="Z35">
        <v>1.4</v>
      </c>
      <c r="AA35">
        <v>3.5</v>
      </c>
    </row>
    <row r="36" spans="1:27" x14ac:dyDescent="0.3">
      <c r="A36" t="s">
        <v>666</v>
      </c>
      <c r="B36">
        <v>8</v>
      </c>
      <c r="C36" t="s">
        <v>1043</v>
      </c>
      <c r="D36">
        <v>35</v>
      </c>
      <c r="E36">
        <v>0</v>
      </c>
      <c r="F36">
        <v>11.9</v>
      </c>
      <c r="G36">
        <v>1.2</v>
      </c>
      <c r="H36">
        <v>2.4</v>
      </c>
      <c r="I36">
        <v>0.49399999999999999</v>
      </c>
      <c r="J36">
        <v>0.5</v>
      </c>
      <c r="K36">
        <v>1</v>
      </c>
      <c r="L36">
        <v>0.54300000000000004</v>
      </c>
      <c r="M36">
        <v>0.7</v>
      </c>
      <c r="N36">
        <v>1.4</v>
      </c>
      <c r="O36">
        <v>0.46</v>
      </c>
      <c r="P36">
        <v>0.3</v>
      </c>
      <c r="Q36">
        <v>0.5</v>
      </c>
      <c r="R36">
        <v>0.63200000000000001</v>
      </c>
      <c r="S36">
        <v>0.5</v>
      </c>
      <c r="T36">
        <v>1.1000000000000001</v>
      </c>
      <c r="U36">
        <v>1.6</v>
      </c>
      <c r="V36">
        <v>1.4</v>
      </c>
      <c r="W36">
        <v>0.4</v>
      </c>
      <c r="X36">
        <v>0.1</v>
      </c>
      <c r="Y36">
        <v>0.5</v>
      </c>
      <c r="Z36">
        <v>1.4</v>
      </c>
      <c r="AA36">
        <v>3.4</v>
      </c>
    </row>
    <row r="37" spans="1:27" x14ac:dyDescent="0.3">
      <c r="A37" t="s">
        <v>666</v>
      </c>
      <c r="B37">
        <v>9</v>
      </c>
      <c r="C37" t="s">
        <v>1052</v>
      </c>
      <c r="D37">
        <v>23</v>
      </c>
      <c r="E37">
        <v>0</v>
      </c>
      <c r="F37">
        <v>10.3</v>
      </c>
      <c r="G37">
        <v>1</v>
      </c>
      <c r="H37">
        <v>2.1</v>
      </c>
      <c r="I37">
        <v>0.46899999999999997</v>
      </c>
      <c r="J37">
        <v>0.8</v>
      </c>
      <c r="K37">
        <v>1.6</v>
      </c>
      <c r="L37">
        <v>0.48599999999999999</v>
      </c>
      <c r="M37">
        <v>0.2</v>
      </c>
      <c r="N37">
        <v>0.5</v>
      </c>
      <c r="O37">
        <v>0.41699999999999998</v>
      </c>
      <c r="P37">
        <v>0.3</v>
      </c>
      <c r="Q37">
        <v>0.3</v>
      </c>
      <c r="R37">
        <v>0.85699999999999998</v>
      </c>
      <c r="S37">
        <v>0.4</v>
      </c>
      <c r="T37">
        <v>1.7</v>
      </c>
      <c r="U37">
        <v>2.1</v>
      </c>
      <c r="V37">
        <v>1.2</v>
      </c>
      <c r="W37">
        <v>0.6</v>
      </c>
      <c r="X37">
        <v>0.2</v>
      </c>
      <c r="Y37">
        <v>0.7</v>
      </c>
      <c r="Z37">
        <v>1.2</v>
      </c>
      <c r="AA37">
        <v>2.5</v>
      </c>
    </row>
    <row r="38" spans="1:27" x14ac:dyDescent="0.3">
      <c r="A38" t="s">
        <v>666</v>
      </c>
      <c r="B38">
        <v>10</v>
      </c>
      <c r="C38" t="s">
        <v>1047</v>
      </c>
      <c r="D38">
        <v>34</v>
      </c>
      <c r="E38">
        <v>1</v>
      </c>
      <c r="F38">
        <v>10.8</v>
      </c>
      <c r="G38">
        <v>0.9</v>
      </c>
      <c r="H38">
        <v>2.2000000000000002</v>
      </c>
      <c r="I38">
        <v>0.41899999999999998</v>
      </c>
      <c r="J38">
        <v>0.8</v>
      </c>
      <c r="K38">
        <v>1.9</v>
      </c>
      <c r="L38">
        <v>0.42199999999999999</v>
      </c>
      <c r="M38">
        <v>0.1</v>
      </c>
      <c r="N38">
        <v>0.3</v>
      </c>
      <c r="O38">
        <v>0.4</v>
      </c>
      <c r="P38">
        <v>0.5</v>
      </c>
      <c r="Q38">
        <v>0.8</v>
      </c>
      <c r="R38">
        <v>0.64300000000000002</v>
      </c>
      <c r="S38">
        <v>0.1</v>
      </c>
      <c r="T38">
        <v>0.9</v>
      </c>
      <c r="U38">
        <v>1</v>
      </c>
      <c r="V38">
        <v>2.1</v>
      </c>
      <c r="W38">
        <v>0.9</v>
      </c>
      <c r="X38">
        <v>0.1</v>
      </c>
      <c r="Y38">
        <v>1.5</v>
      </c>
      <c r="Z38">
        <v>1.1000000000000001</v>
      </c>
      <c r="AA38">
        <v>2.5</v>
      </c>
    </row>
    <row r="39" spans="1:27" x14ac:dyDescent="0.3">
      <c r="A39" t="s">
        <v>666</v>
      </c>
      <c r="B39">
        <v>11</v>
      </c>
      <c r="C39" t="s">
        <v>1059</v>
      </c>
      <c r="D39">
        <v>27</v>
      </c>
      <c r="E39">
        <v>0</v>
      </c>
      <c r="F39">
        <v>2.5</v>
      </c>
      <c r="G39">
        <v>0.5</v>
      </c>
      <c r="H39">
        <v>0.8</v>
      </c>
      <c r="I39">
        <v>0.59099999999999997</v>
      </c>
      <c r="J39">
        <v>0.5</v>
      </c>
      <c r="K39">
        <v>0.8</v>
      </c>
      <c r="L39">
        <v>0.59099999999999997</v>
      </c>
      <c r="M39">
        <v>0</v>
      </c>
      <c r="N39">
        <v>0</v>
      </c>
      <c r="P39">
        <v>0.2</v>
      </c>
      <c r="Q39">
        <v>0.4</v>
      </c>
      <c r="R39">
        <v>0.41699999999999998</v>
      </c>
      <c r="S39">
        <v>0.4</v>
      </c>
      <c r="T39">
        <v>0.5</v>
      </c>
      <c r="U39">
        <v>0.9</v>
      </c>
      <c r="V39">
        <v>0.1</v>
      </c>
      <c r="W39">
        <v>0.1</v>
      </c>
      <c r="X39">
        <v>0.1</v>
      </c>
      <c r="Y39">
        <v>0</v>
      </c>
      <c r="Z39">
        <v>0.3</v>
      </c>
      <c r="AA39">
        <v>1.1000000000000001</v>
      </c>
    </row>
    <row r="40" spans="1:27" x14ac:dyDescent="0.3">
      <c r="A40" t="s">
        <v>666</v>
      </c>
      <c r="B40">
        <v>12</v>
      </c>
      <c r="C40" t="s">
        <v>1056</v>
      </c>
      <c r="D40">
        <v>32</v>
      </c>
      <c r="E40">
        <v>0</v>
      </c>
      <c r="F40">
        <v>3.7</v>
      </c>
      <c r="G40">
        <v>0.4</v>
      </c>
      <c r="H40">
        <v>0.9</v>
      </c>
      <c r="I40">
        <v>0.46700000000000003</v>
      </c>
      <c r="J40">
        <v>0.3</v>
      </c>
      <c r="K40">
        <v>0.5</v>
      </c>
      <c r="L40">
        <v>0.6</v>
      </c>
      <c r="M40">
        <v>0.2</v>
      </c>
      <c r="N40">
        <v>0.5</v>
      </c>
      <c r="O40">
        <v>0.33300000000000002</v>
      </c>
      <c r="P40">
        <v>0.1</v>
      </c>
      <c r="Q40">
        <v>0.1</v>
      </c>
      <c r="R40">
        <v>0.5</v>
      </c>
      <c r="S40">
        <v>0.1</v>
      </c>
      <c r="T40">
        <v>0.2</v>
      </c>
      <c r="U40">
        <v>0.3</v>
      </c>
      <c r="V40">
        <v>0.2</v>
      </c>
      <c r="W40">
        <v>0.2</v>
      </c>
      <c r="X40">
        <v>0.1</v>
      </c>
      <c r="Y40">
        <v>0.2</v>
      </c>
      <c r="Z40">
        <v>0.5</v>
      </c>
      <c r="AA40">
        <v>1.1000000000000001</v>
      </c>
    </row>
    <row r="41" spans="1:27" x14ac:dyDescent="0.3">
      <c r="A41" t="s">
        <v>666</v>
      </c>
      <c r="B41">
        <v>13</v>
      </c>
      <c r="C41" t="s">
        <v>1061</v>
      </c>
      <c r="D41">
        <v>22</v>
      </c>
      <c r="E41">
        <v>0</v>
      </c>
      <c r="F41">
        <v>1.8</v>
      </c>
      <c r="G41">
        <v>0.3</v>
      </c>
      <c r="H41">
        <v>0.7</v>
      </c>
      <c r="I41">
        <v>0.46700000000000003</v>
      </c>
      <c r="J41">
        <v>0.2</v>
      </c>
      <c r="K41">
        <v>0.4</v>
      </c>
      <c r="L41">
        <v>0.5</v>
      </c>
      <c r="M41">
        <v>0.1</v>
      </c>
      <c r="N41">
        <v>0.3</v>
      </c>
      <c r="O41">
        <v>0.42899999999999999</v>
      </c>
      <c r="P41">
        <v>0.2</v>
      </c>
      <c r="Q41">
        <v>0.2</v>
      </c>
      <c r="R41">
        <v>0.8</v>
      </c>
      <c r="S41">
        <v>0</v>
      </c>
      <c r="T41">
        <v>0.1</v>
      </c>
      <c r="U41">
        <v>0.1</v>
      </c>
      <c r="V41">
        <v>0.3</v>
      </c>
      <c r="W41">
        <v>0</v>
      </c>
      <c r="X41">
        <v>0</v>
      </c>
      <c r="Y41">
        <v>0.1</v>
      </c>
      <c r="Z41">
        <v>0.1</v>
      </c>
      <c r="AA41">
        <v>1</v>
      </c>
    </row>
    <row r="42" spans="1:27" x14ac:dyDescent="0.3">
      <c r="A42" t="s">
        <v>666</v>
      </c>
      <c r="B42">
        <v>14</v>
      </c>
      <c r="C42" t="s">
        <v>1062</v>
      </c>
      <c r="D42">
        <v>19</v>
      </c>
      <c r="E42">
        <v>0</v>
      </c>
      <c r="F42">
        <v>1.6</v>
      </c>
      <c r="G42">
        <v>0.4</v>
      </c>
      <c r="H42">
        <v>0.6</v>
      </c>
      <c r="I42">
        <v>0.58299999999999996</v>
      </c>
      <c r="J42">
        <v>0.4</v>
      </c>
      <c r="K42">
        <v>0.6</v>
      </c>
      <c r="L42">
        <v>0.58299999999999996</v>
      </c>
      <c r="M42">
        <v>0</v>
      </c>
      <c r="N42">
        <v>0</v>
      </c>
      <c r="P42">
        <v>0.1</v>
      </c>
      <c r="Q42">
        <v>0.3</v>
      </c>
      <c r="R42">
        <v>0.4</v>
      </c>
      <c r="S42">
        <v>0.1</v>
      </c>
      <c r="T42">
        <v>0.3</v>
      </c>
      <c r="U42">
        <v>0.4</v>
      </c>
      <c r="V42">
        <v>0.1</v>
      </c>
      <c r="W42">
        <v>0.1</v>
      </c>
      <c r="X42">
        <v>0.1</v>
      </c>
      <c r="Y42">
        <v>0.1</v>
      </c>
      <c r="Z42">
        <v>0.1</v>
      </c>
      <c r="AA42">
        <v>0.8</v>
      </c>
    </row>
    <row r="43" spans="1:27" x14ac:dyDescent="0.3">
      <c r="A43" t="s">
        <v>666</v>
      </c>
      <c r="B43">
        <v>15</v>
      </c>
      <c r="C43" t="s">
        <v>1063</v>
      </c>
      <c r="D43">
        <v>19</v>
      </c>
      <c r="E43">
        <v>0</v>
      </c>
      <c r="F43">
        <v>1.5</v>
      </c>
      <c r="G43">
        <v>0.2</v>
      </c>
      <c r="H43">
        <v>0.3</v>
      </c>
      <c r="I43">
        <v>0.66700000000000004</v>
      </c>
      <c r="J43">
        <v>0.2</v>
      </c>
      <c r="K43">
        <v>0.3</v>
      </c>
      <c r="L43">
        <v>0.6</v>
      </c>
      <c r="M43">
        <v>0.1</v>
      </c>
      <c r="N43">
        <v>0.1</v>
      </c>
      <c r="O43">
        <v>1</v>
      </c>
      <c r="P43">
        <v>0.1</v>
      </c>
      <c r="Q43">
        <v>0.2</v>
      </c>
      <c r="R43">
        <v>0.33300000000000002</v>
      </c>
      <c r="S43">
        <v>0.1</v>
      </c>
      <c r="T43">
        <v>0</v>
      </c>
      <c r="U43">
        <v>0.1</v>
      </c>
      <c r="V43">
        <v>0.1</v>
      </c>
      <c r="W43">
        <v>0.2</v>
      </c>
      <c r="X43">
        <v>0.1</v>
      </c>
      <c r="Y43">
        <v>0.1</v>
      </c>
      <c r="Z43">
        <v>0.1</v>
      </c>
      <c r="AA43">
        <v>0.5</v>
      </c>
    </row>
    <row r="44" spans="1:27" x14ac:dyDescent="0.3">
      <c r="A44" t="s">
        <v>666</v>
      </c>
      <c r="B44">
        <v>16</v>
      </c>
      <c r="C44" t="s">
        <v>1066</v>
      </c>
      <c r="D44">
        <v>19</v>
      </c>
      <c r="E44">
        <v>0</v>
      </c>
      <c r="F44">
        <v>1.4</v>
      </c>
      <c r="G44">
        <v>0</v>
      </c>
      <c r="H44">
        <v>0.4</v>
      </c>
      <c r="I44">
        <v>0</v>
      </c>
      <c r="J44">
        <v>0</v>
      </c>
      <c r="K44">
        <v>0.3</v>
      </c>
      <c r="L44">
        <v>0</v>
      </c>
      <c r="M44">
        <v>0</v>
      </c>
      <c r="N44">
        <v>0.1</v>
      </c>
      <c r="O44">
        <v>0</v>
      </c>
      <c r="P44">
        <v>0.1</v>
      </c>
      <c r="Q44">
        <v>0.3</v>
      </c>
      <c r="R44">
        <v>0.4</v>
      </c>
      <c r="S44">
        <v>0.2</v>
      </c>
      <c r="T44">
        <v>0.2</v>
      </c>
      <c r="U44">
        <v>0.3</v>
      </c>
      <c r="V44">
        <v>0.1</v>
      </c>
      <c r="W44">
        <v>0.1</v>
      </c>
      <c r="X44">
        <v>0</v>
      </c>
      <c r="Y44">
        <v>0.2</v>
      </c>
      <c r="Z44">
        <v>0.2</v>
      </c>
      <c r="AA44">
        <v>0.1</v>
      </c>
    </row>
    <row r="45" spans="1:27" x14ac:dyDescent="0.3">
      <c r="A45" t="s">
        <v>176</v>
      </c>
      <c r="B45">
        <v>1</v>
      </c>
      <c r="C45" t="s">
        <v>1071</v>
      </c>
      <c r="D45">
        <v>37</v>
      </c>
      <c r="E45">
        <v>37</v>
      </c>
      <c r="F45">
        <v>30.2</v>
      </c>
      <c r="G45">
        <v>7.4</v>
      </c>
      <c r="H45">
        <v>12.6</v>
      </c>
      <c r="I45">
        <v>0.59099999999999997</v>
      </c>
      <c r="J45">
        <v>7</v>
      </c>
      <c r="K45">
        <v>11.6</v>
      </c>
      <c r="L45">
        <v>0.60599999999999998</v>
      </c>
      <c r="M45">
        <v>0.4</v>
      </c>
      <c r="N45">
        <v>1</v>
      </c>
      <c r="O45">
        <v>0.41699999999999998</v>
      </c>
      <c r="P45">
        <v>4.4000000000000004</v>
      </c>
      <c r="Q45">
        <v>6</v>
      </c>
      <c r="R45">
        <v>0.73899999999999999</v>
      </c>
      <c r="S45">
        <v>1.4</v>
      </c>
      <c r="T45">
        <v>5.0999999999999996</v>
      </c>
      <c r="U45">
        <v>6.5</v>
      </c>
      <c r="V45">
        <v>1.5</v>
      </c>
      <c r="W45">
        <v>0.9</v>
      </c>
      <c r="X45">
        <v>0.7</v>
      </c>
      <c r="Y45">
        <v>1.8</v>
      </c>
      <c r="Z45">
        <v>2</v>
      </c>
      <c r="AA45">
        <v>19.7</v>
      </c>
    </row>
    <row r="46" spans="1:27" x14ac:dyDescent="0.3">
      <c r="A46" t="s">
        <v>176</v>
      </c>
      <c r="B46">
        <v>2</v>
      </c>
      <c r="C46" t="s">
        <v>1076</v>
      </c>
      <c r="D46">
        <v>37</v>
      </c>
      <c r="E46">
        <v>36</v>
      </c>
      <c r="F46">
        <v>28.1</v>
      </c>
      <c r="G46">
        <v>6.9</v>
      </c>
      <c r="H46">
        <v>10.1</v>
      </c>
      <c r="I46">
        <v>0.68700000000000006</v>
      </c>
      <c r="J46">
        <v>6.8</v>
      </c>
      <c r="K46">
        <v>9.6999999999999993</v>
      </c>
      <c r="L46">
        <v>0.70499999999999996</v>
      </c>
      <c r="M46">
        <v>0.1</v>
      </c>
      <c r="N46">
        <v>0.4</v>
      </c>
      <c r="O46">
        <v>0.26700000000000002</v>
      </c>
      <c r="P46">
        <v>2.9</v>
      </c>
      <c r="Q46">
        <v>4.2</v>
      </c>
      <c r="R46">
        <v>0.69399999999999995</v>
      </c>
      <c r="S46">
        <v>3.1</v>
      </c>
      <c r="T46">
        <v>5.5</v>
      </c>
      <c r="U46">
        <v>8.6</v>
      </c>
      <c r="V46">
        <v>1.9</v>
      </c>
      <c r="W46">
        <v>1.2</v>
      </c>
      <c r="X46">
        <v>3.2</v>
      </c>
      <c r="Y46">
        <v>1.5</v>
      </c>
      <c r="Z46">
        <v>2.1</v>
      </c>
      <c r="AA46">
        <v>16.899999999999999</v>
      </c>
    </row>
    <row r="47" spans="1:27" x14ac:dyDescent="0.3">
      <c r="A47" t="s">
        <v>176</v>
      </c>
      <c r="B47">
        <v>3</v>
      </c>
      <c r="C47" t="s">
        <v>1078</v>
      </c>
      <c r="D47">
        <v>37</v>
      </c>
      <c r="E47">
        <v>36</v>
      </c>
      <c r="F47">
        <v>30.7</v>
      </c>
      <c r="G47">
        <v>4.9000000000000004</v>
      </c>
      <c r="H47">
        <v>11.3</v>
      </c>
      <c r="I47">
        <v>0.434</v>
      </c>
      <c r="J47">
        <v>2.2999999999999998</v>
      </c>
      <c r="K47">
        <v>4.2</v>
      </c>
      <c r="L47">
        <v>0.54100000000000004</v>
      </c>
      <c r="M47">
        <v>2.6</v>
      </c>
      <c r="N47">
        <v>7.1</v>
      </c>
      <c r="O47">
        <v>0.37</v>
      </c>
      <c r="P47">
        <v>2.5</v>
      </c>
      <c r="Q47">
        <v>2.8</v>
      </c>
      <c r="R47">
        <v>0.86699999999999999</v>
      </c>
      <c r="S47">
        <v>0.8</v>
      </c>
      <c r="T47">
        <v>3.5</v>
      </c>
      <c r="U47">
        <v>4.3</v>
      </c>
      <c r="V47">
        <v>3.1</v>
      </c>
      <c r="W47">
        <v>1.3</v>
      </c>
      <c r="X47">
        <v>0.1</v>
      </c>
      <c r="Y47">
        <v>1.4</v>
      </c>
      <c r="Z47">
        <v>1.8</v>
      </c>
      <c r="AA47">
        <v>14.9</v>
      </c>
    </row>
    <row r="48" spans="1:27" x14ac:dyDescent="0.3">
      <c r="A48" t="s">
        <v>176</v>
      </c>
      <c r="B48">
        <v>4</v>
      </c>
      <c r="C48" t="s">
        <v>1080</v>
      </c>
      <c r="D48">
        <v>37</v>
      </c>
      <c r="E48">
        <v>37</v>
      </c>
      <c r="F48">
        <v>31.3</v>
      </c>
      <c r="G48">
        <v>3.8</v>
      </c>
      <c r="H48">
        <v>8.5</v>
      </c>
      <c r="I48">
        <v>0.45400000000000001</v>
      </c>
      <c r="J48">
        <v>2.4</v>
      </c>
      <c r="K48">
        <v>4.5</v>
      </c>
      <c r="L48">
        <v>0.53</v>
      </c>
      <c r="M48">
        <v>1.4</v>
      </c>
      <c r="N48">
        <v>3.9</v>
      </c>
      <c r="O48">
        <v>0.36599999999999999</v>
      </c>
      <c r="P48">
        <v>1.9</v>
      </c>
      <c r="Q48">
        <v>2.4</v>
      </c>
      <c r="R48">
        <v>0.81599999999999995</v>
      </c>
      <c r="S48">
        <v>0.4</v>
      </c>
      <c r="T48">
        <v>2.2999999999999998</v>
      </c>
      <c r="U48">
        <v>2.7</v>
      </c>
      <c r="V48">
        <v>6.3</v>
      </c>
      <c r="W48">
        <v>1.5</v>
      </c>
      <c r="X48">
        <v>0.1</v>
      </c>
      <c r="Y48">
        <v>2</v>
      </c>
      <c r="Z48">
        <v>2.1</v>
      </c>
      <c r="AA48">
        <v>11</v>
      </c>
    </row>
    <row r="49" spans="1:27" x14ac:dyDescent="0.3">
      <c r="A49" t="s">
        <v>176</v>
      </c>
      <c r="B49">
        <v>5</v>
      </c>
      <c r="C49" t="s">
        <v>1085</v>
      </c>
      <c r="D49">
        <v>37</v>
      </c>
      <c r="E49">
        <v>36</v>
      </c>
      <c r="F49">
        <v>26.1</v>
      </c>
      <c r="G49">
        <v>2.8</v>
      </c>
      <c r="H49">
        <v>6.4</v>
      </c>
      <c r="I49">
        <v>0.437</v>
      </c>
      <c r="J49">
        <v>1.2</v>
      </c>
      <c r="K49">
        <v>2</v>
      </c>
      <c r="L49">
        <v>0.57299999999999995</v>
      </c>
      <c r="M49">
        <v>1.6</v>
      </c>
      <c r="N49">
        <v>4.4000000000000004</v>
      </c>
      <c r="O49">
        <v>0.374</v>
      </c>
      <c r="P49">
        <v>0.8</v>
      </c>
      <c r="Q49">
        <v>0.9</v>
      </c>
      <c r="R49">
        <v>0.875</v>
      </c>
      <c r="S49">
        <v>0.9</v>
      </c>
      <c r="T49">
        <v>3.2</v>
      </c>
      <c r="U49">
        <v>4.0999999999999996</v>
      </c>
      <c r="V49">
        <v>1</v>
      </c>
      <c r="W49">
        <v>0.6</v>
      </c>
      <c r="X49">
        <v>0.5</v>
      </c>
      <c r="Y49">
        <v>0.9</v>
      </c>
      <c r="Z49">
        <v>1.9</v>
      </c>
      <c r="AA49">
        <v>8</v>
      </c>
    </row>
    <row r="50" spans="1:27" x14ac:dyDescent="0.3">
      <c r="A50" t="s">
        <v>176</v>
      </c>
      <c r="B50">
        <v>6</v>
      </c>
      <c r="C50" t="s">
        <v>1088</v>
      </c>
      <c r="D50">
        <v>32</v>
      </c>
      <c r="E50">
        <v>0</v>
      </c>
      <c r="F50">
        <v>11.4</v>
      </c>
      <c r="G50">
        <v>2.1</v>
      </c>
      <c r="H50">
        <v>3.8</v>
      </c>
      <c r="I50">
        <v>0.55400000000000005</v>
      </c>
      <c r="J50">
        <v>1.8</v>
      </c>
      <c r="K50">
        <v>2.8</v>
      </c>
      <c r="L50">
        <v>0.63700000000000001</v>
      </c>
      <c r="M50">
        <v>0.3</v>
      </c>
      <c r="N50">
        <v>0.9</v>
      </c>
      <c r="O50">
        <v>0.3</v>
      </c>
      <c r="P50">
        <v>2</v>
      </c>
      <c r="Q50">
        <v>2.2999999999999998</v>
      </c>
      <c r="R50">
        <v>0.85299999999999998</v>
      </c>
      <c r="S50">
        <v>0.7</v>
      </c>
      <c r="T50">
        <v>2</v>
      </c>
      <c r="U50">
        <v>2.7</v>
      </c>
      <c r="V50">
        <v>0.3</v>
      </c>
      <c r="W50">
        <v>0.2</v>
      </c>
      <c r="X50">
        <v>0.5</v>
      </c>
      <c r="Y50">
        <v>0.6</v>
      </c>
      <c r="Z50">
        <v>1.5</v>
      </c>
      <c r="AA50">
        <v>6.5</v>
      </c>
    </row>
    <row r="51" spans="1:27" x14ac:dyDescent="0.3">
      <c r="A51" t="s">
        <v>176</v>
      </c>
      <c r="B51">
        <v>7</v>
      </c>
      <c r="C51" t="s">
        <v>1096</v>
      </c>
      <c r="D51">
        <v>15</v>
      </c>
      <c r="E51">
        <v>0</v>
      </c>
      <c r="F51">
        <v>16.600000000000001</v>
      </c>
      <c r="G51">
        <v>2.2999999999999998</v>
      </c>
      <c r="H51">
        <v>4.7</v>
      </c>
      <c r="I51">
        <v>0.5</v>
      </c>
      <c r="J51">
        <v>1.4</v>
      </c>
      <c r="K51">
        <v>2.5</v>
      </c>
      <c r="L51">
        <v>0.55300000000000005</v>
      </c>
      <c r="M51">
        <v>0.9</v>
      </c>
      <c r="N51">
        <v>2.1</v>
      </c>
      <c r="O51">
        <v>0.438</v>
      </c>
      <c r="P51">
        <v>0.6</v>
      </c>
      <c r="Q51">
        <v>0.9</v>
      </c>
      <c r="R51">
        <v>0.64300000000000002</v>
      </c>
      <c r="S51">
        <v>0.8</v>
      </c>
      <c r="T51">
        <v>3.1</v>
      </c>
      <c r="U51">
        <v>3.9</v>
      </c>
      <c r="V51">
        <v>1.5</v>
      </c>
      <c r="W51">
        <v>0.7</v>
      </c>
      <c r="X51">
        <v>0.7</v>
      </c>
      <c r="Y51">
        <v>0.7</v>
      </c>
      <c r="Z51">
        <v>2.9</v>
      </c>
      <c r="AA51">
        <v>6.2</v>
      </c>
    </row>
    <row r="52" spans="1:27" x14ac:dyDescent="0.3">
      <c r="A52" t="s">
        <v>176</v>
      </c>
      <c r="B52">
        <v>8</v>
      </c>
      <c r="C52" t="s">
        <v>1092</v>
      </c>
      <c r="D52">
        <v>28</v>
      </c>
      <c r="E52">
        <v>1</v>
      </c>
      <c r="F52">
        <v>18.399999999999999</v>
      </c>
      <c r="G52">
        <v>1.7</v>
      </c>
      <c r="H52">
        <v>3.8</v>
      </c>
      <c r="I52">
        <v>0.44900000000000001</v>
      </c>
      <c r="J52">
        <v>1.3</v>
      </c>
      <c r="K52">
        <v>2.2999999999999998</v>
      </c>
      <c r="L52">
        <v>0.55600000000000005</v>
      </c>
      <c r="M52">
        <v>0.5</v>
      </c>
      <c r="N52">
        <v>1.6</v>
      </c>
      <c r="O52">
        <v>0.29499999999999998</v>
      </c>
      <c r="P52">
        <v>1.1000000000000001</v>
      </c>
      <c r="Q52">
        <v>1.5</v>
      </c>
      <c r="R52">
        <v>0.69799999999999995</v>
      </c>
      <c r="S52">
        <v>0.2</v>
      </c>
      <c r="T52">
        <v>1.7</v>
      </c>
      <c r="U52">
        <v>1.9</v>
      </c>
      <c r="V52">
        <v>2.2000000000000002</v>
      </c>
      <c r="W52">
        <v>1.1000000000000001</v>
      </c>
      <c r="X52">
        <v>0.1</v>
      </c>
      <c r="Y52">
        <v>1.5</v>
      </c>
      <c r="Z52">
        <v>2.4</v>
      </c>
      <c r="AA52">
        <v>5</v>
      </c>
    </row>
    <row r="53" spans="1:27" x14ac:dyDescent="0.3">
      <c r="A53" t="s">
        <v>176</v>
      </c>
      <c r="B53">
        <v>9</v>
      </c>
      <c r="C53" t="s">
        <v>1094</v>
      </c>
      <c r="D53">
        <v>37</v>
      </c>
      <c r="E53">
        <v>1</v>
      </c>
      <c r="F53">
        <v>14.1</v>
      </c>
      <c r="G53">
        <v>1</v>
      </c>
      <c r="H53">
        <v>1.6</v>
      </c>
      <c r="I53">
        <v>0.61</v>
      </c>
      <c r="J53">
        <v>0.7</v>
      </c>
      <c r="K53">
        <v>0.9</v>
      </c>
      <c r="L53">
        <v>0.71399999999999997</v>
      </c>
      <c r="M53">
        <v>0.3</v>
      </c>
      <c r="N53">
        <v>0.6</v>
      </c>
      <c r="O53">
        <v>0.45800000000000002</v>
      </c>
      <c r="P53">
        <v>0.8</v>
      </c>
      <c r="Q53">
        <v>1.1000000000000001</v>
      </c>
      <c r="R53">
        <v>0.75</v>
      </c>
      <c r="S53">
        <v>0.7</v>
      </c>
      <c r="T53">
        <v>2.6</v>
      </c>
      <c r="U53">
        <v>3.2</v>
      </c>
      <c r="V53">
        <v>0.9</v>
      </c>
      <c r="W53">
        <v>0.5</v>
      </c>
      <c r="X53">
        <v>0.2</v>
      </c>
      <c r="Y53">
        <v>0.5</v>
      </c>
      <c r="Z53">
        <v>1.3</v>
      </c>
      <c r="AA53">
        <v>3.1</v>
      </c>
    </row>
    <row r="54" spans="1:27" x14ac:dyDescent="0.3">
      <c r="A54" t="s">
        <v>176</v>
      </c>
      <c r="B54">
        <v>10</v>
      </c>
      <c r="C54" t="s">
        <v>1100</v>
      </c>
      <c r="D54">
        <v>23</v>
      </c>
      <c r="E54">
        <v>0</v>
      </c>
      <c r="F54">
        <v>5.6</v>
      </c>
      <c r="G54">
        <v>0.7</v>
      </c>
      <c r="H54">
        <v>1.4</v>
      </c>
      <c r="I54">
        <v>0.53100000000000003</v>
      </c>
      <c r="J54">
        <v>0.6</v>
      </c>
      <c r="K54">
        <v>0.9</v>
      </c>
      <c r="L54">
        <v>0.66700000000000004</v>
      </c>
      <c r="M54">
        <v>0.1</v>
      </c>
      <c r="N54">
        <v>0.5</v>
      </c>
      <c r="O54">
        <v>0.27300000000000002</v>
      </c>
      <c r="P54">
        <v>0.1</v>
      </c>
      <c r="Q54">
        <v>0.3</v>
      </c>
      <c r="R54">
        <v>0.28599999999999998</v>
      </c>
      <c r="S54">
        <v>0.3</v>
      </c>
      <c r="T54">
        <v>1.1000000000000001</v>
      </c>
      <c r="U54">
        <v>1.4</v>
      </c>
      <c r="V54">
        <v>0.5</v>
      </c>
      <c r="W54">
        <v>0.3</v>
      </c>
      <c r="X54">
        <v>0</v>
      </c>
      <c r="Y54">
        <v>0.1</v>
      </c>
      <c r="Z54">
        <v>0.5</v>
      </c>
      <c r="AA54">
        <v>1.7</v>
      </c>
    </row>
    <row r="55" spans="1:27" x14ac:dyDescent="0.3">
      <c r="A55" t="s">
        <v>176</v>
      </c>
      <c r="B55">
        <v>11</v>
      </c>
      <c r="C55" t="s">
        <v>1104</v>
      </c>
      <c r="D55">
        <v>18</v>
      </c>
      <c r="E55">
        <v>1</v>
      </c>
      <c r="F55">
        <v>2.7</v>
      </c>
      <c r="G55">
        <v>0.2</v>
      </c>
      <c r="H55">
        <v>0.6</v>
      </c>
      <c r="I55">
        <v>0.4</v>
      </c>
      <c r="J55">
        <v>0</v>
      </c>
      <c r="K55">
        <v>0</v>
      </c>
      <c r="M55">
        <v>0.2</v>
      </c>
      <c r="N55">
        <v>0.6</v>
      </c>
      <c r="O55">
        <v>0.4</v>
      </c>
      <c r="P55">
        <v>0</v>
      </c>
      <c r="Q55">
        <v>0</v>
      </c>
      <c r="S55">
        <v>0.1</v>
      </c>
      <c r="T55">
        <v>0.2</v>
      </c>
      <c r="U55">
        <v>0.3</v>
      </c>
      <c r="V55">
        <v>0.1</v>
      </c>
      <c r="W55">
        <v>0</v>
      </c>
      <c r="X55">
        <v>0</v>
      </c>
      <c r="Y55">
        <v>0</v>
      </c>
      <c r="Z55">
        <v>0.2</v>
      </c>
      <c r="AA55">
        <v>0.7</v>
      </c>
    </row>
    <row r="56" spans="1:27" x14ac:dyDescent="0.3">
      <c r="A56" t="s">
        <v>176</v>
      </c>
      <c r="B56">
        <v>12</v>
      </c>
      <c r="C56" t="s">
        <v>1102</v>
      </c>
      <c r="D56">
        <v>28</v>
      </c>
      <c r="E56">
        <v>0</v>
      </c>
      <c r="F56">
        <v>4.5999999999999996</v>
      </c>
      <c r="G56">
        <v>0.3</v>
      </c>
      <c r="H56">
        <v>0.9</v>
      </c>
      <c r="I56">
        <v>0.28000000000000003</v>
      </c>
      <c r="J56">
        <v>0.2</v>
      </c>
      <c r="K56">
        <v>0.4</v>
      </c>
      <c r="L56">
        <v>0.45500000000000002</v>
      </c>
      <c r="M56">
        <v>0.1</v>
      </c>
      <c r="N56">
        <v>0.5</v>
      </c>
      <c r="O56">
        <v>0.14299999999999999</v>
      </c>
      <c r="P56">
        <v>0.1</v>
      </c>
      <c r="Q56">
        <v>0.3</v>
      </c>
      <c r="R56">
        <v>0.375</v>
      </c>
      <c r="S56">
        <v>0</v>
      </c>
      <c r="T56">
        <v>0.4</v>
      </c>
      <c r="U56">
        <v>0.4</v>
      </c>
      <c r="V56">
        <v>0.4</v>
      </c>
      <c r="W56">
        <v>0.1</v>
      </c>
      <c r="X56">
        <v>0</v>
      </c>
      <c r="Y56">
        <v>0.3</v>
      </c>
      <c r="Z56">
        <v>0.4</v>
      </c>
      <c r="AA56">
        <v>0.7</v>
      </c>
    </row>
    <row r="57" spans="1:27" x14ac:dyDescent="0.3">
      <c r="A57" t="s">
        <v>176</v>
      </c>
      <c r="B57">
        <v>13</v>
      </c>
      <c r="C57" t="s">
        <v>1106</v>
      </c>
      <c r="D57">
        <v>11</v>
      </c>
      <c r="E57">
        <v>0</v>
      </c>
      <c r="F57">
        <v>2</v>
      </c>
      <c r="G57">
        <v>0.3</v>
      </c>
      <c r="H57">
        <v>0.5</v>
      </c>
      <c r="I57">
        <v>0.6</v>
      </c>
      <c r="J57">
        <v>0.2</v>
      </c>
      <c r="K57">
        <v>0.2</v>
      </c>
      <c r="L57">
        <v>1</v>
      </c>
      <c r="M57">
        <v>0.1</v>
      </c>
      <c r="N57">
        <v>0.3</v>
      </c>
      <c r="O57">
        <v>0.33300000000000002</v>
      </c>
      <c r="P57">
        <v>0.1</v>
      </c>
      <c r="Q57">
        <v>0.1</v>
      </c>
      <c r="R57">
        <v>1</v>
      </c>
      <c r="S57">
        <v>0.4</v>
      </c>
      <c r="T57">
        <v>0</v>
      </c>
      <c r="U57">
        <v>0.4</v>
      </c>
      <c r="V57">
        <v>0</v>
      </c>
      <c r="W57">
        <v>0</v>
      </c>
      <c r="X57">
        <v>0</v>
      </c>
      <c r="Y57">
        <v>0.1</v>
      </c>
      <c r="Z57">
        <v>0</v>
      </c>
      <c r="AA57">
        <v>0.7</v>
      </c>
    </row>
    <row r="58" spans="1:27" x14ac:dyDescent="0.3">
      <c r="A58" t="s">
        <v>176</v>
      </c>
      <c r="B58">
        <v>14</v>
      </c>
      <c r="C58" t="s">
        <v>1108</v>
      </c>
      <c r="D58">
        <v>3</v>
      </c>
      <c r="E58">
        <v>0</v>
      </c>
      <c r="F58">
        <v>0.3</v>
      </c>
      <c r="G58">
        <v>0</v>
      </c>
      <c r="H58">
        <v>0.3</v>
      </c>
      <c r="I58">
        <v>0</v>
      </c>
      <c r="J58">
        <v>0</v>
      </c>
      <c r="K58">
        <v>0</v>
      </c>
      <c r="M58">
        <v>0</v>
      </c>
      <c r="N58">
        <v>0.3</v>
      </c>
      <c r="O58">
        <v>0</v>
      </c>
      <c r="P58">
        <v>0</v>
      </c>
      <c r="Q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3">
      <c r="A59" t="s">
        <v>1112</v>
      </c>
      <c r="B59">
        <v>1</v>
      </c>
      <c r="C59" t="s">
        <v>1113</v>
      </c>
      <c r="D59">
        <v>37</v>
      </c>
      <c r="E59">
        <v>37</v>
      </c>
      <c r="F59">
        <v>31.9</v>
      </c>
      <c r="G59">
        <v>6.3</v>
      </c>
      <c r="H59">
        <v>11.2</v>
      </c>
      <c r="I59">
        <v>0.56399999999999995</v>
      </c>
      <c r="J59">
        <v>5.9</v>
      </c>
      <c r="K59">
        <v>10</v>
      </c>
      <c r="L59">
        <v>0.59299999999999997</v>
      </c>
      <c r="M59">
        <v>0.4</v>
      </c>
      <c r="N59">
        <v>1.2</v>
      </c>
      <c r="O59">
        <v>0.32600000000000001</v>
      </c>
      <c r="P59">
        <v>5.8</v>
      </c>
      <c r="Q59">
        <v>7</v>
      </c>
      <c r="R59">
        <v>0.81899999999999995</v>
      </c>
      <c r="S59">
        <v>2.2000000000000002</v>
      </c>
      <c r="T59">
        <v>5.3</v>
      </c>
      <c r="U59">
        <v>7.5</v>
      </c>
      <c r="V59">
        <v>3.2</v>
      </c>
      <c r="W59">
        <v>1.1000000000000001</v>
      </c>
      <c r="X59">
        <v>1.5</v>
      </c>
      <c r="Y59">
        <v>2.2000000000000002</v>
      </c>
      <c r="Z59">
        <v>3</v>
      </c>
      <c r="AA59">
        <v>18.8</v>
      </c>
    </row>
    <row r="60" spans="1:27" x14ac:dyDescent="0.3">
      <c r="A60" t="s">
        <v>1112</v>
      </c>
      <c r="B60">
        <v>2</v>
      </c>
      <c r="C60" t="s">
        <v>1116</v>
      </c>
      <c r="D60">
        <v>37</v>
      </c>
      <c r="E60">
        <v>37</v>
      </c>
      <c r="F60">
        <v>31.8</v>
      </c>
      <c r="G60">
        <v>6.4</v>
      </c>
      <c r="H60">
        <v>13.6</v>
      </c>
      <c r="I60">
        <v>0.47399999999999998</v>
      </c>
      <c r="J60">
        <v>4.4000000000000004</v>
      </c>
      <c r="K60">
        <v>8.8000000000000007</v>
      </c>
      <c r="L60">
        <v>0.505</v>
      </c>
      <c r="M60">
        <v>2</v>
      </c>
      <c r="N60">
        <v>4.8</v>
      </c>
      <c r="O60">
        <v>0.41799999999999998</v>
      </c>
      <c r="P60">
        <v>1.6</v>
      </c>
      <c r="Q60">
        <v>2.2999999999999998</v>
      </c>
      <c r="R60">
        <v>0.69799999999999995</v>
      </c>
      <c r="S60">
        <v>1.2</v>
      </c>
      <c r="T60">
        <v>5</v>
      </c>
      <c r="U60">
        <v>6.1</v>
      </c>
      <c r="V60">
        <v>2</v>
      </c>
      <c r="W60">
        <v>0.9</v>
      </c>
      <c r="X60">
        <v>0.5</v>
      </c>
      <c r="Y60">
        <v>1.9</v>
      </c>
      <c r="Z60">
        <v>2.5</v>
      </c>
      <c r="AA60">
        <v>16.5</v>
      </c>
    </row>
    <row r="61" spans="1:27" x14ac:dyDescent="0.3">
      <c r="A61" t="s">
        <v>1112</v>
      </c>
      <c r="B61">
        <v>3</v>
      </c>
      <c r="C61" t="s">
        <v>1118</v>
      </c>
      <c r="D61">
        <v>37</v>
      </c>
      <c r="E61">
        <v>37</v>
      </c>
      <c r="F61">
        <v>32.9</v>
      </c>
      <c r="G61">
        <v>5</v>
      </c>
      <c r="H61">
        <v>10.8</v>
      </c>
      <c r="I61">
        <v>0.46500000000000002</v>
      </c>
      <c r="J61">
        <v>3.7</v>
      </c>
      <c r="K61">
        <v>7</v>
      </c>
      <c r="L61">
        <v>0.52500000000000002</v>
      </c>
      <c r="M61">
        <v>1.4</v>
      </c>
      <c r="N61">
        <v>3.8</v>
      </c>
      <c r="O61">
        <v>0.35499999999999998</v>
      </c>
      <c r="P61">
        <v>2.1</v>
      </c>
      <c r="Q61">
        <v>2.5</v>
      </c>
      <c r="R61">
        <v>0.83499999999999996</v>
      </c>
      <c r="S61">
        <v>0.5</v>
      </c>
      <c r="T61">
        <v>2.7</v>
      </c>
      <c r="U61">
        <v>3.2</v>
      </c>
      <c r="V61">
        <v>5.8</v>
      </c>
      <c r="W61">
        <v>0.7</v>
      </c>
      <c r="X61">
        <v>0.1</v>
      </c>
      <c r="Y61">
        <v>2</v>
      </c>
      <c r="Z61">
        <v>1.3</v>
      </c>
      <c r="AA61">
        <v>13.5</v>
      </c>
    </row>
    <row r="62" spans="1:27" x14ac:dyDescent="0.3">
      <c r="A62" t="s">
        <v>1112</v>
      </c>
      <c r="B62">
        <v>4</v>
      </c>
      <c r="C62" t="s">
        <v>1122</v>
      </c>
      <c r="D62">
        <v>28</v>
      </c>
      <c r="E62">
        <v>19</v>
      </c>
      <c r="F62">
        <v>31</v>
      </c>
      <c r="G62">
        <v>3.9</v>
      </c>
      <c r="H62">
        <v>9.1999999999999993</v>
      </c>
      <c r="I62">
        <v>0.42</v>
      </c>
      <c r="J62">
        <v>2.1</v>
      </c>
      <c r="K62">
        <v>3.7</v>
      </c>
      <c r="L62">
        <v>0.56699999999999995</v>
      </c>
      <c r="M62">
        <v>1.8</v>
      </c>
      <c r="N62">
        <v>5.5</v>
      </c>
      <c r="O62">
        <v>0.32</v>
      </c>
      <c r="P62">
        <v>1.4</v>
      </c>
      <c r="Q62">
        <v>1.8</v>
      </c>
      <c r="R62">
        <v>0.78400000000000003</v>
      </c>
      <c r="S62">
        <v>0.3</v>
      </c>
      <c r="T62">
        <v>2.4</v>
      </c>
      <c r="U62">
        <v>2.7</v>
      </c>
      <c r="V62">
        <v>3.8</v>
      </c>
      <c r="W62">
        <v>1.3</v>
      </c>
      <c r="X62">
        <v>0.1</v>
      </c>
      <c r="Y62">
        <v>1.5</v>
      </c>
      <c r="Z62">
        <v>2.5</v>
      </c>
      <c r="AA62">
        <v>10.9</v>
      </c>
    </row>
    <row r="63" spans="1:27" x14ac:dyDescent="0.3">
      <c r="A63" t="s">
        <v>1112</v>
      </c>
      <c r="B63">
        <v>5</v>
      </c>
      <c r="C63" t="s">
        <v>1120</v>
      </c>
      <c r="D63">
        <v>36</v>
      </c>
      <c r="E63">
        <v>5</v>
      </c>
      <c r="F63">
        <v>27.8</v>
      </c>
      <c r="G63">
        <v>3.6</v>
      </c>
      <c r="H63">
        <v>7.8</v>
      </c>
      <c r="I63">
        <v>0.45900000000000002</v>
      </c>
      <c r="J63">
        <v>2.1</v>
      </c>
      <c r="K63">
        <v>4</v>
      </c>
      <c r="L63">
        <v>0.53500000000000003</v>
      </c>
      <c r="M63">
        <v>1.4</v>
      </c>
      <c r="N63">
        <v>3.8</v>
      </c>
      <c r="O63">
        <v>0.378</v>
      </c>
      <c r="P63">
        <v>2.1</v>
      </c>
      <c r="Q63">
        <v>2.6</v>
      </c>
      <c r="R63">
        <v>0.81699999999999995</v>
      </c>
      <c r="S63">
        <v>0.6</v>
      </c>
      <c r="T63">
        <v>2.9</v>
      </c>
      <c r="U63">
        <v>3.5</v>
      </c>
      <c r="V63">
        <v>1.9</v>
      </c>
      <c r="W63">
        <v>0.9</v>
      </c>
      <c r="X63">
        <v>0.3</v>
      </c>
      <c r="Y63">
        <v>1</v>
      </c>
      <c r="Z63">
        <v>2.1</v>
      </c>
      <c r="AA63">
        <v>10.6</v>
      </c>
    </row>
    <row r="64" spans="1:27" x14ac:dyDescent="0.3">
      <c r="A64" t="s">
        <v>1112</v>
      </c>
      <c r="B64">
        <v>6</v>
      </c>
      <c r="C64" t="s">
        <v>1124</v>
      </c>
      <c r="D64">
        <v>37</v>
      </c>
      <c r="E64">
        <v>37</v>
      </c>
      <c r="F64">
        <v>23.8</v>
      </c>
      <c r="G64">
        <v>2.9</v>
      </c>
      <c r="H64">
        <v>4.8</v>
      </c>
      <c r="I64">
        <v>0.61899999999999999</v>
      </c>
      <c r="J64">
        <v>2.9</v>
      </c>
      <c r="K64">
        <v>4.5999999999999996</v>
      </c>
      <c r="L64">
        <v>0.627</v>
      </c>
      <c r="M64">
        <v>0.1</v>
      </c>
      <c r="N64">
        <v>0.2</v>
      </c>
      <c r="O64">
        <v>0.42899999999999999</v>
      </c>
      <c r="P64">
        <v>1.4</v>
      </c>
      <c r="Q64">
        <v>2.1</v>
      </c>
      <c r="R64">
        <v>0.65800000000000003</v>
      </c>
      <c r="S64">
        <v>2.6</v>
      </c>
      <c r="T64">
        <v>4.0999999999999996</v>
      </c>
      <c r="U64">
        <v>6.7</v>
      </c>
      <c r="V64">
        <v>0.5</v>
      </c>
      <c r="W64">
        <v>0.5</v>
      </c>
      <c r="X64">
        <v>1.7</v>
      </c>
      <c r="Y64">
        <v>1.2</v>
      </c>
      <c r="Z64">
        <v>2.7</v>
      </c>
      <c r="AA64">
        <v>7.4</v>
      </c>
    </row>
    <row r="65" spans="1:27" x14ac:dyDescent="0.3">
      <c r="A65" t="s">
        <v>1112</v>
      </c>
      <c r="B65">
        <v>7</v>
      </c>
      <c r="C65" t="s">
        <v>1126</v>
      </c>
      <c r="D65">
        <v>36</v>
      </c>
      <c r="E65">
        <v>0</v>
      </c>
      <c r="F65">
        <v>12</v>
      </c>
      <c r="G65">
        <v>1.2</v>
      </c>
      <c r="H65">
        <v>2</v>
      </c>
      <c r="I65">
        <v>0.58299999999999996</v>
      </c>
      <c r="J65">
        <v>1.2</v>
      </c>
      <c r="K65">
        <v>2</v>
      </c>
      <c r="L65">
        <v>0.58299999999999996</v>
      </c>
      <c r="M65">
        <v>0</v>
      </c>
      <c r="N65">
        <v>0</v>
      </c>
      <c r="P65">
        <v>0.8</v>
      </c>
      <c r="Q65">
        <v>1.3</v>
      </c>
      <c r="R65">
        <v>0.64400000000000002</v>
      </c>
      <c r="S65">
        <v>1.1000000000000001</v>
      </c>
      <c r="T65">
        <v>1.6</v>
      </c>
      <c r="U65">
        <v>2.6</v>
      </c>
      <c r="V65">
        <v>0.7</v>
      </c>
      <c r="W65">
        <v>0.5</v>
      </c>
      <c r="X65">
        <v>0.7</v>
      </c>
      <c r="Y65">
        <v>0.6</v>
      </c>
      <c r="Z65">
        <v>1.9</v>
      </c>
      <c r="AA65">
        <v>3.1</v>
      </c>
    </row>
    <row r="66" spans="1:27" x14ac:dyDescent="0.3">
      <c r="A66" t="s">
        <v>1112</v>
      </c>
      <c r="B66">
        <v>8</v>
      </c>
      <c r="C66" t="s">
        <v>1128</v>
      </c>
      <c r="D66">
        <v>35</v>
      </c>
      <c r="E66">
        <v>13</v>
      </c>
      <c r="F66">
        <v>11.7</v>
      </c>
      <c r="G66">
        <v>0.9</v>
      </c>
      <c r="H66">
        <v>1.8</v>
      </c>
      <c r="I66">
        <v>0.51600000000000001</v>
      </c>
      <c r="J66">
        <v>0.7</v>
      </c>
      <c r="K66">
        <v>1.1000000000000001</v>
      </c>
      <c r="L66">
        <v>0.67600000000000005</v>
      </c>
      <c r="M66">
        <v>0.2</v>
      </c>
      <c r="N66">
        <v>0.7</v>
      </c>
      <c r="O66">
        <v>0.28000000000000003</v>
      </c>
      <c r="P66">
        <v>0.2</v>
      </c>
      <c r="Q66">
        <v>0.4</v>
      </c>
      <c r="R66">
        <v>0.4</v>
      </c>
      <c r="S66">
        <v>0.5</v>
      </c>
      <c r="T66">
        <v>1.3</v>
      </c>
      <c r="U66">
        <v>1.8</v>
      </c>
      <c r="V66">
        <v>0.5</v>
      </c>
      <c r="W66">
        <v>0.3</v>
      </c>
      <c r="X66">
        <v>0.4</v>
      </c>
      <c r="Y66">
        <v>0.6</v>
      </c>
      <c r="Z66">
        <v>1.2</v>
      </c>
      <c r="AA66">
        <v>2.2000000000000002</v>
      </c>
    </row>
    <row r="67" spans="1:27" x14ac:dyDescent="0.3">
      <c r="A67" t="s">
        <v>1112</v>
      </c>
      <c r="B67">
        <v>9</v>
      </c>
      <c r="C67" t="s">
        <v>1134</v>
      </c>
      <c r="D67">
        <v>5</v>
      </c>
      <c r="E67">
        <v>0</v>
      </c>
      <c r="F67">
        <v>2.4</v>
      </c>
      <c r="G67">
        <v>0.4</v>
      </c>
      <c r="H67">
        <v>0.8</v>
      </c>
      <c r="I67">
        <v>0.5</v>
      </c>
      <c r="J67">
        <v>0</v>
      </c>
      <c r="K67">
        <v>0.2</v>
      </c>
      <c r="L67">
        <v>0</v>
      </c>
      <c r="M67">
        <v>0.4</v>
      </c>
      <c r="N67">
        <v>0.6</v>
      </c>
      <c r="O67">
        <v>0.66700000000000004</v>
      </c>
      <c r="P67">
        <v>0.4</v>
      </c>
      <c r="Q67">
        <v>0.4</v>
      </c>
      <c r="R67">
        <v>1</v>
      </c>
      <c r="S67">
        <v>0</v>
      </c>
      <c r="T67">
        <v>0.2</v>
      </c>
      <c r="U67">
        <v>0.2</v>
      </c>
      <c r="V67">
        <v>0.4</v>
      </c>
      <c r="W67">
        <v>0.2</v>
      </c>
      <c r="X67">
        <v>0</v>
      </c>
      <c r="Y67">
        <v>0</v>
      </c>
      <c r="Z67">
        <v>0.2</v>
      </c>
      <c r="AA67">
        <v>1.6</v>
      </c>
    </row>
    <row r="68" spans="1:27" x14ac:dyDescent="0.3">
      <c r="A68" t="s">
        <v>1112</v>
      </c>
      <c r="B68">
        <v>10</v>
      </c>
      <c r="C68" t="s">
        <v>1130</v>
      </c>
      <c r="D68">
        <v>26</v>
      </c>
      <c r="E68">
        <v>0</v>
      </c>
      <c r="F68">
        <v>5.8</v>
      </c>
      <c r="G68">
        <v>0.5</v>
      </c>
      <c r="H68">
        <v>1.1000000000000001</v>
      </c>
      <c r="I68">
        <v>0.48299999999999998</v>
      </c>
      <c r="J68">
        <v>0.2</v>
      </c>
      <c r="K68">
        <v>0.3</v>
      </c>
      <c r="L68">
        <v>0.55600000000000005</v>
      </c>
      <c r="M68">
        <v>0.3</v>
      </c>
      <c r="N68">
        <v>0.8</v>
      </c>
      <c r="O68">
        <v>0.45</v>
      </c>
      <c r="P68">
        <v>0.1</v>
      </c>
      <c r="Q68">
        <v>0.1</v>
      </c>
      <c r="R68">
        <v>0.66700000000000004</v>
      </c>
      <c r="S68">
        <v>0.3</v>
      </c>
      <c r="T68">
        <v>0.5</v>
      </c>
      <c r="U68">
        <v>0.7</v>
      </c>
      <c r="V68">
        <v>0.3</v>
      </c>
      <c r="W68">
        <v>0.1</v>
      </c>
      <c r="X68">
        <v>0</v>
      </c>
      <c r="Y68">
        <v>0.2</v>
      </c>
      <c r="Z68">
        <v>0.7</v>
      </c>
      <c r="AA68">
        <v>1.5</v>
      </c>
    </row>
    <row r="69" spans="1:27" x14ac:dyDescent="0.3">
      <c r="A69" t="s">
        <v>1112</v>
      </c>
      <c r="B69">
        <v>11</v>
      </c>
      <c r="C69" t="s">
        <v>1132</v>
      </c>
      <c r="D69">
        <v>30</v>
      </c>
      <c r="E69">
        <v>0</v>
      </c>
      <c r="F69">
        <v>5.3</v>
      </c>
      <c r="G69">
        <v>0.3</v>
      </c>
      <c r="H69">
        <v>0.6</v>
      </c>
      <c r="I69">
        <v>0.52600000000000002</v>
      </c>
      <c r="J69">
        <v>0.3</v>
      </c>
      <c r="K69">
        <v>0.6</v>
      </c>
      <c r="L69">
        <v>0.52600000000000002</v>
      </c>
      <c r="M69">
        <v>0</v>
      </c>
      <c r="N69">
        <v>0</v>
      </c>
      <c r="P69">
        <v>0.2</v>
      </c>
      <c r="Q69">
        <v>0.6</v>
      </c>
      <c r="R69">
        <v>0.26300000000000001</v>
      </c>
      <c r="S69">
        <v>0.3</v>
      </c>
      <c r="T69">
        <v>0.8</v>
      </c>
      <c r="U69">
        <v>1.1000000000000001</v>
      </c>
      <c r="V69">
        <v>0.2</v>
      </c>
      <c r="W69">
        <v>0.2</v>
      </c>
      <c r="X69">
        <v>0.1</v>
      </c>
      <c r="Y69">
        <v>0.2</v>
      </c>
      <c r="Z69">
        <v>0.9</v>
      </c>
      <c r="AA69">
        <v>0.8</v>
      </c>
    </row>
    <row r="70" spans="1:27" x14ac:dyDescent="0.3">
      <c r="A70" t="s">
        <v>1112</v>
      </c>
      <c r="B70">
        <v>12</v>
      </c>
      <c r="C70" t="s">
        <v>1137</v>
      </c>
      <c r="D70">
        <v>7</v>
      </c>
      <c r="E70">
        <v>0</v>
      </c>
      <c r="F70">
        <v>2</v>
      </c>
      <c r="G70">
        <v>0.3</v>
      </c>
      <c r="H70">
        <v>1.3</v>
      </c>
      <c r="I70">
        <v>0.222</v>
      </c>
      <c r="J70">
        <v>0.1</v>
      </c>
      <c r="K70">
        <v>0.7</v>
      </c>
      <c r="L70">
        <v>0.2</v>
      </c>
      <c r="M70">
        <v>0.1</v>
      </c>
      <c r="N70">
        <v>0.6</v>
      </c>
      <c r="O70">
        <v>0.25</v>
      </c>
      <c r="P70">
        <v>0</v>
      </c>
      <c r="Q70">
        <v>0</v>
      </c>
      <c r="S70">
        <v>0</v>
      </c>
      <c r="T70">
        <v>0.4</v>
      </c>
      <c r="U70">
        <v>0.4</v>
      </c>
      <c r="V70">
        <v>0.1</v>
      </c>
      <c r="W70">
        <v>0.1</v>
      </c>
      <c r="X70">
        <v>0</v>
      </c>
      <c r="Y70">
        <v>0.1</v>
      </c>
      <c r="Z70">
        <v>0.1</v>
      </c>
      <c r="AA70">
        <v>0.7</v>
      </c>
    </row>
    <row r="71" spans="1:27" x14ac:dyDescent="0.3">
      <c r="A71" t="s">
        <v>1112</v>
      </c>
      <c r="B71">
        <v>13</v>
      </c>
      <c r="C71" t="s">
        <v>1139</v>
      </c>
      <c r="D71">
        <v>5</v>
      </c>
      <c r="E71">
        <v>0</v>
      </c>
      <c r="F71">
        <v>2.4</v>
      </c>
      <c r="G71">
        <v>0.2</v>
      </c>
      <c r="H71">
        <v>0.8</v>
      </c>
      <c r="I71">
        <v>0.25</v>
      </c>
      <c r="J71">
        <v>0</v>
      </c>
      <c r="K71">
        <v>0.2</v>
      </c>
      <c r="L71">
        <v>0</v>
      </c>
      <c r="M71">
        <v>0.2</v>
      </c>
      <c r="N71">
        <v>0.6</v>
      </c>
      <c r="O71">
        <v>0.33300000000000002</v>
      </c>
      <c r="P71">
        <v>0</v>
      </c>
      <c r="Q71">
        <v>0</v>
      </c>
      <c r="S71">
        <v>0</v>
      </c>
      <c r="T71">
        <v>0.2</v>
      </c>
      <c r="U71">
        <v>0.2</v>
      </c>
      <c r="V71">
        <v>0.2</v>
      </c>
      <c r="W71">
        <v>0</v>
      </c>
      <c r="X71">
        <v>0</v>
      </c>
      <c r="Y71">
        <v>0.6</v>
      </c>
      <c r="Z71">
        <v>0.4</v>
      </c>
      <c r="AA71">
        <v>0.6</v>
      </c>
    </row>
    <row r="72" spans="1:27" x14ac:dyDescent="0.3">
      <c r="A72" t="s">
        <v>1112</v>
      </c>
      <c r="B72">
        <v>14</v>
      </c>
      <c r="C72" t="s">
        <v>1142</v>
      </c>
      <c r="D72">
        <v>6</v>
      </c>
      <c r="E72">
        <v>0</v>
      </c>
      <c r="F72">
        <v>1.5</v>
      </c>
      <c r="G72">
        <v>0</v>
      </c>
      <c r="H72">
        <v>0.5</v>
      </c>
      <c r="I72">
        <v>0</v>
      </c>
      <c r="J72">
        <v>0</v>
      </c>
      <c r="K72">
        <v>0.5</v>
      </c>
      <c r="L72">
        <v>0</v>
      </c>
      <c r="M72">
        <v>0</v>
      </c>
      <c r="N72">
        <v>0</v>
      </c>
      <c r="P72">
        <v>0</v>
      </c>
      <c r="Q72">
        <v>0</v>
      </c>
      <c r="S72">
        <v>0</v>
      </c>
      <c r="T72">
        <v>0.3</v>
      </c>
      <c r="U72">
        <v>0.3</v>
      </c>
      <c r="V72">
        <v>0</v>
      </c>
      <c r="W72">
        <v>0</v>
      </c>
      <c r="X72">
        <v>0.2</v>
      </c>
      <c r="Y72">
        <v>0</v>
      </c>
      <c r="Z72">
        <v>0</v>
      </c>
      <c r="AA72">
        <v>0</v>
      </c>
    </row>
    <row r="73" spans="1:27" x14ac:dyDescent="0.3">
      <c r="A73" t="s">
        <v>670</v>
      </c>
      <c r="B73">
        <v>1</v>
      </c>
      <c r="C73" t="s">
        <v>1150</v>
      </c>
      <c r="D73">
        <v>39</v>
      </c>
      <c r="E73">
        <v>39</v>
      </c>
      <c r="F73">
        <v>33.5</v>
      </c>
      <c r="G73">
        <v>6.2</v>
      </c>
      <c r="H73">
        <v>13.5</v>
      </c>
      <c r="I73">
        <v>0.46</v>
      </c>
      <c r="J73">
        <v>4.0999999999999996</v>
      </c>
      <c r="K73">
        <v>8.1</v>
      </c>
      <c r="L73">
        <v>0.502</v>
      </c>
      <c r="M73">
        <v>2.2000000000000002</v>
      </c>
      <c r="N73">
        <v>5.4</v>
      </c>
      <c r="O73">
        <v>0.39800000000000002</v>
      </c>
      <c r="P73">
        <v>4.2</v>
      </c>
      <c r="Q73">
        <v>5</v>
      </c>
      <c r="R73">
        <v>0.84</v>
      </c>
      <c r="S73">
        <v>0.3</v>
      </c>
      <c r="T73">
        <v>2.7</v>
      </c>
      <c r="U73">
        <v>3</v>
      </c>
      <c r="V73">
        <v>7.5</v>
      </c>
      <c r="W73">
        <v>1</v>
      </c>
      <c r="X73">
        <v>0.1</v>
      </c>
      <c r="Y73">
        <v>2.9</v>
      </c>
      <c r="Z73">
        <v>1.9</v>
      </c>
      <c r="AA73">
        <v>18.8</v>
      </c>
    </row>
    <row r="74" spans="1:27" x14ac:dyDescent="0.3">
      <c r="A74" t="s">
        <v>670</v>
      </c>
      <c r="B74">
        <v>2</v>
      </c>
      <c r="C74" t="s">
        <v>1171</v>
      </c>
      <c r="D74">
        <v>13</v>
      </c>
      <c r="E74">
        <v>13</v>
      </c>
      <c r="F74">
        <v>28.6</v>
      </c>
      <c r="G74">
        <v>5.4</v>
      </c>
      <c r="H74">
        <v>12.2</v>
      </c>
      <c r="I74">
        <v>0.443</v>
      </c>
      <c r="J74">
        <v>3.2</v>
      </c>
      <c r="K74">
        <v>6.6</v>
      </c>
      <c r="L74">
        <v>0.47699999999999998</v>
      </c>
      <c r="M74">
        <v>2.2000000000000002</v>
      </c>
      <c r="N74">
        <v>5.5</v>
      </c>
      <c r="O74">
        <v>0.40300000000000002</v>
      </c>
      <c r="P74">
        <v>2</v>
      </c>
      <c r="Q74">
        <v>2.4</v>
      </c>
      <c r="R74">
        <v>0.83899999999999997</v>
      </c>
      <c r="S74">
        <v>0.7</v>
      </c>
      <c r="T74">
        <v>2.9</v>
      </c>
      <c r="U74">
        <v>3.6</v>
      </c>
      <c r="V74">
        <v>2.2999999999999998</v>
      </c>
      <c r="W74">
        <v>0.8</v>
      </c>
      <c r="X74">
        <v>0.1</v>
      </c>
      <c r="Y74">
        <v>2.4</v>
      </c>
      <c r="Z74">
        <v>2.4</v>
      </c>
      <c r="AA74">
        <v>15</v>
      </c>
    </row>
    <row r="75" spans="1:27" x14ac:dyDescent="0.3">
      <c r="A75" t="s">
        <v>670</v>
      </c>
      <c r="B75">
        <v>3</v>
      </c>
      <c r="C75" t="s">
        <v>1154</v>
      </c>
      <c r="D75">
        <v>34</v>
      </c>
      <c r="E75">
        <v>25</v>
      </c>
      <c r="F75">
        <v>20.8</v>
      </c>
      <c r="G75">
        <v>4.8</v>
      </c>
      <c r="H75">
        <v>8.3000000000000007</v>
      </c>
      <c r="I75">
        <v>0.57999999999999996</v>
      </c>
      <c r="J75">
        <v>4.7</v>
      </c>
      <c r="K75">
        <v>8.1999999999999993</v>
      </c>
      <c r="L75">
        <v>0.57699999999999996</v>
      </c>
      <c r="M75">
        <v>0.1</v>
      </c>
      <c r="N75">
        <v>0.1</v>
      </c>
      <c r="O75">
        <v>1</v>
      </c>
      <c r="P75">
        <v>3.3</v>
      </c>
      <c r="Q75">
        <v>5</v>
      </c>
      <c r="R75">
        <v>0.65300000000000002</v>
      </c>
      <c r="S75">
        <v>1.7</v>
      </c>
      <c r="T75">
        <v>4.3</v>
      </c>
      <c r="U75">
        <v>6.1</v>
      </c>
      <c r="V75">
        <v>0.7</v>
      </c>
      <c r="W75">
        <v>0.3</v>
      </c>
      <c r="X75">
        <v>1.2</v>
      </c>
      <c r="Y75">
        <v>2</v>
      </c>
      <c r="Z75">
        <v>2.5</v>
      </c>
      <c r="AA75">
        <v>12.9</v>
      </c>
    </row>
    <row r="76" spans="1:27" x14ac:dyDescent="0.3">
      <c r="A76" t="s">
        <v>670</v>
      </c>
      <c r="B76">
        <v>4</v>
      </c>
      <c r="C76" t="s">
        <v>1158</v>
      </c>
      <c r="D76">
        <v>39</v>
      </c>
      <c r="E76">
        <v>14</v>
      </c>
      <c r="F76">
        <v>24</v>
      </c>
      <c r="G76">
        <v>3.7</v>
      </c>
      <c r="H76">
        <v>6.1</v>
      </c>
      <c r="I76">
        <v>0.60499999999999998</v>
      </c>
      <c r="J76">
        <v>3.5</v>
      </c>
      <c r="K76">
        <v>5.4</v>
      </c>
      <c r="L76">
        <v>0.64500000000000002</v>
      </c>
      <c r="M76">
        <v>0.2</v>
      </c>
      <c r="N76">
        <v>0.7</v>
      </c>
      <c r="O76">
        <v>0.29599999999999999</v>
      </c>
      <c r="P76">
        <v>2.4</v>
      </c>
      <c r="Q76">
        <v>3.3</v>
      </c>
      <c r="R76">
        <v>0.73199999999999998</v>
      </c>
      <c r="S76">
        <v>2.5</v>
      </c>
      <c r="T76">
        <v>4.8</v>
      </c>
      <c r="U76">
        <v>7.3</v>
      </c>
      <c r="V76">
        <v>1.6</v>
      </c>
      <c r="W76">
        <v>0.9</v>
      </c>
      <c r="X76">
        <v>1.7</v>
      </c>
      <c r="Y76">
        <v>1.5</v>
      </c>
      <c r="Z76">
        <v>2.8</v>
      </c>
      <c r="AA76">
        <v>10</v>
      </c>
    </row>
    <row r="77" spans="1:27" x14ac:dyDescent="0.3">
      <c r="A77" t="s">
        <v>670</v>
      </c>
      <c r="B77">
        <v>5</v>
      </c>
      <c r="C77" t="s">
        <v>1162</v>
      </c>
      <c r="D77">
        <v>36</v>
      </c>
      <c r="E77">
        <v>35</v>
      </c>
      <c r="F77">
        <v>31.3</v>
      </c>
      <c r="G77">
        <v>3.3</v>
      </c>
      <c r="H77">
        <v>7.5</v>
      </c>
      <c r="I77">
        <v>0.432</v>
      </c>
      <c r="J77">
        <v>1.2</v>
      </c>
      <c r="K77">
        <v>2.7</v>
      </c>
      <c r="L77">
        <v>0.44900000000000001</v>
      </c>
      <c r="M77">
        <v>2</v>
      </c>
      <c r="N77">
        <v>4.8</v>
      </c>
      <c r="O77">
        <v>0.42199999999999999</v>
      </c>
      <c r="P77">
        <v>1.3</v>
      </c>
      <c r="Q77">
        <v>1.6</v>
      </c>
      <c r="R77">
        <v>0.81</v>
      </c>
      <c r="S77">
        <v>0.7</v>
      </c>
      <c r="T77">
        <v>2.2999999999999998</v>
      </c>
      <c r="U77">
        <v>3</v>
      </c>
      <c r="V77">
        <v>2.1</v>
      </c>
      <c r="W77">
        <v>0.6</v>
      </c>
      <c r="X77">
        <v>0.1</v>
      </c>
      <c r="Y77">
        <v>1</v>
      </c>
      <c r="Z77">
        <v>2.1</v>
      </c>
      <c r="AA77">
        <v>9.8000000000000007</v>
      </c>
    </row>
    <row r="78" spans="1:27" x14ac:dyDescent="0.3">
      <c r="A78" t="s">
        <v>670</v>
      </c>
      <c r="B78">
        <v>6</v>
      </c>
      <c r="C78" t="s">
        <v>1166</v>
      </c>
      <c r="D78">
        <v>39</v>
      </c>
      <c r="E78">
        <v>39</v>
      </c>
      <c r="F78">
        <v>30.4</v>
      </c>
      <c r="G78">
        <v>2.8</v>
      </c>
      <c r="H78">
        <v>6.9</v>
      </c>
      <c r="I78">
        <v>0.40500000000000003</v>
      </c>
      <c r="J78">
        <v>1.4</v>
      </c>
      <c r="K78">
        <v>2.7</v>
      </c>
      <c r="L78">
        <v>0.5</v>
      </c>
      <c r="M78">
        <v>1.4</v>
      </c>
      <c r="N78">
        <v>4.2</v>
      </c>
      <c r="O78">
        <v>0.34399999999999997</v>
      </c>
      <c r="P78">
        <v>0.9</v>
      </c>
      <c r="Q78">
        <v>1.2</v>
      </c>
      <c r="R78">
        <v>0.72899999999999998</v>
      </c>
      <c r="S78">
        <v>2.2000000000000002</v>
      </c>
      <c r="T78">
        <v>6.8</v>
      </c>
      <c r="U78">
        <v>8.9</v>
      </c>
      <c r="V78">
        <v>2.2999999999999998</v>
      </c>
      <c r="W78">
        <v>0.7</v>
      </c>
      <c r="X78">
        <v>1.3</v>
      </c>
      <c r="Y78">
        <v>1.5</v>
      </c>
      <c r="Z78">
        <v>2.1</v>
      </c>
      <c r="AA78">
        <v>7.9</v>
      </c>
    </row>
    <row r="79" spans="1:27" x14ac:dyDescent="0.3">
      <c r="A79" t="s">
        <v>670</v>
      </c>
      <c r="B79">
        <v>7</v>
      </c>
      <c r="C79" t="s">
        <v>1169</v>
      </c>
      <c r="D79">
        <v>39</v>
      </c>
      <c r="E79">
        <v>22</v>
      </c>
      <c r="F79">
        <v>22.1</v>
      </c>
      <c r="G79">
        <v>2.4</v>
      </c>
      <c r="H79">
        <v>4.8</v>
      </c>
      <c r="I79">
        <v>0.495</v>
      </c>
      <c r="J79">
        <v>2</v>
      </c>
      <c r="K79">
        <v>3.8</v>
      </c>
      <c r="L79">
        <v>0.52300000000000002</v>
      </c>
      <c r="M79">
        <v>0.4</v>
      </c>
      <c r="N79">
        <v>1</v>
      </c>
      <c r="O79">
        <v>0.38500000000000001</v>
      </c>
      <c r="P79">
        <v>0.9</v>
      </c>
      <c r="Q79">
        <v>1.3</v>
      </c>
      <c r="R79">
        <v>0.69199999999999995</v>
      </c>
      <c r="S79">
        <v>1</v>
      </c>
      <c r="T79">
        <v>2.8</v>
      </c>
      <c r="U79">
        <v>3.8</v>
      </c>
      <c r="V79">
        <v>1.6</v>
      </c>
      <c r="W79">
        <v>0.6</v>
      </c>
      <c r="X79">
        <v>0.5</v>
      </c>
      <c r="Y79">
        <v>1.3</v>
      </c>
      <c r="Z79">
        <v>1.8</v>
      </c>
      <c r="AA79">
        <v>6.1</v>
      </c>
    </row>
    <row r="80" spans="1:27" x14ac:dyDescent="0.3">
      <c r="A80" t="s">
        <v>670</v>
      </c>
      <c r="B80">
        <v>8</v>
      </c>
      <c r="C80" t="s">
        <v>1174</v>
      </c>
      <c r="D80">
        <v>30</v>
      </c>
      <c r="E80">
        <v>8</v>
      </c>
      <c r="F80">
        <v>18.8</v>
      </c>
      <c r="G80">
        <v>1.8</v>
      </c>
      <c r="H80">
        <v>4</v>
      </c>
      <c r="I80">
        <v>0.442</v>
      </c>
      <c r="J80">
        <v>1.1000000000000001</v>
      </c>
      <c r="K80">
        <v>1.7</v>
      </c>
      <c r="L80">
        <v>0.63500000000000001</v>
      </c>
      <c r="M80">
        <v>0.7</v>
      </c>
      <c r="N80">
        <v>2.2999999999999998</v>
      </c>
      <c r="O80">
        <v>0.29399999999999998</v>
      </c>
      <c r="P80">
        <v>0.5</v>
      </c>
      <c r="Q80">
        <v>0.6</v>
      </c>
      <c r="R80">
        <v>0.83299999999999996</v>
      </c>
      <c r="S80">
        <v>0.6</v>
      </c>
      <c r="T80">
        <v>1.9</v>
      </c>
      <c r="U80">
        <v>2.5</v>
      </c>
      <c r="V80">
        <v>1</v>
      </c>
      <c r="W80">
        <v>0.6</v>
      </c>
      <c r="X80">
        <v>0.1</v>
      </c>
      <c r="Y80">
        <v>0.7</v>
      </c>
      <c r="Z80">
        <v>1.2</v>
      </c>
      <c r="AA80">
        <v>4.7</v>
      </c>
    </row>
    <row r="81" spans="1:27" x14ac:dyDescent="0.3">
      <c r="A81" t="s">
        <v>670</v>
      </c>
      <c r="B81">
        <v>9</v>
      </c>
      <c r="C81" t="s">
        <v>1177</v>
      </c>
      <c r="D81">
        <v>32</v>
      </c>
      <c r="E81">
        <v>0</v>
      </c>
      <c r="F81">
        <v>8</v>
      </c>
      <c r="G81">
        <v>0.7</v>
      </c>
      <c r="H81">
        <v>1.8</v>
      </c>
      <c r="I81">
        <v>0.39</v>
      </c>
      <c r="J81">
        <v>0.2</v>
      </c>
      <c r="K81">
        <v>0.5</v>
      </c>
      <c r="L81">
        <v>0.438</v>
      </c>
      <c r="M81">
        <v>0.5</v>
      </c>
      <c r="N81">
        <v>1.3</v>
      </c>
      <c r="O81">
        <v>0.372</v>
      </c>
      <c r="P81">
        <v>0.3</v>
      </c>
      <c r="Q81">
        <v>0.4</v>
      </c>
      <c r="R81">
        <v>0.76900000000000002</v>
      </c>
      <c r="S81">
        <v>0.3</v>
      </c>
      <c r="T81">
        <v>0.9</v>
      </c>
      <c r="U81">
        <v>1.2</v>
      </c>
      <c r="V81">
        <v>0.1</v>
      </c>
      <c r="W81">
        <v>0.1</v>
      </c>
      <c r="X81">
        <v>0.1</v>
      </c>
      <c r="Y81">
        <v>0.1</v>
      </c>
      <c r="Z81">
        <v>0.4</v>
      </c>
      <c r="AA81">
        <v>2.2999999999999998</v>
      </c>
    </row>
    <row r="82" spans="1:27" x14ac:dyDescent="0.3">
      <c r="A82" t="s">
        <v>670</v>
      </c>
      <c r="B82">
        <v>10</v>
      </c>
      <c r="C82" t="s">
        <v>1185</v>
      </c>
      <c r="D82">
        <v>31</v>
      </c>
      <c r="E82">
        <v>0</v>
      </c>
      <c r="F82">
        <v>5.9</v>
      </c>
      <c r="G82">
        <v>0.7</v>
      </c>
      <c r="H82">
        <v>0.9</v>
      </c>
      <c r="I82">
        <v>0.79300000000000004</v>
      </c>
      <c r="J82">
        <v>0.7</v>
      </c>
      <c r="K82">
        <v>0.9</v>
      </c>
      <c r="L82">
        <v>0.79300000000000004</v>
      </c>
      <c r="M82">
        <v>0</v>
      </c>
      <c r="N82">
        <v>0</v>
      </c>
      <c r="P82">
        <v>0.1</v>
      </c>
      <c r="Q82">
        <v>0.2</v>
      </c>
      <c r="R82">
        <v>0.5</v>
      </c>
      <c r="S82">
        <v>0.5</v>
      </c>
      <c r="T82">
        <v>0.8</v>
      </c>
      <c r="U82">
        <v>1.3</v>
      </c>
      <c r="V82">
        <v>0.2</v>
      </c>
      <c r="W82">
        <v>0.1</v>
      </c>
      <c r="X82">
        <v>0.1</v>
      </c>
      <c r="Y82">
        <v>0.2</v>
      </c>
      <c r="Z82">
        <v>0.8</v>
      </c>
      <c r="AA82">
        <v>1.6</v>
      </c>
    </row>
    <row r="83" spans="1:27" x14ac:dyDescent="0.3">
      <c r="A83" t="s">
        <v>670</v>
      </c>
      <c r="B83">
        <v>11</v>
      </c>
      <c r="C83" t="s">
        <v>1181</v>
      </c>
      <c r="D83">
        <v>36</v>
      </c>
      <c r="E83">
        <v>0</v>
      </c>
      <c r="F83">
        <v>5.8</v>
      </c>
      <c r="G83">
        <v>0.5</v>
      </c>
      <c r="H83">
        <v>1.2</v>
      </c>
      <c r="I83">
        <v>0.40899999999999997</v>
      </c>
      <c r="J83">
        <v>0.3</v>
      </c>
      <c r="K83">
        <v>0.5</v>
      </c>
      <c r="L83">
        <v>0.58799999999999997</v>
      </c>
      <c r="M83">
        <v>0.2</v>
      </c>
      <c r="N83">
        <v>0.8</v>
      </c>
      <c r="O83">
        <v>0.29599999999999999</v>
      </c>
      <c r="P83">
        <v>0.3</v>
      </c>
      <c r="Q83">
        <v>0.4</v>
      </c>
      <c r="R83">
        <v>0.92300000000000004</v>
      </c>
      <c r="S83">
        <v>0</v>
      </c>
      <c r="T83">
        <v>0.4</v>
      </c>
      <c r="U83">
        <v>0.4</v>
      </c>
      <c r="V83">
        <v>0.9</v>
      </c>
      <c r="W83">
        <v>0.1</v>
      </c>
      <c r="X83">
        <v>0</v>
      </c>
      <c r="Y83">
        <v>0.6</v>
      </c>
      <c r="Z83">
        <v>0.7</v>
      </c>
      <c r="AA83">
        <v>1.6</v>
      </c>
    </row>
    <row r="84" spans="1:27" x14ac:dyDescent="0.3">
      <c r="A84" t="s">
        <v>670</v>
      </c>
      <c r="B84">
        <v>12</v>
      </c>
      <c r="C84" t="s">
        <v>1186</v>
      </c>
      <c r="D84">
        <v>23</v>
      </c>
      <c r="E84">
        <v>0</v>
      </c>
      <c r="F84">
        <v>3.6</v>
      </c>
      <c r="G84">
        <v>0.3</v>
      </c>
      <c r="H84">
        <v>0.9</v>
      </c>
      <c r="I84">
        <v>0.28599999999999998</v>
      </c>
      <c r="J84">
        <v>0</v>
      </c>
      <c r="K84">
        <v>0.3</v>
      </c>
      <c r="L84">
        <v>0</v>
      </c>
      <c r="M84">
        <v>0.3</v>
      </c>
      <c r="N84">
        <v>0.6</v>
      </c>
      <c r="O84">
        <v>0.42899999999999999</v>
      </c>
      <c r="P84">
        <v>0.2</v>
      </c>
      <c r="Q84">
        <v>0.4</v>
      </c>
      <c r="R84">
        <v>0.55600000000000005</v>
      </c>
      <c r="S84">
        <v>0.2</v>
      </c>
      <c r="T84">
        <v>1</v>
      </c>
      <c r="U84">
        <v>1.1000000000000001</v>
      </c>
      <c r="V84">
        <v>0.3</v>
      </c>
      <c r="W84">
        <v>0</v>
      </c>
      <c r="X84">
        <v>0.4</v>
      </c>
      <c r="Y84">
        <v>0.2</v>
      </c>
      <c r="Z84">
        <v>0.5</v>
      </c>
      <c r="AA84">
        <v>1</v>
      </c>
    </row>
    <row r="85" spans="1:27" x14ac:dyDescent="0.3">
      <c r="A85" t="s">
        <v>670</v>
      </c>
      <c r="B85">
        <v>13</v>
      </c>
      <c r="C85" t="s">
        <v>1191</v>
      </c>
      <c r="D85">
        <v>14</v>
      </c>
      <c r="E85">
        <v>0</v>
      </c>
      <c r="F85">
        <v>1.1000000000000001</v>
      </c>
      <c r="G85">
        <v>0.1</v>
      </c>
      <c r="H85">
        <v>0.4</v>
      </c>
      <c r="I85">
        <v>0.33300000000000002</v>
      </c>
      <c r="J85">
        <v>0</v>
      </c>
      <c r="K85">
        <v>0.2</v>
      </c>
      <c r="L85">
        <v>0</v>
      </c>
      <c r="M85">
        <v>0.1</v>
      </c>
      <c r="N85">
        <v>0.2</v>
      </c>
      <c r="O85">
        <v>0.66700000000000004</v>
      </c>
      <c r="P85">
        <v>0.3</v>
      </c>
      <c r="Q85">
        <v>0.3</v>
      </c>
      <c r="R85">
        <v>1</v>
      </c>
      <c r="S85">
        <v>0.1</v>
      </c>
      <c r="T85">
        <v>0.1</v>
      </c>
      <c r="U85">
        <v>0.1</v>
      </c>
      <c r="V85">
        <v>0.2</v>
      </c>
      <c r="W85">
        <v>0.1</v>
      </c>
      <c r="X85">
        <v>0</v>
      </c>
      <c r="Y85">
        <v>0.4</v>
      </c>
      <c r="Z85">
        <v>0</v>
      </c>
      <c r="AA85">
        <v>0.7</v>
      </c>
    </row>
    <row r="86" spans="1:27" x14ac:dyDescent="0.3">
      <c r="A86" t="s">
        <v>670</v>
      </c>
      <c r="B86">
        <v>14</v>
      </c>
      <c r="C86" t="s">
        <v>1194</v>
      </c>
      <c r="D86">
        <v>9</v>
      </c>
      <c r="E86">
        <v>0</v>
      </c>
      <c r="F86">
        <v>1.4</v>
      </c>
      <c r="G86">
        <v>0.2</v>
      </c>
      <c r="H86">
        <v>0.6</v>
      </c>
      <c r="I86">
        <v>0.4</v>
      </c>
      <c r="J86">
        <v>0.2</v>
      </c>
      <c r="K86">
        <v>0.6</v>
      </c>
      <c r="L86">
        <v>0.4</v>
      </c>
      <c r="M86">
        <v>0</v>
      </c>
      <c r="N86">
        <v>0</v>
      </c>
      <c r="P86">
        <v>0.1</v>
      </c>
      <c r="Q86">
        <v>0.2</v>
      </c>
      <c r="R86">
        <v>0.5</v>
      </c>
      <c r="S86">
        <v>0.2</v>
      </c>
      <c r="T86">
        <v>0.1</v>
      </c>
      <c r="U86">
        <v>0.3</v>
      </c>
      <c r="V86">
        <v>0</v>
      </c>
      <c r="W86">
        <v>0</v>
      </c>
      <c r="X86">
        <v>0</v>
      </c>
      <c r="Y86">
        <v>0</v>
      </c>
      <c r="Z86">
        <v>0.2</v>
      </c>
      <c r="AA86">
        <v>0.6</v>
      </c>
    </row>
    <row r="87" spans="1:27" x14ac:dyDescent="0.3">
      <c r="A87" t="s">
        <v>670</v>
      </c>
      <c r="B87">
        <v>15</v>
      </c>
      <c r="C87" t="s">
        <v>1189</v>
      </c>
      <c r="D87">
        <v>18</v>
      </c>
      <c r="E87">
        <v>0</v>
      </c>
      <c r="F87">
        <v>1.6</v>
      </c>
      <c r="G87">
        <v>0.2</v>
      </c>
      <c r="H87">
        <v>0.4</v>
      </c>
      <c r="I87">
        <v>0.5</v>
      </c>
      <c r="J87">
        <v>0.2</v>
      </c>
      <c r="K87">
        <v>0.4</v>
      </c>
      <c r="L87">
        <v>0.5</v>
      </c>
      <c r="M87">
        <v>0</v>
      </c>
      <c r="N87">
        <v>0</v>
      </c>
      <c r="P87">
        <v>0.1</v>
      </c>
      <c r="Q87">
        <v>0.2</v>
      </c>
      <c r="R87">
        <v>0.66700000000000004</v>
      </c>
      <c r="S87">
        <v>0.1</v>
      </c>
      <c r="T87">
        <v>0.4</v>
      </c>
      <c r="U87">
        <v>0.5</v>
      </c>
      <c r="V87">
        <v>0.1</v>
      </c>
      <c r="W87">
        <v>0.1</v>
      </c>
      <c r="X87">
        <v>0</v>
      </c>
      <c r="Y87">
        <v>0</v>
      </c>
      <c r="Z87">
        <v>0.4</v>
      </c>
      <c r="AA87">
        <v>0.6</v>
      </c>
    </row>
    <row r="88" spans="1:27" x14ac:dyDescent="0.3">
      <c r="A88" t="s">
        <v>670</v>
      </c>
      <c r="B88">
        <v>16</v>
      </c>
      <c r="C88" t="s">
        <v>1197</v>
      </c>
      <c r="D88">
        <v>7</v>
      </c>
      <c r="E88">
        <v>0</v>
      </c>
      <c r="F88">
        <v>1</v>
      </c>
      <c r="G88">
        <v>0.1</v>
      </c>
      <c r="H88">
        <v>0.7</v>
      </c>
      <c r="I88">
        <v>0.2</v>
      </c>
      <c r="J88">
        <v>0.1</v>
      </c>
      <c r="K88">
        <v>0.4</v>
      </c>
      <c r="L88">
        <v>0.33300000000000002</v>
      </c>
      <c r="M88">
        <v>0</v>
      </c>
      <c r="N88">
        <v>0.3</v>
      </c>
      <c r="O88">
        <v>0</v>
      </c>
      <c r="P88">
        <v>0.1</v>
      </c>
      <c r="Q88">
        <v>0.1</v>
      </c>
      <c r="R88">
        <v>1</v>
      </c>
      <c r="S88">
        <v>0</v>
      </c>
      <c r="T88">
        <v>0.3</v>
      </c>
      <c r="U88">
        <v>0.3</v>
      </c>
      <c r="V88">
        <v>0</v>
      </c>
      <c r="W88">
        <v>0</v>
      </c>
      <c r="X88">
        <v>0</v>
      </c>
      <c r="Y88">
        <v>0</v>
      </c>
      <c r="Z88">
        <v>0</v>
      </c>
      <c r="AA88">
        <v>0.4</v>
      </c>
    </row>
    <row r="89" spans="1:27" x14ac:dyDescent="0.3">
      <c r="A89" t="s">
        <v>1200</v>
      </c>
      <c r="B89">
        <v>1</v>
      </c>
      <c r="C89" t="s">
        <v>1201</v>
      </c>
      <c r="D89">
        <v>35</v>
      </c>
      <c r="E89">
        <v>33</v>
      </c>
      <c r="F89">
        <v>29.3</v>
      </c>
      <c r="G89">
        <v>5.4</v>
      </c>
      <c r="H89">
        <v>10.4</v>
      </c>
      <c r="I89">
        <v>0.52200000000000002</v>
      </c>
      <c r="J89">
        <v>4.5</v>
      </c>
      <c r="K89">
        <v>8.1999999999999993</v>
      </c>
      <c r="L89">
        <v>0.54900000000000004</v>
      </c>
      <c r="M89">
        <v>0.9</v>
      </c>
      <c r="N89">
        <v>2.2000000000000002</v>
      </c>
      <c r="O89">
        <v>0.42299999999999999</v>
      </c>
      <c r="P89">
        <v>3.4</v>
      </c>
      <c r="Q89">
        <v>5.0999999999999996</v>
      </c>
      <c r="R89">
        <v>0.66300000000000003</v>
      </c>
      <c r="S89">
        <v>2.2999999999999998</v>
      </c>
      <c r="T89">
        <v>5.2</v>
      </c>
      <c r="U89">
        <v>7.5</v>
      </c>
      <c r="V89">
        <v>1.8</v>
      </c>
      <c r="W89">
        <v>0.8</v>
      </c>
      <c r="X89">
        <v>1.2</v>
      </c>
      <c r="Y89">
        <v>2</v>
      </c>
      <c r="Z89">
        <v>2.5</v>
      </c>
      <c r="AA89">
        <v>15.2</v>
      </c>
    </row>
    <row r="90" spans="1:27" x14ac:dyDescent="0.3">
      <c r="A90" t="s">
        <v>1200</v>
      </c>
      <c r="B90">
        <v>2</v>
      </c>
      <c r="C90" t="s">
        <v>1203</v>
      </c>
      <c r="D90">
        <v>37</v>
      </c>
      <c r="E90">
        <v>37</v>
      </c>
      <c r="F90">
        <v>32.6</v>
      </c>
      <c r="G90">
        <v>5</v>
      </c>
      <c r="H90">
        <v>10.9</v>
      </c>
      <c r="I90">
        <v>0.46200000000000002</v>
      </c>
      <c r="J90">
        <v>3.4</v>
      </c>
      <c r="K90">
        <v>6.3</v>
      </c>
      <c r="L90">
        <v>0.53800000000000003</v>
      </c>
      <c r="M90">
        <v>1.6</v>
      </c>
      <c r="N90">
        <v>4.5999999999999996</v>
      </c>
      <c r="O90">
        <v>0.35499999999999998</v>
      </c>
      <c r="P90">
        <v>2.4</v>
      </c>
      <c r="Q90">
        <v>2.5</v>
      </c>
      <c r="R90">
        <v>0.93500000000000005</v>
      </c>
      <c r="S90">
        <v>0.4</v>
      </c>
      <c r="T90">
        <v>4.0999999999999996</v>
      </c>
      <c r="U90">
        <v>4.5</v>
      </c>
      <c r="V90">
        <v>2.5</v>
      </c>
      <c r="W90">
        <v>1.1000000000000001</v>
      </c>
      <c r="X90">
        <v>0.3</v>
      </c>
      <c r="Y90">
        <v>1.6</v>
      </c>
      <c r="Z90">
        <v>1.3</v>
      </c>
      <c r="AA90">
        <v>14</v>
      </c>
    </row>
    <row r="91" spans="1:27" x14ac:dyDescent="0.3">
      <c r="A91" t="s">
        <v>1200</v>
      </c>
      <c r="B91">
        <v>3</v>
      </c>
      <c r="C91" t="s">
        <v>1206</v>
      </c>
      <c r="D91">
        <v>37</v>
      </c>
      <c r="E91">
        <v>36</v>
      </c>
      <c r="F91">
        <v>30.7</v>
      </c>
      <c r="G91">
        <v>4.5999999999999996</v>
      </c>
      <c r="H91">
        <v>10.1</v>
      </c>
      <c r="I91">
        <v>0.46100000000000002</v>
      </c>
      <c r="J91">
        <v>3.4</v>
      </c>
      <c r="K91">
        <v>6.9</v>
      </c>
      <c r="L91">
        <v>0.498</v>
      </c>
      <c r="M91">
        <v>1.2</v>
      </c>
      <c r="N91">
        <v>3.2</v>
      </c>
      <c r="O91">
        <v>0.38100000000000001</v>
      </c>
      <c r="P91">
        <v>2.9</v>
      </c>
      <c r="Q91">
        <v>4.2</v>
      </c>
      <c r="R91">
        <v>0.70299999999999996</v>
      </c>
      <c r="S91">
        <v>1.3</v>
      </c>
      <c r="T91">
        <v>4.5</v>
      </c>
      <c r="U91">
        <v>5.9</v>
      </c>
      <c r="V91">
        <v>1.6</v>
      </c>
      <c r="W91">
        <v>0.8</v>
      </c>
      <c r="X91">
        <v>0.2</v>
      </c>
      <c r="Y91">
        <v>1.6</v>
      </c>
      <c r="Z91">
        <v>2.2000000000000002</v>
      </c>
      <c r="AA91">
        <v>13.5</v>
      </c>
    </row>
    <row r="92" spans="1:27" x14ac:dyDescent="0.3">
      <c r="A92" t="s">
        <v>1200</v>
      </c>
      <c r="B92">
        <v>4</v>
      </c>
      <c r="C92" t="s">
        <v>1209</v>
      </c>
      <c r="D92">
        <v>32</v>
      </c>
      <c r="E92">
        <v>28</v>
      </c>
      <c r="F92">
        <v>28.6</v>
      </c>
      <c r="G92">
        <v>3.9</v>
      </c>
      <c r="H92">
        <v>7.2</v>
      </c>
      <c r="I92">
        <v>0.53700000000000003</v>
      </c>
      <c r="J92">
        <v>3.7</v>
      </c>
      <c r="K92">
        <v>6.4</v>
      </c>
      <c r="L92">
        <v>0.57099999999999995</v>
      </c>
      <c r="M92">
        <v>0.2</v>
      </c>
      <c r="N92">
        <v>0.8</v>
      </c>
      <c r="O92">
        <v>0.26900000000000002</v>
      </c>
      <c r="P92">
        <v>3.3</v>
      </c>
      <c r="Q92">
        <v>4.4000000000000004</v>
      </c>
      <c r="R92">
        <v>0.73199999999999998</v>
      </c>
      <c r="S92">
        <v>2.7</v>
      </c>
      <c r="T92">
        <v>4.4000000000000004</v>
      </c>
      <c r="U92">
        <v>7.2</v>
      </c>
      <c r="V92">
        <v>0.9</v>
      </c>
      <c r="W92">
        <v>0.4</v>
      </c>
      <c r="X92">
        <v>0.7</v>
      </c>
      <c r="Y92">
        <v>1.6</v>
      </c>
      <c r="Z92">
        <v>2.5</v>
      </c>
      <c r="AA92">
        <v>11.2</v>
      </c>
    </row>
    <row r="93" spans="1:27" x14ac:dyDescent="0.3">
      <c r="A93" t="s">
        <v>1200</v>
      </c>
      <c r="B93">
        <v>5</v>
      </c>
      <c r="C93" t="s">
        <v>1227</v>
      </c>
      <c r="D93">
        <v>9</v>
      </c>
      <c r="E93">
        <v>0</v>
      </c>
      <c r="F93">
        <v>17.8</v>
      </c>
      <c r="G93">
        <v>2.4</v>
      </c>
      <c r="H93">
        <v>5.4</v>
      </c>
      <c r="I93">
        <v>0.44900000000000001</v>
      </c>
      <c r="J93">
        <v>1.2</v>
      </c>
      <c r="K93">
        <v>2.6</v>
      </c>
      <c r="L93">
        <v>0.47799999999999998</v>
      </c>
      <c r="M93">
        <v>1.2</v>
      </c>
      <c r="N93">
        <v>2.9</v>
      </c>
      <c r="O93">
        <v>0.42299999999999999</v>
      </c>
      <c r="P93">
        <v>1.9</v>
      </c>
      <c r="Q93">
        <v>2.1</v>
      </c>
      <c r="R93">
        <v>0.89500000000000002</v>
      </c>
      <c r="S93">
        <v>0.3</v>
      </c>
      <c r="T93">
        <v>1</v>
      </c>
      <c r="U93">
        <v>1.3</v>
      </c>
      <c r="V93">
        <v>2.2999999999999998</v>
      </c>
      <c r="W93">
        <v>1</v>
      </c>
      <c r="X93">
        <v>0</v>
      </c>
      <c r="Y93">
        <v>2.2999999999999998</v>
      </c>
      <c r="Z93">
        <v>0.8</v>
      </c>
      <c r="AA93">
        <v>8</v>
      </c>
    </row>
    <row r="94" spans="1:27" x14ac:dyDescent="0.3">
      <c r="A94" t="s">
        <v>1200</v>
      </c>
      <c r="B94">
        <v>6</v>
      </c>
      <c r="C94" t="s">
        <v>1212</v>
      </c>
      <c r="D94">
        <v>37</v>
      </c>
      <c r="E94">
        <v>30</v>
      </c>
      <c r="F94">
        <v>28.5</v>
      </c>
      <c r="G94">
        <v>2.7</v>
      </c>
      <c r="H94">
        <v>5.8</v>
      </c>
      <c r="I94">
        <v>0.46700000000000003</v>
      </c>
      <c r="J94">
        <v>2.2999999999999998</v>
      </c>
      <c r="K94">
        <v>4.4000000000000004</v>
      </c>
      <c r="L94">
        <v>0.52800000000000002</v>
      </c>
      <c r="M94">
        <v>0.4</v>
      </c>
      <c r="N94">
        <v>1.4</v>
      </c>
      <c r="O94">
        <v>0.27500000000000002</v>
      </c>
      <c r="P94">
        <v>1.9</v>
      </c>
      <c r="Q94">
        <v>2.5</v>
      </c>
      <c r="R94">
        <v>0.76100000000000001</v>
      </c>
      <c r="S94">
        <v>0.6</v>
      </c>
      <c r="T94">
        <v>2</v>
      </c>
      <c r="U94">
        <v>2.6</v>
      </c>
      <c r="V94">
        <v>4.3</v>
      </c>
      <c r="W94">
        <v>1.6</v>
      </c>
      <c r="X94">
        <v>0.1</v>
      </c>
      <c r="Y94">
        <v>2.5</v>
      </c>
      <c r="Z94">
        <v>2</v>
      </c>
      <c r="AA94">
        <v>7.7</v>
      </c>
    </row>
    <row r="95" spans="1:27" x14ac:dyDescent="0.3">
      <c r="A95" t="s">
        <v>1200</v>
      </c>
      <c r="B95">
        <v>7</v>
      </c>
      <c r="C95" t="s">
        <v>1216</v>
      </c>
      <c r="D95">
        <v>37</v>
      </c>
      <c r="E95">
        <v>7</v>
      </c>
      <c r="F95">
        <v>18.5</v>
      </c>
      <c r="G95">
        <v>1.5</v>
      </c>
      <c r="H95">
        <v>4</v>
      </c>
      <c r="I95">
        <v>0.372</v>
      </c>
      <c r="J95">
        <v>0.7</v>
      </c>
      <c r="K95">
        <v>1.6</v>
      </c>
      <c r="L95">
        <v>0.41</v>
      </c>
      <c r="M95">
        <v>0.8</v>
      </c>
      <c r="N95">
        <v>2.4</v>
      </c>
      <c r="O95">
        <v>0.34499999999999997</v>
      </c>
      <c r="P95">
        <v>1.4</v>
      </c>
      <c r="Q95">
        <v>1.7</v>
      </c>
      <c r="R95">
        <v>0.82799999999999996</v>
      </c>
      <c r="S95">
        <v>0.1</v>
      </c>
      <c r="T95">
        <v>1.7</v>
      </c>
      <c r="U95">
        <v>1.8</v>
      </c>
      <c r="V95">
        <v>1.2</v>
      </c>
      <c r="W95">
        <v>0.4</v>
      </c>
      <c r="X95">
        <v>0</v>
      </c>
      <c r="Y95">
        <v>0.9</v>
      </c>
      <c r="Z95">
        <v>1.2</v>
      </c>
      <c r="AA95">
        <v>5.2</v>
      </c>
    </row>
    <row r="96" spans="1:27" x14ac:dyDescent="0.3">
      <c r="A96" t="s">
        <v>1200</v>
      </c>
      <c r="B96">
        <v>8</v>
      </c>
      <c r="C96" t="s">
        <v>1220</v>
      </c>
      <c r="D96">
        <v>37</v>
      </c>
      <c r="E96">
        <v>3</v>
      </c>
      <c r="F96">
        <v>12.1</v>
      </c>
      <c r="G96">
        <v>1.3</v>
      </c>
      <c r="H96">
        <v>2.2000000000000002</v>
      </c>
      <c r="I96">
        <v>0.59799999999999998</v>
      </c>
      <c r="J96">
        <v>1.3</v>
      </c>
      <c r="K96">
        <v>2.2000000000000002</v>
      </c>
      <c r="L96">
        <v>0.59799999999999998</v>
      </c>
      <c r="M96">
        <v>0</v>
      </c>
      <c r="N96">
        <v>0</v>
      </c>
      <c r="P96">
        <v>1.3</v>
      </c>
      <c r="Q96">
        <v>1.9</v>
      </c>
      <c r="R96">
        <v>0.69</v>
      </c>
      <c r="S96">
        <v>1.5</v>
      </c>
      <c r="T96">
        <v>1.8</v>
      </c>
      <c r="U96">
        <v>3.3</v>
      </c>
      <c r="V96">
        <v>0.2</v>
      </c>
      <c r="W96">
        <v>0.1</v>
      </c>
      <c r="X96">
        <v>1.3</v>
      </c>
      <c r="Y96">
        <v>0.7</v>
      </c>
      <c r="Z96">
        <v>2.1</v>
      </c>
      <c r="AA96">
        <v>4</v>
      </c>
    </row>
    <row r="97" spans="1:27" x14ac:dyDescent="0.3">
      <c r="A97" t="s">
        <v>1200</v>
      </c>
      <c r="B97">
        <v>9</v>
      </c>
      <c r="C97" t="s">
        <v>1223</v>
      </c>
      <c r="D97">
        <v>37</v>
      </c>
      <c r="E97">
        <v>10</v>
      </c>
      <c r="F97">
        <v>15.1</v>
      </c>
      <c r="G97">
        <v>1.6</v>
      </c>
      <c r="H97">
        <v>3.4</v>
      </c>
      <c r="I97">
        <v>0.48</v>
      </c>
      <c r="J97">
        <v>1.6</v>
      </c>
      <c r="K97">
        <v>3.1</v>
      </c>
      <c r="L97">
        <v>0.504</v>
      </c>
      <c r="M97">
        <v>0.1</v>
      </c>
      <c r="N97">
        <v>0.3</v>
      </c>
      <c r="O97">
        <v>0.2</v>
      </c>
      <c r="P97">
        <v>0.5</v>
      </c>
      <c r="Q97">
        <v>0.8</v>
      </c>
      <c r="R97">
        <v>0.56699999999999995</v>
      </c>
      <c r="S97">
        <v>1.7</v>
      </c>
      <c r="T97">
        <v>2.4</v>
      </c>
      <c r="U97">
        <v>4.0999999999999996</v>
      </c>
      <c r="V97">
        <v>0.4</v>
      </c>
      <c r="W97">
        <v>0.4</v>
      </c>
      <c r="X97">
        <v>1</v>
      </c>
      <c r="Y97">
        <v>0.8</v>
      </c>
      <c r="Z97">
        <v>2.1</v>
      </c>
      <c r="AA97">
        <v>3.8</v>
      </c>
    </row>
    <row r="98" spans="1:27" x14ac:dyDescent="0.3">
      <c r="A98" t="s">
        <v>1200</v>
      </c>
      <c r="B98">
        <v>10</v>
      </c>
      <c r="C98" t="s">
        <v>1230</v>
      </c>
      <c r="D98">
        <v>28</v>
      </c>
      <c r="E98">
        <v>0</v>
      </c>
      <c r="F98">
        <v>9.1</v>
      </c>
      <c r="G98">
        <v>0.7</v>
      </c>
      <c r="H98">
        <v>2.2000000000000002</v>
      </c>
      <c r="I98">
        <v>0.32800000000000001</v>
      </c>
      <c r="J98">
        <v>0.3</v>
      </c>
      <c r="K98">
        <v>0.7</v>
      </c>
      <c r="L98">
        <v>0.36799999999999999</v>
      </c>
      <c r="M98">
        <v>0.5</v>
      </c>
      <c r="N98">
        <v>1.5</v>
      </c>
      <c r="O98">
        <v>0.31</v>
      </c>
      <c r="P98">
        <v>0.4</v>
      </c>
      <c r="Q98">
        <v>0.5</v>
      </c>
      <c r="R98">
        <v>0.73299999999999998</v>
      </c>
      <c r="S98">
        <v>0</v>
      </c>
      <c r="T98">
        <v>0.5</v>
      </c>
      <c r="U98">
        <v>0.5</v>
      </c>
      <c r="V98">
        <v>0.4</v>
      </c>
      <c r="W98">
        <v>0.1</v>
      </c>
      <c r="X98">
        <v>0.1</v>
      </c>
      <c r="Y98">
        <v>0.4</v>
      </c>
      <c r="Z98">
        <v>0.8</v>
      </c>
      <c r="AA98">
        <v>2.2999999999999998</v>
      </c>
    </row>
    <row r="99" spans="1:27" x14ac:dyDescent="0.3">
      <c r="A99" t="s">
        <v>1200</v>
      </c>
      <c r="B99">
        <v>11</v>
      </c>
      <c r="C99" t="s">
        <v>1234</v>
      </c>
      <c r="D99">
        <v>10</v>
      </c>
      <c r="E99">
        <v>1</v>
      </c>
      <c r="F99">
        <v>1.4</v>
      </c>
      <c r="G99">
        <v>0</v>
      </c>
      <c r="H99">
        <v>0</v>
      </c>
      <c r="J99">
        <v>0</v>
      </c>
      <c r="K99">
        <v>0</v>
      </c>
      <c r="M99">
        <v>0</v>
      </c>
      <c r="N99">
        <v>0</v>
      </c>
      <c r="P99">
        <v>0</v>
      </c>
      <c r="Q99">
        <v>0</v>
      </c>
      <c r="S99">
        <v>0.1</v>
      </c>
      <c r="T99">
        <v>0</v>
      </c>
      <c r="U99">
        <v>0.1</v>
      </c>
      <c r="V99">
        <v>0</v>
      </c>
      <c r="W99">
        <v>0</v>
      </c>
      <c r="X99">
        <v>0</v>
      </c>
      <c r="Y99">
        <v>0.1</v>
      </c>
      <c r="Z99">
        <v>0.1</v>
      </c>
      <c r="AA99">
        <v>0</v>
      </c>
    </row>
    <row r="100" spans="1:27" x14ac:dyDescent="0.3">
      <c r="A100" t="s">
        <v>62</v>
      </c>
      <c r="B100">
        <v>1</v>
      </c>
      <c r="C100" t="s">
        <v>1241</v>
      </c>
      <c r="D100">
        <v>37</v>
      </c>
      <c r="E100">
        <v>37</v>
      </c>
      <c r="F100">
        <v>29.6</v>
      </c>
      <c r="G100">
        <v>5.0999999999999996</v>
      </c>
      <c r="H100">
        <v>11</v>
      </c>
      <c r="I100">
        <v>0.46200000000000002</v>
      </c>
      <c r="J100">
        <v>3.6</v>
      </c>
      <c r="K100">
        <v>7.1</v>
      </c>
      <c r="L100">
        <v>0.5</v>
      </c>
      <c r="M100">
        <v>1.5</v>
      </c>
      <c r="N100">
        <v>3.9</v>
      </c>
      <c r="O100">
        <v>0.39200000000000002</v>
      </c>
      <c r="P100">
        <v>3.1</v>
      </c>
      <c r="Q100">
        <v>4.0999999999999996</v>
      </c>
      <c r="R100">
        <v>0.77300000000000002</v>
      </c>
      <c r="S100">
        <v>1.2</v>
      </c>
      <c r="T100">
        <v>4.3</v>
      </c>
      <c r="U100">
        <v>5.4</v>
      </c>
      <c r="V100">
        <v>0.8</v>
      </c>
      <c r="W100">
        <v>0.7</v>
      </c>
      <c r="X100">
        <v>0.5</v>
      </c>
      <c r="Y100">
        <v>1.2</v>
      </c>
      <c r="Z100">
        <v>2.1</v>
      </c>
      <c r="AA100">
        <v>14.8</v>
      </c>
    </row>
    <row r="101" spans="1:27" x14ac:dyDescent="0.3">
      <c r="A101" t="s">
        <v>62</v>
      </c>
      <c r="B101">
        <v>2</v>
      </c>
      <c r="C101" t="s">
        <v>1245</v>
      </c>
      <c r="D101">
        <v>37</v>
      </c>
      <c r="E101">
        <v>37</v>
      </c>
      <c r="F101">
        <v>33.1</v>
      </c>
      <c r="G101">
        <v>4.4000000000000004</v>
      </c>
      <c r="H101">
        <v>10</v>
      </c>
      <c r="I101">
        <v>0.436</v>
      </c>
      <c r="J101">
        <v>2.2999999999999998</v>
      </c>
      <c r="K101">
        <v>4.5</v>
      </c>
      <c r="L101">
        <v>0.51800000000000002</v>
      </c>
      <c r="M101">
        <v>2</v>
      </c>
      <c r="N101">
        <v>5.5</v>
      </c>
      <c r="O101">
        <v>0.36899999999999999</v>
      </c>
      <c r="P101">
        <v>2</v>
      </c>
      <c r="Q101">
        <v>2.4</v>
      </c>
      <c r="R101">
        <v>0.83299999999999996</v>
      </c>
      <c r="S101">
        <v>0.2</v>
      </c>
      <c r="T101">
        <v>2.8</v>
      </c>
      <c r="U101">
        <v>3</v>
      </c>
      <c r="V101">
        <v>2.2000000000000002</v>
      </c>
      <c r="W101">
        <v>1.1000000000000001</v>
      </c>
      <c r="X101">
        <v>0.2</v>
      </c>
      <c r="Y101">
        <v>1.5</v>
      </c>
      <c r="Z101">
        <v>2</v>
      </c>
      <c r="AA101">
        <v>12.8</v>
      </c>
    </row>
    <row r="102" spans="1:27" x14ac:dyDescent="0.3">
      <c r="A102" t="s">
        <v>62</v>
      </c>
      <c r="B102">
        <v>3</v>
      </c>
      <c r="C102" t="s">
        <v>1247</v>
      </c>
      <c r="D102">
        <v>34</v>
      </c>
      <c r="E102">
        <v>34</v>
      </c>
      <c r="F102">
        <v>31.5</v>
      </c>
      <c r="G102">
        <v>4.5</v>
      </c>
      <c r="H102">
        <v>10.4</v>
      </c>
      <c r="I102">
        <v>0.43099999999999999</v>
      </c>
      <c r="J102">
        <v>3.6</v>
      </c>
      <c r="K102">
        <v>7.6</v>
      </c>
      <c r="L102">
        <v>0.48099999999999998</v>
      </c>
      <c r="M102">
        <v>0.9</v>
      </c>
      <c r="N102">
        <v>2.9</v>
      </c>
      <c r="O102">
        <v>0.29899999999999999</v>
      </c>
      <c r="P102">
        <v>2.4</v>
      </c>
      <c r="Q102">
        <v>3.6</v>
      </c>
      <c r="R102">
        <v>0.64500000000000002</v>
      </c>
      <c r="S102">
        <v>1.5</v>
      </c>
      <c r="T102">
        <v>3.5</v>
      </c>
      <c r="U102">
        <v>5</v>
      </c>
      <c r="V102">
        <v>1.4</v>
      </c>
      <c r="W102">
        <v>1.1000000000000001</v>
      </c>
      <c r="X102">
        <v>0.5</v>
      </c>
      <c r="Y102">
        <v>1.7</v>
      </c>
      <c r="Z102">
        <v>1.8</v>
      </c>
      <c r="AA102">
        <v>12.2</v>
      </c>
    </row>
    <row r="103" spans="1:27" x14ac:dyDescent="0.3">
      <c r="A103" t="s">
        <v>62</v>
      </c>
      <c r="B103">
        <v>4</v>
      </c>
      <c r="C103" t="s">
        <v>1250</v>
      </c>
      <c r="D103">
        <v>37</v>
      </c>
      <c r="E103">
        <v>37</v>
      </c>
      <c r="F103">
        <v>27.9</v>
      </c>
      <c r="G103">
        <v>3.7</v>
      </c>
      <c r="H103">
        <v>7.1</v>
      </c>
      <c r="I103">
        <v>0.52100000000000002</v>
      </c>
      <c r="J103">
        <v>3.1</v>
      </c>
      <c r="K103">
        <v>5</v>
      </c>
      <c r="L103">
        <v>0.61299999999999999</v>
      </c>
      <c r="M103">
        <v>0.6</v>
      </c>
      <c r="N103">
        <v>2.1</v>
      </c>
      <c r="O103">
        <v>0.29899999999999999</v>
      </c>
      <c r="P103">
        <v>1.5</v>
      </c>
      <c r="Q103">
        <v>2.5</v>
      </c>
      <c r="R103">
        <v>0.59299999999999997</v>
      </c>
      <c r="S103">
        <v>2</v>
      </c>
      <c r="T103">
        <v>5</v>
      </c>
      <c r="U103">
        <v>7</v>
      </c>
      <c r="V103">
        <v>0.9</v>
      </c>
      <c r="W103">
        <v>0.7</v>
      </c>
      <c r="X103">
        <v>2</v>
      </c>
      <c r="Y103">
        <v>0.5</v>
      </c>
      <c r="Z103">
        <v>2.2000000000000002</v>
      </c>
      <c r="AA103">
        <v>9.5</v>
      </c>
    </row>
    <row r="104" spans="1:27" x14ac:dyDescent="0.3">
      <c r="A104" t="s">
        <v>62</v>
      </c>
      <c r="B104">
        <v>5</v>
      </c>
      <c r="C104" t="s">
        <v>1253</v>
      </c>
      <c r="D104">
        <v>37</v>
      </c>
      <c r="E104">
        <v>37</v>
      </c>
      <c r="F104">
        <v>33.799999999999997</v>
      </c>
      <c r="G104">
        <v>3.5</v>
      </c>
      <c r="H104">
        <v>8</v>
      </c>
      <c r="I104">
        <v>0.434</v>
      </c>
      <c r="J104">
        <v>2.6</v>
      </c>
      <c r="K104">
        <v>5.2</v>
      </c>
      <c r="L104">
        <v>0.503</v>
      </c>
      <c r="M104">
        <v>0.9</v>
      </c>
      <c r="N104">
        <v>2.8</v>
      </c>
      <c r="O104">
        <v>0.308</v>
      </c>
      <c r="P104">
        <v>1</v>
      </c>
      <c r="Q104">
        <v>1.5</v>
      </c>
      <c r="R104">
        <v>0.66700000000000004</v>
      </c>
      <c r="S104">
        <v>0.5</v>
      </c>
      <c r="T104">
        <v>4.5</v>
      </c>
      <c r="U104">
        <v>5</v>
      </c>
      <c r="V104">
        <v>6.6</v>
      </c>
      <c r="W104">
        <v>1.4</v>
      </c>
      <c r="X104">
        <v>0.1</v>
      </c>
      <c r="Y104">
        <v>2</v>
      </c>
      <c r="Z104">
        <v>1.9</v>
      </c>
      <c r="AA104">
        <v>8.8000000000000007</v>
      </c>
    </row>
    <row r="105" spans="1:27" x14ac:dyDescent="0.3">
      <c r="A105" t="s">
        <v>62</v>
      </c>
      <c r="B105">
        <v>6</v>
      </c>
      <c r="C105" t="s">
        <v>1258</v>
      </c>
      <c r="D105">
        <v>35</v>
      </c>
      <c r="E105">
        <v>3</v>
      </c>
      <c r="F105">
        <v>22.6</v>
      </c>
      <c r="G105">
        <v>2.8</v>
      </c>
      <c r="H105">
        <v>5.7</v>
      </c>
      <c r="I105">
        <v>0.48699999999999999</v>
      </c>
      <c r="J105">
        <v>1.3</v>
      </c>
      <c r="K105">
        <v>2.2000000000000002</v>
      </c>
      <c r="L105">
        <v>0.58399999999999996</v>
      </c>
      <c r="M105">
        <v>1.5</v>
      </c>
      <c r="N105">
        <v>3.5</v>
      </c>
      <c r="O105">
        <v>0.42599999999999999</v>
      </c>
      <c r="P105">
        <v>0.9</v>
      </c>
      <c r="Q105">
        <v>1.2</v>
      </c>
      <c r="R105">
        <v>0.78</v>
      </c>
      <c r="S105">
        <v>0.7</v>
      </c>
      <c r="T105">
        <v>3.2</v>
      </c>
      <c r="U105">
        <v>3.9</v>
      </c>
      <c r="V105">
        <v>0.7</v>
      </c>
      <c r="W105">
        <v>0.7</v>
      </c>
      <c r="X105">
        <v>0.5</v>
      </c>
      <c r="Y105">
        <v>0.7</v>
      </c>
      <c r="Z105">
        <v>1.7</v>
      </c>
      <c r="AA105">
        <v>7.9</v>
      </c>
    </row>
    <row r="106" spans="1:27" x14ac:dyDescent="0.3">
      <c r="A106" t="s">
        <v>62</v>
      </c>
      <c r="B106">
        <v>7</v>
      </c>
      <c r="C106" t="s">
        <v>1260</v>
      </c>
      <c r="D106">
        <v>37</v>
      </c>
      <c r="E106">
        <v>0</v>
      </c>
      <c r="F106">
        <v>12.9</v>
      </c>
      <c r="G106">
        <v>1</v>
      </c>
      <c r="H106">
        <v>2.6</v>
      </c>
      <c r="I106">
        <v>0.378</v>
      </c>
      <c r="J106">
        <v>0.6</v>
      </c>
      <c r="K106">
        <v>1.4</v>
      </c>
      <c r="L106">
        <v>0.46</v>
      </c>
      <c r="M106">
        <v>0.4</v>
      </c>
      <c r="N106">
        <v>1.3</v>
      </c>
      <c r="O106">
        <v>0.29199999999999998</v>
      </c>
      <c r="P106">
        <v>0.1</v>
      </c>
      <c r="Q106">
        <v>0.1</v>
      </c>
      <c r="R106">
        <v>0.75</v>
      </c>
      <c r="S106">
        <v>0.1</v>
      </c>
      <c r="T106">
        <v>1.2</v>
      </c>
      <c r="U106">
        <v>1.2</v>
      </c>
      <c r="V106">
        <v>1.1000000000000001</v>
      </c>
      <c r="W106">
        <v>0.3</v>
      </c>
      <c r="X106">
        <v>0.1</v>
      </c>
      <c r="Y106">
        <v>0.5</v>
      </c>
      <c r="Z106">
        <v>0.6</v>
      </c>
      <c r="AA106">
        <v>2.5</v>
      </c>
    </row>
    <row r="107" spans="1:27" x14ac:dyDescent="0.3">
      <c r="A107" t="s">
        <v>62</v>
      </c>
      <c r="B107">
        <v>8</v>
      </c>
      <c r="C107" t="s">
        <v>1270</v>
      </c>
      <c r="D107">
        <v>19</v>
      </c>
      <c r="E107">
        <v>0</v>
      </c>
      <c r="F107">
        <v>3.5</v>
      </c>
      <c r="G107">
        <v>0.5</v>
      </c>
      <c r="H107">
        <v>1.2</v>
      </c>
      <c r="I107">
        <v>0.40899999999999997</v>
      </c>
      <c r="J107">
        <v>0.5</v>
      </c>
      <c r="K107">
        <v>1</v>
      </c>
      <c r="L107">
        <v>0.47399999999999998</v>
      </c>
      <c r="M107">
        <v>0</v>
      </c>
      <c r="N107">
        <v>0.2</v>
      </c>
      <c r="O107">
        <v>0</v>
      </c>
      <c r="P107">
        <v>0.2</v>
      </c>
      <c r="Q107">
        <v>0.5</v>
      </c>
      <c r="R107">
        <v>0.33300000000000002</v>
      </c>
      <c r="S107">
        <v>0.4</v>
      </c>
      <c r="T107">
        <v>0.7</v>
      </c>
      <c r="U107">
        <v>1.1000000000000001</v>
      </c>
      <c r="V107">
        <v>0.1</v>
      </c>
      <c r="W107">
        <v>0.1</v>
      </c>
      <c r="X107">
        <v>0.2</v>
      </c>
      <c r="Y107">
        <v>0.3</v>
      </c>
      <c r="Z107">
        <v>0.7</v>
      </c>
      <c r="AA107">
        <v>1.1000000000000001</v>
      </c>
    </row>
    <row r="108" spans="1:27" x14ac:dyDescent="0.3">
      <c r="A108" t="s">
        <v>62</v>
      </c>
      <c r="B108">
        <v>9</v>
      </c>
      <c r="C108" t="s">
        <v>1263</v>
      </c>
      <c r="D108">
        <v>25</v>
      </c>
      <c r="E108">
        <v>0</v>
      </c>
      <c r="F108">
        <v>3.7</v>
      </c>
      <c r="G108">
        <v>0.5</v>
      </c>
      <c r="H108">
        <v>0.8</v>
      </c>
      <c r="I108">
        <v>0.63200000000000001</v>
      </c>
      <c r="J108">
        <v>0.5</v>
      </c>
      <c r="K108">
        <v>0.8</v>
      </c>
      <c r="L108">
        <v>0.63200000000000001</v>
      </c>
      <c r="M108">
        <v>0</v>
      </c>
      <c r="N108">
        <v>0</v>
      </c>
      <c r="P108">
        <v>0</v>
      </c>
      <c r="Q108">
        <v>0.1</v>
      </c>
      <c r="R108">
        <v>0.33300000000000002</v>
      </c>
      <c r="S108">
        <v>0.3</v>
      </c>
      <c r="T108">
        <v>0.5</v>
      </c>
      <c r="U108">
        <v>0.8</v>
      </c>
      <c r="V108">
        <v>0.1</v>
      </c>
      <c r="W108">
        <v>0</v>
      </c>
      <c r="X108">
        <v>0</v>
      </c>
      <c r="Y108">
        <v>0.2</v>
      </c>
      <c r="Z108">
        <v>0.7</v>
      </c>
      <c r="AA108">
        <v>1</v>
      </c>
    </row>
    <row r="109" spans="1:27" x14ac:dyDescent="0.3">
      <c r="A109" t="s">
        <v>62</v>
      </c>
      <c r="B109">
        <v>10</v>
      </c>
      <c r="C109" t="s">
        <v>1266</v>
      </c>
      <c r="D109">
        <v>28</v>
      </c>
      <c r="E109">
        <v>0</v>
      </c>
      <c r="F109">
        <v>4.0999999999999996</v>
      </c>
      <c r="G109">
        <v>0.3</v>
      </c>
      <c r="H109">
        <v>0.6</v>
      </c>
      <c r="I109">
        <v>0.5</v>
      </c>
      <c r="J109">
        <v>0.3</v>
      </c>
      <c r="K109">
        <v>0.5</v>
      </c>
      <c r="L109">
        <v>0.53300000000000003</v>
      </c>
      <c r="M109">
        <v>0</v>
      </c>
      <c r="N109">
        <v>0.1</v>
      </c>
      <c r="O109">
        <v>0.33300000000000002</v>
      </c>
      <c r="P109">
        <v>0.1</v>
      </c>
      <c r="Q109">
        <v>0.1</v>
      </c>
      <c r="R109">
        <v>0.75</v>
      </c>
      <c r="S109">
        <v>0.3</v>
      </c>
      <c r="T109">
        <v>0.7</v>
      </c>
      <c r="U109">
        <v>1</v>
      </c>
      <c r="V109">
        <v>0</v>
      </c>
      <c r="W109">
        <v>0.1</v>
      </c>
      <c r="X109">
        <v>0.1</v>
      </c>
      <c r="Y109">
        <v>0.2</v>
      </c>
      <c r="Z109">
        <v>0.5</v>
      </c>
      <c r="AA109">
        <v>0.8</v>
      </c>
    </row>
    <row r="110" spans="1:27" x14ac:dyDescent="0.3">
      <c r="A110" t="s">
        <v>62</v>
      </c>
      <c r="B110">
        <v>11</v>
      </c>
      <c r="C110" t="s">
        <v>1275</v>
      </c>
      <c r="D110">
        <v>13</v>
      </c>
      <c r="E110">
        <v>0</v>
      </c>
      <c r="F110">
        <v>1.8</v>
      </c>
      <c r="G110">
        <v>0.2</v>
      </c>
      <c r="H110">
        <v>0.8</v>
      </c>
      <c r="I110">
        <v>0.3</v>
      </c>
      <c r="J110">
        <v>0</v>
      </c>
      <c r="K110">
        <v>0.2</v>
      </c>
      <c r="L110">
        <v>0</v>
      </c>
      <c r="M110">
        <v>0.2</v>
      </c>
      <c r="N110">
        <v>0.6</v>
      </c>
      <c r="O110">
        <v>0.375</v>
      </c>
      <c r="P110">
        <v>0</v>
      </c>
      <c r="Q110">
        <v>0</v>
      </c>
      <c r="S110">
        <v>0.1</v>
      </c>
      <c r="T110">
        <v>0.1</v>
      </c>
      <c r="U110">
        <v>0.2</v>
      </c>
      <c r="V110">
        <v>0</v>
      </c>
      <c r="W110">
        <v>0</v>
      </c>
      <c r="X110">
        <v>0</v>
      </c>
      <c r="Y110">
        <v>0.1</v>
      </c>
      <c r="Z110">
        <v>0</v>
      </c>
      <c r="AA110">
        <v>0.7</v>
      </c>
    </row>
    <row r="111" spans="1:27" x14ac:dyDescent="0.3">
      <c r="A111" t="s">
        <v>62</v>
      </c>
      <c r="B111">
        <v>12</v>
      </c>
      <c r="C111" t="s">
        <v>1273</v>
      </c>
      <c r="D111">
        <v>25</v>
      </c>
      <c r="E111">
        <v>0</v>
      </c>
      <c r="F111">
        <v>3.8</v>
      </c>
      <c r="G111">
        <v>0.2</v>
      </c>
      <c r="H111">
        <v>1.2</v>
      </c>
      <c r="I111">
        <v>0.2</v>
      </c>
      <c r="J111">
        <v>0.2</v>
      </c>
      <c r="K111">
        <v>0.6</v>
      </c>
      <c r="L111">
        <v>0.33300000000000002</v>
      </c>
      <c r="M111">
        <v>0</v>
      </c>
      <c r="N111">
        <v>0.6</v>
      </c>
      <c r="O111">
        <v>6.7000000000000004E-2</v>
      </c>
      <c r="P111">
        <v>0</v>
      </c>
      <c r="Q111">
        <v>0.2</v>
      </c>
      <c r="R111">
        <v>0.16700000000000001</v>
      </c>
      <c r="S111">
        <v>0</v>
      </c>
      <c r="T111">
        <v>0.4</v>
      </c>
      <c r="U111">
        <v>0.5</v>
      </c>
      <c r="V111">
        <v>0.2</v>
      </c>
      <c r="W111">
        <v>0.2</v>
      </c>
      <c r="X111">
        <v>0</v>
      </c>
      <c r="Y111">
        <v>0.2</v>
      </c>
      <c r="Z111">
        <v>0.4</v>
      </c>
      <c r="AA111">
        <v>0.6</v>
      </c>
    </row>
    <row r="112" spans="1:27" x14ac:dyDescent="0.3">
      <c r="A112" t="s">
        <v>62</v>
      </c>
      <c r="B112">
        <v>13</v>
      </c>
      <c r="C112" t="s">
        <v>1278</v>
      </c>
      <c r="D112">
        <v>20</v>
      </c>
      <c r="E112">
        <v>0</v>
      </c>
      <c r="F112">
        <v>2</v>
      </c>
      <c r="G112">
        <v>0.1</v>
      </c>
      <c r="H112">
        <v>0.7</v>
      </c>
      <c r="I112">
        <v>7.6999999999999999E-2</v>
      </c>
      <c r="J112">
        <v>0</v>
      </c>
      <c r="K112">
        <v>0</v>
      </c>
      <c r="M112">
        <v>0.1</v>
      </c>
      <c r="N112">
        <v>0.7</v>
      </c>
      <c r="O112">
        <v>7.6999999999999999E-2</v>
      </c>
      <c r="P112">
        <v>0</v>
      </c>
      <c r="Q112">
        <v>0</v>
      </c>
      <c r="S112">
        <v>0.1</v>
      </c>
      <c r="T112">
        <v>0.2</v>
      </c>
      <c r="U112">
        <v>0.3</v>
      </c>
      <c r="V112">
        <v>0</v>
      </c>
      <c r="W112">
        <v>0</v>
      </c>
      <c r="X112">
        <v>0</v>
      </c>
      <c r="Y112">
        <v>0.1</v>
      </c>
      <c r="Z112">
        <v>0.2</v>
      </c>
      <c r="AA112">
        <v>0.2</v>
      </c>
    </row>
    <row r="113" spans="1:27" x14ac:dyDescent="0.3">
      <c r="A113" t="s">
        <v>62</v>
      </c>
      <c r="B113">
        <v>14</v>
      </c>
      <c r="C113" t="s">
        <v>1280</v>
      </c>
      <c r="D113">
        <v>2</v>
      </c>
      <c r="E113">
        <v>0</v>
      </c>
      <c r="F113">
        <v>1.5</v>
      </c>
      <c r="G113">
        <v>0</v>
      </c>
      <c r="H113">
        <v>0.5</v>
      </c>
      <c r="I113">
        <v>0</v>
      </c>
      <c r="J113">
        <v>0</v>
      </c>
      <c r="K113">
        <v>0</v>
      </c>
      <c r="M113">
        <v>0</v>
      </c>
      <c r="N113">
        <v>0.5</v>
      </c>
      <c r="O113">
        <v>0</v>
      </c>
      <c r="P113">
        <v>0</v>
      </c>
      <c r="Q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0.5</v>
      </c>
      <c r="Z113">
        <v>0.5</v>
      </c>
      <c r="AA113">
        <v>0</v>
      </c>
    </row>
    <row r="114" spans="1:27" x14ac:dyDescent="0.3">
      <c r="A114" t="s">
        <v>62</v>
      </c>
      <c r="B114">
        <v>15</v>
      </c>
      <c r="C114" t="s">
        <v>1282</v>
      </c>
      <c r="D114">
        <v>10</v>
      </c>
      <c r="E114">
        <v>0</v>
      </c>
      <c r="F114">
        <v>1.6</v>
      </c>
      <c r="G114">
        <v>0</v>
      </c>
      <c r="H114">
        <v>0.3</v>
      </c>
      <c r="I114">
        <v>0</v>
      </c>
      <c r="J114">
        <v>0</v>
      </c>
      <c r="K114">
        <v>0.1</v>
      </c>
      <c r="L114">
        <v>0</v>
      </c>
      <c r="M114">
        <v>0</v>
      </c>
      <c r="N114">
        <v>0.2</v>
      </c>
      <c r="O114">
        <v>0</v>
      </c>
      <c r="P114">
        <v>0</v>
      </c>
      <c r="Q114">
        <v>0</v>
      </c>
      <c r="S114">
        <v>0.1</v>
      </c>
      <c r="T114">
        <v>0.1</v>
      </c>
      <c r="U114">
        <v>0.2</v>
      </c>
      <c r="V114">
        <v>0</v>
      </c>
      <c r="W114">
        <v>0</v>
      </c>
      <c r="X114">
        <v>0</v>
      </c>
      <c r="Y114">
        <v>0.2</v>
      </c>
      <c r="Z114">
        <v>0.1</v>
      </c>
      <c r="AA114">
        <v>0</v>
      </c>
    </row>
    <row r="115" spans="1:27" x14ac:dyDescent="0.3">
      <c r="A115" t="s">
        <v>1287</v>
      </c>
      <c r="B115">
        <v>1</v>
      </c>
      <c r="C115" t="s">
        <v>1288</v>
      </c>
      <c r="D115">
        <v>37</v>
      </c>
      <c r="E115">
        <v>36</v>
      </c>
      <c r="F115">
        <v>33</v>
      </c>
      <c r="G115">
        <v>5.5</v>
      </c>
      <c r="H115">
        <v>13</v>
      </c>
      <c r="I115">
        <v>0.42</v>
      </c>
      <c r="J115">
        <v>2.5</v>
      </c>
      <c r="K115">
        <v>5</v>
      </c>
      <c r="L115">
        <v>0.49199999999999999</v>
      </c>
      <c r="M115">
        <v>3</v>
      </c>
      <c r="N115">
        <v>8</v>
      </c>
      <c r="O115">
        <v>0.375</v>
      </c>
      <c r="P115">
        <v>3.1</v>
      </c>
      <c r="Q115">
        <v>3.5</v>
      </c>
      <c r="R115">
        <v>0.86899999999999999</v>
      </c>
      <c r="S115">
        <v>0.7</v>
      </c>
      <c r="T115">
        <v>2.6</v>
      </c>
      <c r="U115">
        <v>3.3</v>
      </c>
      <c r="V115">
        <v>2.8</v>
      </c>
      <c r="W115">
        <v>1</v>
      </c>
      <c r="X115">
        <v>0.1</v>
      </c>
      <c r="Y115">
        <v>1.5</v>
      </c>
      <c r="Z115">
        <v>1.8</v>
      </c>
      <c r="AA115">
        <v>17</v>
      </c>
    </row>
    <row r="116" spans="1:27" x14ac:dyDescent="0.3">
      <c r="A116" t="s">
        <v>1287</v>
      </c>
      <c r="B116">
        <v>2</v>
      </c>
      <c r="C116" t="s">
        <v>1290</v>
      </c>
      <c r="D116">
        <v>37</v>
      </c>
      <c r="E116">
        <v>36</v>
      </c>
      <c r="F116">
        <v>30.7</v>
      </c>
      <c r="G116">
        <v>4.5999999999999996</v>
      </c>
      <c r="H116">
        <v>11.5</v>
      </c>
      <c r="I116">
        <v>0.40500000000000003</v>
      </c>
      <c r="J116">
        <v>1.4</v>
      </c>
      <c r="K116">
        <v>3.1</v>
      </c>
      <c r="L116">
        <v>0.443</v>
      </c>
      <c r="M116">
        <v>3.3</v>
      </c>
      <c r="N116">
        <v>8.4</v>
      </c>
      <c r="O116">
        <v>0.39</v>
      </c>
      <c r="P116">
        <v>0.8</v>
      </c>
      <c r="Q116">
        <v>1.2</v>
      </c>
      <c r="R116">
        <v>0.63</v>
      </c>
      <c r="S116">
        <v>1.1000000000000001</v>
      </c>
      <c r="T116">
        <v>5.2</v>
      </c>
      <c r="U116">
        <v>6.3</v>
      </c>
      <c r="V116">
        <v>0.9</v>
      </c>
      <c r="W116">
        <v>0.8</v>
      </c>
      <c r="X116">
        <v>0.3</v>
      </c>
      <c r="Y116">
        <v>0.9</v>
      </c>
      <c r="Z116">
        <v>1.6</v>
      </c>
      <c r="AA116">
        <v>13.4</v>
      </c>
    </row>
    <row r="117" spans="1:27" x14ac:dyDescent="0.3">
      <c r="A117" t="s">
        <v>1287</v>
      </c>
      <c r="B117">
        <v>3</v>
      </c>
      <c r="C117" t="s">
        <v>1298</v>
      </c>
      <c r="D117">
        <v>30</v>
      </c>
      <c r="E117">
        <v>0</v>
      </c>
      <c r="F117">
        <v>18</v>
      </c>
      <c r="G117">
        <v>3</v>
      </c>
      <c r="H117">
        <v>6.4</v>
      </c>
      <c r="I117">
        <v>0.47099999999999997</v>
      </c>
      <c r="J117">
        <v>2.6</v>
      </c>
      <c r="K117">
        <v>5.3</v>
      </c>
      <c r="L117">
        <v>0.49399999999999999</v>
      </c>
      <c r="M117">
        <v>0.4</v>
      </c>
      <c r="N117">
        <v>1.1000000000000001</v>
      </c>
      <c r="O117">
        <v>0.36399999999999999</v>
      </c>
      <c r="P117">
        <v>2.2999999999999998</v>
      </c>
      <c r="Q117">
        <v>3.3</v>
      </c>
      <c r="R117">
        <v>0.69399999999999995</v>
      </c>
      <c r="S117">
        <v>0.3</v>
      </c>
      <c r="T117">
        <v>3.4</v>
      </c>
      <c r="U117">
        <v>3.8</v>
      </c>
      <c r="V117">
        <v>3.3</v>
      </c>
      <c r="W117">
        <v>0.6</v>
      </c>
      <c r="X117">
        <v>0.5</v>
      </c>
      <c r="Y117">
        <v>2.1</v>
      </c>
      <c r="Z117">
        <v>2.2999999999999998</v>
      </c>
      <c r="AA117">
        <v>8.6999999999999993</v>
      </c>
    </row>
    <row r="118" spans="1:27" x14ac:dyDescent="0.3">
      <c r="A118" t="s">
        <v>1287</v>
      </c>
      <c r="B118">
        <v>4</v>
      </c>
      <c r="C118" t="s">
        <v>1293</v>
      </c>
      <c r="D118">
        <v>37</v>
      </c>
      <c r="E118">
        <v>37</v>
      </c>
      <c r="F118">
        <v>29.9</v>
      </c>
      <c r="G118">
        <v>2.8</v>
      </c>
      <c r="H118">
        <v>6.3</v>
      </c>
      <c r="I118">
        <v>0.44900000000000001</v>
      </c>
      <c r="J118">
        <v>2.1</v>
      </c>
      <c r="K118">
        <v>4.2</v>
      </c>
      <c r="L118">
        <v>0.5</v>
      </c>
      <c r="M118">
        <v>0.8</v>
      </c>
      <c r="N118">
        <v>2.2000000000000002</v>
      </c>
      <c r="O118">
        <v>0.35</v>
      </c>
      <c r="P118">
        <v>1.6</v>
      </c>
      <c r="Q118">
        <v>2.4</v>
      </c>
      <c r="R118">
        <v>0.66700000000000004</v>
      </c>
      <c r="S118">
        <v>0.5</v>
      </c>
      <c r="T118">
        <v>2.6</v>
      </c>
      <c r="U118">
        <v>3.1</v>
      </c>
      <c r="V118">
        <v>4.9000000000000004</v>
      </c>
      <c r="W118">
        <v>1.3</v>
      </c>
      <c r="X118">
        <v>0.1</v>
      </c>
      <c r="Y118">
        <v>1.7</v>
      </c>
      <c r="Z118">
        <v>1.4</v>
      </c>
      <c r="AA118">
        <v>8</v>
      </c>
    </row>
    <row r="119" spans="1:27" x14ac:dyDescent="0.3">
      <c r="A119" t="s">
        <v>1287</v>
      </c>
      <c r="B119">
        <v>5</v>
      </c>
      <c r="C119" t="s">
        <v>1295</v>
      </c>
      <c r="D119">
        <v>37</v>
      </c>
      <c r="E119">
        <v>1</v>
      </c>
      <c r="F119">
        <v>19.2</v>
      </c>
      <c r="G119">
        <v>2.4</v>
      </c>
      <c r="H119">
        <v>5.9</v>
      </c>
      <c r="I119">
        <v>0.41299999999999998</v>
      </c>
      <c r="J119">
        <v>1.7</v>
      </c>
      <c r="K119">
        <v>3.6</v>
      </c>
      <c r="L119">
        <v>0.45900000000000002</v>
      </c>
      <c r="M119">
        <v>0.8</v>
      </c>
      <c r="N119">
        <v>2.2000000000000002</v>
      </c>
      <c r="O119">
        <v>0.33700000000000002</v>
      </c>
      <c r="P119">
        <v>1.6</v>
      </c>
      <c r="Q119">
        <v>1.9</v>
      </c>
      <c r="R119">
        <v>0.85699999999999998</v>
      </c>
      <c r="S119">
        <v>1.1000000000000001</v>
      </c>
      <c r="T119">
        <v>3.3</v>
      </c>
      <c r="U119">
        <v>4.4000000000000004</v>
      </c>
      <c r="V119">
        <v>1.2</v>
      </c>
      <c r="W119">
        <v>1</v>
      </c>
      <c r="X119">
        <v>0.1</v>
      </c>
      <c r="Y119">
        <v>0.9</v>
      </c>
      <c r="Z119">
        <v>1.5</v>
      </c>
      <c r="AA119">
        <v>7.2</v>
      </c>
    </row>
    <row r="120" spans="1:27" x14ac:dyDescent="0.3">
      <c r="A120" t="s">
        <v>1287</v>
      </c>
      <c r="B120">
        <v>6</v>
      </c>
      <c r="C120" t="s">
        <v>1303</v>
      </c>
      <c r="D120">
        <v>32</v>
      </c>
      <c r="E120">
        <v>21</v>
      </c>
      <c r="F120">
        <v>18.399999999999999</v>
      </c>
      <c r="G120">
        <v>2.5</v>
      </c>
      <c r="H120">
        <v>5.4</v>
      </c>
      <c r="I120">
        <v>0.45700000000000002</v>
      </c>
      <c r="J120">
        <v>2.5</v>
      </c>
      <c r="K120">
        <v>5.4</v>
      </c>
      <c r="L120">
        <v>0.45900000000000002</v>
      </c>
      <c r="M120">
        <v>0</v>
      </c>
      <c r="N120">
        <v>0</v>
      </c>
      <c r="O120">
        <v>0</v>
      </c>
      <c r="P120">
        <v>1.4</v>
      </c>
      <c r="Q120">
        <v>2.1</v>
      </c>
      <c r="R120">
        <v>0.67200000000000004</v>
      </c>
      <c r="S120">
        <v>1.9</v>
      </c>
      <c r="T120">
        <v>2.1</v>
      </c>
      <c r="U120">
        <v>4</v>
      </c>
      <c r="V120">
        <v>0.7</v>
      </c>
      <c r="W120">
        <v>0.4</v>
      </c>
      <c r="X120">
        <v>0.6</v>
      </c>
      <c r="Y120">
        <v>1</v>
      </c>
      <c r="Z120">
        <v>2.8</v>
      </c>
      <c r="AA120">
        <v>6.3</v>
      </c>
    </row>
    <row r="121" spans="1:27" x14ac:dyDescent="0.3">
      <c r="A121" t="s">
        <v>1287</v>
      </c>
      <c r="B121">
        <v>7</v>
      </c>
      <c r="C121" t="s">
        <v>1301</v>
      </c>
      <c r="D121">
        <v>37</v>
      </c>
      <c r="E121">
        <v>36</v>
      </c>
      <c r="F121">
        <v>13.9</v>
      </c>
      <c r="G121">
        <v>2.5</v>
      </c>
      <c r="H121">
        <v>4.3</v>
      </c>
      <c r="I121">
        <v>0.58099999999999996</v>
      </c>
      <c r="J121">
        <v>2.5</v>
      </c>
      <c r="K121">
        <v>4.3</v>
      </c>
      <c r="L121">
        <v>0.58099999999999996</v>
      </c>
      <c r="M121">
        <v>0</v>
      </c>
      <c r="N121">
        <v>0</v>
      </c>
      <c r="P121">
        <v>1</v>
      </c>
      <c r="Q121">
        <v>1.5</v>
      </c>
      <c r="R121">
        <v>0.63200000000000001</v>
      </c>
      <c r="S121">
        <v>1.5</v>
      </c>
      <c r="T121">
        <v>2.5</v>
      </c>
      <c r="U121">
        <v>4</v>
      </c>
      <c r="V121">
        <v>0.4</v>
      </c>
      <c r="W121">
        <v>0.5</v>
      </c>
      <c r="X121">
        <v>0.6</v>
      </c>
      <c r="Y121">
        <v>1</v>
      </c>
      <c r="Z121">
        <v>3.2</v>
      </c>
      <c r="AA121">
        <v>6</v>
      </c>
    </row>
    <row r="122" spans="1:27" x14ac:dyDescent="0.3">
      <c r="A122" t="s">
        <v>1287</v>
      </c>
      <c r="B122">
        <v>8</v>
      </c>
      <c r="C122" t="s">
        <v>1306</v>
      </c>
      <c r="D122">
        <v>37</v>
      </c>
      <c r="E122">
        <v>16</v>
      </c>
      <c r="F122">
        <v>18</v>
      </c>
      <c r="G122">
        <v>1.5</v>
      </c>
      <c r="H122">
        <v>4.4000000000000004</v>
      </c>
      <c r="I122">
        <v>0.34799999999999998</v>
      </c>
      <c r="J122">
        <v>0.7</v>
      </c>
      <c r="K122">
        <v>1.2</v>
      </c>
      <c r="L122">
        <v>0.55600000000000005</v>
      </c>
      <c r="M122">
        <v>0.8</v>
      </c>
      <c r="N122">
        <v>3.1</v>
      </c>
      <c r="O122">
        <v>0.26700000000000002</v>
      </c>
      <c r="P122">
        <v>0.8</v>
      </c>
      <c r="Q122">
        <v>1</v>
      </c>
      <c r="R122">
        <v>0.76300000000000001</v>
      </c>
      <c r="S122">
        <v>1</v>
      </c>
      <c r="T122">
        <v>2</v>
      </c>
      <c r="U122">
        <v>2.9</v>
      </c>
      <c r="V122">
        <v>0.7</v>
      </c>
      <c r="W122">
        <v>0.5</v>
      </c>
      <c r="X122">
        <v>0.2</v>
      </c>
      <c r="Y122">
        <v>0.7</v>
      </c>
      <c r="Z122">
        <v>1.2</v>
      </c>
      <c r="AA122">
        <v>4.5999999999999996</v>
      </c>
    </row>
    <row r="123" spans="1:27" x14ac:dyDescent="0.3">
      <c r="A123" t="s">
        <v>1287</v>
      </c>
      <c r="B123">
        <v>9</v>
      </c>
      <c r="C123" t="s">
        <v>1308</v>
      </c>
      <c r="D123">
        <v>37</v>
      </c>
      <c r="E123">
        <v>1</v>
      </c>
      <c r="F123">
        <v>13.7</v>
      </c>
      <c r="G123">
        <v>1.5</v>
      </c>
      <c r="H123">
        <v>2.1</v>
      </c>
      <c r="I123">
        <v>0.70499999999999996</v>
      </c>
      <c r="J123">
        <v>1.5</v>
      </c>
      <c r="K123">
        <v>2.1</v>
      </c>
      <c r="L123">
        <v>0.70499999999999996</v>
      </c>
      <c r="M123">
        <v>0</v>
      </c>
      <c r="N123">
        <v>0</v>
      </c>
      <c r="P123">
        <v>0.5</v>
      </c>
      <c r="Q123">
        <v>0.9</v>
      </c>
      <c r="R123">
        <v>0.51400000000000001</v>
      </c>
      <c r="S123">
        <v>1.7</v>
      </c>
      <c r="T123">
        <v>1.8</v>
      </c>
      <c r="U123">
        <v>3.5</v>
      </c>
      <c r="V123">
        <v>0.4</v>
      </c>
      <c r="W123">
        <v>0.3</v>
      </c>
      <c r="X123">
        <v>1.3</v>
      </c>
      <c r="Y123">
        <v>1</v>
      </c>
      <c r="Z123">
        <v>2.8</v>
      </c>
      <c r="AA123">
        <v>3.5</v>
      </c>
    </row>
    <row r="124" spans="1:27" x14ac:dyDescent="0.3">
      <c r="A124" t="s">
        <v>1287</v>
      </c>
      <c r="B124">
        <v>10</v>
      </c>
      <c r="C124" t="s">
        <v>1311</v>
      </c>
      <c r="D124">
        <v>17</v>
      </c>
      <c r="E124">
        <v>1</v>
      </c>
      <c r="F124">
        <v>6.3</v>
      </c>
      <c r="G124">
        <v>0.5</v>
      </c>
      <c r="H124">
        <v>2.2999999999999998</v>
      </c>
      <c r="I124">
        <v>0.23100000000000001</v>
      </c>
      <c r="J124">
        <v>0.4</v>
      </c>
      <c r="K124">
        <v>1.1000000000000001</v>
      </c>
      <c r="L124">
        <v>0.36799999999999999</v>
      </c>
      <c r="M124">
        <v>0.1</v>
      </c>
      <c r="N124">
        <v>1.2</v>
      </c>
      <c r="O124">
        <v>0.1</v>
      </c>
      <c r="P124">
        <v>1.6</v>
      </c>
      <c r="Q124">
        <v>2.4</v>
      </c>
      <c r="R124">
        <v>0.7</v>
      </c>
      <c r="S124">
        <v>0.1</v>
      </c>
      <c r="T124">
        <v>0.5</v>
      </c>
      <c r="U124">
        <v>0.6</v>
      </c>
      <c r="V124">
        <v>0.4</v>
      </c>
      <c r="W124">
        <v>0.2</v>
      </c>
      <c r="X124">
        <v>0</v>
      </c>
      <c r="Y124">
        <v>0.4</v>
      </c>
      <c r="Z124">
        <v>0.5</v>
      </c>
      <c r="AA124">
        <v>2.8</v>
      </c>
    </row>
    <row r="125" spans="1:27" x14ac:dyDescent="0.3">
      <c r="A125" t="s">
        <v>1287</v>
      </c>
      <c r="B125">
        <v>11</v>
      </c>
      <c r="C125" t="s">
        <v>1309</v>
      </c>
      <c r="D125">
        <v>26</v>
      </c>
      <c r="E125">
        <v>0</v>
      </c>
      <c r="F125">
        <v>11.2</v>
      </c>
      <c r="G125">
        <v>1.2</v>
      </c>
      <c r="H125">
        <v>1.6</v>
      </c>
      <c r="I125">
        <v>0.73199999999999998</v>
      </c>
      <c r="J125">
        <v>1.2</v>
      </c>
      <c r="K125">
        <v>1.6</v>
      </c>
      <c r="L125">
        <v>0.73199999999999998</v>
      </c>
      <c r="M125">
        <v>0</v>
      </c>
      <c r="N125">
        <v>0</v>
      </c>
      <c r="P125">
        <v>0.2</v>
      </c>
      <c r="Q125">
        <v>1.1000000000000001</v>
      </c>
      <c r="R125">
        <v>0.20699999999999999</v>
      </c>
      <c r="S125">
        <v>1.6</v>
      </c>
      <c r="T125">
        <v>1.7</v>
      </c>
      <c r="U125">
        <v>3.3</v>
      </c>
      <c r="V125">
        <v>0.1</v>
      </c>
      <c r="W125">
        <v>0.3</v>
      </c>
      <c r="X125">
        <v>1</v>
      </c>
      <c r="Y125">
        <v>0.3</v>
      </c>
      <c r="Z125">
        <v>1.5</v>
      </c>
      <c r="AA125">
        <v>2.5</v>
      </c>
    </row>
    <row r="126" spans="1:27" x14ac:dyDescent="0.3">
      <c r="A126" t="s">
        <v>1287</v>
      </c>
      <c r="B126">
        <v>12</v>
      </c>
      <c r="C126" t="s">
        <v>1313</v>
      </c>
      <c r="D126">
        <v>8</v>
      </c>
      <c r="E126">
        <v>0</v>
      </c>
      <c r="F126">
        <v>1.5</v>
      </c>
      <c r="G126">
        <v>0.1</v>
      </c>
      <c r="H126">
        <v>0.3</v>
      </c>
      <c r="I126">
        <v>0.5</v>
      </c>
      <c r="J126">
        <v>0.1</v>
      </c>
      <c r="K126">
        <v>0.3</v>
      </c>
      <c r="L126">
        <v>0.5</v>
      </c>
      <c r="M126">
        <v>0</v>
      </c>
      <c r="N126">
        <v>0</v>
      </c>
      <c r="P126">
        <v>0</v>
      </c>
      <c r="Q126">
        <v>0</v>
      </c>
      <c r="S126">
        <v>0.3</v>
      </c>
      <c r="T126">
        <v>0.6</v>
      </c>
      <c r="U126">
        <v>0.9</v>
      </c>
      <c r="V126">
        <v>0</v>
      </c>
      <c r="W126">
        <v>0</v>
      </c>
      <c r="X126">
        <v>0</v>
      </c>
      <c r="Y126">
        <v>0.1</v>
      </c>
      <c r="Z126">
        <v>0</v>
      </c>
      <c r="AA126">
        <v>0.3</v>
      </c>
    </row>
    <row r="127" spans="1:27" x14ac:dyDescent="0.3">
      <c r="A127" t="s">
        <v>1323</v>
      </c>
      <c r="B127">
        <v>1</v>
      </c>
      <c r="C127" t="s">
        <v>1324</v>
      </c>
      <c r="D127">
        <v>38</v>
      </c>
      <c r="E127">
        <v>38</v>
      </c>
      <c r="F127">
        <v>32.5</v>
      </c>
      <c r="G127">
        <v>6.7</v>
      </c>
      <c r="H127">
        <v>14.5</v>
      </c>
      <c r="I127">
        <v>0.46100000000000002</v>
      </c>
      <c r="J127">
        <v>5.4</v>
      </c>
      <c r="K127">
        <v>10.3</v>
      </c>
      <c r="L127">
        <v>0.52600000000000002</v>
      </c>
      <c r="M127">
        <v>1.3</v>
      </c>
      <c r="N127">
        <v>4.2</v>
      </c>
      <c r="O127">
        <v>0.30399999999999999</v>
      </c>
      <c r="P127">
        <v>3.9</v>
      </c>
      <c r="Q127">
        <v>5.5</v>
      </c>
      <c r="R127">
        <v>0.70699999999999996</v>
      </c>
      <c r="S127">
        <v>1.4</v>
      </c>
      <c r="T127">
        <v>5</v>
      </c>
      <c r="U127">
        <v>6.4</v>
      </c>
      <c r="V127">
        <v>3.7</v>
      </c>
      <c r="W127">
        <v>1.5</v>
      </c>
      <c r="X127">
        <v>0.6</v>
      </c>
      <c r="Y127">
        <v>2.7</v>
      </c>
      <c r="Z127">
        <v>1.9</v>
      </c>
      <c r="AA127">
        <v>18.5</v>
      </c>
    </row>
    <row r="128" spans="1:27" x14ac:dyDescent="0.3">
      <c r="A128" t="s">
        <v>1323</v>
      </c>
      <c r="B128">
        <v>2</v>
      </c>
      <c r="C128" t="s">
        <v>1328</v>
      </c>
      <c r="D128">
        <v>38</v>
      </c>
      <c r="E128">
        <v>38</v>
      </c>
      <c r="F128">
        <v>31.6</v>
      </c>
      <c r="G128">
        <v>3.5</v>
      </c>
      <c r="H128">
        <v>7.1</v>
      </c>
      <c r="I128">
        <v>0.498</v>
      </c>
      <c r="J128">
        <v>1.6</v>
      </c>
      <c r="K128">
        <v>2.9</v>
      </c>
      <c r="L128">
        <v>0.55500000000000005</v>
      </c>
      <c r="M128">
        <v>1.9</v>
      </c>
      <c r="N128">
        <v>4.2</v>
      </c>
      <c r="O128">
        <v>0.45900000000000002</v>
      </c>
      <c r="P128">
        <v>2.6</v>
      </c>
      <c r="Q128">
        <v>2.8</v>
      </c>
      <c r="R128">
        <v>0.92400000000000004</v>
      </c>
      <c r="S128">
        <v>0.1</v>
      </c>
      <c r="T128">
        <v>2</v>
      </c>
      <c r="U128">
        <v>2.1</v>
      </c>
      <c r="V128">
        <v>2.4</v>
      </c>
      <c r="W128">
        <v>1.1000000000000001</v>
      </c>
      <c r="X128">
        <v>0</v>
      </c>
      <c r="Y128">
        <v>1.3</v>
      </c>
      <c r="Z128">
        <v>2.2000000000000002</v>
      </c>
      <c r="AA128">
        <v>11.5</v>
      </c>
    </row>
    <row r="129" spans="1:27" x14ac:dyDescent="0.3">
      <c r="A129" t="s">
        <v>1323</v>
      </c>
      <c r="B129">
        <v>3</v>
      </c>
      <c r="C129" t="s">
        <v>1331</v>
      </c>
      <c r="D129">
        <v>38</v>
      </c>
      <c r="E129">
        <v>38</v>
      </c>
      <c r="F129">
        <v>31</v>
      </c>
      <c r="G129">
        <v>4.0999999999999996</v>
      </c>
      <c r="H129">
        <v>9.6</v>
      </c>
      <c r="I129">
        <v>0.42599999999999999</v>
      </c>
      <c r="J129">
        <v>2.8</v>
      </c>
      <c r="K129">
        <v>6.3</v>
      </c>
      <c r="L129">
        <v>0.44800000000000001</v>
      </c>
      <c r="M129">
        <v>1.3</v>
      </c>
      <c r="N129">
        <v>3.3</v>
      </c>
      <c r="O129">
        <v>0.38600000000000001</v>
      </c>
      <c r="P129">
        <v>1.8</v>
      </c>
      <c r="Q129">
        <v>2.2999999999999998</v>
      </c>
      <c r="R129">
        <v>0.78200000000000003</v>
      </c>
      <c r="S129">
        <v>0.2</v>
      </c>
      <c r="T129">
        <v>2.9</v>
      </c>
      <c r="U129">
        <v>3.1</v>
      </c>
      <c r="V129">
        <v>3.3</v>
      </c>
      <c r="W129">
        <v>1.8</v>
      </c>
      <c r="X129">
        <v>0.1</v>
      </c>
      <c r="Y129">
        <v>2.5</v>
      </c>
      <c r="Z129">
        <v>1.9</v>
      </c>
      <c r="AA129">
        <v>11.3</v>
      </c>
    </row>
    <row r="130" spans="1:27" x14ac:dyDescent="0.3">
      <c r="A130" t="s">
        <v>1323</v>
      </c>
      <c r="B130">
        <v>4</v>
      </c>
      <c r="C130" t="s">
        <v>1333</v>
      </c>
      <c r="D130">
        <v>38</v>
      </c>
      <c r="E130">
        <v>37</v>
      </c>
      <c r="F130">
        <v>25.4</v>
      </c>
      <c r="G130">
        <v>3.4</v>
      </c>
      <c r="H130">
        <v>5.6</v>
      </c>
      <c r="I130">
        <v>0.61099999999999999</v>
      </c>
      <c r="J130">
        <v>3.2</v>
      </c>
      <c r="K130">
        <v>4.7</v>
      </c>
      <c r="L130">
        <v>0.67600000000000005</v>
      </c>
      <c r="M130">
        <v>0.2</v>
      </c>
      <c r="N130">
        <v>0.8</v>
      </c>
      <c r="O130">
        <v>0.25</v>
      </c>
      <c r="P130">
        <v>1.7</v>
      </c>
      <c r="Q130">
        <v>2.2000000000000002</v>
      </c>
      <c r="R130">
        <v>0.78</v>
      </c>
      <c r="S130">
        <v>2.1</v>
      </c>
      <c r="T130">
        <v>3.6</v>
      </c>
      <c r="U130">
        <v>5.8</v>
      </c>
      <c r="V130">
        <v>0.7</v>
      </c>
      <c r="W130">
        <v>0.5</v>
      </c>
      <c r="X130">
        <v>2.4</v>
      </c>
      <c r="Y130">
        <v>1</v>
      </c>
      <c r="Z130">
        <v>2.9</v>
      </c>
      <c r="AA130">
        <v>8.6999999999999993</v>
      </c>
    </row>
    <row r="131" spans="1:27" x14ac:dyDescent="0.3">
      <c r="A131" t="s">
        <v>1323</v>
      </c>
      <c r="B131">
        <v>5</v>
      </c>
      <c r="C131" t="s">
        <v>1336</v>
      </c>
      <c r="D131">
        <v>38</v>
      </c>
      <c r="E131">
        <v>1</v>
      </c>
      <c r="F131">
        <v>24.1</v>
      </c>
      <c r="G131">
        <v>2.2999999999999998</v>
      </c>
      <c r="H131">
        <v>6.3</v>
      </c>
      <c r="I131">
        <v>0.372</v>
      </c>
      <c r="J131">
        <v>1.2</v>
      </c>
      <c r="K131">
        <v>2.8</v>
      </c>
      <c r="L131">
        <v>0.42099999999999999</v>
      </c>
      <c r="M131">
        <v>1.2</v>
      </c>
      <c r="N131">
        <v>3.5</v>
      </c>
      <c r="O131">
        <v>0.33300000000000002</v>
      </c>
      <c r="P131">
        <v>0.6</v>
      </c>
      <c r="Q131">
        <v>0.9</v>
      </c>
      <c r="R131">
        <v>0.66700000000000004</v>
      </c>
      <c r="S131">
        <v>0.3</v>
      </c>
      <c r="T131">
        <v>2.1</v>
      </c>
      <c r="U131">
        <v>2.4</v>
      </c>
      <c r="V131">
        <v>1.4</v>
      </c>
      <c r="W131">
        <v>0.8</v>
      </c>
      <c r="X131">
        <v>0.2</v>
      </c>
      <c r="Y131">
        <v>0.9</v>
      </c>
      <c r="Z131">
        <v>2.1</v>
      </c>
      <c r="AA131">
        <v>6.5</v>
      </c>
    </row>
    <row r="132" spans="1:27" x14ac:dyDescent="0.3">
      <c r="A132" t="s">
        <v>1323</v>
      </c>
      <c r="B132">
        <v>6</v>
      </c>
      <c r="C132" t="s">
        <v>1340</v>
      </c>
      <c r="D132">
        <v>38</v>
      </c>
      <c r="E132">
        <v>0</v>
      </c>
      <c r="F132">
        <v>17.8</v>
      </c>
      <c r="G132">
        <v>1.9</v>
      </c>
      <c r="H132">
        <v>4.5</v>
      </c>
      <c r="I132">
        <v>0.41299999999999998</v>
      </c>
      <c r="J132">
        <v>1.1000000000000001</v>
      </c>
      <c r="K132">
        <v>2.7</v>
      </c>
      <c r="L132">
        <v>0.38800000000000001</v>
      </c>
      <c r="M132">
        <v>0.8</v>
      </c>
      <c r="N132">
        <v>1.8</v>
      </c>
      <c r="O132">
        <v>0.44900000000000001</v>
      </c>
      <c r="P132">
        <v>0.9</v>
      </c>
      <c r="Q132">
        <v>1.4</v>
      </c>
      <c r="R132">
        <v>0.66</v>
      </c>
      <c r="S132">
        <v>0.3</v>
      </c>
      <c r="T132">
        <v>2</v>
      </c>
      <c r="U132">
        <v>2.2000000000000002</v>
      </c>
      <c r="V132">
        <v>1.1000000000000001</v>
      </c>
      <c r="W132">
        <v>0.6</v>
      </c>
      <c r="X132">
        <v>0.2</v>
      </c>
      <c r="Y132">
        <v>0.9</v>
      </c>
      <c r="Z132">
        <v>1.5</v>
      </c>
      <c r="AA132">
        <v>5.5</v>
      </c>
    </row>
    <row r="133" spans="1:27" x14ac:dyDescent="0.3">
      <c r="A133" t="s">
        <v>1323</v>
      </c>
      <c r="B133">
        <v>7</v>
      </c>
      <c r="C133" t="s">
        <v>1341</v>
      </c>
      <c r="D133">
        <v>37</v>
      </c>
      <c r="E133">
        <v>1</v>
      </c>
      <c r="F133">
        <v>13.5</v>
      </c>
      <c r="G133">
        <v>2</v>
      </c>
      <c r="H133">
        <v>3.6</v>
      </c>
      <c r="I133">
        <v>0.56000000000000005</v>
      </c>
      <c r="J133">
        <v>1.5</v>
      </c>
      <c r="K133">
        <v>2.2999999999999998</v>
      </c>
      <c r="L133">
        <v>0.65500000000000003</v>
      </c>
      <c r="M133">
        <v>0.5</v>
      </c>
      <c r="N133">
        <v>1.4</v>
      </c>
      <c r="O133">
        <v>0.4</v>
      </c>
      <c r="P133">
        <v>0.4</v>
      </c>
      <c r="Q133">
        <v>0.6</v>
      </c>
      <c r="R133">
        <v>0.66700000000000004</v>
      </c>
      <c r="S133">
        <v>1</v>
      </c>
      <c r="T133">
        <v>2.4</v>
      </c>
      <c r="U133">
        <v>3.3</v>
      </c>
      <c r="V133">
        <v>0.4</v>
      </c>
      <c r="W133">
        <v>0.4</v>
      </c>
      <c r="X133">
        <v>0.3</v>
      </c>
      <c r="Y133">
        <v>0.8</v>
      </c>
      <c r="Z133">
        <v>1.5</v>
      </c>
      <c r="AA133">
        <v>5</v>
      </c>
    </row>
    <row r="134" spans="1:27" x14ac:dyDescent="0.3">
      <c r="A134" t="s">
        <v>1323</v>
      </c>
      <c r="B134">
        <v>8</v>
      </c>
      <c r="C134" t="s">
        <v>1342</v>
      </c>
      <c r="D134">
        <v>37</v>
      </c>
      <c r="E134">
        <v>37</v>
      </c>
      <c r="F134">
        <v>17.399999999999999</v>
      </c>
      <c r="G134">
        <v>1.5</v>
      </c>
      <c r="H134">
        <v>2.6</v>
      </c>
      <c r="I134">
        <v>0.58899999999999997</v>
      </c>
      <c r="J134">
        <v>1.5</v>
      </c>
      <c r="K134">
        <v>2.6</v>
      </c>
      <c r="L134">
        <v>0.58899999999999997</v>
      </c>
      <c r="M134">
        <v>0</v>
      </c>
      <c r="N134">
        <v>0</v>
      </c>
      <c r="P134">
        <v>1.1000000000000001</v>
      </c>
      <c r="Q134">
        <v>1.8</v>
      </c>
      <c r="R134">
        <v>0.63600000000000001</v>
      </c>
      <c r="S134">
        <v>1.7</v>
      </c>
      <c r="T134">
        <v>3.6</v>
      </c>
      <c r="U134">
        <v>5.4</v>
      </c>
      <c r="V134">
        <v>0.3</v>
      </c>
      <c r="W134">
        <v>0.4</v>
      </c>
      <c r="X134">
        <v>0.9</v>
      </c>
      <c r="Y134">
        <v>0.8</v>
      </c>
      <c r="Z134">
        <v>2.4</v>
      </c>
      <c r="AA134">
        <v>4.2</v>
      </c>
    </row>
    <row r="135" spans="1:27" x14ac:dyDescent="0.3">
      <c r="A135" t="s">
        <v>1323</v>
      </c>
      <c r="B135">
        <v>9</v>
      </c>
      <c r="C135" t="s">
        <v>1343</v>
      </c>
      <c r="D135">
        <v>18</v>
      </c>
      <c r="E135">
        <v>0</v>
      </c>
      <c r="F135">
        <v>5.9</v>
      </c>
      <c r="G135">
        <v>0.5</v>
      </c>
      <c r="H135">
        <v>1.3</v>
      </c>
      <c r="I135">
        <v>0.39100000000000001</v>
      </c>
      <c r="J135">
        <v>0.5</v>
      </c>
      <c r="K135">
        <v>1</v>
      </c>
      <c r="L135">
        <v>0.5</v>
      </c>
      <c r="M135">
        <v>0</v>
      </c>
      <c r="N135">
        <v>0.3</v>
      </c>
      <c r="O135">
        <v>0</v>
      </c>
      <c r="P135">
        <v>0.3</v>
      </c>
      <c r="Q135">
        <v>0.5</v>
      </c>
      <c r="R135">
        <v>0.55600000000000005</v>
      </c>
      <c r="S135">
        <v>0.7</v>
      </c>
      <c r="T135">
        <v>0.6</v>
      </c>
      <c r="U135">
        <v>1.2</v>
      </c>
      <c r="V135">
        <v>0.1</v>
      </c>
      <c r="W135">
        <v>0</v>
      </c>
      <c r="X135">
        <v>0.2</v>
      </c>
      <c r="Y135">
        <v>0.5</v>
      </c>
      <c r="Z135">
        <v>0.8</v>
      </c>
      <c r="AA135">
        <v>1.3</v>
      </c>
    </row>
    <row r="136" spans="1:27" x14ac:dyDescent="0.3">
      <c r="A136" t="s">
        <v>1323</v>
      </c>
      <c r="B136">
        <v>10</v>
      </c>
      <c r="C136" t="s">
        <v>1346</v>
      </c>
      <c r="D136">
        <v>16</v>
      </c>
      <c r="E136">
        <v>0</v>
      </c>
      <c r="F136">
        <v>3.1</v>
      </c>
      <c r="G136">
        <v>0.3</v>
      </c>
      <c r="H136">
        <v>0.9</v>
      </c>
      <c r="I136">
        <v>0.33300000000000002</v>
      </c>
      <c r="J136">
        <v>0.2</v>
      </c>
      <c r="K136">
        <v>0.3</v>
      </c>
      <c r="L136">
        <v>0.6</v>
      </c>
      <c r="M136">
        <v>0.1</v>
      </c>
      <c r="N136">
        <v>0.6</v>
      </c>
      <c r="O136">
        <v>0.2</v>
      </c>
      <c r="P136">
        <v>0.3</v>
      </c>
      <c r="Q136">
        <v>0.3</v>
      </c>
      <c r="R136">
        <v>0.8</v>
      </c>
      <c r="S136">
        <v>0.2</v>
      </c>
      <c r="T136">
        <v>0.6</v>
      </c>
      <c r="U136">
        <v>0.8</v>
      </c>
      <c r="V136">
        <v>0</v>
      </c>
      <c r="W136">
        <v>0.1</v>
      </c>
      <c r="X136">
        <v>0.1</v>
      </c>
      <c r="Y136">
        <v>0.2</v>
      </c>
      <c r="Z136">
        <v>0.1</v>
      </c>
      <c r="AA136">
        <v>1</v>
      </c>
    </row>
    <row r="137" spans="1:27" x14ac:dyDescent="0.3">
      <c r="A137" t="s">
        <v>1323</v>
      </c>
      <c r="B137">
        <v>11</v>
      </c>
      <c r="C137" t="s">
        <v>1349</v>
      </c>
      <c r="D137">
        <v>17</v>
      </c>
      <c r="E137">
        <v>0</v>
      </c>
      <c r="F137">
        <v>3.4</v>
      </c>
      <c r="G137">
        <v>0.2</v>
      </c>
      <c r="H137">
        <v>0.5</v>
      </c>
      <c r="I137">
        <v>0.44400000000000001</v>
      </c>
      <c r="J137">
        <v>0.2</v>
      </c>
      <c r="K137">
        <v>0.5</v>
      </c>
      <c r="L137">
        <v>0.5</v>
      </c>
      <c r="M137">
        <v>0</v>
      </c>
      <c r="N137">
        <v>0.1</v>
      </c>
      <c r="O137">
        <v>0</v>
      </c>
      <c r="P137">
        <v>0.3</v>
      </c>
      <c r="Q137">
        <v>0.8</v>
      </c>
      <c r="R137">
        <v>0.35699999999999998</v>
      </c>
      <c r="S137">
        <v>0.1</v>
      </c>
      <c r="T137">
        <v>0.2</v>
      </c>
      <c r="U137">
        <v>0.3</v>
      </c>
      <c r="V137">
        <v>0.1</v>
      </c>
      <c r="W137">
        <v>0.1</v>
      </c>
      <c r="X137">
        <v>0.1</v>
      </c>
      <c r="Y137">
        <v>0.2</v>
      </c>
      <c r="Z137">
        <v>0.4</v>
      </c>
      <c r="AA137">
        <v>0.8</v>
      </c>
    </row>
    <row r="138" spans="1:27" x14ac:dyDescent="0.3">
      <c r="A138" t="s">
        <v>1323</v>
      </c>
      <c r="B138">
        <v>12</v>
      </c>
      <c r="C138" t="s">
        <v>1352</v>
      </c>
      <c r="D138">
        <v>20</v>
      </c>
      <c r="E138">
        <v>0</v>
      </c>
      <c r="F138">
        <v>3.5</v>
      </c>
      <c r="G138">
        <v>0.3</v>
      </c>
      <c r="H138">
        <v>0.7</v>
      </c>
      <c r="I138">
        <v>0.38500000000000001</v>
      </c>
      <c r="J138">
        <v>0.3</v>
      </c>
      <c r="K138">
        <v>0.5</v>
      </c>
      <c r="L138">
        <v>0.55600000000000005</v>
      </c>
      <c r="M138">
        <v>0</v>
      </c>
      <c r="N138">
        <v>0.2</v>
      </c>
      <c r="O138">
        <v>0</v>
      </c>
      <c r="P138">
        <v>0.1</v>
      </c>
      <c r="Q138">
        <v>0.3</v>
      </c>
      <c r="R138">
        <v>0.2</v>
      </c>
      <c r="S138">
        <v>0.2</v>
      </c>
      <c r="T138">
        <v>0.4</v>
      </c>
      <c r="U138">
        <v>0.6</v>
      </c>
      <c r="V138">
        <v>0.3</v>
      </c>
      <c r="W138">
        <v>0.3</v>
      </c>
      <c r="X138">
        <v>0.2</v>
      </c>
      <c r="Y138">
        <v>0.3</v>
      </c>
      <c r="Z138">
        <v>0.5</v>
      </c>
      <c r="AA138">
        <v>0.6</v>
      </c>
    </row>
    <row r="139" spans="1:27" x14ac:dyDescent="0.3">
      <c r="A139" t="s">
        <v>1323</v>
      </c>
      <c r="B139">
        <v>13</v>
      </c>
      <c r="C139" t="s">
        <v>1356</v>
      </c>
      <c r="D139">
        <v>17</v>
      </c>
      <c r="E139">
        <v>0</v>
      </c>
      <c r="F139">
        <v>3.4</v>
      </c>
      <c r="G139">
        <v>0.2</v>
      </c>
      <c r="H139">
        <v>0.8</v>
      </c>
      <c r="I139">
        <v>0.23100000000000001</v>
      </c>
      <c r="J139">
        <v>0.1</v>
      </c>
      <c r="K139">
        <v>0.2</v>
      </c>
      <c r="L139">
        <v>0.5</v>
      </c>
      <c r="M139">
        <v>0.1</v>
      </c>
      <c r="N139">
        <v>0.5</v>
      </c>
      <c r="O139">
        <v>0.111</v>
      </c>
      <c r="P139">
        <v>0.1</v>
      </c>
      <c r="Q139">
        <v>0.2</v>
      </c>
      <c r="R139">
        <v>0.66700000000000004</v>
      </c>
      <c r="S139">
        <v>0.1</v>
      </c>
      <c r="T139">
        <v>0.1</v>
      </c>
      <c r="U139">
        <v>0.2</v>
      </c>
      <c r="V139">
        <v>0.1</v>
      </c>
      <c r="W139">
        <v>0.1</v>
      </c>
      <c r="X139">
        <v>0</v>
      </c>
      <c r="Y139">
        <v>0.1</v>
      </c>
      <c r="Z139">
        <v>0.4</v>
      </c>
      <c r="AA139">
        <v>0.5</v>
      </c>
    </row>
    <row r="140" spans="1:27" x14ac:dyDescent="0.3">
      <c r="A140" t="s">
        <v>1323</v>
      </c>
      <c r="B140">
        <v>14</v>
      </c>
      <c r="C140" t="s">
        <v>1359</v>
      </c>
      <c r="D140">
        <v>1</v>
      </c>
      <c r="E140">
        <v>0</v>
      </c>
      <c r="F140">
        <v>2</v>
      </c>
      <c r="G140">
        <v>0</v>
      </c>
      <c r="H140">
        <v>0</v>
      </c>
      <c r="J140">
        <v>0</v>
      </c>
      <c r="K140">
        <v>0</v>
      </c>
      <c r="M140">
        <v>0</v>
      </c>
      <c r="N140">
        <v>0</v>
      </c>
      <c r="P140">
        <v>0</v>
      </c>
      <c r="Q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x14ac:dyDescent="0.3">
      <c r="A141" t="s">
        <v>1362</v>
      </c>
      <c r="B141">
        <v>1</v>
      </c>
      <c r="C141" t="s">
        <v>1363</v>
      </c>
      <c r="D141">
        <v>33</v>
      </c>
      <c r="E141">
        <v>29</v>
      </c>
      <c r="F141">
        <v>32.4</v>
      </c>
      <c r="G141">
        <v>5.2</v>
      </c>
      <c r="H141">
        <v>12.1</v>
      </c>
      <c r="I141">
        <v>0.43</v>
      </c>
      <c r="J141">
        <v>3.5</v>
      </c>
      <c r="K141">
        <v>6.9</v>
      </c>
      <c r="L141">
        <v>0.50700000000000001</v>
      </c>
      <c r="M141">
        <v>1.7</v>
      </c>
      <c r="N141">
        <v>5.2</v>
      </c>
      <c r="O141">
        <v>0.32700000000000001</v>
      </c>
      <c r="P141">
        <v>3.2</v>
      </c>
      <c r="Q141">
        <v>3.9</v>
      </c>
      <c r="R141">
        <v>0.81299999999999994</v>
      </c>
      <c r="S141">
        <v>0.3</v>
      </c>
      <c r="T141">
        <v>2.5</v>
      </c>
      <c r="U141">
        <v>2.8</v>
      </c>
      <c r="V141">
        <v>5.8</v>
      </c>
      <c r="W141">
        <v>2.9</v>
      </c>
      <c r="X141">
        <v>0.1</v>
      </c>
      <c r="Y141">
        <v>3.5</v>
      </c>
      <c r="Z141">
        <v>1.9</v>
      </c>
      <c r="AA141">
        <v>15.3</v>
      </c>
    </row>
    <row r="142" spans="1:27" x14ac:dyDescent="0.3">
      <c r="A142" t="s">
        <v>1362</v>
      </c>
      <c r="B142">
        <v>2</v>
      </c>
      <c r="C142" t="s">
        <v>1369</v>
      </c>
      <c r="D142">
        <v>34</v>
      </c>
      <c r="E142">
        <v>32</v>
      </c>
      <c r="F142">
        <v>27.2</v>
      </c>
      <c r="G142">
        <v>5</v>
      </c>
      <c r="H142">
        <v>10.7</v>
      </c>
      <c r="I142">
        <v>0.46800000000000003</v>
      </c>
      <c r="J142">
        <v>4.2</v>
      </c>
      <c r="K142">
        <v>8.3000000000000007</v>
      </c>
      <c r="L142">
        <v>0.50900000000000001</v>
      </c>
      <c r="M142">
        <v>0.8</v>
      </c>
      <c r="N142">
        <v>2.5</v>
      </c>
      <c r="O142">
        <v>0.33300000000000002</v>
      </c>
      <c r="P142">
        <v>2.7</v>
      </c>
      <c r="Q142">
        <v>3.8</v>
      </c>
      <c r="R142">
        <v>0.72699999999999998</v>
      </c>
      <c r="S142">
        <v>2.5</v>
      </c>
      <c r="T142">
        <v>4.7</v>
      </c>
      <c r="U142">
        <v>7.2</v>
      </c>
      <c r="V142">
        <v>0.9</v>
      </c>
      <c r="W142">
        <v>0.7</v>
      </c>
      <c r="X142">
        <v>0.7</v>
      </c>
      <c r="Y142">
        <v>2.5</v>
      </c>
      <c r="Z142">
        <v>3.2</v>
      </c>
      <c r="AA142">
        <v>13.6</v>
      </c>
    </row>
    <row r="143" spans="1:27" x14ac:dyDescent="0.3">
      <c r="A143" t="s">
        <v>1362</v>
      </c>
      <c r="B143">
        <v>3</v>
      </c>
      <c r="C143" t="s">
        <v>1367</v>
      </c>
      <c r="D143">
        <v>35</v>
      </c>
      <c r="E143">
        <v>35</v>
      </c>
      <c r="F143">
        <v>33.1</v>
      </c>
      <c r="G143">
        <v>4.0999999999999996</v>
      </c>
      <c r="H143">
        <v>9.6999999999999993</v>
      </c>
      <c r="I143">
        <v>0.42099999999999999</v>
      </c>
      <c r="J143">
        <v>2.5</v>
      </c>
      <c r="K143">
        <v>4.7</v>
      </c>
      <c r="L143">
        <v>0.53700000000000003</v>
      </c>
      <c r="M143">
        <v>1.6</v>
      </c>
      <c r="N143">
        <v>5</v>
      </c>
      <c r="O143">
        <v>0.313</v>
      </c>
      <c r="P143">
        <v>3.7</v>
      </c>
      <c r="Q143">
        <v>4.3</v>
      </c>
      <c r="R143">
        <v>0.86</v>
      </c>
      <c r="S143">
        <v>0.4</v>
      </c>
      <c r="T143">
        <v>2.9</v>
      </c>
      <c r="U143">
        <v>3.3</v>
      </c>
      <c r="V143">
        <v>2.1</v>
      </c>
      <c r="W143">
        <v>1.9</v>
      </c>
      <c r="X143">
        <v>0.2</v>
      </c>
      <c r="Y143">
        <v>1.2</v>
      </c>
      <c r="Z143">
        <v>1.7</v>
      </c>
      <c r="AA143">
        <v>13.4</v>
      </c>
    </row>
    <row r="144" spans="1:27" x14ac:dyDescent="0.3">
      <c r="A144" t="s">
        <v>1362</v>
      </c>
      <c r="B144">
        <v>4</v>
      </c>
      <c r="C144" t="s">
        <v>1373</v>
      </c>
      <c r="D144">
        <v>34</v>
      </c>
      <c r="E144">
        <v>18</v>
      </c>
      <c r="F144">
        <v>29.9</v>
      </c>
      <c r="G144">
        <v>3.9</v>
      </c>
      <c r="H144">
        <v>10.5</v>
      </c>
      <c r="I144">
        <v>0.36799999999999999</v>
      </c>
      <c r="J144">
        <v>2.6</v>
      </c>
      <c r="K144">
        <v>6.6</v>
      </c>
      <c r="L144">
        <v>0.40200000000000002</v>
      </c>
      <c r="M144">
        <v>1.2</v>
      </c>
      <c r="N144">
        <v>3.9</v>
      </c>
      <c r="O144">
        <v>0.311</v>
      </c>
      <c r="P144">
        <v>2.1</v>
      </c>
      <c r="Q144">
        <v>2.6</v>
      </c>
      <c r="R144">
        <v>0.83899999999999997</v>
      </c>
      <c r="S144">
        <v>0.4</v>
      </c>
      <c r="T144">
        <v>2.8</v>
      </c>
      <c r="U144">
        <v>3.3</v>
      </c>
      <c r="V144">
        <v>2.4</v>
      </c>
      <c r="W144">
        <v>1.3</v>
      </c>
      <c r="X144">
        <v>0.1</v>
      </c>
      <c r="Y144">
        <v>1.9</v>
      </c>
      <c r="Z144">
        <v>1.7</v>
      </c>
      <c r="AA144">
        <v>11.1</v>
      </c>
    </row>
    <row r="145" spans="1:27" x14ac:dyDescent="0.3">
      <c r="A145" t="s">
        <v>1362</v>
      </c>
      <c r="B145">
        <v>5</v>
      </c>
      <c r="C145" t="s">
        <v>1376</v>
      </c>
      <c r="D145">
        <v>35</v>
      </c>
      <c r="E145">
        <v>26</v>
      </c>
      <c r="F145">
        <v>21.2</v>
      </c>
      <c r="G145">
        <v>3.2</v>
      </c>
      <c r="H145">
        <v>5.0999999999999996</v>
      </c>
      <c r="I145">
        <v>0.61699999999999999</v>
      </c>
      <c r="J145">
        <v>3.2</v>
      </c>
      <c r="K145">
        <v>5.0999999999999996</v>
      </c>
      <c r="L145">
        <v>0.61699999999999999</v>
      </c>
      <c r="M145">
        <v>0</v>
      </c>
      <c r="N145">
        <v>0</v>
      </c>
      <c r="P145">
        <v>1.5</v>
      </c>
      <c r="Q145">
        <v>2.6</v>
      </c>
      <c r="R145">
        <v>0.57599999999999996</v>
      </c>
      <c r="S145">
        <v>2.9</v>
      </c>
      <c r="T145">
        <v>3.8</v>
      </c>
      <c r="U145">
        <v>6.7</v>
      </c>
      <c r="V145">
        <v>0.5</v>
      </c>
      <c r="W145">
        <v>0.3</v>
      </c>
      <c r="X145">
        <v>1.9</v>
      </c>
      <c r="Y145">
        <v>0.8</v>
      </c>
      <c r="Z145">
        <v>2.9</v>
      </c>
      <c r="AA145">
        <v>7.9</v>
      </c>
    </row>
    <row r="146" spans="1:27" x14ac:dyDescent="0.3">
      <c r="A146" t="s">
        <v>1362</v>
      </c>
      <c r="B146">
        <v>6</v>
      </c>
      <c r="C146" t="s">
        <v>1378</v>
      </c>
      <c r="D146">
        <v>34</v>
      </c>
      <c r="E146">
        <v>8</v>
      </c>
      <c r="F146">
        <v>19.7</v>
      </c>
      <c r="G146">
        <v>2.6</v>
      </c>
      <c r="H146">
        <v>4.3</v>
      </c>
      <c r="I146">
        <v>0.61399999999999999</v>
      </c>
      <c r="J146">
        <v>2.6</v>
      </c>
      <c r="K146">
        <v>4.0999999999999996</v>
      </c>
      <c r="L146">
        <v>0.63300000000000001</v>
      </c>
      <c r="M146">
        <v>0</v>
      </c>
      <c r="N146">
        <v>0.2</v>
      </c>
      <c r="O146">
        <v>0.16700000000000001</v>
      </c>
      <c r="P146">
        <v>1.7</v>
      </c>
      <c r="Q146">
        <v>2.5</v>
      </c>
      <c r="R146">
        <v>0.68600000000000005</v>
      </c>
      <c r="S146">
        <v>2.6</v>
      </c>
      <c r="T146">
        <v>2.8</v>
      </c>
      <c r="U146">
        <v>5.4</v>
      </c>
      <c r="V146">
        <v>0.4</v>
      </c>
      <c r="W146">
        <v>0.3</v>
      </c>
      <c r="X146">
        <v>0.6</v>
      </c>
      <c r="Y146">
        <v>1.1000000000000001</v>
      </c>
      <c r="Z146">
        <v>1.9</v>
      </c>
      <c r="AA146">
        <v>7</v>
      </c>
    </row>
    <row r="147" spans="1:27" x14ac:dyDescent="0.3">
      <c r="A147" t="s">
        <v>1362</v>
      </c>
      <c r="B147">
        <v>7</v>
      </c>
      <c r="C147" t="s">
        <v>1381</v>
      </c>
      <c r="D147">
        <v>35</v>
      </c>
      <c r="E147">
        <v>24</v>
      </c>
      <c r="F147">
        <v>23.4</v>
      </c>
      <c r="G147">
        <v>2.2999999999999998</v>
      </c>
      <c r="H147">
        <v>5</v>
      </c>
      <c r="I147">
        <v>0.46300000000000002</v>
      </c>
      <c r="J147">
        <v>1.9</v>
      </c>
      <c r="K147">
        <v>3.3</v>
      </c>
      <c r="L147">
        <v>0.56899999999999995</v>
      </c>
      <c r="M147">
        <v>0.4</v>
      </c>
      <c r="N147">
        <v>1.7</v>
      </c>
      <c r="O147">
        <v>0.254</v>
      </c>
      <c r="P147">
        <v>1.6</v>
      </c>
      <c r="Q147">
        <v>2.4</v>
      </c>
      <c r="R147">
        <v>0.67500000000000004</v>
      </c>
      <c r="S147">
        <v>1.3</v>
      </c>
      <c r="T147">
        <v>2.2999999999999998</v>
      </c>
      <c r="U147">
        <v>3.6</v>
      </c>
      <c r="V147">
        <v>0.6</v>
      </c>
      <c r="W147">
        <v>0.7</v>
      </c>
      <c r="X147">
        <v>0.2</v>
      </c>
      <c r="Y147">
        <v>1.1000000000000001</v>
      </c>
      <c r="Z147">
        <v>1.9</v>
      </c>
      <c r="AA147">
        <v>6.7</v>
      </c>
    </row>
    <row r="148" spans="1:27" x14ac:dyDescent="0.3">
      <c r="A148" t="s">
        <v>1362</v>
      </c>
      <c r="B148">
        <v>8</v>
      </c>
      <c r="C148" t="s">
        <v>1382</v>
      </c>
      <c r="D148">
        <v>35</v>
      </c>
      <c r="E148">
        <v>3</v>
      </c>
      <c r="F148">
        <v>14.6</v>
      </c>
      <c r="G148">
        <v>1.9</v>
      </c>
      <c r="H148">
        <v>3.9</v>
      </c>
      <c r="I148">
        <v>0.48499999999999999</v>
      </c>
      <c r="J148">
        <v>1.1000000000000001</v>
      </c>
      <c r="K148">
        <v>1.9</v>
      </c>
      <c r="L148">
        <v>0.58799999999999997</v>
      </c>
      <c r="M148">
        <v>0.7</v>
      </c>
      <c r="N148">
        <v>1.9</v>
      </c>
      <c r="O148">
        <v>0.38200000000000001</v>
      </c>
      <c r="P148">
        <v>0.7</v>
      </c>
      <c r="Q148">
        <v>1</v>
      </c>
      <c r="R148">
        <v>0.74299999999999999</v>
      </c>
      <c r="S148">
        <v>1.7</v>
      </c>
      <c r="T148">
        <v>2.2999999999999998</v>
      </c>
      <c r="U148">
        <v>4</v>
      </c>
      <c r="V148">
        <v>0.4</v>
      </c>
      <c r="W148">
        <v>0.7</v>
      </c>
      <c r="X148">
        <v>0.3</v>
      </c>
      <c r="Y148">
        <v>0.5</v>
      </c>
      <c r="Z148">
        <v>2.7</v>
      </c>
      <c r="AA148">
        <v>5.3</v>
      </c>
    </row>
    <row r="149" spans="1:27" x14ac:dyDescent="0.3">
      <c r="A149" t="s">
        <v>1362</v>
      </c>
      <c r="B149">
        <v>9</v>
      </c>
      <c r="C149" t="s">
        <v>1384</v>
      </c>
      <c r="D149">
        <v>9</v>
      </c>
      <c r="E149">
        <v>0</v>
      </c>
      <c r="F149">
        <v>17.100000000000001</v>
      </c>
      <c r="G149">
        <v>1.4</v>
      </c>
      <c r="H149">
        <v>3.7</v>
      </c>
      <c r="I149">
        <v>0.39400000000000002</v>
      </c>
      <c r="J149">
        <v>0.8</v>
      </c>
      <c r="K149">
        <v>1.4</v>
      </c>
      <c r="L149">
        <v>0.53800000000000003</v>
      </c>
      <c r="M149">
        <v>0.7</v>
      </c>
      <c r="N149">
        <v>2.2000000000000002</v>
      </c>
      <c r="O149">
        <v>0.3</v>
      </c>
      <c r="P149">
        <v>0.9</v>
      </c>
      <c r="Q149">
        <v>1.2</v>
      </c>
      <c r="R149">
        <v>0.72699999999999998</v>
      </c>
      <c r="S149">
        <v>0.4</v>
      </c>
      <c r="T149">
        <v>1.1000000000000001</v>
      </c>
      <c r="U149">
        <v>1.6</v>
      </c>
      <c r="V149">
        <v>1.2</v>
      </c>
      <c r="W149">
        <v>0.3</v>
      </c>
      <c r="X149">
        <v>0.1</v>
      </c>
      <c r="Y149">
        <v>1.3</v>
      </c>
      <c r="Z149">
        <v>1.1000000000000001</v>
      </c>
      <c r="AA149">
        <v>4.4000000000000004</v>
      </c>
    </row>
    <row r="150" spans="1:27" x14ac:dyDescent="0.3">
      <c r="A150" t="s">
        <v>1362</v>
      </c>
      <c r="B150">
        <v>10</v>
      </c>
      <c r="C150" t="s">
        <v>1387</v>
      </c>
      <c r="D150">
        <v>11</v>
      </c>
      <c r="E150">
        <v>0</v>
      </c>
      <c r="F150">
        <v>7.8</v>
      </c>
      <c r="G150">
        <v>0.8</v>
      </c>
      <c r="H150">
        <v>2.4</v>
      </c>
      <c r="I150">
        <v>0.34599999999999997</v>
      </c>
      <c r="J150">
        <v>0.1</v>
      </c>
      <c r="K150">
        <v>0.4</v>
      </c>
      <c r="L150">
        <v>0.25</v>
      </c>
      <c r="M150">
        <v>0.7</v>
      </c>
      <c r="N150">
        <v>2</v>
      </c>
      <c r="O150">
        <v>0.36399999999999999</v>
      </c>
      <c r="P150">
        <v>0.2</v>
      </c>
      <c r="Q150">
        <v>0.2</v>
      </c>
      <c r="R150">
        <v>1</v>
      </c>
      <c r="S150">
        <v>0.2</v>
      </c>
      <c r="T150">
        <v>0.5</v>
      </c>
      <c r="U150">
        <v>0.6</v>
      </c>
      <c r="V150">
        <v>0.2</v>
      </c>
      <c r="W150">
        <v>0.2</v>
      </c>
      <c r="X150">
        <v>0.1</v>
      </c>
      <c r="Y150">
        <v>0</v>
      </c>
      <c r="Z150">
        <v>0.4</v>
      </c>
      <c r="AA150">
        <v>2.5</v>
      </c>
    </row>
    <row r="151" spans="1:27" x14ac:dyDescent="0.3">
      <c r="A151" t="s">
        <v>1362</v>
      </c>
      <c r="B151">
        <v>11</v>
      </c>
      <c r="C151" t="s">
        <v>1389</v>
      </c>
      <c r="D151">
        <v>10</v>
      </c>
      <c r="E151">
        <v>0</v>
      </c>
      <c r="F151">
        <v>2.5</v>
      </c>
      <c r="G151">
        <v>0.2</v>
      </c>
      <c r="H151">
        <v>0.6</v>
      </c>
      <c r="I151">
        <v>0.33300000000000002</v>
      </c>
      <c r="J151">
        <v>0.2</v>
      </c>
      <c r="K151">
        <v>0.4</v>
      </c>
      <c r="L151">
        <v>0.5</v>
      </c>
      <c r="M151">
        <v>0</v>
      </c>
      <c r="N151">
        <v>0.2</v>
      </c>
      <c r="O151">
        <v>0</v>
      </c>
      <c r="P151">
        <v>0</v>
      </c>
      <c r="Q151">
        <v>0</v>
      </c>
      <c r="S151">
        <v>0.2</v>
      </c>
      <c r="T151">
        <v>0.2</v>
      </c>
      <c r="U151">
        <v>0.4</v>
      </c>
      <c r="V151">
        <v>0.3</v>
      </c>
      <c r="W151">
        <v>0.1</v>
      </c>
      <c r="X151">
        <v>0</v>
      </c>
      <c r="Y151">
        <v>0.1</v>
      </c>
      <c r="Z151">
        <v>0.1</v>
      </c>
      <c r="AA151">
        <v>0.4</v>
      </c>
    </row>
    <row r="152" spans="1:27" x14ac:dyDescent="0.3">
      <c r="A152" t="s">
        <v>1400</v>
      </c>
      <c r="B152">
        <v>1</v>
      </c>
      <c r="C152" t="s">
        <v>1401</v>
      </c>
      <c r="D152">
        <v>36</v>
      </c>
      <c r="E152">
        <v>36</v>
      </c>
      <c r="F152">
        <v>35.4</v>
      </c>
      <c r="G152">
        <v>7.7</v>
      </c>
      <c r="H152">
        <v>19.5</v>
      </c>
      <c r="I152">
        <v>0.39400000000000002</v>
      </c>
      <c r="J152">
        <v>3.9</v>
      </c>
      <c r="K152">
        <v>9</v>
      </c>
      <c r="L152">
        <v>0.44</v>
      </c>
      <c r="M152">
        <v>3.8</v>
      </c>
      <c r="N152">
        <v>10.6</v>
      </c>
      <c r="O152">
        <v>0.35499999999999998</v>
      </c>
      <c r="P152">
        <v>5.0999999999999996</v>
      </c>
      <c r="Q152">
        <v>6.1</v>
      </c>
      <c r="R152">
        <v>0.83699999999999997</v>
      </c>
      <c r="S152">
        <v>0.4</v>
      </c>
      <c r="T152">
        <v>3.2</v>
      </c>
      <c r="U152">
        <v>3.6</v>
      </c>
      <c r="V152">
        <v>2.9</v>
      </c>
      <c r="W152">
        <v>1.3</v>
      </c>
      <c r="X152">
        <v>0.3</v>
      </c>
      <c r="Y152">
        <v>3.1</v>
      </c>
      <c r="Z152">
        <v>2</v>
      </c>
      <c r="AA152">
        <v>24.3</v>
      </c>
    </row>
    <row r="153" spans="1:27" x14ac:dyDescent="0.3">
      <c r="A153" t="s">
        <v>1400</v>
      </c>
      <c r="B153">
        <v>2</v>
      </c>
      <c r="C153" t="s">
        <v>1403</v>
      </c>
      <c r="D153">
        <v>36</v>
      </c>
      <c r="E153">
        <v>36</v>
      </c>
      <c r="F153">
        <v>33.9</v>
      </c>
      <c r="G153">
        <v>4.0999999999999996</v>
      </c>
      <c r="H153">
        <v>9.8000000000000007</v>
      </c>
      <c r="I153">
        <v>0.42299999999999999</v>
      </c>
      <c r="J153">
        <v>1.1000000000000001</v>
      </c>
      <c r="K153">
        <v>2.4</v>
      </c>
      <c r="L153">
        <v>0.442</v>
      </c>
      <c r="M153">
        <v>3.1</v>
      </c>
      <c r="N153">
        <v>7.4</v>
      </c>
      <c r="O153">
        <v>0.41699999999999998</v>
      </c>
      <c r="P153">
        <v>0.6</v>
      </c>
      <c r="Q153">
        <v>0.9</v>
      </c>
      <c r="R153">
        <v>0.69699999999999995</v>
      </c>
      <c r="S153">
        <v>0.2</v>
      </c>
      <c r="T153">
        <v>2.7</v>
      </c>
      <c r="U153">
        <v>2.9</v>
      </c>
      <c r="V153">
        <v>3.3</v>
      </c>
      <c r="W153">
        <v>0.6</v>
      </c>
      <c r="X153">
        <v>0.1</v>
      </c>
      <c r="Y153">
        <v>1.2</v>
      </c>
      <c r="Z153">
        <v>1.6</v>
      </c>
      <c r="AA153">
        <v>12</v>
      </c>
    </row>
    <row r="154" spans="1:27" x14ac:dyDescent="0.3">
      <c r="A154" t="s">
        <v>1400</v>
      </c>
      <c r="B154">
        <v>3</v>
      </c>
      <c r="C154" t="s">
        <v>1406</v>
      </c>
      <c r="D154">
        <v>36</v>
      </c>
      <c r="E154">
        <v>23</v>
      </c>
      <c r="F154">
        <v>22.8</v>
      </c>
      <c r="G154">
        <v>3.7</v>
      </c>
      <c r="H154">
        <v>5.8</v>
      </c>
      <c r="I154">
        <v>0.63200000000000001</v>
      </c>
      <c r="J154">
        <v>3.5</v>
      </c>
      <c r="K154">
        <v>5.0999999999999996</v>
      </c>
      <c r="L154">
        <v>0.67900000000000005</v>
      </c>
      <c r="M154">
        <v>0.2</v>
      </c>
      <c r="N154">
        <v>0.7</v>
      </c>
      <c r="O154">
        <v>0.28000000000000003</v>
      </c>
      <c r="P154">
        <v>1.8</v>
      </c>
      <c r="Q154">
        <v>2.6</v>
      </c>
      <c r="R154">
        <v>0.69499999999999995</v>
      </c>
      <c r="S154">
        <v>1.8</v>
      </c>
      <c r="T154">
        <v>3.6</v>
      </c>
      <c r="U154">
        <v>5.4</v>
      </c>
      <c r="V154">
        <v>1.1000000000000001</v>
      </c>
      <c r="W154">
        <v>0.2</v>
      </c>
      <c r="X154">
        <v>2.1</v>
      </c>
      <c r="Y154">
        <v>1.2</v>
      </c>
      <c r="Z154">
        <v>2.5</v>
      </c>
      <c r="AA154">
        <v>9.4</v>
      </c>
    </row>
    <row r="155" spans="1:27" x14ac:dyDescent="0.3">
      <c r="A155" t="s">
        <v>1400</v>
      </c>
      <c r="B155">
        <v>4</v>
      </c>
      <c r="C155" t="s">
        <v>1410</v>
      </c>
      <c r="D155">
        <v>36</v>
      </c>
      <c r="E155">
        <v>35</v>
      </c>
      <c r="F155">
        <v>28.2</v>
      </c>
      <c r="G155">
        <v>2.8</v>
      </c>
      <c r="H155">
        <v>5.7</v>
      </c>
      <c r="I155">
        <v>0.495</v>
      </c>
      <c r="J155">
        <v>2.8</v>
      </c>
      <c r="K155">
        <v>5.6</v>
      </c>
      <c r="L155">
        <v>0.505</v>
      </c>
      <c r="M155">
        <v>0</v>
      </c>
      <c r="N155">
        <v>0.1</v>
      </c>
      <c r="O155">
        <v>0</v>
      </c>
      <c r="P155">
        <v>1.8</v>
      </c>
      <c r="Q155">
        <v>2.8</v>
      </c>
      <c r="R155">
        <v>0.65</v>
      </c>
      <c r="S155">
        <v>1.9</v>
      </c>
      <c r="T155">
        <v>3.7</v>
      </c>
      <c r="U155">
        <v>5.5</v>
      </c>
      <c r="V155">
        <v>2.5</v>
      </c>
      <c r="W155">
        <v>1.1000000000000001</v>
      </c>
      <c r="X155">
        <v>0.3</v>
      </c>
      <c r="Y155">
        <v>1.4</v>
      </c>
      <c r="Z155">
        <v>2.4</v>
      </c>
      <c r="AA155">
        <v>7.5</v>
      </c>
    </row>
    <row r="156" spans="1:27" x14ac:dyDescent="0.3">
      <c r="A156" t="s">
        <v>1400</v>
      </c>
      <c r="B156">
        <v>5</v>
      </c>
      <c r="C156" t="s">
        <v>1414</v>
      </c>
      <c r="D156">
        <v>36</v>
      </c>
      <c r="E156">
        <v>36</v>
      </c>
      <c r="F156">
        <v>25.5</v>
      </c>
      <c r="G156">
        <v>1.8</v>
      </c>
      <c r="H156">
        <v>3.5</v>
      </c>
      <c r="I156">
        <v>0.52800000000000002</v>
      </c>
      <c r="J156">
        <v>0.9</v>
      </c>
      <c r="K156">
        <v>1.3</v>
      </c>
      <c r="L156">
        <v>0.68899999999999995</v>
      </c>
      <c r="M156">
        <v>1</v>
      </c>
      <c r="N156">
        <v>2.2000000000000002</v>
      </c>
      <c r="O156">
        <v>0.438</v>
      </c>
      <c r="P156">
        <v>0.8</v>
      </c>
      <c r="Q156">
        <v>1.2</v>
      </c>
      <c r="R156">
        <v>0.69799999999999995</v>
      </c>
      <c r="S156">
        <v>2</v>
      </c>
      <c r="T156">
        <v>3.2</v>
      </c>
      <c r="U156">
        <v>5.2</v>
      </c>
      <c r="V156">
        <v>1.6</v>
      </c>
      <c r="W156">
        <v>0.9</v>
      </c>
      <c r="X156">
        <v>0.1</v>
      </c>
      <c r="Y156">
        <v>0.5</v>
      </c>
      <c r="Z156">
        <v>2.1</v>
      </c>
      <c r="AA156">
        <v>5.5</v>
      </c>
    </row>
    <row r="157" spans="1:27" x14ac:dyDescent="0.3">
      <c r="A157" t="s">
        <v>1400</v>
      </c>
      <c r="B157">
        <v>6</v>
      </c>
      <c r="C157" t="s">
        <v>1420</v>
      </c>
      <c r="D157">
        <v>25</v>
      </c>
      <c r="E157">
        <v>4</v>
      </c>
      <c r="F157">
        <v>12</v>
      </c>
      <c r="G157">
        <v>1.8</v>
      </c>
      <c r="H157">
        <v>4</v>
      </c>
      <c r="I157">
        <v>0.45500000000000002</v>
      </c>
      <c r="J157">
        <v>1.4</v>
      </c>
      <c r="K157">
        <v>2.9</v>
      </c>
      <c r="L157">
        <v>0.49299999999999999</v>
      </c>
      <c r="M157">
        <v>0.4</v>
      </c>
      <c r="N157">
        <v>1</v>
      </c>
      <c r="O157">
        <v>0.34599999999999997</v>
      </c>
      <c r="P157">
        <v>1.2</v>
      </c>
      <c r="Q157">
        <v>1.7</v>
      </c>
      <c r="R157">
        <v>0.73799999999999999</v>
      </c>
      <c r="S157">
        <v>1.5</v>
      </c>
      <c r="T157">
        <v>1.5</v>
      </c>
      <c r="U157">
        <v>3</v>
      </c>
      <c r="V157">
        <v>0.6</v>
      </c>
      <c r="W157">
        <v>0.2</v>
      </c>
      <c r="X157">
        <v>0.1</v>
      </c>
      <c r="Y157">
        <v>0.6</v>
      </c>
      <c r="Z157">
        <v>1.4</v>
      </c>
      <c r="AA157">
        <v>5.2</v>
      </c>
    </row>
    <row r="158" spans="1:27" x14ac:dyDescent="0.3">
      <c r="A158" t="s">
        <v>1400</v>
      </c>
      <c r="B158">
        <v>7</v>
      </c>
      <c r="C158" t="s">
        <v>1416</v>
      </c>
      <c r="D158">
        <v>34</v>
      </c>
      <c r="E158">
        <v>8</v>
      </c>
      <c r="F158">
        <v>10.3</v>
      </c>
      <c r="G158">
        <v>2.2999999999999998</v>
      </c>
      <c r="H158">
        <v>4.2</v>
      </c>
      <c r="I158">
        <v>0.54200000000000004</v>
      </c>
      <c r="J158">
        <v>2.2999999999999998</v>
      </c>
      <c r="K158">
        <v>4.0999999999999996</v>
      </c>
      <c r="L158">
        <v>0.54600000000000004</v>
      </c>
      <c r="M158">
        <v>0</v>
      </c>
      <c r="N158">
        <v>0.1</v>
      </c>
      <c r="O158">
        <v>0.33300000000000002</v>
      </c>
      <c r="P158">
        <v>0.6</v>
      </c>
      <c r="Q158">
        <v>1.1000000000000001</v>
      </c>
      <c r="R158">
        <v>0.51400000000000001</v>
      </c>
      <c r="S158">
        <v>1.8</v>
      </c>
      <c r="T158">
        <v>2.2000000000000002</v>
      </c>
      <c r="U158">
        <v>4</v>
      </c>
      <c r="V158">
        <v>0.5</v>
      </c>
      <c r="W158">
        <v>0.4</v>
      </c>
      <c r="X158">
        <v>0.4</v>
      </c>
      <c r="Y158">
        <v>0.6</v>
      </c>
      <c r="Z158">
        <v>1.9</v>
      </c>
      <c r="AA158">
        <v>5.2</v>
      </c>
    </row>
    <row r="159" spans="1:27" x14ac:dyDescent="0.3">
      <c r="A159" t="s">
        <v>1400</v>
      </c>
      <c r="B159">
        <v>8</v>
      </c>
      <c r="C159" t="s">
        <v>1418</v>
      </c>
      <c r="D159">
        <v>36</v>
      </c>
      <c r="E159">
        <v>0</v>
      </c>
      <c r="F159">
        <v>13.8</v>
      </c>
      <c r="G159">
        <v>1.7</v>
      </c>
      <c r="H159">
        <v>3.8</v>
      </c>
      <c r="I159">
        <v>0.44400000000000001</v>
      </c>
      <c r="J159">
        <v>0.8</v>
      </c>
      <c r="K159">
        <v>1.4</v>
      </c>
      <c r="L159">
        <v>0.57999999999999996</v>
      </c>
      <c r="M159">
        <v>0.9</v>
      </c>
      <c r="N159">
        <v>2.4</v>
      </c>
      <c r="O159">
        <v>0.36499999999999999</v>
      </c>
      <c r="P159">
        <v>0.5</v>
      </c>
      <c r="Q159">
        <v>0.9</v>
      </c>
      <c r="R159">
        <v>0.61299999999999999</v>
      </c>
      <c r="S159">
        <v>0.9</v>
      </c>
      <c r="T159">
        <v>2.1</v>
      </c>
      <c r="U159">
        <v>3</v>
      </c>
      <c r="V159">
        <v>0.4</v>
      </c>
      <c r="W159">
        <v>0.6</v>
      </c>
      <c r="X159">
        <v>0.5</v>
      </c>
      <c r="Y159">
        <v>0.7</v>
      </c>
      <c r="Z159">
        <v>1.8</v>
      </c>
      <c r="AA159">
        <v>4.7</v>
      </c>
    </row>
    <row r="160" spans="1:27" x14ac:dyDescent="0.3">
      <c r="A160" t="s">
        <v>1400</v>
      </c>
      <c r="B160">
        <v>9</v>
      </c>
      <c r="C160" t="s">
        <v>1422</v>
      </c>
      <c r="D160">
        <v>36</v>
      </c>
      <c r="E160">
        <v>0</v>
      </c>
      <c r="F160">
        <v>11.6</v>
      </c>
      <c r="G160">
        <v>0.8</v>
      </c>
      <c r="H160">
        <v>2.1</v>
      </c>
      <c r="I160">
        <v>0.39</v>
      </c>
      <c r="J160">
        <v>0.1</v>
      </c>
      <c r="K160">
        <v>0.4</v>
      </c>
      <c r="L160">
        <v>0.313</v>
      </c>
      <c r="M160">
        <v>0.7</v>
      </c>
      <c r="N160">
        <v>1.7</v>
      </c>
      <c r="O160">
        <v>0.41</v>
      </c>
      <c r="P160">
        <v>0.1</v>
      </c>
      <c r="Q160">
        <v>0.4</v>
      </c>
      <c r="R160">
        <v>0.35699999999999998</v>
      </c>
      <c r="S160">
        <v>0.1</v>
      </c>
      <c r="T160">
        <v>1</v>
      </c>
      <c r="U160">
        <v>1.1000000000000001</v>
      </c>
      <c r="V160">
        <v>0.4</v>
      </c>
      <c r="W160">
        <v>0.6</v>
      </c>
      <c r="X160">
        <v>0.1</v>
      </c>
      <c r="Y160">
        <v>0.7</v>
      </c>
      <c r="Z160">
        <v>1.2</v>
      </c>
      <c r="AA160">
        <v>2.5</v>
      </c>
    </row>
    <row r="161" spans="1:27" x14ac:dyDescent="0.3">
      <c r="A161" t="s">
        <v>1400</v>
      </c>
      <c r="B161">
        <v>10</v>
      </c>
      <c r="C161" t="s">
        <v>1424</v>
      </c>
      <c r="D161">
        <v>36</v>
      </c>
      <c r="E161">
        <v>2</v>
      </c>
      <c r="F161">
        <v>12.6</v>
      </c>
      <c r="G161">
        <v>0.8</v>
      </c>
      <c r="H161">
        <v>2.5</v>
      </c>
      <c r="I161">
        <v>0.30299999999999999</v>
      </c>
      <c r="J161">
        <v>0.5</v>
      </c>
      <c r="K161">
        <v>1.2</v>
      </c>
      <c r="L161">
        <v>0.39500000000000002</v>
      </c>
      <c r="M161">
        <v>0.3</v>
      </c>
      <c r="N161">
        <v>1.3</v>
      </c>
      <c r="O161">
        <v>0.217</v>
      </c>
      <c r="P161">
        <v>0.4</v>
      </c>
      <c r="Q161">
        <v>0.6</v>
      </c>
      <c r="R161">
        <v>0.71399999999999997</v>
      </c>
      <c r="S161">
        <v>0.4</v>
      </c>
      <c r="T161">
        <v>0.9</v>
      </c>
      <c r="U161">
        <v>1.4</v>
      </c>
      <c r="V161">
        <v>1.1000000000000001</v>
      </c>
      <c r="W161">
        <v>0.4</v>
      </c>
      <c r="X161">
        <v>0.1</v>
      </c>
      <c r="Y161">
        <v>0.6</v>
      </c>
      <c r="Z161">
        <v>1</v>
      </c>
      <c r="AA161">
        <v>2.2000000000000002</v>
      </c>
    </row>
    <row r="162" spans="1:27" x14ac:dyDescent="0.3">
      <c r="A162" t="s">
        <v>1400</v>
      </c>
      <c r="B162">
        <v>11</v>
      </c>
      <c r="C162" t="s">
        <v>1426</v>
      </c>
      <c r="D162">
        <v>8</v>
      </c>
      <c r="E162">
        <v>0</v>
      </c>
      <c r="F162">
        <v>2.4</v>
      </c>
      <c r="G162">
        <v>0.1</v>
      </c>
      <c r="H162">
        <v>0.5</v>
      </c>
      <c r="I162">
        <v>0.25</v>
      </c>
      <c r="J162">
        <v>0</v>
      </c>
      <c r="K162">
        <v>0.4</v>
      </c>
      <c r="L162">
        <v>0</v>
      </c>
      <c r="M162">
        <v>0.1</v>
      </c>
      <c r="N162">
        <v>0.1</v>
      </c>
      <c r="O162">
        <v>1</v>
      </c>
      <c r="P162">
        <v>0.4</v>
      </c>
      <c r="Q162">
        <v>0.5</v>
      </c>
      <c r="R162">
        <v>0.75</v>
      </c>
      <c r="S162">
        <v>0</v>
      </c>
      <c r="T162">
        <v>0</v>
      </c>
      <c r="U162">
        <v>0</v>
      </c>
      <c r="V162">
        <v>0.1</v>
      </c>
      <c r="W162">
        <v>0</v>
      </c>
      <c r="X162">
        <v>0</v>
      </c>
      <c r="Y162">
        <v>0.1</v>
      </c>
      <c r="Z162">
        <v>0.1</v>
      </c>
      <c r="AA162">
        <v>0.8</v>
      </c>
    </row>
    <row r="163" spans="1:27" x14ac:dyDescent="0.3">
      <c r="A163" t="s">
        <v>1400</v>
      </c>
      <c r="B163">
        <v>12</v>
      </c>
      <c r="C163" t="s">
        <v>1429</v>
      </c>
      <c r="D163">
        <v>8</v>
      </c>
      <c r="E163">
        <v>0</v>
      </c>
      <c r="F163">
        <v>2</v>
      </c>
      <c r="G163">
        <v>0</v>
      </c>
      <c r="H163">
        <v>0.3</v>
      </c>
      <c r="I163">
        <v>0</v>
      </c>
      <c r="J163">
        <v>0</v>
      </c>
      <c r="K163">
        <v>0.3</v>
      </c>
      <c r="L163">
        <v>0</v>
      </c>
      <c r="M163">
        <v>0</v>
      </c>
      <c r="N163">
        <v>0</v>
      </c>
      <c r="P163">
        <v>0</v>
      </c>
      <c r="Q163">
        <v>0</v>
      </c>
      <c r="S163">
        <v>0</v>
      </c>
      <c r="T163">
        <v>0.5</v>
      </c>
      <c r="U163">
        <v>0.5</v>
      </c>
      <c r="V163">
        <v>0.1</v>
      </c>
      <c r="W163">
        <v>0</v>
      </c>
      <c r="X163">
        <v>0</v>
      </c>
      <c r="Y163">
        <v>0.1</v>
      </c>
      <c r="Z163">
        <v>0.1</v>
      </c>
      <c r="AA163">
        <v>0</v>
      </c>
    </row>
    <row r="164" spans="1:27" x14ac:dyDescent="0.3">
      <c r="A164" t="s">
        <v>177</v>
      </c>
      <c r="B164">
        <v>1</v>
      </c>
      <c r="C164" t="s">
        <v>1434</v>
      </c>
      <c r="D164">
        <v>36</v>
      </c>
      <c r="E164">
        <v>36</v>
      </c>
      <c r="F164">
        <v>32.6</v>
      </c>
      <c r="G164">
        <v>6.9</v>
      </c>
      <c r="H164">
        <v>14.1</v>
      </c>
      <c r="I164">
        <v>0.49</v>
      </c>
      <c r="J164">
        <v>5.9</v>
      </c>
      <c r="K164">
        <v>11.6</v>
      </c>
      <c r="L164">
        <v>0.51100000000000001</v>
      </c>
      <c r="M164">
        <v>1</v>
      </c>
      <c r="N164">
        <v>2.5</v>
      </c>
      <c r="O164">
        <v>0.39300000000000002</v>
      </c>
      <c r="P164">
        <v>4.5999999999999996</v>
      </c>
      <c r="Q164">
        <v>5.7</v>
      </c>
      <c r="R164">
        <v>0.81499999999999995</v>
      </c>
      <c r="S164">
        <v>3.1</v>
      </c>
      <c r="T164">
        <v>7.2</v>
      </c>
      <c r="U164">
        <v>10.3</v>
      </c>
      <c r="V164">
        <v>1.7</v>
      </c>
      <c r="W164">
        <v>1.3</v>
      </c>
      <c r="X164">
        <v>1.1000000000000001</v>
      </c>
      <c r="Y164">
        <v>2.2999999999999998</v>
      </c>
      <c r="Z164">
        <v>2.6</v>
      </c>
      <c r="AA164">
        <v>19.399999999999999</v>
      </c>
    </row>
    <row r="165" spans="1:27" x14ac:dyDescent="0.3">
      <c r="A165" t="s">
        <v>177</v>
      </c>
      <c r="B165">
        <v>2</v>
      </c>
      <c r="C165" t="s">
        <v>1440</v>
      </c>
      <c r="D165">
        <v>23</v>
      </c>
      <c r="E165">
        <v>20</v>
      </c>
      <c r="F165">
        <v>33</v>
      </c>
      <c r="G165">
        <v>5.0999999999999996</v>
      </c>
      <c r="H165">
        <v>10.8</v>
      </c>
      <c r="I165">
        <v>0.47599999999999998</v>
      </c>
      <c r="J165">
        <v>2.2999999999999998</v>
      </c>
      <c r="K165">
        <v>4.5</v>
      </c>
      <c r="L165">
        <v>0.505</v>
      </c>
      <c r="M165">
        <v>2.9</v>
      </c>
      <c r="N165">
        <v>6.3</v>
      </c>
      <c r="O165">
        <v>0.45500000000000002</v>
      </c>
      <c r="P165">
        <v>1</v>
      </c>
      <c r="Q165">
        <v>1.3</v>
      </c>
      <c r="R165">
        <v>0.76700000000000002</v>
      </c>
      <c r="S165">
        <v>0.5</v>
      </c>
      <c r="T165">
        <v>3.5</v>
      </c>
      <c r="U165">
        <v>4</v>
      </c>
      <c r="V165">
        <v>1.9</v>
      </c>
      <c r="W165">
        <v>1.2</v>
      </c>
      <c r="X165">
        <v>0.2</v>
      </c>
      <c r="Y165">
        <v>2.5</v>
      </c>
      <c r="Z165">
        <v>1.3</v>
      </c>
      <c r="AA165">
        <v>14.1</v>
      </c>
    </row>
    <row r="166" spans="1:27" x14ac:dyDescent="0.3">
      <c r="A166" t="s">
        <v>177</v>
      </c>
      <c r="B166">
        <v>3</v>
      </c>
      <c r="C166" t="s">
        <v>1454</v>
      </c>
      <c r="D166">
        <v>9</v>
      </c>
      <c r="E166">
        <v>9</v>
      </c>
      <c r="F166">
        <v>20.399999999999999</v>
      </c>
      <c r="G166">
        <v>6.1</v>
      </c>
      <c r="H166">
        <v>8.6999999999999993</v>
      </c>
      <c r="I166">
        <v>0.70499999999999996</v>
      </c>
      <c r="J166">
        <v>6.1</v>
      </c>
      <c r="K166">
        <v>8.6999999999999993</v>
      </c>
      <c r="L166">
        <v>0.70499999999999996</v>
      </c>
      <c r="M166">
        <v>0</v>
      </c>
      <c r="N166">
        <v>0</v>
      </c>
      <c r="P166">
        <v>1.2</v>
      </c>
      <c r="Q166">
        <v>3.6</v>
      </c>
      <c r="R166">
        <v>0.34399999999999997</v>
      </c>
      <c r="S166">
        <v>2.2000000000000002</v>
      </c>
      <c r="T166">
        <v>4.5999999999999996</v>
      </c>
      <c r="U166">
        <v>6.8</v>
      </c>
      <c r="V166">
        <v>0.6</v>
      </c>
      <c r="W166">
        <v>0.4</v>
      </c>
      <c r="X166">
        <v>1.6</v>
      </c>
      <c r="Y166">
        <v>2</v>
      </c>
      <c r="Z166">
        <v>2.9</v>
      </c>
      <c r="AA166">
        <v>13.4</v>
      </c>
    </row>
    <row r="167" spans="1:27" x14ac:dyDescent="0.3">
      <c r="A167" t="s">
        <v>177</v>
      </c>
      <c r="B167">
        <v>4</v>
      </c>
      <c r="C167" t="s">
        <v>1438</v>
      </c>
      <c r="D167">
        <v>36</v>
      </c>
      <c r="E167">
        <v>36</v>
      </c>
      <c r="F167">
        <v>32.4</v>
      </c>
      <c r="G167">
        <v>4.0999999999999996</v>
      </c>
      <c r="H167">
        <v>8.5</v>
      </c>
      <c r="I167">
        <v>0.48199999999999998</v>
      </c>
      <c r="J167">
        <v>3.2</v>
      </c>
      <c r="K167">
        <v>5.9</v>
      </c>
      <c r="L167">
        <v>0.53300000000000003</v>
      </c>
      <c r="M167">
        <v>0.9</v>
      </c>
      <c r="N167">
        <v>2.5</v>
      </c>
      <c r="O167">
        <v>0.36299999999999999</v>
      </c>
      <c r="P167">
        <v>3.2</v>
      </c>
      <c r="Q167">
        <v>4.0999999999999996</v>
      </c>
      <c r="R167">
        <v>0.78200000000000003</v>
      </c>
      <c r="S167">
        <v>0.6</v>
      </c>
      <c r="T167">
        <v>3.1</v>
      </c>
      <c r="U167">
        <v>3.7</v>
      </c>
      <c r="V167">
        <v>3.5</v>
      </c>
      <c r="W167">
        <v>1.4</v>
      </c>
      <c r="X167">
        <v>0.1</v>
      </c>
      <c r="Y167">
        <v>2.2999999999999998</v>
      </c>
      <c r="Z167">
        <v>2.5</v>
      </c>
      <c r="AA167">
        <v>12.3</v>
      </c>
    </row>
    <row r="168" spans="1:27" x14ac:dyDescent="0.3">
      <c r="A168" t="s">
        <v>177</v>
      </c>
      <c r="B168">
        <v>5</v>
      </c>
      <c r="C168" t="s">
        <v>1450</v>
      </c>
      <c r="D168">
        <v>22</v>
      </c>
      <c r="E168">
        <v>16</v>
      </c>
      <c r="F168">
        <v>25.9</v>
      </c>
      <c r="G168">
        <v>3.2</v>
      </c>
      <c r="H168">
        <v>7.1</v>
      </c>
      <c r="I168">
        <v>0.44900000000000001</v>
      </c>
      <c r="J168">
        <v>2.1</v>
      </c>
      <c r="K168">
        <v>3.7</v>
      </c>
      <c r="L168">
        <v>0.57999999999999996</v>
      </c>
      <c r="M168">
        <v>1</v>
      </c>
      <c r="N168">
        <v>3.4</v>
      </c>
      <c r="O168">
        <v>0.307</v>
      </c>
      <c r="P168">
        <v>1.1000000000000001</v>
      </c>
      <c r="Q168">
        <v>1.6</v>
      </c>
      <c r="R168">
        <v>0.69399999999999995</v>
      </c>
      <c r="S168">
        <v>1</v>
      </c>
      <c r="T168">
        <v>3.6</v>
      </c>
      <c r="U168">
        <v>4.5999999999999996</v>
      </c>
      <c r="V168">
        <v>0.9</v>
      </c>
      <c r="W168">
        <v>0.5</v>
      </c>
      <c r="X168">
        <v>0.5</v>
      </c>
      <c r="Y168">
        <v>1.4</v>
      </c>
      <c r="Z168">
        <v>2</v>
      </c>
      <c r="AA168">
        <v>8.5</v>
      </c>
    </row>
    <row r="169" spans="1:27" x14ac:dyDescent="0.3">
      <c r="A169" t="s">
        <v>177</v>
      </c>
      <c r="B169">
        <v>6</v>
      </c>
      <c r="C169" t="s">
        <v>1443</v>
      </c>
      <c r="D169">
        <v>36</v>
      </c>
      <c r="E169">
        <v>36</v>
      </c>
      <c r="F169">
        <v>27.4</v>
      </c>
      <c r="G169">
        <v>2.9</v>
      </c>
      <c r="H169">
        <v>7.7</v>
      </c>
      <c r="I169">
        <v>0.38400000000000001</v>
      </c>
      <c r="J169">
        <v>1.4</v>
      </c>
      <c r="K169">
        <v>3.3</v>
      </c>
      <c r="L169">
        <v>0.44400000000000001</v>
      </c>
      <c r="M169">
        <v>1.5</v>
      </c>
      <c r="N169">
        <v>4.4000000000000004</v>
      </c>
      <c r="O169">
        <v>0.34</v>
      </c>
      <c r="P169">
        <v>1</v>
      </c>
      <c r="Q169">
        <v>1.6</v>
      </c>
      <c r="R169">
        <v>0.60299999999999998</v>
      </c>
      <c r="S169">
        <v>0.5</v>
      </c>
      <c r="T169">
        <v>2</v>
      </c>
      <c r="U169">
        <v>2.5</v>
      </c>
      <c r="V169">
        <v>2</v>
      </c>
      <c r="W169">
        <v>0.6</v>
      </c>
      <c r="X169">
        <v>0.2</v>
      </c>
      <c r="Y169">
        <v>1.9</v>
      </c>
      <c r="Z169">
        <v>2.4</v>
      </c>
      <c r="AA169">
        <v>8.4</v>
      </c>
    </row>
    <row r="170" spans="1:27" x14ac:dyDescent="0.3">
      <c r="A170" t="s">
        <v>177</v>
      </c>
      <c r="B170">
        <v>7</v>
      </c>
      <c r="C170" t="s">
        <v>1447</v>
      </c>
      <c r="D170">
        <v>30</v>
      </c>
      <c r="E170">
        <v>13</v>
      </c>
      <c r="F170">
        <v>27.9</v>
      </c>
      <c r="G170">
        <v>2.7</v>
      </c>
      <c r="H170">
        <v>6.4</v>
      </c>
      <c r="I170">
        <v>0.42199999999999999</v>
      </c>
      <c r="J170">
        <v>2.2999999999999998</v>
      </c>
      <c r="K170">
        <v>4.8</v>
      </c>
      <c r="L170">
        <v>0.48299999999999998</v>
      </c>
      <c r="M170">
        <v>0.4</v>
      </c>
      <c r="N170">
        <v>1.6</v>
      </c>
      <c r="O170">
        <v>0.245</v>
      </c>
      <c r="P170">
        <v>1.5</v>
      </c>
      <c r="Q170">
        <v>2.5</v>
      </c>
      <c r="R170">
        <v>0.58699999999999997</v>
      </c>
      <c r="S170">
        <v>1</v>
      </c>
      <c r="T170">
        <v>3.2</v>
      </c>
      <c r="U170">
        <v>4.2</v>
      </c>
      <c r="V170">
        <v>1.9</v>
      </c>
      <c r="W170">
        <v>1.4</v>
      </c>
      <c r="X170">
        <v>0.3</v>
      </c>
      <c r="Y170">
        <v>1.3</v>
      </c>
      <c r="Z170">
        <v>1.9</v>
      </c>
      <c r="AA170">
        <v>7.3</v>
      </c>
    </row>
    <row r="171" spans="1:27" x14ac:dyDescent="0.3">
      <c r="A171" t="s">
        <v>177</v>
      </c>
      <c r="B171">
        <v>8</v>
      </c>
      <c r="C171" t="s">
        <v>1452</v>
      </c>
      <c r="D171">
        <v>34</v>
      </c>
      <c r="E171">
        <v>13</v>
      </c>
      <c r="F171">
        <v>10.7</v>
      </c>
      <c r="G171">
        <v>1.6</v>
      </c>
      <c r="H171">
        <v>2.6</v>
      </c>
      <c r="I171">
        <v>0.625</v>
      </c>
      <c r="J171">
        <v>1.6</v>
      </c>
      <c r="K171">
        <v>2.6</v>
      </c>
      <c r="L171">
        <v>0.625</v>
      </c>
      <c r="M171">
        <v>0</v>
      </c>
      <c r="N171">
        <v>0</v>
      </c>
      <c r="P171">
        <v>0.6</v>
      </c>
      <c r="Q171">
        <v>1</v>
      </c>
      <c r="R171">
        <v>0.6</v>
      </c>
      <c r="S171">
        <v>1.2</v>
      </c>
      <c r="T171">
        <v>1.8</v>
      </c>
      <c r="U171">
        <v>3.1</v>
      </c>
      <c r="V171">
        <v>0.4</v>
      </c>
      <c r="W171">
        <v>0.2</v>
      </c>
      <c r="X171">
        <v>0.4</v>
      </c>
      <c r="Y171">
        <v>0.8</v>
      </c>
      <c r="Z171">
        <v>1.1000000000000001</v>
      </c>
      <c r="AA171">
        <v>3.9</v>
      </c>
    </row>
    <row r="172" spans="1:27" x14ac:dyDescent="0.3">
      <c r="A172" t="s">
        <v>177</v>
      </c>
      <c r="B172">
        <v>9</v>
      </c>
      <c r="C172" t="s">
        <v>1459</v>
      </c>
      <c r="D172">
        <v>35</v>
      </c>
      <c r="E172">
        <v>0</v>
      </c>
      <c r="F172">
        <v>9.9</v>
      </c>
      <c r="G172">
        <v>1.1000000000000001</v>
      </c>
      <c r="H172">
        <v>2.5</v>
      </c>
      <c r="I172">
        <v>0.45300000000000001</v>
      </c>
      <c r="J172">
        <v>0.7</v>
      </c>
      <c r="K172">
        <v>1.2</v>
      </c>
      <c r="L172">
        <v>0.61899999999999999</v>
      </c>
      <c r="M172">
        <v>0.4</v>
      </c>
      <c r="N172">
        <v>1.3</v>
      </c>
      <c r="O172">
        <v>0.29499999999999998</v>
      </c>
      <c r="P172">
        <v>0.5</v>
      </c>
      <c r="Q172">
        <v>0.7</v>
      </c>
      <c r="R172">
        <v>0.75</v>
      </c>
      <c r="S172">
        <v>0.6</v>
      </c>
      <c r="T172">
        <v>1.4</v>
      </c>
      <c r="U172">
        <v>2</v>
      </c>
      <c r="V172">
        <v>0.5</v>
      </c>
      <c r="W172">
        <v>0.2</v>
      </c>
      <c r="X172">
        <v>0</v>
      </c>
      <c r="Y172">
        <v>0.6</v>
      </c>
      <c r="Z172">
        <v>1.3</v>
      </c>
      <c r="AA172">
        <v>3.1</v>
      </c>
    </row>
    <row r="173" spans="1:27" x14ac:dyDescent="0.3">
      <c r="A173" t="s">
        <v>177</v>
      </c>
      <c r="B173">
        <v>10</v>
      </c>
      <c r="C173" t="s">
        <v>1461</v>
      </c>
      <c r="D173">
        <v>35</v>
      </c>
      <c r="E173">
        <v>1</v>
      </c>
      <c r="F173">
        <v>13.1</v>
      </c>
      <c r="G173">
        <v>1</v>
      </c>
      <c r="H173">
        <v>3.6</v>
      </c>
      <c r="I173">
        <v>0.28599999999999998</v>
      </c>
      <c r="J173">
        <v>0.5</v>
      </c>
      <c r="K173">
        <v>1.5</v>
      </c>
      <c r="L173">
        <v>0.314</v>
      </c>
      <c r="M173">
        <v>0.6</v>
      </c>
      <c r="N173">
        <v>2.1</v>
      </c>
      <c r="O173">
        <v>0.26700000000000002</v>
      </c>
      <c r="P173">
        <v>0.3</v>
      </c>
      <c r="Q173">
        <v>0.4</v>
      </c>
      <c r="R173">
        <v>0.71399999999999997</v>
      </c>
      <c r="S173">
        <v>0.2</v>
      </c>
      <c r="T173">
        <v>0.8</v>
      </c>
      <c r="U173">
        <v>1</v>
      </c>
      <c r="V173">
        <v>1.3</v>
      </c>
      <c r="W173">
        <v>0.6</v>
      </c>
      <c r="X173">
        <v>0.1</v>
      </c>
      <c r="Y173">
        <v>0.9</v>
      </c>
      <c r="Z173">
        <v>1.1000000000000001</v>
      </c>
      <c r="AA173">
        <v>2.9</v>
      </c>
    </row>
    <row r="174" spans="1:27" x14ac:dyDescent="0.3">
      <c r="A174" t="s">
        <v>177</v>
      </c>
      <c r="B174">
        <v>11</v>
      </c>
      <c r="C174" t="s">
        <v>1464</v>
      </c>
      <c r="D174">
        <v>34</v>
      </c>
      <c r="E174">
        <v>0</v>
      </c>
      <c r="F174">
        <v>11.7</v>
      </c>
      <c r="G174">
        <v>0.9</v>
      </c>
      <c r="H174">
        <v>1.7</v>
      </c>
      <c r="I174">
        <v>0.54400000000000004</v>
      </c>
      <c r="J174">
        <v>0.9</v>
      </c>
      <c r="K174">
        <v>1.4</v>
      </c>
      <c r="L174">
        <v>0.61699999999999999</v>
      </c>
      <c r="M174">
        <v>0.1</v>
      </c>
      <c r="N174">
        <v>0.3</v>
      </c>
      <c r="O174">
        <v>0.2</v>
      </c>
      <c r="P174">
        <v>0.5</v>
      </c>
      <c r="Q174">
        <v>1</v>
      </c>
      <c r="R174">
        <v>0.51400000000000001</v>
      </c>
      <c r="S174">
        <v>1</v>
      </c>
      <c r="T174">
        <v>1.9</v>
      </c>
      <c r="U174">
        <v>2.9</v>
      </c>
      <c r="V174">
        <v>0.4</v>
      </c>
      <c r="W174">
        <v>0.2</v>
      </c>
      <c r="X174">
        <v>1</v>
      </c>
      <c r="Y174">
        <v>0.5</v>
      </c>
      <c r="Z174">
        <v>1.7</v>
      </c>
      <c r="AA174">
        <v>2.4</v>
      </c>
    </row>
    <row r="175" spans="1:27" x14ac:dyDescent="0.3">
      <c r="A175" t="s">
        <v>177</v>
      </c>
      <c r="B175">
        <v>12</v>
      </c>
      <c r="C175" t="s">
        <v>1466</v>
      </c>
      <c r="D175">
        <v>11</v>
      </c>
      <c r="E175">
        <v>0</v>
      </c>
      <c r="F175">
        <v>1.7</v>
      </c>
      <c r="G175">
        <v>0.2</v>
      </c>
      <c r="H175">
        <v>0.5</v>
      </c>
      <c r="I175">
        <v>0.4</v>
      </c>
      <c r="J175">
        <v>0</v>
      </c>
      <c r="K175">
        <v>0</v>
      </c>
      <c r="M175">
        <v>0.2</v>
      </c>
      <c r="N175">
        <v>0.5</v>
      </c>
      <c r="O175">
        <v>0.4</v>
      </c>
      <c r="P175">
        <v>0</v>
      </c>
      <c r="Q175">
        <v>0</v>
      </c>
      <c r="S175">
        <v>0</v>
      </c>
      <c r="T175">
        <v>0.1</v>
      </c>
      <c r="U175">
        <v>0.1</v>
      </c>
      <c r="V175">
        <v>0.1</v>
      </c>
      <c r="W175">
        <v>0</v>
      </c>
      <c r="X175">
        <v>0</v>
      </c>
      <c r="Y175">
        <v>0.2</v>
      </c>
      <c r="Z175">
        <v>0.2</v>
      </c>
      <c r="AA175">
        <v>0.5</v>
      </c>
    </row>
    <row r="176" spans="1:27" x14ac:dyDescent="0.3">
      <c r="A176" t="s">
        <v>177</v>
      </c>
      <c r="B176">
        <v>13</v>
      </c>
      <c r="C176" t="s">
        <v>1469</v>
      </c>
      <c r="D176">
        <v>10</v>
      </c>
      <c r="E176">
        <v>0</v>
      </c>
      <c r="F176">
        <v>1.1000000000000001</v>
      </c>
      <c r="G176">
        <v>0</v>
      </c>
      <c r="H176">
        <v>0.3</v>
      </c>
      <c r="I176">
        <v>0</v>
      </c>
      <c r="J176">
        <v>0</v>
      </c>
      <c r="K176">
        <v>0.2</v>
      </c>
      <c r="L176">
        <v>0</v>
      </c>
      <c r="M176">
        <v>0</v>
      </c>
      <c r="N176">
        <v>0.1</v>
      </c>
      <c r="O176">
        <v>0</v>
      </c>
      <c r="P176">
        <v>0</v>
      </c>
      <c r="Q176">
        <v>0</v>
      </c>
      <c r="S176">
        <v>0.1</v>
      </c>
      <c r="T176">
        <v>0</v>
      </c>
      <c r="U176">
        <v>0.1</v>
      </c>
      <c r="V176">
        <v>0.3</v>
      </c>
      <c r="W176">
        <v>0</v>
      </c>
      <c r="X176">
        <v>0</v>
      </c>
      <c r="Y176">
        <v>0.1</v>
      </c>
      <c r="Z176">
        <v>0.3</v>
      </c>
      <c r="AA176">
        <v>0</v>
      </c>
    </row>
    <row r="177" spans="1:27" x14ac:dyDescent="0.3">
      <c r="A177" t="s">
        <v>1477</v>
      </c>
      <c r="B177">
        <v>1</v>
      </c>
      <c r="C177" t="s">
        <v>1478</v>
      </c>
      <c r="D177">
        <v>37</v>
      </c>
      <c r="E177">
        <v>0</v>
      </c>
      <c r="F177">
        <v>21.6</v>
      </c>
      <c r="G177">
        <v>4.4000000000000004</v>
      </c>
      <c r="H177">
        <v>8.8000000000000007</v>
      </c>
      <c r="I177">
        <v>0.502</v>
      </c>
      <c r="J177">
        <v>3.8</v>
      </c>
      <c r="K177">
        <v>7.1</v>
      </c>
      <c r="L177">
        <v>0.53400000000000003</v>
      </c>
      <c r="M177">
        <v>0.6</v>
      </c>
      <c r="N177">
        <v>1.8</v>
      </c>
      <c r="O177">
        <v>0.36899999999999999</v>
      </c>
      <c r="P177">
        <v>3.7</v>
      </c>
      <c r="Q177">
        <v>4.9000000000000004</v>
      </c>
      <c r="R177">
        <v>0.76100000000000001</v>
      </c>
      <c r="S177">
        <v>2.1</v>
      </c>
      <c r="T177">
        <v>3.8</v>
      </c>
      <c r="U177">
        <v>5.9</v>
      </c>
      <c r="V177">
        <v>0.3</v>
      </c>
      <c r="W177">
        <v>0.6</v>
      </c>
      <c r="X177">
        <v>1.5</v>
      </c>
      <c r="Y177">
        <v>1.3</v>
      </c>
      <c r="Z177">
        <v>2.6</v>
      </c>
      <c r="AA177">
        <v>13.2</v>
      </c>
    </row>
    <row r="178" spans="1:27" x14ac:dyDescent="0.3">
      <c r="A178" t="s">
        <v>1477</v>
      </c>
      <c r="B178">
        <v>2</v>
      </c>
      <c r="C178" t="s">
        <v>1481</v>
      </c>
      <c r="D178">
        <v>37</v>
      </c>
      <c r="E178">
        <v>36</v>
      </c>
      <c r="F178">
        <v>31.7</v>
      </c>
      <c r="G178">
        <v>4</v>
      </c>
      <c r="H178">
        <v>7.9</v>
      </c>
      <c r="I178">
        <v>0.505</v>
      </c>
      <c r="J178">
        <v>3.2</v>
      </c>
      <c r="K178">
        <v>5.8</v>
      </c>
      <c r="L178">
        <v>0.54700000000000004</v>
      </c>
      <c r="M178">
        <v>0.8</v>
      </c>
      <c r="N178">
        <v>2.1</v>
      </c>
      <c r="O178">
        <v>0.39</v>
      </c>
      <c r="P178">
        <v>2.6</v>
      </c>
      <c r="Q178">
        <v>3.4</v>
      </c>
      <c r="R178">
        <v>0.79</v>
      </c>
      <c r="S178">
        <v>2.5</v>
      </c>
      <c r="T178">
        <v>4</v>
      </c>
      <c r="U178">
        <v>6.5</v>
      </c>
      <c r="V178">
        <v>2.5</v>
      </c>
      <c r="W178">
        <v>0.7</v>
      </c>
      <c r="X178">
        <v>0.3</v>
      </c>
      <c r="Y178">
        <v>1.8</v>
      </c>
      <c r="Z178">
        <v>2.2000000000000002</v>
      </c>
      <c r="AA178">
        <v>11.4</v>
      </c>
    </row>
    <row r="179" spans="1:27" x14ac:dyDescent="0.3">
      <c r="A179" t="s">
        <v>1477</v>
      </c>
      <c r="B179">
        <v>3</v>
      </c>
      <c r="C179" t="s">
        <v>1483</v>
      </c>
      <c r="D179">
        <v>37</v>
      </c>
      <c r="E179">
        <v>36</v>
      </c>
      <c r="F179">
        <v>29.9</v>
      </c>
      <c r="G179">
        <v>3</v>
      </c>
      <c r="H179">
        <v>6.9</v>
      </c>
      <c r="I179">
        <v>0.439</v>
      </c>
      <c r="J179">
        <v>2.8</v>
      </c>
      <c r="K179">
        <v>6.1</v>
      </c>
      <c r="L179">
        <v>0.46700000000000003</v>
      </c>
      <c r="M179">
        <v>0.2</v>
      </c>
      <c r="N179">
        <v>0.8</v>
      </c>
      <c r="O179">
        <v>0.23300000000000001</v>
      </c>
      <c r="P179">
        <v>3.1</v>
      </c>
      <c r="Q179">
        <v>3.9</v>
      </c>
      <c r="R179">
        <v>0.77900000000000003</v>
      </c>
      <c r="S179">
        <v>0.8</v>
      </c>
      <c r="T179">
        <v>3.7</v>
      </c>
      <c r="U179">
        <v>4.5</v>
      </c>
      <c r="V179">
        <v>3.7</v>
      </c>
      <c r="W179">
        <v>1.9</v>
      </c>
      <c r="X179">
        <v>0.2</v>
      </c>
      <c r="Y179">
        <v>2</v>
      </c>
      <c r="Z179">
        <v>1.6</v>
      </c>
      <c r="AA179">
        <v>9.3000000000000007</v>
      </c>
    </row>
    <row r="180" spans="1:27" x14ac:dyDescent="0.3">
      <c r="A180" t="s">
        <v>1477</v>
      </c>
      <c r="B180">
        <v>4</v>
      </c>
      <c r="C180" t="s">
        <v>1487</v>
      </c>
      <c r="D180">
        <v>35</v>
      </c>
      <c r="E180">
        <v>34</v>
      </c>
      <c r="F180">
        <v>25.9</v>
      </c>
      <c r="G180">
        <v>2.4</v>
      </c>
      <c r="H180">
        <v>7.1</v>
      </c>
      <c r="I180">
        <v>0.34</v>
      </c>
      <c r="J180">
        <v>1.2</v>
      </c>
      <c r="K180">
        <v>3.3</v>
      </c>
      <c r="L180">
        <v>0.35299999999999998</v>
      </c>
      <c r="M180">
        <v>1.3</v>
      </c>
      <c r="N180">
        <v>3.8</v>
      </c>
      <c r="O180">
        <v>0.32800000000000001</v>
      </c>
      <c r="P180">
        <v>1.4</v>
      </c>
      <c r="Q180">
        <v>1.8</v>
      </c>
      <c r="R180">
        <v>0.77800000000000002</v>
      </c>
      <c r="S180">
        <v>0.4</v>
      </c>
      <c r="T180">
        <v>1.8</v>
      </c>
      <c r="U180">
        <v>2.2000000000000002</v>
      </c>
      <c r="V180">
        <v>1.6</v>
      </c>
      <c r="W180">
        <v>0.8</v>
      </c>
      <c r="X180">
        <v>0.2</v>
      </c>
      <c r="Y180">
        <v>1.9</v>
      </c>
      <c r="Z180">
        <v>2.6</v>
      </c>
      <c r="AA180">
        <v>7.5</v>
      </c>
    </row>
    <row r="181" spans="1:27" x14ac:dyDescent="0.3">
      <c r="A181" t="s">
        <v>1477</v>
      </c>
      <c r="B181">
        <v>5</v>
      </c>
      <c r="C181" t="s">
        <v>1498</v>
      </c>
      <c r="D181">
        <v>22</v>
      </c>
      <c r="E181">
        <v>19</v>
      </c>
      <c r="F181">
        <v>26.2</v>
      </c>
      <c r="G181">
        <v>2.8</v>
      </c>
      <c r="H181">
        <v>7.1</v>
      </c>
      <c r="I181">
        <v>0.39100000000000001</v>
      </c>
      <c r="J181">
        <v>1.5</v>
      </c>
      <c r="K181">
        <v>3.3</v>
      </c>
      <c r="L181">
        <v>0.438</v>
      </c>
      <c r="M181">
        <v>1.3</v>
      </c>
      <c r="N181">
        <v>3.8</v>
      </c>
      <c r="O181">
        <v>0.34899999999999998</v>
      </c>
      <c r="P181">
        <v>0.5</v>
      </c>
      <c r="Q181">
        <v>1</v>
      </c>
      <c r="R181">
        <v>0.57099999999999995</v>
      </c>
      <c r="S181">
        <v>0.6</v>
      </c>
      <c r="T181">
        <v>2.9</v>
      </c>
      <c r="U181">
        <v>3.5</v>
      </c>
      <c r="V181">
        <v>0.8</v>
      </c>
      <c r="W181">
        <v>0.1</v>
      </c>
      <c r="X181">
        <v>0.1</v>
      </c>
      <c r="Y181">
        <v>1.4</v>
      </c>
      <c r="Z181">
        <v>1.4</v>
      </c>
      <c r="AA181">
        <v>7.4</v>
      </c>
    </row>
    <row r="182" spans="1:27" x14ac:dyDescent="0.3">
      <c r="A182" t="s">
        <v>1477</v>
      </c>
      <c r="B182">
        <v>6</v>
      </c>
      <c r="C182" t="s">
        <v>1491</v>
      </c>
      <c r="D182">
        <v>37</v>
      </c>
      <c r="E182">
        <v>37</v>
      </c>
      <c r="F182">
        <v>15.5</v>
      </c>
      <c r="G182">
        <v>2.9</v>
      </c>
      <c r="H182">
        <v>4.5999999999999996</v>
      </c>
      <c r="I182">
        <v>0.627</v>
      </c>
      <c r="J182">
        <v>2.9</v>
      </c>
      <c r="K182">
        <v>4.5</v>
      </c>
      <c r="L182">
        <v>0.63100000000000001</v>
      </c>
      <c r="M182">
        <v>0</v>
      </c>
      <c r="N182">
        <v>0</v>
      </c>
      <c r="O182">
        <v>0</v>
      </c>
      <c r="P182">
        <v>0.9</v>
      </c>
      <c r="Q182">
        <v>1.5</v>
      </c>
      <c r="R182">
        <v>0.58199999999999996</v>
      </c>
      <c r="S182">
        <v>2</v>
      </c>
      <c r="T182">
        <v>3.6</v>
      </c>
      <c r="U182">
        <v>5.6</v>
      </c>
      <c r="V182">
        <v>0.2</v>
      </c>
      <c r="W182">
        <v>0.2</v>
      </c>
      <c r="X182">
        <v>1.4</v>
      </c>
      <c r="Y182">
        <v>1.2</v>
      </c>
      <c r="Z182">
        <v>2</v>
      </c>
      <c r="AA182">
        <v>6.6</v>
      </c>
    </row>
    <row r="183" spans="1:27" x14ac:dyDescent="0.3">
      <c r="A183" t="s">
        <v>1477</v>
      </c>
      <c r="B183">
        <v>7</v>
      </c>
      <c r="C183" t="s">
        <v>1494</v>
      </c>
      <c r="D183">
        <v>35</v>
      </c>
      <c r="E183">
        <v>1</v>
      </c>
      <c r="F183">
        <v>17.5</v>
      </c>
      <c r="G183">
        <v>2.2000000000000002</v>
      </c>
      <c r="H183">
        <v>5.7</v>
      </c>
      <c r="I183">
        <v>0.38700000000000001</v>
      </c>
      <c r="J183">
        <v>1.2</v>
      </c>
      <c r="K183">
        <v>2.5</v>
      </c>
      <c r="L183">
        <v>0.47199999999999998</v>
      </c>
      <c r="M183">
        <v>1</v>
      </c>
      <c r="N183">
        <v>3.1</v>
      </c>
      <c r="O183">
        <v>0.318</v>
      </c>
      <c r="P183">
        <v>1</v>
      </c>
      <c r="Q183">
        <v>1.4</v>
      </c>
      <c r="R183">
        <v>0.69399999999999995</v>
      </c>
      <c r="S183">
        <v>0.3</v>
      </c>
      <c r="T183">
        <v>1.4</v>
      </c>
      <c r="U183">
        <v>1.7</v>
      </c>
      <c r="V183">
        <v>1.7</v>
      </c>
      <c r="W183">
        <v>0.7</v>
      </c>
      <c r="X183">
        <v>0.1</v>
      </c>
      <c r="Y183">
        <v>1.4</v>
      </c>
      <c r="Z183">
        <v>2.2000000000000002</v>
      </c>
      <c r="AA183">
        <v>6.4</v>
      </c>
    </row>
    <row r="184" spans="1:27" x14ac:dyDescent="0.3">
      <c r="A184" t="s">
        <v>1477</v>
      </c>
      <c r="B184">
        <v>8</v>
      </c>
      <c r="C184" t="s">
        <v>1496</v>
      </c>
      <c r="D184">
        <v>37</v>
      </c>
      <c r="E184">
        <v>18</v>
      </c>
      <c r="F184">
        <v>14.6</v>
      </c>
      <c r="G184">
        <v>1.8</v>
      </c>
      <c r="H184">
        <v>5.0999999999999996</v>
      </c>
      <c r="I184">
        <v>0.36399999999999999</v>
      </c>
      <c r="J184">
        <v>0.4</v>
      </c>
      <c r="K184">
        <v>0.8</v>
      </c>
      <c r="L184">
        <v>0.55200000000000005</v>
      </c>
      <c r="M184">
        <v>1.4</v>
      </c>
      <c r="N184">
        <v>4.3</v>
      </c>
      <c r="O184">
        <v>0.32900000000000001</v>
      </c>
      <c r="P184">
        <v>0.9</v>
      </c>
      <c r="Q184">
        <v>1.1000000000000001</v>
      </c>
      <c r="R184">
        <v>0.82099999999999995</v>
      </c>
      <c r="S184">
        <v>0.2</v>
      </c>
      <c r="T184">
        <v>1</v>
      </c>
      <c r="U184">
        <v>1.2</v>
      </c>
      <c r="V184">
        <v>0.5</v>
      </c>
      <c r="W184">
        <v>0.5</v>
      </c>
      <c r="X184">
        <v>0.1</v>
      </c>
      <c r="Y184">
        <v>0.8</v>
      </c>
      <c r="Z184">
        <v>1.2</v>
      </c>
      <c r="AA184">
        <v>5.9</v>
      </c>
    </row>
    <row r="185" spans="1:27" x14ac:dyDescent="0.3">
      <c r="A185" t="s">
        <v>1477</v>
      </c>
      <c r="B185">
        <v>9</v>
      </c>
      <c r="C185" t="s">
        <v>1500</v>
      </c>
      <c r="D185">
        <v>33</v>
      </c>
      <c r="E185">
        <v>0</v>
      </c>
      <c r="F185">
        <v>10.7</v>
      </c>
      <c r="G185">
        <v>1.6</v>
      </c>
      <c r="H185">
        <v>3.6</v>
      </c>
      <c r="I185">
        <v>0.437</v>
      </c>
      <c r="J185">
        <v>0.8</v>
      </c>
      <c r="K185">
        <v>1.7</v>
      </c>
      <c r="L185">
        <v>0.45600000000000002</v>
      </c>
      <c r="M185">
        <v>0.8</v>
      </c>
      <c r="N185">
        <v>1.9</v>
      </c>
      <c r="O185">
        <v>0.41899999999999998</v>
      </c>
      <c r="P185">
        <v>0.6</v>
      </c>
      <c r="Q185">
        <v>0.8</v>
      </c>
      <c r="R185">
        <v>0.67900000000000005</v>
      </c>
      <c r="S185">
        <v>0.4</v>
      </c>
      <c r="T185">
        <v>1.2</v>
      </c>
      <c r="U185">
        <v>1.5</v>
      </c>
      <c r="V185">
        <v>0.6</v>
      </c>
      <c r="W185">
        <v>0.5</v>
      </c>
      <c r="X185">
        <v>0.3</v>
      </c>
      <c r="Y185">
        <v>0.4</v>
      </c>
      <c r="Z185">
        <v>0.9</v>
      </c>
      <c r="AA185">
        <v>4.5</v>
      </c>
    </row>
    <row r="186" spans="1:27" x14ac:dyDescent="0.3">
      <c r="A186" t="s">
        <v>1477</v>
      </c>
      <c r="B186">
        <v>10</v>
      </c>
      <c r="C186" t="s">
        <v>1503</v>
      </c>
      <c r="D186">
        <v>36</v>
      </c>
      <c r="E186">
        <v>4</v>
      </c>
      <c r="F186">
        <v>12.3</v>
      </c>
      <c r="G186">
        <v>1.4</v>
      </c>
      <c r="H186">
        <v>3.2</v>
      </c>
      <c r="I186">
        <v>0.435</v>
      </c>
      <c r="J186">
        <v>1.1000000000000001</v>
      </c>
      <c r="K186">
        <v>2.2999999999999998</v>
      </c>
      <c r="L186">
        <v>0.48199999999999998</v>
      </c>
      <c r="M186">
        <v>0.3</v>
      </c>
      <c r="N186">
        <v>0.9</v>
      </c>
      <c r="O186">
        <v>0.313</v>
      </c>
      <c r="P186">
        <v>0.9</v>
      </c>
      <c r="Q186">
        <v>1.2</v>
      </c>
      <c r="R186">
        <v>0.72099999999999997</v>
      </c>
      <c r="S186">
        <v>0.6</v>
      </c>
      <c r="T186">
        <v>1.7</v>
      </c>
      <c r="U186">
        <v>2.2999999999999998</v>
      </c>
      <c r="V186">
        <v>0.8</v>
      </c>
      <c r="W186">
        <v>0.8</v>
      </c>
      <c r="X186">
        <v>0.2</v>
      </c>
      <c r="Y186">
        <v>0.9</v>
      </c>
      <c r="Z186">
        <v>1.7</v>
      </c>
      <c r="AA186">
        <v>3.9</v>
      </c>
    </row>
    <row r="187" spans="1:27" x14ac:dyDescent="0.3">
      <c r="A187" t="s">
        <v>1477</v>
      </c>
      <c r="B187">
        <v>11</v>
      </c>
      <c r="C187" t="s">
        <v>1505</v>
      </c>
      <c r="D187">
        <v>30</v>
      </c>
      <c r="E187">
        <v>0</v>
      </c>
      <c r="F187">
        <v>10.6</v>
      </c>
      <c r="G187">
        <v>0.9</v>
      </c>
      <c r="H187">
        <v>2.2999999999999998</v>
      </c>
      <c r="I187">
        <v>0.38200000000000001</v>
      </c>
      <c r="J187">
        <v>0.5</v>
      </c>
      <c r="K187">
        <v>0.7</v>
      </c>
      <c r="L187">
        <v>0.68200000000000005</v>
      </c>
      <c r="M187">
        <v>0.4</v>
      </c>
      <c r="N187">
        <v>1.5</v>
      </c>
      <c r="O187">
        <v>0.23899999999999999</v>
      </c>
      <c r="P187">
        <v>0.6</v>
      </c>
      <c r="Q187">
        <v>0.7</v>
      </c>
      <c r="R187">
        <v>0.77300000000000002</v>
      </c>
      <c r="S187">
        <v>0.5</v>
      </c>
      <c r="T187">
        <v>1.1000000000000001</v>
      </c>
      <c r="U187">
        <v>1.6</v>
      </c>
      <c r="V187">
        <v>0.6</v>
      </c>
      <c r="W187">
        <v>0.6</v>
      </c>
      <c r="X187">
        <v>0</v>
      </c>
      <c r="Y187">
        <v>0.6</v>
      </c>
      <c r="Z187">
        <v>1.3</v>
      </c>
      <c r="AA187">
        <v>2.7</v>
      </c>
    </row>
    <row r="188" spans="1:27" x14ac:dyDescent="0.3">
      <c r="A188" t="s">
        <v>1477</v>
      </c>
      <c r="B188">
        <v>12</v>
      </c>
      <c r="C188" t="s">
        <v>1508</v>
      </c>
      <c r="D188">
        <v>15</v>
      </c>
      <c r="E188">
        <v>0</v>
      </c>
      <c r="F188">
        <v>3.8</v>
      </c>
      <c r="G188">
        <v>0.5</v>
      </c>
      <c r="H188">
        <v>1.4</v>
      </c>
      <c r="I188">
        <v>0.38100000000000001</v>
      </c>
      <c r="J188">
        <v>0.3</v>
      </c>
      <c r="K188">
        <v>0.4</v>
      </c>
      <c r="L188">
        <v>0.66700000000000004</v>
      </c>
      <c r="M188">
        <v>0.3</v>
      </c>
      <c r="N188">
        <v>1</v>
      </c>
      <c r="O188">
        <v>0.26700000000000002</v>
      </c>
      <c r="P188">
        <v>0.1</v>
      </c>
      <c r="Q188">
        <v>0.2</v>
      </c>
      <c r="R188">
        <v>0.66700000000000004</v>
      </c>
      <c r="S188">
        <v>0.3</v>
      </c>
      <c r="T188">
        <v>0.5</v>
      </c>
      <c r="U188">
        <v>0.7</v>
      </c>
      <c r="V188">
        <v>0.1</v>
      </c>
      <c r="W188">
        <v>0.2</v>
      </c>
      <c r="X188">
        <v>0.1</v>
      </c>
      <c r="Y188">
        <v>0.3</v>
      </c>
      <c r="Z188">
        <v>0.6</v>
      </c>
      <c r="AA188">
        <v>1.5</v>
      </c>
    </row>
    <row r="189" spans="1:27" x14ac:dyDescent="0.3">
      <c r="A189" t="s">
        <v>1477</v>
      </c>
      <c r="B189">
        <v>13</v>
      </c>
      <c r="C189" t="s">
        <v>1510</v>
      </c>
      <c r="D189">
        <v>9</v>
      </c>
      <c r="E189">
        <v>0</v>
      </c>
      <c r="F189">
        <v>1.8</v>
      </c>
      <c r="G189">
        <v>0.4</v>
      </c>
      <c r="H189">
        <v>0.7</v>
      </c>
      <c r="I189">
        <v>0.66700000000000004</v>
      </c>
      <c r="J189">
        <v>0.4</v>
      </c>
      <c r="K189">
        <v>0.7</v>
      </c>
      <c r="L189">
        <v>0.66700000000000004</v>
      </c>
      <c r="M189">
        <v>0</v>
      </c>
      <c r="N189">
        <v>0</v>
      </c>
      <c r="P189">
        <v>0</v>
      </c>
      <c r="Q189">
        <v>0</v>
      </c>
      <c r="S189">
        <v>0.3</v>
      </c>
      <c r="T189">
        <v>0.6</v>
      </c>
      <c r="U189">
        <v>0.9</v>
      </c>
      <c r="V189">
        <v>0</v>
      </c>
      <c r="W189">
        <v>0</v>
      </c>
      <c r="X189">
        <v>0</v>
      </c>
      <c r="Y189">
        <v>0.2</v>
      </c>
      <c r="Z189">
        <v>0.6</v>
      </c>
      <c r="AA189">
        <v>0.9</v>
      </c>
    </row>
    <row r="190" spans="1:27" x14ac:dyDescent="0.3">
      <c r="A190" t="s">
        <v>1477</v>
      </c>
      <c r="B190">
        <v>14</v>
      </c>
      <c r="C190" t="s">
        <v>1513</v>
      </c>
      <c r="D190">
        <v>7</v>
      </c>
      <c r="E190">
        <v>0</v>
      </c>
      <c r="F190">
        <v>1.4</v>
      </c>
      <c r="G190">
        <v>0</v>
      </c>
      <c r="H190">
        <v>0.1</v>
      </c>
      <c r="I190">
        <v>0</v>
      </c>
      <c r="J190">
        <v>0</v>
      </c>
      <c r="K190">
        <v>0</v>
      </c>
      <c r="M190">
        <v>0</v>
      </c>
      <c r="N190">
        <v>0.1</v>
      </c>
      <c r="O190">
        <v>0</v>
      </c>
      <c r="P190">
        <v>0.3</v>
      </c>
      <c r="Q190">
        <v>0.6</v>
      </c>
      <c r="R190">
        <v>0.5</v>
      </c>
      <c r="S190">
        <v>0.1</v>
      </c>
      <c r="T190">
        <v>0.1</v>
      </c>
      <c r="U190">
        <v>0.3</v>
      </c>
      <c r="V190">
        <v>0.6</v>
      </c>
      <c r="W190">
        <v>0.1</v>
      </c>
      <c r="X190">
        <v>0</v>
      </c>
      <c r="Y190">
        <v>0.3</v>
      </c>
      <c r="Z190">
        <v>0.1</v>
      </c>
      <c r="AA190">
        <v>0.3</v>
      </c>
    </row>
    <row r="191" spans="1:27" x14ac:dyDescent="0.3">
      <c r="A191" t="s">
        <v>1477</v>
      </c>
      <c r="B191">
        <v>15</v>
      </c>
      <c r="C191" t="s">
        <v>1515</v>
      </c>
      <c r="D191">
        <v>6</v>
      </c>
      <c r="E191">
        <v>0</v>
      </c>
      <c r="F191">
        <v>1.2</v>
      </c>
      <c r="G191">
        <v>0</v>
      </c>
      <c r="H191">
        <v>0.5</v>
      </c>
      <c r="I191">
        <v>0</v>
      </c>
      <c r="J191">
        <v>0</v>
      </c>
      <c r="K191">
        <v>0.3</v>
      </c>
      <c r="L191">
        <v>0</v>
      </c>
      <c r="M191">
        <v>0</v>
      </c>
      <c r="N191">
        <v>0.2</v>
      </c>
      <c r="O191">
        <v>0</v>
      </c>
      <c r="P191">
        <v>0.2</v>
      </c>
      <c r="Q191">
        <v>0.3</v>
      </c>
      <c r="R191">
        <v>0.5</v>
      </c>
      <c r="S191">
        <v>0</v>
      </c>
      <c r="T191">
        <v>0.2</v>
      </c>
      <c r="U191">
        <v>0.2</v>
      </c>
      <c r="V191">
        <v>0</v>
      </c>
      <c r="W191">
        <v>0.2</v>
      </c>
      <c r="X191">
        <v>0</v>
      </c>
      <c r="Y191">
        <v>0.3</v>
      </c>
      <c r="Z191">
        <v>0.5</v>
      </c>
      <c r="AA191">
        <v>0.2</v>
      </c>
    </row>
    <row r="192" spans="1:27" x14ac:dyDescent="0.3">
      <c r="A192" t="s">
        <v>1477</v>
      </c>
      <c r="B192">
        <v>16</v>
      </c>
      <c r="C192" t="s">
        <v>1517</v>
      </c>
      <c r="D192">
        <v>6</v>
      </c>
      <c r="E192">
        <v>0</v>
      </c>
      <c r="F192">
        <v>1.7</v>
      </c>
      <c r="G192">
        <v>0</v>
      </c>
      <c r="H192">
        <v>0.7</v>
      </c>
      <c r="I192">
        <v>0</v>
      </c>
      <c r="J192">
        <v>0</v>
      </c>
      <c r="K192">
        <v>0</v>
      </c>
      <c r="M192">
        <v>0</v>
      </c>
      <c r="N192">
        <v>0.7</v>
      </c>
      <c r="O192">
        <v>0</v>
      </c>
      <c r="P192">
        <v>0</v>
      </c>
      <c r="Q192">
        <v>0</v>
      </c>
      <c r="S192">
        <v>0</v>
      </c>
      <c r="T192">
        <v>0</v>
      </c>
      <c r="U192">
        <v>0</v>
      </c>
      <c r="V192">
        <v>0</v>
      </c>
      <c r="W192">
        <v>0.2</v>
      </c>
      <c r="X192">
        <v>0</v>
      </c>
      <c r="Y192">
        <v>0</v>
      </c>
      <c r="Z192">
        <v>0</v>
      </c>
      <c r="AA192">
        <v>0</v>
      </c>
    </row>
    <row r="193" spans="1:27" x14ac:dyDescent="0.3">
      <c r="A193" t="s">
        <v>681</v>
      </c>
      <c r="B193">
        <v>1</v>
      </c>
      <c r="C193" t="s">
        <v>1524</v>
      </c>
      <c r="D193">
        <v>34</v>
      </c>
      <c r="E193">
        <v>34</v>
      </c>
      <c r="F193">
        <v>35</v>
      </c>
      <c r="G193">
        <v>5.4</v>
      </c>
      <c r="H193">
        <v>12.5</v>
      </c>
      <c r="I193">
        <v>0.433</v>
      </c>
      <c r="J193">
        <v>4.2</v>
      </c>
      <c r="K193">
        <v>8.4</v>
      </c>
      <c r="L193">
        <v>0.5</v>
      </c>
      <c r="M193">
        <v>1.2</v>
      </c>
      <c r="N193">
        <v>4.0999999999999996</v>
      </c>
      <c r="O193">
        <v>0.29799999999999999</v>
      </c>
      <c r="P193">
        <v>2.6</v>
      </c>
      <c r="Q193">
        <v>3.6</v>
      </c>
      <c r="R193">
        <v>0.71</v>
      </c>
      <c r="S193">
        <v>0.4</v>
      </c>
      <c r="T193">
        <v>3.7</v>
      </c>
      <c r="U193">
        <v>4.0999999999999996</v>
      </c>
      <c r="V193">
        <v>2.8</v>
      </c>
      <c r="W193">
        <v>1.9</v>
      </c>
      <c r="X193">
        <v>0.1</v>
      </c>
      <c r="Y193">
        <v>1.9</v>
      </c>
      <c r="Z193">
        <v>2.1</v>
      </c>
      <c r="AA193">
        <v>14.6</v>
      </c>
    </row>
    <row r="194" spans="1:27" x14ac:dyDescent="0.3">
      <c r="A194" t="s">
        <v>681</v>
      </c>
      <c r="B194">
        <v>2</v>
      </c>
      <c r="C194" t="s">
        <v>1531</v>
      </c>
      <c r="D194">
        <v>25</v>
      </c>
      <c r="E194">
        <v>25</v>
      </c>
      <c r="F194">
        <v>30.4</v>
      </c>
      <c r="G194">
        <v>4.9000000000000004</v>
      </c>
      <c r="H194">
        <v>9.9</v>
      </c>
      <c r="I194">
        <v>0.49199999999999999</v>
      </c>
      <c r="J194">
        <v>4</v>
      </c>
      <c r="K194">
        <v>7.7</v>
      </c>
      <c r="L194">
        <v>0.51300000000000001</v>
      </c>
      <c r="M194">
        <v>0.9</v>
      </c>
      <c r="N194">
        <v>2.2000000000000002</v>
      </c>
      <c r="O194">
        <v>0.41799999999999998</v>
      </c>
      <c r="P194">
        <v>2.2000000000000002</v>
      </c>
      <c r="Q194">
        <v>2.8</v>
      </c>
      <c r="R194">
        <v>0.78900000000000003</v>
      </c>
      <c r="S194">
        <v>2.1</v>
      </c>
      <c r="T194">
        <v>4.0999999999999996</v>
      </c>
      <c r="U194">
        <v>6.2</v>
      </c>
      <c r="V194">
        <v>2.8</v>
      </c>
      <c r="W194">
        <v>0.8</v>
      </c>
      <c r="X194">
        <v>0.5</v>
      </c>
      <c r="Y194">
        <v>1.4</v>
      </c>
      <c r="Z194">
        <v>2.1</v>
      </c>
      <c r="AA194">
        <v>12.9</v>
      </c>
    </row>
    <row r="195" spans="1:27" x14ac:dyDescent="0.3">
      <c r="A195" t="s">
        <v>681</v>
      </c>
      <c r="B195">
        <v>3</v>
      </c>
      <c r="C195" t="s">
        <v>1527</v>
      </c>
      <c r="D195">
        <v>33</v>
      </c>
      <c r="E195">
        <v>32</v>
      </c>
      <c r="F195">
        <v>32.299999999999997</v>
      </c>
      <c r="G195">
        <v>3.6</v>
      </c>
      <c r="H195">
        <v>9.4</v>
      </c>
      <c r="I195">
        <v>0.379</v>
      </c>
      <c r="J195">
        <v>1.5</v>
      </c>
      <c r="K195">
        <v>3.8</v>
      </c>
      <c r="L195">
        <v>0.40799999999999997</v>
      </c>
      <c r="M195">
        <v>2</v>
      </c>
      <c r="N195">
        <v>5.6</v>
      </c>
      <c r="O195">
        <v>0.36</v>
      </c>
      <c r="P195">
        <v>1.8</v>
      </c>
      <c r="Q195">
        <v>2.5</v>
      </c>
      <c r="R195">
        <v>0.74099999999999999</v>
      </c>
      <c r="S195">
        <v>0.4</v>
      </c>
      <c r="T195">
        <v>2.5</v>
      </c>
      <c r="U195">
        <v>2.8</v>
      </c>
      <c r="V195">
        <v>3.3</v>
      </c>
      <c r="W195">
        <v>1.3</v>
      </c>
      <c r="X195">
        <v>0.2</v>
      </c>
      <c r="Y195">
        <v>1.8</v>
      </c>
      <c r="Z195">
        <v>1.7</v>
      </c>
      <c r="AA195">
        <v>11</v>
      </c>
    </row>
    <row r="196" spans="1:27" x14ac:dyDescent="0.3">
      <c r="A196" t="s">
        <v>681</v>
      </c>
      <c r="B196">
        <v>4</v>
      </c>
      <c r="C196" t="s">
        <v>1529</v>
      </c>
      <c r="D196">
        <v>33</v>
      </c>
      <c r="E196">
        <v>33</v>
      </c>
      <c r="F196">
        <v>30.7</v>
      </c>
      <c r="G196">
        <v>3.6</v>
      </c>
      <c r="H196">
        <v>9</v>
      </c>
      <c r="I196">
        <v>0.39600000000000002</v>
      </c>
      <c r="J196">
        <v>1.9</v>
      </c>
      <c r="K196">
        <v>4.3</v>
      </c>
      <c r="L196">
        <v>0.45100000000000001</v>
      </c>
      <c r="M196">
        <v>1.6</v>
      </c>
      <c r="N196">
        <v>4.7</v>
      </c>
      <c r="O196">
        <v>0.34599999999999997</v>
      </c>
      <c r="P196">
        <v>1.8</v>
      </c>
      <c r="Q196">
        <v>2.7</v>
      </c>
      <c r="R196">
        <v>0.67</v>
      </c>
      <c r="S196">
        <v>1.4</v>
      </c>
      <c r="T196">
        <v>4.2</v>
      </c>
      <c r="U196">
        <v>5.5</v>
      </c>
      <c r="V196">
        <v>1.9</v>
      </c>
      <c r="W196">
        <v>1.4</v>
      </c>
      <c r="X196">
        <v>0.3</v>
      </c>
      <c r="Y196">
        <v>1.2</v>
      </c>
      <c r="Z196">
        <v>2.2999999999999998</v>
      </c>
      <c r="AA196">
        <v>10.6</v>
      </c>
    </row>
    <row r="197" spans="1:27" x14ac:dyDescent="0.3">
      <c r="A197" t="s">
        <v>681</v>
      </c>
      <c r="B197">
        <v>5</v>
      </c>
      <c r="C197" t="s">
        <v>1533</v>
      </c>
      <c r="D197">
        <v>34</v>
      </c>
      <c r="E197">
        <v>34</v>
      </c>
      <c r="F197">
        <v>22.2</v>
      </c>
      <c r="G197">
        <v>2.9</v>
      </c>
      <c r="H197">
        <v>5.6</v>
      </c>
      <c r="I197">
        <v>0.52600000000000002</v>
      </c>
      <c r="J197">
        <v>2.9</v>
      </c>
      <c r="K197">
        <v>5.4</v>
      </c>
      <c r="L197">
        <v>0.53800000000000003</v>
      </c>
      <c r="M197">
        <v>0.1</v>
      </c>
      <c r="N197">
        <v>0.2</v>
      </c>
      <c r="O197">
        <v>0.25</v>
      </c>
      <c r="P197">
        <v>1</v>
      </c>
      <c r="Q197">
        <v>1.5</v>
      </c>
      <c r="R197">
        <v>0.68600000000000005</v>
      </c>
      <c r="S197">
        <v>1.8</v>
      </c>
      <c r="T197">
        <v>3</v>
      </c>
      <c r="U197">
        <v>4.9000000000000004</v>
      </c>
      <c r="V197">
        <v>0.3</v>
      </c>
      <c r="W197">
        <v>0.5</v>
      </c>
      <c r="X197">
        <v>0.7</v>
      </c>
      <c r="Y197">
        <v>1.7</v>
      </c>
      <c r="Z197">
        <v>2.4</v>
      </c>
      <c r="AA197">
        <v>7</v>
      </c>
    </row>
    <row r="198" spans="1:27" x14ac:dyDescent="0.3">
      <c r="A198" t="s">
        <v>681</v>
      </c>
      <c r="B198">
        <v>6</v>
      </c>
      <c r="C198" t="s">
        <v>1536</v>
      </c>
      <c r="D198">
        <v>26</v>
      </c>
      <c r="E198">
        <v>9</v>
      </c>
      <c r="F198">
        <v>25.5</v>
      </c>
      <c r="G198">
        <v>2.1</v>
      </c>
      <c r="H198">
        <v>5.2</v>
      </c>
      <c r="I198">
        <v>0.40400000000000003</v>
      </c>
      <c r="J198">
        <v>1.1000000000000001</v>
      </c>
      <c r="K198">
        <v>2.4</v>
      </c>
      <c r="L198">
        <v>0.45200000000000001</v>
      </c>
      <c r="M198">
        <v>1</v>
      </c>
      <c r="N198">
        <v>2.8</v>
      </c>
      <c r="O198">
        <v>0.36499999999999999</v>
      </c>
      <c r="P198">
        <v>1.5</v>
      </c>
      <c r="Q198">
        <v>2.2000000000000002</v>
      </c>
      <c r="R198">
        <v>0.70199999999999996</v>
      </c>
      <c r="S198">
        <v>0.7</v>
      </c>
      <c r="T198">
        <v>2.5</v>
      </c>
      <c r="U198">
        <v>3.3</v>
      </c>
      <c r="V198">
        <v>1.7</v>
      </c>
      <c r="W198">
        <v>0.9</v>
      </c>
      <c r="X198">
        <v>0.3</v>
      </c>
      <c r="Y198">
        <v>1.7</v>
      </c>
      <c r="Z198">
        <v>2</v>
      </c>
      <c r="AA198">
        <v>6.8</v>
      </c>
    </row>
    <row r="199" spans="1:27" x14ac:dyDescent="0.3">
      <c r="A199" t="s">
        <v>681</v>
      </c>
      <c r="B199">
        <v>7</v>
      </c>
      <c r="C199" t="s">
        <v>1538</v>
      </c>
      <c r="D199">
        <v>34</v>
      </c>
      <c r="E199">
        <v>2</v>
      </c>
      <c r="F199">
        <v>16.8</v>
      </c>
      <c r="G199">
        <v>1.3</v>
      </c>
      <c r="H199">
        <v>3.5</v>
      </c>
      <c r="I199">
        <v>0.36699999999999999</v>
      </c>
      <c r="J199">
        <v>0.8</v>
      </c>
      <c r="K199">
        <v>1.6</v>
      </c>
      <c r="L199">
        <v>0.47299999999999998</v>
      </c>
      <c r="M199">
        <v>0.5</v>
      </c>
      <c r="N199">
        <v>1.9</v>
      </c>
      <c r="O199">
        <v>0.27700000000000002</v>
      </c>
      <c r="P199">
        <v>0.5</v>
      </c>
      <c r="Q199">
        <v>0.8</v>
      </c>
      <c r="R199">
        <v>0.63</v>
      </c>
      <c r="S199">
        <v>0.5</v>
      </c>
      <c r="T199">
        <v>1</v>
      </c>
      <c r="U199">
        <v>1.5</v>
      </c>
      <c r="V199">
        <v>1.2</v>
      </c>
      <c r="W199">
        <v>0.7</v>
      </c>
      <c r="X199">
        <v>0.1</v>
      </c>
      <c r="Y199">
        <v>0.7</v>
      </c>
      <c r="Z199">
        <v>1.6</v>
      </c>
      <c r="AA199">
        <v>3.6</v>
      </c>
    </row>
    <row r="200" spans="1:27" x14ac:dyDescent="0.3">
      <c r="A200" t="s">
        <v>681</v>
      </c>
      <c r="B200">
        <v>8</v>
      </c>
      <c r="C200" t="s">
        <v>1543</v>
      </c>
      <c r="D200">
        <v>28</v>
      </c>
      <c r="E200">
        <v>1</v>
      </c>
      <c r="F200">
        <v>7.7</v>
      </c>
      <c r="G200">
        <v>0.7</v>
      </c>
      <c r="H200">
        <v>1.1000000000000001</v>
      </c>
      <c r="I200">
        <v>0.59399999999999997</v>
      </c>
      <c r="J200">
        <v>0.7</v>
      </c>
      <c r="K200">
        <v>1.1000000000000001</v>
      </c>
      <c r="L200">
        <v>0.59399999999999997</v>
      </c>
      <c r="M200">
        <v>0</v>
      </c>
      <c r="N200">
        <v>0</v>
      </c>
      <c r="P200">
        <v>0.5</v>
      </c>
      <c r="Q200">
        <v>1.5</v>
      </c>
      <c r="R200">
        <v>0.33300000000000002</v>
      </c>
      <c r="S200">
        <v>0.9</v>
      </c>
      <c r="T200">
        <v>1.6</v>
      </c>
      <c r="U200">
        <v>2.5</v>
      </c>
      <c r="V200">
        <v>0.1</v>
      </c>
      <c r="W200">
        <v>0.1</v>
      </c>
      <c r="X200">
        <v>0.2</v>
      </c>
      <c r="Y200">
        <v>0.3</v>
      </c>
      <c r="Z200">
        <v>0.8</v>
      </c>
      <c r="AA200">
        <v>1.9</v>
      </c>
    </row>
    <row r="201" spans="1:27" x14ac:dyDescent="0.3">
      <c r="A201" t="s">
        <v>681</v>
      </c>
      <c r="B201">
        <v>9</v>
      </c>
      <c r="C201" t="s">
        <v>1541</v>
      </c>
      <c r="D201">
        <v>32</v>
      </c>
      <c r="E201">
        <v>0</v>
      </c>
      <c r="F201">
        <v>7.8</v>
      </c>
      <c r="G201">
        <v>0.8</v>
      </c>
      <c r="H201">
        <v>1.4</v>
      </c>
      <c r="I201">
        <v>0.55600000000000005</v>
      </c>
      <c r="J201">
        <v>0.8</v>
      </c>
      <c r="K201">
        <v>1.4</v>
      </c>
      <c r="L201">
        <v>0.55600000000000005</v>
      </c>
      <c r="M201">
        <v>0</v>
      </c>
      <c r="N201">
        <v>0</v>
      </c>
      <c r="P201">
        <v>0.2</v>
      </c>
      <c r="Q201">
        <v>0.5</v>
      </c>
      <c r="R201">
        <v>0.41199999999999998</v>
      </c>
      <c r="S201">
        <v>0.6</v>
      </c>
      <c r="T201">
        <v>0.9</v>
      </c>
      <c r="U201">
        <v>1.5</v>
      </c>
      <c r="V201">
        <v>0.1</v>
      </c>
      <c r="W201">
        <v>0.2</v>
      </c>
      <c r="X201">
        <v>0.1</v>
      </c>
      <c r="Y201">
        <v>0.6</v>
      </c>
      <c r="Z201">
        <v>1.2</v>
      </c>
      <c r="AA201">
        <v>1.8</v>
      </c>
    </row>
    <row r="202" spans="1:27" x14ac:dyDescent="0.3">
      <c r="A202" t="s">
        <v>681</v>
      </c>
      <c r="B202">
        <v>10</v>
      </c>
      <c r="C202" t="s">
        <v>1544</v>
      </c>
      <c r="D202">
        <v>30</v>
      </c>
      <c r="E202">
        <v>0</v>
      </c>
      <c r="F202">
        <v>7.1</v>
      </c>
      <c r="G202">
        <v>0.5</v>
      </c>
      <c r="H202">
        <v>1.9</v>
      </c>
      <c r="I202">
        <v>0.24099999999999999</v>
      </c>
      <c r="J202">
        <v>0.2</v>
      </c>
      <c r="K202">
        <v>0.9</v>
      </c>
      <c r="L202">
        <v>0.25900000000000001</v>
      </c>
      <c r="M202">
        <v>0.2</v>
      </c>
      <c r="N202">
        <v>1</v>
      </c>
      <c r="O202">
        <v>0.22600000000000001</v>
      </c>
      <c r="P202">
        <v>0.2</v>
      </c>
      <c r="Q202">
        <v>0.4</v>
      </c>
      <c r="R202">
        <v>0.58299999999999996</v>
      </c>
      <c r="S202">
        <v>0.3</v>
      </c>
      <c r="T202">
        <v>0.8</v>
      </c>
      <c r="U202">
        <v>1.1000000000000001</v>
      </c>
      <c r="V202">
        <v>0.6</v>
      </c>
      <c r="W202">
        <v>0.3</v>
      </c>
      <c r="X202">
        <v>0.1</v>
      </c>
      <c r="Y202">
        <v>0.5</v>
      </c>
      <c r="Z202">
        <v>0.7</v>
      </c>
      <c r="AA202">
        <v>1.4</v>
      </c>
    </row>
    <row r="203" spans="1:27" x14ac:dyDescent="0.3">
      <c r="A203" t="s">
        <v>681</v>
      </c>
      <c r="B203">
        <v>11</v>
      </c>
      <c r="C203" t="s">
        <v>1546</v>
      </c>
      <c r="D203">
        <v>15</v>
      </c>
      <c r="E203">
        <v>0</v>
      </c>
      <c r="F203">
        <v>2</v>
      </c>
      <c r="G203">
        <v>0.2</v>
      </c>
      <c r="H203">
        <v>0.3</v>
      </c>
      <c r="I203">
        <v>0.6</v>
      </c>
      <c r="J203">
        <v>0.1</v>
      </c>
      <c r="K203">
        <v>0.1</v>
      </c>
      <c r="L203">
        <v>1</v>
      </c>
      <c r="M203">
        <v>0.1</v>
      </c>
      <c r="N203">
        <v>0.2</v>
      </c>
      <c r="O203">
        <v>0.33300000000000002</v>
      </c>
      <c r="P203">
        <v>0</v>
      </c>
      <c r="Q203">
        <v>0.1</v>
      </c>
      <c r="R203">
        <v>0</v>
      </c>
      <c r="S203">
        <v>0.1</v>
      </c>
      <c r="T203">
        <v>0.5</v>
      </c>
      <c r="U203">
        <v>0.5</v>
      </c>
      <c r="V203">
        <v>0</v>
      </c>
      <c r="W203">
        <v>0</v>
      </c>
      <c r="X203">
        <v>0.1</v>
      </c>
      <c r="Y203">
        <v>0.1</v>
      </c>
      <c r="Z203">
        <v>0.1</v>
      </c>
      <c r="AA203">
        <v>0.5</v>
      </c>
    </row>
    <row r="204" spans="1:27" x14ac:dyDescent="0.3">
      <c r="A204" t="s">
        <v>681</v>
      </c>
      <c r="B204">
        <v>12</v>
      </c>
      <c r="C204" t="s">
        <v>1549</v>
      </c>
      <c r="D204">
        <v>19</v>
      </c>
      <c r="E204">
        <v>0</v>
      </c>
      <c r="F204">
        <v>2.6</v>
      </c>
      <c r="G204">
        <v>0.2</v>
      </c>
      <c r="H204">
        <v>0.3</v>
      </c>
      <c r="I204">
        <v>0.6</v>
      </c>
      <c r="J204">
        <v>0.2</v>
      </c>
      <c r="K204">
        <v>0.3</v>
      </c>
      <c r="L204">
        <v>0.6</v>
      </c>
      <c r="M204">
        <v>0</v>
      </c>
      <c r="N204">
        <v>0</v>
      </c>
      <c r="P204">
        <v>0</v>
      </c>
      <c r="Q204">
        <v>0</v>
      </c>
      <c r="S204">
        <v>0.1</v>
      </c>
      <c r="T204">
        <v>0.3</v>
      </c>
      <c r="U204">
        <v>0.4</v>
      </c>
      <c r="V204">
        <v>0</v>
      </c>
      <c r="W204">
        <v>0</v>
      </c>
      <c r="X204">
        <v>0</v>
      </c>
      <c r="Y204">
        <v>0.1</v>
      </c>
      <c r="Z204">
        <v>0.7</v>
      </c>
      <c r="AA204">
        <v>0.3</v>
      </c>
    </row>
    <row r="205" spans="1:27" x14ac:dyDescent="0.3">
      <c r="A205" t="s">
        <v>681</v>
      </c>
      <c r="B205">
        <v>13</v>
      </c>
      <c r="C205" t="s">
        <v>1551</v>
      </c>
      <c r="D205">
        <v>13</v>
      </c>
      <c r="E205">
        <v>0</v>
      </c>
      <c r="F205">
        <v>1.4</v>
      </c>
      <c r="G205">
        <v>0.1</v>
      </c>
      <c r="H205">
        <v>0.2</v>
      </c>
      <c r="I205">
        <v>0.33300000000000002</v>
      </c>
      <c r="J205">
        <v>0.1</v>
      </c>
      <c r="K205">
        <v>0.2</v>
      </c>
      <c r="L205">
        <v>0.33300000000000002</v>
      </c>
      <c r="M205">
        <v>0</v>
      </c>
      <c r="N205">
        <v>0</v>
      </c>
      <c r="P205">
        <v>0</v>
      </c>
      <c r="Q205">
        <v>0.2</v>
      </c>
      <c r="R205">
        <v>0</v>
      </c>
      <c r="S205">
        <v>0.1</v>
      </c>
      <c r="T205">
        <v>0.3</v>
      </c>
      <c r="U205">
        <v>0.4</v>
      </c>
      <c r="V205">
        <v>0.1</v>
      </c>
      <c r="W205">
        <v>0</v>
      </c>
      <c r="X205">
        <v>0</v>
      </c>
      <c r="Y205">
        <v>0</v>
      </c>
      <c r="Z205">
        <v>0.1</v>
      </c>
      <c r="AA205">
        <v>0.2</v>
      </c>
    </row>
    <row r="206" spans="1:27" x14ac:dyDescent="0.3">
      <c r="A206" t="s">
        <v>681</v>
      </c>
      <c r="B206">
        <v>14</v>
      </c>
      <c r="C206" t="s">
        <v>1554</v>
      </c>
      <c r="D206">
        <v>8</v>
      </c>
      <c r="E206">
        <v>0</v>
      </c>
      <c r="F206">
        <v>1.1000000000000001</v>
      </c>
      <c r="G206">
        <v>0</v>
      </c>
      <c r="H206">
        <v>0.3</v>
      </c>
      <c r="I206">
        <v>0</v>
      </c>
      <c r="J206">
        <v>0</v>
      </c>
      <c r="K206">
        <v>0</v>
      </c>
      <c r="M206">
        <v>0</v>
      </c>
      <c r="N206">
        <v>0.3</v>
      </c>
      <c r="O206">
        <v>0</v>
      </c>
      <c r="P206">
        <v>0</v>
      </c>
      <c r="Q206">
        <v>0</v>
      </c>
      <c r="S206">
        <v>0.1</v>
      </c>
      <c r="T206">
        <v>0.4</v>
      </c>
      <c r="U206">
        <v>0.5</v>
      </c>
      <c r="V206">
        <v>0</v>
      </c>
      <c r="W206">
        <v>0</v>
      </c>
      <c r="X206">
        <v>0</v>
      </c>
      <c r="Y206">
        <v>0.3</v>
      </c>
      <c r="Z206">
        <v>0.3</v>
      </c>
      <c r="AA206">
        <v>0</v>
      </c>
    </row>
    <row r="207" spans="1:27" x14ac:dyDescent="0.3">
      <c r="A207" t="s">
        <v>1560</v>
      </c>
      <c r="B207">
        <v>1</v>
      </c>
      <c r="C207" t="s">
        <v>1561</v>
      </c>
      <c r="D207">
        <v>34</v>
      </c>
      <c r="E207">
        <v>34</v>
      </c>
      <c r="F207">
        <v>34.299999999999997</v>
      </c>
      <c r="G207">
        <v>5.6</v>
      </c>
      <c r="H207">
        <v>11.8</v>
      </c>
      <c r="I207">
        <v>0.47399999999999998</v>
      </c>
      <c r="J207">
        <v>3.9</v>
      </c>
      <c r="K207">
        <v>7.2</v>
      </c>
      <c r="L207">
        <v>0.53700000000000003</v>
      </c>
      <c r="M207">
        <v>1.7</v>
      </c>
      <c r="N207">
        <v>4.5999999999999996</v>
      </c>
      <c r="O207">
        <v>0.374</v>
      </c>
      <c r="P207">
        <v>3.3</v>
      </c>
      <c r="Q207">
        <v>4.2</v>
      </c>
      <c r="R207">
        <v>0.77800000000000002</v>
      </c>
      <c r="S207">
        <v>0.5</v>
      </c>
      <c r="T207">
        <v>3.6</v>
      </c>
      <c r="U207">
        <v>4.0999999999999996</v>
      </c>
      <c r="V207">
        <v>4</v>
      </c>
      <c r="W207">
        <v>1.9</v>
      </c>
      <c r="X207">
        <v>0.5</v>
      </c>
      <c r="Y207">
        <v>2.9</v>
      </c>
      <c r="Z207">
        <v>2.2999999999999998</v>
      </c>
      <c r="AA207">
        <v>16.2</v>
      </c>
    </row>
    <row r="208" spans="1:27" x14ac:dyDescent="0.3">
      <c r="A208" t="s">
        <v>1560</v>
      </c>
      <c r="B208">
        <v>2</v>
      </c>
      <c r="C208" t="s">
        <v>1565</v>
      </c>
      <c r="D208">
        <v>35</v>
      </c>
      <c r="E208">
        <v>35</v>
      </c>
      <c r="F208">
        <v>30</v>
      </c>
      <c r="G208">
        <v>5.3</v>
      </c>
      <c r="H208">
        <v>10.3</v>
      </c>
      <c r="I208">
        <v>0.50800000000000001</v>
      </c>
      <c r="J208">
        <v>4.7</v>
      </c>
      <c r="K208">
        <v>8.5</v>
      </c>
      <c r="L208">
        <v>0.54500000000000004</v>
      </c>
      <c r="M208">
        <v>0.6</v>
      </c>
      <c r="N208">
        <v>1.8</v>
      </c>
      <c r="O208">
        <v>0.33300000000000002</v>
      </c>
      <c r="P208">
        <v>3.8</v>
      </c>
      <c r="Q208">
        <v>5.2</v>
      </c>
      <c r="R208">
        <v>0.73599999999999999</v>
      </c>
      <c r="S208">
        <v>3.1</v>
      </c>
      <c r="T208">
        <v>4.5</v>
      </c>
      <c r="U208">
        <v>7.5</v>
      </c>
      <c r="V208">
        <v>2.4</v>
      </c>
      <c r="W208">
        <v>0.7</v>
      </c>
      <c r="X208">
        <v>0.8</v>
      </c>
      <c r="Y208">
        <v>1.8</v>
      </c>
      <c r="Z208">
        <v>3.3</v>
      </c>
      <c r="AA208">
        <v>14.9</v>
      </c>
    </row>
    <row r="209" spans="1:27" x14ac:dyDescent="0.3">
      <c r="A209" t="s">
        <v>1560</v>
      </c>
      <c r="B209">
        <v>3</v>
      </c>
      <c r="C209" t="s">
        <v>970</v>
      </c>
      <c r="D209">
        <v>24</v>
      </c>
      <c r="E209">
        <v>20</v>
      </c>
      <c r="F209">
        <v>29.5</v>
      </c>
      <c r="G209">
        <v>4</v>
      </c>
      <c r="H209">
        <v>8.5</v>
      </c>
      <c r="I209">
        <v>0.47299999999999998</v>
      </c>
      <c r="J209">
        <v>2.2999999999999998</v>
      </c>
      <c r="K209">
        <v>4.4000000000000004</v>
      </c>
      <c r="L209">
        <v>0.52400000000000002</v>
      </c>
      <c r="M209">
        <v>1.7</v>
      </c>
      <c r="N209">
        <v>4.0999999999999996</v>
      </c>
      <c r="O209">
        <v>0.41799999999999998</v>
      </c>
      <c r="P209">
        <v>3.8</v>
      </c>
      <c r="Q209">
        <v>4.5999999999999996</v>
      </c>
      <c r="R209">
        <v>0.81100000000000005</v>
      </c>
      <c r="S209">
        <v>0.6</v>
      </c>
      <c r="T209">
        <v>2.6</v>
      </c>
      <c r="U209">
        <v>3.2</v>
      </c>
      <c r="V209">
        <v>5</v>
      </c>
      <c r="W209">
        <v>1.6</v>
      </c>
      <c r="X209">
        <v>0.1</v>
      </c>
      <c r="Y209">
        <v>2.8</v>
      </c>
      <c r="Z209">
        <v>1.5</v>
      </c>
      <c r="AA209">
        <v>13.5</v>
      </c>
    </row>
    <row r="210" spans="1:27" x14ac:dyDescent="0.3">
      <c r="A210" t="s">
        <v>1560</v>
      </c>
      <c r="B210">
        <v>4</v>
      </c>
      <c r="C210" t="s">
        <v>1567</v>
      </c>
      <c r="D210">
        <v>35</v>
      </c>
      <c r="E210">
        <v>35</v>
      </c>
      <c r="F210">
        <v>35.299999999999997</v>
      </c>
      <c r="G210">
        <v>4.7</v>
      </c>
      <c r="H210">
        <v>10.6</v>
      </c>
      <c r="I210">
        <v>0.443</v>
      </c>
      <c r="J210">
        <v>2.5</v>
      </c>
      <c r="K210">
        <v>5.0999999999999996</v>
      </c>
      <c r="L210">
        <v>0.5</v>
      </c>
      <c r="M210">
        <v>2.1</v>
      </c>
      <c r="N210">
        <v>5.5</v>
      </c>
      <c r="O210">
        <v>0.39100000000000001</v>
      </c>
      <c r="P210">
        <v>1.6</v>
      </c>
      <c r="Q210">
        <v>2</v>
      </c>
      <c r="R210">
        <v>0.81200000000000006</v>
      </c>
      <c r="S210">
        <v>0.7</v>
      </c>
      <c r="T210">
        <v>3.2</v>
      </c>
      <c r="U210">
        <v>3.9</v>
      </c>
      <c r="V210">
        <v>1.3</v>
      </c>
      <c r="W210">
        <v>0.8</v>
      </c>
      <c r="X210">
        <v>0.1</v>
      </c>
      <c r="Y210">
        <v>1.3</v>
      </c>
      <c r="Z210">
        <v>2</v>
      </c>
      <c r="AA210">
        <v>13.1</v>
      </c>
    </row>
    <row r="211" spans="1:27" x14ac:dyDescent="0.3">
      <c r="A211" t="s">
        <v>1560</v>
      </c>
      <c r="B211">
        <v>5</v>
      </c>
      <c r="C211" t="s">
        <v>1573</v>
      </c>
      <c r="D211">
        <v>35</v>
      </c>
      <c r="E211">
        <v>20</v>
      </c>
      <c r="F211">
        <v>29.5</v>
      </c>
      <c r="G211">
        <v>2.8</v>
      </c>
      <c r="H211">
        <v>6.2</v>
      </c>
      <c r="I211">
        <v>0.45</v>
      </c>
      <c r="J211">
        <v>0.5</v>
      </c>
      <c r="K211">
        <v>1.3</v>
      </c>
      <c r="L211">
        <v>0.432</v>
      </c>
      <c r="M211">
        <v>2.2999999999999998</v>
      </c>
      <c r="N211">
        <v>5</v>
      </c>
      <c r="O211">
        <v>0.45400000000000001</v>
      </c>
      <c r="P211">
        <v>0.7</v>
      </c>
      <c r="Q211">
        <v>1</v>
      </c>
      <c r="R211">
        <v>0.69399999999999995</v>
      </c>
      <c r="S211">
        <v>1</v>
      </c>
      <c r="T211">
        <v>4.3</v>
      </c>
      <c r="U211">
        <v>5.2</v>
      </c>
      <c r="V211">
        <v>0.9</v>
      </c>
      <c r="W211">
        <v>0.5</v>
      </c>
      <c r="X211">
        <v>0.4</v>
      </c>
      <c r="Y211">
        <v>0.6</v>
      </c>
      <c r="Z211">
        <v>2.2999999999999998</v>
      </c>
      <c r="AA211">
        <v>8.6</v>
      </c>
    </row>
    <row r="212" spans="1:27" x14ac:dyDescent="0.3">
      <c r="A212" t="s">
        <v>1560</v>
      </c>
      <c r="B212">
        <v>6</v>
      </c>
      <c r="C212" t="s">
        <v>1576</v>
      </c>
      <c r="D212">
        <v>34</v>
      </c>
      <c r="E212">
        <v>1</v>
      </c>
      <c r="F212">
        <v>14.3</v>
      </c>
      <c r="G212">
        <v>1.7</v>
      </c>
      <c r="H212">
        <v>3.4</v>
      </c>
      <c r="I212">
        <v>0.48699999999999999</v>
      </c>
      <c r="J212">
        <v>1</v>
      </c>
      <c r="K212">
        <v>1.9</v>
      </c>
      <c r="L212">
        <v>0.55600000000000005</v>
      </c>
      <c r="M212">
        <v>0.6</v>
      </c>
      <c r="N212">
        <v>1.6</v>
      </c>
      <c r="O212">
        <v>0.40699999999999997</v>
      </c>
      <c r="P212">
        <v>0.7</v>
      </c>
      <c r="Q212">
        <v>0.9</v>
      </c>
      <c r="R212">
        <v>0.74199999999999999</v>
      </c>
      <c r="S212">
        <v>0.9</v>
      </c>
      <c r="T212">
        <v>1.4</v>
      </c>
      <c r="U212">
        <v>2.2999999999999998</v>
      </c>
      <c r="V212">
        <v>0.6</v>
      </c>
      <c r="W212">
        <v>0.5</v>
      </c>
      <c r="X212">
        <v>0.1</v>
      </c>
      <c r="Y212">
        <v>0.6</v>
      </c>
      <c r="Z212">
        <v>1.1000000000000001</v>
      </c>
      <c r="AA212">
        <v>4.7</v>
      </c>
    </row>
    <row r="213" spans="1:27" x14ac:dyDescent="0.3">
      <c r="A213" t="s">
        <v>1560</v>
      </c>
      <c r="B213">
        <v>7</v>
      </c>
      <c r="C213" t="s">
        <v>1578</v>
      </c>
      <c r="D213">
        <v>35</v>
      </c>
      <c r="E213">
        <v>26</v>
      </c>
      <c r="F213">
        <v>25.3</v>
      </c>
      <c r="G213">
        <v>1.5</v>
      </c>
      <c r="H213">
        <v>3.6</v>
      </c>
      <c r="I213">
        <v>0.40200000000000002</v>
      </c>
      <c r="J213">
        <v>0.8</v>
      </c>
      <c r="K213">
        <v>1.8</v>
      </c>
      <c r="L213">
        <v>0.45200000000000001</v>
      </c>
      <c r="M213">
        <v>0.7</v>
      </c>
      <c r="N213">
        <v>1.9</v>
      </c>
      <c r="O213">
        <v>0.35399999999999998</v>
      </c>
      <c r="P213">
        <v>0.2</v>
      </c>
      <c r="Q213">
        <v>0.4</v>
      </c>
      <c r="R213">
        <v>0.53800000000000003</v>
      </c>
      <c r="S213">
        <v>0.2</v>
      </c>
      <c r="T213">
        <v>2.2000000000000002</v>
      </c>
      <c r="U213">
        <v>2.5</v>
      </c>
      <c r="V213">
        <v>2.2999999999999998</v>
      </c>
      <c r="W213">
        <v>1.1000000000000001</v>
      </c>
      <c r="X213">
        <v>0.1</v>
      </c>
      <c r="Y213">
        <v>1.1000000000000001</v>
      </c>
      <c r="Z213">
        <v>1.7</v>
      </c>
      <c r="AA213">
        <v>3.8</v>
      </c>
    </row>
    <row r="214" spans="1:27" x14ac:dyDescent="0.3">
      <c r="A214" t="s">
        <v>1560</v>
      </c>
      <c r="B214">
        <v>8</v>
      </c>
      <c r="C214" t="s">
        <v>1582</v>
      </c>
      <c r="D214">
        <v>29</v>
      </c>
      <c r="E214">
        <v>4</v>
      </c>
      <c r="F214">
        <v>13.1</v>
      </c>
      <c r="G214">
        <v>1.4</v>
      </c>
      <c r="H214">
        <v>2.6</v>
      </c>
      <c r="I214">
        <v>0.56799999999999995</v>
      </c>
      <c r="J214">
        <v>1.4</v>
      </c>
      <c r="K214">
        <v>2.2999999999999998</v>
      </c>
      <c r="L214">
        <v>0.621</v>
      </c>
      <c r="M214">
        <v>0</v>
      </c>
      <c r="N214">
        <v>0.3</v>
      </c>
      <c r="O214">
        <v>0.125</v>
      </c>
      <c r="P214">
        <v>0.4</v>
      </c>
      <c r="Q214">
        <v>0.6</v>
      </c>
      <c r="R214">
        <v>0.75</v>
      </c>
      <c r="S214">
        <v>1.1000000000000001</v>
      </c>
      <c r="T214">
        <v>1.1000000000000001</v>
      </c>
      <c r="U214">
        <v>2.2000000000000002</v>
      </c>
      <c r="V214">
        <v>0.3</v>
      </c>
      <c r="W214">
        <v>0.2</v>
      </c>
      <c r="X214">
        <v>0.3</v>
      </c>
      <c r="Y214">
        <v>0.9</v>
      </c>
      <c r="Z214">
        <v>1.7</v>
      </c>
      <c r="AA214">
        <v>3.3</v>
      </c>
    </row>
    <row r="215" spans="1:27" x14ac:dyDescent="0.3">
      <c r="A215" t="s">
        <v>1560</v>
      </c>
      <c r="B215">
        <v>9</v>
      </c>
      <c r="C215" t="s">
        <v>1585</v>
      </c>
      <c r="D215">
        <v>21</v>
      </c>
      <c r="E215">
        <v>0</v>
      </c>
      <c r="F215">
        <v>4.9000000000000004</v>
      </c>
      <c r="G215">
        <v>0.5</v>
      </c>
      <c r="H215">
        <v>1.3</v>
      </c>
      <c r="I215">
        <v>0.39300000000000002</v>
      </c>
      <c r="J215">
        <v>0.2</v>
      </c>
      <c r="K215">
        <v>0.3</v>
      </c>
      <c r="L215">
        <v>0.66700000000000004</v>
      </c>
      <c r="M215">
        <v>0.3</v>
      </c>
      <c r="N215">
        <v>1</v>
      </c>
      <c r="O215">
        <v>0.318</v>
      </c>
      <c r="P215">
        <v>0.1</v>
      </c>
      <c r="Q215">
        <v>0.2</v>
      </c>
      <c r="R215">
        <v>0.5</v>
      </c>
      <c r="S215">
        <v>0</v>
      </c>
      <c r="T215">
        <v>0.6</v>
      </c>
      <c r="U215">
        <v>0.6</v>
      </c>
      <c r="V215">
        <v>0.2</v>
      </c>
      <c r="W215">
        <v>0.1</v>
      </c>
      <c r="X215">
        <v>0</v>
      </c>
      <c r="Y215">
        <v>0.2</v>
      </c>
      <c r="Z215">
        <v>0.5</v>
      </c>
      <c r="AA215">
        <v>1.5</v>
      </c>
    </row>
    <row r="216" spans="1:27" x14ac:dyDescent="0.3">
      <c r="A216" t="s">
        <v>1560</v>
      </c>
      <c r="B216">
        <v>10</v>
      </c>
      <c r="C216" t="s">
        <v>1586</v>
      </c>
      <c r="D216">
        <v>4</v>
      </c>
      <c r="E216">
        <v>0</v>
      </c>
      <c r="F216">
        <v>0.5</v>
      </c>
      <c r="G216">
        <v>0</v>
      </c>
      <c r="H216">
        <v>0</v>
      </c>
      <c r="J216">
        <v>0</v>
      </c>
      <c r="K216">
        <v>0</v>
      </c>
      <c r="M216">
        <v>0</v>
      </c>
      <c r="N216">
        <v>0</v>
      </c>
      <c r="P216">
        <v>0</v>
      </c>
      <c r="Q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 x14ac:dyDescent="0.3">
      <c r="A217" t="s">
        <v>178</v>
      </c>
      <c r="B217">
        <v>1</v>
      </c>
      <c r="C217" t="s">
        <v>1594</v>
      </c>
      <c r="D217">
        <v>34</v>
      </c>
      <c r="E217">
        <v>34</v>
      </c>
      <c r="F217">
        <v>33.5</v>
      </c>
      <c r="G217">
        <v>7.4</v>
      </c>
      <c r="H217">
        <v>17.600000000000001</v>
      </c>
      <c r="I217">
        <v>0.42</v>
      </c>
      <c r="J217">
        <v>3.9</v>
      </c>
      <c r="K217">
        <v>8.9</v>
      </c>
      <c r="L217">
        <v>0.437</v>
      </c>
      <c r="M217">
        <v>3.5</v>
      </c>
      <c r="N217">
        <v>8.8000000000000007</v>
      </c>
      <c r="O217">
        <v>0.40300000000000002</v>
      </c>
      <c r="P217">
        <v>6.7</v>
      </c>
      <c r="Q217">
        <v>7.5</v>
      </c>
      <c r="R217">
        <v>0.89</v>
      </c>
      <c r="S217">
        <v>0.4</v>
      </c>
      <c r="T217">
        <v>3.6</v>
      </c>
      <c r="U217">
        <v>4</v>
      </c>
      <c r="V217">
        <v>3.9</v>
      </c>
      <c r="W217">
        <v>1.1000000000000001</v>
      </c>
      <c r="X217">
        <v>0</v>
      </c>
      <c r="Y217">
        <v>3.9</v>
      </c>
      <c r="Z217">
        <v>2.1</v>
      </c>
      <c r="AA217">
        <v>25</v>
      </c>
    </row>
    <row r="218" spans="1:27" x14ac:dyDescent="0.3">
      <c r="A218" t="s">
        <v>178</v>
      </c>
      <c r="B218">
        <v>2</v>
      </c>
      <c r="C218" t="s">
        <v>1598</v>
      </c>
      <c r="D218">
        <v>34</v>
      </c>
      <c r="E218">
        <v>33</v>
      </c>
      <c r="F218">
        <v>33.4</v>
      </c>
      <c r="G218">
        <v>5.0999999999999996</v>
      </c>
      <c r="H218">
        <v>11.1</v>
      </c>
      <c r="I218">
        <v>0.45900000000000002</v>
      </c>
      <c r="J218">
        <v>2.5</v>
      </c>
      <c r="K218">
        <v>4.5999999999999996</v>
      </c>
      <c r="L218">
        <v>0.53800000000000003</v>
      </c>
      <c r="M218">
        <v>2.6</v>
      </c>
      <c r="N218">
        <v>6.4</v>
      </c>
      <c r="O218">
        <v>0.40200000000000002</v>
      </c>
      <c r="P218">
        <v>2.1</v>
      </c>
      <c r="Q218">
        <v>2.2999999999999998</v>
      </c>
      <c r="R218">
        <v>0.92400000000000004</v>
      </c>
      <c r="S218">
        <v>1</v>
      </c>
      <c r="T218">
        <v>6.1</v>
      </c>
      <c r="U218">
        <v>7.2</v>
      </c>
      <c r="V218">
        <v>2.4</v>
      </c>
      <c r="W218">
        <v>0.6</v>
      </c>
      <c r="X218">
        <v>0.5</v>
      </c>
      <c r="Y218">
        <v>1.4</v>
      </c>
      <c r="Z218">
        <v>2.1</v>
      </c>
      <c r="AA218">
        <v>14.9</v>
      </c>
    </row>
    <row r="219" spans="1:27" x14ac:dyDescent="0.3">
      <c r="A219" t="s">
        <v>178</v>
      </c>
      <c r="B219">
        <v>3</v>
      </c>
      <c r="C219" t="s">
        <v>1602</v>
      </c>
      <c r="D219">
        <v>34</v>
      </c>
      <c r="E219">
        <v>31</v>
      </c>
      <c r="F219">
        <v>29.2</v>
      </c>
      <c r="G219">
        <v>3.1</v>
      </c>
      <c r="H219">
        <v>7</v>
      </c>
      <c r="I219">
        <v>0.44700000000000001</v>
      </c>
      <c r="J219">
        <v>1.8</v>
      </c>
      <c r="K219">
        <v>3.9</v>
      </c>
      <c r="L219">
        <v>0.46600000000000003</v>
      </c>
      <c r="M219">
        <v>1.3</v>
      </c>
      <c r="N219">
        <v>3.1</v>
      </c>
      <c r="O219">
        <v>0.42499999999999999</v>
      </c>
      <c r="P219">
        <v>2.1</v>
      </c>
      <c r="Q219">
        <v>2.7</v>
      </c>
      <c r="R219">
        <v>0.79100000000000004</v>
      </c>
      <c r="S219">
        <v>0.9</v>
      </c>
      <c r="T219">
        <v>4.4000000000000004</v>
      </c>
      <c r="U219">
        <v>5.3</v>
      </c>
      <c r="V219">
        <v>2.4</v>
      </c>
      <c r="W219">
        <v>0.4</v>
      </c>
      <c r="X219">
        <v>0.1</v>
      </c>
      <c r="Y219">
        <v>2.1</v>
      </c>
      <c r="Z219">
        <v>2.8</v>
      </c>
      <c r="AA219">
        <v>9.6999999999999993</v>
      </c>
    </row>
    <row r="220" spans="1:27" x14ac:dyDescent="0.3">
      <c r="A220" t="s">
        <v>178</v>
      </c>
      <c r="B220">
        <v>4</v>
      </c>
      <c r="C220" t="s">
        <v>1604</v>
      </c>
      <c r="D220">
        <v>34</v>
      </c>
      <c r="E220">
        <v>31</v>
      </c>
      <c r="F220">
        <v>30.2</v>
      </c>
      <c r="G220">
        <v>3.2</v>
      </c>
      <c r="H220">
        <v>7.3</v>
      </c>
      <c r="I220">
        <v>0.438</v>
      </c>
      <c r="J220">
        <v>2.4</v>
      </c>
      <c r="K220">
        <v>5.3</v>
      </c>
      <c r="L220">
        <v>0.45600000000000002</v>
      </c>
      <c r="M220">
        <v>0.8</v>
      </c>
      <c r="N220">
        <v>2</v>
      </c>
      <c r="O220">
        <v>0.39100000000000001</v>
      </c>
      <c r="P220">
        <v>1.1000000000000001</v>
      </c>
      <c r="Q220">
        <v>1.9</v>
      </c>
      <c r="R220">
        <v>0.58499999999999996</v>
      </c>
      <c r="S220">
        <v>0.6</v>
      </c>
      <c r="T220">
        <v>2.5</v>
      </c>
      <c r="U220">
        <v>3.1</v>
      </c>
      <c r="V220">
        <v>1.2</v>
      </c>
      <c r="W220">
        <v>0.5</v>
      </c>
      <c r="X220">
        <v>0.1</v>
      </c>
      <c r="Y220">
        <v>1.2</v>
      </c>
      <c r="Z220">
        <v>2</v>
      </c>
      <c r="AA220">
        <v>8.3000000000000007</v>
      </c>
    </row>
    <row r="221" spans="1:27" x14ac:dyDescent="0.3">
      <c r="A221" t="s">
        <v>178</v>
      </c>
      <c r="B221">
        <v>5</v>
      </c>
      <c r="C221" t="s">
        <v>1607</v>
      </c>
      <c r="D221">
        <v>33</v>
      </c>
      <c r="E221">
        <v>1</v>
      </c>
      <c r="F221">
        <v>15</v>
      </c>
      <c r="G221">
        <v>2.4</v>
      </c>
      <c r="H221">
        <v>4.0999999999999996</v>
      </c>
      <c r="I221">
        <v>0.58799999999999997</v>
      </c>
      <c r="J221">
        <v>2.4</v>
      </c>
      <c r="K221">
        <v>4.0999999999999996</v>
      </c>
      <c r="L221">
        <v>0.58799999999999997</v>
      </c>
      <c r="M221">
        <v>0</v>
      </c>
      <c r="N221">
        <v>0</v>
      </c>
      <c r="P221">
        <v>0.8</v>
      </c>
      <c r="Q221">
        <v>1.3</v>
      </c>
      <c r="R221">
        <v>0.61899999999999999</v>
      </c>
      <c r="S221">
        <v>1.9</v>
      </c>
      <c r="T221">
        <v>2.6</v>
      </c>
      <c r="U221">
        <v>4.5</v>
      </c>
      <c r="V221">
        <v>0.4</v>
      </c>
      <c r="W221">
        <v>0.5</v>
      </c>
      <c r="X221">
        <v>0.6</v>
      </c>
      <c r="Y221">
        <v>1.3</v>
      </c>
      <c r="Z221">
        <v>2.1</v>
      </c>
      <c r="AA221">
        <v>5.6</v>
      </c>
    </row>
    <row r="222" spans="1:27" x14ac:dyDescent="0.3">
      <c r="A222" t="s">
        <v>178</v>
      </c>
      <c r="B222">
        <v>6</v>
      </c>
      <c r="C222" t="s">
        <v>1605</v>
      </c>
      <c r="D222">
        <v>34</v>
      </c>
      <c r="E222">
        <v>33</v>
      </c>
      <c r="F222">
        <v>19.7</v>
      </c>
      <c r="G222">
        <v>2.1</v>
      </c>
      <c r="H222">
        <v>3.5</v>
      </c>
      <c r="I222">
        <v>0.60199999999999998</v>
      </c>
      <c r="J222">
        <v>2.1</v>
      </c>
      <c r="K222">
        <v>3.5</v>
      </c>
      <c r="L222">
        <v>0.60199999999999998</v>
      </c>
      <c r="M222">
        <v>0</v>
      </c>
      <c r="N222">
        <v>0</v>
      </c>
      <c r="P222">
        <v>1.3</v>
      </c>
      <c r="Q222">
        <v>2.6</v>
      </c>
      <c r="R222">
        <v>0.50600000000000001</v>
      </c>
      <c r="S222">
        <v>1.8</v>
      </c>
      <c r="T222">
        <v>3</v>
      </c>
      <c r="U222">
        <v>4.9000000000000004</v>
      </c>
      <c r="V222">
        <v>0.5</v>
      </c>
      <c r="W222">
        <v>0.3</v>
      </c>
      <c r="X222">
        <v>2.1</v>
      </c>
      <c r="Y222">
        <v>1.1000000000000001</v>
      </c>
      <c r="Z222">
        <v>3.6</v>
      </c>
      <c r="AA222">
        <v>5.5</v>
      </c>
    </row>
    <row r="223" spans="1:27" x14ac:dyDescent="0.3">
      <c r="A223" t="s">
        <v>178</v>
      </c>
      <c r="B223">
        <v>7</v>
      </c>
      <c r="C223" t="s">
        <v>1609</v>
      </c>
      <c r="D223">
        <v>34</v>
      </c>
      <c r="E223">
        <v>3</v>
      </c>
      <c r="F223">
        <v>14.1</v>
      </c>
      <c r="G223">
        <v>1.1000000000000001</v>
      </c>
      <c r="H223">
        <v>3.3</v>
      </c>
      <c r="I223">
        <v>0.34499999999999997</v>
      </c>
      <c r="J223">
        <v>0.7</v>
      </c>
      <c r="K223">
        <v>1.5</v>
      </c>
      <c r="L223">
        <v>0.46</v>
      </c>
      <c r="M223">
        <v>0.5</v>
      </c>
      <c r="N223">
        <v>1.9</v>
      </c>
      <c r="O223">
        <v>0.254</v>
      </c>
      <c r="P223">
        <v>0.5</v>
      </c>
      <c r="Q223">
        <v>0.7</v>
      </c>
      <c r="R223">
        <v>0.64</v>
      </c>
      <c r="S223">
        <v>0.8</v>
      </c>
      <c r="T223">
        <v>1</v>
      </c>
      <c r="U223">
        <v>1.8</v>
      </c>
      <c r="V223">
        <v>0.4</v>
      </c>
      <c r="W223">
        <v>0.4</v>
      </c>
      <c r="X223">
        <v>0.5</v>
      </c>
      <c r="Y223">
        <v>0.2</v>
      </c>
      <c r="Z223">
        <v>1.2</v>
      </c>
      <c r="AA223">
        <v>3.2</v>
      </c>
    </row>
    <row r="224" spans="1:27" x14ac:dyDescent="0.3">
      <c r="A224" t="s">
        <v>178</v>
      </c>
      <c r="B224">
        <v>8</v>
      </c>
      <c r="C224" t="s">
        <v>1612</v>
      </c>
      <c r="D224">
        <v>34</v>
      </c>
      <c r="E224">
        <v>0</v>
      </c>
      <c r="F224">
        <v>15</v>
      </c>
      <c r="G224">
        <v>1.1000000000000001</v>
      </c>
      <c r="H224">
        <v>2.4</v>
      </c>
      <c r="I224">
        <v>0.45</v>
      </c>
      <c r="J224">
        <v>0.6</v>
      </c>
      <c r="K224">
        <v>1.1000000000000001</v>
      </c>
      <c r="L224">
        <v>0.52600000000000002</v>
      </c>
      <c r="M224">
        <v>0.5</v>
      </c>
      <c r="N224">
        <v>1.2</v>
      </c>
      <c r="O224">
        <v>0.38100000000000001</v>
      </c>
      <c r="P224">
        <v>0.4</v>
      </c>
      <c r="Q224">
        <v>0.7</v>
      </c>
      <c r="R224">
        <v>0.625</v>
      </c>
      <c r="S224">
        <v>0.1</v>
      </c>
      <c r="T224">
        <v>2.1</v>
      </c>
      <c r="U224">
        <v>2.2999999999999998</v>
      </c>
      <c r="V224">
        <v>1.9</v>
      </c>
      <c r="W224">
        <v>0.7</v>
      </c>
      <c r="X224">
        <v>0</v>
      </c>
      <c r="Y224">
        <v>1.4</v>
      </c>
      <c r="Z224">
        <v>1.1000000000000001</v>
      </c>
      <c r="AA224">
        <v>3</v>
      </c>
    </row>
    <row r="225" spans="1:27" x14ac:dyDescent="0.3">
      <c r="A225" t="s">
        <v>178</v>
      </c>
      <c r="B225">
        <v>9</v>
      </c>
      <c r="C225" t="s">
        <v>1615</v>
      </c>
      <c r="D225">
        <v>29</v>
      </c>
      <c r="E225">
        <v>3</v>
      </c>
      <c r="F225">
        <v>8.6999999999999993</v>
      </c>
      <c r="G225">
        <v>0.7</v>
      </c>
      <c r="H225">
        <v>1.7</v>
      </c>
      <c r="I225">
        <v>0.438</v>
      </c>
      <c r="J225">
        <v>0.5</v>
      </c>
      <c r="K225">
        <v>0.9</v>
      </c>
      <c r="L225">
        <v>0.57699999999999996</v>
      </c>
      <c r="M225">
        <v>0.2</v>
      </c>
      <c r="N225">
        <v>0.8</v>
      </c>
      <c r="O225">
        <v>0.27300000000000002</v>
      </c>
      <c r="P225">
        <v>0.1</v>
      </c>
      <c r="Q225">
        <v>0.3</v>
      </c>
      <c r="R225">
        <v>0.25</v>
      </c>
      <c r="S225">
        <v>0.5</v>
      </c>
      <c r="T225">
        <v>1.6</v>
      </c>
      <c r="U225">
        <v>2.1</v>
      </c>
      <c r="V225">
        <v>0.2</v>
      </c>
      <c r="W225">
        <v>0.4</v>
      </c>
      <c r="X225">
        <v>0.2</v>
      </c>
      <c r="Y225">
        <v>0.7</v>
      </c>
      <c r="Z225">
        <v>1</v>
      </c>
      <c r="AA225">
        <v>1.7</v>
      </c>
    </row>
    <row r="226" spans="1:27" x14ac:dyDescent="0.3">
      <c r="A226" t="s">
        <v>178</v>
      </c>
      <c r="B226">
        <v>10</v>
      </c>
      <c r="C226" t="s">
        <v>1618</v>
      </c>
      <c r="D226">
        <v>25</v>
      </c>
      <c r="E226">
        <v>1</v>
      </c>
      <c r="F226">
        <v>6.4</v>
      </c>
      <c r="G226">
        <v>0.2</v>
      </c>
      <c r="H226">
        <v>0.3</v>
      </c>
      <c r="I226">
        <v>0.625</v>
      </c>
      <c r="J226">
        <v>0.2</v>
      </c>
      <c r="K226">
        <v>0.3</v>
      </c>
      <c r="L226">
        <v>0.625</v>
      </c>
      <c r="M226">
        <v>0</v>
      </c>
      <c r="N226">
        <v>0</v>
      </c>
      <c r="P226">
        <v>0.4</v>
      </c>
      <c r="Q226">
        <v>0.6</v>
      </c>
      <c r="R226">
        <v>0.71399999999999997</v>
      </c>
      <c r="S226">
        <v>0.3</v>
      </c>
      <c r="T226">
        <v>0.7</v>
      </c>
      <c r="U226">
        <v>1</v>
      </c>
      <c r="V226">
        <v>0.1</v>
      </c>
      <c r="W226">
        <v>0.1</v>
      </c>
      <c r="X226">
        <v>0.2</v>
      </c>
      <c r="Y226">
        <v>0.1</v>
      </c>
      <c r="Z226">
        <v>1.2</v>
      </c>
      <c r="AA226">
        <v>0.8</v>
      </c>
    </row>
    <row r="227" spans="1:27" x14ac:dyDescent="0.3">
      <c r="A227" t="s">
        <v>178</v>
      </c>
      <c r="B227">
        <v>11</v>
      </c>
      <c r="C227" t="s">
        <v>1622</v>
      </c>
      <c r="D227">
        <v>8</v>
      </c>
      <c r="E227">
        <v>0</v>
      </c>
      <c r="F227">
        <v>1.6</v>
      </c>
      <c r="G227">
        <v>0.1</v>
      </c>
      <c r="H227">
        <v>0.3</v>
      </c>
      <c r="I227">
        <v>0.5</v>
      </c>
      <c r="J227">
        <v>0</v>
      </c>
      <c r="K227">
        <v>0</v>
      </c>
      <c r="M227">
        <v>0.1</v>
      </c>
      <c r="N227">
        <v>0.3</v>
      </c>
      <c r="O227">
        <v>0.5</v>
      </c>
      <c r="P227">
        <v>0</v>
      </c>
      <c r="Q227">
        <v>0</v>
      </c>
      <c r="S227">
        <v>0</v>
      </c>
      <c r="T227">
        <v>0</v>
      </c>
      <c r="U227">
        <v>0</v>
      </c>
      <c r="V227">
        <v>0.1</v>
      </c>
      <c r="W227">
        <v>0.1</v>
      </c>
      <c r="X227">
        <v>0</v>
      </c>
      <c r="Y227">
        <v>0.1</v>
      </c>
      <c r="Z227">
        <v>0</v>
      </c>
      <c r="AA227">
        <v>0.4</v>
      </c>
    </row>
    <row r="228" spans="1:27" x14ac:dyDescent="0.3">
      <c r="A228" t="s">
        <v>178</v>
      </c>
      <c r="B228">
        <v>12</v>
      </c>
      <c r="C228" t="s">
        <v>1625</v>
      </c>
      <c r="D228">
        <v>3</v>
      </c>
      <c r="E228">
        <v>0</v>
      </c>
      <c r="F228">
        <v>0.7</v>
      </c>
      <c r="G228">
        <v>0</v>
      </c>
      <c r="H228">
        <v>0</v>
      </c>
      <c r="J228">
        <v>0</v>
      </c>
      <c r="K228">
        <v>0</v>
      </c>
      <c r="M228">
        <v>0</v>
      </c>
      <c r="N228">
        <v>0</v>
      </c>
      <c r="P228">
        <v>0</v>
      </c>
      <c r="Q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0.3</v>
      </c>
      <c r="AA228">
        <v>0</v>
      </c>
    </row>
    <row r="229" spans="1:27" x14ac:dyDescent="0.3">
      <c r="A229" t="s">
        <v>178</v>
      </c>
      <c r="B229">
        <v>13</v>
      </c>
      <c r="C229" t="s">
        <v>1628</v>
      </c>
      <c r="D229">
        <v>2</v>
      </c>
      <c r="E229">
        <v>0</v>
      </c>
      <c r="F229">
        <v>0.5</v>
      </c>
      <c r="G229">
        <v>0</v>
      </c>
      <c r="H229">
        <v>0</v>
      </c>
      <c r="J229">
        <v>0</v>
      </c>
      <c r="K229">
        <v>0</v>
      </c>
      <c r="M229">
        <v>0</v>
      </c>
      <c r="N229">
        <v>0</v>
      </c>
      <c r="P229">
        <v>0</v>
      </c>
      <c r="Q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0.5</v>
      </c>
      <c r="AA229">
        <v>0</v>
      </c>
    </row>
    <row r="230" spans="1:27" x14ac:dyDescent="0.3">
      <c r="A230" t="s">
        <v>178</v>
      </c>
      <c r="B230">
        <v>14</v>
      </c>
      <c r="C230" t="s">
        <v>1630</v>
      </c>
      <c r="D230">
        <v>3</v>
      </c>
      <c r="E230">
        <v>0</v>
      </c>
      <c r="F230">
        <v>1</v>
      </c>
      <c r="G230">
        <v>0</v>
      </c>
      <c r="H230">
        <v>0.3</v>
      </c>
      <c r="I230">
        <v>0</v>
      </c>
      <c r="J230">
        <v>0</v>
      </c>
      <c r="K230">
        <v>0</v>
      </c>
      <c r="M230">
        <v>0</v>
      </c>
      <c r="N230">
        <v>0.3</v>
      </c>
      <c r="O230">
        <v>0</v>
      </c>
      <c r="P230">
        <v>0</v>
      </c>
      <c r="Q230">
        <v>0</v>
      </c>
      <c r="S230">
        <v>0</v>
      </c>
      <c r="T230">
        <v>0.3</v>
      </c>
      <c r="U230">
        <v>0.3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3">
      <c r="A231" t="s">
        <v>1640</v>
      </c>
      <c r="B231">
        <v>1</v>
      </c>
      <c r="C231" t="s">
        <v>1641</v>
      </c>
      <c r="D231">
        <v>40</v>
      </c>
      <c r="E231">
        <v>40</v>
      </c>
      <c r="F231">
        <v>32</v>
      </c>
      <c r="G231">
        <v>5.0999999999999996</v>
      </c>
      <c r="H231">
        <v>11.7</v>
      </c>
      <c r="I231">
        <v>0.437</v>
      </c>
      <c r="J231">
        <v>1.6</v>
      </c>
      <c r="K231">
        <v>3.1</v>
      </c>
      <c r="L231">
        <v>0.51200000000000001</v>
      </c>
      <c r="M231">
        <v>3.5</v>
      </c>
      <c r="N231">
        <v>8.6</v>
      </c>
      <c r="O231">
        <v>0.41</v>
      </c>
      <c r="P231">
        <v>2.2000000000000002</v>
      </c>
      <c r="Q231">
        <v>2.7</v>
      </c>
      <c r="R231">
        <v>0.80700000000000005</v>
      </c>
      <c r="S231">
        <v>0.5</v>
      </c>
      <c r="T231">
        <v>1.6</v>
      </c>
      <c r="U231">
        <v>2.1</v>
      </c>
      <c r="V231">
        <v>1.9</v>
      </c>
      <c r="W231">
        <v>1.1000000000000001</v>
      </c>
      <c r="X231">
        <v>0.1</v>
      </c>
      <c r="Y231">
        <v>1.7</v>
      </c>
      <c r="Z231">
        <v>1.4</v>
      </c>
      <c r="AA231">
        <v>15.9</v>
      </c>
    </row>
    <row r="232" spans="1:27" x14ac:dyDescent="0.3">
      <c r="A232" t="s">
        <v>1640</v>
      </c>
      <c r="B232">
        <v>2</v>
      </c>
      <c r="C232" t="s">
        <v>1644</v>
      </c>
      <c r="D232">
        <v>40</v>
      </c>
      <c r="E232">
        <v>40</v>
      </c>
      <c r="F232">
        <v>33</v>
      </c>
      <c r="G232">
        <v>4.5999999999999996</v>
      </c>
      <c r="H232">
        <v>11.5</v>
      </c>
      <c r="I232">
        <v>0.39900000000000002</v>
      </c>
      <c r="J232">
        <v>2.1</v>
      </c>
      <c r="K232">
        <v>4.9000000000000004</v>
      </c>
      <c r="L232">
        <v>0.438</v>
      </c>
      <c r="M232">
        <v>2.5</v>
      </c>
      <c r="N232">
        <v>6.6</v>
      </c>
      <c r="O232">
        <v>0.37</v>
      </c>
      <c r="P232">
        <v>3.7</v>
      </c>
      <c r="Q232">
        <v>4.5</v>
      </c>
      <c r="R232">
        <v>0.82799999999999996</v>
      </c>
      <c r="S232">
        <v>0.3</v>
      </c>
      <c r="T232">
        <v>2.2000000000000002</v>
      </c>
      <c r="U232">
        <v>2.5</v>
      </c>
      <c r="V232">
        <v>5.8</v>
      </c>
      <c r="W232">
        <v>1.1000000000000001</v>
      </c>
      <c r="X232">
        <v>0.1</v>
      </c>
      <c r="Y232">
        <v>2.4</v>
      </c>
      <c r="Z232">
        <v>1.8</v>
      </c>
      <c r="AA232">
        <v>15.3</v>
      </c>
    </row>
    <row r="233" spans="1:27" x14ac:dyDescent="0.3">
      <c r="A233" t="s">
        <v>1640</v>
      </c>
      <c r="B233">
        <v>3</v>
      </c>
      <c r="C233" t="s">
        <v>1648</v>
      </c>
      <c r="D233">
        <v>38</v>
      </c>
      <c r="E233">
        <v>38</v>
      </c>
      <c r="F233">
        <v>29.1</v>
      </c>
      <c r="G233">
        <v>4.4000000000000004</v>
      </c>
      <c r="H233">
        <v>8.9</v>
      </c>
      <c r="I233">
        <v>0.496</v>
      </c>
      <c r="J233">
        <v>3</v>
      </c>
      <c r="K233">
        <v>5.2</v>
      </c>
      <c r="L233">
        <v>0.57399999999999995</v>
      </c>
      <c r="M233">
        <v>1.4</v>
      </c>
      <c r="N233">
        <v>3.7</v>
      </c>
      <c r="O233">
        <v>0.38700000000000001</v>
      </c>
      <c r="P233">
        <v>1.7</v>
      </c>
      <c r="Q233">
        <v>2.4</v>
      </c>
      <c r="R233">
        <v>0.72199999999999998</v>
      </c>
      <c r="S233">
        <v>2.8</v>
      </c>
      <c r="T233">
        <v>4.0999999999999996</v>
      </c>
      <c r="U233">
        <v>6.8</v>
      </c>
      <c r="V233">
        <v>1.9</v>
      </c>
      <c r="W233">
        <v>1.8</v>
      </c>
      <c r="X233">
        <v>1.2</v>
      </c>
      <c r="Y233">
        <v>1.7</v>
      </c>
      <c r="Z233">
        <v>1.9</v>
      </c>
      <c r="AA233">
        <v>12</v>
      </c>
    </row>
    <row r="234" spans="1:27" x14ac:dyDescent="0.3">
      <c r="A234" t="s">
        <v>1640</v>
      </c>
      <c r="B234">
        <v>4</v>
      </c>
      <c r="C234" t="s">
        <v>1650</v>
      </c>
      <c r="D234">
        <v>40</v>
      </c>
      <c r="E234">
        <v>27</v>
      </c>
      <c r="F234">
        <v>24.2</v>
      </c>
      <c r="G234">
        <v>2.5</v>
      </c>
      <c r="H234">
        <v>5.4</v>
      </c>
      <c r="I234">
        <v>0.45800000000000002</v>
      </c>
      <c r="J234">
        <v>1.3</v>
      </c>
      <c r="K234">
        <v>2.7</v>
      </c>
      <c r="L234">
        <v>0.49099999999999999</v>
      </c>
      <c r="M234">
        <v>1.1000000000000001</v>
      </c>
      <c r="N234">
        <v>2.7</v>
      </c>
      <c r="O234">
        <v>0.42499999999999999</v>
      </c>
      <c r="P234">
        <v>1.3</v>
      </c>
      <c r="Q234">
        <v>1.6</v>
      </c>
      <c r="R234">
        <v>0.78500000000000003</v>
      </c>
      <c r="S234">
        <v>1.1000000000000001</v>
      </c>
      <c r="T234">
        <v>2.4</v>
      </c>
      <c r="U234">
        <v>3.5</v>
      </c>
      <c r="V234">
        <v>1.7</v>
      </c>
      <c r="W234">
        <v>1.4</v>
      </c>
      <c r="X234">
        <v>0.1</v>
      </c>
      <c r="Y234">
        <v>1.4</v>
      </c>
      <c r="Z234">
        <v>2.2000000000000002</v>
      </c>
      <c r="AA234">
        <v>7.3</v>
      </c>
    </row>
    <row r="235" spans="1:27" x14ac:dyDescent="0.3">
      <c r="A235" t="s">
        <v>1640</v>
      </c>
      <c r="B235">
        <v>5</v>
      </c>
      <c r="C235" t="s">
        <v>1658</v>
      </c>
      <c r="D235">
        <v>29</v>
      </c>
      <c r="E235">
        <v>5</v>
      </c>
      <c r="F235">
        <v>13</v>
      </c>
      <c r="G235">
        <v>2.6</v>
      </c>
      <c r="H235">
        <v>4.5999999999999996</v>
      </c>
      <c r="I235">
        <v>0.56699999999999995</v>
      </c>
      <c r="J235">
        <v>2.6</v>
      </c>
      <c r="K235">
        <v>4.5</v>
      </c>
      <c r="L235">
        <v>0.57999999999999996</v>
      </c>
      <c r="M235">
        <v>0</v>
      </c>
      <c r="N235">
        <v>0.1</v>
      </c>
      <c r="O235">
        <v>0</v>
      </c>
      <c r="P235">
        <v>1.7</v>
      </c>
      <c r="Q235">
        <v>2.9</v>
      </c>
      <c r="R235">
        <v>0.57099999999999995</v>
      </c>
      <c r="S235">
        <v>1.6</v>
      </c>
      <c r="T235">
        <v>2.5</v>
      </c>
      <c r="U235">
        <v>4</v>
      </c>
      <c r="V235">
        <v>0.1</v>
      </c>
      <c r="W235">
        <v>0.2</v>
      </c>
      <c r="X235">
        <v>1.3</v>
      </c>
      <c r="Y235">
        <v>1</v>
      </c>
      <c r="Z235">
        <v>2</v>
      </c>
      <c r="AA235">
        <v>6.9</v>
      </c>
    </row>
    <row r="236" spans="1:27" x14ac:dyDescent="0.3">
      <c r="A236" t="s">
        <v>1640</v>
      </c>
      <c r="B236">
        <v>6</v>
      </c>
      <c r="C236" t="s">
        <v>1652</v>
      </c>
      <c r="D236">
        <v>40</v>
      </c>
      <c r="E236">
        <v>34</v>
      </c>
      <c r="F236">
        <v>19.100000000000001</v>
      </c>
      <c r="G236">
        <v>2.5</v>
      </c>
      <c r="H236">
        <v>5.6</v>
      </c>
      <c r="I236">
        <v>0.45300000000000001</v>
      </c>
      <c r="J236">
        <v>1.6</v>
      </c>
      <c r="K236">
        <v>2.8</v>
      </c>
      <c r="L236">
        <v>0.57699999999999996</v>
      </c>
      <c r="M236">
        <v>0.9</v>
      </c>
      <c r="N236">
        <v>2.8</v>
      </c>
      <c r="O236">
        <v>0.33</v>
      </c>
      <c r="P236">
        <v>0.7</v>
      </c>
      <c r="Q236">
        <v>1.2</v>
      </c>
      <c r="R236">
        <v>0.61699999999999999</v>
      </c>
      <c r="S236">
        <v>1</v>
      </c>
      <c r="T236">
        <v>3.1</v>
      </c>
      <c r="U236">
        <v>4</v>
      </c>
      <c r="V236">
        <v>0.3</v>
      </c>
      <c r="W236">
        <v>0.7</v>
      </c>
      <c r="X236">
        <v>1.1000000000000001</v>
      </c>
      <c r="Y236">
        <v>0.8</v>
      </c>
      <c r="Z236">
        <v>3</v>
      </c>
      <c r="AA236">
        <v>6.7</v>
      </c>
    </row>
    <row r="237" spans="1:27" x14ac:dyDescent="0.3">
      <c r="A237" t="s">
        <v>1640</v>
      </c>
      <c r="B237">
        <v>7</v>
      </c>
      <c r="C237" t="s">
        <v>1655</v>
      </c>
      <c r="D237">
        <v>39</v>
      </c>
      <c r="E237">
        <v>13</v>
      </c>
      <c r="F237">
        <v>18</v>
      </c>
      <c r="G237">
        <v>2.4</v>
      </c>
      <c r="H237">
        <v>5.4</v>
      </c>
      <c r="I237">
        <v>0.434</v>
      </c>
      <c r="J237">
        <v>1.3</v>
      </c>
      <c r="K237">
        <v>2.2999999999999998</v>
      </c>
      <c r="L237">
        <v>0.56799999999999995</v>
      </c>
      <c r="M237">
        <v>1.1000000000000001</v>
      </c>
      <c r="N237">
        <v>3.2</v>
      </c>
      <c r="O237">
        <v>0.33900000000000002</v>
      </c>
      <c r="P237">
        <v>0.8</v>
      </c>
      <c r="Q237">
        <v>1.4</v>
      </c>
      <c r="R237">
        <v>0.61099999999999999</v>
      </c>
      <c r="S237">
        <v>0.7</v>
      </c>
      <c r="T237">
        <v>2.5</v>
      </c>
      <c r="U237">
        <v>3.2</v>
      </c>
      <c r="V237">
        <v>0.6</v>
      </c>
      <c r="W237">
        <v>0.8</v>
      </c>
      <c r="X237">
        <v>0.4</v>
      </c>
      <c r="Y237">
        <v>0.8</v>
      </c>
      <c r="Z237">
        <v>1.8</v>
      </c>
      <c r="AA237">
        <v>6.6</v>
      </c>
    </row>
    <row r="238" spans="1:27" x14ac:dyDescent="0.3">
      <c r="A238" t="s">
        <v>1640</v>
      </c>
      <c r="B238">
        <v>8</v>
      </c>
      <c r="C238" t="s">
        <v>1660</v>
      </c>
      <c r="D238">
        <v>40</v>
      </c>
      <c r="E238">
        <v>2</v>
      </c>
      <c r="F238">
        <v>15.6</v>
      </c>
      <c r="G238">
        <v>1.7</v>
      </c>
      <c r="H238">
        <v>3.6</v>
      </c>
      <c r="I238">
        <v>0.45800000000000002</v>
      </c>
      <c r="J238">
        <v>1.6</v>
      </c>
      <c r="K238">
        <v>3.1</v>
      </c>
      <c r="L238">
        <v>0.504</v>
      </c>
      <c r="M238">
        <v>0.1</v>
      </c>
      <c r="N238">
        <v>0.5</v>
      </c>
      <c r="O238">
        <v>0.158</v>
      </c>
      <c r="P238">
        <v>0.9</v>
      </c>
      <c r="Q238">
        <v>1.5</v>
      </c>
      <c r="R238">
        <v>0.56699999999999995</v>
      </c>
      <c r="S238">
        <v>2</v>
      </c>
      <c r="T238">
        <v>2</v>
      </c>
      <c r="U238">
        <v>4</v>
      </c>
      <c r="V238">
        <v>0.4</v>
      </c>
      <c r="W238">
        <v>0.9</v>
      </c>
      <c r="X238">
        <v>0.9</v>
      </c>
      <c r="Y238">
        <v>0.9</v>
      </c>
      <c r="Z238">
        <v>2.7</v>
      </c>
      <c r="AA238">
        <v>4.2</v>
      </c>
    </row>
    <row r="239" spans="1:27" x14ac:dyDescent="0.3">
      <c r="A239" t="s">
        <v>1640</v>
      </c>
      <c r="B239">
        <v>9</v>
      </c>
      <c r="C239" t="s">
        <v>1662</v>
      </c>
      <c r="D239">
        <v>39</v>
      </c>
      <c r="E239">
        <v>0</v>
      </c>
      <c r="F239">
        <v>12.2</v>
      </c>
      <c r="G239">
        <v>1.6</v>
      </c>
      <c r="H239">
        <v>3.1</v>
      </c>
      <c r="I239">
        <v>0.52500000000000002</v>
      </c>
      <c r="J239">
        <v>1.4</v>
      </c>
      <c r="K239">
        <v>2.6</v>
      </c>
      <c r="L239">
        <v>0.53</v>
      </c>
      <c r="M239">
        <v>0.3</v>
      </c>
      <c r="N239">
        <v>0.5</v>
      </c>
      <c r="O239">
        <v>0.5</v>
      </c>
      <c r="P239">
        <v>0.6</v>
      </c>
      <c r="Q239">
        <v>1</v>
      </c>
      <c r="R239">
        <v>0.61499999999999999</v>
      </c>
      <c r="S239">
        <v>0.4</v>
      </c>
      <c r="T239">
        <v>0.6</v>
      </c>
      <c r="U239">
        <v>0.9</v>
      </c>
      <c r="V239">
        <v>1.4</v>
      </c>
      <c r="W239">
        <v>0.8</v>
      </c>
      <c r="X239">
        <v>0.1</v>
      </c>
      <c r="Y239">
        <v>0.7</v>
      </c>
      <c r="Z239">
        <v>0.9</v>
      </c>
      <c r="AA239">
        <v>4.0999999999999996</v>
      </c>
    </row>
    <row r="240" spans="1:27" x14ac:dyDescent="0.3">
      <c r="A240" t="s">
        <v>1640</v>
      </c>
      <c r="B240">
        <v>10</v>
      </c>
      <c r="C240" t="s">
        <v>1663</v>
      </c>
      <c r="D240">
        <v>28</v>
      </c>
      <c r="E240">
        <v>1</v>
      </c>
      <c r="F240">
        <v>12.3</v>
      </c>
      <c r="G240">
        <v>1.3</v>
      </c>
      <c r="H240">
        <v>3.3</v>
      </c>
      <c r="I240">
        <v>0.40699999999999997</v>
      </c>
      <c r="J240">
        <v>0.6</v>
      </c>
      <c r="K240">
        <v>1.3</v>
      </c>
      <c r="L240">
        <v>0.48599999999999999</v>
      </c>
      <c r="M240">
        <v>0.7</v>
      </c>
      <c r="N240">
        <v>2</v>
      </c>
      <c r="O240">
        <v>0.35699999999999998</v>
      </c>
      <c r="P240">
        <v>0.3</v>
      </c>
      <c r="Q240">
        <v>0.5</v>
      </c>
      <c r="R240">
        <v>0.69199999999999995</v>
      </c>
      <c r="S240">
        <v>0.6</v>
      </c>
      <c r="T240">
        <v>1.5</v>
      </c>
      <c r="U240">
        <v>2.1</v>
      </c>
      <c r="V240">
        <v>0.6</v>
      </c>
      <c r="W240">
        <v>0.6</v>
      </c>
      <c r="X240">
        <v>0</v>
      </c>
      <c r="Y240">
        <v>0.3</v>
      </c>
      <c r="Z240">
        <v>1.1000000000000001</v>
      </c>
      <c r="AA240">
        <v>3.7</v>
      </c>
    </row>
    <row r="241" spans="1:27" x14ac:dyDescent="0.3">
      <c r="A241" t="s">
        <v>1640</v>
      </c>
      <c r="B241">
        <v>11</v>
      </c>
      <c r="C241" t="s">
        <v>1666</v>
      </c>
      <c r="D241">
        <v>14</v>
      </c>
      <c r="E241">
        <v>0</v>
      </c>
      <c r="F241">
        <v>1.9</v>
      </c>
      <c r="G241">
        <v>0.3</v>
      </c>
      <c r="H241">
        <v>1</v>
      </c>
      <c r="I241">
        <v>0.28599999999999998</v>
      </c>
      <c r="J241">
        <v>0.2</v>
      </c>
      <c r="K241">
        <v>0.6</v>
      </c>
      <c r="L241">
        <v>0.33300000000000002</v>
      </c>
      <c r="M241">
        <v>0.1</v>
      </c>
      <c r="N241">
        <v>0.4</v>
      </c>
      <c r="O241">
        <v>0.2</v>
      </c>
      <c r="P241">
        <v>0.1</v>
      </c>
      <c r="Q241">
        <v>0.3</v>
      </c>
      <c r="R241">
        <v>0.5</v>
      </c>
      <c r="S241">
        <v>0</v>
      </c>
      <c r="T241">
        <v>0.1</v>
      </c>
      <c r="U241">
        <v>0.1</v>
      </c>
      <c r="V241">
        <v>0</v>
      </c>
      <c r="W241">
        <v>0.1</v>
      </c>
      <c r="X241">
        <v>0</v>
      </c>
      <c r="Y241">
        <v>0.2</v>
      </c>
      <c r="Z241">
        <v>0.4</v>
      </c>
      <c r="AA241">
        <v>0.8</v>
      </c>
    </row>
    <row r="242" spans="1:27" x14ac:dyDescent="0.3">
      <c r="A242" t="s">
        <v>1640</v>
      </c>
      <c r="B242">
        <v>12</v>
      </c>
      <c r="C242" t="s">
        <v>1672</v>
      </c>
      <c r="D242">
        <v>8</v>
      </c>
      <c r="E242">
        <v>0</v>
      </c>
      <c r="F242">
        <v>1.3</v>
      </c>
      <c r="G242">
        <v>0.3</v>
      </c>
      <c r="H242">
        <v>0.6</v>
      </c>
      <c r="I242">
        <v>0.4</v>
      </c>
      <c r="J242">
        <v>0.3</v>
      </c>
      <c r="K242">
        <v>0.5</v>
      </c>
      <c r="L242">
        <v>0.5</v>
      </c>
      <c r="M242">
        <v>0</v>
      </c>
      <c r="N242">
        <v>0.1</v>
      </c>
      <c r="O242">
        <v>0</v>
      </c>
      <c r="P242">
        <v>0</v>
      </c>
      <c r="Q242">
        <v>0</v>
      </c>
      <c r="S242">
        <v>0.4</v>
      </c>
      <c r="T242">
        <v>0.1</v>
      </c>
      <c r="U242">
        <v>0.5</v>
      </c>
      <c r="V242">
        <v>0.1</v>
      </c>
      <c r="W242">
        <v>0.1</v>
      </c>
      <c r="X242">
        <v>0</v>
      </c>
      <c r="Y242">
        <v>0</v>
      </c>
      <c r="Z242">
        <v>0.1</v>
      </c>
      <c r="AA242">
        <v>0.5</v>
      </c>
    </row>
    <row r="243" spans="1:27" x14ac:dyDescent="0.3">
      <c r="A243" t="s">
        <v>1640</v>
      </c>
      <c r="B243">
        <v>13</v>
      </c>
      <c r="C243" t="s">
        <v>1673</v>
      </c>
      <c r="D243">
        <v>10</v>
      </c>
      <c r="E243">
        <v>0</v>
      </c>
      <c r="F243">
        <v>1.8</v>
      </c>
      <c r="G243">
        <v>0.1</v>
      </c>
      <c r="H243">
        <v>0.6</v>
      </c>
      <c r="I243">
        <v>0.16700000000000001</v>
      </c>
      <c r="J243">
        <v>0</v>
      </c>
      <c r="K243">
        <v>0.4</v>
      </c>
      <c r="L243">
        <v>0</v>
      </c>
      <c r="M243">
        <v>0.1</v>
      </c>
      <c r="N243">
        <v>0.2</v>
      </c>
      <c r="O243">
        <v>0.5</v>
      </c>
      <c r="P243">
        <v>0.1</v>
      </c>
      <c r="Q243">
        <v>0.4</v>
      </c>
      <c r="R243">
        <v>0.25</v>
      </c>
      <c r="S243">
        <v>0.1</v>
      </c>
      <c r="T243">
        <v>0</v>
      </c>
      <c r="U243">
        <v>0.1</v>
      </c>
      <c r="V243">
        <v>0</v>
      </c>
      <c r="W243">
        <v>0.1</v>
      </c>
      <c r="X243">
        <v>0</v>
      </c>
      <c r="Y243">
        <v>0.3</v>
      </c>
      <c r="Z243">
        <v>0.3</v>
      </c>
      <c r="AA243">
        <v>0.4</v>
      </c>
    </row>
    <row r="244" spans="1:27" x14ac:dyDescent="0.3">
      <c r="A244" t="s">
        <v>1640</v>
      </c>
      <c r="B244">
        <v>14</v>
      </c>
      <c r="C244" t="s">
        <v>1667</v>
      </c>
      <c r="D244">
        <v>12</v>
      </c>
      <c r="E244">
        <v>0</v>
      </c>
      <c r="F244">
        <v>1.9</v>
      </c>
      <c r="G244">
        <v>0.1</v>
      </c>
      <c r="H244">
        <v>0.4</v>
      </c>
      <c r="I244">
        <v>0.2</v>
      </c>
      <c r="J244">
        <v>0.1</v>
      </c>
      <c r="K244">
        <v>0.2</v>
      </c>
      <c r="L244">
        <v>0.5</v>
      </c>
      <c r="M244">
        <v>0</v>
      </c>
      <c r="N244">
        <v>0.3</v>
      </c>
      <c r="O244">
        <v>0</v>
      </c>
      <c r="P244">
        <v>0.3</v>
      </c>
      <c r="Q244">
        <v>0.4</v>
      </c>
      <c r="R244">
        <v>0.6</v>
      </c>
      <c r="S244">
        <v>0</v>
      </c>
      <c r="T244">
        <v>0.1</v>
      </c>
      <c r="U244">
        <v>0.1</v>
      </c>
      <c r="V244">
        <v>0.1</v>
      </c>
      <c r="W244">
        <v>0.2</v>
      </c>
      <c r="X244">
        <v>0.2</v>
      </c>
      <c r="Y244">
        <v>0.1</v>
      </c>
      <c r="Z244">
        <v>0</v>
      </c>
      <c r="AA244">
        <v>0.4</v>
      </c>
    </row>
    <row r="245" spans="1:27" x14ac:dyDescent="0.3">
      <c r="A245" t="s">
        <v>1640</v>
      </c>
      <c r="B245">
        <v>15</v>
      </c>
      <c r="C245" t="s">
        <v>1676</v>
      </c>
      <c r="D245">
        <v>7</v>
      </c>
      <c r="E245">
        <v>0</v>
      </c>
      <c r="F245">
        <v>1.4</v>
      </c>
      <c r="G245">
        <v>0.1</v>
      </c>
      <c r="H245">
        <v>0.3</v>
      </c>
      <c r="I245">
        <v>0.5</v>
      </c>
      <c r="J245">
        <v>0</v>
      </c>
      <c r="K245">
        <v>0</v>
      </c>
      <c r="M245">
        <v>0.1</v>
      </c>
      <c r="N245">
        <v>0.3</v>
      </c>
      <c r="O245">
        <v>0.5</v>
      </c>
      <c r="P245">
        <v>0</v>
      </c>
      <c r="Q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0.1</v>
      </c>
      <c r="Z245">
        <v>0.1</v>
      </c>
      <c r="AA245">
        <v>0.4</v>
      </c>
    </row>
    <row r="246" spans="1:27" x14ac:dyDescent="0.3">
      <c r="A246" t="s">
        <v>1640</v>
      </c>
      <c r="B246">
        <v>16</v>
      </c>
      <c r="C246" t="s">
        <v>1669</v>
      </c>
      <c r="D246">
        <v>12</v>
      </c>
      <c r="E246">
        <v>0</v>
      </c>
      <c r="F246">
        <v>1.8</v>
      </c>
      <c r="G246">
        <v>0</v>
      </c>
      <c r="H246">
        <v>0.2</v>
      </c>
      <c r="I246">
        <v>0</v>
      </c>
      <c r="J246">
        <v>0</v>
      </c>
      <c r="K246">
        <v>0.2</v>
      </c>
      <c r="L246">
        <v>0</v>
      </c>
      <c r="M246">
        <v>0</v>
      </c>
      <c r="N246">
        <v>0</v>
      </c>
      <c r="P246">
        <v>0.3</v>
      </c>
      <c r="Q246">
        <v>0.5</v>
      </c>
      <c r="R246">
        <v>0.66700000000000004</v>
      </c>
      <c r="S246">
        <v>0.2</v>
      </c>
      <c r="T246">
        <v>0.3</v>
      </c>
      <c r="U246">
        <v>0.4</v>
      </c>
      <c r="V246">
        <v>0.1</v>
      </c>
      <c r="W246">
        <v>0</v>
      </c>
      <c r="X246">
        <v>0.2</v>
      </c>
      <c r="Y246">
        <v>0</v>
      </c>
      <c r="Z246">
        <v>0.7</v>
      </c>
      <c r="AA246">
        <v>0.3</v>
      </c>
    </row>
    <row r="247" spans="1:27" x14ac:dyDescent="0.3">
      <c r="A247" t="s">
        <v>1640</v>
      </c>
      <c r="B247">
        <v>17</v>
      </c>
      <c r="C247" t="s">
        <v>1678</v>
      </c>
      <c r="D247">
        <v>8</v>
      </c>
      <c r="E247">
        <v>0</v>
      </c>
      <c r="F247">
        <v>1.4</v>
      </c>
      <c r="G247">
        <v>0</v>
      </c>
      <c r="H247">
        <v>0.3</v>
      </c>
      <c r="I247">
        <v>0</v>
      </c>
      <c r="J247">
        <v>0</v>
      </c>
      <c r="K247">
        <v>0.3</v>
      </c>
      <c r="L247">
        <v>0</v>
      </c>
      <c r="M247">
        <v>0</v>
      </c>
      <c r="N247">
        <v>0</v>
      </c>
      <c r="P247">
        <v>0</v>
      </c>
      <c r="Q247">
        <v>0</v>
      </c>
      <c r="S247">
        <v>0.1</v>
      </c>
      <c r="T247">
        <v>0</v>
      </c>
      <c r="U247">
        <v>0.1</v>
      </c>
      <c r="V247">
        <v>0</v>
      </c>
      <c r="W247">
        <v>0</v>
      </c>
      <c r="X247">
        <v>0</v>
      </c>
      <c r="Y247">
        <v>0.1</v>
      </c>
      <c r="Z247">
        <v>0.1</v>
      </c>
      <c r="AA247">
        <v>0</v>
      </c>
    </row>
    <row r="248" spans="1:27" x14ac:dyDescent="0.3">
      <c r="A248" t="s">
        <v>179</v>
      </c>
      <c r="B248">
        <v>1</v>
      </c>
      <c r="C248" t="s">
        <v>1684</v>
      </c>
      <c r="D248">
        <v>34</v>
      </c>
      <c r="E248">
        <v>34</v>
      </c>
      <c r="F248">
        <v>32</v>
      </c>
      <c r="G248">
        <v>7.6</v>
      </c>
      <c r="H248">
        <v>14.3</v>
      </c>
      <c r="I248">
        <v>0.53</v>
      </c>
      <c r="J248">
        <v>7.6</v>
      </c>
      <c r="K248">
        <v>14.1</v>
      </c>
      <c r="L248">
        <v>0.53500000000000003</v>
      </c>
      <c r="M248">
        <v>0</v>
      </c>
      <c r="N248">
        <v>0.1</v>
      </c>
      <c r="O248">
        <v>0</v>
      </c>
      <c r="P248">
        <v>2.2000000000000002</v>
      </c>
      <c r="Q248">
        <v>4.7</v>
      </c>
      <c r="R248">
        <v>0.46600000000000003</v>
      </c>
      <c r="S248">
        <v>2.2999999999999998</v>
      </c>
      <c r="T248">
        <v>7.8</v>
      </c>
      <c r="U248">
        <v>10.1</v>
      </c>
      <c r="V248">
        <v>4.5</v>
      </c>
      <c r="W248">
        <v>1.1000000000000001</v>
      </c>
      <c r="X248">
        <v>1.3</v>
      </c>
      <c r="Y248">
        <v>3.1</v>
      </c>
      <c r="Z248">
        <v>2.6</v>
      </c>
      <c r="AA248">
        <v>17.3</v>
      </c>
    </row>
    <row r="249" spans="1:27" x14ac:dyDescent="0.3">
      <c r="A249" t="s">
        <v>179</v>
      </c>
      <c r="B249">
        <v>2</v>
      </c>
      <c r="C249" t="s">
        <v>1688</v>
      </c>
      <c r="D249">
        <v>34</v>
      </c>
      <c r="E249">
        <v>34</v>
      </c>
      <c r="F249">
        <v>32.5</v>
      </c>
      <c r="G249">
        <v>3.9</v>
      </c>
      <c r="H249">
        <v>10.199999999999999</v>
      </c>
      <c r="I249">
        <v>0.38400000000000001</v>
      </c>
      <c r="J249">
        <v>1.7</v>
      </c>
      <c r="K249">
        <v>4.4000000000000004</v>
      </c>
      <c r="L249">
        <v>0.377</v>
      </c>
      <c r="M249">
        <v>2.2000000000000002</v>
      </c>
      <c r="N249">
        <v>5.7</v>
      </c>
      <c r="O249">
        <v>0.39</v>
      </c>
      <c r="P249">
        <v>1.5</v>
      </c>
      <c r="Q249">
        <v>2</v>
      </c>
      <c r="R249">
        <v>0.75</v>
      </c>
      <c r="S249">
        <v>0.2</v>
      </c>
      <c r="T249">
        <v>2.6</v>
      </c>
      <c r="U249">
        <v>2.8</v>
      </c>
      <c r="V249">
        <v>2.6</v>
      </c>
      <c r="W249">
        <v>0.9</v>
      </c>
      <c r="X249">
        <v>0</v>
      </c>
      <c r="Y249">
        <v>1.3</v>
      </c>
      <c r="Z249">
        <v>1.9</v>
      </c>
      <c r="AA249">
        <v>11.6</v>
      </c>
    </row>
    <row r="250" spans="1:27" x14ac:dyDescent="0.3">
      <c r="A250" t="s">
        <v>179</v>
      </c>
      <c r="B250">
        <v>3</v>
      </c>
      <c r="C250" t="s">
        <v>1689</v>
      </c>
      <c r="D250">
        <v>34</v>
      </c>
      <c r="E250">
        <v>34</v>
      </c>
      <c r="F250">
        <v>32.200000000000003</v>
      </c>
      <c r="G250">
        <v>3.4</v>
      </c>
      <c r="H250">
        <v>8.8000000000000007</v>
      </c>
      <c r="I250">
        <v>0.38500000000000001</v>
      </c>
      <c r="J250">
        <v>1.9</v>
      </c>
      <c r="K250">
        <v>4.4000000000000004</v>
      </c>
      <c r="L250">
        <v>0.42</v>
      </c>
      <c r="M250">
        <v>1.5</v>
      </c>
      <c r="N250">
        <v>4.4000000000000004</v>
      </c>
      <c r="O250">
        <v>0.34899999999999998</v>
      </c>
      <c r="P250">
        <v>2.2000000000000002</v>
      </c>
      <c r="Q250">
        <v>2.8</v>
      </c>
      <c r="R250">
        <v>0.80900000000000005</v>
      </c>
      <c r="S250">
        <v>0.3</v>
      </c>
      <c r="T250">
        <v>3</v>
      </c>
      <c r="U250">
        <v>3.3</v>
      </c>
      <c r="V250">
        <v>1.8</v>
      </c>
      <c r="W250">
        <v>1.1000000000000001</v>
      </c>
      <c r="X250">
        <v>0.1</v>
      </c>
      <c r="Y250">
        <v>1</v>
      </c>
      <c r="Z250">
        <v>2.2999999999999998</v>
      </c>
      <c r="AA250">
        <v>10.5</v>
      </c>
    </row>
    <row r="251" spans="1:27" x14ac:dyDescent="0.3">
      <c r="A251" t="s">
        <v>179</v>
      </c>
      <c r="B251">
        <v>4</v>
      </c>
      <c r="C251" t="s">
        <v>1692</v>
      </c>
      <c r="D251">
        <v>34</v>
      </c>
      <c r="E251">
        <v>34</v>
      </c>
      <c r="F251">
        <v>22.9</v>
      </c>
      <c r="G251">
        <v>3.1</v>
      </c>
      <c r="H251">
        <v>6.9</v>
      </c>
      <c r="I251">
        <v>0.44900000000000001</v>
      </c>
      <c r="J251">
        <v>2.1</v>
      </c>
      <c r="K251">
        <v>4.4000000000000004</v>
      </c>
      <c r="L251">
        <v>0.48699999999999999</v>
      </c>
      <c r="M251">
        <v>0.9</v>
      </c>
      <c r="N251">
        <v>2.5</v>
      </c>
      <c r="O251">
        <v>0.38100000000000001</v>
      </c>
      <c r="P251">
        <v>0.8</v>
      </c>
      <c r="Q251">
        <v>1.2</v>
      </c>
      <c r="R251">
        <v>0.63400000000000001</v>
      </c>
      <c r="S251">
        <v>1.2</v>
      </c>
      <c r="T251">
        <v>2.7</v>
      </c>
      <c r="U251">
        <v>3.9</v>
      </c>
      <c r="V251">
        <v>1</v>
      </c>
      <c r="W251">
        <v>0.3</v>
      </c>
      <c r="X251">
        <v>1.8</v>
      </c>
      <c r="Y251">
        <v>0.9</v>
      </c>
      <c r="Z251">
        <v>2.4</v>
      </c>
      <c r="AA251">
        <v>7.9</v>
      </c>
    </row>
    <row r="252" spans="1:27" x14ac:dyDescent="0.3">
      <c r="A252" t="s">
        <v>179</v>
      </c>
      <c r="B252">
        <v>5</v>
      </c>
      <c r="C252" t="s">
        <v>1696</v>
      </c>
      <c r="D252">
        <v>33</v>
      </c>
      <c r="E252">
        <v>33</v>
      </c>
      <c r="F252">
        <v>24.5</v>
      </c>
      <c r="G252">
        <v>2.7</v>
      </c>
      <c r="H252">
        <v>5</v>
      </c>
      <c r="I252">
        <v>0.54300000000000004</v>
      </c>
      <c r="J252">
        <v>2.7</v>
      </c>
      <c r="K252">
        <v>4.8</v>
      </c>
      <c r="L252">
        <v>0.55700000000000005</v>
      </c>
      <c r="M252">
        <v>0</v>
      </c>
      <c r="N252">
        <v>0.2</v>
      </c>
      <c r="O252">
        <v>0.16700000000000001</v>
      </c>
      <c r="P252">
        <v>1.5</v>
      </c>
      <c r="Q252">
        <v>2.2999999999999998</v>
      </c>
      <c r="R252">
        <v>0.623</v>
      </c>
      <c r="S252">
        <v>1.5</v>
      </c>
      <c r="T252">
        <v>3.1</v>
      </c>
      <c r="U252">
        <v>4.5</v>
      </c>
      <c r="V252">
        <v>0.9</v>
      </c>
      <c r="W252">
        <v>0.9</v>
      </c>
      <c r="X252">
        <v>0.4</v>
      </c>
      <c r="Y252">
        <v>1.1000000000000001</v>
      </c>
      <c r="Z252">
        <v>1.8</v>
      </c>
      <c r="AA252">
        <v>6.9</v>
      </c>
    </row>
    <row r="253" spans="1:27" x14ac:dyDescent="0.3">
      <c r="A253" t="s">
        <v>179</v>
      </c>
      <c r="B253">
        <v>6</v>
      </c>
      <c r="C253" t="s">
        <v>1699</v>
      </c>
      <c r="D253">
        <v>34</v>
      </c>
      <c r="E253">
        <v>0</v>
      </c>
      <c r="F253">
        <v>19.7</v>
      </c>
      <c r="G253">
        <v>1.5</v>
      </c>
      <c r="H253">
        <v>3.2</v>
      </c>
      <c r="I253">
        <v>0.46300000000000002</v>
      </c>
      <c r="J253">
        <v>0.5</v>
      </c>
      <c r="K253">
        <v>0.9</v>
      </c>
      <c r="L253">
        <v>0.6</v>
      </c>
      <c r="M253">
        <v>0.9</v>
      </c>
      <c r="N253">
        <v>2.2999999999999998</v>
      </c>
      <c r="O253">
        <v>0.41</v>
      </c>
      <c r="P253">
        <v>0.9</v>
      </c>
      <c r="Q253">
        <v>1.1000000000000001</v>
      </c>
      <c r="R253">
        <v>0.83299999999999996</v>
      </c>
      <c r="S253">
        <v>0.4</v>
      </c>
      <c r="T253">
        <v>2</v>
      </c>
      <c r="U253">
        <v>2.4</v>
      </c>
      <c r="V253">
        <v>0.5</v>
      </c>
      <c r="W253">
        <v>0.3</v>
      </c>
      <c r="X253">
        <v>0.1</v>
      </c>
      <c r="Y253">
        <v>0.3</v>
      </c>
      <c r="Z253">
        <v>1.1000000000000001</v>
      </c>
      <c r="AA253">
        <v>4.8</v>
      </c>
    </row>
    <row r="254" spans="1:27" x14ac:dyDescent="0.3">
      <c r="A254" t="s">
        <v>179</v>
      </c>
      <c r="B254">
        <v>7</v>
      </c>
      <c r="C254" t="s">
        <v>1703</v>
      </c>
      <c r="D254">
        <v>34</v>
      </c>
      <c r="E254">
        <v>1</v>
      </c>
      <c r="F254">
        <v>19</v>
      </c>
      <c r="G254">
        <v>1.6</v>
      </c>
      <c r="H254">
        <v>3.6</v>
      </c>
      <c r="I254">
        <v>0.44700000000000001</v>
      </c>
      <c r="J254">
        <v>1.2</v>
      </c>
      <c r="K254">
        <v>2.2000000000000002</v>
      </c>
      <c r="L254">
        <v>0.54100000000000004</v>
      </c>
      <c r="M254">
        <v>0.4</v>
      </c>
      <c r="N254">
        <v>1.4</v>
      </c>
      <c r="O254">
        <v>0.30599999999999999</v>
      </c>
      <c r="P254">
        <v>0.6</v>
      </c>
      <c r="Q254">
        <v>0.9</v>
      </c>
      <c r="R254">
        <v>0.65500000000000003</v>
      </c>
      <c r="S254">
        <v>0.6</v>
      </c>
      <c r="T254">
        <v>1.6</v>
      </c>
      <c r="U254">
        <v>2.1</v>
      </c>
      <c r="V254">
        <v>0.5</v>
      </c>
      <c r="W254">
        <v>0.3</v>
      </c>
      <c r="X254">
        <v>0.1</v>
      </c>
      <c r="Y254">
        <v>0.5</v>
      </c>
      <c r="Z254">
        <v>0.8</v>
      </c>
      <c r="AA254">
        <v>4.2</v>
      </c>
    </row>
    <row r="255" spans="1:27" x14ac:dyDescent="0.3">
      <c r="A255" t="s">
        <v>179</v>
      </c>
      <c r="B255">
        <v>8</v>
      </c>
      <c r="C255" t="s">
        <v>1706</v>
      </c>
      <c r="D255">
        <v>31</v>
      </c>
      <c r="E255">
        <v>0</v>
      </c>
      <c r="F255">
        <v>13.8</v>
      </c>
      <c r="G255">
        <v>1.1000000000000001</v>
      </c>
      <c r="H255">
        <v>3.3</v>
      </c>
      <c r="I255">
        <v>0.34</v>
      </c>
      <c r="J255">
        <v>0.4</v>
      </c>
      <c r="K255">
        <v>0.7</v>
      </c>
      <c r="L255">
        <v>0.52200000000000002</v>
      </c>
      <c r="M255">
        <v>0.7</v>
      </c>
      <c r="N255">
        <v>2.6</v>
      </c>
      <c r="O255">
        <v>0.28799999999999998</v>
      </c>
      <c r="P255">
        <v>0.1</v>
      </c>
      <c r="Q255">
        <v>0.1</v>
      </c>
      <c r="R255">
        <v>1</v>
      </c>
      <c r="S255">
        <v>0.4</v>
      </c>
      <c r="T255">
        <v>1.5</v>
      </c>
      <c r="U255">
        <v>1.9</v>
      </c>
      <c r="V255">
        <v>0.4</v>
      </c>
      <c r="W255">
        <v>0.3</v>
      </c>
      <c r="X255">
        <v>0.1</v>
      </c>
      <c r="Y255">
        <v>0.5</v>
      </c>
      <c r="Z255">
        <v>1.4</v>
      </c>
      <c r="AA255">
        <v>3.1</v>
      </c>
    </row>
    <row r="256" spans="1:27" x14ac:dyDescent="0.3">
      <c r="A256" t="s">
        <v>179</v>
      </c>
      <c r="B256">
        <v>9</v>
      </c>
      <c r="C256" t="s">
        <v>1710</v>
      </c>
      <c r="D256">
        <v>16</v>
      </c>
      <c r="E256">
        <v>0</v>
      </c>
      <c r="F256">
        <v>3.1</v>
      </c>
      <c r="G256">
        <v>0.6</v>
      </c>
      <c r="H256">
        <v>1.4</v>
      </c>
      <c r="I256">
        <v>0.39100000000000001</v>
      </c>
      <c r="J256">
        <v>0.3</v>
      </c>
      <c r="K256">
        <v>0.9</v>
      </c>
      <c r="L256">
        <v>0.33300000000000002</v>
      </c>
      <c r="M256">
        <v>0.3</v>
      </c>
      <c r="N256">
        <v>0.5</v>
      </c>
      <c r="O256">
        <v>0.5</v>
      </c>
      <c r="P256">
        <v>0.4</v>
      </c>
      <c r="Q256">
        <v>0.5</v>
      </c>
      <c r="R256">
        <v>0.75</v>
      </c>
      <c r="S256">
        <v>0.1</v>
      </c>
      <c r="T256">
        <v>0.3</v>
      </c>
      <c r="U256">
        <v>0.3</v>
      </c>
      <c r="V256">
        <v>0.4</v>
      </c>
      <c r="W256">
        <v>0.1</v>
      </c>
      <c r="X256">
        <v>0</v>
      </c>
      <c r="Y256">
        <v>0.3</v>
      </c>
      <c r="Z256">
        <v>0.3</v>
      </c>
      <c r="AA256">
        <v>1.8</v>
      </c>
    </row>
    <row r="257" spans="1:27" x14ac:dyDescent="0.3">
      <c r="A257" t="s">
        <v>179</v>
      </c>
      <c r="B257">
        <v>10</v>
      </c>
      <c r="C257" t="s">
        <v>1712</v>
      </c>
      <c r="D257">
        <v>8</v>
      </c>
      <c r="E257">
        <v>0</v>
      </c>
      <c r="F257">
        <v>6.9</v>
      </c>
      <c r="G257">
        <v>0.8</v>
      </c>
      <c r="H257">
        <v>1.3</v>
      </c>
      <c r="I257">
        <v>0.6</v>
      </c>
      <c r="J257">
        <v>0.6</v>
      </c>
      <c r="K257">
        <v>1.1000000000000001</v>
      </c>
      <c r="L257">
        <v>0.55600000000000005</v>
      </c>
      <c r="M257">
        <v>0.1</v>
      </c>
      <c r="N257">
        <v>0.1</v>
      </c>
      <c r="O257">
        <v>1</v>
      </c>
      <c r="P257">
        <v>0</v>
      </c>
      <c r="Q257">
        <v>0</v>
      </c>
      <c r="S257">
        <v>0.1</v>
      </c>
      <c r="T257">
        <v>1</v>
      </c>
      <c r="U257">
        <v>1.1000000000000001</v>
      </c>
      <c r="V257">
        <v>0.4</v>
      </c>
      <c r="W257">
        <v>0</v>
      </c>
      <c r="X257">
        <v>0</v>
      </c>
      <c r="Y257">
        <v>0.1</v>
      </c>
      <c r="Z257">
        <v>0.4</v>
      </c>
      <c r="AA257">
        <v>1.6</v>
      </c>
    </row>
    <row r="258" spans="1:27" x14ac:dyDescent="0.3">
      <c r="A258" t="s">
        <v>179</v>
      </c>
      <c r="B258">
        <v>11</v>
      </c>
      <c r="C258" t="s">
        <v>1708</v>
      </c>
      <c r="D258">
        <v>28</v>
      </c>
      <c r="E258">
        <v>0</v>
      </c>
      <c r="F258">
        <v>5.2</v>
      </c>
      <c r="G258">
        <v>0.6</v>
      </c>
      <c r="H258">
        <v>1.5</v>
      </c>
      <c r="I258">
        <v>0.439</v>
      </c>
      <c r="J258">
        <v>0.5</v>
      </c>
      <c r="K258">
        <v>1.1000000000000001</v>
      </c>
      <c r="L258">
        <v>0.48399999999999999</v>
      </c>
      <c r="M258">
        <v>0.1</v>
      </c>
      <c r="N258">
        <v>0.4</v>
      </c>
      <c r="O258">
        <v>0.3</v>
      </c>
      <c r="P258">
        <v>0.3</v>
      </c>
      <c r="Q258">
        <v>0.4</v>
      </c>
      <c r="R258">
        <v>0.63600000000000001</v>
      </c>
      <c r="S258">
        <v>0.6</v>
      </c>
      <c r="T258">
        <v>0.6</v>
      </c>
      <c r="U258">
        <v>1.3</v>
      </c>
      <c r="V258">
        <v>0.2</v>
      </c>
      <c r="W258">
        <v>0.1</v>
      </c>
      <c r="X258">
        <v>0.4</v>
      </c>
      <c r="Y258">
        <v>0.3</v>
      </c>
      <c r="Z258">
        <v>0.8</v>
      </c>
      <c r="AA258">
        <v>1.6</v>
      </c>
    </row>
    <row r="259" spans="1:27" x14ac:dyDescent="0.3">
      <c r="A259" t="s">
        <v>179</v>
      </c>
      <c r="B259">
        <v>12</v>
      </c>
      <c r="C259" t="s">
        <v>1713</v>
      </c>
      <c r="D259">
        <v>13</v>
      </c>
      <c r="E259">
        <v>0</v>
      </c>
      <c r="F259">
        <v>2.4</v>
      </c>
      <c r="G259">
        <v>0.2</v>
      </c>
      <c r="H259">
        <v>0.4</v>
      </c>
      <c r="I259">
        <v>0.4</v>
      </c>
      <c r="J259">
        <v>0</v>
      </c>
      <c r="K259">
        <v>0.1</v>
      </c>
      <c r="L259">
        <v>0</v>
      </c>
      <c r="M259">
        <v>0.2</v>
      </c>
      <c r="N259">
        <v>0.3</v>
      </c>
      <c r="O259">
        <v>0.5</v>
      </c>
      <c r="P259">
        <v>0</v>
      </c>
      <c r="Q259">
        <v>0</v>
      </c>
      <c r="S259">
        <v>0</v>
      </c>
      <c r="T259">
        <v>0.2</v>
      </c>
      <c r="U259">
        <v>0.2</v>
      </c>
      <c r="V259">
        <v>0.1</v>
      </c>
      <c r="W259">
        <v>0</v>
      </c>
      <c r="X259">
        <v>0</v>
      </c>
      <c r="Y259">
        <v>0.2</v>
      </c>
      <c r="Z259">
        <v>0.2</v>
      </c>
      <c r="AA259">
        <v>0.5</v>
      </c>
    </row>
    <row r="260" spans="1:27" x14ac:dyDescent="0.3">
      <c r="A260" t="s">
        <v>179</v>
      </c>
      <c r="B260">
        <v>13</v>
      </c>
      <c r="C260" t="s">
        <v>1715</v>
      </c>
      <c r="D260">
        <v>9</v>
      </c>
      <c r="E260">
        <v>0</v>
      </c>
      <c r="F260">
        <v>1.8</v>
      </c>
      <c r="G260">
        <v>0</v>
      </c>
      <c r="H260">
        <v>0.4</v>
      </c>
      <c r="I260">
        <v>0</v>
      </c>
      <c r="J260">
        <v>0</v>
      </c>
      <c r="K260">
        <v>0.1</v>
      </c>
      <c r="L260">
        <v>0</v>
      </c>
      <c r="M260">
        <v>0</v>
      </c>
      <c r="N260">
        <v>0.3</v>
      </c>
      <c r="O260">
        <v>0</v>
      </c>
      <c r="P260">
        <v>0.2</v>
      </c>
      <c r="Q260">
        <v>0.2</v>
      </c>
      <c r="R260">
        <v>1</v>
      </c>
      <c r="S260">
        <v>0.2</v>
      </c>
      <c r="T260">
        <v>0.1</v>
      </c>
      <c r="U260">
        <v>0.3</v>
      </c>
      <c r="V260">
        <v>0</v>
      </c>
      <c r="W260">
        <v>0</v>
      </c>
      <c r="X260">
        <v>0</v>
      </c>
      <c r="Y260">
        <v>0</v>
      </c>
      <c r="Z260">
        <v>0.2</v>
      </c>
      <c r="AA260">
        <v>0.2</v>
      </c>
    </row>
    <row r="261" spans="1:27" x14ac:dyDescent="0.3">
      <c r="A261" t="s">
        <v>1730</v>
      </c>
      <c r="B261">
        <v>1</v>
      </c>
      <c r="C261" t="s">
        <v>1731</v>
      </c>
      <c r="D261">
        <v>34</v>
      </c>
      <c r="E261">
        <v>34</v>
      </c>
      <c r="F261">
        <v>34</v>
      </c>
      <c r="G261">
        <v>6.3</v>
      </c>
      <c r="H261">
        <v>12.3</v>
      </c>
      <c r="I261">
        <v>0.50800000000000001</v>
      </c>
      <c r="J261">
        <v>4.5999999999999996</v>
      </c>
      <c r="K261">
        <v>8.1999999999999993</v>
      </c>
      <c r="L261">
        <v>0.56399999999999995</v>
      </c>
      <c r="M261">
        <v>1.6</v>
      </c>
      <c r="N261">
        <v>4.0999999999999996</v>
      </c>
      <c r="O261">
        <v>0.39600000000000002</v>
      </c>
      <c r="P261">
        <v>4.4000000000000004</v>
      </c>
      <c r="Q261">
        <v>5.4</v>
      </c>
      <c r="R261">
        <v>0.80900000000000005</v>
      </c>
      <c r="S261">
        <v>1.3</v>
      </c>
      <c r="T261">
        <v>3.4</v>
      </c>
      <c r="U261">
        <v>4.7</v>
      </c>
      <c r="V261">
        <v>2.8</v>
      </c>
      <c r="W261">
        <v>1.7</v>
      </c>
      <c r="X261">
        <v>0.3</v>
      </c>
      <c r="Y261">
        <v>2.9</v>
      </c>
      <c r="Z261">
        <v>2.1</v>
      </c>
      <c r="AA261">
        <v>18.5</v>
      </c>
    </row>
    <row r="262" spans="1:27" x14ac:dyDescent="0.3">
      <c r="A262" t="s">
        <v>1730</v>
      </c>
      <c r="B262">
        <v>2</v>
      </c>
      <c r="C262" t="s">
        <v>1735</v>
      </c>
      <c r="D262">
        <v>34</v>
      </c>
      <c r="E262">
        <v>33</v>
      </c>
      <c r="F262">
        <v>30</v>
      </c>
      <c r="G262">
        <v>4</v>
      </c>
      <c r="H262">
        <v>10.1</v>
      </c>
      <c r="I262">
        <v>0.39800000000000002</v>
      </c>
      <c r="J262">
        <v>1.5</v>
      </c>
      <c r="K262">
        <v>3.6</v>
      </c>
      <c r="L262">
        <v>0.42099999999999999</v>
      </c>
      <c r="M262">
        <v>2.5</v>
      </c>
      <c r="N262">
        <v>6.6</v>
      </c>
      <c r="O262">
        <v>0.38600000000000001</v>
      </c>
      <c r="P262">
        <v>1.4</v>
      </c>
      <c r="Q262">
        <v>2.1</v>
      </c>
      <c r="R262">
        <v>0.64400000000000002</v>
      </c>
      <c r="S262">
        <v>0.5</v>
      </c>
      <c r="T262">
        <v>1.4</v>
      </c>
      <c r="U262">
        <v>2</v>
      </c>
      <c r="V262">
        <v>5.2</v>
      </c>
      <c r="W262">
        <v>1.7</v>
      </c>
      <c r="X262">
        <v>0</v>
      </c>
      <c r="Y262">
        <v>3</v>
      </c>
      <c r="Z262">
        <v>2.9</v>
      </c>
      <c r="AA262">
        <v>12</v>
      </c>
    </row>
    <row r="263" spans="1:27" x14ac:dyDescent="0.3">
      <c r="A263" t="s">
        <v>1730</v>
      </c>
      <c r="B263">
        <v>3</v>
      </c>
      <c r="C263" t="s">
        <v>1738</v>
      </c>
      <c r="D263">
        <v>34</v>
      </c>
      <c r="E263">
        <v>11</v>
      </c>
      <c r="F263">
        <v>25.6</v>
      </c>
      <c r="G263">
        <v>3.8</v>
      </c>
      <c r="H263">
        <v>8.6</v>
      </c>
      <c r="I263">
        <v>0.44700000000000001</v>
      </c>
      <c r="J263">
        <v>2.1</v>
      </c>
      <c r="K263">
        <v>3.7</v>
      </c>
      <c r="L263">
        <v>0.55100000000000005</v>
      </c>
      <c r="M263">
        <v>1.8</v>
      </c>
      <c r="N263">
        <v>4.8</v>
      </c>
      <c r="O263">
        <v>0.36599999999999999</v>
      </c>
      <c r="P263">
        <v>0.9</v>
      </c>
      <c r="Q263">
        <v>1.2</v>
      </c>
      <c r="R263">
        <v>0.8</v>
      </c>
      <c r="S263">
        <v>0.1</v>
      </c>
      <c r="T263">
        <v>1.9</v>
      </c>
      <c r="U263">
        <v>2</v>
      </c>
      <c r="V263">
        <v>1.5</v>
      </c>
      <c r="W263">
        <v>1.2</v>
      </c>
      <c r="X263">
        <v>0</v>
      </c>
      <c r="Y263">
        <v>1</v>
      </c>
      <c r="Z263">
        <v>1.5</v>
      </c>
      <c r="AA263">
        <v>10.4</v>
      </c>
    </row>
    <row r="264" spans="1:27" x14ac:dyDescent="0.3">
      <c r="A264" t="s">
        <v>1730</v>
      </c>
      <c r="B264">
        <v>4</v>
      </c>
      <c r="C264" t="s">
        <v>1742</v>
      </c>
      <c r="D264">
        <v>34</v>
      </c>
      <c r="E264">
        <v>18</v>
      </c>
      <c r="F264">
        <v>23.9</v>
      </c>
      <c r="G264">
        <v>3.5</v>
      </c>
      <c r="H264">
        <v>6.9</v>
      </c>
      <c r="I264">
        <v>0.502</v>
      </c>
      <c r="J264">
        <v>3.1</v>
      </c>
      <c r="K264">
        <v>5.8</v>
      </c>
      <c r="L264">
        <v>0.54600000000000004</v>
      </c>
      <c r="M264">
        <v>0.3</v>
      </c>
      <c r="N264">
        <v>1.1000000000000001</v>
      </c>
      <c r="O264">
        <v>0.28199999999999997</v>
      </c>
      <c r="P264">
        <v>2.4</v>
      </c>
      <c r="Q264">
        <v>3.4</v>
      </c>
      <c r="R264">
        <v>0.71599999999999997</v>
      </c>
      <c r="S264">
        <v>2.6</v>
      </c>
      <c r="T264">
        <v>4.5999999999999996</v>
      </c>
      <c r="U264">
        <v>7.2</v>
      </c>
      <c r="V264">
        <v>0.6</v>
      </c>
      <c r="W264">
        <v>0.6</v>
      </c>
      <c r="X264">
        <v>0.7</v>
      </c>
      <c r="Y264">
        <v>1.5</v>
      </c>
      <c r="Z264">
        <v>2.9</v>
      </c>
      <c r="AA264">
        <v>9.6999999999999993</v>
      </c>
    </row>
    <row r="265" spans="1:27" x14ac:dyDescent="0.3">
      <c r="A265" t="s">
        <v>1730</v>
      </c>
      <c r="B265">
        <v>5</v>
      </c>
      <c r="C265" t="s">
        <v>1748</v>
      </c>
      <c r="D265">
        <v>24</v>
      </c>
      <c r="E265">
        <v>23</v>
      </c>
      <c r="F265">
        <v>27.8</v>
      </c>
      <c r="G265">
        <v>3.7</v>
      </c>
      <c r="H265">
        <v>7.8</v>
      </c>
      <c r="I265">
        <v>0.47599999999999998</v>
      </c>
      <c r="J265">
        <v>2.9</v>
      </c>
      <c r="K265">
        <v>5.6</v>
      </c>
      <c r="L265">
        <v>0.51100000000000001</v>
      </c>
      <c r="M265">
        <v>0.8</v>
      </c>
      <c r="N265">
        <v>2.2000000000000002</v>
      </c>
      <c r="O265">
        <v>0.38500000000000001</v>
      </c>
      <c r="P265">
        <v>1.3</v>
      </c>
      <c r="Q265">
        <v>1.9</v>
      </c>
      <c r="R265">
        <v>0.71099999999999997</v>
      </c>
      <c r="S265">
        <v>0.2</v>
      </c>
      <c r="T265">
        <v>2.6</v>
      </c>
      <c r="U265">
        <v>2.8</v>
      </c>
      <c r="V265">
        <v>2.2999999999999998</v>
      </c>
      <c r="W265">
        <v>1.3</v>
      </c>
      <c r="X265">
        <v>0.2</v>
      </c>
      <c r="Y265">
        <v>1.3</v>
      </c>
      <c r="Z265">
        <v>2</v>
      </c>
      <c r="AA265">
        <v>9.6</v>
      </c>
    </row>
    <row r="266" spans="1:27" x14ac:dyDescent="0.3">
      <c r="A266" t="s">
        <v>1730</v>
      </c>
      <c r="B266">
        <v>6</v>
      </c>
      <c r="C266" t="s">
        <v>1745</v>
      </c>
      <c r="D266">
        <v>34</v>
      </c>
      <c r="E266">
        <v>20</v>
      </c>
      <c r="F266">
        <v>24.4</v>
      </c>
      <c r="G266">
        <v>3.4</v>
      </c>
      <c r="H266">
        <v>7.2</v>
      </c>
      <c r="I266">
        <v>0.47299999999999998</v>
      </c>
      <c r="J266">
        <v>2.1</v>
      </c>
      <c r="K266">
        <v>4.0999999999999996</v>
      </c>
      <c r="L266">
        <v>0.50700000000000001</v>
      </c>
      <c r="M266">
        <v>1.3</v>
      </c>
      <c r="N266">
        <v>3.1</v>
      </c>
      <c r="O266">
        <v>0.42899999999999999</v>
      </c>
      <c r="P266">
        <v>1.4</v>
      </c>
      <c r="Q266">
        <v>2</v>
      </c>
      <c r="R266">
        <v>0.70099999999999996</v>
      </c>
      <c r="S266">
        <v>2.1</v>
      </c>
      <c r="T266">
        <v>4</v>
      </c>
      <c r="U266">
        <v>6.2</v>
      </c>
      <c r="V266">
        <v>1.2</v>
      </c>
      <c r="W266">
        <v>0.9</v>
      </c>
      <c r="X266">
        <v>1.6</v>
      </c>
      <c r="Y266">
        <v>1.5</v>
      </c>
      <c r="Z266">
        <v>1.8</v>
      </c>
      <c r="AA266">
        <v>9.5</v>
      </c>
    </row>
    <row r="267" spans="1:27" x14ac:dyDescent="0.3">
      <c r="A267" t="s">
        <v>1730</v>
      </c>
      <c r="B267">
        <v>7</v>
      </c>
      <c r="C267" t="s">
        <v>1751</v>
      </c>
      <c r="D267">
        <v>34</v>
      </c>
      <c r="E267">
        <v>1</v>
      </c>
      <c r="F267">
        <v>17.5</v>
      </c>
      <c r="G267">
        <v>2.1</v>
      </c>
      <c r="H267">
        <v>4.5999999999999996</v>
      </c>
      <c r="I267">
        <v>0.46800000000000003</v>
      </c>
      <c r="J267">
        <v>1.8</v>
      </c>
      <c r="K267">
        <v>3.3</v>
      </c>
      <c r="L267">
        <v>0.54500000000000004</v>
      </c>
      <c r="M267">
        <v>0.4</v>
      </c>
      <c r="N267">
        <v>1.3</v>
      </c>
      <c r="O267">
        <v>0.27300000000000002</v>
      </c>
      <c r="P267">
        <v>0.9</v>
      </c>
      <c r="Q267">
        <v>1.5</v>
      </c>
      <c r="R267">
        <v>0.57999999999999996</v>
      </c>
      <c r="S267">
        <v>1.4</v>
      </c>
      <c r="T267">
        <v>2.7</v>
      </c>
      <c r="U267">
        <v>4.0999999999999996</v>
      </c>
      <c r="V267">
        <v>0.7</v>
      </c>
      <c r="W267">
        <v>0.5</v>
      </c>
      <c r="X267">
        <v>0.5</v>
      </c>
      <c r="Y267">
        <v>0.6</v>
      </c>
      <c r="Z267">
        <v>1.1000000000000001</v>
      </c>
      <c r="AA267">
        <v>5.5</v>
      </c>
    </row>
    <row r="268" spans="1:27" x14ac:dyDescent="0.3">
      <c r="A268" t="s">
        <v>1730</v>
      </c>
      <c r="B268">
        <v>8</v>
      </c>
      <c r="C268" t="s">
        <v>1754</v>
      </c>
      <c r="D268">
        <v>31</v>
      </c>
      <c r="E268">
        <v>30</v>
      </c>
      <c r="F268">
        <v>24.1</v>
      </c>
      <c r="G268">
        <v>1.6</v>
      </c>
      <c r="H268">
        <v>2.7</v>
      </c>
      <c r="I268">
        <v>0.61399999999999999</v>
      </c>
      <c r="J268">
        <v>1.6</v>
      </c>
      <c r="K268">
        <v>2.7</v>
      </c>
      <c r="L268">
        <v>0.61399999999999999</v>
      </c>
      <c r="M268">
        <v>0</v>
      </c>
      <c r="N268">
        <v>0</v>
      </c>
      <c r="P268">
        <v>1.4</v>
      </c>
      <c r="Q268">
        <v>2.2000000000000002</v>
      </c>
      <c r="R268">
        <v>0.623</v>
      </c>
      <c r="S268">
        <v>1.7</v>
      </c>
      <c r="T268">
        <v>2.8</v>
      </c>
      <c r="U268">
        <v>4.5</v>
      </c>
      <c r="V268">
        <v>0.4</v>
      </c>
      <c r="W268">
        <v>0.6</v>
      </c>
      <c r="X268">
        <v>1.8</v>
      </c>
      <c r="Y268">
        <v>1.1000000000000001</v>
      </c>
      <c r="Z268">
        <v>2.8</v>
      </c>
      <c r="AA268">
        <v>4.7</v>
      </c>
    </row>
    <row r="269" spans="1:27" x14ac:dyDescent="0.3">
      <c r="A269" t="s">
        <v>1730</v>
      </c>
      <c r="B269">
        <v>9</v>
      </c>
      <c r="C269" t="s">
        <v>1759</v>
      </c>
      <c r="D269">
        <v>5</v>
      </c>
      <c r="E269">
        <v>0</v>
      </c>
      <c r="F269">
        <v>2.4</v>
      </c>
      <c r="G269">
        <v>0.4</v>
      </c>
      <c r="H269">
        <v>1.2</v>
      </c>
      <c r="I269">
        <v>0.33300000000000002</v>
      </c>
      <c r="J269">
        <v>0.2</v>
      </c>
      <c r="K269">
        <v>0.6</v>
      </c>
      <c r="L269">
        <v>0.33300000000000002</v>
      </c>
      <c r="M269">
        <v>0.2</v>
      </c>
      <c r="N269">
        <v>0.6</v>
      </c>
      <c r="O269">
        <v>0.33300000000000002</v>
      </c>
      <c r="P269">
        <v>0</v>
      </c>
      <c r="Q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0.6</v>
      </c>
      <c r="Z269">
        <v>0</v>
      </c>
      <c r="AA269">
        <v>1</v>
      </c>
    </row>
    <row r="270" spans="1:27" x14ac:dyDescent="0.3">
      <c r="A270" t="s">
        <v>1730</v>
      </c>
      <c r="B270">
        <v>10</v>
      </c>
      <c r="C270" t="s">
        <v>1761</v>
      </c>
      <c r="D270">
        <v>6</v>
      </c>
      <c r="E270">
        <v>0</v>
      </c>
      <c r="F270">
        <v>2.8</v>
      </c>
      <c r="G270">
        <v>0.2</v>
      </c>
      <c r="H270">
        <v>0.5</v>
      </c>
      <c r="I270">
        <v>0.33300000000000002</v>
      </c>
      <c r="J270">
        <v>0</v>
      </c>
      <c r="K270">
        <v>0.2</v>
      </c>
      <c r="L270">
        <v>0</v>
      </c>
      <c r="M270">
        <v>0.2</v>
      </c>
      <c r="N270">
        <v>0.3</v>
      </c>
      <c r="O270">
        <v>0.5</v>
      </c>
      <c r="P270">
        <v>0.2</v>
      </c>
      <c r="Q270">
        <v>0.3</v>
      </c>
      <c r="R270">
        <v>0.5</v>
      </c>
      <c r="S270">
        <v>0</v>
      </c>
      <c r="T270">
        <v>1</v>
      </c>
      <c r="U270">
        <v>1</v>
      </c>
      <c r="V270">
        <v>0</v>
      </c>
      <c r="W270">
        <v>0.2</v>
      </c>
      <c r="X270">
        <v>0</v>
      </c>
      <c r="Y270">
        <v>0.2</v>
      </c>
      <c r="Z270">
        <v>1</v>
      </c>
      <c r="AA270">
        <v>0.7</v>
      </c>
    </row>
    <row r="271" spans="1:27" x14ac:dyDescent="0.3">
      <c r="A271" t="s">
        <v>1730</v>
      </c>
      <c r="B271">
        <v>11</v>
      </c>
      <c r="C271" t="s">
        <v>1756</v>
      </c>
      <c r="D271">
        <v>22</v>
      </c>
      <c r="E271">
        <v>0</v>
      </c>
      <c r="F271">
        <v>4.5999999999999996</v>
      </c>
      <c r="G271">
        <v>0.2</v>
      </c>
      <c r="H271">
        <v>0.5</v>
      </c>
      <c r="I271">
        <v>0.5</v>
      </c>
      <c r="J271">
        <v>0.2</v>
      </c>
      <c r="K271">
        <v>0.4</v>
      </c>
      <c r="L271">
        <v>0.5</v>
      </c>
      <c r="M271">
        <v>0</v>
      </c>
      <c r="N271">
        <v>0.1</v>
      </c>
      <c r="O271">
        <v>0.5</v>
      </c>
      <c r="P271">
        <v>0.1</v>
      </c>
      <c r="Q271">
        <v>0.1</v>
      </c>
      <c r="R271">
        <v>1</v>
      </c>
      <c r="S271">
        <v>0.3</v>
      </c>
      <c r="T271">
        <v>0.7</v>
      </c>
      <c r="U271">
        <v>1</v>
      </c>
      <c r="V271">
        <v>0</v>
      </c>
      <c r="W271">
        <v>0</v>
      </c>
      <c r="X271">
        <v>0.1</v>
      </c>
      <c r="Y271">
        <v>0.5</v>
      </c>
      <c r="Z271">
        <v>1.2</v>
      </c>
      <c r="AA271">
        <v>0.6</v>
      </c>
    </row>
    <row r="272" spans="1:27" x14ac:dyDescent="0.3">
      <c r="A272" t="s">
        <v>1730</v>
      </c>
      <c r="B272">
        <v>12</v>
      </c>
      <c r="C272" t="s">
        <v>1764</v>
      </c>
      <c r="D272">
        <v>4</v>
      </c>
      <c r="E272">
        <v>0</v>
      </c>
      <c r="F272">
        <v>2</v>
      </c>
      <c r="G272">
        <v>0.3</v>
      </c>
      <c r="H272">
        <v>0.3</v>
      </c>
      <c r="I272">
        <v>1</v>
      </c>
      <c r="J272">
        <v>0.3</v>
      </c>
      <c r="K272">
        <v>0.3</v>
      </c>
      <c r="L272">
        <v>1</v>
      </c>
      <c r="M272">
        <v>0</v>
      </c>
      <c r="N272">
        <v>0</v>
      </c>
      <c r="P272">
        <v>0</v>
      </c>
      <c r="Q272">
        <v>0</v>
      </c>
      <c r="S272">
        <v>0.3</v>
      </c>
      <c r="T272">
        <v>0</v>
      </c>
      <c r="U272">
        <v>0.3</v>
      </c>
      <c r="V272">
        <v>0.3</v>
      </c>
      <c r="W272">
        <v>0</v>
      </c>
      <c r="X272">
        <v>0</v>
      </c>
      <c r="Y272">
        <v>0</v>
      </c>
      <c r="Z272">
        <v>0</v>
      </c>
      <c r="AA272">
        <v>0.5</v>
      </c>
    </row>
    <row r="273" spans="1:27" x14ac:dyDescent="0.3">
      <c r="A273" t="s">
        <v>1730</v>
      </c>
      <c r="B273">
        <v>13</v>
      </c>
      <c r="C273" t="s">
        <v>1767</v>
      </c>
      <c r="D273">
        <v>4</v>
      </c>
      <c r="E273">
        <v>0</v>
      </c>
      <c r="F273">
        <v>2.5</v>
      </c>
      <c r="G273">
        <v>0</v>
      </c>
      <c r="H273">
        <v>0.5</v>
      </c>
      <c r="I273">
        <v>0</v>
      </c>
      <c r="J273">
        <v>0</v>
      </c>
      <c r="K273">
        <v>0.3</v>
      </c>
      <c r="L273">
        <v>0</v>
      </c>
      <c r="M273">
        <v>0</v>
      </c>
      <c r="N273">
        <v>0.3</v>
      </c>
      <c r="O273">
        <v>0</v>
      </c>
      <c r="P273">
        <v>0</v>
      </c>
      <c r="Q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0.3</v>
      </c>
      <c r="AA273">
        <v>0</v>
      </c>
    </row>
    <row r="274" spans="1:27" x14ac:dyDescent="0.3">
      <c r="A274" t="s">
        <v>180</v>
      </c>
      <c r="B274">
        <v>1</v>
      </c>
      <c r="C274" t="s">
        <v>1782</v>
      </c>
      <c r="D274">
        <v>36</v>
      </c>
      <c r="E274">
        <v>36</v>
      </c>
      <c r="F274">
        <v>35.1</v>
      </c>
      <c r="G274">
        <v>6.1</v>
      </c>
      <c r="H274">
        <v>13.9</v>
      </c>
      <c r="I274">
        <v>0.434</v>
      </c>
      <c r="J274">
        <v>3.4</v>
      </c>
      <c r="K274">
        <v>6.8</v>
      </c>
      <c r="L274">
        <v>0.50600000000000001</v>
      </c>
      <c r="M274">
        <v>2.6</v>
      </c>
      <c r="N274">
        <v>7.2</v>
      </c>
      <c r="O274">
        <v>0.36699999999999999</v>
      </c>
      <c r="P274">
        <v>3.8</v>
      </c>
      <c r="Q274">
        <v>5.0999999999999996</v>
      </c>
      <c r="R274">
        <v>0.749</v>
      </c>
      <c r="S274">
        <v>0.4</v>
      </c>
      <c r="T274">
        <v>3.5</v>
      </c>
      <c r="U274">
        <v>3.9</v>
      </c>
      <c r="V274">
        <v>3.8</v>
      </c>
      <c r="W274">
        <v>0.8</v>
      </c>
      <c r="X274">
        <v>0.2</v>
      </c>
      <c r="Y274">
        <v>2.2999999999999998</v>
      </c>
      <c r="Z274">
        <v>1.9</v>
      </c>
      <c r="AA274">
        <v>18.600000000000001</v>
      </c>
    </row>
    <row r="275" spans="1:27" x14ac:dyDescent="0.3">
      <c r="A275" t="s">
        <v>180</v>
      </c>
      <c r="B275">
        <v>2</v>
      </c>
      <c r="C275" t="s">
        <v>1785</v>
      </c>
      <c r="D275">
        <v>36</v>
      </c>
      <c r="E275">
        <v>36</v>
      </c>
      <c r="F275">
        <v>36.1</v>
      </c>
      <c r="G275">
        <v>5.4</v>
      </c>
      <c r="H275">
        <v>12.1</v>
      </c>
      <c r="I275">
        <v>0.44700000000000001</v>
      </c>
      <c r="J275">
        <v>3.5</v>
      </c>
      <c r="K275">
        <v>6.5</v>
      </c>
      <c r="L275">
        <v>0.53200000000000003</v>
      </c>
      <c r="M275">
        <v>1.9</v>
      </c>
      <c r="N275">
        <v>5.6</v>
      </c>
      <c r="O275">
        <v>0.34799999999999998</v>
      </c>
      <c r="P275">
        <v>3.8</v>
      </c>
      <c r="Q275">
        <v>5</v>
      </c>
      <c r="R275">
        <v>0.746</v>
      </c>
      <c r="S275">
        <v>1.3</v>
      </c>
      <c r="T275">
        <v>4.9000000000000004</v>
      </c>
      <c r="U275">
        <v>6.1</v>
      </c>
      <c r="V275">
        <v>2.1</v>
      </c>
      <c r="W275">
        <v>0.7</v>
      </c>
      <c r="X275">
        <v>0.5</v>
      </c>
      <c r="Y275">
        <v>2.2999999999999998</v>
      </c>
      <c r="Z275">
        <v>2.1</v>
      </c>
      <c r="AA275">
        <v>16.5</v>
      </c>
    </row>
    <row r="276" spans="1:27" x14ac:dyDescent="0.3">
      <c r="A276" t="s">
        <v>180</v>
      </c>
      <c r="B276">
        <v>3</v>
      </c>
      <c r="C276" t="s">
        <v>1787</v>
      </c>
      <c r="D276">
        <v>35</v>
      </c>
      <c r="E276">
        <v>35</v>
      </c>
      <c r="F276">
        <v>29.4</v>
      </c>
      <c r="G276">
        <v>3.3</v>
      </c>
      <c r="H276">
        <v>8</v>
      </c>
      <c r="I276">
        <v>0.40899999999999997</v>
      </c>
      <c r="J276">
        <v>1.1000000000000001</v>
      </c>
      <c r="K276">
        <v>2.4</v>
      </c>
      <c r="L276">
        <v>0.47599999999999998</v>
      </c>
      <c r="M276">
        <v>2.1</v>
      </c>
      <c r="N276">
        <v>5.6</v>
      </c>
      <c r="O276">
        <v>0.379</v>
      </c>
      <c r="P276">
        <v>2.2000000000000002</v>
      </c>
      <c r="Q276">
        <v>2.7</v>
      </c>
      <c r="R276">
        <v>0.83899999999999997</v>
      </c>
      <c r="S276">
        <v>0.3</v>
      </c>
      <c r="T276">
        <v>2</v>
      </c>
      <c r="U276">
        <v>2.4</v>
      </c>
      <c r="V276">
        <v>2.8</v>
      </c>
      <c r="W276">
        <v>1.1000000000000001</v>
      </c>
      <c r="X276">
        <v>0.1</v>
      </c>
      <c r="Y276">
        <v>1.5</v>
      </c>
      <c r="Z276">
        <v>2.7</v>
      </c>
      <c r="AA276">
        <v>10.9</v>
      </c>
    </row>
    <row r="277" spans="1:27" x14ac:dyDescent="0.3">
      <c r="A277" t="s">
        <v>180</v>
      </c>
      <c r="B277">
        <v>4</v>
      </c>
      <c r="C277" t="s">
        <v>1790</v>
      </c>
      <c r="D277">
        <v>36</v>
      </c>
      <c r="E277">
        <v>29</v>
      </c>
      <c r="F277">
        <v>29.6</v>
      </c>
      <c r="G277">
        <v>3</v>
      </c>
      <c r="H277">
        <v>6.6</v>
      </c>
      <c r="I277">
        <v>0.45800000000000002</v>
      </c>
      <c r="J277">
        <v>1.7</v>
      </c>
      <c r="K277">
        <v>3</v>
      </c>
      <c r="L277">
        <v>0.56100000000000005</v>
      </c>
      <c r="M277">
        <v>1.4</v>
      </c>
      <c r="N277">
        <v>3.6</v>
      </c>
      <c r="O277">
        <v>0.374</v>
      </c>
      <c r="P277">
        <v>0.8</v>
      </c>
      <c r="Q277">
        <v>1.3</v>
      </c>
      <c r="R277">
        <v>0.64400000000000002</v>
      </c>
      <c r="S277">
        <v>2.1</v>
      </c>
      <c r="T277">
        <v>3</v>
      </c>
      <c r="U277">
        <v>5.0999999999999996</v>
      </c>
      <c r="V277">
        <v>1.3</v>
      </c>
      <c r="W277">
        <v>0.9</v>
      </c>
      <c r="X277">
        <v>0.3</v>
      </c>
      <c r="Y277">
        <v>0.8</v>
      </c>
      <c r="Z277">
        <v>2.2000000000000002</v>
      </c>
      <c r="AA277">
        <v>8.1999999999999993</v>
      </c>
    </row>
    <row r="278" spans="1:27" x14ac:dyDescent="0.3">
      <c r="A278" t="s">
        <v>180</v>
      </c>
      <c r="B278">
        <v>5</v>
      </c>
      <c r="C278" t="s">
        <v>1792</v>
      </c>
      <c r="D278">
        <v>35</v>
      </c>
      <c r="E278">
        <v>22</v>
      </c>
      <c r="F278">
        <v>22</v>
      </c>
      <c r="G278">
        <v>2.1</v>
      </c>
      <c r="H278">
        <v>4.7</v>
      </c>
      <c r="I278">
        <v>0.44800000000000001</v>
      </c>
      <c r="J278">
        <v>1.1000000000000001</v>
      </c>
      <c r="K278">
        <v>1.9</v>
      </c>
      <c r="L278">
        <v>0.58799999999999997</v>
      </c>
      <c r="M278">
        <v>0.9</v>
      </c>
      <c r="N278">
        <v>2.7</v>
      </c>
      <c r="O278">
        <v>0.34699999999999998</v>
      </c>
      <c r="P278">
        <v>1.3</v>
      </c>
      <c r="Q278">
        <v>2.1</v>
      </c>
      <c r="R278">
        <v>0.622</v>
      </c>
      <c r="S278">
        <v>1.7</v>
      </c>
      <c r="T278">
        <v>3.7</v>
      </c>
      <c r="U278">
        <v>5.4</v>
      </c>
      <c r="V278">
        <v>1</v>
      </c>
      <c r="W278">
        <v>0.4</v>
      </c>
      <c r="X278">
        <v>0.8</v>
      </c>
      <c r="Y278">
        <v>1</v>
      </c>
      <c r="Z278">
        <v>1.9</v>
      </c>
      <c r="AA278">
        <v>6.4</v>
      </c>
    </row>
    <row r="279" spans="1:27" x14ac:dyDescent="0.3">
      <c r="A279" t="s">
        <v>180</v>
      </c>
      <c r="B279">
        <v>6</v>
      </c>
      <c r="C279" t="s">
        <v>1795</v>
      </c>
      <c r="D279">
        <v>36</v>
      </c>
      <c r="E279">
        <v>16</v>
      </c>
      <c r="F279">
        <v>20.6</v>
      </c>
      <c r="G279">
        <v>1.9</v>
      </c>
      <c r="H279">
        <v>3</v>
      </c>
      <c r="I279">
        <v>0.64800000000000002</v>
      </c>
      <c r="J279">
        <v>1.9</v>
      </c>
      <c r="K279">
        <v>3</v>
      </c>
      <c r="L279">
        <v>0.64800000000000002</v>
      </c>
      <c r="M279">
        <v>0</v>
      </c>
      <c r="N279">
        <v>0</v>
      </c>
      <c r="P279">
        <v>1.2</v>
      </c>
      <c r="Q279">
        <v>1.6</v>
      </c>
      <c r="R279">
        <v>0.74099999999999999</v>
      </c>
      <c r="S279">
        <v>2.5</v>
      </c>
      <c r="T279">
        <v>3.3</v>
      </c>
      <c r="U279">
        <v>5.8</v>
      </c>
      <c r="V279">
        <v>0.8</v>
      </c>
      <c r="W279">
        <v>0.8</v>
      </c>
      <c r="X279">
        <v>0.9</v>
      </c>
      <c r="Y279">
        <v>0.7</v>
      </c>
      <c r="Z279">
        <v>2.6</v>
      </c>
      <c r="AA279">
        <v>5.0999999999999996</v>
      </c>
    </row>
    <row r="280" spans="1:27" x14ac:dyDescent="0.3">
      <c r="A280" t="s">
        <v>180</v>
      </c>
      <c r="B280">
        <v>7</v>
      </c>
      <c r="C280" t="s">
        <v>1797</v>
      </c>
      <c r="D280">
        <v>36</v>
      </c>
      <c r="E280">
        <v>5</v>
      </c>
      <c r="F280">
        <v>16.600000000000001</v>
      </c>
      <c r="G280">
        <v>1.4</v>
      </c>
      <c r="H280">
        <v>3.7</v>
      </c>
      <c r="I280">
        <v>0.36599999999999999</v>
      </c>
      <c r="J280">
        <v>0.4</v>
      </c>
      <c r="K280">
        <v>0.9</v>
      </c>
      <c r="L280">
        <v>0.441</v>
      </c>
      <c r="M280">
        <v>0.9</v>
      </c>
      <c r="N280">
        <v>2.8</v>
      </c>
      <c r="O280">
        <v>0.34</v>
      </c>
      <c r="P280">
        <v>0.4</v>
      </c>
      <c r="Q280">
        <v>0.5</v>
      </c>
      <c r="R280">
        <v>0.68400000000000005</v>
      </c>
      <c r="S280">
        <v>0.3</v>
      </c>
      <c r="T280">
        <v>1.5</v>
      </c>
      <c r="U280">
        <v>1.8</v>
      </c>
      <c r="V280">
        <v>1.2</v>
      </c>
      <c r="W280">
        <v>0.4</v>
      </c>
      <c r="X280">
        <v>0.1</v>
      </c>
      <c r="Y280">
        <v>0.8</v>
      </c>
      <c r="Z280">
        <v>1.3</v>
      </c>
      <c r="AA280">
        <v>4</v>
      </c>
    </row>
    <row r="281" spans="1:27" x14ac:dyDescent="0.3">
      <c r="A281" t="s">
        <v>180</v>
      </c>
      <c r="B281">
        <v>8</v>
      </c>
      <c r="C281" t="s">
        <v>1804</v>
      </c>
      <c r="D281">
        <v>21</v>
      </c>
      <c r="E281">
        <v>0</v>
      </c>
      <c r="F281">
        <v>9.6</v>
      </c>
      <c r="G281">
        <v>1.1000000000000001</v>
      </c>
      <c r="H281">
        <v>3</v>
      </c>
      <c r="I281">
        <v>0.375</v>
      </c>
      <c r="J281">
        <v>0.5</v>
      </c>
      <c r="K281">
        <v>0.9</v>
      </c>
      <c r="L281">
        <v>0.61099999999999999</v>
      </c>
      <c r="M281">
        <v>0.6</v>
      </c>
      <c r="N281">
        <v>2.2000000000000002</v>
      </c>
      <c r="O281">
        <v>0.28299999999999997</v>
      </c>
      <c r="P281">
        <v>0.6</v>
      </c>
      <c r="Q281">
        <v>0.9</v>
      </c>
      <c r="R281">
        <v>0.63200000000000001</v>
      </c>
      <c r="S281">
        <v>0.5</v>
      </c>
      <c r="T281">
        <v>0.8</v>
      </c>
      <c r="U281">
        <v>1.2</v>
      </c>
      <c r="V281">
        <v>0.6</v>
      </c>
      <c r="W281">
        <v>0.1</v>
      </c>
      <c r="X281">
        <v>0</v>
      </c>
      <c r="Y281">
        <v>0.4</v>
      </c>
      <c r="Z281">
        <v>1.2</v>
      </c>
      <c r="AA281">
        <v>3.5</v>
      </c>
    </row>
    <row r="282" spans="1:27" x14ac:dyDescent="0.3">
      <c r="A282" t="s">
        <v>180</v>
      </c>
      <c r="B282">
        <v>9</v>
      </c>
      <c r="C282" t="s">
        <v>1800</v>
      </c>
      <c r="D282">
        <v>25</v>
      </c>
      <c r="E282">
        <v>0</v>
      </c>
      <c r="F282">
        <v>9.1</v>
      </c>
      <c r="G282">
        <v>1.1000000000000001</v>
      </c>
      <c r="H282">
        <v>3.3</v>
      </c>
      <c r="I282">
        <v>0.33700000000000002</v>
      </c>
      <c r="J282">
        <v>0.6</v>
      </c>
      <c r="K282">
        <v>1.4</v>
      </c>
      <c r="L282">
        <v>0.45700000000000002</v>
      </c>
      <c r="M282">
        <v>0.5</v>
      </c>
      <c r="N282">
        <v>1.9</v>
      </c>
      <c r="O282">
        <v>0.25</v>
      </c>
      <c r="P282">
        <v>0.4</v>
      </c>
      <c r="Q282">
        <v>0.6</v>
      </c>
      <c r="R282">
        <v>0.73299999999999998</v>
      </c>
      <c r="S282">
        <v>0.1</v>
      </c>
      <c r="T282">
        <v>0.7</v>
      </c>
      <c r="U282">
        <v>0.8</v>
      </c>
      <c r="V282">
        <v>0.9</v>
      </c>
      <c r="W282">
        <v>0.2</v>
      </c>
      <c r="X282">
        <v>0</v>
      </c>
      <c r="Y282">
        <v>0.8</v>
      </c>
      <c r="Z282">
        <v>0.7</v>
      </c>
      <c r="AA282">
        <v>3.2</v>
      </c>
    </row>
    <row r="283" spans="1:27" x14ac:dyDescent="0.3">
      <c r="A283" t="s">
        <v>180</v>
      </c>
      <c r="B283">
        <v>10</v>
      </c>
      <c r="C283" t="s">
        <v>1808</v>
      </c>
      <c r="D283">
        <v>2</v>
      </c>
      <c r="E283">
        <v>1</v>
      </c>
      <c r="F283">
        <v>5.5</v>
      </c>
      <c r="G283">
        <v>1</v>
      </c>
      <c r="H283">
        <v>1.5</v>
      </c>
      <c r="I283">
        <v>0.66700000000000004</v>
      </c>
      <c r="J283">
        <v>1</v>
      </c>
      <c r="K283">
        <v>1.5</v>
      </c>
      <c r="L283">
        <v>0.66700000000000004</v>
      </c>
      <c r="M283">
        <v>0</v>
      </c>
      <c r="N283">
        <v>0</v>
      </c>
      <c r="P283">
        <v>0.5</v>
      </c>
      <c r="Q283">
        <v>2</v>
      </c>
      <c r="R283">
        <v>0.25</v>
      </c>
      <c r="S283">
        <v>1.5</v>
      </c>
      <c r="T283">
        <v>1.5</v>
      </c>
      <c r="U283">
        <v>3</v>
      </c>
      <c r="V283">
        <v>0.5</v>
      </c>
      <c r="W283">
        <v>0</v>
      </c>
      <c r="X283">
        <v>1</v>
      </c>
      <c r="Y283">
        <v>0</v>
      </c>
      <c r="Z283">
        <v>1</v>
      </c>
      <c r="AA283">
        <v>2.5</v>
      </c>
    </row>
    <row r="284" spans="1:27" x14ac:dyDescent="0.3">
      <c r="A284" t="s">
        <v>180</v>
      </c>
      <c r="B284">
        <v>11</v>
      </c>
      <c r="C284" t="s">
        <v>1810</v>
      </c>
      <c r="D284">
        <v>15</v>
      </c>
      <c r="E284">
        <v>0</v>
      </c>
      <c r="F284">
        <v>3.5</v>
      </c>
      <c r="G284">
        <v>0.1</v>
      </c>
      <c r="H284">
        <v>0.6</v>
      </c>
      <c r="I284">
        <v>0.222</v>
      </c>
      <c r="J284">
        <v>0.1</v>
      </c>
      <c r="K284">
        <v>0.2</v>
      </c>
      <c r="L284">
        <v>0.66700000000000004</v>
      </c>
      <c r="M284">
        <v>0</v>
      </c>
      <c r="N284">
        <v>0.4</v>
      </c>
      <c r="O284">
        <v>0</v>
      </c>
      <c r="P284">
        <v>0</v>
      </c>
      <c r="Q284">
        <v>0.1</v>
      </c>
      <c r="R284">
        <v>0</v>
      </c>
      <c r="S284">
        <v>0.4</v>
      </c>
      <c r="T284">
        <v>0.2</v>
      </c>
      <c r="U284">
        <v>0.6</v>
      </c>
      <c r="V284">
        <v>0.1</v>
      </c>
      <c r="W284">
        <v>0.1</v>
      </c>
      <c r="X284">
        <v>0.2</v>
      </c>
      <c r="Y284">
        <v>0.3</v>
      </c>
      <c r="Z284">
        <v>0.5</v>
      </c>
      <c r="AA284">
        <v>0.3</v>
      </c>
    </row>
    <row r="285" spans="1:27" x14ac:dyDescent="0.3">
      <c r="A285" t="s">
        <v>180</v>
      </c>
      <c r="B285">
        <v>12</v>
      </c>
      <c r="C285" t="s">
        <v>1813</v>
      </c>
      <c r="D285">
        <v>8</v>
      </c>
      <c r="E285">
        <v>0</v>
      </c>
      <c r="F285">
        <v>1</v>
      </c>
      <c r="G285">
        <v>0</v>
      </c>
      <c r="H285">
        <v>0</v>
      </c>
      <c r="J285">
        <v>0</v>
      </c>
      <c r="K285">
        <v>0</v>
      </c>
      <c r="M285">
        <v>0</v>
      </c>
      <c r="N285">
        <v>0</v>
      </c>
      <c r="P285">
        <v>0.1</v>
      </c>
      <c r="Q285">
        <v>0.3</v>
      </c>
      <c r="R285">
        <v>0.5</v>
      </c>
      <c r="S285">
        <v>0.1</v>
      </c>
      <c r="T285">
        <v>0.4</v>
      </c>
      <c r="U285">
        <v>0.5</v>
      </c>
      <c r="V285">
        <v>0</v>
      </c>
      <c r="W285">
        <v>0</v>
      </c>
      <c r="X285">
        <v>0.1</v>
      </c>
      <c r="Y285">
        <v>0.1</v>
      </c>
      <c r="Z285">
        <v>0</v>
      </c>
      <c r="AA285">
        <v>0.1</v>
      </c>
    </row>
    <row r="286" spans="1:27" x14ac:dyDescent="0.3">
      <c r="A286" t="s">
        <v>180</v>
      </c>
      <c r="B286">
        <v>13</v>
      </c>
      <c r="C286" t="s">
        <v>1816</v>
      </c>
      <c r="D286">
        <v>3</v>
      </c>
      <c r="E286">
        <v>0</v>
      </c>
      <c r="F286">
        <v>1.3</v>
      </c>
      <c r="G286">
        <v>0</v>
      </c>
      <c r="H286">
        <v>0</v>
      </c>
      <c r="J286">
        <v>0</v>
      </c>
      <c r="K286">
        <v>0</v>
      </c>
      <c r="M286">
        <v>0</v>
      </c>
      <c r="N286">
        <v>0</v>
      </c>
      <c r="P286">
        <v>0</v>
      </c>
      <c r="Q286">
        <v>0</v>
      </c>
      <c r="S286">
        <v>0</v>
      </c>
      <c r="T286">
        <v>0.3</v>
      </c>
      <c r="U286">
        <v>0.3</v>
      </c>
      <c r="V286">
        <v>0</v>
      </c>
      <c r="W286">
        <v>0</v>
      </c>
      <c r="X286">
        <v>0</v>
      </c>
      <c r="Y286">
        <v>0</v>
      </c>
      <c r="Z286">
        <v>0.7</v>
      </c>
      <c r="AA286">
        <v>0</v>
      </c>
    </row>
    <row r="287" spans="1:27" x14ac:dyDescent="0.3">
      <c r="A287" t="s">
        <v>180</v>
      </c>
      <c r="B287">
        <v>14</v>
      </c>
      <c r="C287" t="s">
        <v>1818</v>
      </c>
      <c r="D287">
        <v>1</v>
      </c>
      <c r="E287">
        <v>0</v>
      </c>
      <c r="F287">
        <v>1</v>
      </c>
      <c r="G287">
        <v>0</v>
      </c>
      <c r="H287">
        <v>0</v>
      </c>
      <c r="J287">
        <v>0</v>
      </c>
      <c r="K287">
        <v>0</v>
      </c>
      <c r="M287">
        <v>0</v>
      </c>
      <c r="N287">
        <v>0</v>
      </c>
      <c r="P287">
        <v>0</v>
      </c>
      <c r="Q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 x14ac:dyDescent="0.3">
      <c r="A288" t="s">
        <v>1820</v>
      </c>
      <c r="B288">
        <v>1</v>
      </c>
      <c r="C288" t="s">
        <v>1821</v>
      </c>
      <c r="D288">
        <v>34</v>
      </c>
      <c r="E288">
        <v>34</v>
      </c>
      <c r="F288">
        <v>34.6</v>
      </c>
      <c r="G288">
        <v>4.9000000000000004</v>
      </c>
      <c r="H288">
        <v>12.6</v>
      </c>
      <c r="I288">
        <v>0.39300000000000002</v>
      </c>
      <c r="J288">
        <v>2.9</v>
      </c>
      <c r="K288">
        <v>6.5</v>
      </c>
      <c r="L288">
        <v>0.44500000000000001</v>
      </c>
      <c r="M288">
        <v>2.1</v>
      </c>
      <c r="N288">
        <v>6.1</v>
      </c>
      <c r="O288">
        <v>0.33700000000000002</v>
      </c>
      <c r="P288">
        <v>3.7</v>
      </c>
      <c r="Q288">
        <v>4.5999999999999996</v>
      </c>
      <c r="R288">
        <v>0.80600000000000005</v>
      </c>
      <c r="S288">
        <v>0.4</v>
      </c>
      <c r="T288">
        <v>3.3</v>
      </c>
      <c r="U288">
        <v>3.7</v>
      </c>
      <c r="V288">
        <v>4.4000000000000004</v>
      </c>
      <c r="W288">
        <v>0.9</v>
      </c>
      <c r="X288">
        <v>0.2</v>
      </c>
      <c r="Y288">
        <v>2.8</v>
      </c>
      <c r="Z288">
        <v>2.2999999999999998</v>
      </c>
      <c r="AA288">
        <v>15.6</v>
      </c>
    </row>
    <row r="289" spans="1:27" x14ac:dyDescent="0.3">
      <c r="A289" t="s">
        <v>1820</v>
      </c>
      <c r="B289">
        <v>2</v>
      </c>
      <c r="C289" t="s">
        <v>1825</v>
      </c>
      <c r="D289">
        <v>34</v>
      </c>
      <c r="E289">
        <v>33</v>
      </c>
      <c r="F289">
        <v>30</v>
      </c>
      <c r="G289">
        <v>5.0999999999999996</v>
      </c>
      <c r="H289">
        <v>8.4</v>
      </c>
      <c r="I289">
        <v>0.60699999999999998</v>
      </c>
      <c r="J289">
        <v>5</v>
      </c>
      <c r="K289">
        <v>8.1</v>
      </c>
      <c r="L289">
        <v>0.61799999999999999</v>
      </c>
      <c r="M289">
        <v>0.1</v>
      </c>
      <c r="N289">
        <v>0.3</v>
      </c>
      <c r="O289">
        <v>0.3</v>
      </c>
      <c r="P289">
        <v>3.3</v>
      </c>
      <c r="Q289">
        <v>4.3</v>
      </c>
      <c r="R289">
        <v>0.77900000000000003</v>
      </c>
      <c r="S289">
        <v>2.9</v>
      </c>
      <c r="T289">
        <v>7.7</v>
      </c>
      <c r="U289">
        <v>10.6</v>
      </c>
      <c r="V289">
        <v>2</v>
      </c>
      <c r="W289">
        <v>0.6</v>
      </c>
      <c r="X289">
        <v>1.9</v>
      </c>
      <c r="Y289">
        <v>2.8</v>
      </c>
      <c r="Z289">
        <v>2.7</v>
      </c>
      <c r="AA289">
        <v>13.6</v>
      </c>
    </row>
    <row r="290" spans="1:27" x14ac:dyDescent="0.3">
      <c r="A290" t="s">
        <v>1820</v>
      </c>
      <c r="B290">
        <v>3</v>
      </c>
      <c r="C290" t="s">
        <v>1829</v>
      </c>
      <c r="D290">
        <v>33</v>
      </c>
      <c r="E290">
        <v>33</v>
      </c>
      <c r="F290">
        <v>26.7</v>
      </c>
      <c r="G290">
        <v>4.4000000000000004</v>
      </c>
      <c r="H290">
        <v>8.9</v>
      </c>
      <c r="I290">
        <v>0.49199999999999999</v>
      </c>
      <c r="J290">
        <v>3.8</v>
      </c>
      <c r="K290">
        <v>6.8</v>
      </c>
      <c r="L290">
        <v>0.56299999999999994</v>
      </c>
      <c r="M290">
        <v>0.6</v>
      </c>
      <c r="N290">
        <v>2.2000000000000002</v>
      </c>
      <c r="O290">
        <v>0.26800000000000002</v>
      </c>
      <c r="P290">
        <v>2.2999999999999998</v>
      </c>
      <c r="Q290">
        <v>3.5</v>
      </c>
      <c r="R290">
        <v>0.65800000000000003</v>
      </c>
      <c r="S290">
        <v>2.7</v>
      </c>
      <c r="T290">
        <v>4.0999999999999996</v>
      </c>
      <c r="U290">
        <v>6.8</v>
      </c>
      <c r="V290">
        <v>0.9</v>
      </c>
      <c r="W290">
        <v>0.4</v>
      </c>
      <c r="X290">
        <v>1.2</v>
      </c>
      <c r="Y290">
        <v>1.2</v>
      </c>
      <c r="Z290">
        <v>2</v>
      </c>
      <c r="AA290">
        <v>11.7</v>
      </c>
    </row>
    <row r="291" spans="1:27" x14ac:dyDescent="0.3">
      <c r="A291" t="s">
        <v>1820</v>
      </c>
      <c r="B291">
        <v>4</v>
      </c>
      <c r="C291" t="s">
        <v>1831</v>
      </c>
      <c r="D291">
        <v>34</v>
      </c>
      <c r="E291">
        <v>33</v>
      </c>
      <c r="F291">
        <v>29</v>
      </c>
      <c r="G291">
        <v>2.8</v>
      </c>
      <c r="H291">
        <v>6.6</v>
      </c>
      <c r="I291">
        <v>0.43</v>
      </c>
      <c r="J291">
        <v>1.3</v>
      </c>
      <c r="K291">
        <v>2.8</v>
      </c>
      <c r="L291">
        <v>0.46300000000000002</v>
      </c>
      <c r="M291">
        <v>1.5</v>
      </c>
      <c r="N291">
        <v>3.8</v>
      </c>
      <c r="O291">
        <v>0.40600000000000003</v>
      </c>
      <c r="P291">
        <v>1.4</v>
      </c>
      <c r="Q291">
        <v>1.8</v>
      </c>
      <c r="R291">
        <v>0.77400000000000002</v>
      </c>
      <c r="S291">
        <v>0.3</v>
      </c>
      <c r="T291">
        <v>2.6</v>
      </c>
      <c r="U291">
        <v>2.9</v>
      </c>
      <c r="V291">
        <v>2.1</v>
      </c>
      <c r="W291">
        <v>0.3</v>
      </c>
      <c r="X291">
        <v>0.3</v>
      </c>
      <c r="Y291">
        <v>1.6</v>
      </c>
      <c r="Z291">
        <v>1.4</v>
      </c>
      <c r="AA291">
        <v>8.6</v>
      </c>
    </row>
    <row r="292" spans="1:27" x14ac:dyDescent="0.3">
      <c r="A292" t="s">
        <v>1820</v>
      </c>
      <c r="B292">
        <v>5</v>
      </c>
      <c r="C292" t="s">
        <v>1835</v>
      </c>
      <c r="D292">
        <v>33</v>
      </c>
      <c r="E292">
        <v>31</v>
      </c>
      <c r="F292">
        <v>26.7</v>
      </c>
      <c r="G292">
        <v>3.4</v>
      </c>
      <c r="H292">
        <v>7.3</v>
      </c>
      <c r="I292">
        <v>0.45900000000000002</v>
      </c>
      <c r="J292">
        <v>2.8</v>
      </c>
      <c r="K292">
        <v>5.5</v>
      </c>
      <c r="L292">
        <v>0.51700000000000002</v>
      </c>
      <c r="M292">
        <v>0.5</v>
      </c>
      <c r="N292">
        <v>1.9</v>
      </c>
      <c r="O292">
        <v>0.28999999999999998</v>
      </c>
      <c r="P292">
        <v>1.2</v>
      </c>
      <c r="Q292">
        <v>1.8</v>
      </c>
      <c r="R292">
        <v>0.67200000000000004</v>
      </c>
      <c r="S292">
        <v>1.1000000000000001</v>
      </c>
      <c r="T292">
        <v>2.1</v>
      </c>
      <c r="U292">
        <v>3.1</v>
      </c>
      <c r="V292">
        <v>1.8</v>
      </c>
      <c r="W292">
        <v>0.7</v>
      </c>
      <c r="X292">
        <v>0.5</v>
      </c>
      <c r="Y292">
        <v>1.6</v>
      </c>
      <c r="Z292">
        <v>2</v>
      </c>
      <c r="AA292">
        <v>8.5</v>
      </c>
    </row>
    <row r="293" spans="1:27" x14ac:dyDescent="0.3">
      <c r="A293" t="s">
        <v>1820</v>
      </c>
      <c r="B293">
        <v>6</v>
      </c>
      <c r="C293" t="s">
        <v>1833</v>
      </c>
      <c r="D293">
        <v>34</v>
      </c>
      <c r="E293">
        <v>4</v>
      </c>
      <c r="F293">
        <v>23.5</v>
      </c>
      <c r="G293">
        <v>2.9</v>
      </c>
      <c r="H293">
        <v>7.4</v>
      </c>
      <c r="I293">
        <v>0.38500000000000001</v>
      </c>
      <c r="J293">
        <v>1</v>
      </c>
      <c r="K293">
        <v>3</v>
      </c>
      <c r="L293">
        <v>0.34300000000000003</v>
      </c>
      <c r="M293">
        <v>1.8</v>
      </c>
      <c r="N293">
        <v>4.4000000000000004</v>
      </c>
      <c r="O293">
        <v>0.41299999999999998</v>
      </c>
      <c r="P293">
        <v>0.8</v>
      </c>
      <c r="Q293">
        <v>0.9</v>
      </c>
      <c r="R293">
        <v>0.86699999999999999</v>
      </c>
      <c r="S293">
        <v>1</v>
      </c>
      <c r="T293">
        <v>2.2999999999999998</v>
      </c>
      <c r="U293">
        <v>3.3</v>
      </c>
      <c r="V293">
        <v>0.8</v>
      </c>
      <c r="W293">
        <v>0.8</v>
      </c>
      <c r="X293">
        <v>0.2</v>
      </c>
      <c r="Y293">
        <v>0.8</v>
      </c>
      <c r="Z293">
        <v>1.7</v>
      </c>
      <c r="AA293">
        <v>8.3000000000000007</v>
      </c>
    </row>
    <row r="294" spans="1:27" x14ac:dyDescent="0.3">
      <c r="A294" t="s">
        <v>1820</v>
      </c>
      <c r="B294">
        <v>7</v>
      </c>
      <c r="C294" t="s">
        <v>1838</v>
      </c>
      <c r="D294">
        <v>34</v>
      </c>
      <c r="E294">
        <v>0</v>
      </c>
      <c r="F294">
        <v>11.9</v>
      </c>
      <c r="G294">
        <v>1.1000000000000001</v>
      </c>
      <c r="H294">
        <v>3.1</v>
      </c>
      <c r="I294">
        <v>0.35499999999999998</v>
      </c>
      <c r="J294">
        <v>0.5</v>
      </c>
      <c r="K294">
        <v>1.4</v>
      </c>
      <c r="L294">
        <v>0.39100000000000001</v>
      </c>
      <c r="M294">
        <v>0.6</v>
      </c>
      <c r="N294">
        <v>1.8</v>
      </c>
      <c r="O294">
        <v>0.32800000000000001</v>
      </c>
      <c r="P294">
        <v>0.6</v>
      </c>
      <c r="Q294">
        <v>0.7</v>
      </c>
      <c r="R294">
        <v>0.84</v>
      </c>
      <c r="S294">
        <v>0.2</v>
      </c>
      <c r="T294">
        <v>1.1000000000000001</v>
      </c>
      <c r="U294">
        <v>1.3</v>
      </c>
      <c r="V294">
        <v>0.5</v>
      </c>
      <c r="W294">
        <v>0.2</v>
      </c>
      <c r="X294">
        <v>0</v>
      </c>
      <c r="Y294">
        <v>0.5</v>
      </c>
      <c r="Z294">
        <v>1</v>
      </c>
      <c r="AA294">
        <v>3.4</v>
      </c>
    </row>
    <row r="295" spans="1:27" x14ac:dyDescent="0.3">
      <c r="A295" t="s">
        <v>1820</v>
      </c>
      <c r="B295">
        <v>8</v>
      </c>
      <c r="C295" t="s">
        <v>1840</v>
      </c>
      <c r="D295">
        <v>34</v>
      </c>
      <c r="E295">
        <v>0</v>
      </c>
      <c r="F295">
        <v>12.2</v>
      </c>
      <c r="G295">
        <v>0.6</v>
      </c>
      <c r="H295">
        <v>1.5</v>
      </c>
      <c r="I295">
        <v>0.38500000000000001</v>
      </c>
      <c r="J295">
        <v>0.5</v>
      </c>
      <c r="K295">
        <v>1.2</v>
      </c>
      <c r="L295">
        <v>0.45</v>
      </c>
      <c r="M295">
        <v>0.1</v>
      </c>
      <c r="N295">
        <v>0.4</v>
      </c>
      <c r="O295">
        <v>0.16700000000000001</v>
      </c>
      <c r="P295">
        <v>0.4</v>
      </c>
      <c r="Q295">
        <v>0.7</v>
      </c>
      <c r="R295">
        <v>0.52</v>
      </c>
      <c r="S295">
        <v>0.9</v>
      </c>
      <c r="T295">
        <v>2.6</v>
      </c>
      <c r="U295">
        <v>3.5</v>
      </c>
      <c r="V295">
        <v>0.4</v>
      </c>
      <c r="W295">
        <v>0.4</v>
      </c>
      <c r="X295">
        <v>0.4</v>
      </c>
      <c r="Y295">
        <v>0.5</v>
      </c>
      <c r="Z295">
        <v>1.7</v>
      </c>
      <c r="AA295">
        <v>1.6</v>
      </c>
    </row>
    <row r="296" spans="1:27" x14ac:dyDescent="0.3">
      <c r="A296" t="s">
        <v>1820</v>
      </c>
      <c r="B296">
        <v>9</v>
      </c>
      <c r="C296" t="s">
        <v>1848</v>
      </c>
      <c r="D296">
        <v>5</v>
      </c>
      <c r="E296">
        <v>0</v>
      </c>
      <c r="F296">
        <v>1.8</v>
      </c>
      <c r="G296">
        <v>0.2</v>
      </c>
      <c r="H296">
        <v>0.4</v>
      </c>
      <c r="I296">
        <v>0.5</v>
      </c>
      <c r="J296">
        <v>0</v>
      </c>
      <c r="K296">
        <v>0</v>
      </c>
      <c r="M296">
        <v>0.2</v>
      </c>
      <c r="N296">
        <v>0.4</v>
      </c>
      <c r="O296">
        <v>0.5</v>
      </c>
      <c r="P296">
        <v>0.2</v>
      </c>
      <c r="Q296">
        <v>0.4</v>
      </c>
      <c r="R296">
        <v>0.5</v>
      </c>
      <c r="S296">
        <v>0</v>
      </c>
      <c r="T296">
        <v>0.2</v>
      </c>
      <c r="U296">
        <v>0.2</v>
      </c>
      <c r="V296">
        <v>0.2</v>
      </c>
      <c r="W296">
        <v>0</v>
      </c>
      <c r="X296">
        <v>0.2</v>
      </c>
      <c r="Y296">
        <v>0.4</v>
      </c>
      <c r="Z296">
        <v>0.2</v>
      </c>
      <c r="AA296">
        <v>0.8</v>
      </c>
    </row>
    <row r="297" spans="1:27" x14ac:dyDescent="0.3">
      <c r="A297" t="s">
        <v>1820</v>
      </c>
      <c r="B297">
        <v>10</v>
      </c>
      <c r="C297" t="s">
        <v>1841</v>
      </c>
      <c r="D297">
        <v>20</v>
      </c>
      <c r="E297">
        <v>1</v>
      </c>
      <c r="F297">
        <v>3.6</v>
      </c>
      <c r="G297">
        <v>0.2</v>
      </c>
      <c r="H297">
        <v>0.5</v>
      </c>
      <c r="I297">
        <v>0.44400000000000001</v>
      </c>
      <c r="J297">
        <v>0.2</v>
      </c>
      <c r="K297">
        <v>0.4</v>
      </c>
      <c r="L297">
        <v>0.5</v>
      </c>
      <c r="M297">
        <v>0</v>
      </c>
      <c r="N297">
        <v>0.1</v>
      </c>
      <c r="O297">
        <v>0</v>
      </c>
      <c r="P297">
        <v>0</v>
      </c>
      <c r="Q297">
        <v>0.1</v>
      </c>
      <c r="R297">
        <v>0</v>
      </c>
      <c r="S297">
        <v>0.3</v>
      </c>
      <c r="T297">
        <v>0.6</v>
      </c>
      <c r="U297">
        <v>0.8</v>
      </c>
      <c r="V297">
        <v>0</v>
      </c>
      <c r="W297">
        <v>0</v>
      </c>
      <c r="X297">
        <v>0.2</v>
      </c>
      <c r="Y297">
        <v>0.3</v>
      </c>
      <c r="Z297">
        <v>0.5</v>
      </c>
      <c r="AA297">
        <v>0.4</v>
      </c>
    </row>
    <row r="298" spans="1:27" x14ac:dyDescent="0.3">
      <c r="A298" t="s">
        <v>1820</v>
      </c>
      <c r="B298">
        <v>11</v>
      </c>
      <c r="C298" t="s">
        <v>1844</v>
      </c>
      <c r="D298">
        <v>24</v>
      </c>
      <c r="E298">
        <v>1</v>
      </c>
      <c r="F298">
        <v>4</v>
      </c>
      <c r="G298">
        <v>0.1</v>
      </c>
      <c r="H298">
        <v>0.4</v>
      </c>
      <c r="I298">
        <v>0.3</v>
      </c>
      <c r="J298">
        <v>0.1</v>
      </c>
      <c r="K298">
        <v>0.4</v>
      </c>
      <c r="L298">
        <v>0.33300000000000002</v>
      </c>
      <c r="M298">
        <v>0</v>
      </c>
      <c r="N298">
        <v>0</v>
      </c>
      <c r="O298">
        <v>0</v>
      </c>
      <c r="P298">
        <v>0</v>
      </c>
      <c r="Q298">
        <v>0.1</v>
      </c>
      <c r="R298">
        <v>0.5</v>
      </c>
      <c r="S298">
        <v>0.2</v>
      </c>
      <c r="T298">
        <v>0.6</v>
      </c>
      <c r="U298">
        <v>0.8</v>
      </c>
      <c r="V298">
        <v>0.3</v>
      </c>
      <c r="W298">
        <v>0</v>
      </c>
      <c r="X298">
        <v>0</v>
      </c>
      <c r="Y298">
        <v>0.6</v>
      </c>
      <c r="Z298">
        <v>0.5</v>
      </c>
      <c r="AA298">
        <v>0.3</v>
      </c>
    </row>
    <row r="299" spans="1:27" x14ac:dyDescent="0.3">
      <c r="A299" t="s">
        <v>1820</v>
      </c>
      <c r="B299">
        <v>12</v>
      </c>
      <c r="C299" t="s">
        <v>1851</v>
      </c>
      <c r="D299">
        <v>10</v>
      </c>
      <c r="E299">
        <v>0</v>
      </c>
      <c r="F299">
        <v>2.9</v>
      </c>
      <c r="G299">
        <v>0.1</v>
      </c>
      <c r="H299">
        <v>0.1</v>
      </c>
      <c r="I299">
        <v>1</v>
      </c>
      <c r="J299">
        <v>0.1</v>
      </c>
      <c r="K299">
        <v>0.1</v>
      </c>
      <c r="L299">
        <v>1</v>
      </c>
      <c r="M299">
        <v>0</v>
      </c>
      <c r="N299">
        <v>0</v>
      </c>
      <c r="P299">
        <v>0.1</v>
      </c>
      <c r="Q299">
        <v>0.3</v>
      </c>
      <c r="R299">
        <v>0.33300000000000002</v>
      </c>
      <c r="S299">
        <v>0.1</v>
      </c>
      <c r="T299">
        <v>0.2</v>
      </c>
      <c r="U299">
        <v>0.3</v>
      </c>
      <c r="V299">
        <v>0.4</v>
      </c>
      <c r="W299">
        <v>0</v>
      </c>
      <c r="X299">
        <v>0</v>
      </c>
      <c r="Y299">
        <v>0.2</v>
      </c>
      <c r="Z299">
        <v>0.2</v>
      </c>
      <c r="AA299">
        <v>0.3</v>
      </c>
    </row>
    <row r="300" spans="1:27" x14ac:dyDescent="0.3">
      <c r="A300" t="s">
        <v>1820</v>
      </c>
      <c r="B300">
        <v>13</v>
      </c>
      <c r="C300" t="s">
        <v>1853</v>
      </c>
      <c r="D300">
        <v>7</v>
      </c>
      <c r="E300">
        <v>0</v>
      </c>
      <c r="F300">
        <v>1.6</v>
      </c>
      <c r="G300">
        <v>0.1</v>
      </c>
      <c r="H300">
        <v>0.3</v>
      </c>
      <c r="I300">
        <v>0.5</v>
      </c>
      <c r="J300">
        <v>0.1</v>
      </c>
      <c r="K300">
        <v>0.1</v>
      </c>
      <c r="L300">
        <v>1</v>
      </c>
      <c r="M300">
        <v>0</v>
      </c>
      <c r="N300">
        <v>0.1</v>
      </c>
      <c r="O300">
        <v>0</v>
      </c>
      <c r="P300">
        <v>0</v>
      </c>
      <c r="Q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0.1</v>
      </c>
      <c r="AA300">
        <v>0.3</v>
      </c>
    </row>
    <row r="301" spans="1:27" x14ac:dyDescent="0.3">
      <c r="A301" t="s">
        <v>1820</v>
      </c>
      <c r="B301">
        <v>14</v>
      </c>
      <c r="C301" t="s">
        <v>1855</v>
      </c>
      <c r="D301">
        <v>5</v>
      </c>
      <c r="E301">
        <v>0</v>
      </c>
      <c r="F301">
        <v>2</v>
      </c>
      <c r="G301">
        <v>0</v>
      </c>
      <c r="H301">
        <v>0.2</v>
      </c>
      <c r="I301">
        <v>0</v>
      </c>
      <c r="J301">
        <v>0</v>
      </c>
      <c r="K301">
        <v>0.2</v>
      </c>
      <c r="L301">
        <v>0</v>
      </c>
      <c r="M301">
        <v>0</v>
      </c>
      <c r="N301">
        <v>0</v>
      </c>
      <c r="P301">
        <v>0.2</v>
      </c>
      <c r="Q301">
        <v>0.4</v>
      </c>
      <c r="R301">
        <v>0.5</v>
      </c>
      <c r="S301">
        <v>0</v>
      </c>
      <c r="T301">
        <v>0.2</v>
      </c>
      <c r="U301">
        <v>0.2</v>
      </c>
      <c r="V301">
        <v>0</v>
      </c>
      <c r="W301">
        <v>0</v>
      </c>
      <c r="X301">
        <v>0</v>
      </c>
      <c r="Y301">
        <v>0.2</v>
      </c>
      <c r="Z301">
        <v>0.8</v>
      </c>
      <c r="AA301">
        <v>0.2</v>
      </c>
    </row>
    <row r="302" spans="1:27" x14ac:dyDescent="0.3">
      <c r="A302" t="s">
        <v>1820</v>
      </c>
      <c r="B302">
        <v>15</v>
      </c>
      <c r="C302" t="s">
        <v>1856</v>
      </c>
      <c r="D302">
        <v>3</v>
      </c>
      <c r="E302">
        <v>0</v>
      </c>
      <c r="F302">
        <v>1.3</v>
      </c>
      <c r="G302">
        <v>0</v>
      </c>
      <c r="H302">
        <v>0</v>
      </c>
      <c r="J302">
        <v>0</v>
      </c>
      <c r="K302">
        <v>0</v>
      </c>
      <c r="M302">
        <v>0</v>
      </c>
      <c r="N302">
        <v>0</v>
      </c>
      <c r="P302">
        <v>0</v>
      </c>
      <c r="Q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 x14ac:dyDescent="0.3">
      <c r="A303" t="s">
        <v>1857</v>
      </c>
      <c r="B303">
        <v>1</v>
      </c>
      <c r="C303" t="s">
        <v>1858</v>
      </c>
      <c r="D303">
        <v>35</v>
      </c>
      <c r="E303">
        <v>34</v>
      </c>
      <c r="F303">
        <v>32.1</v>
      </c>
      <c r="G303">
        <v>5.7</v>
      </c>
      <c r="H303">
        <v>12.3</v>
      </c>
      <c r="I303">
        <v>0.46400000000000002</v>
      </c>
      <c r="J303">
        <v>3</v>
      </c>
      <c r="K303">
        <v>5.6</v>
      </c>
      <c r="L303">
        <v>0.54100000000000004</v>
      </c>
      <c r="M303">
        <v>2.7</v>
      </c>
      <c r="N303">
        <v>6.7</v>
      </c>
      <c r="O303">
        <v>0.39900000000000002</v>
      </c>
      <c r="P303">
        <v>4.0999999999999996</v>
      </c>
      <c r="Q303">
        <v>5.3</v>
      </c>
      <c r="R303">
        <v>0.78</v>
      </c>
      <c r="S303">
        <v>2.2000000000000002</v>
      </c>
      <c r="T303">
        <v>4.3</v>
      </c>
      <c r="U303">
        <v>6.5</v>
      </c>
      <c r="V303">
        <v>3</v>
      </c>
      <c r="W303">
        <v>1.2</v>
      </c>
      <c r="X303">
        <v>0.3</v>
      </c>
      <c r="Y303">
        <v>1.3</v>
      </c>
      <c r="Z303">
        <v>1.7</v>
      </c>
      <c r="AA303">
        <v>18.2</v>
      </c>
    </row>
    <row r="304" spans="1:27" x14ac:dyDescent="0.3">
      <c r="A304" t="s">
        <v>1857</v>
      </c>
      <c r="B304">
        <v>2</v>
      </c>
      <c r="C304" t="s">
        <v>1860</v>
      </c>
      <c r="D304">
        <v>36</v>
      </c>
      <c r="E304">
        <v>1</v>
      </c>
      <c r="F304">
        <v>26.2</v>
      </c>
      <c r="G304">
        <v>5.0999999999999996</v>
      </c>
      <c r="H304">
        <v>10.9</v>
      </c>
      <c r="I304">
        <v>0.46800000000000003</v>
      </c>
      <c r="J304">
        <v>3.8</v>
      </c>
      <c r="K304">
        <v>7.4</v>
      </c>
      <c r="L304">
        <v>0.51100000000000001</v>
      </c>
      <c r="M304">
        <v>1.3</v>
      </c>
      <c r="N304">
        <v>3.5</v>
      </c>
      <c r="O304">
        <v>0.376</v>
      </c>
      <c r="P304">
        <v>3.2</v>
      </c>
      <c r="Q304">
        <v>4.7</v>
      </c>
      <c r="R304">
        <v>0.67100000000000004</v>
      </c>
      <c r="S304">
        <v>2</v>
      </c>
      <c r="T304">
        <v>5.4</v>
      </c>
      <c r="U304">
        <v>7.4</v>
      </c>
      <c r="V304">
        <v>0.7</v>
      </c>
      <c r="W304">
        <v>0.5</v>
      </c>
      <c r="X304">
        <v>0.8</v>
      </c>
      <c r="Y304">
        <v>1.8</v>
      </c>
      <c r="Z304">
        <v>2.2999999999999998</v>
      </c>
      <c r="AA304">
        <v>14.7</v>
      </c>
    </row>
    <row r="305" spans="1:27" x14ac:dyDescent="0.3">
      <c r="A305" t="s">
        <v>1857</v>
      </c>
      <c r="B305">
        <v>3</v>
      </c>
      <c r="C305" t="s">
        <v>1863</v>
      </c>
      <c r="D305">
        <v>36</v>
      </c>
      <c r="E305">
        <v>36</v>
      </c>
      <c r="F305">
        <v>31.2</v>
      </c>
      <c r="G305">
        <v>5.4</v>
      </c>
      <c r="H305">
        <v>12.9</v>
      </c>
      <c r="I305">
        <v>0.41799999999999998</v>
      </c>
      <c r="J305">
        <v>3.7</v>
      </c>
      <c r="K305">
        <v>6.5</v>
      </c>
      <c r="L305">
        <v>0.56399999999999995</v>
      </c>
      <c r="M305">
        <v>1.7</v>
      </c>
      <c r="N305">
        <v>6.4</v>
      </c>
      <c r="O305">
        <v>0.27</v>
      </c>
      <c r="P305">
        <v>1.5</v>
      </c>
      <c r="Q305">
        <v>2.1</v>
      </c>
      <c r="R305">
        <v>0.72399999999999998</v>
      </c>
      <c r="S305">
        <v>1.3</v>
      </c>
      <c r="T305">
        <v>4.9000000000000004</v>
      </c>
      <c r="U305">
        <v>6.2</v>
      </c>
      <c r="V305">
        <v>3</v>
      </c>
      <c r="W305">
        <v>1.1000000000000001</v>
      </c>
      <c r="X305">
        <v>0.7</v>
      </c>
      <c r="Y305">
        <v>1.6</v>
      </c>
      <c r="Z305">
        <v>1.5</v>
      </c>
      <c r="AA305">
        <v>14</v>
      </c>
    </row>
    <row r="306" spans="1:27" x14ac:dyDescent="0.3">
      <c r="A306" t="s">
        <v>1857</v>
      </c>
      <c r="B306">
        <v>4</v>
      </c>
      <c r="C306" t="s">
        <v>1865</v>
      </c>
      <c r="D306">
        <v>36</v>
      </c>
      <c r="E306">
        <v>35</v>
      </c>
      <c r="F306">
        <v>24.9</v>
      </c>
      <c r="G306">
        <v>3.5</v>
      </c>
      <c r="H306">
        <v>7.7</v>
      </c>
      <c r="I306">
        <v>0.45700000000000002</v>
      </c>
      <c r="J306">
        <v>2</v>
      </c>
      <c r="K306">
        <v>3.6</v>
      </c>
      <c r="L306">
        <v>0.55400000000000005</v>
      </c>
      <c r="M306">
        <v>1.5</v>
      </c>
      <c r="N306">
        <v>4.0999999999999996</v>
      </c>
      <c r="O306">
        <v>0.372</v>
      </c>
      <c r="P306">
        <v>1.1000000000000001</v>
      </c>
      <c r="Q306">
        <v>1.8</v>
      </c>
      <c r="R306">
        <v>0.625</v>
      </c>
      <c r="S306">
        <v>1.6</v>
      </c>
      <c r="T306">
        <v>2.6</v>
      </c>
      <c r="U306">
        <v>4.2</v>
      </c>
      <c r="V306">
        <v>1.9</v>
      </c>
      <c r="W306">
        <v>0.8</v>
      </c>
      <c r="X306">
        <v>0.8</v>
      </c>
      <c r="Y306">
        <v>0.9</v>
      </c>
      <c r="Z306">
        <v>1.7</v>
      </c>
      <c r="AA306">
        <v>9.6999999999999993</v>
      </c>
    </row>
    <row r="307" spans="1:27" x14ac:dyDescent="0.3">
      <c r="A307" t="s">
        <v>1857</v>
      </c>
      <c r="B307">
        <v>5</v>
      </c>
      <c r="C307" t="s">
        <v>1868</v>
      </c>
      <c r="D307">
        <v>36</v>
      </c>
      <c r="E307">
        <v>3</v>
      </c>
      <c r="F307">
        <v>22.2</v>
      </c>
      <c r="G307">
        <v>2.8</v>
      </c>
      <c r="H307">
        <v>5</v>
      </c>
      <c r="I307">
        <v>0.55800000000000005</v>
      </c>
      <c r="J307">
        <v>2.4</v>
      </c>
      <c r="K307">
        <v>3.9</v>
      </c>
      <c r="L307">
        <v>0.61</v>
      </c>
      <c r="M307">
        <v>0.4</v>
      </c>
      <c r="N307">
        <v>1.1000000000000001</v>
      </c>
      <c r="O307">
        <v>0.375</v>
      </c>
      <c r="P307">
        <v>2.6</v>
      </c>
      <c r="Q307">
        <v>3.3</v>
      </c>
      <c r="R307">
        <v>0.76700000000000002</v>
      </c>
      <c r="S307">
        <v>0.8</v>
      </c>
      <c r="T307">
        <v>2.6</v>
      </c>
      <c r="U307">
        <v>3.4</v>
      </c>
      <c r="V307">
        <v>2.8</v>
      </c>
      <c r="W307">
        <v>1.4</v>
      </c>
      <c r="X307">
        <v>0.1</v>
      </c>
      <c r="Y307">
        <v>1.8</v>
      </c>
      <c r="Z307">
        <v>3.4</v>
      </c>
      <c r="AA307">
        <v>8.6</v>
      </c>
    </row>
    <row r="308" spans="1:27" x14ac:dyDescent="0.3">
      <c r="A308" t="s">
        <v>1857</v>
      </c>
      <c r="B308">
        <v>6</v>
      </c>
      <c r="C308" t="s">
        <v>1871</v>
      </c>
      <c r="D308">
        <v>36</v>
      </c>
      <c r="E308">
        <v>35</v>
      </c>
      <c r="F308">
        <v>26.6</v>
      </c>
      <c r="G308">
        <v>3.1</v>
      </c>
      <c r="H308">
        <v>6.4</v>
      </c>
      <c r="I308">
        <v>0.48099999999999998</v>
      </c>
      <c r="J308">
        <v>2.2999999999999998</v>
      </c>
      <c r="K308">
        <v>3.9</v>
      </c>
      <c r="L308">
        <v>0.57399999999999995</v>
      </c>
      <c r="M308">
        <v>0.8</v>
      </c>
      <c r="N308">
        <v>2.5</v>
      </c>
      <c r="O308">
        <v>0.33300000000000002</v>
      </c>
      <c r="P308">
        <v>0.4</v>
      </c>
      <c r="Q308">
        <v>1.3</v>
      </c>
      <c r="R308">
        <v>0.29199999999999998</v>
      </c>
      <c r="S308">
        <v>0.7</v>
      </c>
      <c r="T308">
        <v>2.5</v>
      </c>
      <c r="U308">
        <v>3.2</v>
      </c>
      <c r="V308">
        <v>3.6</v>
      </c>
      <c r="W308">
        <v>1.5</v>
      </c>
      <c r="X308">
        <v>0.4</v>
      </c>
      <c r="Y308">
        <v>2.4</v>
      </c>
      <c r="Z308">
        <v>2.7</v>
      </c>
      <c r="AA308">
        <v>7.4</v>
      </c>
    </row>
    <row r="309" spans="1:27" x14ac:dyDescent="0.3">
      <c r="A309" t="s">
        <v>1857</v>
      </c>
      <c r="B309">
        <v>7</v>
      </c>
      <c r="C309" t="s">
        <v>1873</v>
      </c>
      <c r="D309">
        <v>36</v>
      </c>
      <c r="E309">
        <v>36</v>
      </c>
      <c r="F309">
        <v>16.100000000000001</v>
      </c>
      <c r="G309">
        <v>2</v>
      </c>
      <c r="H309">
        <v>3.7</v>
      </c>
      <c r="I309">
        <v>0.54500000000000004</v>
      </c>
      <c r="J309">
        <v>1.3</v>
      </c>
      <c r="K309">
        <v>1.6</v>
      </c>
      <c r="L309">
        <v>0.79300000000000004</v>
      </c>
      <c r="M309">
        <v>0.8</v>
      </c>
      <c r="N309">
        <v>2.1</v>
      </c>
      <c r="O309">
        <v>0.35499999999999998</v>
      </c>
      <c r="P309">
        <v>0.8</v>
      </c>
      <c r="Q309">
        <v>1.2</v>
      </c>
      <c r="R309">
        <v>0.68200000000000005</v>
      </c>
      <c r="S309">
        <v>1.1000000000000001</v>
      </c>
      <c r="T309">
        <v>2.2999999999999998</v>
      </c>
      <c r="U309">
        <v>3.4</v>
      </c>
      <c r="V309">
        <v>0.5</v>
      </c>
      <c r="W309">
        <v>0.3</v>
      </c>
      <c r="X309">
        <v>0.3</v>
      </c>
      <c r="Y309">
        <v>0.6</v>
      </c>
      <c r="Z309">
        <v>2.2999999999999998</v>
      </c>
      <c r="AA309">
        <v>5.6</v>
      </c>
    </row>
    <row r="310" spans="1:27" x14ac:dyDescent="0.3">
      <c r="A310" t="s">
        <v>1857</v>
      </c>
      <c r="B310">
        <v>8</v>
      </c>
      <c r="C310" t="s">
        <v>1875</v>
      </c>
      <c r="D310">
        <v>36</v>
      </c>
      <c r="E310">
        <v>0</v>
      </c>
      <c r="F310">
        <v>9.1</v>
      </c>
      <c r="G310">
        <v>1.2</v>
      </c>
      <c r="H310">
        <v>3.4</v>
      </c>
      <c r="I310">
        <v>0.35799999999999998</v>
      </c>
      <c r="J310">
        <v>1.1000000000000001</v>
      </c>
      <c r="K310">
        <v>2.1</v>
      </c>
      <c r="L310">
        <v>0.51300000000000001</v>
      </c>
      <c r="M310">
        <v>0.1</v>
      </c>
      <c r="N310">
        <v>1.3</v>
      </c>
      <c r="O310">
        <v>0.106</v>
      </c>
      <c r="P310">
        <v>0.6</v>
      </c>
      <c r="Q310">
        <v>1</v>
      </c>
      <c r="R310">
        <v>0.61099999999999999</v>
      </c>
      <c r="S310">
        <v>0.8</v>
      </c>
      <c r="T310">
        <v>0.9</v>
      </c>
      <c r="U310">
        <v>1.7</v>
      </c>
      <c r="V310">
        <v>0.2</v>
      </c>
      <c r="W310">
        <v>0.2</v>
      </c>
      <c r="X310">
        <v>0.2</v>
      </c>
      <c r="Y310">
        <v>0.4</v>
      </c>
      <c r="Z310">
        <v>1.1000000000000001</v>
      </c>
      <c r="AA310">
        <v>3.2</v>
      </c>
    </row>
    <row r="311" spans="1:27" x14ac:dyDescent="0.3">
      <c r="A311" t="s">
        <v>1857</v>
      </c>
      <c r="B311">
        <v>9</v>
      </c>
      <c r="C311" t="s">
        <v>1877</v>
      </c>
      <c r="D311">
        <v>36</v>
      </c>
      <c r="E311">
        <v>0</v>
      </c>
      <c r="F311">
        <v>8.8000000000000007</v>
      </c>
      <c r="G311">
        <v>0.8</v>
      </c>
      <c r="H311">
        <v>2</v>
      </c>
      <c r="I311">
        <v>0.39700000000000002</v>
      </c>
      <c r="J311">
        <v>0.5</v>
      </c>
      <c r="K311">
        <v>1.3</v>
      </c>
      <c r="L311">
        <v>0.42199999999999999</v>
      </c>
      <c r="M311">
        <v>0.3</v>
      </c>
      <c r="N311">
        <v>0.8</v>
      </c>
      <c r="O311">
        <v>0.35699999999999998</v>
      </c>
      <c r="P311">
        <v>0.2</v>
      </c>
      <c r="Q311">
        <v>0.3</v>
      </c>
      <c r="R311">
        <v>0.72699999999999998</v>
      </c>
      <c r="S311">
        <v>0.2</v>
      </c>
      <c r="T311">
        <v>0.6</v>
      </c>
      <c r="U311">
        <v>0.9</v>
      </c>
      <c r="V311">
        <v>1</v>
      </c>
      <c r="W311">
        <v>0.2</v>
      </c>
      <c r="X311">
        <v>0.1</v>
      </c>
      <c r="Y311">
        <v>0.8</v>
      </c>
      <c r="Z311">
        <v>0.8</v>
      </c>
      <c r="AA311">
        <v>2.1</v>
      </c>
    </row>
    <row r="312" spans="1:27" x14ac:dyDescent="0.3">
      <c r="A312" t="s">
        <v>1857</v>
      </c>
      <c r="B312">
        <v>10</v>
      </c>
      <c r="C312" t="s">
        <v>1878</v>
      </c>
      <c r="D312">
        <v>22</v>
      </c>
      <c r="E312">
        <v>0</v>
      </c>
      <c r="F312">
        <v>3.8</v>
      </c>
      <c r="G312">
        <v>0.6</v>
      </c>
      <c r="H312">
        <v>1.1000000000000001</v>
      </c>
      <c r="I312">
        <v>0.54200000000000004</v>
      </c>
      <c r="J312">
        <v>0.6</v>
      </c>
      <c r="K312">
        <v>0.9</v>
      </c>
      <c r="L312">
        <v>0.68400000000000005</v>
      </c>
      <c r="M312">
        <v>0</v>
      </c>
      <c r="N312">
        <v>0.2</v>
      </c>
      <c r="O312">
        <v>0</v>
      </c>
      <c r="P312">
        <v>0.1</v>
      </c>
      <c r="Q312">
        <v>0.2</v>
      </c>
      <c r="R312">
        <v>0.5</v>
      </c>
      <c r="S312">
        <v>0.5</v>
      </c>
      <c r="T312">
        <v>0.7</v>
      </c>
      <c r="U312">
        <v>1.2</v>
      </c>
      <c r="V312">
        <v>0.2</v>
      </c>
      <c r="W312">
        <v>0.2</v>
      </c>
      <c r="X312">
        <v>0.1</v>
      </c>
      <c r="Y312">
        <v>0.1</v>
      </c>
      <c r="Z312">
        <v>0.6</v>
      </c>
      <c r="AA312">
        <v>1.3</v>
      </c>
    </row>
    <row r="313" spans="1:27" x14ac:dyDescent="0.3">
      <c r="A313" t="s">
        <v>1857</v>
      </c>
      <c r="B313">
        <v>11</v>
      </c>
      <c r="C313" t="s">
        <v>1880</v>
      </c>
      <c r="D313">
        <v>20</v>
      </c>
      <c r="E313">
        <v>0</v>
      </c>
      <c r="F313">
        <v>3.2</v>
      </c>
      <c r="G313">
        <v>0.4</v>
      </c>
      <c r="H313">
        <v>0.7</v>
      </c>
      <c r="I313">
        <v>0.61499999999999999</v>
      </c>
      <c r="J313">
        <v>0.4</v>
      </c>
      <c r="K313">
        <v>0.7</v>
      </c>
      <c r="L313">
        <v>0.61499999999999999</v>
      </c>
      <c r="M313">
        <v>0</v>
      </c>
      <c r="N313">
        <v>0</v>
      </c>
      <c r="P313">
        <v>0.3</v>
      </c>
      <c r="Q313">
        <v>0.4</v>
      </c>
      <c r="R313">
        <v>0.625</v>
      </c>
      <c r="S313">
        <v>0.4</v>
      </c>
      <c r="T313">
        <v>0.3</v>
      </c>
      <c r="U313">
        <v>0.7</v>
      </c>
      <c r="V313">
        <v>0.1</v>
      </c>
      <c r="W313">
        <v>0</v>
      </c>
      <c r="X313">
        <v>0.2</v>
      </c>
      <c r="Y313">
        <v>0.4</v>
      </c>
      <c r="Z313">
        <v>0.7</v>
      </c>
      <c r="AA313">
        <v>1.1000000000000001</v>
      </c>
    </row>
    <row r="314" spans="1:27" x14ac:dyDescent="0.3">
      <c r="A314" t="s">
        <v>1857</v>
      </c>
      <c r="B314">
        <v>12</v>
      </c>
      <c r="C314" t="s">
        <v>1882</v>
      </c>
      <c r="D314">
        <v>4</v>
      </c>
      <c r="E314">
        <v>0</v>
      </c>
      <c r="F314">
        <v>2.8</v>
      </c>
      <c r="G314">
        <v>0</v>
      </c>
      <c r="H314">
        <v>0.3</v>
      </c>
      <c r="I314">
        <v>0</v>
      </c>
      <c r="J314">
        <v>0</v>
      </c>
      <c r="K314">
        <v>0.3</v>
      </c>
      <c r="L314">
        <v>0</v>
      </c>
      <c r="M314">
        <v>0</v>
      </c>
      <c r="N314">
        <v>0</v>
      </c>
      <c r="P314">
        <v>0</v>
      </c>
      <c r="Q314">
        <v>0</v>
      </c>
      <c r="S314">
        <v>0.5</v>
      </c>
      <c r="T314">
        <v>0.8</v>
      </c>
      <c r="U314">
        <v>1.3</v>
      </c>
      <c r="V314">
        <v>0</v>
      </c>
      <c r="W314">
        <v>0.3</v>
      </c>
      <c r="X314">
        <v>0.3</v>
      </c>
      <c r="Y314">
        <v>0</v>
      </c>
      <c r="Z314">
        <v>0.8</v>
      </c>
      <c r="AA314">
        <v>0</v>
      </c>
    </row>
    <row r="315" spans="1:27" x14ac:dyDescent="0.3">
      <c r="A315" t="s">
        <v>687</v>
      </c>
      <c r="B315">
        <v>1</v>
      </c>
      <c r="C315" t="s">
        <v>1897</v>
      </c>
      <c r="D315">
        <v>34</v>
      </c>
      <c r="E315">
        <v>34</v>
      </c>
      <c r="F315">
        <v>32.9</v>
      </c>
      <c r="G315">
        <v>6.7</v>
      </c>
      <c r="H315">
        <v>13.6</v>
      </c>
      <c r="I315">
        <v>0.496</v>
      </c>
      <c r="J315">
        <v>4.5999999999999996</v>
      </c>
      <c r="K315">
        <v>8.1999999999999993</v>
      </c>
      <c r="L315">
        <v>0.56799999999999995</v>
      </c>
      <c r="M315">
        <v>2.1</v>
      </c>
      <c r="N315">
        <v>5.4</v>
      </c>
      <c r="O315">
        <v>0.38600000000000001</v>
      </c>
      <c r="P315">
        <v>3.2</v>
      </c>
      <c r="Q315">
        <v>3.6</v>
      </c>
      <c r="R315">
        <v>0.878</v>
      </c>
      <c r="S315">
        <v>1.4</v>
      </c>
      <c r="T315">
        <v>3.5</v>
      </c>
      <c r="U315">
        <v>4.9000000000000004</v>
      </c>
      <c r="V315">
        <v>2</v>
      </c>
      <c r="W315">
        <v>0.9</v>
      </c>
      <c r="X315">
        <v>0.2</v>
      </c>
      <c r="Y315">
        <v>2.7</v>
      </c>
      <c r="Z315">
        <v>2.1</v>
      </c>
      <c r="AA315">
        <v>18.7</v>
      </c>
    </row>
    <row r="316" spans="1:27" x14ac:dyDescent="0.3">
      <c r="A316" t="s">
        <v>687</v>
      </c>
      <c r="B316">
        <v>2</v>
      </c>
      <c r="C316" t="s">
        <v>1904</v>
      </c>
      <c r="D316">
        <v>25</v>
      </c>
      <c r="E316">
        <v>2</v>
      </c>
      <c r="F316">
        <v>26</v>
      </c>
      <c r="G316">
        <v>3.9</v>
      </c>
      <c r="H316">
        <v>9.4</v>
      </c>
      <c r="I316">
        <v>0.41499999999999998</v>
      </c>
      <c r="J316">
        <v>2.1</v>
      </c>
      <c r="K316">
        <v>4.7</v>
      </c>
      <c r="L316">
        <v>0.441</v>
      </c>
      <c r="M316">
        <v>1.8</v>
      </c>
      <c r="N316">
        <v>4.7</v>
      </c>
      <c r="O316">
        <v>0.39</v>
      </c>
      <c r="P316">
        <v>3.8</v>
      </c>
      <c r="Q316">
        <v>5.3</v>
      </c>
      <c r="R316">
        <v>0.72</v>
      </c>
      <c r="S316">
        <v>0.7</v>
      </c>
      <c r="T316">
        <v>3.3</v>
      </c>
      <c r="U316">
        <v>4</v>
      </c>
      <c r="V316">
        <v>2.1</v>
      </c>
      <c r="W316">
        <v>0.8</v>
      </c>
      <c r="X316">
        <v>0.4</v>
      </c>
      <c r="Y316">
        <v>2</v>
      </c>
      <c r="Z316">
        <v>2</v>
      </c>
      <c r="AA316">
        <v>13.5</v>
      </c>
    </row>
    <row r="317" spans="1:27" x14ac:dyDescent="0.3">
      <c r="A317" t="s">
        <v>687</v>
      </c>
      <c r="B317">
        <v>3</v>
      </c>
      <c r="C317" t="s">
        <v>1899</v>
      </c>
      <c r="D317">
        <v>35</v>
      </c>
      <c r="E317">
        <v>34</v>
      </c>
      <c r="F317">
        <v>27.2</v>
      </c>
      <c r="G317">
        <v>4.4000000000000004</v>
      </c>
      <c r="H317">
        <v>10.9</v>
      </c>
      <c r="I317">
        <v>0.40600000000000003</v>
      </c>
      <c r="J317">
        <v>3</v>
      </c>
      <c r="K317">
        <v>6.4</v>
      </c>
      <c r="L317">
        <v>0.47499999999999998</v>
      </c>
      <c r="M317">
        <v>1.4</v>
      </c>
      <c r="N317">
        <v>4.5</v>
      </c>
      <c r="O317">
        <v>0.308</v>
      </c>
      <c r="P317">
        <v>1.6</v>
      </c>
      <c r="Q317">
        <v>2.5</v>
      </c>
      <c r="R317">
        <v>0.625</v>
      </c>
      <c r="S317">
        <v>0.7</v>
      </c>
      <c r="T317">
        <v>4.2</v>
      </c>
      <c r="U317">
        <v>4.9000000000000004</v>
      </c>
      <c r="V317">
        <v>2.2999999999999998</v>
      </c>
      <c r="W317">
        <v>1.3</v>
      </c>
      <c r="X317">
        <v>0.7</v>
      </c>
      <c r="Y317">
        <v>1.7</v>
      </c>
      <c r="Z317">
        <v>2.2999999999999998</v>
      </c>
      <c r="AA317">
        <v>11.8</v>
      </c>
    </row>
    <row r="318" spans="1:27" x14ac:dyDescent="0.3">
      <c r="A318" t="s">
        <v>687</v>
      </c>
      <c r="B318">
        <v>4</v>
      </c>
      <c r="C318" t="s">
        <v>1902</v>
      </c>
      <c r="D318">
        <v>35</v>
      </c>
      <c r="E318">
        <v>35</v>
      </c>
      <c r="F318">
        <v>25.1</v>
      </c>
      <c r="G318">
        <v>4.5</v>
      </c>
      <c r="H318">
        <v>7.7</v>
      </c>
      <c r="I318">
        <v>0.57599999999999996</v>
      </c>
      <c r="J318">
        <v>4</v>
      </c>
      <c r="K318">
        <v>6.4</v>
      </c>
      <c r="L318">
        <v>0.625</v>
      </c>
      <c r="M318">
        <v>0.5</v>
      </c>
      <c r="N318">
        <v>1.3</v>
      </c>
      <c r="O318">
        <v>0.34</v>
      </c>
      <c r="P318">
        <v>1.8</v>
      </c>
      <c r="Q318">
        <v>2.7</v>
      </c>
      <c r="R318">
        <v>0.66700000000000004</v>
      </c>
      <c r="S318">
        <v>2.2000000000000002</v>
      </c>
      <c r="T318">
        <v>3.8</v>
      </c>
      <c r="U318">
        <v>5.9</v>
      </c>
      <c r="V318">
        <v>0.8</v>
      </c>
      <c r="W318">
        <v>0.9</v>
      </c>
      <c r="X318">
        <v>0.5</v>
      </c>
      <c r="Y318">
        <v>1.1000000000000001</v>
      </c>
      <c r="Z318">
        <v>1.9</v>
      </c>
      <c r="AA318">
        <v>11.1</v>
      </c>
    </row>
    <row r="319" spans="1:27" x14ac:dyDescent="0.3">
      <c r="A319" t="s">
        <v>687</v>
      </c>
      <c r="B319">
        <v>5</v>
      </c>
      <c r="C319" t="s">
        <v>1907</v>
      </c>
      <c r="D319">
        <v>35</v>
      </c>
      <c r="E319">
        <v>35</v>
      </c>
      <c r="F319">
        <v>34.4</v>
      </c>
      <c r="G319">
        <v>3</v>
      </c>
      <c r="H319">
        <v>7.5</v>
      </c>
      <c r="I319">
        <v>0.40200000000000002</v>
      </c>
      <c r="J319">
        <v>1.8</v>
      </c>
      <c r="K319">
        <v>4.2</v>
      </c>
      <c r="L319">
        <v>0.438</v>
      </c>
      <c r="M319">
        <v>1.2</v>
      </c>
      <c r="N319">
        <v>3.4</v>
      </c>
      <c r="O319">
        <v>0.35599999999999998</v>
      </c>
      <c r="P319">
        <v>1.8</v>
      </c>
      <c r="Q319">
        <v>2.2999999999999998</v>
      </c>
      <c r="R319">
        <v>0.76800000000000002</v>
      </c>
      <c r="S319">
        <v>0.8</v>
      </c>
      <c r="T319">
        <v>4.2</v>
      </c>
      <c r="U319">
        <v>5</v>
      </c>
      <c r="V319">
        <v>4</v>
      </c>
      <c r="W319">
        <v>1.3</v>
      </c>
      <c r="X319">
        <v>0.3</v>
      </c>
      <c r="Y319">
        <v>1.6</v>
      </c>
      <c r="Z319">
        <v>1.6</v>
      </c>
      <c r="AA319">
        <v>9.1</v>
      </c>
    </row>
    <row r="320" spans="1:27" x14ac:dyDescent="0.3">
      <c r="A320" t="s">
        <v>687</v>
      </c>
      <c r="B320">
        <v>6</v>
      </c>
      <c r="C320" t="s">
        <v>1909</v>
      </c>
      <c r="D320">
        <v>35</v>
      </c>
      <c r="E320">
        <v>34</v>
      </c>
      <c r="F320">
        <v>33.200000000000003</v>
      </c>
      <c r="G320">
        <v>2.5</v>
      </c>
      <c r="H320">
        <v>4.8</v>
      </c>
      <c r="I320">
        <v>0.51500000000000001</v>
      </c>
      <c r="J320">
        <v>1.1000000000000001</v>
      </c>
      <c r="K320">
        <v>1.5</v>
      </c>
      <c r="L320">
        <v>0.68500000000000005</v>
      </c>
      <c r="M320">
        <v>1.4</v>
      </c>
      <c r="N320">
        <v>3.2</v>
      </c>
      <c r="O320">
        <v>0.434</v>
      </c>
      <c r="P320">
        <v>0.5</v>
      </c>
      <c r="Q320">
        <v>0.7</v>
      </c>
      <c r="R320">
        <v>0.69199999999999995</v>
      </c>
      <c r="S320">
        <v>0.7</v>
      </c>
      <c r="T320">
        <v>2.7</v>
      </c>
      <c r="U320">
        <v>3.4</v>
      </c>
      <c r="V320">
        <v>3.6</v>
      </c>
      <c r="W320">
        <v>1.5</v>
      </c>
      <c r="X320">
        <v>0.9</v>
      </c>
      <c r="Y320">
        <v>0.8</v>
      </c>
      <c r="Z320">
        <v>1.3</v>
      </c>
      <c r="AA320">
        <v>6.8</v>
      </c>
    </row>
    <row r="321" spans="1:27" x14ac:dyDescent="0.3">
      <c r="A321" t="s">
        <v>687</v>
      </c>
      <c r="B321">
        <v>7</v>
      </c>
      <c r="C321" t="s">
        <v>1912</v>
      </c>
      <c r="D321">
        <v>24</v>
      </c>
      <c r="E321">
        <v>0</v>
      </c>
      <c r="F321">
        <v>12.5</v>
      </c>
      <c r="G321">
        <v>2.5</v>
      </c>
      <c r="H321">
        <v>3.5</v>
      </c>
      <c r="I321">
        <v>0.69399999999999995</v>
      </c>
      <c r="J321">
        <v>2.5</v>
      </c>
      <c r="K321">
        <v>3.5</v>
      </c>
      <c r="L321">
        <v>0.69399999999999995</v>
      </c>
      <c r="M321">
        <v>0</v>
      </c>
      <c r="N321">
        <v>0</v>
      </c>
      <c r="P321">
        <v>0.7</v>
      </c>
      <c r="Q321">
        <v>1</v>
      </c>
      <c r="R321">
        <v>0.66700000000000004</v>
      </c>
      <c r="S321">
        <v>1</v>
      </c>
      <c r="T321">
        <v>1.8</v>
      </c>
      <c r="U321">
        <v>2.8</v>
      </c>
      <c r="V321">
        <v>0.5</v>
      </c>
      <c r="W321">
        <v>0.1</v>
      </c>
      <c r="X321">
        <v>1.2</v>
      </c>
      <c r="Y321">
        <v>0.7</v>
      </c>
      <c r="Z321">
        <v>3.2</v>
      </c>
      <c r="AA321">
        <v>5.6</v>
      </c>
    </row>
    <row r="322" spans="1:27" x14ac:dyDescent="0.3">
      <c r="A322" t="s">
        <v>687</v>
      </c>
      <c r="B322">
        <v>8</v>
      </c>
      <c r="C322" t="s">
        <v>1914</v>
      </c>
      <c r="D322">
        <v>21</v>
      </c>
      <c r="E322">
        <v>0</v>
      </c>
      <c r="F322">
        <v>9.6</v>
      </c>
      <c r="G322">
        <v>1.5</v>
      </c>
      <c r="H322">
        <v>3.5</v>
      </c>
      <c r="I322">
        <v>0.42499999999999999</v>
      </c>
      <c r="J322">
        <v>0.9</v>
      </c>
      <c r="K322">
        <v>1.6</v>
      </c>
      <c r="L322">
        <v>0.55900000000000005</v>
      </c>
      <c r="M322">
        <v>0.6</v>
      </c>
      <c r="N322">
        <v>1.9</v>
      </c>
      <c r="O322">
        <v>0.308</v>
      </c>
      <c r="P322">
        <v>0.8</v>
      </c>
      <c r="Q322">
        <v>1</v>
      </c>
      <c r="R322">
        <v>0.85</v>
      </c>
      <c r="S322">
        <v>0.5</v>
      </c>
      <c r="T322">
        <v>0.5</v>
      </c>
      <c r="U322">
        <v>1</v>
      </c>
      <c r="V322">
        <v>0.1</v>
      </c>
      <c r="W322">
        <v>0.1</v>
      </c>
      <c r="X322">
        <v>0.1</v>
      </c>
      <c r="Y322">
        <v>0.6</v>
      </c>
      <c r="Z322">
        <v>0.8</v>
      </c>
      <c r="AA322">
        <v>4.3</v>
      </c>
    </row>
    <row r="323" spans="1:27" x14ac:dyDescent="0.3">
      <c r="A323" t="s">
        <v>687</v>
      </c>
      <c r="B323">
        <v>9</v>
      </c>
      <c r="C323" t="s">
        <v>1917</v>
      </c>
      <c r="D323">
        <v>26</v>
      </c>
      <c r="E323">
        <v>0</v>
      </c>
      <c r="F323">
        <v>8</v>
      </c>
      <c r="G323">
        <v>0.7</v>
      </c>
      <c r="H323">
        <v>1.2</v>
      </c>
      <c r="I323">
        <v>0.63300000000000001</v>
      </c>
      <c r="J323">
        <v>0.7</v>
      </c>
      <c r="K323">
        <v>1.2</v>
      </c>
      <c r="L323">
        <v>0.63300000000000001</v>
      </c>
      <c r="M323">
        <v>0</v>
      </c>
      <c r="N323">
        <v>0</v>
      </c>
      <c r="P323">
        <v>0.5</v>
      </c>
      <c r="Q323">
        <v>0.7</v>
      </c>
      <c r="R323">
        <v>0.72199999999999998</v>
      </c>
      <c r="S323">
        <v>0.7</v>
      </c>
      <c r="T323">
        <v>1</v>
      </c>
      <c r="U323">
        <v>1.7</v>
      </c>
      <c r="V323">
        <v>0.1</v>
      </c>
      <c r="W323">
        <v>0.3</v>
      </c>
      <c r="X323">
        <v>1</v>
      </c>
      <c r="Y323">
        <v>0.5</v>
      </c>
      <c r="Z323">
        <v>1.2</v>
      </c>
      <c r="AA323">
        <v>2</v>
      </c>
    </row>
    <row r="324" spans="1:27" x14ac:dyDescent="0.3">
      <c r="A324" t="s">
        <v>687</v>
      </c>
      <c r="B324">
        <v>10</v>
      </c>
      <c r="C324" t="s">
        <v>1922</v>
      </c>
      <c r="D324">
        <v>17</v>
      </c>
      <c r="E324">
        <v>0</v>
      </c>
      <c r="F324">
        <v>6.6</v>
      </c>
      <c r="G324">
        <v>0.6</v>
      </c>
      <c r="H324">
        <v>1.9</v>
      </c>
      <c r="I324">
        <v>0.34399999999999997</v>
      </c>
      <c r="J324">
        <v>0.3</v>
      </c>
      <c r="K324">
        <v>0.4</v>
      </c>
      <c r="L324">
        <v>0.71399999999999997</v>
      </c>
      <c r="M324">
        <v>0.4</v>
      </c>
      <c r="N324">
        <v>1.5</v>
      </c>
      <c r="O324">
        <v>0.24</v>
      </c>
      <c r="P324">
        <v>0.2</v>
      </c>
      <c r="Q324">
        <v>0.4</v>
      </c>
      <c r="R324">
        <v>0.42899999999999999</v>
      </c>
      <c r="S324">
        <v>0.3</v>
      </c>
      <c r="T324">
        <v>1.3</v>
      </c>
      <c r="U324">
        <v>1.6</v>
      </c>
      <c r="V324">
        <v>0.1</v>
      </c>
      <c r="W324">
        <v>0.1</v>
      </c>
      <c r="X324">
        <v>0.1</v>
      </c>
      <c r="Y324">
        <v>0.1</v>
      </c>
      <c r="Z324">
        <v>0.4</v>
      </c>
      <c r="AA324">
        <v>1.8</v>
      </c>
    </row>
    <row r="325" spans="1:27" x14ac:dyDescent="0.3">
      <c r="A325" t="s">
        <v>687</v>
      </c>
      <c r="B325">
        <v>11</v>
      </c>
      <c r="C325" t="s">
        <v>1919</v>
      </c>
      <c r="D325">
        <v>21</v>
      </c>
      <c r="E325">
        <v>1</v>
      </c>
      <c r="F325">
        <v>7.5</v>
      </c>
      <c r="G325">
        <v>0.9</v>
      </c>
      <c r="H325">
        <v>1.5</v>
      </c>
      <c r="I325">
        <v>0.61299999999999999</v>
      </c>
      <c r="J325">
        <v>0.9</v>
      </c>
      <c r="K325">
        <v>1.4</v>
      </c>
      <c r="L325">
        <v>0.65500000000000003</v>
      </c>
      <c r="M325">
        <v>0</v>
      </c>
      <c r="N325">
        <v>0.1</v>
      </c>
      <c r="O325">
        <v>0</v>
      </c>
      <c r="P325">
        <v>0</v>
      </c>
      <c r="Q325">
        <v>0</v>
      </c>
      <c r="S325">
        <v>0.2</v>
      </c>
      <c r="T325">
        <v>0.9</v>
      </c>
      <c r="U325">
        <v>1</v>
      </c>
      <c r="V325">
        <v>0.4</v>
      </c>
      <c r="W325">
        <v>0.1</v>
      </c>
      <c r="X325">
        <v>0.2</v>
      </c>
      <c r="Y325">
        <v>0.3</v>
      </c>
      <c r="Z325">
        <v>0.6</v>
      </c>
      <c r="AA325">
        <v>1.8</v>
      </c>
    </row>
    <row r="326" spans="1:27" x14ac:dyDescent="0.3">
      <c r="A326" t="s">
        <v>687</v>
      </c>
      <c r="B326">
        <v>12</v>
      </c>
      <c r="C326" t="s">
        <v>1925</v>
      </c>
      <c r="D326">
        <v>4</v>
      </c>
      <c r="E326">
        <v>0</v>
      </c>
      <c r="F326">
        <v>6.8</v>
      </c>
      <c r="G326">
        <v>0.8</v>
      </c>
      <c r="H326">
        <v>1.5</v>
      </c>
      <c r="I326">
        <v>0.5</v>
      </c>
      <c r="J326">
        <v>0.5</v>
      </c>
      <c r="K326">
        <v>1.3</v>
      </c>
      <c r="L326">
        <v>0.4</v>
      </c>
      <c r="M326">
        <v>0.3</v>
      </c>
      <c r="N326">
        <v>0.3</v>
      </c>
      <c r="O326">
        <v>1</v>
      </c>
      <c r="P326">
        <v>0</v>
      </c>
      <c r="Q326">
        <v>0</v>
      </c>
      <c r="S326">
        <v>0.3</v>
      </c>
      <c r="T326">
        <v>1.3</v>
      </c>
      <c r="U326">
        <v>1.5</v>
      </c>
      <c r="V326">
        <v>0</v>
      </c>
      <c r="W326">
        <v>0.3</v>
      </c>
      <c r="X326">
        <v>0</v>
      </c>
      <c r="Y326">
        <v>0</v>
      </c>
      <c r="Z326">
        <v>0.8</v>
      </c>
      <c r="AA326">
        <v>1.8</v>
      </c>
    </row>
    <row r="327" spans="1:27" x14ac:dyDescent="0.3">
      <c r="A327" t="s">
        <v>687</v>
      </c>
      <c r="B327">
        <v>13</v>
      </c>
      <c r="C327" t="s">
        <v>1927</v>
      </c>
      <c r="D327">
        <v>3</v>
      </c>
      <c r="E327">
        <v>0</v>
      </c>
      <c r="F327">
        <v>1.7</v>
      </c>
      <c r="G327">
        <v>0.3</v>
      </c>
      <c r="H327">
        <v>1</v>
      </c>
      <c r="I327">
        <v>0.33300000000000002</v>
      </c>
      <c r="J327">
        <v>0</v>
      </c>
      <c r="K327">
        <v>0.7</v>
      </c>
      <c r="L327">
        <v>0</v>
      </c>
      <c r="M327">
        <v>0.3</v>
      </c>
      <c r="N327">
        <v>0.3</v>
      </c>
      <c r="O327">
        <v>1</v>
      </c>
      <c r="P327">
        <v>0</v>
      </c>
      <c r="Q327">
        <v>0.7</v>
      </c>
      <c r="R327">
        <v>0</v>
      </c>
      <c r="S327">
        <v>0.3</v>
      </c>
      <c r="T327">
        <v>1.3</v>
      </c>
      <c r="U327">
        <v>1.7</v>
      </c>
      <c r="V327">
        <v>0</v>
      </c>
      <c r="W327">
        <v>0</v>
      </c>
      <c r="X327">
        <v>0</v>
      </c>
      <c r="Y327">
        <v>0.7</v>
      </c>
      <c r="Z327">
        <v>0</v>
      </c>
      <c r="AA327">
        <v>1</v>
      </c>
    </row>
    <row r="328" spans="1:27" x14ac:dyDescent="0.3">
      <c r="A328" t="s">
        <v>687</v>
      </c>
      <c r="B328">
        <v>14</v>
      </c>
      <c r="C328" t="s">
        <v>1929</v>
      </c>
      <c r="D328">
        <v>11</v>
      </c>
      <c r="E328">
        <v>0</v>
      </c>
      <c r="F328">
        <v>1.7</v>
      </c>
      <c r="G328">
        <v>0.1</v>
      </c>
      <c r="H328">
        <v>0.3</v>
      </c>
      <c r="I328">
        <v>0.33300000000000002</v>
      </c>
      <c r="J328">
        <v>0</v>
      </c>
      <c r="K328">
        <v>0</v>
      </c>
      <c r="M328">
        <v>0.1</v>
      </c>
      <c r="N328">
        <v>0.3</v>
      </c>
      <c r="O328">
        <v>0.33300000000000002</v>
      </c>
      <c r="P328">
        <v>0</v>
      </c>
      <c r="Q328">
        <v>0</v>
      </c>
      <c r="S328">
        <v>0.1</v>
      </c>
      <c r="T328">
        <v>0.1</v>
      </c>
      <c r="U328">
        <v>0.2</v>
      </c>
      <c r="V328">
        <v>0.5</v>
      </c>
      <c r="W328">
        <v>0.1</v>
      </c>
      <c r="X328">
        <v>0</v>
      </c>
      <c r="Y328">
        <v>0</v>
      </c>
      <c r="Z328">
        <v>0.1</v>
      </c>
      <c r="AA328">
        <v>0.3</v>
      </c>
    </row>
    <row r="329" spans="1:27" x14ac:dyDescent="0.3">
      <c r="A329" t="s">
        <v>687</v>
      </c>
      <c r="B329">
        <v>15</v>
      </c>
      <c r="C329" t="s">
        <v>1931</v>
      </c>
      <c r="D329">
        <v>3</v>
      </c>
      <c r="E329">
        <v>0</v>
      </c>
      <c r="F329">
        <v>2.2999999999999998</v>
      </c>
      <c r="G329">
        <v>0</v>
      </c>
      <c r="H329">
        <v>0.7</v>
      </c>
      <c r="I329">
        <v>0</v>
      </c>
      <c r="J329">
        <v>0</v>
      </c>
      <c r="K329">
        <v>0.3</v>
      </c>
      <c r="L329">
        <v>0</v>
      </c>
      <c r="M329">
        <v>0</v>
      </c>
      <c r="N329">
        <v>0.3</v>
      </c>
      <c r="O329">
        <v>0</v>
      </c>
      <c r="P329">
        <v>0</v>
      </c>
      <c r="Q329">
        <v>0</v>
      </c>
      <c r="S329">
        <v>0</v>
      </c>
      <c r="T329">
        <v>0.3</v>
      </c>
      <c r="U329">
        <v>0.3</v>
      </c>
      <c r="V329">
        <v>0.3</v>
      </c>
      <c r="W329">
        <v>0</v>
      </c>
      <c r="X329">
        <v>0</v>
      </c>
      <c r="Y329">
        <v>0.3</v>
      </c>
      <c r="Z329">
        <v>0.7</v>
      </c>
      <c r="AA329">
        <v>0</v>
      </c>
    </row>
    <row r="330" spans="1:27" x14ac:dyDescent="0.3">
      <c r="A330" t="s">
        <v>181</v>
      </c>
      <c r="B330">
        <v>1</v>
      </c>
      <c r="C330" t="s">
        <v>1936</v>
      </c>
      <c r="D330">
        <v>34</v>
      </c>
      <c r="E330">
        <v>29</v>
      </c>
      <c r="F330">
        <v>31.9</v>
      </c>
      <c r="G330">
        <v>5.8</v>
      </c>
      <c r="H330">
        <v>13.1</v>
      </c>
      <c r="I330">
        <v>0.44600000000000001</v>
      </c>
      <c r="J330">
        <v>3.6</v>
      </c>
      <c r="K330">
        <v>7</v>
      </c>
      <c r="L330">
        <v>0.50800000000000001</v>
      </c>
      <c r="M330">
        <v>2.2999999999999998</v>
      </c>
      <c r="N330">
        <v>6.1</v>
      </c>
      <c r="O330">
        <v>0.374</v>
      </c>
      <c r="P330">
        <v>3.1</v>
      </c>
      <c r="Q330">
        <v>4</v>
      </c>
      <c r="R330">
        <v>0.76500000000000001</v>
      </c>
      <c r="S330">
        <v>1.2</v>
      </c>
      <c r="T330">
        <v>6.5</v>
      </c>
      <c r="U330">
        <v>7.6</v>
      </c>
      <c r="V330">
        <v>1.3</v>
      </c>
      <c r="W330">
        <v>0.9</v>
      </c>
      <c r="X330">
        <v>0.4</v>
      </c>
      <c r="Y330">
        <v>2.4</v>
      </c>
      <c r="Z330">
        <v>2.1</v>
      </c>
      <c r="AA330">
        <v>17</v>
      </c>
    </row>
    <row r="331" spans="1:27" x14ac:dyDescent="0.3">
      <c r="A331" t="s">
        <v>181</v>
      </c>
      <c r="B331">
        <v>2</v>
      </c>
      <c r="C331" t="s">
        <v>1940</v>
      </c>
      <c r="D331">
        <v>33</v>
      </c>
      <c r="E331">
        <v>33</v>
      </c>
      <c r="F331">
        <v>31.4</v>
      </c>
      <c r="G331">
        <v>3.3</v>
      </c>
      <c r="H331">
        <v>7.1</v>
      </c>
      <c r="I331">
        <v>0.46600000000000003</v>
      </c>
      <c r="J331">
        <v>2.4</v>
      </c>
      <c r="K331">
        <v>4.5</v>
      </c>
      <c r="L331">
        <v>0.54100000000000004</v>
      </c>
      <c r="M331">
        <v>0.9</v>
      </c>
      <c r="N331">
        <v>2.6</v>
      </c>
      <c r="O331">
        <v>0.33700000000000002</v>
      </c>
      <c r="P331">
        <v>2.6</v>
      </c>
      <c r="Q331">
        <v>3.4</v>
      </c>
      <c r="R331">
        <v>0.78400000000000003</v>
      </c>
      <c r="S331">
        <v>0.2</v>
      </c>
      <c r="T331">
        <v>2</v>
      </c>
      <c r="U331">
        <v>2.2000000000000002</v>
      </c>
      <c r="V331">
        <v>4.8</v>
      </c>
      <c r="W331">
        <v>0.5</v>
      </c>
      <c r="X331">
        <v>0.1</v>
      </c>
      <c r="Y331">
        <v>2</v>
      </c>
      <c r="Z331">
        <v>1.4</v>
      </c>
      <c r="AA331">
        <v>10.1</v>
      </c>
    </row>
    <row r="332" spans="1:27" x14ac:dyDescent="0.3">
      <c r="A332" t="s">
        <v>181</v>
      </c>
      <c r="B332">
        <v>3</v>
      </c>
      <c r="C332" t="s">
        <v>1938</v>
      </c>
      <c r="D332">
        <v>34</v>
      </c>
      <c r="E332">
        <v>34</v>
      </c>
      <c r="F332">
        <v>31.4</v>
      </c>
      <c r="G332">
        <v>3.3</v>
      </c>
      <c r="H332">
        <v>7.7</v>
      </c>
      <c r="I332">
        <v>0.43099999999999999</v>
      </c>
      <c r="J332">
        <v>1.9</v>
      </c>
      <c r="K332">
        <v>3.6</v>
      </c>
      <c r="L332">
        <v>0.52400000000000002</v>
      </c>
      <c r="M332">
        <v>1.4</v>
      </c>
      <c r="N332">
        <v>4.0999999999999996</v>
      </c>
      <c r="O332">
        <v>0.34799999999999998</v>
      </c>
      <c r="P332">
        <v>1.9</v>
      </c>
      <c r="Q332">
        <v>2.6</v>
      </c>
      <c r="R332">
        <v>0.75</v>
      </c>
      <c r="S332">
        <v>2.2000000000000002</v>
      </c>
      <c r="T332">
        <v>4.5999999999999996</v>
      </c>
      <c r="U332">
        <v>6.9</v>
      </c>
      <c r="V332">
        <v>1.9</v>
      </c>
      <c r="W332">
        <v>0.9</v>
      </c>
      <c r="X332">
        <v>0.3</v>
      </c>
      <c r="Y332">
        <v>1.5</v>
      </c>
      <c r="Z332">
        <v>2.4</v>
      </c>
      <c r="AA332">
        <v>10</v>
      </c>
    </row>
    <row r="333" spans="1:27" x14ac:dyDescent="0.3">
      <c r="A333" t="s">
        <v>181</v>
      </c>
      <c r="B333">
        <v>4</v>
      </c>
      <c r="C333" t="s">
        <v>1942</v>
      </c>
      <c r="D333">
        <v>34</v>
      </c>
      <c r="E333">
        <v>14</v>
      </c>
      <c r="F333">
        <v>19.100000000000001</v>
      </c>
      <c r="G333">
        <v>3.6</v>
      </c>
      <c r="H333">
        <v>6.8</v>
      </c>
      <c r="I333">
        <v>0.52800000000000002</v>
      </c>
      <c r="J333">
        <v>3.2</v>
      </c>
      <c r="K333">
        <v>5.6</v>
      </c>
      <c r="L333">
        <v>0.56299999999999994</v>
      </c>
      <c r="M333">
        <v>0.4</v>
      </c>
      <c r="N333">
        <v>1.1000000000000001</v>
      </c>
      <c r="O333">
        <v>0.35899999999999999</v>
      </c>
      <c r="P333">
        <v>1.9</v>
      </c>
      <c r="Q333">
        <v>2.2999999999999998</v>
      </c>
      <c r="R333">
        <v>0.81799999999999995</v>
      </c>
      <c r="S333">
        <v>1.5</v>
      </c>
      <c r="T333">
        <v>3.7</v>
      </c>
      <c r="U333">
        <v>5.2</v>
      </c>
      <c r="V333">
        <v>0.2</v>
      </c>
      <c r="W333">
        <v>0.2</v>
      </c>
      <c r="X333">
        <v>0.6</v>
      </c>
      <c r="Y333">
        <v>1</v>
      </c>
      <c r="Z333">
        <v>2.5</v>
      </c>
      <c r="AA333">
        <v>9.4</v>
      </c>
    </row>
    <row r="334" spans="1:27" x14ac:dyDescent="0.3">
      <c r="A334" t="s">
        <v>181</v>
      </c>
      <c r="B334">
        <v>5</v>
      </c>
      <c r="C334" t="s">
        <v>1946</v>
      </c>
      <c r="D334">
        <v>34</v>
      </c>
      <c r="E334">
        <v>20</v>
      </c>
      <c r="F334">
        <v>18.2</v>
      </c>
      <c r="G334">
        <v>2.5</v>
      </c>
      <c r="H334">
        <v>6</v>
      </c>
      <c r="I334">
        <v>0.42</v>
      </c>
      <c r="J334">
        <v>1.7</v>
      </c>
      <c r="K334">
        <v>3.4</v>
      </c>
      <c r="L334">
        <v>0.496</v>
      </c>
      <c r="M334">
        <v>0.8</v>
      </c>
      <c r="N334">
        <v>2.6</v>
      </c>
      <c r="O334">
        <v>0.318</v>
      </c>
      <c r="P334">
        <v>1.8</v>
      </c>
      <c r="Q334">
        <v>2.6</v>
      </c>
      <c r="R334">
        <v>0.70099999999999996</v>
      </c>
      <c r="S334">
        <v>1.9</v>
      </c>
      <c r="T334">
        <v>4.3</v>
      </c>
      <c r="U334">
        <v>6.1</v>
      </c>
      <c r="V334">
        <v>0.3</v>
      </c>
      <c r="W334">
        <v>0.3</v>
      </c>
      <c r="X334">
        <v>1.2</v>
      </c>
      <c r="Y334">
        <v>0.9</v>
      </c>
      <c r="Z334">
        <v>2.5</v>
      </c>
      <c r="AA334">
        <v>7.7</v>
      </c>
    </row>
    <row r="335" spans="1:27" x14ac:dyDescent="0.3">
      <c r="A335" t="s">
        <v>181</v>
      </c>
      <c r="B335">
        <v>6</v>
      </c>
      <c r="C335" t="s">
        <v>1949</v>
      </c>
      <c r="D335">
        <v>34</v>
      </c>
      <c r="E335">
        <v>1</v>
      </c>
      <c r="F335">
        <v>19.2</v>
      </c>
      <c r="G335">
        <v>2</v>
      </c>
      <c r="H335">
        <v>5.3</v>
      </c>
      <c r="I335">
        <v>0.376</v>
      </c>
      <c r="J335">
        <v>0.4</v>
      </c>
      <c r="K335">
        <v>0.9</v>
      </c>
      <c r="L335">
        <v>0.48399999999999999</v>
      </c>
      <c r="M335">
        <v>1.6</v>
      </c>
      <c r="N335">
        <v>4.4000000000000004</v>
      </c>
      <c r="O335">
        <v>0.35299999999999998</v>
      </c>
      <c r="P335">
        <v>1.7</v>
      </c>
      <c r="Q335">
        <v>1.8</v>
      </c>
      <c r="R335">
        <v>0.95</v>
      </c>
      <c r="S335">
        <v>0.1</v>
      </c>
      <c r="T335">
        <v>1</v>
      </c>
      <c r="U335">
        <v>1.1000000000000001</v>
      </c>
      <c r="V335">
        <v>1.8</v>
      </c>
      <c r="W335">
        <v>0.4</v>
      </c>
      <c r="X335">
        <v>0.1</v>
      </c>
      <c r="Y335">
        <v>1.2</v>
      </c>
      <c r="Z335">
        <v>1.4</v>
      </c>
      <c r="AA335">
        <v>7.2</v>
      </c>
    </row>
    <row r="336" spans="1:27" x14ac:dyDescent="0.3">
      <c r="A336" t="s">
        <v>181</v>
      </c>
      <c r="B336">
        <v>7</v>
      </c>
      <c r="C336" t="s">
        <v>1951</v>
      </c>
      <c r="D336">
        <v>33</v>
      </c>
      <c r="E336">
        <v>11</v>
      </c>
      <c r="F336">
        <v>16.3</v>
      </c>
      <c r="G336">
        <v>1.8</v>
      </c>
      <c r="H336">
        <v>4</v>
      </c>
      <c r="I336">
        <v>0.44700000000000001</v>
      </c>
      <c r="J336">
        <v>1</v>
      </c>
      <c r="K336">
        <v>1.8</v>
      </c>
      <c r="L336">
        <v>0.53300000000000003</v>
      </c>
      <c r="M336">
        <v>0.8</v>
      </c>
      <c r="N336">
        <v>2.2000000000000002</v>
      </c>
      <c r="O336">
        <v>0.375</v>
      </c>
      <c r="P336">
        <v>1</v>
      </c>
      <c r="Q336">
        <v>1.3</v>
      </c>
      <c r="R336">
        <v>0.81</v>
      </c>
      <c r="S336">
        <v>0.2</v>
      </c>
      <c r="T336">
        <v>1.2</v>
      </c>
      <c r="U336">
        <v>1.4</v>
      </c>
      <c r="V336">
        <v>1.5</v>
      </c>
      <c r="W336">
        <v>0.4</v>
      </c>
      <c r="X336">
        <v>0</v>
      </c>
      <c r="Y336">
        <v>1.2</v>
      </c>
      <c r="Z336">
        <v>2</v>
      </c>
      <c r="AA336">
        <v>5.4</v>
      </c>
    </row>
    <row r="337" spans="1:27" x14ac:dyDescent="0.3">
      <c r="A337" t="s">
        <v>181</v>
      </c>
      <c r="B337">
        <v>8</v>
      </c>
      <c r="C337" t="s">
        <v>1954</v>
      </c>
      <c r="D337">
        <v>32</v>
      </c>
      <c r="E337">
        <v>5</v>
      </c>
      <c r="F337">
        <v>13.7</v>
      </c>
      <c r="G337">
        <v>1.4</v>
      </c>
      <c r="H337">
        <v>3.8</v>
      </c>
      <c r="I337">
        <v>0.36699999999999999</v>
      </c>
      <c r="J337">
        <v>1.3</v>
      </c>
      <c r="K337">
        <v>2.7</v>
      </c>
      <c r="L337">
        <v>0.47099999999999997</v>
      </c>
      <c r="M337">
        <v>0.1</v>
      </c>
      <c r="N337">
        <v>1.1000000000000001</v>
      </c>
      <c r="O337">
        <v>0.114</v>
      </c>
      <c r="P337">
        <v>1.1000000000000001</v>
      </c>
      <c r="Q337">
        <v>1.3</v>
      </c>
      <c r="R337">
        <v>0.79100000000000004</v>
      </c>
      <c r="S337">
        <v>0.8</v>
      </c>
      <c r="T337">
        <v>2.2000000000000002</v>
      </c>
      <c r="U337">
        <v>3</v>
      </c>
      <c r="V337">
        <v>0.6</v>
      </c>
      <c r="W337">
        <v>0.2</v>
      </c>
      <c r="X337">
        <v>0.1</v>
      </c>
      <c r="Y337">
        <v>0.8</v>
      </c>
      <c r="Z337">
        <v>1.4</v>
      </c>
      <c r="AA337">
        <v>3.9</v>
      </c>
    </row>
    <row r="338" spans="1:27" x14ac:dyDescent="0.3">
      <c r="A338" t="s">
        <v>181</v>
      </c>
      <c r="B338">
        <v>9</v>
      </c>
      <c r="C338" t="s">
        <v>1957</v>
      </c>
      <c r="D338">
        <v>34</v>
      </c>
      <c r="E338">
        <v>23</v>
      </c>
      <c r="F338">
        <v>19.3</v>
      </c>
      <c r="G338">
        <v>1.3</v>
      </c>
      <c r="H338">
        <v>3.6</v>
      </c>
      <c r="I338">
        <v>0.35499999999999998</v>
      </c>
      <c r="J338">
        <v>0.9</v>
      </c>
      <c r="K338">
        <v>2.4</v>
      </c>
      <c r="L338">
        <v>0.373</v>
      </c>
      <c r="M338">
        <v>0.4</v>
      </c>
      <c r="N338">
        <v>1.1000000000000001</v>
      </c>
      <c r="O338">
        <v>0.316</v>
      </c>
      <c r="P338">
        <v>0.4</v>
      </c>
      <c r="Q338">
        <v>0.6</v>
      </c>
      <c r="R338">
        <v>0.59099999999999997</v>
      </c>
      <c r="S338">
        <v>0.2</v>
      </c>
      <c r="T338">
        <v>1.1000000000000001</v>
      </c>
      <c r="U338">
        <v>1.3</v>
      </c>
      <c r="V338">
        <v>1.2</v>
      </c>
      <c r="W338">
        <v>0.6</v>
      </c>
      <c r="X338">
        <v>0</v>
      </c>
      <c r="Y338">
        <v>0.8</v>
      </c>
      <c r="Z338">
        <v>1.4</v>
      </c>
      <c r="AA338">
        <v>3.3</v>
      </c>
    </row>
    <row r="339" spans="1:27" x14ac:dyDescent="0.3">
      <c r="A339" t="s">
        <v>181</v>
      </c>
      <c r="B339">
        <v>10</v>
      </c>
      <c r="C339" t="s">
        <v>1959</v>
      </c>
      <c r="D339">
        <v>19</v>
      </c>
      <c r="E339">
        <v>0</v>
      </c>
      <c r="F339">
        <v>5.8</v>
      </c>
      <c r="G339">
        <v>0.4</v>
      </c>
      <c r="H339">
        <v>1.4</v>
      </c>
      <c r="I339">
        <v>0.308</v>
      </c>
      <c r="J339">
        <v>0.4</v>
      </c>
      <c r="K339">
        <v>1.4</v>
      </c>
      <c r="L339">
        <v>0.308</v>
      </c>
      <c r="M339">
        <v>0</v>
      </c>
      <c r="N339">
        <v>0</v>
      </c>
      <c r="P339">
        <v>0.8</v>
      </c>
      <c r="Q339">
        <v>1.1000000000000001</v>
      </c>
      <c r="R339">
        <v>0.71399999999999997</v>
      </c>
      <c r="S339">
        <v>0.9</v>
      </c>
      <c r="T339">
        <v>1.1000000000000001</v>
      </c>
      <c r="U339">
        <v>2</v>
      </c>
      <c r="V339">
        <v>0.2</v>
      </c>
      <c r="W339">
        <v>0.1</v>
      </c>
      <c r="X339">
        <v>0.2</v>
      </c>
      <c r="Y339">
        <v>0.5</v>
      </c>
      <c r="Z339">
        <v>0.9</v>
      </c>
      <c r="AA339">
        <v>1.6</v>
      </c>
    </row>
    <row r="340" spans="1:27" x14ac:dyDescent="0.3">
      <c r="A340" t="s">
        <v>181</v>
      </c>
      <c r="B340">
        <v>11</v>
      </c>
      <c r="C340" t="s">
        <v>1962</v>
      </c>
      <c r="D340">
        <v>7</v>
      </c>
      <c r="E340">
        <v>0</v>
      </c>
      <c r="F340">
        <v>1.7</v>
      </c>
      <c r="G340">
        <v>0.3</v>
      </c>
      <c r="H340">
        <v>0.6</v>
      </c>
      <c r="I340">
        <v>0.5</v>
      </c>
      <c r="J340">
        <v>0</v>
      </c>
      <c r="K340">
        <v>0</v>
      </c>
      <c r="M340">
        <v>0.3</v>
      </c>
      <c r="N340">
        <v>0.6</v>
      </c>
      <c r="O340">
        <v>0.5</v>
      </c>
      <c r="P340">
        <v>0</v>
      </c>
      <c r="Q340">
        <v>0</v>
      </c>
      <c r="S340">
        <v>0.1</v>
      </c>
      <c r="T340">
        <v>0.3</v>
      </c>
      <c r="U340">
        <v>0.4</v>
      </c>
      <c r="V340">
        <v>0</v>
      </c>
      <c r="W340">
        <v>0</v>
      </c>
      <c r="X340">
        <v>0</v>
      </c>
      <c r="Y340">
        <v>0</v>
      </c>
      <c r="Z340">
        <v>0.1</v>
      </c>
      <c r="AA340">
        <v>0.9</v>
      </c>
    </row>
    <row r="341" spans="1:27" x14ac:dyDescent="0.3">
      <c r="A341" t="s">
        <v>181</v>
      </c>
      <c r="B341">
        <v>12</v>
      </c>
      <c r="C341" t="s">
        <v>1964</v>
      </c>
      <c r="D341">
        <v>9</v>
      </c>
      <c r="E341">
        <v>0</v>
      </c>
      <c r="F341">
        <v>2.6</v>
      </c>
      <c r="G341">
        <v>0.2</v>
      </c>
      <c r="H341">
        <v>0.4</v>
      </c>
      <c r="I341">
        <v>0.5</v>
      </c>
      <c r="J341">
        <v>0.2</v>
      </c>
      <c r="K341">
        <v>0.3</v>
      </c>
      <c r="L341">
        <v>0.66700000000000004</v>
      </c>
      <c r="M341">
        <v>0</v>
      </c>
      <c r="N341">
        <v>0.1</v>
      </c>
      <c r="O341">
        <v>0</v>
      </c>
      <c r="P341">
        <v>0</v>
      </c>
      <c r="Q341">
        <v>0</v>
      </c>
      <c r="S341">
        <v>0</v>
      </c>
      <c r="T341">
        <v>0</v>
      </c>
      <c r="U341">
        <v>0</v>
      </c>
      <c r="V341">
        <v>0.1</v>
      </c>
      <c r="W341">
        <v>0</v>
      </c>
      <c r="X341">
        <v>0</v>
      </c>
      <c r="Y341">
        <v>0.1</v>
      </c>
      <c r="Z341">
        <v>0</v>
      </c>
      <c r="AA341">
        <v>0.4</v>
      </c>
    </row>
    <row r="342" spans="1:27" x14ac:dyDescent="0.3">
      <c r="A342" t="s">
        <v>181</v>
      </c>
      <c r="B342">
        <v>13</v>
      </c>
      <c r="C342" t="s">
        <v>1967</v>
      </c>
      <c r="D342">
        <v>7</v>
      </c>
      <c r="E342">
        <v>0</v>
      </c>
      <c r="F342">
        <v>1.6</v>
      </c>
      <c r="G342">
        <v>0</v>
      </c>
      <c r="H342">
        <v>0.4</v>
      </c>
      <c r="I342">
        <v>0</v>
      </c>
      <c r="J342">
        <v>0</v>
      </c>
      <c r="K342">
        <v>0</v>
      </c>
      <c r="M342">
        <v>0</v>
      </c>
      <c r="N342">
        <v>0.4</v>
      </c>
      <c r="O342">
        <v>0</v>
      </c>
      <c r="P342">
        <v>0</v>
      </c>
      <c r="Q342">
        <v>0</v>
      </c>
      <c r="S342">
        <v>0</v>
      </c>
      <c r="T342">
        <v>0.3</v>
      </c>
      <c r="U342">
        <v>0.3</v>
      </c>
      <c r="V342">
        <v>0.1</v>
      </c>
      <c r="W342">
        <v>0</v>
      </c>
      <c r="X342">
        <v>0</v>
      </c>
      <c r="Y342">
        <v>0.1</v>
      </c>
      <c r="Z342">
        <v>0</v>
      </c>
      <c r="AA342">
        <v>0</v>
      </c>
    </row>
    <row r="343" spans="1:27" x14ac:dyDescent="0.3">
      <c r="A343" t="s">
        <v>1971</v>
      </c>
      <c r="B343">
        <v>1</v>
      </c>
      <c r="C343" t="s">
        <v>1972</v>
      </c>
      <c r="D343">
        <v>34</v>
      </c>
      <c r="E343">
        <v>33</v>
      </c>
      <c r="F343">
        <v>34.1</v>
      </c>
      <c r="G343">
        <v>5.9</v>
      </c>
      <c r="H343">
        <v>14.5</v>
      </c>
      <c r="I343">
        <v>0.40899999999999997</v>
      </c>
      <c r="J343">
        <v>2.8</v>
      </c>
      <c r="K343">
        <v>5.0999999999999996</v>
      </c>
      <c r="L343">
        <v>0.53700000000000003</v>
      </c>
      <c r="M343">
        <v>3.1</v>
      </c>
      <c r="N343">
        <v>9.3000000000000007</v>
      </c>
      <c r="O343">
        <v>0.33800000000000002</v>
      </c>
      <c r="P343">
        <v>4.3</v>
      </c>
      <c r="Q343">
        <v>5.8</v>
      </c>
      <c r="R343">
        <v>0.73199999999999998</v>
      </c>
      <c r="S343">
        <v>0.9</v>
      </c>
      <c r="T343">
        <v>4.3</v>
      </c>
      <c r="U343">
        <v>5.0999999999999996</v>
      </c>
      <c r="V343">
        <v>2.8</v>
      </c>
      <c r="W343">
        <v>1.4</v>
      </c>
      <c r="X343">
        <v>0.8</v>
      </c>
      <c r="Y343">
        <v>1.9</v>
      </c>
      <c r="Z343">
        <v>2.4</v>
      </c>
      <c r="AA343">
        <v>19.2</v>
      </c>
    </row>
    <row r="344" spans="1:27" x14ac:dyDescent="0.3">
      <c r="A344" t="s">
        <v>1971</v>
      </c>
      <c r="B344">
        <v>2</v>
      </c>
      <c r="C344" t="s">
        <v>1976</v>
      </c>
      <c r="D344">
        <v>33</v>
      </c>
      <c r="E344">
        <v>33</v>
      </c>
      <c r="F344">
        <v>35.5</v>
      </c>
      <c r="G344">
        <v>5.8</v>
      </c>
      <c r="H344">
        <v>12.9</v>
      </c>
      <c r="I344">
        <v>0.45200000000000001</v>
      </c>
      <c r="J344">
        <v>4.5</v>
      </c>
      <c r="K344">
        <v>9.1999999999999993</v>
      </c>
      <c r="L344">
        <v>0.48699999999999999</v>
      </c>
      <c r="M344">
        <v>1.4</v>
      </c>
      <c r="N344">
        <v>3.8</v>
      </c>
      <c r="O344">
        <v>0.36799999999999999</v>
      </c>
      <c r="P344">
        <v>3.9</v>
      </c>
      <c r="Q344">
        <v>6.3</v>
      </c>
      <c r="R344">
        <v>0.628</v>
      </c>
      <c r="S344">
        <v>2.5</v>
      </c>
      <c r="T344">
        <v>7.1</v>
      </c>
      <c r="U344">
        <v>9.6</v>
      </c>
      <c r="V344">
        <v>1.9</v>
      </c>
      <c r="W344">
        <v>0.6</v>
      </c>
      <c r="X344">
        <v>0.3</v>
      </c>
      <c r="Y344">
        <v>2.5</v>
      </c>
      <c r="Z344">
        <v>2.2000000000000002</v>
      </c>
      <c r="AA344">
        <v>17</v>
      </c>
    </row>
    <row r="345" spans="1:27" x14ac:dyDescent="0.3">
      <c r="A345" t="s">
        <v>1971</v>
      </c>
      <c r="B345">
        <v>3</v>
      </c>
      <c r="C345" t="s">
        <v>1979</v>
      </c>
      <c r="D345">
        <v>34</v>
      </c>
      <c r="E345">
        <v>34</v>
      </c>
      <c r="F345">
        <v>34.4</v>
      </c>
      <c r="G345">
        <v>4.4000000000000004</v>
      </c>
      <c r="H345">
        <v>8.8000000000000007</v>
      </c>
      <c r="I345">
        <v>0.505</v>
      </c>
      <c r="J345">
        <v>3.4</v>
      </c>
      <c r="K345">
        <v>6</v>
      </c>
      <c r="L345">
        <v>0.57399999999999995</v>
      </c>
      <c r="M345">
        <v>1</v>
      </c>
      <c r="N345">
        <v>2.8</v>
      </c>
      <c r="O345">
        <v>0.35799999999999998</v>
      </c>
      <c r="P345">
        <v>2.2000000000000002</v>
      </c>
      <c r="Q345">
        <v>2.9</v>
      </c>
      <c r="R345">
        <v>0.76300000000000001</v>
      </c>
      <c r="S345">
        <v>0.9</v>
      </c>
      <c r="T345">
        <v>3.5</v>
      </c>
      <c r="U345">
        <v>4.5</v>
      </c>
      <c r="V345">
        <v>4.9000000000000004</v>
      </c>
      <c r="W345">
        <v>1.4</v>
      </c>
      <c r="X345">
        <v>0.7</v>
      </c>
      <c r="Y345">
        <v>1.9</v>
      </c>
      <c r="Z345">
        <v>2.5</v>
      </c>
      <c r="AA345">
        <v>12.1</v>
      </c>
    </row>
    <row r="346" spans="1:27" x14ac:dyDescent="0.3">
      <c r="A346" t="s">
        <v>1971</v>
      </c>
      <c r="B346">
        <v>4</v>
      </c>
      <c r="C346" t="s">
        <v>1981</v>
      </c>
      <c r="D346">
        <v>33</v>
      </c>
      <c r="E346">
        <v>1</v>
      </c>
      <c r="F346">
        <v>28.6</v>
      </c>
      <c r="G346">
        <v>3.4</v>
      </c>
      <c r="H346">
        <v>7</v>
      </c>
      <c r="I346">
        <v>0.48699999999999999</v>
      </c>
      <c r="J346">
        <v>1.3</v>
      </c>
      <c r="K346">
        <v>2.2999999999999998</v>
      </c>
      <c r="L346">
        <v>0.56000000000000005</v>
      </c>
      <c r="M346">
        <v>2.2000000000000002</v>
      </c>
      <c r="N346">
        <v>4.8</v>
      </c>
      <c r="O346">
        <v>0.45200000000000001</v>
      </c>
      <c r="P346">
        <v>2</v>
      </c>
      <c r="Q346">
        <v>2.2999999999999998</v>
      </c>
      <c r="R346">
        <v>0.84399999999999997</v>
      </c>
      <c r="S346">
        <v>0.2</v>
      </c>
      <c r="T346">
        <v>1.5</v>
      </c>
      <c r="U346">
        <v>1.8</v>
      </c>
      <c r="V346">
        <v>1.5</v>
      </c>
      <c r="W346">
        <v>0.6</v>
      </c>
      <c r="X346">
        <v>0.1</v>
      </c>
      <c r="Y346">
        <v>0.8</v>
      </c>
      <c r="Z346">
        <v>1.9</v>
      </c>
      <c r="AA346">
        <v>11</v>
      </c>
    </row>
    <row r="347" spans="1:27" x14ac:dyDescent="0.3">
      <c r="A347" t="s">
        <v>1971</v>
      </c>
      <c r="B347">
        <v>5</v>
      </c>
      <c r="C347" t="s">
        <v>1984</v>
      </c>
      <c r="D347">
        <v>34</v>
      </c>
      <c r="E347">
        <v>29</v>
      </c>
      <c r="F347">
        <v>26.3</v>
      </c>
      <c r="G347">
        <v>3</v>
      </c>
      <c r="H347">
        <v>6</v>
      </c>
      <c r="I347">
        <v>0.498</v>
      </c>
      <c r="J347">
        <v>2.4</v>
      </c>
      <c r="K347">
        <v>3.9</v>
      </c>
      <c r="L347">
        <v>0.624</v>
      </c>
      <c r="M347">
        <v>0.6</v>
      </c>
      <c r="N347">
        <v>2.1</v>
      </c>
      <c r="O347">
        <v>0.26400000000000001</v>
      </c>
      <c r="P347">
        <v>1.7</v>
      </c>
      <c r="Q347">
        <v>2.1</v>
      </c>
      <c r="R347">
        <v>0.79200000000000004</v>
      </c>
      <c r="S347">
        <v>1.7</v>
      </c>
      <c r="T347">
        <v>4.0999999999999996</v>
      </c>
      <c r="U347">
        <v>5.8</v>
      </c>
      <c r="V347">
        <v>1.7</v>
      </c>
      <c r="W347">
        <v>1.1000000000000001</v>
      </c>
      <c r="X347">
        <v>0.8</v>
      </c>
      <c r="Y347">
        <v>1</v>
      </c>
      <c r="Z347">
        <v>2.9</v>
      </c>
      <c r="AA347">
        <v>8.1999999999999993</v>
      </c>
    </row>
    <row r="348" spans="1:27" x14ac:dyDescent="0.3">
      <c r="A348" t="s">
        <v>1971</v>
      </c>
      <c r="B348">
        <v>6</v>
      </c>
      <c r="C348" t="s">
        <v>1985</v>
      </c>
      <c r="D348">
        <v>34</v>
      </c>
      <c r="E348">
        <v>34</v>
      </c>
      <c r="F348">
        <v>17.399999999999999</v>
      </c>
      <c r="G348">
        <v>2.5</v>
      </c>
      <c r="H348">
        <v>4.2</v>
      </c>
      <c r="I348">
        <v>0.60099999999999998</v>
      </c>
      <c r="J348">
        <v>2.5</v>
      </c>
      <c r="K348">
        <v>4</v>
      </c>
      <c r="L348">
        <v>0.625</v>
      </c>
      <c r="M348">
        <v>0</v>
      </c>
      <c r="N348">
        <v>0.2</v>
      </c>
      <c r="O348">
        <v>0.14299999999999999</v>
      </c>
      <c r="P348">
        <v>2.1</v>
      </c>
      <c r="Q348">
        <v>3.3</v>
      </c>
      <c r="R348">
        <v>0.63700000000000001</v>
      </c>
      <c r="S348">
        <v>1.4</v>
      </c>
      <c r="T348">
        <v>3.4</v>
      </c>
      <c r="U348">
        <v>4.7</v>
      </c>
      <c r="V348">
        <v>0.5</v>
      </c>
      <c r="W348">
        <v>0.2</v>
      </c>
      <c r="X348">
        <v>0.8</v>
      </c>
      <c r="Y348">
        <v>1</v>
      </c>
      <c r="Z348">
        <v>2.7</v>
      </c>
      <c r="AA348">
        <v>7.2</v>
      </c>
    </row>
    <row r="349" spans="1:27" x14ac:dyDescent="0.3">
      <c r="A349" t="s">
        <v>1971</v>
      </c>
      <c r="B349">
        <v>7</v>
      </c>
      <c r="C349" t="s">
        <v>1988</v>
      </c>
      <c r="D349">
        <v>33</v>
      </c>
      <c r="E349">
        <v>1</v>
      </c>
      <c r="F349">
        <v>10.1</v>
      </c>
      <c r="G349">
        <v>1.2</v>
      </c>
      <c r="H349">
        <v>2.4</v>
      </c>
      <c r="I349">
        <v>0.50600000000000001</v>
      </c>
      <c r="J349">
        <v>1.2</v>
      </c>
      <c r="K349">
        <v>2.4</v>
      </c>
      <c r="L349">
        <v>0.51300000000000001</v>
      </c>
      <c r="M349">
        <v>0</v>
      </c>
      <c r="N349">
        <v>0</v>
      </c>
      <c r="O349">
        <v>0</v>
      </c>
      <c r="P349">
        <v>0.6</v>
      </c>
      <c r="Q349">
        <v>1</v>
      </c>
      <c r="R349">
        <v>0.625</v>
      </c>
      <c r="S349">
        <v>0.5</v>
      </c>
      <c r="T349">
        <v>1.6</v>
      </c>
      <c r="U349">
        <v>2.1</v>
      </c>
      <c r="V349">
        <v>0.5</v>
      </c>
      <c r="W349">
        <v>0.3</v>
      </c>
      <c r="X349">
        <v>0.5</v>
      </c>
      <c r="Y349">
        <v>0.7</v>
      </c>
      <c r="Z349">
        <v>1.1000000000000001</v>
      </c>
      <c r="AA349">
        <v>3</v>
      </c>
    </row>
    <row r="350" spans="1:27" x14ac:dyDescent="0.3">
      <c r="A350" t="s">
        <v>1971</v>
      </c>
      <c r="B350">
        <v>8</v>
      </c>
      <c r="C350" t="s">
        <v>1989</v>
      </c>
      <c r="D350">
        <v>31</v>
      </c>
      <c r="E350">
        <v>5</v>
      </c>
      <c r="F350">
        <v>12.6</v>
      </c>
      <c r="G350">
        <v>0.9</v>
      </c>
      <c r="H350">
        <v>2.2000000000000002</v>
      </c>
      <c r="I350">
        <v>0.39700000000000002</v>
      </c>
      <c r="J350">
        <v>0.4</v>
      </c>
      <c r="K350">
        <v>0.6</v>
      </c>
      <c r="L350">
        <v>0.61099999999999999</v>
      </c>
      <c r="M350">
        <v>0.5</v>
      </c>
      <c r="N350">
        <v>1.6</v>
      </c>
      <c r="O350">
        <v>0.32</v>
      </c>
      <c r="P350">
        <v>0.4</v>
      </c>
      <c r="Q350">
        <v>0.5</v>
      </c>
      <c r="R350">
        <v>0.92900000000000005</v>
      </c>
      <c r="S350">
        <v>0.2</v>
      </c>
      <c r="T350">
        <v>0.7</v>
      </c>
      <c r="U350">
        <v>0.9</v>
      </c>
      <c r="V350">
        <v>0.7</v>
      </c>
      <c r="W350">
        <v>0.5</v>
      </c>
      <c r="X350">
        <v>0</v>
      </c>
      <c r="Y350">
        <v>0.5</v>
      </c>
      <c r="Z350">
        <v>1.2</v>
      </c>
      <c r="AA350">
        <v>2.7</v>
      </c>
    </row>
    <row r="351" spans="1:27" x14ac:dyDescent="0.3">
      <c r="A351" t="s">
        <v>1971</v>
      </c>
      <c r="B351">
        <v>9</v>
      </c>
      <c r="C351" t="s">
        <v>1990</v>
      </c>
      <c r="D351">
        <v>21</v>
      </c>
      <c r="E351">
        <v>0</v>
      </c>
      <c r="F351">
        <v>6</v>
      </c>
      <c r="G351">
        <v>0.5</v>
      </c>
      <c r="H351">
        <v>2.4</v>
      </c>
      <c r="I351">
        <v>0.22</v>
      </c>
      <c r="J351">
        <v>0.4</v>
      </c>
      <c r="K351">
        <v>1</v>
      </c>
      <c r="L351">
        <v>0.38100000000000001</v>
      </c>
      <c r="M351">
        <v>0.1</v>
      </c>
      <c r="N351">
        <v>1.4</v>
      </c>
      <c r="O351">
        <v>0.10299999999999999</v>
      </c>
      <c r="P351">
        <v>0.1</v>
      </c>
      <c r="Q351">
        <v>0.3</v>
      </c>
      <c r="R351">
        <v>0.33300000000000002</v>
      </c>
      <c r="S351">
        <v>0.1</v>
      </c>
      <c r="T351">
        <v>0.9</v>
      </c>
      <c r="U351">
        <v>1</v>
      </c>
      <c r="V351">
        <v>0.6</v>
      </c>
      <c r="W351">
        <v>0.1</v>
      </c>
      <c r="X351">
        <v>0.1</v>
      </c>
      <c r="Y351">
        <v>0.2</v>
      </c>
      <c r="Z351">
        <v>0.7</v>
      </c>
      <c r="AA351">
        <v>1.3</v>
      </c>
    </row>
    <row r="352" spans="1:27" x14ac:dyDescent="0.3">
      <c r="A352" t="s">
        <v>1971</v>
      </c>
      <c r="B352">
        <v>10</v>
      </c>
      <c r="C352" t="s">
        <v>1993</v>
      </c>
      <c r="D352">
        <v>14</v>
      </c>
      <c r="E352">
        <v>0</v>
      </c>
      <c r="F352">
        <v>1.1000000000000001</v>
      </c>
      <c r="G352">
        <v>0</v>
      </c>
      <c r="H352">
        <v>0.3</v>
      </c>
      <c r="I352">
        <v>0</v>
      </c>
      <c r="J352">
        <v>0</v>
      </c>
      <c r="K352">
        <v>0.1</v>
      </c>
      <c r="L352">
        <v>0</v>
      </c>
      <c r="M352">
        <v>0</v>
      </c>
      <c r="N352">
        <v>0.1</v>
      </c>
      <c r="O352">
        <v>0</v>
      </c>
      <c r="P352">
        <v>0</v>
      </c>
      <c r="Q352">
        <v>0</v>
      </c>
      <c r="S352">
        <v>0</v>
      </c>
      <c r="T352">
        <v>0.3</v>
      </c>
      <c r="U352">
        <v>0.3</v>
      </c>
      <c r="V352">
        <v>0</v>
      </c>
      <c r="W352">
        <v>0.1</v>
      </c>
      <c r="X352">
        <v>0</v>
      </c>
      <c r="Y352">
        <v>0.1</v>
      </c>
      <c r="Z352">
        <v>0.2</v>
      </c>
      <c r="AA352">
        <v>0</v>
      </c>
    </row>
    <row r="353" spans="1:27" x14ac:dyDescent="0.3">
      <c r="A353" t="s">
        <v>1971</v>
      </c>
      <c r="B353">
        <v>11</v>
      </c>
      <c r="C353" t="s">
        <v>1995</v>
      </c>
      <c r="D353">
        <v>2</v>
      </c>
      <c r="E353">
        <v>0</v>
      </c>
      <c r="F353">
        <v>1.5</v>
      </c>
      <c r="G353">
        <v>0</v>
      </c>
      <c r="H353">
        <v>0</v>
      </c>
      <c r="J353">
        <v>0</v>
      </c>
      <c r="K353">
        <v>0</v>
      </c>
      <c r="M353">
        <v>0</v>
      </c>
      <c r="N353">
        <v>0</v>
      </c>
      <c r="P353">
        <v>0</v>
      </c>
      <c r="Q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3">
      <c r="A354" t="s">
        <v>182</v>
      </c>
      <c r="B354">
        <v>1</v>
      </c>
      <c r="C354" t="s">
        <v>2009</v>
      </c>
      <c r="D354">
        <v>35</v>
      </c>
      <c r="E354">
        <v>35</v>
      </c>
      <c r="F354">
        <v>32.5</v>
      </c>
      <c r="G354">
        <v>5.9</v>
      </c>
      <c r="H354">
        <v>14.6</v>
      </c>
      <c r="I354">
        <v>0.40400000000000003</v>
      </c>
      <c r="J354">
        <v>3.6</v>
      </c>
      <c r="K354">
        <v>8.6999999999999993</v>
      </c>
      <c r="L354">
        <v>0.41499999999999998</v>
      </c>
      <c r="M354">
        <v>2.2999999999999998</v>
      </c>
      <c r="N354">
        <v>5.9</v>
      </c>
      <c r="O354">
        <v>0.38800000000000001</v>
      </c>
      <c r="P354">
        <v>4.7</v>
      </c>
      <c r="Q354">
        <v>6</v>
      </c>
      <c r="R354">
        <v>0.77300000000000002</v>
      </c>
      <c r="S354">
        <v>1.1000000000000001</v>
      </c>
      <c r="T354">
        <v>3.3</v>
      </c>
      <c r="U354">
        <v>4.4000000000000004</v>
      </c>
      <c r="V354">
        <v>3.6</v>
      </c>
      <c r="W354">
        <v>1.1000000000000001</v>
      </c>
      <c r="X354">
        <v>0.4</v>
      </c>
      <c r="Y354">
        <v>2.7</v>
      </c>
      <c r="Z354">
        <v>2.2999999999999998</v>
      </c>
      <c r="AA354">
        <v>18.8</v>
      </c>
    </row>
    <row r="355" spans="1:27" x14ac:dyDescent="0.3">
      <c r="A355" t="s">
        <v>182</v>
      </c>
      <c r="B355">
        <v>2</v>
      </c>
      <c r="C355" t="s">
        <v>2012</v>
      </c>
      <c r="D355">
        <v>35</v>
      </c>
      <c r="E355">
        <v>32</v>
      </c>
      <c r="F355">
        <v>25.8</v>
      </c>
      <c r="G355">
        <v>3.7</v>
      </c>
      <c r="H355">
        <v>8.1999999999999993</v>
      </c>
      <c r="I355">
        <v>0.45100000000000001</v>
      </c>
      <c r="J355">
        <v>3.1</v>
      </c>
      <c r="K355">
        <v>6.1</v>
      </c>
      <c r="L355">
        <v>0.51400000000000001</v>
      </c>
      <c r="M355">
        <v>0.6</v>
      </c>
      <c r="N355">
        <v>2.2000000000000002</v>
      </c>
      <c r="O355">
        <v>0.27600000000000002</v>
      </c>
      <c r="P355">
        <v>1.9</v>
      </c>
      <c r="Q355">
        <v>2.6</v>
      </c>
      <c r="R355">
        <v>0.70699999999999996</v>
      </c>
      <c r="S355">
        <v>1.3</v>
      </c>
      <c r="T355">
        <v>1.9</v>
      </c>
      <c r="U355">
        <v>3.2</v>
      </c>
      <c r="V355">
        <v>1.1000000000000001</v>
      </c>
      <c r="W355">
        <v>1.1000000000000001</v>
      </c>
      <c r="X355">
        <v>0.9</v>
      </c>
      <c r="Y355">
        <v>1.4</v>
      </c>
      <c r="Z355">
        <v>2.4</v>
      </c>
      <c r="AA355">
        <v>9.9</v>
      </c>
    </row>
    <row r="356" spans="1:27" x14ac:dyDescent="0.3">
      <c r="A356" t="s">
        <v>182</v>
      </c>
      <c r="B356">
        <v>3</v>
      </c>
      <c r="C356" t="s">
        <v>2014</v>
      </c>
      <c r="D356">
        <v>35</v>
      </c>
      <c r="E356">
        <v>35</v>
      </c>
      <c r="F356">
        <v>30.6</v>
      </c>
      <c r="G356">
        <v>3.6</v>
      </c>
      <c r="H356">
        <v>7.6</v>
      </c>
      <c r="I356">
        <v>0.47199999999999998</v>
      </c>
      <c r="J356">
        <v>3.2</v>
      </c>
      <c r="K356">
        <v>6.5</v>
      </c>
      <c r="L356">
        <v>0.5</v>
      </c>
      <c r="M356">
        <v>0.3</v>
      </c>
      <c r="N356">
        <v>1.1000000000000001</v>
      </c>
      <c r="O356">
        <v>0.308</v>
      </c>
      <c r="P356">
        <v>1.8</v>
      </c>
      <c r="Q356">
        <v>2.7</v>
      </c>
      <c r="R356">
        <v>0.66700000000000004</v>
      </c>
      <c r="S356">
        <v>2.2999999999999998</v>
      </c>
      <c r="T356">
        <v>4.5</v>
      </c>
      <c r="U356">
        <v>6.9</v>
      </c>
      <c r="V356">
        <v>1.5</v>
      </c>
      <c r="W356">
        <v>0.8</v>
      </c>
      <c r="X356">
        <v>0.5</v>
      </c>
      <c r="Y356">
        <v>1.1000000000000001</v>
      </c>
      <c r="Z356">
        <v>1.7</v>
      </c>
      <c r="AA356">
        <v>9.3000000000000007</v>
      </c>
    </row>
    <row r="357" spans="1:27" x14ac:dyDescent="0.3">
      <c r="A357" t="s">
        <v>182</v>
      </c>
      <c r="B357">
        <v>4</v>
      </c>
      <c r="C357" t="s">
        <v>2016</v>
      </c>
      <c r="D357">
        <v>34</v>
      </c>
      <c r="E357">
        <v>34</v>
      </c>
      <c r="F357">
        <v>26.1</v>
      </c>
      <c r="G357">
        <v>2.9</v>
      </c>
      <c r="H357">
        <v>6.4</v>
      </c>
      <c r="I357">
        <v>0.44700000000000001</v>
      </c>
      <c r="J357">
        <v>1.1000000000000001</v>
      </c>
      <c r="K357">
        <v>2.5</v>
      </c>
      <c r="L357">
        <v>0.45200000000000001</v>
      </c>
      <c r="M357">
        <v>1.8</v>
      </c>
      <c r="N357">
        <v>4</v>
      </c>
      <c r="O357">
        <v>0.44400000000000001</v>
      </c>
      <c r="P357">
        <v>1</v>
      </c>
      <c r="Q357">
        <v>1.4</v>
      </c>
      <c r="R357">
        <v>0.76100000000000001</v>
      </c>
      <c r="S357">
        <v>0.2</v>
      </c>
      <c r="T357">
        <v>1.6</v>
      </c>
      <c r="U357">
        <v>1.7</v>
      </c>
      <c r="V357">
        <v>2.9</v>
      </c>
      <c r="W357">
        <v>0.6</v>
      </c>
      <c r="X357">
        <v>0</v>
      </c>
      <c r="Y357">
        <v>0.7</v>
      </c>
      <c r="Z357">
        <v>1.2</v>
      </c>
      <c r="AA357">
        <v>8.6</v>
      </c>
    </row>
    <row r="358" spans="1:27" x14ac:dyDescent="0.3">
      <c r="A358" t="s">
        <v>182</v>
      </c>
      <c r="B358">
        <v>5</v>
      </c>
      <c r="C358" t="s">
        <v>2018</v>
      </c>
      <c r="D358">
        <v>35</v>
      </c>
      <c r="E358">
        <v>4</v>
      </c>
      <c r="F358">
        <v>21.2</v>
      </c>
      <c r="G358">
        <v>2.8</v>
      </c>
      <c r="H358">
        <v>7.1</v>
      </c>
      <c r="I358">
        <v>0.39600000000000002</v>
      </c>
      <c r="J358">
        <v>2</v>
      </c>
      <c r="K358">
        <v>4.3</v>
      </c>
      <c r="L358">
        <v>0.47</v>
      </c>
      <c r="M358">
        <v>0.8</v>
      </c>
      <c r="N358">
        <v>2.9</v>
      </c>
      <c r="O358">
        <v>0.28699999999999998</v>
      </c>
      <c r="P358">
        <v>1.8</v>
      </c>
      <c r="Q358">
        <v>2.4</v>
      </c>
      <c r="R358">
        <v>0.75</v>
      </c>
      <c r="S358">
        <v>0.3</v>
      </c>
      <c r="T358">
        <v>1.3</v>
      </c>
      <c r="U358">
        <v>1.7</v>
      </c>
      <c r="V358">
        <v>2.2000000000000002</v>
      </c>
      <c r="W358">
        <v>0.6</v>
      </c>
      <c r="X358">
        <v>0</v>
      </c>
      <c r="Y358">
        <v>1.2</v>
      </c>
      <c r="Z358">
        <v>1</v>
      </c>
      <c r="AA358">
        <v>8.3000000000000007</v>
      </c>
    </row>
    <row r="359" spans="1:27" x14ac:dyDescent="0.3">
      <c r="A359" t="s">
        <v>182</v>
      </c>
      <c r="B359">
        <v>6</v>
      </c>
      <c r="C359" t="s">
        <v>2021</v>
      </c>
      <c r="D359">
        <v>35</v>
      </c>
      <c r="E359">
        <v>35</v>
      </c>
      <c r="F359">
        <v>22.9</v>
      </c>
      <c r="G359">
        <v>2.8</v>
      </c>
      <c r="H359">
        <v>5.3</v>
      </c>
      <c r="I359">
        <v>0.53500000000000003</v>
      </c>
      <c r="J359">
        <v>2.8</v>
      </c>
      <c r="K359">
        <v>5.3</v>
      </c>
      <c r="L359">
        <v>0.53500000000000003</v>
      </c>
      <c r="M359">
        <v>0</v>
      </c>
      <c r="N359">
        <v>0</v>
      </c>
      <c r="P359">
        <v>2.4</v>
      </c>
      <c r="Q359">
        <v>3.8</v>
      </c>
      <c r="R359">
        <v>0.63200000000000001</v>
      </c>
      <c r="S359">
        <v>2.7</v>
      </c>
      <c r="T359">
        <v>3.6</v>
      </c>
      <c r="U359">
        <v>6.3</v>
      </c>
      <c r="V359">
        <v>0.4</v>
      </c>
      <c r="W359">
        <v>0.4</v>
      </c>
      <c r="X359">
        <v>1.5</v>
      </c>
      <c r="Y359">
        <v>0.9</v>
      </c>
      <c r="Z359">
        <v>3.3</v>
      </c>
      <c r="AA359">
        <v>8.1</v>
      </c>
    </row>
    <row r="360" spans="1:27" x14ac:dyDescent="0.3">
      <c r="A360" t="s">
        <v>182</v>
      </c>
      <c r="B360">
        <v>7</v>
      </c>
      <c r="C360" t="s">
        <v>2032</v>
      </c>
      <c r="D360">
        <v>20</v>
      </c>
      <c r="E360">
        <v>0</v>
      </c>
      <c r="F360">
        <v>6.9</v>
      </c>
      <c r="G360">
        <v>0.9</v>
      </c>
      <c r="H360">
        <v>2.1</v>
      </c>
      <c r="I360">
        <v>0.40500000000000003</v>
      </c>
      <c r="J360">
        <v>0.8</v>
      </c>
      <c r="K360">
        <v>2</v>
      </c>
      <c r="L360">
        <v>0.4</v>
      </c>
      <c r="M360">
        <v>0.1</v>
      </c>
      <c r="N360">
        <v>0.1</v>
      </c>
      <c r="O360">
        <v>0.5</v>
      </c>
      <c r="P360">
        <v>0.5</v>
      </c>
      <c r="Q360">
        <v>0.7</v>
      </c>
      <c r="R360">
        <v>0.71399999999999997</v>
      </c>
      <c r="S360">
        <v>0.6</v>
      </c>
      <c r="T360">
        <v>1.4</v>
      </c>
      <c r="U360">
        <v>1.9</v>
      </c>
      <c r="V360">
        <v>0.3</v>
      </c>
      <c r="W360">
        <v>0.3</v>
      </c>
      <c r="X360">
        <v>0.4</v>
      </c>
      <c r="Y360">
        <v>0.2</v>
      </c>
      <c r="Z360">
        <v>0.8</v>
      </c>
      <c r="AA360">
        <v>2.2999999999999998</v>
      </c>
    </row>
    <row r="361" spans="1:27" x14ac:dyDescent="0.3">
      <c r="A361" t="s">
        <v>182</v>
      </c>
      <c r="B361">
        <v>8</v>
      </c>
      <c r="C361" t="s">
        <v>2023</v>
      </c>
      <c r="D361">
        <v>35</v>
      </c>
      <c r="E361">
        <v>0</v>
      </c>
      <c r="F361">
        <v>10.199999999999999</v>
      </c>
      <c r="G361">
        <v>0.8</v>
      </c>
      <c r="H361">
        <v>2.2999999999999998</v>
      </c>
      <c r="I361">
        <v>0.35799999999999998</v>
      </c>
      <c r="J361">
        <v>0.6</v>
      </c>
      <c r="K361">
        <v>1.3</v>
      </c>
      <c r="L361">
        <v>0.44700000000000001</v>
      </c>
      <c r="M361">
        <v>0.2</v>
      </c>
      <c r="N361">
        <v>1</v>
      </c>
      <c r="O361">
        <v>0.23499999999999999</v>
      </c>
      <c r="P361">
        <v>0.4</v>
      </c>
      <c r="Q361">
        <v>0.6</v>
      </c>
      <c r="R361">
        <v>0.75</v>
      </c>
      <c r="S361">
        <v>0.8</v>
      </c>
      <c r="T361">
        <v>1.4</v>
      </c>
      <c r="U361">
        <v>2.2000000000000002</v>
      </c>
      <c r="V361">
        <v>0.2</v>
      </c>
      <c r="W361">
        <v>0.3</v>
      </c>
      <c r="X361">
        <v>0.1</v>
      </c>
      <c r="Y361">
        <v>0.3</v>
      </c>
      <c r="Z361">
        <v>0.8</v>
      </c>
      <c r="AA361">
        <v>2.2999999999999998</v>
      </c>
    </row>
    <row r="362" spans="1:27" x14ac:dyDescent="0.3">
      <c r="A362" t="s">
        <v>182</v>
      </c>
      <c r="B362">
        <v>9</v>
      </c>
      <c r="C362" t="s">
        <v>2027</v>
      </c>
      <c r="D362">
        <v>34</v>
      </c>
      <c r="E362">
        <v>0</v>
      </c>
      <c r="F362">
        <v>11.9</v>
      </c>
      <c r="G362">
        <v>0.8</v>
      </c>
      <c r="H362">
        <v>2.5</v>
      </c>
      <c r="I362">
        <v>0.318</v>
      </c>
      <c r="J362">
        <v>0.3</v>
      </c>
      <c r="K362">
        <v>0.5</v>
      </c>
      <c r="L362">
        <v>0.52900000000000003</v>
      </c>
      <c r="M362">
        <v>0.5</v>
      </c>
      <c r="N362">
        <v>2</v>
      </c>
      <c r="O362">
        <v>0.26500000000000001</v>
      </c>
      <c r="P362">
        <v>0.2</v>
      </c>
      <c r="Q362">
        <v>0.3</v>
      </c>
      <c r="R362">
        <v>0.77800000000000002</v>
      </c>
      <c r="S362">
        <v>0.4</v>
      </c>
      <c r="T362">
        <v>1</v>
      </c>
      <c r="U362">
        <v>1.4</v>
      </c>
      <c r="V362">
        <v>0.5</v>
      </c>
      <c r="W362">
        <v>0.4</v>
      </c>
      <c r="X362">
        <v>0</v>
      </c>
      <c r="Y362">
        <v>0.3</v>
      </c>
      <c r="Z362">
        <v>1.1000000000000001</v>
      </c>
      <c r="AA362">
        <v>2.2999999999999998</v>
      </c>
    </row>
    <row r="363" spans="1:27" x14ac:dyDescent="0.3">
      <c r="A363" t="s">
        <v>182</v>
      </c>
      <c r="B363">
        <v>10</v>
      </c>
      <c r="C363" t="s">
        <v>2029</v>
      </c>
      <c r="D363">
        <v>32</v>
      </c>
      <c r="E363">
        <v>0</v>
      </c>
      <c r="F363">
        <v>7</v>
      </c>
      <c r="G363">
        <v>0.7</v>
      </c>
      <c r="H363">
        <v>1.5</v>
      </c>
      <c r="I363">
        <v>0.46899999999999997</v>
      </c>
      <c r="J363">
        <v>0.6</v>
      </c>
      <c r="K363">
        <v>1.2</v>
      </c>
      <c r="L363">
        <v>0.54100000000000004</v>
      </c>
      <c r="M363">
        <v>0.1</v>
      </c>
      <c r="N363">
        <v>0.4</v>
      </c>
      <c r="O363">
        <v>0.25</v>
      </c>
      <c r="P363">
        <v>0.4</v>
      </c>
      <c r="Q363">
        <v>0.6</v>
      </c>
      <c r="R363">
        <v>0.7</v>
      </c>
      <c r="S363">
        <v>0.5</v>
      </c>
      <c r="T363">
        <v>0.7</v>
      </c>
      <c r="U363">
        <v>1.2</v>
      </c>
      <c r="V363">
        <v>0.7</v>
      </c>
      <c r="W363">
        <v>0.3</v>
      </c>
      <c r="X363">
        <v>0.2</v>
      </c>
      <c r="Y363">
        <v>0.6</v>
      </c>
      <c r="Z363">
        <v>0.8</v>
      </c>
      <c r="AA363">
        <v>2</v>
      </c>
    </row>
    <row r="364" spans="1:27" x14ac:dyDescent="0.3">
      <c r="A364" t="s">
        <v>182</v>
      </c>
      <c r="B364">
        <v>11</v>
      </c>
      <c r="C364" t="s">
        <v>2034</v>
      </c>
      <c r="D364">
        <v>33</v>
      </c>
      <c r="E364">
        <v>0</v>
      </c>
      <c r="F364">
        <v>10.9</v>
      </c>
      <c r="G364">
        <v>0.5</v>
      </c>
      <c r="H364">
        <v>1.2</v>
      </c>
      <c r="I364">
        <v>0.39500000000000002</v>
      </c>
      <c r="J364">
        <v>0.5</v>
      </c>
      <c r="K364">
        <v>1.2</v>
      </c>
      <c r="L364">
        <v>0.39500000000000002</v>
      </c>
      <c r="M364">
        <v>0</v>
      </c>
      <c r="N364">
        <v>0</v>
      </c>
      <c r="P364">
        <v>0.4</v>
      </c>
      <c r="Q364">
        <v>1</v>
      </c>
      <c r="R364">
        <v>0.40600000000000003</v>
      </c>
      <c r="S364">
        <v>1</v>
      </c>
      <c r="T364">
        <v>2.2000000000000002</v>
      </c>
      <c r="U364">
        <v>3.2</v>
      </c>
      <c r="V364">
        <v>0.1</v>
      </c>
      <c r="W364">
        <v>0.3</v>
      </c>
      <c r="X364">
        <v>0.5</v>
      </c>
      <c r="Y364">
        <v>0.3</v>
      </c>
      <c r="Z364">
        <v>1.2</v>
      </c>
      <c r="AA364">
        <v>1.3</v>
      </c>
    </row>
    <row r="365" spans="1:27" x14ac:dyDescent="0.3">
      <c r="A365" t="s">
        <v>182</v>
      </c>
      <c r="B365">
        <v>12</v>
      </c>
      <c r="C365" t="s">
        <v>2037</v>
      </c>
      <c r="D365">
        <v>6</v>
      </c>
      <c r="E365">
        <v>0</v>
      </c>
      <c r="F365">
        <v>2</v>
      </c>
      <c r="G365">
        <v>0.3</v>
      </c>
      <c r="H365">
        <v>0.3</v>
      </c>
      <c r="I365">
        <v>1</v>
      </c>
      <c r="J365">
        <v>0.3</v>
      </c>
      <c r="K365">
        <v>0.3</v>
      </c>
      <c r="L365">
        <v>1</v>
      </c>
      <c r="M365">
        <v>0</v>
      </c>
      <c r="N365">
        <v>0</v>
      </c>
      <c r="P365">
        <v>0.2</v>
      </c>
      <c r="Q365">
        <v>0.2</v>
      </c>
      <c r="R365">
        <v>1</v>
      </c>
      <c r="S365">
        <v>0</v>
      </c>
      <c r="T365">
        <v>0</v>
      </c>
      <c r="U365">
        <v>0</v>
      </c>
      <c r="V365">
        <v>0.5</v>
      </c>
      <c r="W365">
        <v>0</v>
      </c>
      <c r="X365">
        <v>0</v>
      </c>
      <c r="Y365">
        <v>0</v>
      </c>
      <c r="Z365">
        <v>0.3</v>
      </c>
      <c r="AA365">
        <v>0.8</v>
      </c>
    </row>
    <row r="366" spans="1:27" x14ac:dyDescent="0.3">
      <c r="A366" t="s">
        <v>182</v>
      </c>
      <c r="B366">
        <v>13</v>
      </c>
      <c r="C366" t="s">
        <v>2039</v>
      </c>
      <c r="D366">
        <v>5</v>
      </c>
      <c r="E366">
        <v>0</v>
      </c>
      <c r="F366">
        <v>1.8</v>
      </c>
      <c r="G366">
        <v>0.2</v>
      </c>
      <c r="H366">
        <v>0.4</v>
      </c>
      <c r="I366">
        <v>0.5</v>
      </c>
      <c r="J366">
        <v>0.2</v>
      </c>
      <c r="K366">
        <v>0.4</v>
      </c>
      <c r="L366">
        <v>0.5</v>
      </c>
      <c r="M366">
        <v>0</v>
      </c>
      <c r="N366">
        <v>0</v>
      </c>
      <c r="P366">
        <v>0</v>
      </c>
      <c r="Q366">
        <v>0</v>
      </c>
      <c r="S366">
        <v>0</v>
      </c>
      <c r="T366">
        <v>0.4</v>
      </c>
      <c r="U366">
        <v>0.4</v>
      </c>
      <c r="V366">
        <v>0</v>
      </c>
      <c r="W366">
        <v>0</v>
      </c>
      <c r="X366">
        <v>0</v>
      </c>
      <c r="Y366">
        <v>0.2</v>
      </c>
      <c r="Z366">
        <v>0</v>
      </c>
      <c r="AA366">
        <v>0.4</v>
      </c>
    </row>
    <row r="367" spans="1:27" x14ac:dyDescent="0.3">
      <c r="A367" t="s">
        <v>2045</v>
      </c>
      <c r="B367">
        <v>1</v>
      </c>
      <c r="C367" t="s">
        <v>2046</v>
      </c>
      <c r="D367">
        <v>35</v>
      </c>
      <c r="E367">
        <v>35</v>
      </c>
      <c r="F367">
        <v>31.4</v>
      </c>
      <c r="G367">
        <v>6.4</v>
      </c>
      <c r="H367">
        <v>14.7</v>
      </c>
      <c r="I367">
        <v>0.439</v>
      </c>
      <c r="J367">
        <v>1.9</v>
      </c>
      <c r="K367">
        <v>3.9</v>
      </c>
      <c r="L367">
        <v>0.49299999999999999</v>
      </c>
      <c r="M367">
        <v>4.5</v>
      </c>
      <c r="N367">
        <v>10.8</v>
      </c>
      <c r="O367">
        <v>0.41899999999999998</v>
      </c>
      <c r="P367">
        <v>2.9</v>
      </c>
      <c r="Q367">
        <v>3.2</v>
      </c>
      <c r="R367">
        <v>0.91</v>
      </c>
      <c r="S367">
        <v>0.4</v>
      </c>
      <c r="T367">
        <v>2.2000000000000002</v>
      </c>
      <c r="U367">
        <v>2.5</v>
      </c>
      <c r="V367">
        <v>1.6</v>
      </c>
      <c r="W367">
        <v>0.7</v>
      </c>
      <c r="X367">
        <v>0.1</v>
      </c>
      <c r="Y367">
        <v>1.4</v>
      </c>
      <c r="Z367">
        <v>1.4</v>
      </c>
      <c r="AA367">
        <v>20.3</v>
      </c>
    </row>
    <row r="368" spans="1:27" x14ac:dyDescent="0.3">
      <c r="A368" t="s">
        <v>2045</v>
      </c>
      <c r="B368">
        <v>2</v>
      </c>
      <c r="C368" t="s">
        <v>2049</v>
      </c>
      <c r="D368">
        <v>35</v>
      </c>
      <c r="E368">
        <v>35</v>
      </c>
      <c r="F368">
        <v>23.3</v>
      </c>
      <c r="G368">
        <v>5.7</v>
      </c>
      <c r="H368">
        <v>9.9</v>
      </c>
      <c r="I368">
        <v>0.57299999999999995</v>
      </c>
      <c r="J368">
        <v>5.5</v>
      </c>
      <c r="K368">
        <v>9.3000000000000007</v>
      </c>
      <c r="L368">
        <v>0.58399999999999996</v>
      </c>
      <c r="M368">
        <v>0.2</v>
      </c>
      <c r="N368">
        <v>0.6</v>
      </c>
      <c r="O368">
        <v>0.4</v>
      </c>
      <c r="P368">
        <v>2.9</v>
      </c>
      <c r="Q368">
        <v>4.7</v>
      </c>
      <c r="R368">
        <v>0.61599999999999999</v>
      </c>
      <c r="S368">
        <v>2.6</v>
      </c>
      <c r="T368">
        <v>5</v>
      </c>
      <c r="U368">
        <v>7.6</v>
      </c>
      <c r="V368">
        <v>2.8</v>
      </c>
      <c r="W368">
        <v>1.5</v>
      </c>
      <c r="X368">
        <v>1</v>
      </c>
      <c r="Y368">
        <v>2.1</v>
      </c>
      <c r="Z368">
        <v>2.8</v>
      </c>
      <c r="AA368">
        <v>14.5</v>
      </c>
    </row>
    <row r="369" spans="1:27" x14ac:dyDescent="0.3">
      <c r="A369" t="s">
        <v>2045</v>
      </c>
      <c r="B369">
        <v>3</v>
      </c>
      <c r="C369" t="s">
        <v>2052</v>
      </c>
      <c r="D369">
        <v>35</v>
      </c>
      <c r="E369">
        <v>35</v>
      </c>
      <c r="F369">
        <v>28.6</v>
      </c>
      <c r="G369">
        <v>4.4000000000000004</v>
      </c>
      <c r="H369">
        <v>9.6</v>
      </c>
      <c r="I369">
        <v>0.45700000000000002</v>
      </c>
      <c r="J369">
        <v>1.7</v>
      </c>
      <c r="K369">
        <v>4</v>
      </c>
      <c r="L369">
        <v>0.439</v>
      </c>
      <c r="M369">
        <v>2.6</v>
      </c>
      <c r="N369">
        <v>5.6</v>
      </c>
      <c r="O369">
        <v>0.46899999999999997</v>
      </c>
      <c r="P369">
        <v>2.2000000000000002</v>
      </c>
      <c r="Q369">
        <v>2.4</v>
      </c>
      <c r="R369">
        <v>0.90600000000000003</v>
      </c>
      <c r="S369">
        <v>0.3</v>
      </c>
      <c r="T369">
        <v>2.2000000000000002</v>
      </c>
      <c r="U369">
        <v>2.5</v>
      </c>
      <c r="V369">
        <v>1</v>
      </c>
      <c r="W369">
        <v>0.6</v>
      </c>
      <c r="X369">
        <v>0</v>
      </c>
      <c r="Y369">
        <v>0.7</v>
      </c>
      <c r="Z369">
        <v>1.4</v>
      </c>
      <c r="AA369">
        <v>13.6</v>
      </c>
    </row>
    <row r="370" spans="1:27" x14ac:dyDescent="0.3">
      <c r="A370" t="s">
        <v>2045</v>
      </c>
      <c r="B370">
        <v>4</v>
      </c>
      <c r="C370" t="s">
        <v>2054</v>
      </c>
      <c r="D370">
        <v>34</v>
      </c>
      <c r="E370">
        <v>33</v>
      </c>
      <c r="F370">
        <v>26.2</v>
      </c>
      <c r="G370">
        <v>2.9</v>
      </c>
      <c r="H370">
        <v>5.8</v>
      </c>
      <c r="I370">
        <v>0.5</v>
      </c>
      <c r="J370">
        <v>1.4</v>
      </c>
      <c r="K370">
        <v>2.6</v>
      </c>
      <c r="L370">
        <v>0.53300000000000003</v>
      </c>
      <c r="M370">
        <v>1.5</v>
      </c>
      <c r="N370">
        <v>3.1</v>
      </c>
      <c r="O370">
        <v>0.47199999999999998</v>
      </c>
      <c r="P370">
        <v>0.8</v>
      </c>
      <c r="Q370">
        <v>0.9</v>
      </c>
      <c r="R370">
        <v>0.84399999999999997</v>
      </c>
      <c r="S370">
        <v>0.1</v>
      </c>
      <c r="T370">
        <v>1.7</v>
      </c>
      <c r="U370">
        <v>1.8</v>
      </c>
      <c r="V370">
        <v>3.3</v>
      </c>
      <c r="W370">
        <v>0.7</v>
      </c>
      <c r="X370">
        <v>0</v>
      </c>
      <c r="Y370">
        <v>1.2</v>
      </c>
      <c r="Z370">
        <v>1.7</v>
      </c>
      <c r="AA370">
        <v>8</v>
      </c>
    </row>
    <row r="371" spans="1:27" x14ac:dyDescent="0.3">
      <c r="A371" t="s">
        <v>2045</v>
      </c>
      <c r="B371">
        <v>5</v>
      </c>
      <c r="C371" t="s">
        <v>2057</v>
      </c>
      <c r="D371">
        <v>35</v>
      </c>
      <c r="E371">
        <v>34</v>
      </c>
      <c r="F371">
        <v>26.6</v>
      </c>
      <c r="G371">
        <v>2.7</v>
      </c>
      <c r="H371">
        <v>4</v>
      </c>
      <c r="I371">
        <v>0.66700000000000004</v>
      </c>
      <c r="J371">
        <v>2.7</v>
      </c>
      <c r="K371">
        <v>4</v>
      </c>
      <c r="L371">
        <v>0.67100000000000004</v>
      </c>
      <c r="M371">
        <v>0</v>
      </c>
      <c r="N371">
        <v>0</v>
      </c>
      <c r="O371">
        <v>0</v>
      </c>
      <c r="P371">
        <v>1.5</v>
      </c>
      <c r="Q371">
        <v>2.7</v>
      </c>
      <c r="R371">
        <v>0.57399999999999995</v>
      </c>
      <c r="S371">
        <v>2.6</v>
      </c>
      <c r="T371">
        <v>4.2</v>
      </c>
      <c r="U371">
        <v>6.8</v>
      </c>
      <c r="V371">
        <v>1</v>
      </c>
      <c r="W371">
        <v>0.7</v>
      </c>
      <c r="X371">
        <v>0.9</v>
      </c>
      <c r="Y371">
        <v>1</v>
      </c>
      <c r="Z371">
        <v>2.2999999999999998</v>
      </c>
      <c r="AA371">
        <v>6.9</v>
      </c>
    </row>
    <row r="372" spans="1:27" x14ac:dyDescent="0.3">
      <c r="A372" t="s">
        <v>2045</v>
      </c>
      <c r="B372">
        <v>6</v>
      </c>
      <c r="C372" t="s">
        <v>2060</v>
      </c>
      <c r="D372">
        <v>35</v>
      </c>
      <c r="E372">
        <v>0</v>
      </c>
      <c r="F372">
        <v>12.3</v>
      </c>
      <c r="G372">
        <v>1.8</v>
      </c>
      <c r="H372">
        <v>4.5</v>
      </c>
      <c r="I372">
        <v>0.41</v>
      </c>
      <c r="J372">
        <v>0.6</v>
      </c>
      <c r="K372">
        <v>1.5</v>
      </c>
      <c r="L372">
        <v>0.40699999999999997</v>
      </c>
      <c r="M372">
        <v>1.2</v>
      </c>
      <c r="N372">
        <v>2.9</v>
      </c>
      <c r="O372">
        <v>0.41199999999999998</v>
      </c>
      <c r="P372">
        <v>0.1</v>
      </c>
      <c r="Q372">
        <v>0.1</v>
      </c>
      <c r="R372">
        <v>0.4</v>
      </c>
      <c r="S372">
        <v>0.3</v>
      </c>
      <c r="T372">
        <v>1.3</v>
      </c>
      <c r="U372">
        <v>1.6</v>
      </c>
      <c r="V372">
        <v>1.1000000000000001</v>
      </c>
      <c r="W372">
        <v>0.6</v>
      </c>
      <c r="X372">
        <v>0</v>
      </c>
      <c r="Y372">
        <v>0.7</v>
      </c>
      <c r="Z372">
        <v>0.7</v>
      </c>
      <c r="AA372">
        <v>4.9000000000000004</v>
      </c>
    </row>
    <row r="373" spans="1:27" x14ac:dyDescent="0.3">
      <c r="A373" t="s">
        <v>2045</v>
      </c>
      <c r="B373">
        <v>7</v>
      </c>
      <c r="C373" t="s">
        <v>2066</v>
      </c>
      <c r="D373">
        <v>30</v>
      </c>
      <c r="E373">
        <v>1</v>
      </c>
      <c r="F373">
        <v>13.8</v>
      </c>
      <c r="G373">
        <v>2.2000000000000002</v>
      </c>
      <c r="H373">
        <v>4.4000000000000004</v>
      </c>
      <c r="I373">
        <v>0.49199999999999999</v>
      </c>
      <c r="J373">
        <v>1.9</v>
      </c>
      <c r="K373">
        <v>3.4</v>
      </c>
      <c r="L373">
        <v>0.56299999999999994</v>
      </c>
      <c r="M373">
        <v>0.2</v>
      </c>
      <c r="N373">
        <v>1</v>
      </c>
      <c r="O373">
        <v>0.24099999999999999</v>
      </c>
      <c r="P373">
        <v>0.2</v>
      </c>
      <c r="Q373">
        <v>0.4</v>
      </c>
      <c r="R373">
        <v>0.63600000000000001</v>
      </c>
      <c r="S373">
        <v>1</v>
      </c>
      <c r="T373">
        <v>2.6</v>
      </c>
      <c r="U373">
        <v>3.6</v>
      </c>
      <c r="V373">
        <v>0.8</v>
      </c>
      <c r="W373">
        <v>0.2</v>
      </c>
      <c r="X373">
        <v>0.5</v>
      </c>
      <c r="Y373">
        <v>0.7</v>
      </c>
      <c r="Z373">
        <v>2.2999999999999998</v>
      </c>
      <c r="AA373">
        <v>4.8</v>
      </c>
    </row>
    <row r="374" spans="1:27" x14ac:dyDescent="0.3">
      <c r="A374" t="s">
        <v>2045</v>
      </c>
      <c r="B374">
        <v>8</v>
      </c>
      <c r="C374" t="s">
        <v>2063</v>
      </c>
      <c r="D374">
        <v>35</v>
      </c>
      <c r="E374">
        <v>0</v>
      </c>
      <c r="F374">
        <v>13.3</v>
      </c>
      <c r="G374">
        <v>2</v>
      </c>
      <c r="H374">
        <v>3.4</v>
      </c>
      <c r="I374">
        <v>0.58499999999999996</v>
      </c>
      <c r="J374">
        <v>2</v>
      </c>
      <c r="K374">
        <v>3.4</v>
      </c>
      <c r="L374">
        <v>0.58499999999999996</v>
      </c>
      <c r="M374">
        <v>0</v>
      </c>
      <c r="N374">
        <v>0</v>
      </c>
      <c r="P374">
        <v>0.3</v>
      </c>
      <c r="Q374">
        <v>1</v>
      </c>
      <c r="R374">
        <v>0.33300000000000002</v>
      </c>
      <c r="S374">
        <v>2.1</v>
      </c>
      <c r="T374">
        <v>2.2000000000000002</v>
      </c>
      <c r="U374">
        <v>4.3</v>
      </c>
      <c r="V374">
        <v>0.2</v>
      </c>
      <c r="W374">
        <v>0.2</v>
      </c>
      <c r="X374">
        <v>0.3</v>
      </c>
      <c r="Y374">
        <v>0.7</v>
      </c>
      <c r="Z374">
        <v>2.1</v>
      </c>
      <c r="AA374">
        <v>4.3</v>
      </c>
    </row>
    <row r="375" spans="1:27" x14ac:dyDescent="0.3">
      <c r="A375" t="s">
        <v>2045</v>
      </c>
      <c r="B375">
        <v>9</v>
      </c>
      <c r="C375" t="s">
        <v>2069</v>
      </c>
      <c r="D375">
        <v>35</v>
      </c>
      <c r="E375">
        <v>2</v>
      </c>
      <c r="F375">
        <v>14</v>
      </c>
      <c r="G375">
        <v>1.1000000000000001</v>
      </c>
      <c r="H375">
        <v>2.6</v>
      </c>
      <c r="I375">
        <v>0.433</v>
      </c>
      <c r="J375">
        <v>0.7</v>
      </c>
      <c r="K375">
        <v>1.4</v>
      </c>
      <c r="L375">
        <v>0.54200000000000004</v>
      </c>
      <c r="M375">
        <v>0.4</v>
      </c>
      <c r="N375">
        <v>1.2</v>
      </c>
      <c r="O375">
        <v>0.31</v>
      </c>
      <c r="P375">
        <v>0.4</v>
      </c>
      <c r="Q375">
        <v>0.5</v>
      </c>
      <c r="R375">
        <v>0.78900000000000003</v>
      </c>
      <c r="S375">
        <v>0.1</v>
      </c>
      <c r="T375">
        <v>1.1000000000000001</v>
      </c>
      <c r="U375">
        <v>1.2</v>
      </c>
      <c r="V375">
        <v>2.2000000000000002</v>
      </c>
      <c r="W375">
        <v>0.8</v>
      </c>
      <c r="X375">
        <v>0</v>
      </c>
      <c r="Y375">
        <v>1.2</v>
      </c>
      <c r="Z375">
        <v>0.9</v>
      </c>
      <c r="AA375">
        <v>3</v>
      </c>
    </row>
    <row r="376" spans="1:27" x14ac:dyDescent="0.3">
      <c r="A376" t="s">
        <v>2045</v>
      </c>
      <c r="B376">
        <v>10</v>
      </c>
      <c r="C376" t="s">
        <v>2073</v>
      </c>
      <c r="D376">
        <v>8</v>
      </c>
      <c r="E376">
        <v>0</v>
      </c>
      <c r="F376">
        <v>12.4</v>
      </c>
      <c r="G376">
        <v>1</v>
      </c>
      <c r="H376">
        <v>3</v>
      </c>
      <c r="I376">
        <v>0.33300000000000002</v>
      </c>
      <c r="J376">
        <v>0.8</v>
      </c>
      <c r="K376">
        <v>1.5</v>
      </c>
      <c r="L376">
        <v>0.5</v>
      </c>
      <c r="M376">
        <v>0.3</v>
      </c>
      <c r="N376">
        <v>1.5</v>
      </c>
      <c r="O376">
        <v>0.16700000000000001</v>
      </c>
      <c r="P376">
        <v>0.3</v>
      </c>
      <c r="Q376">
        <v>0.5</v>
      </c>
      <c r="R376">
        <v>0.5</v>
      </c>
      <c r="S376">
        <v>0.5</v>
      </c>
      <c r="T376">
        <v>0.6</v>
      </c>
      <c r="U376">
        <v>1.1000000000000001</v>
      </c>
      <c r="V376">
        <v>1</v>
      </c>
      <c r="W376">
        <v>0.4</v>
      </c>
      <c r="X376">
        <v>0.3</v>
      </c>
      <c r="Y376">
        <v>0.5</v>
      </c>
      <c r="Z376">
        <v>2</v>
      </c>
      <c r="AA376">
        <v>2.5</v>
      </c>
    </row>
    <row r="377" spans="1:27" x14ac:dyDescent="0.3">
      <c r="A377" t="s">
        <v>2045</v>
      </c>
      <c r="B377">
        <v>11</v>
      </c>
      <c r="C377" t="s">
        <v>2072</v>
      </c>
      <c r="D377">
        <v>30</v>
      </c>
      <c r="E377">
        <v>0</v>
      </c>
      <c r="F377">
        <v>8.8000000000000007</v>
      </c>
      <c r="G377">
        <v>0.6</v>
      </c>
      <c r="H377">
        <v>1.7</v>
      </c>
      <c r="I377">
        <v>0.36</v>
      </c>
      <c r="J377">
        <v>0.2</v>
      </c>
      <c r="K377">
        <v>0.5</v>
      </c>
      <c r="L377">
        <v>0.42899999999999999</v>
      </c>
      <c r="M377">
        <v>0.4</v>
      </c>
      <c r="N377">
        <v>1.2</v>
      </c>
      <c r="O377">
        <v>0.33300000000000002</v>
      </c>
      <c r="P377">
        <v>0.2</v>
      </c>
      <c r="Q377">
        <v>0.3</v>
      </c>
      <c r="R377">
        <v>0.66700000000000004</v>
      </c>
      <c r="S377">
        <v>0.1</v>
      </c>
      <c r="T377">
        <v>1.3</v>
      </c>
      <c r="U377">
        <v>1.4</v>
      </c>
      <c r="V377">
        <v>1.1000000000000001</v>
      </c>
      <c r="W377">
        <v>0.5</v>
      </c>
      <c r="X377">
        <v>0</v>
      </c>
      <c r="Y377">
        <v>0.4</v>
      </c>
      <c r="Z377">
        <v>0.7</v>
      </c>
      <c r="AA377">
        <v>1.8</v>
      </c>
    </row>
    <row r="378" spans="1:27" x14ac:dyDescent="0.3">
      <c r="A378" t="s">
        <v>2045</v>
      </c>
      <c r="B378">
        <v>12</v>
      </c>
      <c r="C378" t="s">
        <v>2076</v>
      </c>
      <c r="D378">
        <v>16</v>
      </c>
      <c r="E378">
        <v>0</v>
      </c>
      <c r="F378">
        <v>3.8</v>
      </c>
      <c r="G378">
        <v>0.4</v>
      </c>
      <c r="H378">
        <v>0.9</v>
      </c>
      <c r="I378">
        <v>0.5</v>
      </c>
      <c r="J378">
        <v>0.4</v>
      </c>
      <c r="K378">
        <v>0.9</v>
      </c>
      <c r="L378">
        <v>0.5</v>
      </c>
      <c r="M378">
        <v>0</v>
      </c>
      <c r="N378">
        <v>0</v>
      </c>
      <c r="P378">
        <v>0.1</v>
      </c>
      <c r="Q378">
        <v>0.4</v>
      </c>
      <c r="R378">
        <v>0.33300000000000002</v>
      </c>
      <c r="S378">
        <v>0.3</v>
      </c>
      <c r="T378">
        <v>0.5</v>
      </c>
      <c r="U378">
        <v>0.8</v>
      </c>
      <c r="V378">
        <v>0.1</v>
      </c>
      <c r="W378">
        <v>0.1</v>
      </c>
      <c r="X378">
        <v>0.3</v>
      </c>
      <c r="Y378">
        <v>0</v>
      </c>
      <c r="Z378">
        <v>0.3</v>
      </c>
      <c r="AA378">
        <v>1</v>
      </c>
    </row>
    <row r="379" spans="1:27" x14ac:dyDescent="0.3">
      <c r="A379" t="s">
        <v>2045</v>
      </c>
      <c r="B379">
        <v>13</v>
      </c>
      <c r="C379" t="s">
        <v>2078</v>
      </c>
      <c r="D379">
        <v>13</v>
      </c>
      <c r="E379">
        <v>0</v>
      </c>
      <c r="F379">
        <v>2.8</v>
      </c>
      <c r="G379">
        <v>0.3</v>
      </c>
      <c r="H379">
        <v>0.5</v>
      </c>
      <c r="I379">
        <v>0.66700000000000004</v>
      </c>
      <c r="J379">
        <v>0.3</v>
      </c>
      <c r="K379">
        <v>0.4</v>
      </c>
      <c r="L379">
        <v>0.8</v>
      </c>
      <c r="M379">
        <v>0</v>
      </c>
      <c r="N379">
        <v>0.1</v>
      </c>
      <c r="O379">
        <v>0</v>
      </c>
      <c r="P379">
        <v>0</v>
      </c>
      <c r="Q379">
        <v>0</v>
      </c>
      <c r="S379">
        <v>0.1</v>
      </c>
      <c r="T379">
        <v>0.3</v>
      </c>
      <c r="U379">
        <v>0.4</v>
      </c>
      <c r="V379">
        <v>0.2</v>
      </c>
      <c r="W379">
        <v>0.3</v>
      </c>
      <c r="X379">
        <v>0</v>
      </c>
      <c r="Y379">
        <v>0.2</v>
      </c>
      <c r="Z379">
        <v>0.2</v>
      </c>
      <c r="AA379">
        <v>0.6</v>
      </c>
    </row>
    <row r="380" spans="1:27" x14ac:dyDescent="0.3">
      <c r="A380" t="s">
        <v>2045</v>
      </c>
      <c r="B380">
        <v>14</v>
      </c>
      <c r="C380" t="s">
        <v>2080</v>
      </c>
      <c r="D380">
        <v>14</v>
      </c>
      <c r="E380">
        <v>0</v>
      </c>
      <c r="F380">
        <v>3.7</v>
      </c>
      <c r="G380">
        <v>0.1</v>
      </c>
      <c r="H380">
        <v>0.7</v>
      </c>
      <c r="I380">
        <v>0.1</v>
      </c>
      <c r="J380">
        <v>0</v>
      </c>
      <c r="K380">
        <v>0.2</v>
      </c>
      <c r="L380">
        <v>0</v>
      </c>
      <c r="M380">
        <v>0.1</v>
      </c>
      <c r="N380">
        <v>0.5</v>
      </c>
      <c r="O380">
        <v>0.14299999999999999</v>
      </c>
      <c r="P380">
        <v>0</v>
      </c>
      <c r="Q380">
        <v>0.1</v>
      </c>
      <c r="R380">
        <v>0</v>
      </c>
      <c r="S380">
        <v>0</v>
      </c>
      <c r="T380">
        <v>0.4</v>
      </c>
      <c r="U380">
        <v>0.4</v>
      </c>
      <c r="V380">
        <v>0.1</v>
      </c>
      <c r="W380">
        <v>0.1</v>
      </c>
      <c r="X380">
        <v>0.1</v>
      </c>
      <c r="Y380">
        <v>0.3</v>
      </c>
      <c r="Z380">
        <v>0.6</v>
      </c>
      <c r="AA380">
        <v>0.2</v>
      </c>
    </row>
    <row r="381" spans="1:27" x14ac:dyDescent="0.3">
      <c r="A381" t="s">
        <v>760</v>
      </c>
      <c r="B381">
        <v>1</v>
      </c>
      <c r="C381" t="s">
        <v>2086</v>
      </c>
      <c r="D381">
        <v>33</v>
      </c>
      <c r="E381">
        <v>30</v>
      </c>
      <c r="F381">
        <v>26.8</v>
      </c>
      <c r="G381">
        <v>4.2</v>
      </c>
      <c r="H381">
        <v>9.8000000000000007</v>
      </c>
      <c r="I381">
        <v>0.42699999999999999</v>
      </c>
      <c r="J381">
        <v>2.9</v>
      </c>
      <c r="K381">
        <v>5.2</v>
      </c>
      <c r="L381">
        <v>0.56100000000000005</v>
      </c>
      <c r="M381">
        <v>1.2</v>
      </c>
      <c r="N381">
        <v>4.5</v>
      </c>
      <c r="O381">
        <v>0.27300000000000002</v>
      </c>
      <c r="P381">
        <v>4</v>
      </c>
      <c r="Q381">
        <v>5.2</v>
      </c>
      <c r="R381">
        <v>0.77300000000000002</v>
      </c>
      <c r="S381">
        <v>0.5</v>
      </c>
      <c r="T381">
        <v>2.7</v>
      </c>
      <c r="U381">
        <v>3.1</v>
      </c>
      <c r="V381">
        <v>3.2</v>
      </c>
      <c r="W381">
        <v>2</v>
      </c>
      <c r="X381">
        <v>0.2</v>
      </c>
      <c r="Y381">
        <v>2.7</v>
      </c>
      <c r="Z381">
        <v>2.4</v>
      </c>
      <c r="AA381">
        <v>13.6</v>
      </c>
    </row>
    <row r="382" spans="1:27" x14ac:dyDescent="0.3">
      <c r="A382" t="s">
        <v>760</v>
      </c>
      <c r="B382">
        <v>2</v>
      </c>
      <c r="C382" t="s">
        <v>2088</v>
      </c>
      <c r="D382">
        <v>32</v>
      </c>
      <c r="E382">
        <v>32</v>
      </c>
      <c r="F382">
        <v>28</v>
      </c>
      <c r="G382">
        <v>4.0999999999999996</v>
      </c>
      <c r="H382">
        <v>10.199999999999999</v>
      </c>
      <c r="I382">
        <v>0.40500000000000003</v>
      </c>
      <c r="J382">
        <v>2.2000000000000002</v>
      </c>
      <c r="K382">
        <v>4.4000000000000004</v>
      </c>
      <c r="L382">
        <v>0.48899999999999999</v>
      </c>
      <c r="M382">
        <v>2</v>
      </c>
      <c r="N382">
        <v>5.8</v>
      </c>
      <c r="O382">
        <v>0.34100000000000003</v>
      </c>
      <c r="P382">
        <v>1.1000000000000001</v>
      </c>
      <c r="Q382">
        <v>1.5</v>
      </c>
      <c r="R382">
        <v>0.75</v>
      </c>
      <c r="S382">
        <v>0.6</v>
      </c>
      <c r="T382">
        <v>3.3</v>
      </c>
      <c r="U382">
        <v>3.9</v>
      </c>
      <c r="V382">
        <v>2</v>
      </c>
      <c r="W382">
        <v>0.8</v>
      </c>
      <c r="X382">
        <v>0.5</v>
      </c>
      <c r="Y382">
        <v>1.8</v>
      </c>
      <c r="Z382">
        <v>1.5</v>
      </c>
      <c r="AA382">
        <v>11.3</v>
      </c>
    </row>
    <row r="383" spans="1:27" x14ac:dyDescent="0.3">
      <c r="A383" t="s">
        <v>760</v>
      </c>
      <c r="B383">
        <v>3</v>
      </c>
      <c r="C383" t="s">
        <v>2092</v>
      </c>
      <c r="D383">
        <v>33</v>
      </c>
      <c r="E383">
        <v>33</v>
      </c>
      <c r="F383">
        <v>27.4</v>
      </c>
      <c r="G383">
        <v>3.7</v>
      </c>
      <c r="H383">
        <v>8.8000000000000007</v>
      </c>
      <c r="I383">
        <v>0.42099999999999999</v>
      </c>
      <c r="J383">
        <v>2.7</v>
      </c>
      <c r="K383">
        <v>5.6</v>
      </c>
      <c r="L383">
        <v>0.48599999999999999</v>
      </c>
      <c r="M383">
        <v>1</v>
      </c>
      <c r="N383">
        <v>3.2</v>
      </c>
      <c r="O383">
        <v>0.30499999999999999</v>
      </c>
      <c r="P383">
        <v>2.5</v>
      </c>
      <c r="Q383">
        <v>3</v>
      </c>
      <c r="R383">
        <v>0.81799999999999995</v>
      </c>
      <c r="S383">
        <v>0.8</v>
      </c>
      <c r="T383">
        <v>2.7</v>
      </c>
      <c r="U383">
        <v>3.6</v>
      </c>
      <c r="V383">
        <v>2.2000000000000002</v>
      </c>
      <c r="W383">
        <v>1.2</v>
      </c>
      <c r="X383">
        <v>0.2</v>
      </c>
      <c r="Y383">
        <v>1.5</v>
      </c>
      <c r="Z383">
        <v>2.2999999999999998</v>
      </c>
      <c r="AA383">
        <v>10.8</v>
      </c>
    </row>
    <row r="384" spans="1:27" x14ac:dyDescent="0.3">
      <c r="A384" t="s">
        <v>760</v>
      </c>
      <c r="B384">
        <v>4</v>
      </c>
      <c r="C384" t="s">
        <v>2095</v>
      </c>
      <c r="D384">
        <v>33</v>
      </c>
      <c r="E384">
        <v>33</v>
      </c>
      <c r="F384">
        <v>22.2</v>
      </c>
      <c r="G384">
        <v>3.9</v>
      </c>
      <c r="H384">
        <v>6.6</v>
      </c>
      <c r="I384">
        <v>0.59399999999999997</v>
      </c>
      <c r="J384">
        <v>3.9</v>
      </c>
      <c r="K384">
        <v>6.6</v>
      </c>
      <c r="L384">
        <v>0.59399999999999997</v>
      </c>
      <c r="M384">
        <v>0</v>
      </c>
      <c r="N384">
        <v>0</v>
      </c>
      <c r="P384">
        <v>2.2000000000000002</v>
      </c>
      <c r="Q384">
        <v>3.6</v>
      </c>
      <c r="R384">
        <v>0.59699999999999998</v>
      </c>
      <c r="S384">
        <v>3.1</v>
      </c>
      <c r="T384">
        <v>4.3</v>
      </c>
      <c r="U384">
        <v>7.4</v>
      </c>
      <c r="V384">
        <v>0.7</v>
      </c>
      <c r="W384">
        <v>0.8</v>
      </c>
      <c r="X384">
        <v>1.1000000000000001</v>
      </c>
      <c r="Y384">
        <v>1.1000000000000001</v>
      </c>
      <c r="Z384">
        <v>2.8</v>
      </c>
      <c r="AA384">
        <v>10</v>
      </c>
    </row>
    <row r="385" spans="1:27" x14ac:dyDescent="0.3">
      <c r="A385" t="s">
        <v>760</v>
      </c>
      <c r="B385">
        <v>5</v>
      </c>
      <c r="C385" t="s">
        <v>2097</v>
      </c>
      <c r="D385">
        <v>33</v>
      </c>
      <c r="E385">
        <v>0</v>
      </c>
      <c r="F385">
        <v>15.5</v>
      </c>
      <c r="G385">
        <v>1.5</v>
      </c>
      <c r="H385">
        <v>3.3</v>
      </c>
      <c r="I385">
        <v>0.45900000000000002</v>
      </c>
      <c r="J385">
        <v>1.3</v>
      </c>
      <c r="K385">
        <v>2.5</v>
      </c>
      <c r="L385">
        <v>0.52400000000000002</v>
      </c>
      <c r="M385">
        <v>0.2</v>
      </c>
      <c r="N385">
        <v>0.8</v>
      </c>
      <c r="O385">
        <v>0.24</v>
      </c>
      <c r="P385">
        <v>1.7</v>
      </c>
      <c r="Q385">
        <v>2.4</v>
      </c>
      <c r="R385">
        <v>0.68799999999999994</v>
      </c>
      <c r="S385">
        <v>1</v>
      </c>
      <c r="T385">
        <v>2.2999999999999998</v>
      </c>
      <c r="U385">
        <v>3.3</v>
      </c>
      <c r="V385">
        <v>1</v>
      </c>
      <c r="W385">
        <v>1</v>
      </c>
      <c r="X385">
        <v>0.4</v>
      </c>
      <c r="Y385">
        <v>1.5</v>
      </c>
      <c r="Z385">
        <v>2</v>
      </c>
      <c r="AA385">
        <v>4.9000000000000004</v>
      </c>
    </row>
    <row r="386" spans="1:27" x14ac:dyDescent="0.3">
      <c r="A386" t="s">
        <v>760</v>
      </c>
      <c r="B386">
        <v>6</v>
      </c>
      <c r="C386" t="s">
        <v>2100</v>
      </c>
      <c r="D386">
        <v>33</v>
      </c>
      <c r="E386">
        <v>1</v>
      </c>
      <c r="F386">
        <v>16</v>
      </c>
      <c r="G386">
        <v>1.6</v>
      </c>
      <c r="H386">
        <v>4.7</v>
      </c>
      <c r="I386">
        <v>0.33300000000000002</v>
      </c>
      <c r="J386">
        <v>0.7</v>
      </c>
      <c r="K386">
        <v>1.5</v>
      </c>
      <c r="L386">
        <v>0.48</v>
      </c>
      <c r="M386">
        <v>0.8</v>
      </c>
      <c r="N386">
        <v>3.2</v>
      </c>
      <c r="O386">
        <v>0.26400000000000001</v>
      </c>
      <c r="P386">
        <v>0.7</v>
      </c>
      <c r="Q386">
        <v>0.8</v>
      </c>
      <c r="R386">
        <v>0.78600000000000003</v>
      </c>
      <c r="S386">
        <v>0.5</v>
      </c>
      <c r="T386">
        <v>1.4</v>
      </c>
      <c r="U386">
        <v>2</v>
      </c>
      <c r="V386">
        <v>0.7</v>
      </c>
      <c r="W386">
        <v>0.3</v>
      </c>
      <c r="X386">
        <v>0.1</v>
      </c>
      <c r="Y386">
        <v>0.5</v>
      </c>
      <c r="Z386">
        <v>1</v>
      </c>
      <c r="AA386">
        <v>4.7</v>
      </c>
    </row>
    <row r="387" spans="1:27" x14ac:dyDescent="0.3">
      <c r="A387" t="s">
        <v>760</v>
      </c>
      <c r="B387">
        <v>7</v>
      </c>
      <c r="C387" t="s">
        <v>2102</v>
      </c>
      <c r="D387">
        <v>30</v>
      </c>
      <c r="E387">
        <v>23</v>
      </c>
      <c r="F387">
        <v>19.899999999999999</v>
      </c>
      <c r="G387">
        <v>1.5</v>
      </c>
      <c r="H387">
        <v>3.8</v>
      </c>
      <c r="I387">
        <v>0.4</v>
      </c>
      <c r="J387">
        <v>1</v>
      </c>
      <c r="K387">
        <v>2.2000000000000002</v>
      </c>
      <c r="L387">
        <v>0.46200000000000002</v>
      </c>
      <c r="M387">
        <v>0.5</v>
      </c>
      <c r="N387">
        <v>1.7</v>
      </c>
      <c r="O387">
        <v>0.32</v>
      </c>
      <c r="P387">
        <v>0.6</v>
      </c>
      <c r="Q387">
        <v>1</v>
      </c>
      <c r="R387">
        <v>0.54800000000000004</v>
      </c>
      <c r="S387">
        <v>0.5</v>
      </c>
      <c r="T387">
        <v>2</v>
      </c>
      <c r="U387">
        <v>2.5</v>
      </c>
      <c r="V387">
        <v>1.3</v>
      </c>
      <c r="W387">
        <v>0.5</v>
      </c>
      <c r="X387">
        <v>0.3</v>
      </c>
      <c r="Y387">
        <v>1.1000000000000001</v>
      </c>
      <c r="Z387">
        <v>1.8</v>
      </c>
      <c r="AA387">
        <v>4.2</v>
      </c>
    </row>
    <row r="388" spans="1:27" x14ac:dyDescent="0.3">
      <c r="A388" t="s">
        <v>760</v>
      </c>
      <c r="B388">
        <v>8</v>
      </c>
      <c r="C388" t="s">
        <v>2103</v>
      </c>
      <c r="D388">
        <v>33</v>
      </c>
      <c r="E388">
        <v>3</v>
      </c>
      <c r="F388">
        <v>14.6</v>
      </c>
      <c r="G388">
        <v>1.2</v>
      </c>
      <c r="H388">
        <v>3.2</v>
      </c>
      <c r="I388">
        <v>0.39400000000000002</v>
      </c>
      <c r="J388">
        <v>0.3</v>
      </c>
      <c r="K388">
        <v>0.6</v>
      </c>
      <c r="L388">
        <v>0.47399999999999998</v>
      </c>
      <c r="M388">
        <v>1</v>
      </c>
      <c r="N388">
        <v>2.6</v>
      </c>
      <c r="O388">
        <v>0.376</v>
      </c>
      <c r="P388">
        <v>0.3</v>
      </c>
      <c r="Q388">
        <v>0.4</v>
      </c>
      <c r="R388">
        <v>0.64300000000000002</v>
      </c>
      <c r="S388">
        <v>0.3</v>
      </c>
      <c r="T388">
        <v>1.3</v>
      </c>
      <c r="U388">
        <v>1.6</v>
      </c>
      <c r="V388">
        <v>0.9</v>
      </c>
      <c r="W388">
        <v>0.5</v>
      </c>
      <c r="X388">
        <v>0</v>
      </c>
      <c r="Y388">
        <v>0.4</v>
      </c>
      <c r="Z388">
        <v>0.6</v>
      </c>
      <c r="AA388">
        <v>3.7</v>
      </c>
    </row>
    <row r="389" spans="1:27" x14ac:dyDescent="0.3">
      <c r="A389" t="s">
        <v>760</v>
      </c>
      <c r="B389">
        <v>9</v>
      </c>
      <c r="C389" t="s">
        <v>2106</v>
      </c>
      <c r="D389">
        <v>33</v>
      </c>
      <c r="E389">
        <v>10</v>
      </c>
      <c r="F389">
        <v>14.2</v>
      </c>
      <c r="G389">
        <v>1.5</v>
      </c>
      <c r="H389">
        <v>2.8</v>
      </c>
      <c r="I389">
        <v>0.51100000000000001</v>
      </c>
      <c r="J389">
        <v>1.4</v>
      </c>
      <c r="K389">
        <v>2.7</v>
      </c>
      <c r="L389">
        <v>0.51700000000000002</v>
      </c>
      <c r="M389">
        <v>0.1</v>
      </c>
      <c r="N389">
        <v>0.2</v>
      </c>
      <c r="O389">
        <v>0.4</v>
      </c>
      <c r="P389">
        <v>0.6</v>
      </c>
      <c r="Q389">
        <v>1.2</v>
      </c>
      <c r="R389">
        <v>0.47499999999999998</v>
      </c>
      <c r="S389">
        <v>1.4</v>
      </c>
      <c r="T389">
        <v>2.1</v>
      </c>
      <c r="U389">
        <v>3.5</v>
      </c>
      <c r="V389">
        <v>0.4</v>
      </c>
      <c r="W389">
        <v>0.3</v>
      </c>
      <c r="X389">
        <v>1.5</v>
      </c>
      <c r="Y389">
        <v>0.8</v>
      </c>
      <c r="Z389">
        <v>2.2000000000000002</v>
      </c>
      <c r="AA389">
        <v>3.5</v>
      </c>
    </row>
    <row r="390" spans="1:27" x14ac:dyDescent="0.3">
      <c r="A390" t="s">
        <v>760</v>
      </c>
      <c r="B390">
        <v>10</v>
      </c>
      <c r="C390" t="s">
        <v>2107</v>
      </c>
      <c r="D390">
        <v>33</v>
      </c>
      <c r="E390">
        <v>0</v>
      </c>
      <c r="F390">
        <v>7.2</v>
      </c>
      <c r="G390">
        <v>1.1000000000000001</v>
      </c>
      <c r="H390">
        <v>2.2000000000000002</v>
      </c>
      <c r="I390">
        <v>0.52100000000000002</v>
      </c>
      <c r="J390">
        <v>0.8</v>
      </c>
      <c r="K390">
        <v>1.2</v>
      </c>
      <c r="L390">
        <v>0.67500000000000004</v>
      </c>
      <c r="M390">
        <v>0.3</v>
      </c>
      <c r="N390">
        <v>0.9</v>
      </c>
      <c r="O390">
        <v>0.32300000000000001</v>
      </c>
      <c r="P390">
        <v>0.2</v>
      </c>
      <c r="Q390">
        <v>0.4</v>
      </c>
      <c r="R390">
        <v>0.57099999999999995</v>
      </c>
      <c r="S390">
        <v>0.5</v>
      </c>
      <c r="T390">
        <v>1.9</v>
      </c>
      <c r="U390">
        <v>2.4</v>
      </c>
      <c r="V390">
        <v>0.3</v>
      </c>
      <c r="W390">
        <v>0.2</v>
      </c>
      <c r="X390">
        <v>0.2</v>
      </c>
      <c r="Y390">
        <v>0.9</v>
      </c>
      <c r="Z390">
        <v>1.8</v>
      </c>
      <c r="AA390">
        <v>2.8</v>
      </c>
    </row>
    <row r="391" spans="1:27" x14ac:dyDescent="0.3">
      <c r="A391" t="s">
        <v>760</v>
      </c>
      <c r="B391">
        <v>11</v>
      </c>
      <c r="C391" t="s">
        <v>2111</v>
      </c>
      <c r="D391">
        <v>15</v>
      </c>
      <c r="E391">
        <v>0</v>
      </c>
      <c r="F391">
        <v>5.6</v>
      </c>
      <c r="G391">
        <v>1</v>
      </c>
      <c r="H391">
        <v>1.8</v>
      </c>
      <c r="I391">
        <v>0.55600000000000005</v>
      </c>
      <c r="J391">
        <v>0.9</v>
      </c>
      <c r="K391">
        <v>1.3</v>
      </c>
      <c r="L391">
        <v>0.73699999999999999</v>
      </c>
      <c r="M391">
        <v>0.1</v>
      </c>
      <c r="N391">
        <v>0.5</v>
      </c>
      <c r="O391">
        <v>0.125</v>
      </c>
      <c r="P391">
        <v>0.1</v>
      </c>
      <c r="Q391">
        <v>0.1</v>
      </c>
      <c r="R391">
        <v>0.5</v>
      </c>
      <c r="S391">
        <v>0.3</v>
      </c>
      <c r="T391">
        <v>0.5</v>
      </c>
      <c r="U391">
        <v>0.7</v>
      </c>
      <c r="V391">
        <v>0.1</v>
      </c>
      <c r="W391">
        <v>0.1</v>
      </c>
      <c r="X391">
        <v>0.1</v>
      </c>
      <c r="Y391">
        <v>0.6</v>
      </c>
      <c r="Z391">
        <v>0.7</v>
      </c>
      <c r="AA391">
        <v>2.1</v>
      </c>
    </row>
    <row r="392" spans="1:27" x14ac:dyDescent="0.3">
      <c r="A392" t="s">
        <v>760</v>
      </c>
      <c r="B392">
        <v>12</v>
      </c>
      <c r="C392" t="s">
        <v>2109</v>
      </c>
      <c r="D392">
        <v>33</v>
      </c>
      <c r="E392">
        <v>0</v>
      </c>
      <c r="F392">
        <v>9.1999999999999993</v>
      </c>
      <c r="G392">
        <v>0.3</v>
      </c>
      <c r="H392">
        <v>1.1000000000000001</v>
      </c>
      <c r="I392">
        <v>0.27</v>
      </c>
      <c r="J392">
        <v>0.2</v>
      </c>
      <c r="K392">
        <v>0.5</v>
      </c>
      <c r="L392">
        <v>0.33300000000000002</v>
      </c>
      <c r="M392">
        <v>0.1</v>
      </c>
      <c r="N392">
        <v>0.6</v>
      </c>
      <c r="O392">
        <v>0.21099999999999999</v>
      </c>
      <c r="P392">
        <v>0.5</v>
      </c>
      <c r="Q392">
        <v>0.7</v>
      </c>
      <c r="R392">
        <v>0.77300000000000002</v>
      </c>
      <c r="S392">
        <v>0.1</v>
      </c>
      <c r="T392">
        <v>0.4</v>
      </c>
      <c r="U392">
        <v>0.5</v>
      </c>
      <c r="V392">
        <v>1.1000000000000001</v>
      </c>
      <c r="W392">
        <v>0.2</v>
      </c>
      <c r="X392">
        <v>0</v>
      </c>
      <c r="Y392">
        <v>1.1000000000000001</v>
      </c>
      <c r="Z392">
        <v>1.1000000000000001</v>
      </c>
      <c r="AA392">
        <v>1.2</v>
      </c>
    </row>
    <row r="393" spans="1:27" x14ac:dyDescent="0.3">
      <c r="A393" t="s">
        <v>760</v>
      </c>
      <c r="B393">
        <v>13</v>
      </c>
      <c r="C393" t="s">
        <v>2112</v>
      </c>
      <c r="D393">
        <v>8</v>
      </c>
      <c r="E393">
        <v>0</v>
      </c>
      <c r="F393">
        <v>1.4</v>
      </c>
      <c r="G393">
        <v>0</v>
      </c>
      <c r="H393">
        <v>0.3</v>
      </c>
      <c r="I393">
        <v>0</v>
      </c>
      <c r="J393">
        <v>0</v>
      </c>
      <c r="K393">
        <v>0</v>
      </c>
      <c r="M393">
        <v>0</v>
      </c>
      <c r="N393">
        <v>0.3</v>
      </c>
      <c r="O393">
        <v>0</v>
      </c>
      <c r="P393">
        <v>0</v>
      </c>
      <c r="Q393">
        <v>0</v>
      </c>
      <c r="S393">
        <v>0.1</v>
      </c>
      <c r="T393">
        <v>0.3</v>
      </c>
      <c r="U393">
        <v>0.4</v>
      </c>
      <c r="V393">
        <v>0</v>
      </c>
      <c r="W393">
        <v>0.3</v>
      </c>
      <c r="X393">
        <v>0</v>
      </c>
      <c r="Y393">
        <v>0.1</v>
      </c>
      <c r="Z393">
        <v>0.3</v>
      </c>
      <c r="AA393">
        <v>0</v>
      </c>
    </row>
    <row r="394" spans="1:27" x14ac:dyDescent="0.3">
      <c r="A394" t="s">
        <v>760</v>
      </c>
      <c r="B394">
        <v>14</v>
      </c>
      <c r="C394" t="s">
        <v>2114</v>
      </c>
      <c r="D394">
        <v>6</v>
      </c>
      <c r="E394">
        <v>0</v>
      </c>
      <c r="F394">
        <v>1.7</v>
      </c>
      <c r="G394">
        <v>0</v>
      </c>
      <c r="H394">
        <v>0.2</v>
      </c>
      <c r="I394">
        <v>0</v>
      </c>
      <c r="J394">
        <v>0</v>
      </c>
      <c r="K394">
        <v>0.2</v>
      </c>
      <c r="L394">
        <v>0</v>
      </c>
      <c r="M394">
        <v>0</v>
      </c>
      <c r="N394">
        <v>0</v>
      </c>
      <c r="P394">
        <v>0</v>
      </c>
      <c r="Q394">
        <v>0</v>
      </c>
      <c r="S394">
        <v>0.2</v>
      </c>
      <c r="T394">
        <v>0.2</v>
      </c>
      <c r="U394">
        <v>0.3</v>
      </c>
      <c r="V394">
        <v>0.2</v>
      </c>
      <c r="W394">
        <v>0</v>
      </c>
      <c r="X394">
        <v>0</v>
      </c>
      <c r="Y394">
        <v>0.2</v>
      </c>
      <c r="Z394">
        <v>0.2</v>
      </c>
      <c r="AA394">
        <v>0</v>
      </c>
    </row>
    <row r="395" spans="1:27" x14ac:dyDescent="0.3">
      <c r="A395" t="s">
        <v>183</v>
      </c>
      <c r="B395">
        <v>1</v>
      </c>
      <c r="C395" t="s">
        <v>2117</v>
      </c>
      <c r="D395">
        <v>32</v>
      </c>
      <c r="E395">
        <v>32</v>
      </c>
      <c r="F395">
        <v>36.299999999999997</v>
      </c>
      <c r="G395">
        <v>5.9</v>
      </c>
      <c r="H395">
        <v>13.6</v>
      </c>
      <c r="I395">
        <v>0.43099999999999999</v>
      </c>
      <c r="J395">
        <v>4.5999999999999996</v>
      </c>
      <c r="K395">
        <v>9.5</v>
      </c>
      <c r="L395">
        <v>0.47899999999999998</v>
      </c>
      <c r="M395">
        <v>1.3</v>
      </c>
      <c r="N395">
        <v>4.0999999999999996</v>
      </c>
      <c r="O395">
        <v>0.32100000000000001</v>
      </c>
      <c r="P395">
        <v>4.0999999999999996</v>
      </c>
      <c r="Q395">
        <v>5.4</v>
      </c>
      <c r="R395">
        <v>0.76300000000000001</v>
      </c>
      <c r="S395">
        <v>0.7</v>
      </c>
      <c r="T395">
        <v>2.6</v>
      </c>
      <c r="U395">
        <v>3.3</v>
      </c>
      <c r="V395">
        <v>2.5</v>
      </c>
      <c r="W395">
        <v>1.2</v>
      </c>
      <c r="X395">
        <v>0.3</v>
      </c>
      <c r="Y395">
        <v>1.8</v>
      </c>
      <c r="Z395">
        <v>2.1</v>
      </c>
      <c r="AA395">
        <v>17.2</v>
      </c>
    </row>
    <row r="396" spans="1:27" x14ac:dyDescent="0.3">
      <c r="A396" t="s">
        <v>183</v>
      </c>
      <c r="B396">
        <v>2</v>
      </c>
      <c r="C396" t="s">
        <v>2121</v>
      </c>
      <c r="D396">
        <v>34</v>
      </c>
      <c r="E396">
        <v>34</v>
      </c>
      <c r="F396">
        <v>32.700000000000003</v>
      </c>
      <c r="G396">
        <v>4.5999999999999996</v>
      </c>
      <c r="H396">
        <v>10.9</v>
      </c>
      <c r="I396">
        <v>0.42</v>
      </c>
      <c r="J396">
        <v>2</v>
      </c>
      <c r="K396">
        <v>3.9</v>
      </c>
      <c r="L396">
        <v>0.51100000000000001</v>
      </c>
      <c r="M396">
        <v>2.6</v>
      </c>
      <c r="N396">
        <v>6.9</v>
      </c>
      <c r="O396">
        <v>0.36899999999999999</v>
      </c>
      <c r="P396">
        <v>2</v>
      </c>
      <c r="Q396">
        <v>2.7</v>
      </c>
      <c r="R396">
        <v>0.74199999999999999</v>
      </c>
      <c r="S396">
        <v>0.7</v>
      </c>
      <c r="T396">
        <v>3.6</v>
      </c>
      <c r="U396">
        <v>4.3</v>
      </c>
      <c r="V396">
        <v>1.5</v>
      </c>
      <c r="W396">
        <v>1.2</v>
      </c>
      <c r="X396">
        <v>0.8</v>
      </c>
      <c r="Y396">
        <v>1.9</v>
      </c>
      <c r="Z396">
        <v>2.1</v>
      </c>
      <c r="AA396">
        <v>13.7</v>
      </c>
    </row>
    <row r="397" spans="1:27" x14ac:dyDescent="0.3">
      <c r="A397" t="s">
        <v>183</v>
      </c>
      <c r="B397">
        <v>3</v>
      </c>
      <c r="C397" t="s">
        <v>2124</v>
      </c>
      <c r="D397">
        <v>34</v>
      </c>
      <c r="E397">
        <v>34</v>
      </c>
      <c r="F397">
        <v>33</v>
      </c>
      <c r="G397">
        <v>4.3</v>
      </c>
      <c r="H397">
        <v>11</v>
      </c>
      <c r="I397">
        <v>0.39300000000000002</v>
      </c>
      <c r="J397">
        <v>3.4</v>
      </c>
      <c r="K397">
        <v>7.7</v>
      </c>
      <c r="L397">
        <v>0.44500000000000001</v>
      </c>
      <c r="M397">
        <v>0.9</v>
      </c>
      <c r="N397">
        <v>3.3</v>
      </c>
      <c r="O397">
        <v>0.27</v>
      </c>
      <c r="P397">
        <v>2.9</v>
      </c>
      <c r="Q397">
        <v>4.4000000000000004</v>
      </c>
      <c r="R397">
        <v>0.66</v>
      </c>
      <c r="S397">
        <v>2.2000000000000002</v>
      </c>
      <c r="T397">
        <v>5.3</v>
      </c>
      <c r="U397">
        <v>7.5</v>
      </c>
      <c r="V397">
        <v>1.8</v>
      </c>
      <c r="W397">
        <v>1</v>
      </c>
      <c r="X397">
        <v>0.8</v>
      </c>
      <c r="Y397">
        <v>2</v>
      </c>
      <c r="Z397">
        <v>2.1</v>
      </c>
      <c r="AA397">
        <v>12.4</v>
      </c>
    </row>
    <row r="398" spans="1:27" x14ac:dyDescent="0.3">
      <c r="A398" t="s">
        <v>183</v>
      </c>
      <c r="B398">
        <v>4</v>
      </c>
      <c r="C398" t="s">
        <v>2126</v>
      </c>
      <c r="D398">
        <v>29</v>
      </c>
      <c r="E398">
        <v>28</v>
      </c>
      <c r="F398">
        <v>26.9</v>
      </c>
      <c r="G398">
        <v>3</v>
      </c>
      <c r="H398">
        <v>8.3000000000000007</v>
      </c>
      <c r="I398">
        <v>0.36399999999999999</v>
      </c>
      <c r="J398">
        <v>1.3</v>
      </c>
      <c r="K398">
        <v>3.1</v>
      </c>
      <c r="L398">
        <v>0.40699999999999997</v>
      </c>
      <c r="M398">
        <v>1.8</v>
      </c>
      <c r="N398">
        <v>5.2</v>
      </c>
      <c r="O398">
        <v>0.33800000000000002</v>
      </c>
      <c r="P398">
        <v>1.1000000000000001</v>
      </c>
      <c r="Q398">
        <v>1.4</v>
      </c>
      <c r="R398">
        <v>0.77500000000000002</v>
      </c>
      <c r="S398">
        <v>0.3</v>
      </c>
      <c r="T398">
        <v>1.6</v>
      </c>
      <c r="U398">
        <v>2</v>
      </c>
      <c r="V398">
        <v>2.9</v>
      </c>
      <c r="W398">
        <v>1.5</v>
      </c>
      <c r="X398">
        <v>0.1</v>
      </c>
      <c r="Y398">
        <v>2</v>
      </c>
      <c r="Z398">
        <v>2.2000000000000002</v>
      </c>
      <c r="AA398">
        <v>8.9</v>
      </c>
    </row>
    <row r="399" spans="1:27" x14ac:dyDescent="0.3">
      <c r="A399" t="s">
        <v>183</v>
      </c>
      <c r="B399">
        <v>5</v>
      </c>
      <c r="C399" t="s">
        <v>2130</v>
      </c>
      <c r="D399">
        <v>32</v>
      </c>
      <c r="E399">
        <v>5</v>
      </c>
      <c r="F399">
        <v>17.100000000000001</v>
      </c>
      <c r="G399">
        <v>2.2999999999999998</v>
      </c>
      <c r="H399">
        <v>5.9</v>
      </c>
      <c r="I399">
        <v>0.38100000000000001</v>
      </c>
      <c r="J399">
        <v>0.8</v>
      </c>
      <c r="K399">
        <v>1.8</v>
      </c>
      <c r="L399">
        <v>0.44600000000000001</v>
      </c>
      <c r="M399">
        <v>1.5</v>
      </c>
      <c r="N399">
        <v>4.2</v>
      </c>
      <c r="O399">
        <v>0.35299999999999998</v>
      </c>
      <c r="P399">
        <v>0.8</v>
      </c>
      <c r="Q399">
        <v>1</v>
      </c>
      <c r="R399">
        <v>0.78800000000000003</v>
      </c>
      <c r="S399">
        <v>0.6</v>
      </c>
      <c r="T399">
        <v>1.1000000000000001</v>
      </c>
      <c r="U399">
        <v>1.6</v>
      </c>
      <c r="V399">
        <v>1</v>
      </c>
      <c r="W399">
        <v>0.6</v>
      </c>
      <c r="X399">
        <v>0.1</v>
      </c>
      <c r="Y399">
        <v>0.8</v>
      </c>
      <c r="Z399">
        <v>1.2</v>
      </c>
      <c r="AA399">
        <v>6.8</v>
      </c>
    </row>
    <row r="400" spans="1:27" x14ac:dyDescent="0.3">
      <c r="A400" t="s">
        <v>183</v>
      </c>
      <c r="B400">
        <v>6</v>
      </c>
      <c r="C400" t="s">
        <v>2131</v>
      </c>
      <c r="D400">
        <v>33</v>
      </c>
      <c r="E400">
        <v>28</v>
      </c>
      <c r="F400">
        <v>20.100000000000001</v>
      </c>
      <c r="G400">
        <v>1.5</v>
      </c>
      <c r="H400">
        <v>2.1</v>
      </c>
      <c r="I400">
        <v>0.72099999999999997</v>
      </c>
      <c r="J400">
        <v>1.5</v>
      </c>
      <c r="K400">
        <v>2.1</v>
      </c>
      <c r="L400">
        <v>0.72099999999999997</v>
      </c>
      <c r="M400">
        <v>0</v>
      </c>
      <c r="N400">
        <v>0</v>
      </c>
      <c r="P400">
        <v>1.4</v>
      </c>
      <c r="Q400">
        <v>2.2000000000000002</v>
      </c>
      <c r="R400">
        <v>0.63900000000000001</v>
      </c>
      <c r="S400">
        <v>2.5</v>
      </c>
      <c r="T400">
        <v>2.9</v>
      </c>
      <c r="U400">
        <v>5.4</v>
      </c>
      <c r="V400">
        <v>0.2</v>
      </c>
      <c r="W400">
        <v>0.7</v>
      </c>
      <c r="X400">
        <v>1.7</v>
      </c>
      <c r="Y400">
        <v>0.9</v>
      </c>
      <c r="Z400">
        <v>3</v>
      </c>
      <c r="AA400">
        <v>4.4000000000000004</v>
      </c>
    </row>
    <row r="401" spans="1:27" x14ac:dyDescent="0.3">
      <c r="A401" t="s">
        <v>183</v>
      </c>
      <c r="B401">
        <v>7</v>
      </c>
      <c r="C401" t="s">
        <v>2135</v>
      </c>
      <c r="D401">
        <v>34</v>
      </c>
      <c r="E401">
        <v>6</v>
      </c>
      <c r="F401">
        <v>21.6</v>
      </c>
      <c r="G401">
        <v>1.5</v>
      </c>
      <c r="H401">
        <v>2.7</v>
      </c>
      <c r="I401">
        <v>0.55900000000000005</v>
      </c>
      <c r="J401">
        <v>1.2</v>
      </c>
      <c r="K401">
        <v>1.9</v>
      </c>
      <c r="L401">
        <v>0.64100000000000001</v>
      </c>
      <c r="M401">
        <v>0.3</v>
      </c>
      <c r="N401">
        <v>0.9</v>
      </c>
      <c r="O401">
        <v>0.379</v>
      </c>
      <c r="P401">
        <v>0.8</v>
      </c>
      <c r="Q401">
        <v>1.3</v>
      </c>
      <c r="R401">
        <v>0.59099999999999997</v>
      </c>
      <c r="S401">
        <v>1.1000000000000001</v>
      </c>
      <c r="T401">
        <v>2.4</v>
      </c>
      <c r="U401">
        <v>3.5</v>
      </c>
      <c r="V401">
        <v>1.6</v>
      </c>
      <c r="W401">
        <v>1.3</v>
      </c>
      <c r="X401">
        <v>0.5</v>
      </c>
      <c r="Y401">
        <v>1.1000000000000001</v>
      </c>
      <c r="Z401">
        <v>2.8</v>
      </c>
      <c r="AA401">
        <v>4.0999999999999996</v>
      </c>
    </row>
    <row r="402" spans="1:27" x14ac:dyDescent="0.3">
      <c r="A402" t="s">
        <v>183</v>
      </c>
      <c r="B402">
        <v>8</v>
      </c>
      <c r="C402" t="s">
        <v>2139</v>
      </c>
      <c r="D402">
        <v>25</v>
      </c>
      <c r="E402">
        <v>2</v>
      </c>
      <c r="F402">
        <v>12.2</v>
      </c>
      <c r="G402">
        <v>1.2</v>
      </c>
      <c r="H402">
        <v>3</v>
      </c>
      <c r="I402">
        <v>0.39200000000000002</v>
      </c>
      <c r="J402">
        <v>1</v>
      </c>
      <c r="K402">
        <v>2</v>
      </c>
      <c r="L402">
        <v>0.49</v>
      </c>
      <c r="M402">
        <v>0.2</v>
      </c>
      <c r="N402">
        <v>0.9</v>
      </c>
      <c r="O402">
        <v>0.17399999999999999</v>
      </c>
      <c r="P402">
        <v>1</v>
      </c>
      <c r="Q402">
        <v>1.6</v>
      </c>
      <c r="R402">
        <v>0.625</v>
      </c>
      <c r="S402">
        <v>0.2</v>
      </c>
      <c r="T402">
        <v>1.3</v>
      </c>
      <c r="U402">
        <v>1.6</v>
      </c>
      <c r="V402">
        <v>1</v>
      </c>
      <c r="W402">
        <v>0.6</v>
      </c>
      <c r="X402">
        <v>0.2</v>
      </c>
      <c r="Y402">
        <v>1.6</v>
      </c>
      <c r="Z402">
        <v>0.5</v>
      </c>
      <c r="AA402">
        <v>3.5</v>
      </c>
    </row>
    <row r="403" spans="1:27" x14ac:dyDescent="0.3">
      <c r="A403" t="s">
        <v>183</v>
      </c>
      <c r="B403">
        <v>9</v>
      </c>
      <c r="C403" t="s">
        <v>2143</v>
      </c>
      <c r="D403">
        <v>12</v>
      </c>
      <c r="E403">
        <v>0</v>
      </c>
      <c r="F403">
        <v>4.5999999999999996</v>
      </c>
      <c r="G403">
        <v>0.7</v>
      </c>
      <c r="H403">
        <v>1</v>
      </c>
      <c r="I403">
        <v>0.66700000000000004</v>
      </c>
      <c r="J403">
        <v>0.6</v>
      </c>
      <c r="K403">
        <v>0.8</v>
      </c>
      <c r="L403">
        <v>0.7</v>
      </c>
      <c r="M403">
        <v>0.1</v>
      </c>
      <c r="N403">
        <v>0.2</v>
      </c>
      <c r="O403">
        <v>0.5</v>
      </c>
      <c r="P403">
        <v>0.8</v>
      </c>
      <c r="Q403">
        <v>1</v>
      </c>
      <c r="R403">
        <v>0.75</v>
      </c>
      <c r="S403">
        <v>0.2</v>
      </c>
      <c r="T403">
        <v>0.7</v>
      </c>
      <c r="U403">
        <v>0.8</v>
      </c>
      <c r="V403">
        <v>0.4</v>
      </c>
      <c r="W403">
        <v>0.5</v>
      </c>
      <c r="X403">
        <v>0.1</v>
      </c>
      <c r="Y403">
        <v>0.6</v>
      </c>
      <c r="Z403">
        <v>0.2</v>
      </c>
      <c r="AA403">
        <v>2.2000000000000002</v>
      </c>
    </row>
    <row r="404" spans="1:27" x14ac:dyDescent="0.3">
      <c r="A404" t="s">
        <v>183</v>
      </c>
      <c r="B404">
        <v>10</v>
      </c>
      <c r="C404" t="s">
        <v>2141</v>
      </c>
      <c r="D404">
        <v>29</v>
      </c>
      <c r="E404">
        <v>1</v>
      </c>
      <c r="F404">
        <v>10.1</v>
      </c>
      <c r="G404">
        <v>0.7</v>
      </c>
      <c r="H404">
        <v>1.4</v>
      </c>
      <c r="I404">
        <v>0.46300000000000002</v>
      </c>
      <c r="J404">
        <v>0.7</v>
      </c>
      <c r="K404">
        <v>1.4</v>
      </c>
      <c r="L404">
        <v>0.46300000000000002</v>
      </c>
      <c r="M404">
        <v>0</v>
      </c>
      <c r="N404">
        <v>0</v>
      </c>
      <c r="P404">
        <v>0.6</v>
      </c>
      <c r="Q404">
        <v>1.5</v>
      </c>
      <c r="R404">
        <v>0.39500000000000002</v>
      </c>
      <c r="S404">
        <v>1</v>
      </c>
      <c r="T404">
        <v>1.7</v>
      </c>
      <c r="U404">
        <v>2.7</v>
      </c>
      <c r="V404">
        <v>0.2</v>
      </c>
      <c r="W404">
        <v>0.5</v>
      </c>
      <c r="X404">
        <v>0.5</v>
      </c>
      <c r="Y404">
        <v>0.3</v>
      </c>
      <c r="Z404">
        <v>2.2999999999999998</v>
      </c>
      <c r="AA404">
        <v>1.9</v>
      </c>
    </row>
    <row r="405" spans="1:27" x14ac:dyDescent="0.3">
      <c r="A405" t="s">
        <v>183</v>
      </c>
      <c r="B405">
        <v>11</v>
      </c>
      <c r="C405" t="s">
        <v>2144</v>
      </c>
      <c r="D405">
        <v>9</v>
      </c>
      <c r="E405">
        <v>0</v>
      </c>
      <c r="F405">
        <v>1.1000000000000001</v>
      </c>
      <c r="G405">
        <v>0.1</v>
      </c>
      <c r="H405">
        <v>0.2</v>
      </c>
      <c r="I405">
        <v>0.5</v>
      </c>
      <c r="J405">
        <v>0</v>
      </c>
      <c r="K405">
        <v>0</v>
      </c>
      <c r="M405">
        <v>0.1</v>
      </c>
      <c r="N405">
        <v>0.2</v>
      </c>
      <c r="O405">
        <v>0.5</v>
      </c>
      <c r="P405">
        <v>0</v>
      </c>
      <c r="Q405">
        <v>0</v>
      </c>
      <c r="S405">
        <v>0</v>
      </c>
      <c r="T405">
        <v>0.2</v>
      </c>
      <c r="U405">
        <v>0.2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0.3</v>
      </c>
    </row>
    <row r="406" spans="1:27" x14ac:dyDescent="0.3">
      <c r="A406" t="s">
        <v>183</v>
      </c>
      <c r="B406">
        <v>12</v>
      </c>
      <c r="C406" t="s">
        <v>2147</v>
      </c>
      <c r="D406">
        <v>10</v>
      </c>
      <c r="E406">
        <v>0</v>
      </c>
      <c r="F406">
        <v>1.2</v>
      </c>
      <c r="G406">
        <v>0</v>
      </c>
      <c r="H406">
        <v>0.5</v>
      </c>
      <c r="I406">
        <v>0</v>
      </c>
      <c r="J406">
        <v>0</v>
      </c>
      <c r="K406">
        <v>0.1</v>
      </c>
      <c r="L406">
        <v>0</v>
      </c>
      <c r="M406">
        <v>0</v>
      </c>
      <c r="N406">
        <v>0.4</v>
      </c>
      <c r="O406">
        <v>0</v>
      </c>
      <c r="P406">
        <v>0</v>
      </c>
      <c r="Q406">
        <v>0.1</v>
      </c>
      <c r="R406">
        <v>0</v>
      </c>
      <c r="S406">
        <v>0</v>
      </c>
      <c r="T406">
        <v>0.1</v>
      </c>
      <c r="U406">
        <v>0.1</v>
      </c>
      <c r="V406">
        <v>0.1</v>
      </c>
      <c r="W406">
        <v>0.1</v>
      </c>
      <c r="X406">
        <v>0</v>
      </c>
      <c r="Y406">
        <v>0.2</v>
      </c>
      <c r="Z406">
        <v>0</v>
      </c>
      <c r="AA406">
        <v>0</v>
      </c>
    </row>
    <row r="407" spans="1:27" x14ac:dyDescent="0.3">
      <c r="A407" t="s">
        <v>183</v>
      </c>
      <c r="B407">
        <v>13</v>
      </c>
      <c r="C407" t="s">
        <v>2148</v>
      </c>
      <c r="D407">
        <v>10</v>
      </c>
      <c r="E407">
        <v>0</v>
      </c>
      <c r="F407">
        <v>1</v>
      </c>
      <c r="G407">
        <v>0</v>
      </c>
      <c r="H407">
        <v>0</v>
      </c>
      <c r="J407">
        <v>0</v>
      </c>
      <c r="K407">
        <v>0</v>
      </c>
      <c r="M407">
        <v>0</v>
      </c>
      <c r="N407">
        <v>0</v>
      </c>
      <c r="P407">
        <v>0</v>
      </c>
      <c r="Q407">
        <v>0</v>
      </c>
      <c r="S407">
        <v>0</v>
      </c>
      <c r="T407">
        <v>0.3</v>
      </c>
      <c r="U407">
        <v>0.3</v>
      </c>
      <c r="V407">
        <v>0</v>
      </c>
      <c r="W407">
        <v>0</v>
      </c>
      <c r="X407">
        <v>0.1</v>
      </c>
      <c r="Y407">
        <v>0.2</v>
      </c>
      <c r="Z407">
        <v>0</v>
      </c>
      <c r="AA407">
        <v>0</v>
      </c>
    </row>
    <row r="408" spans="1:27" x14ac:dyDescent="0.3">
      <c r="A408" t="s">
        <v>183</v>
      </c>
      <c r="B408">
        <v>14</v>
      </c>
      <c r="C408" t="s">
        <v>2150</v>
      </c>
      <c r="D408">
        <v>4</v>
      </c>
      <c r="E408">
        <v>0</v>
      </c>
      <c r="F408">
        <v>1</v>
      </c>
      <c r="G408">
        <v>0</v>
      </c>
      <c r="H408">
        <v>0.3</v>
      </c>
      <c r="I408">
        <v>0</v>
      </c>
      <c r="J408">
        <v>0</v>
      </c>
      <c r="K408">
        <v>0</v>
      </c>
      <c r="M408">
        <v>0</v>
      </c>
      <c r="N408">
        <v>0.3</v>
      </c>
      <c r="O408">
        <v>0</v>
      </c>
      <c r="P408">
        <v>0</v>
      </c>
      <c r="Q408">
        <v>0</v>
      </c>
      <c r="S408">
        <v>0</v>
      </c>
      <c r="T408">
        <v>0</v>
      </c>
      <c r="U408">
        <v>0</v>
      </c>
      <c r="V408">
        <v>0.3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3">
      <c r="A409" t="s">
        <v>183</v>
      </c>
      <c r="B409">
        <v>15</v>
      </c>
      <c r="C409" t="s">
        <v>2152</v>
      </c>
      <c r="D409">
        <v>9</v>
      </c>
      <c r="E409">
        <v>0</v>
      </c>
      <c r="F409">
        <v>0.9</v>
      </c>
      <c r="G409">
        <v>0</v>
      </c>
      <c r="H409">
        <v>0</v>
      </c>
      <c r="J409">
        <v>0</v>
      </c>
      <c r="K409">
        <v>0</v>
      </c>
      <c r="M409">
        <v>0</v>
      </c>
      <c r="N409">
        <v>0</v>
      </c>
      <c r="P409">
        <v>0</v>
      </c>
      <c r="Q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3">
      <c r="A410" t="s">
        <v>183</v>
      </c>
      <c r="B410">
        <v>16</v>
      </c>
      <c r="C410" t="s">
        <v>2154</v>
      </c>
      <c r="D410">
        <v>3</v>
      </c>
      <c r="E410">
        <v>0</v>
      </c>
      <c r="F410">
        <v>3.3</v>
      </c>
      <c r="G410">
        <v>0</v>
      </c>
      <c r="H410">
        <v>0.3</v>
      </c>
      <c r="I410">
        <v>0</v>
      </c>
      <c r="J410">
        <v>0</v>
      </c>
      <c r="K410">
        <v>0</v>
      </c>
      <c r="M410">
        <v>0</v>
      </c>
      <c r="N410">
        <v>0.3</v>
      </c>
      <c r="O410">
        <v>0</v>
      </c>
      <c r="P410">
        <v>0</v>
      </c>
      <c r="Q410">
        <v>0</v>
      </c>
      <c r="S410">
        <v>0</v>
      </c>
      <c r="T410">
        <v>1.3</v>
      </c>
      <c r="U410">
        <v>1.3</v>
      </c>
      <c r="V410">
        <v>0.3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x14ac:dyDescent="0.3">
      <c r="A411" t="s">
        <v>761</v>
      </c>
      <c r="B411">
        <v>1</v>
      </c>
      <c r="C411" t="s">
        <v>2158</v>
      </c>
      <c r="D411">
        <v>33</v>
      </c>
      <c r="E411">
        <v>33</v>
      </c>
      <c r="F411">
        <v>33.799999999999997</v>
      </c>
      <c r="G411">
        <v>6</v>
      </c>
      <c r="H411">
        <v>13</v>
      </c>
      <c r="I411">
        <v>0.45900000000000002</v>
      </c>
      <c r="J411">
        <v>3.9</v>
      </c>
      <c r="K411">
        <v>7.4</v>
      </c>
      <c r="L411">
        <v>0.52200000000000002</v>
      </c>
      <c r="M411">
        <v>2.1</v>
      </c>
      <c r="N411">
        <v>5.6</v>
      </c>
      <c r="O411">
        <v>0.375</v>
      </c>
      <c r="P411">
        <v>3.9</v>
      </c>
      <c r="Q411">
        <v>4.7</v>
      </c>
      <c r="R411">
        <v>0.83099999999999996</v>
      </c>
      <c r="S411">
        <v>0.3</v>
      </c>
      <c r="T411">
        <v>2.6</v>
      </c>
      <c r="U411">
        <v>2.9</v>
      </c>
      <c r="V411">
        <v>2.8</v>
      </c>
      <c r="W411">
        <v>1</v>
      </c>
      <c r="X411">
        <v>0.4</v>
      </c>
      <c r="Y411">
        <v>2.4</v>
      </c>
      <c r="Z411">
        <v>2</v>
      </c>
      <c r="AA411">
        <v>17.899999999999999</v>
      </c>
    </row>
    <row r="412" spans="1:27" x14ac:dyDescent="0.3">
      <c r="A412" t="s">
        <v>761</v>
      </c>
      <c r="B412">
        <v>2</v>
      </c>
      <c r="C412" t="s">
        <v>2161</v>
      </c>
      <c r="D412">
        <v>33</v>
      </c>
      <c r="E412">
        <v>32</v>
      </c>
      <c r="F412">
        <v>31</v>
      </c>
      <c r="G412">
        <v>5.4</v>
      </c>
      <c r="H412">
        <v>12.2</v>
      </c>
      <c r="I412">
        <v>0.44400000000000001</v>
      </c>
      <c r="J412">
        <v>3.5</v>
      </c>
      <c r="K412">
        <v>6.9</v>
      </c>
      <c r="L412">
        <v>0.5</v>
      </c>
      <c r="M412">
        <v>2</v>
      </c>
      <c r="N412">
        <v>5.3</v>
      </c>
      <c r="O412">
        <v>0.371</v>
      </c>
      <c r="P412">
        <v>2.4</v>
      </c>
      <c r="Q412">
        <v>3.1</v>
      </c>
      <c r="R412">
        <v>0.77200000000000002</v>
      </c>
      <c r="S412">
        <v>1.1000000000000001</v>
      </c>
      <c r="T412">
        <v>4.7</v>
      </c>
      <c r="U412">
        <v>5.8</v>
      </c>
      <c r="V412">
        <v>3.5</v>
      </c>
      <c r="W412">
        <v>1.6</v>
      </c>
      <c r="X412">
        <v>0.6</v>
      </c>
      <c r="Y412">
        <v>2.8</v>
      </c>
      <c r="Z412">
        <v>2.7</v>
      </c>
      <c r="AA412">
        <v>15.2</v>
      </c>
    </row>
    <row r="413" spans="1:27" x14ac:dyDescent="0.3">
      <c r="A413" t="s">
        <v>761</v>
      </c>
      <c r="B413">
        <v>3</v>
      </c>
      <c r="C413" t="s">
        <v>2164</v>
      </c>
      <c r="D413">
        <v>33</v>
      </c>
      <c r="E413">
        <v>31</v>
      </c>
      <c r="F413">
        <v>32.200000000000003</v>
      </c>
      <c r="G413">
        <v>3.6</v>
      </c>
      <c r="H413">
        <v>7.9</v>
      </c>
      <c r="I413">
        <v>0.45800000000000002</v>
      </c>
      <c r="J413">
        <v>2.1</v>
      </c>
      <c r="K413">
        <v>4</v>
      </c>
      <c r="L413">
        <v>0.51100000000000001</v>
      </c>
      <c r="M413">
        <v>1.5</v>
      </c>
      <c r="N413">
        <v>3.8</v>
      </c>
      <c r="O413">
        <v>0.40200000000000002</v>
      </c>
      <c r="P413">
        <v>1.5</v>
      </c>
      <c r="Q413">
        <v>1.9</v>
      </c>
      <c r="R413">
        <v>0.82299999999999995</v>
      </c>
      <c r="S413">
        <v>0.8</v>
      </c>
      <c r="T413">
        <v>3.4</v>
      </c>
      <c r="U413">
        <v>4.2</v>
      </c>
      <c r="V413">
        <v>3</v>
      </c>
      <c r="W413">
        <v>1.7</v>
      </c>
      <c r="X413">
        <v>0.2</v>
      </c>
      <c r="Y413">
        <v>1.8</v>
      </c>
      <c r="Z413">
        <v>1.5</v>
      </c>
      <c r="AA413">
        <v>10.3</v>
      </c>
    </row>
    <row r="414" spans="1:27" x14ac:dyDescent="0.3">
      <c r="A414" t="s">
        <v>761</v>
      </c>
      <c r="B414">
        <v>4</v>
      </c>
      <c r="C414" t="s">
        <v>2165</v>
      </c>
      <c r="D414">
        <v>33</v>
      </c>
      <c r="E414">
        <v>11</v>
      </c>
      <c r="F414">
        <v>20.399999999999999</v>
      </c>
      <c r="G414">
        <v>3.2</v>
      </c>
      <c r="H414">
        <v>6.4</v>
      </c>
      <c r="I414">
        <v>0.505</v>
      </c>
      <c r="J414">
        <v>2.4</v>
      </c>
      <c r="K414">
        <v>3.9</v>
      </c>
      <c r="L414">
        <v>0.62</v>
      </c>
      <c r="M414">
        <v>0.8</v>
      </c>
      <c r="N414">
        <v>2.5</v>
      </c>
      <c r="O414">
        <v>0.32500000000000001</v>
      </c>
      <c r="P414">
        <v>1.2</v>
      </c>
      <c r="Q414">
        <v>1.4</v>
      </c>
      <c r="R414">
        <v>0.86699999999999999</v>
      </c>
      <c r="S414">
        <v>1.3</v>
      </c>
      <c r="T414">
        <v>3.1</v>
      </c>
      <c r="U414">
        <v>4.4000000000000004</v>
      </c>
      <c r="V414">
        <v>0.8</v>
      </c>
      <c r="W414">
        <v>0.6</v>
      </c>
      <c r="X414">
        <v>0.4</v>
      </c>
      <c r="Y414">
        <v>1.1000000000000001</v>
      </c>
      <c r="Z414">
        <v>2.5</v>
      </c>
      <c r="AA414">
        <v>8.5</v>
      </c>
    </row>
    <row r="415" spans="1:27" x14ac:dyDescent="0.3">
      <c r="A415" t="s">
        <v>761</v>
      </c>
      <c r="B415">
        <v>5</v>
      </c>
      <c r="C415" t="s">
        <v>2168</v>
      </c>
      <c r="D415">
        <v>32</v>
      </c>
      <c r="E415">
        <v>31</v>
      </c>
      <c r="F415">
        <v>23.9</v>
      </c>
      <c r="G415">
        <v>2.8</v>
      </c>
      <c r="H415">
        <v>6.8</v>
      </c>
      <c r="I415">
        <v>0.40600000000000003</v>
      </c>
      <c r="J415">
        <v>1.3</v>
      </c>
      <c r="K415">
        <v>2.7</v>
      </c>
      <c r="L415">
        <v>0.49399999999999999</v>
      </c>
      <c r="M415">
        <v>1.4</v>
      </c>
      <c r="N415">
        <v>4.0999999999999996</v>
      </c>
      <c r="O415">
        <v>0.34799999999999998</v>
      </c>
      <c r="P415">
        <v>1.3</v>
      </c>
      <c r="Q415">
        <v>1.8</v>
      </c>
      <c r="R415">
        <v>0.73699999999999999</v>
      </c>
      <c r="S415">
        <v>0.7</v>
      </c>
      <c r="T415">
        <v>2.2000000000000002</v>
      </c>
      <c r="U415">
        <v>2.9</v>
      </c>
      <c r="V415">
        <v>1.1000000000000001</v>
      </c>
      <c r="W415">
        <v>0.5</v>
      </c>
      <c r="X415">
        <v>0.3</v>
      </c>
      <c r="Y415">
        <v>0.9</v>
      </c>
      <c r="Z415">
        <v>2.8</v>
      </c>
      <c r="AA415">
        <v>8.3000000000000007</v>
      </c>
    </row>
    <row r="416" spans="1:27" x14ac:dyDescent="0.3">
      <c r="A416" t="s">
        <v>761</v>
      </c>
      <c r="B416">
        <v>6</v>
      </c>
      <c r="C416" t="s">
        <v>2171</v>
      </c>
      <c r="D416">
        <v>33</v>
      </c>
      <c r="E416">
        <v>2</v>
      </c>
      <c r="F416">
        <v>20.9</v>
      </c>
      <c r="G416">
        <v>2.1</v>
      </c>
      <c r="H416">
        <v>4.4000000000000004</v>
      </c>
      <c r="I416">
        <v>0.47199999999999998</v>
      </c>
      <c r="J416">
        <v>1.9</v>
      </c>
      <c r="K416">
        <v>3.9</v>
      </c>
      <c r="L416">
        <v>0.5</v>
      </c>
      <c r="M416">
        <v>0.1</v>
      </c>
      <c r="N416">
        <v>0.5</v>
      </c>
      <c r="O416">
        <v>0.25</v>
      </c>
      <c r="P416">
        <v>1.8</v>
      </c>
      <c r="Q416">
        <v>2.5</v>
      </c>
      <c r="R416">
        <v>0.69</v>
      </c>
      <c r="S416">
        <v>1.5</v>
      </c>
      <c r="T416">
        <v>2.8</v>
      </c>
      <c r="U416">
        <v>4.4000000000000004</v>
      </c>
      <c r="V416">
        <v>1.2</v>
      </c>
      <c r="W416">
        <v>0.8</v>
      </c>
      <c r="X416">
        <v>0.5</v>
      </c>
      <c r="Y416">
        <v>1.7</v>
      </c>
      <c r="Z416">
        <v>2.5</v>
      </c>
      <c r="AA416">
        <v>6</v>
      </c>
    </row>
    <row r="417" spans="1:27" x14ac:dyDescent="0.3">
      <c r="A417" t="s">
        <v>761</v>
      </c>
      <c r="B417">
        <v>7</v>
      </c>
      <c r="C417" t="s">
        <v>2173</v>
      </c>
      <c r="D417">
        <v>33</v>
      </c>
      <c r="E417">
        <v>22</v>
      </c>
      <c r="F417">
        <v>18.3</v>
      </c>
      <c r="G417">
        <v>2.2000000000000002</v>
      </c>
      <c r="H417">
        <v>3.8</v>
      </c>
      <c r="I417">
        <v>0.57499999999999996</v>
      </c>
      <c r="J417">
        <v>2.2000000000000002</v>
      </c>
      <c r="K417">
        <v>3.8</v>
      </c>
      <c r="L417">
        <v>0.57499999999999996</v>
      </c>
      <c r="M417">
        <v>0</v>
      </c>
      <c r="N417">
        <v>0</v>
      </c>
      <c r="P417">
        <v>0.9</v>
      </c>
      <c r="Q417">
        <v>1.2</v>
      </c>
      <c r="R417">
        <v>0.76300000000000001</v>
      </c>
      <c r="S417">
        <v>1.2</v>
      </c>
      <c r="T417">
        <v>1.8</v>
      </c>
      <c r="U417">
        <v>3</v>
      </c>
      <c r="V417">
        <v>0.7</v>
      </c>
      <c r="W417">
        <v>0.5</v>
      </c>
      <c r="X417">
        <v>0.9</v>
      </c>
      <c r="Y417">
        <v>1</v>
      </c>
      <c r="Z417">
        <v>2.5</v>
      </c>
      <c r="AA417">
        <v>5.3</v>
      </c>
    </row>
    <row r="418" spans="1:27" x14ac:dyDescent="0.3">
      <c r="A418" t="s">
        <v>761</v>
      </c>
      <c r="B418">
        <v>8</v>
      </c>
      <c r="C418" t="s">
        <v>2174</v>
      </c>
      <c r="D418">
        <v>33</v>
      </c>
      <c r="E418">
        <v>3</v>
      </c>
      <c r="F418">
        <v>12.2</v>
      </c>
      <c r="G418">
        <v>0.7</v>
      </c>
      <c r="H418">
        <v>1.7</v>
      </c>
      <c r="I418">
        <v>0.41099999999999998</v>
      </c>
      <c r="J418">
        <v>0.5</v>
      </c>
      <c r="K418">
        <v>0.9</v>
      </c>
      <c r="L418">
        <v>0.55200000000000005</v>
      </c>
      <c r="M418">
        <v>0.2</v>
      </c>
      <c r="N418">
        <v>0.8</v>
      </c>
      <c r="O418">
        <v>0.25900000000000001</v>
      </c>
      <c r="P418">
        <v>0.6</v>
      </c>
      <c r="Q418">
        <v>0.8</v>
      </c>
      <c r="R418">
        <v>0.73099999999999998</v>
      </c>
      <c r="S418">
        <v>0.5</v>
      </c>
      <c r="T418">
        <v>1</v>
      </c>
      <c r="U418">
        <v>1.5</v>
      </c>
      <c r="V418">
        <v>0.8</v>
      </c>
      <c r="W418">
        <v>0.3</v>
      </c>
      <c r="X418">
        <v>0</v>
      </c>
      <c r="Y418">
        <v>0.3</v>
      </c>
      <c r="Z418">
        <v>0.8</v>
      </c>
      <c r="AA418">
        <v>2.2000000000000002</v>
      </c>
    </row>
    <row r="419" spans="1:27" x14ac:dyDescent="0.3">
      <c r="A419" t="s">
        <v>761</v>
      </c>
      <c r="B419">
        <v>9</v>
      </c>
      <c r="C419" t="s">
        <v>2179</v>
      </c>
      <c r="D419">
        <v>12</v>
      </c>
      <c r="E419">
        <v>0</v>
      </c>
      <c r="F419">
        <v>3.5</v>
      </c>
      <c r="G419">
        <v>0.5</v>
      </c>
      <c r="H419">
        <v>1.8</v>
      </c>
      <c r="I419">
        <v>0.27300000000000002</v>
      </c>
      <c r="J419">
        <v>0.4</v>
      </c>
      <c r="K419">
        <v>1.3</v>
      </c>
      <c r="L419">
        <v>0.313</v>
      </c>
      <c r="M419">
        <v>0.1</v>
      </c>
      <c r="N419">
        <v>0.5</v>
      </c>
      <c r="O419">
        <v>0.16700000000000001</v>
      </c>
      <c r="P419">
        <v>0.7</v>
      </c>
      <c r="Q419">
        <v>1</v>
      </c>
      <c r="R419">
        <v>0.66700000000000004</v>
      </c>
      <c r="S419">
        <v>0.3</v>
      </c>
      <c r="T419">
        <v>0.1</v>
      </c>
      <c r="U419">
        <v>0.4</v>
      </c>
      <c r="V419">
        <v>0.2</v>
      </c>
      <c r="W419">
        <v>0</v>
      </c>
      <c r="X419">
        <v>0</v>
      </c>
      <c r="Y419">
        <v>0.1</v>
      </c>
      <c r="Z419">
        <v>0.5</v>
      </c>
      <c r="AA419">
        <v>1.8</v>
      </c>
    </row>
    <row r="420" spans="1:27" x14ac:dyDescent="0.3">
      <c r="A420" t="s">
        <v>761</v>
      </c>
      <c r="B420">
        <v>10</v>
      </c>
      <c r="C420" t="s">
        <v>2177</v>
      </c>
      <c r="D420">
        <v>25</v>
      </c>
      <c r="E420">
        <v>0</v>
      </c>
      <c r="F420">
        <v>6.2</v>
      </c>
      <c r="G420">
        <v>0.4</v>
      </c>
      <c r="H420">
        <v>0.9</v>
      </c>
      <c r="I420">
        <v>0.45500000000000002</v>
      </c>
      <c r="J420">
        <v>0.4</v>
      </c>
      <c r="K420">
        <v>0.8</v>
      </c>
      <c r="L420">
        <v>0.5</v>
      </c>
      <c r="M420">
        <v>0</v>
      </c>
      <c r="N420">
        <v>0.1</v>
      </c>
      <c r="O420">
        <v>0</v>
      </c>
      <c r="P420">
        <v>0.3</v>
      </c>
      <c r="Q420">
        <v>0.3</v>
      </c>
      <c r="R420">
        <v>0.875</v>
      </c>
      <c r="S420">
        <v>0.4</v>
      </c>
      <c r="T420">
        <v>0.7</v>
      </c>
      <c r="U420">
        <v>1.1000000000000001</v>
      </c>
      <c r="V420">
        <v>0.6</v>
      </c>
      <c r="W420">
        <v>0.2</v>
      </c>
      <c r="X420">
        <v>0.3</v>
      </c>
      <c r="Y420">
        <v>0.3</v>
      </c>
      <c r="Z420">
        <v>0.6</v>
      </c>
      <c r="AA420">
        <v>1.1000000000000001</v>
      </c>
    </row>
    <row r="421" spans="1:27" x14ac:dyDescent="0.3">
      <c r="A421" t="s">
        <v>761</v>
      </c>
      <c r="B421">
        <v>11</v>
      </c>
      <c r="C421" t="s">
        <v>2181</v>
      </c>
      <c r="D421">
        <v>19</v>
      </c>
      <c r="E421">
        <v>0</v>
      </c>
      <c r="F421">
        <v>4.5999999999999996</v>
      </c>
      <c r="G421">
        <v>0.3</v>
      </c>
      <c r="H421">
        <v>0.6</v>
      </c>
      <c r="I421">
        <v>0.41699999999999998</v>
      </c>
      <c r="J421">
        <v>0.2</v>
      </c>
      <c r="K421">
        <v>0.3</v>
      </c>
      <c r="L421">
        <v>0.6</v>
      </c>
      <c r="M421">
        <v>0.1</v>
      </c>
      <c r="N421">
        <v>0.4</v>
      </c>
      <c r="O421">
        <v>0.28599999999999998</v>
      </c>
      <c r="P421">
        <v>0.1</v>
      </c>
      <c r="Q421">
        <v>0.1</v>
      </c>
      <c r="R421">
        <v>1</v>
      </c>
      <c r="S421">
        <v>0.4</v>
      </c>
      <c r="T421">
        <v>0.5</v>
      </c>
      <c r="U421">
        <v>0.9</v>
      </c>
      <c r="V421">
        <v>0.3</v>
      </c>
      <c r="W421">
        <v>0.1</v>
      </c>
      <c r="X421">
        <v>0.1</v>
      </c>
      <c r="Y421">
        <v>0.3</v>
      </c>
      <c r="Z421">
        <v>0.6</v>
      </c>
      <c r="AA421">
        <v>0.7</v>
      </c>
    </row>
    <row r="422" spans="1:27" x14ac:dyDescent="0.3">
      <c r="A422" t="s">
        <v>761</v>
      </c>
      <c r="B422">
        <v>12</v>
      </c>
      <c r="C422" t="s">
        <v>2182</v>
      </c>
      <c r="D422">
        <v>6</v>
      </c>
      <c r="E422">
        <v>0</v>
      </c>
      <c r="F422">
        <v>0.8</v>
      </c>
      <c r="G422">
        <v>0.2</v>
      </c>
      <c r="H422">
        <v>0.3</v>
      </c>
      <c r="I422">
        <v>0.5</v>
      </c>
      <c r="J422">
        <v>0.2</v>
      </c>
      <c r="K422">
        <v>0.2</v>
      </c>
      <c r="L422">
        <v>1</v>
      </c>
      <c r="M422">
        <v>0</v>
      </c>
      <c r="N422">
        <v>0.2</v>
      </c>
      <c r="O422">
        <v>0</v>
      </c>
      <c r="P422">
        <v>0</v>
      </c>
      <c r="Q422">
        <v>0</v>
      </c>
      <c r="S422">
        <v>0.2</v>
      </c>
      <c r="T422">
        <v>0</v>
      </c>
      <c r="U422">
        <v>0.2</v>
      </c>
      <c r="V422">
        <v>0</v>
      </c>
      <c r="W422">
        <v>0</v>
      </c>
      <c r="X422">
        <v>0</v>
      </c>
      <c r="Y422">
        <v>0</v>
      </c>
      <c r="Z422">
        <v>0.3</v>
      </c>
      <c r="AA422">
        <v>0.3</v>
      </c>
    </row>
    <row r="423" spans="1:27" x14ac:dyDescent="0.3">
      <c r="A423" t="s">
        <v>2191</v>
      </c>
      <c r="B423">
        <v>1</v>
      </c>
      <c r="C423" t="s">
        <v>2192</v>
      </c>
      <c r="D423">
        <v>35</v>
      </c>
      <c r="E423">
        <v>35</v>
      </c>
      <c r="F423">
        <v>35.299999999999997</v>
      </c>
      <c r="G423">
        <v>6.5</v>
      </c>
      <c r="H423">
        <v>14.1</v>
      </c>
      <c r="I423">
        <v>0.46100000000000002</v>
      </c>
      <c r="J423">
        <v>4.0999999999999996</v>
      </c>
      <c r="K423">
        <v>7.6</v>
      </c>
      <c r="L423">
        <v>0.53400000000000003</v>
      </c>
      <c r="M423">
        <v>2.5</v>
      </c>
      <c r="N423">
        <v>6.5</v>
      </c>
      <c r="O423">
        <v>0.376</v>
      </c>
      <c r="P423">
        <v>5.4</v>
      </c>
      <c r="Q423">
        <v>5.9</v>
      </c>
      <c r="R423">
        <v>0.90900000000000003</v>
      </c>
      <c r="S423">
        <v>0.3</v>
      </c>
      <c r="T423">
        <v>3.6</v>
      </c>
      <c r="U423">
        <v>3.9</v>
      </c>
      <c r="V423">
        <v>4.2</v>
      </c>
      <c r="W423">
        <v>1.1000000000000001</v>
      </c>
      <c r="X423">
        <v>0.3</v>
      </c>
      <c r="Y423">
        <v>1.9</v>
      </c>
      <c r="Z423">
        <v>2.5</v>
      </c>
      <c r="AA423">
        <v>20.9</v>
      </c>
    </row>
    <row r="424" spans="1:27" x14ac:dyDescent="0.3">
      <c r="A424" t="s">
        <v>2191</v>
      </c>
      <c r="B424">
        <v>2</v>
      </c>
      <c r="C424" t="s">
        <v>2196</v>
      </c>
      <c r="D424">
        <v>35</v>
      </c>
      <c r="E424">
        <v>35</v>
      </c>
      <c r="F424">
        <v>27.1</v>
      </c>
      <c r="G424">
        <v>4.8</v>
      </c>
      <c r="H424">
        <v>7.8</v>
      </c>
      <c r="I424">
        <v>0.61399999999999999</v>
      </c>
      <c r="J424">
        <v>4.7</v>
      </c>
      <c r="K424">
        <v>7.6</v>
      </c>
      <c r="L424">
        <v>0.61799999999999999</v>
      </c>
      <c r="M424">
        <v>0.1</v>
      </c>
      <c r="N424">
        <v>0.1</v>
      </c>
      <c r="O424">
        <v>0.4</v>
      </c>
      <c r="P424">
        <v>2.2000000000000002</v>
      </c>
      <c r="Q424">
        <v>3.9</v>
      </c>
      <c r="R424">
        <v>0.56499999999999995</v>
      </c>
      <c r="S424">
        <v>2.5</v>
      </c>
      <c r="T424">
        <v>6.4</v>
      </c>
      <c r="U424">
        <v>8.9</v>
      </c>
      <c r="V424">
        <v>1.6</v>
      </c>
      <c r="W424">
        <v>0.7</v>
      </c>
      <c r="X424">
        <v>2.4</v>
      </c>
      <c r="Y424">
        <v>2.2999999999999998</v>
      </c>
      <c r="Z424">
        <v>3.1</v>
      </c>
      <c r="AA424">
        <v>11.8</v>
      </c>
    </row>
    <row r="425" spans="1:27" x14ac:dyDescent="0.3">
      <c r="A425" t="s">
        <v>2191</v>
      </c>
      <c r="B425">
        <v>3</v>
      </c>
      <c r="C425" t="s">
        <v>2198</v>
      </c>
      <c r="D425">
        <v>35</v>
      </c>
      <c r="E425">
        <v>0</v>
      </c>
      <c r="F425">
        <v>23.6</v>
      </c>
      <c r="G425">
        <v>2.7</v>
      </c>
      <c r="H425">
        <v>6.2</v>
      </c>
      <c r="I425">
        <v>0.433</v>
      </c>
      <c r="J425">
        <v>1.4</v>
      </c>
      <c r="K425">
        <v>3</v>
      </c>
      <c r="L425">
        <v>0.47199999999999998</v>
      </c>
      <c r="M425">
        <v>1.3</v>
      </c>
      <c r="N425">
        <v>3.2</v>
      </c>
      <c r="O425">
        <v>0.39600000000000002</v>
      </c>
      <c r="P425">
        <v>1.5</v>
      </c>
      <c r="Q425">
        <v>2.1</v>
      </c>
      <c r="R425">
        <v>0.73</v>
      </c>
      <c r="S425">
        <v>0.7</v>
      </c>
      <c r="T425">
        <v>3.5</v>
      </c>
      <c r="U425">
        <v>4.2</v>
      </c>
      <c r="V425">
        <v>2.2000000000000002</v>
      </c>
      <c r="W425">
        <v>1.1000000000000001</v>
      </c>
      <c r="X425">
        <v>0.1</v>
      </c>
      <c r="Y425">
        <v>1.6</v>
      </c>
      <c r="Z425">
        <v>1.7</v>
      </c>
      <c r="AA425">
        <v>8.1999999999999993</v>
      </c>
    </row>
    <row r="426" spans="1:27" x14ac:dyDescent="0.3">
      <c r="A426" t="s">
        <v>2191</v>
      </c>
      <c r="B426">
        <v>4</v>
      </c>
      <c r="C426" t="s">
        <v>2201</v>
      </c>
      <c r="D426">
        <v>35</v>
      </c>
      <c r="E426">
        <v>35</v>
      </c>
      <c r="F426">
        <v>26.1</v>
      </c>
      <c r="G426">
        <v>2.7</v>
      </c>
      <c r="H426">
        <v>7.5</v>
      </c>
      <c r="I426">
        <v>0.36399999999999999</v>
      </c>
      <c r="J426">
        <v>0.7</v>
      </c>
      <c r="K426">
        <v>1.8</v>
      </c>
      <c r="L426">
        <v>0.39700000000000002</v>
      </c>
      <c r="M426">
        <v>2</v>
      </c>
      <c r="N426">
        <v>5.7</v>
      </c>
      <c r="O426">
        <v>0.35399999999999998</v>
      </c>
      <c r="P426">
        <v>0.7</v>
      </c>
      <c r="Q426">
        <v>0.8</v>
      </c>
      <c r="R426">
        <v>0.88900000000000001</v>
      </c>
      <c r="S426">
        <v>0.4</v>
      </c>
      <c r="T426">
        <v>1.4</v>
      </c>
      <c r="U426">
        <v>1.8</v>
      </c>
      <c r="V426">
        <v>1.2</v>
      </c>
      <c r="W426">
        <v>0.3</v>
      </c>
      <c r="X426">
        <v>0.1</v>
      </c>
      <c r="Y426">
        <v>0.7</v>
      </c>
      <c r="Z426">
        <v>1.5</v>
      </c>
      <c r="AA426">
        <v>8.1</v>
      </c>
    </row>
    <row r="427" spans="1:27" x14ac:dyDescent="0.3">
      <c r="A427" t="s">
        <v>2191</v>
      </c>
      <c r="B427">
        <v>5</v>
      </c>
      <c r="C427" t="s">
        <v>2204</v>
      </c>
      <c r="D427">
        <v>35</v>
      </c>
      <c r="E427">
        <v>35</v>
      </c>
      <c r="F427">
        <v>25.1</v>
      </c>
      <c r="G427">
        <v>3.1</v>
      </c>
      <c r="H427">
        <v>6.1</v>
      </c>
      <c r="I427">
        <v>0.50700000000000001</v>
      </c>
      <c r="J427">
        <v>2.5</v>
      </c>
      <c r="K427">
        <v>4.2</v>
      </c>
      <c r="L427">
        <v>0.59899999999999998</v>
      </c>
      <c r="M427">
        <v>0.6</v>
      </c>
      <c r="N427">
        <v>1.9</v>
      </c>
      <c r="O427">
        <v>0.30299999999999999</v>
      </c>
      <c r="P427">
        <v>1.2</v>
      </c>
      <c r="Q427">
        <v>1.8</v>
      </c>
      <c r="R427">
        <v>0.67200000000000004</v>
      </c>
      <c r="S427">
        <v>2.5</v>
      </c>
      <c r="T427">
        <v>3.7</v>
      </c>
      <c r="U427">
        <v>6.2</v>
      </c>
      <c r="V427">
        <v>2.1</v>
      </c>
      <c r="W427">
        <v>0.6</v>
      </c>
      <c r="X427">
        <v>0.6</v>
      </c>
      <c r="Y427">
        <v>1.3</v>
      </c>
      <c r="Z427">
        <v>2.5</v>
      </c>
      <c r="AA427">
        <v>8</v>
      </c>
    </row>
    <row r="428" spans="1:27" x14ac:dyDescent="0.3">
      <c r="A428" t="s">
        <v>2191</v>
      </c>
      <c r="B428">
        <v>6</v>
      </c>
      <c r="C428" t="s">
        <v>2216</v>
      </c>
      <c r="D428">
        <v>10</v>
      </c>
      <c r="E428">
        <v>0</v>
      </c>
      <c r="F428">
        <v>17.7</v>
      </c>
      <c r="G428">
        <v>2.7</v>
      </c>
      <c r="H428">
        <v>6.7</v>
      </c>
      <c r="I428">
        <v>0.40300000000000002</v>
      </c>
      <c r="J428">
        <v>2.6</v>
      </c>
      <c r="K428">
        <v>6.5</v>
      </c>
      <c r="L428">
        <v>0.4</v>
      </c>
      <c r="M428">
        <v>0.1</v>
      </c>
      <c r="N428">
        <v>0.2</v>
      </c>
      <c r="O428">
        <v>0.5</v>
      </c>
      <c r="P428">
        <v>2.2999999999999998</v>
      </c>
      <c r="Q428">
        <v>3.6</v>
      </c>
      <c r="R428">
        <v>0.63900000000000001</v>
      </c>
      <c r="S428">
        <v>0.6</v>
      </c>
      <c r="T428">
        <v>3.3</v>
      </c>
      <c r="U428">
        <v>3.9</v>
      </c>
      <c r="V428">
        <v>1.2</v>
      </c>
      <c r="W428">
        <v>1.2</v>
      </c>
      <c r="X428">
        <v>0.5</v>
      </c>
      <c r="Y428">
        <v>1.5</v>
      </c>
      <c r="Z428">
        <v>1.7</v>
      </c>
      <c r="AA428">
        <v>7.8</v>
      </c>
    </row>
    <row r="429" spans="1:27" x14ac:dyDescent="0.3">
      <c r="A429" t="s">
        <v>2191</v>
      </c>
      <c r="B429">
        <v>7</v>
      </c>
      <c r="C429" t="s">
        <v>2206</v>
      </c>
      <c r="D429">
        <v>35</v>
      </c>
      <c r="E429">
        <v>0</v>
      </c>
      <c r="F429">
        <v>12.2</v>
      </c>
      <c r="G429">
        <v>2.2999999999999998</v>
      </c>
      <c r="H429">
        <v>4.5</v>
      </c>
      <c r="I429">
        <v>0.52200000000000002</v>
      </c>
      <c r="J429">
        <v>2</v>
      </c>
      <c r="K429">
        <v>3.3</v>
      </c>
      <c r="L429">
        <v>0.59</v>
      </c>
      <c r="M429">
        <v>0.4</v>
      </c>
      <c r="N429">
        <v>1.1000000000000001</v>
      </c>
      <c r="O429">
        <v>0.32500000000000001</v>
      </c>
      <c r="P429">
        <v>1.1000000000000001</v>
      </c>
      <c r="Q429">
        <v>1.4</v>
      </c>
      <c r="R429">
        <v>0.76</v>
      </c>
      <c r="S429">
        <v>0.7</v>
      </c>
      <c r="T429">
        <v>1.9</v>
      </c>
      <c r="U429">
        <v>2.5</v>
      </c>
      <c r="V429">
        <v>0.6</v>
      </c>
      <c r="W429">
        <v>0.6</v>
      </c>
      <c r="X429">
        <v>0.1</v>
      </c>
      <c r="Y429">
        <v>1.1000000000000001</v>
      </c>
      <c r="Z429">
        <v>1.5</v>
      </c>
      <c r="AA429">
        <v>6.1</v>
      </c>
    </row>
    <row r="430" spans="1:27" x14ac:dyDescent="0.3">
      <c r="A430" t="s">
        <v>2191</v>
      </c>
      <c r="B430">
        <v>8</v>
      </c>
      <c r="C430" t="s">
        <v>2208</v>
      </c>
      <c r="D430">
        <v>34</v>
      </c>
      <c r="E430">
        <v>17</v>
      </c>
      <c r="F430">
        <v>21.9</v>
      </c>
      <c r="G430">
        <v>1.6</v>
      </c>
      <c r="H430">
        <v>3.9</v>
      </c>
      <c r="I430">
        <v>0.42</v>
      </c>
      <c r="J430">
        <v>0.7</v>
      </c>
      <c r="K430">
        <v>1.7</v>
      </c>
      <c r="L430">
        <v>0.439</v>
      </c>
      <c r="M430">
        <v>0.9</v>
      </c>
      <c r="N430">
        <v>2.2000000000000002</v>
      </c>
      <c r="O430">
        <v>0.40500000000000003</v>
      </c>
      <c r="P430">
        <v>1.4</v>
      </c>
      <c r="Q430">
        <v>1.9</v>
      </c>
      <c r="R430">
        <v>0.71199999999999997</v>
      </c>
      <c r="S430">
        <v>0.1</v>
      </c>
      <c r="T430">
        <v>2.2000000000000002</v>
      </c>
      <c r="U430">
        <v>2.2999999999999998</v>
      </c>
      <c r="V430">
        <v>2.8</v>
      </c>
      <c r="W430">
        <v>0.6</v>
      </c>
      <c r="X430">
        <v>0.1</v>
      </c>
      <c r="Y430">
        <v>1.4</v>
      </c>
      <c r="Z430">
        <v>2.1</v>
      </c>
      <c r="AA430">
        <v>5.5</v>
      </c>
    </row>
    <row r="431" spans="1:27" x14ac:dyDescent="0.3">
      <c r="A431" t="s">
        <v>2191</v>
      </c>
      <c r="B431">
        <v>9</v>
      </c>
      <c r="C431" t="s">
        <v>2211</v>
      </c>
      <c r="D431">
        <v>29</v>
      </c>
      <c r="E431">
        <v>0</v>
      </c>
      <c r="F431">
        <v>12.1</v>
      </c>
      <c r="G431">
        <v>1.5</v>
      </c>
      <c r="H431">
        <v>3</v>
      </c>
      <c r="I431">
        <v>0.51200000000000001</v>
      </c>
      <c r="J431">
        <v>1.5</v>
      </c>
      <c r="K431">
        <v>2.8</v>
      </c>
      <c r="L431">
        <v>0.53800000000000003</v>
      </c>
      <c r="M431">
        <v>0</v>
      </c>
      <c r="N431">
        <v>0.2</v>
      </c>
      <c r="O431">
        <v>0.16700000000000001</v>
      </c>
      <c r="P431">
        <v>1</v>
      </c>
      <c r="Q431">
        <v>1.3</v>
      </c>
      <c r="R431">
        <v>0.76300000000000001</v>
      </c>
      <c r="S431">
        <v>1.4</v>
      </c>
      <c r="T431">
        <v>2.2999999999999998</v>
      </c>
      <c r="U431">
        <v>3.8</v>
      </c>
      <c r="V431">
        <v>0.8</v>
      </c>
      <c r="W431">
        <v>0.7</v>
      </c>
      <c r="X431">
        <v>0.3</v>
      </c>
      <c r="Y431">
        <v>0.6</v>
      </c>
      <c r="Z431">
        <v>1.3</v>
      </c>
      <c r="AA431">
        <v>4.0999999999999996</v>
      </c>
    </row>
    <row r="432" spans="1:27" x14ac:dyDescent="0.3">
      <c r="A432" t="s">
        <v>2191</v>
      </c>
      <c r="B432">
        <v>10</v>
      </c>
      <c r="C432" t="s">
        <v>2214</v>
      </c>
      <c r="D432">
        <v>24</v>
      </c>
      <c r="E432">
        <v>0</v>
      </c>
      <c r="F432">
        <v>8.8000000000000007</v>
      </c>
      <c r="G432">
        <v>1.3</v>
      </c>
      <c r="H432">
        <v>3</v>
      </c>
      <c r="I432">
        <v>0.42299999999999999</v>
      </c>
      <c r="J432">
        <v>1.1000000000000001</v>
      </c>
      <c r="K432">
        <v>2.2999999999999998</v>
      </c>
      <c r="L432">
        <v>0.5</v>
      </c>
      <c r="M432">
        <v>0.1</v>
      </c>
      <c r="N432">
        <v>0.7</v>
      </c>
      <c r="O432">
        <v>0.17599999999999999</v>
      </c>
      <c r="P432">
        <v>0.9</v>
      </c>
      <c r="Q432">
        <v>1.1000000000000001</v>
      </c>
      <c r="R432">
        <v>0.81499999999999995</v>
      </c>
      <c r="S432">
        <v>0.3</v>
      </c>
      <c r="T432">
        <v>1</v>
      </c>
      <c r="U432">
        <v>1.2</v>
      </c>
      <c r="V432">
        <v>0.8</v>
      </c>
      <c r="W432">
        <v>0.3</v>
      </c>
      <c r="X432">
        <v>0.1</v>
      </c>
      <c r="Y432">
        <v>0.9</v>
      </c>
      <c r="Z432">
        <v>1</v>
      </c>
      <c r="AA432">
        <v>3.5</v>
      </c>
    </row>
    <row r="433" spans="1:27" x14ac:dyDescent="0.3">
      <c r="A433" t="s">
        <v>2191</v>
      </c>
      <c r="B433">
        <v>11</v>
      </c>
      <c r="C433" t="s">
        <v>2217</v>
      </c>
      <c r="D433">
        <v>18</v>
      </c>
      <c r="E433">
        <v>18</v>
      </c>
      <c r="F433">
        <v>12.9</v>
      </c>
      <c r="G433">
        <v>1.2</v>
      </c>
      <c r="H433">
        <v>2.7</v>
      </c>
      <c r="I433">
        <v>0.42899999999999999</v>
      </c>
      <c r="J433">
        <v>1.1000000000000001</v>
      </c>
      <c r="K433">
        <v>1.6</v>
      </c>
      <c r="L433">
        <v>0.65500000000000003</v>
      </c>
      <c r="M433">
        <v>0.1</v>
      </c>
      <c r="N433">
        <v>1.1000000000000001</v>
      </c>
      <c r="O433">
        <v>0.1</v>
      </c>
      <c r="P433">
        <v>0.3</v>
      </c>
      <c r="Q433">
        <v>0.6</v>
      </c>
      <c r="R433">
        <v>0.54500000000000004</v>
      </c>
      <c r="S433">
        <v>0.2</v>
      </c>
      <c r="T433">
        <v>2.1</v>
      </c>
      <c r="U433">
        <v>2.2999999999999998</v>
      </c>
      <c r="V433">
        <v>1.6</v>
      </c>
      <c r="W433">
        <v>0.4</v>
      </c>
      <c r="X433">
        <v>0.1</v>
      </c>
      <c r="Y433">
        <v>1.1000000000000001</v>
      </c>
      <c r="Z433">
        <v>1.4</v>
      </c>
      <c r="AA433">
        <v>2.8</v>
      </c>
    </row>
    <row r="434" spans="1:27" x14ac:dyDescent="0.3">
      <c r="A434" t="s">
        <v>2191</v>
      </c>
      <c r="B434">
        <v>12</v>
      </c>
      <c r="C434" t="s">
        <v>2220</v>
      </c>
      <c r="D434">
        <v>15</v>
      </c>
      <c r="E434">
        <v>0</v>
      </c>
      <c r="F434">
        <v>5.4</v>
      </c>
      <c r="G434">
        <v>0.5</v>
      </c>
      <c r="H434">
        <v>1.1000000000000001</v>
      </c>
      <c r="I434">
        <v>0.438</v>
      </c>
      <c r="J434">
        <v>0.4</v>
      </c>
      <c r="K434">
        <v>0.9</v>
      </c>
      <c r="L434">
        <v>0.42899999999999999</v>
      </c>
      <c r="M434">
        <v>0.1</v>
      </c>
      <c r="N434">
        <v>0.1</v>
      </c>
      <c r="O434">
        <v>0.5</v>
      </c>
      <c r="P434">
        <v>0.4</v>
      </c>
      <c r="Q434">
        <v>0.5</v>
      </c>
      <c r="R434">
        <v>0.75</v>
      </c>
      <c r="S434">
        <v>1</v>
      </c>
      <c r="T434">
        <v>0.5</v>
      </c>
      <c r="U434">
        <v>1.5</v>
      </c>
      <c r="V434">
        <v>0.1</v>
      </c>
      <c r="W434">
        <v>0.1</v>
      </c>
      <c r="X434">
        <v>0.1</v>
      </c>
      <c r="Y434">
        <v>0.5</v>
      </c>
      <c r="Z434">
        <v>1.8</v>
      </c>
      <c r="AA434">
        <v>1.4</v>
      </c>
    </row>
    <row r="435" spans="1:27" x14ac:dyDescent="0.3">
      <c r="A435" t="s">
        <v>2191</v>
      </c>
      <c r="B435">
        <v>13</v>
      </c>
      <c r="C435" t="s">
        <v>2222</v>
      </c>
      <c r="D435">
        <v>9</v>
      </c>
      <c r="E435">
        <v>0</v>
      </c>
      <c r="F435">
        <v>2.1</v>
      </c>
      <c r="G435">
        <v>0.1</v>
      </c>
      <c r="H435">
        <v>0.3</v>
      </c>
      <c r="I435">
        <v>0.33300000000000002</v>
      </c>
      <c r="J435">
        <v>0</v>
      </c>
      <c r="K435">
        <v>0.1</v>
      </c>
      <c r="L435">
        <v>0</v>
      </c>
      <c r="M435">
        <v>0.1</v>
      </c>
      <c r="N435">
        <v>0.2</v>
      </c>
      <c r="O435">
        <v>0.5</v>
      </c>
      <c r="P435">
        <v>0</v>
      </c>
      <c r="Q435">
        <v>0</v>
      </c>
      <c r="S435">
        <v>0.2</v>
      </c>
      <c r="T435">
        <v>0.2</v>
      </c>
      <c r="U435">
        <v>0.4</v>
      </c>
      <c r="V435">
        <v>0.1</v>
      </c>
      <c r="W435">
        <v>0</v>
      </c>
      <c r="X435">
        <v>0</v>
      </c>
      <c r="Y435">
        <v>0.2</v>
      </c>
      <c r="Z435">
        <v>0.1</v>
      </c>
      <c r="AA435">
        <v>0.3</v>
      </c>
    </row>
    <row r="436" spans="1:27" x14ac:dyDescent="0.3">
      <c r="A436" t="s">
        <v>2229</v>
      </c>
      <c r="B436">
        <v>1</v>
      </c>
      <c r="C436" t="s">
        <v>2230</v>
      </c>
      <c r="D436">
        <v>36</v>
      </c>
      <c r="E436">
        <v>36</v>
      </c>
      <c r="F436">
        <v>34.4</v>
      </c>
      <c r="G436">
        <v>6.1</v>
      </c>
      <c r="H436">
        <v>12.1</v>
      </c>
      <c r="I436">
        <v>0.502</v>
      </c>
      <c r="J436">
        <v>4.5999999999999996</v>
      </c>
      <c r="K436">
        <v>8.8000000000000007</v>
      </c>
      <c r="L436">
        <v>0.52500000000000002</v>
      </c>
      <c r="M436">
        <v>1.4</v>
      </c>
      <c r="N436">
        <v>3.2</v>
      </c>
      <c r="O436">
        <v>0.44</v>
      </c>
      <c r="P436">
        <v>2.6</v>
      </c>
      <c r="Q436">
        <v>3.4</v>
      </c>
      <c r="R436">
        <v>0.77900000000000003</v>
      </c>
      <c r="S436">
        <v>1</v>
      </c>
      <c r="T436">
        <v>4.3</v>
      </c>
      <c r="U436">
        <v>5.3</v>
      </c>
      <c r="V436">
        <v>3.1</v>
      </c>
      <c r="W436">
        <v>1.3</v>
      </c>
      <c r="X436">
        <v>0.3</v>
      </c>
      <c r="Y436">
        <v>2.9</v>
      </c>
      <c r="Z436">
        <v>2.2999999999999998</v>
      </c>
      <c r="AA436">
        <v>16.2</v>
      </c>
    </row>
    <row r="437" spans="1:27" x14ac:dyDescent="0.3">
      <c r="A437" t="s">
        <v>2229</v>
      </c>
      <c r="B437">
        <v>2</v>
      </c>
      <c r="C437" t="s">
        <v>2233</v>
      </c>
      <c r="D437">
        <v>36</v>
      </c>
      <c r="E437">
        <v>33</v>
      </c>
      <c r="F437">
        <v>25.9</v>
      </c>
      <c r="G437">
        <v>4</v>
      </c>
      <c r="H437">
        <v>7.3</v>
      </c>
      <c r="I437">
        <v>0.55600000000000005</v>
      </c>
      <c r="J437">
        <v>4</v>
      </c>
      <c r="K437">
        <v>7.2</v>
      </c>
      <c r="L437">
        <v>0.55800000000000005</v>
      </c>
      <c r="M437">
        <v>0</v>
      </c>
      <c r="N437">
        <v>0</v>
      </c>
      <c r="O437">
        <v>0</v>
      </c>
      <c r="P437">
        <v>4.3</v>
      </c>
      <c r="Q437">
        <v>6.2</v>
      </c>
      <c r="R437">
        <v>0.68799999999999994</v>
      </c>
      <c r="S437">
        <v>2.4</v>
      </c>
      <c r="T437">
        <v>5.0999999999999996</v>
      </c>
      <c r="U437">
        <v>7.5</v>
      </c>
      <c r="V437">
        <v>0.9</v>
      </c>
      <c r="W437">
        <v>1</v>
      </c>
      <c r="X437">
        <v>0.6</v>
      </c>
      <c r="Y437">
        <v>2.5</v>
      </c>
      <c r="Z437">
        <v>2.9</v>
      </c>
      <c r="AA437">
        <v>12.3</v>
      </c>
    </row>
    <row r="438" spans="1:27" x14ac:dyDescent="0.3">
      <c r="A438" t="s">
        <v>2229</v>
      </c>
      <c r="B438">
        <v>3</v>
      </c>
      <c r="C438" t="s">
        <v>2235</v>
      </c>
      <c r="D438">
        <v>36</v>
      </c>
      <c r="E438">
        <v>36</v>
      </c>
      <c r="F438">
        <v>33.1</v>
      </c>
      <c r="G438">
        <v>4.2</v>
      </c>
      <c r="H438">
        <v>10.199999999999999</v>
      </c>
      <c r="I438">
        <v>0.41</v>
      </c>
      <c r="J438">
        <v>2.1</v>
      </c>
      <c r="K438">
        <v>4.7</v>
      </c>
      <c r="L438">
        <v>0.45200000000000001</v>
      </c>
      <c r="M438">
        <v>2.1</v>
      </c>
      <c r="N438">
        <v>5.5</v>
      </c>
      <c r="O438">
        <v>0.374</v>
      </c>
      <c r="P438">
        <v>1.8</v>
      </c>
      <c r="Q438">
        <v>2.9</v>
      </c>
      <c r="R438">
        <v>0.64100000000000001</v>
      </c>
      <c r="S438">
        <v>0.4</v>
      </c>
      <c r="T438">
        <v>1.7</v>
      </c>
      <c r="U438">
        <v>2.1</v>
      </c>
      <c r="V438">
        <v>2.7</v>
      </c>
      <c r="W438">
        <v>1</v>
      </c>
      <c r="X438">
        <v>0.1</v>
      </c>
      <c r="Y438">
        <v>2</v>
      </c>
      <c r="Z438">
        <v>2.2000000000000002</v>
      </c>
      <c r="AA438">
        <v>12.2</v>
      </c>
    </row>
    <row r="439" spans="1:27" x14ac:dyDescent="0.3">
      <c r="A439" t="s">
        <v>2229</v>
      </c>
      <c r="B439">
        <v>4</v>
      </c>
      <c r="C439" t="s">
        <v>2237</v>
      </c>
      <c r="D439">
        <v>36</v>
      </c>
      <c r="E439">
        <v>36</v>
      </c>
      <c r="F439">
        <v>31.1</v>
      </c>
      <c r="G439">
        <v>3.1</v>
      </c>
      <c r="H439">
        <v>7.5</v>
      </c>
      <c r="I439">
        <v>0.41499999999999998</v>
      </c>
      <c r="J439">
        <v>1.8</v>
      </c>
      <c r="K439">
        <v>3.3</v>
      </c>
      <c r="L439">
        <v>0.55500000000000005</v>
      </c>
      <c r="M439">
        <v>1.3</v>
      </c>
      <c r="N439">
        <v>4.2</v>
      </c>
      <c r="O439">
        <v>0.30499999999999999</v>
      </c>
      <c r="P439">
        <v>1.6</v>
      </c>
      <c r="Q439">
        <v>1.9</v>
      </c>
      <c r="R439">
        <v>0.85099999999999998</v>
      </c>
      <c r="S439">
        <v>0.8</v>
      </c>
      <c r="T439">
        <v>2.2999999999999998</v>
      </c>
      <c r="U439">
        <v>3.1</v>
      </c>
      <c r="V439">
        <v>2.1</v>
      </c>
      <c r="W439">
        <v>3.5</v>
      </c>
      <c r="X439">
        <v>2.2999999999999998</v>
      </c>
      <c r="Y439">
        <v>1.8</v>
      </c>
      <c r="Z439">
        <v>2.8</v>
      </c>
      <c r="AA439">
        <v>9.1</v>
      </c>
    </row>
    <row r="440" spans="1:27" x14ac:dyDescent="0.3">
      <c r="A440" t="s">
        <v>2229</v>
      </c>
      <c r="B440">
        <v>5</v>
      </c>
      <c r="C440" t="s">
        <v>2240</v>
      </c>
      <c r="D440">
        <v>36</v>
      </c>
      <c r="E440">
        <v>0</v>
      </c>
      <c r="F440">
        <v>20.6</v>
      </c>
      <c r="G440">
        <v>3</v>
      </c>
      <c r="H440">
        <v>6.3</v>
      </c>
      <c r="I440">
        <v>0.47799999999999998</v>
      </c>
      <c r="J440">
        <v>2.4</v>
      </c>
      <c r="K440">
        <v>4.4000000000000004</v>
      </c>
      <c r="L440">
        <v>0.55400000000000005</v>
      </c>
      <c r="M440">
        <v>0.6</v>
      </c>
      <c r="N440">
        <v>2</v>
      </c>
      <c r="O440">
        <v>0.31</v>
      </c>
      <c r="P440">
        <v>1.4</v>
      </c>
      <c r="Q440">
        <v>2.2000000000000002</v>
      </c>
      <c r="R440">
        <v>0.63800000000000001</v>
      </c>
      <c r="S440">
        <v>1</v>
      </c>
      <c r="T440">
        <v>1.5</v>
      </c>
      <c r="U440">
        <v>2.4</v>
      </c>
      <c r="V440">
        <v>0.9</v>
      </c>
      <c r="W440">
        <v>0.4</v>
      </c>
      <c r="X440">
        <v>0.2</v>
      </c>
      <c r="Y440">
        <v>1</v>
      </c>
      <c r="Z440">
        <v>1.9</v>
      </c>
      <c r="AA440">
        <v>8.1</v>
      </c>
    </row>
    <row r="441" spans="1:27" x14ac:dyDescent="0.3">
      <c r="A441" t="s">
        <v>2229</v>
      </c>
      <c r="B441">
        <v>6</v>
      </c>
      <c r="C441" t="s">
        <v>2242</v>
      </c>
      <c r="D441">
        <v>36</v>
      </c>
      <c r="E441">
        <v>6</v>
      </c>
      <c r="F441">
        <v>22.5</v>
      </c>
      <c r="G441">
        <v>2.1</v>
      </c>
      <c r="H441">
        <v>5.8</v>
      </c>
      <c r="I441">
        <v>0.35699999999999998</v>
      </c>
      <c r="J441">
        <v>0.4</v>
      </c>
      <c r="K441">
        <v>1.1000000000000001</v>
      </c>
      <c r="L441">
        <v>0.38500000000000001</v>
      </c>
      <c r="M441">
        <v>1.6</v>
      </c>
      <c r="N441">
        <v>4.7</v>
      </c>
      <c r="O441">
        <v>0.35099999999999998</v>
      </c>
      <c r="P441">
        <v>0.4</v>
      </c>
      <c r="Q441">
        <v>0.5</v>
      </c>
      <c r="R441">
        <v>0.77800000000000002</v>
      </c>
      <c r="S441">
        <v>0.6</v>
      </c>
      <c r="T441">
        <v>2</v>
      </c>
      <c r="U441">
        <v>2.7</v>
      </c>
      <c r="V441">
        <v>0.7</v>
      </c>
      <c r="W441">
        <v>0.6</v>
      </c>
      <c r="X441">
        <v>0.3</v>
      </c>
      <c r="Y441">
        <v>0.8</v>
      </c>
      <c r="Z441">
        <v>1.1000000000000001</v>
      </c>
      <c r="AA441">
        <v>6.1</v>
      </c>
    </row>
    <row r="442" spans="1:27" x14ac:dyDescent="0.3">
      <c r="A442" t="s">
        <v>2229</v>
      </c>
      <c r="B442">
        <v>7</v>
      </c>
      <c r="C442" t="s">
        <v>2245</v>
      </c>
      <c r="D442">
        <v>32</v>
      </c>
      <c r="E442">
        <v>26</v>
      </c>
      <c r="F442">
        <v>17.899999999999999</v>
      </c>
      <c r="G442">
        <v>0.9</v>
      </c>
      <c r="H442">
        <v>3.3</v>
      </c>
      <c r="I442">
        <v>0.27100000000000002</v>
      </c>
      <c r="J442">
        <v>0.5</v>
      </c>
      <c r="K442">
        <v>1.5</v>
      </c>
      <c r="L442">
        <v>0.30599999999999999</v>
      </c>
      <c r="M442">
        <v>0.4</v>
      </c>
      <c r="N442">
        <v>1.8</v>
      </c>
      <c r="O442">
        <v>0.24099999999999999</v>
      </c>
      <c r="P442">
        <v>0.5</v>
      </c>
      <c r="Q442">
        <v>0.8</v>
      </c>
      <c r="R442">
        <v>0.70799999999999996</v>
      </c>
      <c r="S442">
        <v>0.6</v>
      </c>
      <c r="T442">
        <v>1.8</v>
      </c>
      <c r="U442">
        <v>2.2999999999999998</v>
      </c>
      <c r="V442">
        <v>0.9</v>
      </c>
      <c r="W442">
        <v>0.5</v>
      </c>
      <c r="X442">
        <v>1.4</v>
      </c>
      <c r="Y442">
        <v>1.1000000000000001</v>
      </c>
      <c r="Z442">
        <v>2.8</v>
      </c>
      <c r="AA442">
        <v>2.8</v>
      </c>
    </row>
    <row r="443" spans="1:27" x14ac:dyDescent="0.3">
      <c r="A443" t="s">
        <v>2229</v>
      </c>
      <c r="B443">
        <v>8</v>
      </c>
      <c r="C443" t="s">
        <v>2247</v>
      </c>
      <c r="D443">
        <v>36</v>
      </c>
      <c r="E443">
        <v>7</v>
      </c>
      <c r="F443">
        <v>10.4</v>
      </c>
      <c r="G443">
        <v>0.9</v>
      </c>
      <c r="H443">
        <v>1.4</v>
      </c>
      <c r="I443">
        <v>0.62</v>
      </c>
      <c r="J443">
        <v>0.9</v>
      </c>
      <c r="K443">
        <v>1.4</v>
      </c>
      <c r="L443">
        <v>0.62</v>
      </c>
      <c r="M443">
        <v>0</v>
      </c>
      <c r="N443">
        <v>0</v>
      </c>
      <c r="P443">
        <v>0.2</v>
      </c>
      <c r="Q443">
        <v>0.6</v>
      </c>
      <c r="R443">
        <v>0.36399999999999999</v>
      </c>
      <c r="S443">
        <v>1</v>
      </c>
      <c r="T443">
        <v>1.2</v>
      </c>
      <c r="U443">
        <v>2.2000000000000002</v>
      </c>
      <c r="V443">
        <v>0.3</v>
      </c>
      <c r="W443">
        <v>0.3</v>
      </c>
      <c r="X443">
        <v>0.7</v>
      </c>
      <c r="Y443">
        <v>0.8</v>
      </c>
      <c r="Z443">
        <v>1.8</v>
      </c>
      <c r="AA443">
        <v>1.9</v>
      </c>
    </row>
    <row r="444" spans="1:27" x14ac:dyDescent="0.3">
      <c r="A444" t="s">
        <v>2229</v>
      </c>
      <c r="B444">
        <v>9</v>
      </c>
      <c r="C444" t="s">
        <v>2252</v>
      </c>
      <c r="D444">
        <v>11</v>
      </c>
      <c r="E444">
        <v>0</v>
      </c>
      <c r="F444">
        <v>1.6</v>
      </c>
      <c r="G444">
        <v>0.5</v>
      </c>
      <c r="H444">
        <v>0.9</v>
      </c>
      <c r="I444">
        <v>0.5</v>
      </c>
      <c r="J444">
        <v>0.2</v>
      </c>
      <c r="K444">
        <v>0.4</v>
      </c>
      <c r="L444">
        <v>0.5</v>
      </c>
      <c r="M444">
        <v>0.3</v>
      </c>
      <c r="N444">
        <v>0.5</v>
      </c>
      <c r="O444">
        <v>0.5</v>
      </c>
      <c r="P444">
        <v>0</v>
      </c>
      <c r="Q444">
        <v>0</v>
      </c>
      <c r="S444">
        <v>0</v>
      </c>
      <c r="T444">
        <v>0</v>
      </c>
      <c r="U444">
        <v>0</v>
      </c>
      <c r="V444">
        <v>0</v>
      </c>
      <c r="W444">
        <v>0.1</v>
      </c>
      <c r="X444">
        <v>0</v>
      </c>
      <c r="Y444">
        <v>0.2</v>
      </c>
      <c r="Z444">
        <v>0.2</v>
      </c>
      <c r="AA444">
        <v>1.2</v>
      </c>
    </row>
    <row r="445" spans="1:27" x14ac:dyDescent="0.3">
      <c r="A445" t="s">
        <v>2229</v>
      </c>
      <c r="B445">
        <v>10</v>
      </c>
      <c r="C445" t="s">
        <v>2250</v>
      </c>
      <c r="D445">
        <v>30</v>
      </c>
      <c r="E445">
        <v>0</v>
      </c>
      <c r="F445">
        <v>6.2</v>
      </c>
      <c r="G445">
        <v>0.3</v>
      </c>
      <c r="H445">
        <v>0.7</v>
      </c>
      <c r="I445">
        <v>0.45</v>
      </c>
      <c r="J445">
        <v>0.2</v>
      </c>
      <c r="K445">
        <v>0.3</v>
      </c>
      <c r="L445">
        <v>0.5</v>
      </c>
      <c r="M445">
        <v>0.1</v>
      </c>
      <c r="N445">
        <v>0.3</v>
      </c>
      <c r="O445">
        <v>0.4</v>
      </c>
      <c r="P445">
        <v>0.2</v>
      </c>
      <c r="Q445">
        <v>0.4</v>
      </c>
      <c r="R445">
        <v>0.53800000000000003</v>
      </c>
      <c r="S445">
        <v>0.1</v>
      </c>
      <c r="T445">
        <v>0.5</v>
      </c>
      <c r="U445">
        <v>0.6</v>
      </c>
      <c r="V445">
        <v>0.3</v>
      </c>
      <c r="W445">
        <v>0.3</v>
      </c>
      <c r="X445">
        <v>0.1</v>
      </c>
      <c r="Y445">
        <v>0.2</v>
      </c>
      <c r="Z445">
        <v>0.8</v>
      </c>
      <c r="AA445">
        <v>1</v>
      </c>
    </row>
    <row r="446" spans="1:27" x14ac:dyDescent="0.3">
      <c r="A446" t="s">
        <v>2229</v>
      </c>
      <c r="B446">
        <v>11</v>
      </c>
      <c r="C446" t="s">
        <v>2256</v>
      </c>
      <c r="D446">
        <v>4</v>
      </c>
      <c r="E446">
        <v>0</v>
      </c>
      <c r="F446">
        <v>1.3</v>
      </c>
      <c r="G446">
        <v>0</v>
      </c>
      <c r="H446">
        <v>0</v>
      </c>
      <c r="J446">
        <v>0</v>
      </c>
      <c r="K446">
        <v>0</v>
      </c>
      <c r="M446">
        <v>0</v>
      </c>
      <c r="N446">
        <v>0</v>
      </c>
      <c r="P446">
        <v>0.5</v>
      </c>
      <c r="Q446">
        <v>0.5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0.5</v>
      </c>
    </row>
    <row r="447" spans="1:27" x14ac:dyDescent="0.3">
      <c r="A447" t="s">
        <v>2229</v>
      </c>
      <c r="B447">
        <v>12</v>
      </c>
      <c r="C447" t="s">
        <v>2254</v>
      </c>
      <c r="D447">
        <v>7</v>
      </c>
      <c r="E447">
        <v>0</v>
      </c>
      <c r="F447">
        <v>1.3</v>
      </c>
      <c r="G447">
        <v>0.1</v>
      </c>
      <c r="H447">
        <v>0.1</v>
      </c>
      <c r="I447">
        <v>1</v>
      </c>
      <c r="J447">
        <v>0.1</v>
      </c>
      <c r="K447">
        <v>0.1</v>
      </c>
      <c r="L447">
        <v>1</v>
      </c>
      <c r="M447">
        <v>0</v>
      </c>
      <c r="N447">
        <v>0</v>
      </c>
      <c r="P447">
        <v>0</v>
      </c>
      <c r="Q447">
        <v>0</v>
      </c>
      <c r="S447">
        <v>0.3</v>
      </c>
      <c r="T447">
        <v>0.1</v>
      </c>
      <c r="U447">
        <v>0.4</v>
      </c>
      <c r="V447">
        <v>0</v>
      </c>
      <c r="W447">
        <v>0.1</v>
      </c>
      <c r="X447">
        <v>0</v>
      </c>
      <c r="Y447">
        <v>0</v>
      </c>
      <c r="Z447">
        <v>0</v>
      </c>
      <c r="AA447">
        <v>0.3</v>
      </c>
    </row>
    <row r="448" spans="1:27" x14ac:dyDescent="0.3">
      <c r="A448" t="s">
        <v>2229</v>
      </c>
      <c r="B448">
        <v>13</v>
      </c>
      <c r="C448" t="s">
        <v>2257</v>
      </c>
      <c r="D448">
        <v>5</v>
      </c>
      <c r="E448">
        <v>0</v>
      </c>
      <c r="F448">
        <v>3</v>
      </c>
      <c r="G448">
        <v>0</v>
      </c>
      <c r="H448">
        <v>0.2</v>
      </c>
      <c r="I448">
        <v>0</v>
      </c>
      <c r="J448">
        <v>0</v>
      </c>
      <c r="K448">
        <v>0.2</v>
      </c>
      <c r="L448">
        <v>0</v>
      </c>
      <c r="M448">
        <v>0</v>
      </c>
      <c r="N448">
        <v>0</v>
      </c>
      <c r="P448">
        <v>0.2</v>
      </c>
      <c r="Q448">
        <v>0.8</v>
      </c>
      <c r="R448">
        <v>0.25</v>
      </c>
      <c r="S448">
        <v>0</v>
      </c>
      <c r="T448">
        <v>0.8</v>
      </c>
      <c r="U448">
        <v>0.8</v>
      </c>
      <c r="V448">
        <v>0</v>
      </c>
      <c r="W448">
        <v>0</v>
      </c>
      <c r="X448">
        <v>0.6</v>
      </c>
      <c r="Y448">
        <v>0</v>
      </c>
      <c r="Z448">
        <v>0.6</v>
      </c>
      <c r="AA448">
        <v>0.2</v>
      </c>
    </row>
    <row r="449" spans="1:27" x14ac:dyDescent="0.3">
      <c r="A449" t="s">
        <v>2229</v>
      </c>
      <c r="B449">
        <v>14</v>
      </c>
      <c r="C449" t="s">
        <v>2259</v>
      </c>
      <c r="D449">
        <v>6</v>
      </c>
      <c r="E449">
        <v>0</v>
      </c>
      <c r="F449">
        <v>1</v>
      </c>
      <c r="G449">
        <v>0</v>
      </c>
      <c r="H449">
        <v>0</v>
      </c>
      <c r="J449">
        <v>0</v>
      </c>
      <c r="K449">
        <v>0</v>
      </c>
      <c r="M449">
        <v>0</v>
      </c>
      <c r="N449">
        <v>0</v>
      </c>
      <c r="P449">
        <v>0</v>
      </c>
      <c r="Q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 x14ac:dyDescent="0.3">
      <c r="A450" t="s">
        <v>2229</v>
      </c>
      <c r="B450">
        <v>15</v>
      </c>
      <c r="C450" t="s">
        <v>2262</v>
      </c>
      <c r="D450">
        <v>7</v>
      </c>
      <c r="E450">
        <v>0</v>
      </c>
      <c r="F450">
        <v>1.1000000000000001</v>
      </c>
      <c r="G450">
        <v>0</v>
      </c>
      <c r="H450">
        <v>0.1</v>
      </c>
      <c r="I450">
        <v>0</v>
      </c>
      <c r="J450">
        <v>0</v>
      </c>
      <c r="K450">
        <v>0</v>
      </c>
      <c r="M450">
        <v>0</v>
      </c>
      <c r="N450">
        <v>0.1</v>
      </c>
      <c r="O450">
        <v>0</v>
      </c>
      <c r="P450">
        <v>0</v>
      </c>
      <c r="Q450">
        <v>0</v>
      </c>
      <c r="S450">
        <v>0</v>
      </c>
      <c r="T450">
        <v>0.1</v>
      </c>
      <c r="U450">
        <v>0.1</v>
      </c>
      <c r="V450">
        <v>0</v>
      </c>
      <c r="W450">
        <v>0</v>
      </c>
      <c r="X450">
        <v>0</v>
      </c>
      <c r="Y450">
        <v>0</v>
      </c>
      <c r="Z450">
        <v>0.1</v>
      </c>
      <c r="AA450">
        <v>0</v>
      </c>
    </row>
    <row r="451" spans="1:27" x14ac:dyDescent="0.3">
      <c r="A451" t="s">
        <v>2273</v>
      </c>
      <c r="B451">
        <v>1</v>
      </c>
      <c r="C451" t="s">
        <v>2274</v>
      </c>
      <c r="D451">
        <v>33</v>
      </c>
      <c r="E451">
        <v>33</v>
      </c>
      <c r="F451">
        <v>34.4</v>
      </c>
      <c r="G451">
        <v>4.2</v>
      </c>
      <c r="H451">
        <v>11</v>
      </c>
      <c r="I451">
        <v>0.38400000000000001</v>
      </c>
      <c r="J451">
        <v>2.4</v>
      </c>
      <c r="K451">
        <v>6</v>
      </c>
      <c r="L451">
        <v>0.39400000000000002</v>
      </c>
      <c r="M451">
        <v>1.8</v>
      </c>
      <c r="N451">
        <v>5</v>
      </c>
      <c r="O451">
        <v>0.372</v>
      </c>
      <c r="P451">
        <v>5.7</v>
      </c>
      <c r="Q451">
        <v>7.3</v>
      </c>
      <c r="R451">
        <v>0.77900000000000003</v>
      </c>
      <c r="S451">
        <v>0.3</v>
      </c>
      <c r="T451">
        <v>2</v>
      </c>
      <c r="U451">
        <v>2.2999999999999998</v>
      </c>
      <c r="V451">
        <v>3.2</v>
      </c>
      <c r="W451">
        <v>0.9</v>
      </c>
      <c r="X451">
        <v>0</v>
      </c>
      <c r="Y451">
        <v>1.6</v>
      </c>
      <c r="Z451">
        <v>1.4</v>
      </c>
      <c r="AA451">
        <v>15.9</v>
      </c>
    </row>
    <row r="452" spans="1:27" x14ac:dyDescent="0.3">
      <c r="A452" t="s">
        <v>2273</v>
      </c>
      <c r="B452">
        <v>2</v>
      </c>
      <c r="C452" t="s">
        <v>2276</v>
      </c>
      <c r="D452">
        <v>33</v>
      </c>
      <c r="E452">
        <v>33</v>
      </c>
      <c r="F452">
        <v>33.4</v>
      </c>
      <c r="G452">
        <v>5.5</v>
      </c>
      <c r="H452">
        <v>11.8</v>
      </c>
      <c r="I452">
        <v>0.46300000000000002</v>
      </c>
      <c r="J452">
        <v>3.3</v>
      </c>
      <c r="K452">
        <v>6.4</v>
      </c>
      <c r="L452">
        <v>0.51400000000000001</v>
      </c>
      <c r="M452">
        <v>2.2000000000000002</v>
      </c>
      <c r="N452">
        <v>5.5</v>
      </c>
      <c r="O452">
        <v>0.40300000000000002</v>
      </c>
      <c r="P452">
        <v>2.5</v>
      </c>
      <c r="Q452">
        <v>2.9</v>
      </c>
      <c r="R452">
        <v>0.83499999999999996</v>
      </c>
      <c r="S452">
        <v>1</v>
      </c>
      <c r="T452">
        <v>4</v>
      </c>
      <c r="U452">
        <v>5</v>
      </c>
      <c r="V452">
        <v>1.4</v>
      </c>
      <c r="W452">
        <v>1</v>
      </c>
      <c r="X452">
        <v>0.3</v>
      </c>
      <c r="Y452">
        <v>1.6</v>
      </c>
      <c r="Z452">
        <v>2.2000000000000002</v>
      </c>
      <c r="AA452">
        <v>15.6</v>
      </c>
    </row>
    <row r="453" spans="1:27" x14ac:dyDescent="0.3">
      <c r="A453" t="s">
        <v>2273</v>
      </c>
      <c r="B453">
        <v>3</v>
      </c>
      <c r="C453" t="s">
        <v>2278</v>
      </c>
      <c r="D453">
        <v>33</v>
      </c>
      <c r="E453">
        <v>33</v>
      </c>
      <c r="F453">
        <v>24.9</v>
      </c>
      <c r="G453">
        <v>4.7</v>
      </c>
      <c r="H453">
        <v>6.2</v>
      </c>
      <c r="I453">
        <v>0.748</v>
      </c>
      <c r="J453">
        <v>4.7</v>
      </c>
      <c r="K453">
        <v>6.2</v>
      </c>
      <c r="L453">
        <v>0.748</v>
      </c>
      <c r="M453">
        <v>0</v>
      </c>
      <c r="N453">
        <v>0</v>
      </c>
      <c r="P453">
        <v>1.8</v>
      </c>
      <c r="Q453">
        <v>4.9000000000000004</v>
      </c>
      <c r="R453">
        <v>0.36199999999999999</v>
      </c>
      <c r="S453">
        <v>2.5</v>
      </c>
      <c r="T453">
        <v>5.0999999999999996</v>
      </c>
      <c r="U453">
        <v>7.6</v>
      </c>
      <c r="V453">
        <v>0.5</v>
      </c>
      <c r="W453">
        <v>0.2</v>
      </c>
      <c r="X453">
        <v>2.6</v>
      </c>
      <c r="Y453">
        <v>1.8</v>
      </c>
      <c r="Z453">
        <v>2.8</v>
      </c>
      <c r="AA453">
        <v>11.1</v>
      </c>
    </row>
    <row r="454" spans="1:27" x14ac:dyDescent="0.3">
      <c r="A454" t="s">
        <v>2273</v>
      </c>
      <c r="B454">
        <v>4</v>
      </c>
      <c r="C454" t="s">
        <v>2282</v>
      </c>
      <c r="D454">
        <v>33</v>
      </c>
      <c r="E454">
        <v>32</v>
      </c>
      <c r="F454">
        <v>22.1</v>
      </c>
      <c r="G454">
        <v>2.9</v>
      </c>
      <c r="H454">
        <v>6.4</v>
      </c>
      <c r="I454">
        <v>0.44800000000000001</v>
      </c>
      <c r="J454">
        <v>2.6</v>
      </c>
      <c r="K454">
        <v>5.4</v>
      </c>
      <c r="L454">
        <v>0.48</v>
      </c>
      <c r="M454">
        <v>0.3</v>
      </c>
      <c r="N454">
        <v>1</v>
      </c>
      <c r="O454">
        <v>0.27300000000000002</v>
      </c>
      <c r="P454">
        <v>2</v>
      </c>
      <c r="Q454">
        <v>3.1</v>
      </c>
      <c r="R454">
        <v>0.63100000000000001</v>
      </c>
      <c r="S454">
        <v>1.4</v>
      </c>
      <c r="T454">
        <v>3.8</v>
      </c>
      <c r="U454">
        <v>5.2</v>
      </c>
      <c r="V454">
        <v>1.5</v>
      </c>
      <c r="W454">
        <v>0.5</v>
      </c>
      <c r="X454">
        <v>0.3</v>
      </c>
      <c r="Y454">
        <v>2</v>
      </c>
      <c r="Z454">
        <v>3.1</v>
      </c>
      <c r="AA454">
        <v>8</v>
      </c>
    </row>
    <row r="455" spans="1:27" x14ac:dyDescent="0.3">
      <c r="A455" t="s">
        <v>2273</v>
      </c>
      <c r="B455">
        <v>5</v>
      </c>
      <c r="C455" t="s">
        <v>2284</v>
      </c>
      <c r="D455">
        <v>33</v>
      </c>
      <c r="E455">
        <v>33</v>
      </c>
      <c r="F455">
        <v>30.5</v>
      </c>
      <c r="G455">
        <v>2.2999999999999998</v>
      </c>
      <c r="H455">
        <v>5.4</v>
      </c>
      <c r="I455">
        <v>0.43</v>
      </c>
      <c r="J455">
        <v>1.5</v>
      </c>
      <c r="K455">
        <v>3.5</v>
      </c>
      <c r="L455">
        <v>0.443</v>
      </c>
      <c r="M455">
        <v>0.8</v>
      </c>
      <c r="N455">
        <v>1.9</v>
      </c>
      <c r="O455">
        <v>0.40600000000000003</v>
      </c>
      <c r="P455">
        <v>1.3</v>
      </c>
      <c r="Q455">
        <v>1.8</v>
      </c>
      <c r="R455">
        <v>0.72399999999999998</v>
      </c>
      <c r="S455">
        <v>0.2</v>
      </c>
      <c r="T455">
        <v>2.9</v>
      </c>
      <c r="U455">
        <v>3.2</v>
      </c>
      <c r="V455">
        <v>4.3</v>
      </c>
      <c r="W455">
        <v>1.3</v>
      </c>
      <c r="X455">
        <v>0</v>
      </c>
      <c r="Y455">
        <v>1.7</v>
      </c>
      <c r="Z455">
        <v>2.5</v>
      </c>
      <c r="AA455">
        <v>6.7</v>
      </c>
    </row>
    <row r="456" spans="1:27" x14ac:dyDescent="0.3">
      <c r="A456" t="s">
        <v>2273</v>
      </c>
      <c r="B456">
        <v>6</v>
      </c>
      <c r="C456" t="s">
        <v>2288</v>
      </c>
      <c r="D456">
        <v>28</v>
      </c>
      <c r="E456">
        <v>0</v>
      </c>
      <c r="F456">
        <v>17</v>
      </c>
      <c r="G456">
        <v>1.6</v>
      </c>
      <c r="H456">
        <v>4.2</v>
      </c>
      <c r="I456">
        <v>0.373</v>
      </c>
      <c r="J456">
        <v>0.7</v>
      </c>
      <c r="K456">
        <v>1.3</v>
      </c>
      <c r="L456">
        <v>0.54300000000000004</v>
      </c>
      <c r="M456">
        <v>0.9</v>
      </c>
      <c r="N456">
        <v>3</v>
      </c>
      <c r="O456">
        <v>0.30099999999999999</v>
      </c>
      <c r="P456">
        <v>0.6</v>
      </c>
      <c r="Q456">
        <v>0.9</v>
      </c>
      <c r="R456">
        <v>0.64</v>
      </c>
      <c r="S456">
        <v>0.4</v>
      </c>
      <c r="T456">
        <v>1.7</v>
      </c>
      <c r="U456">
        <v>2.1</v>
      </c>
      <c r="V456">
        <v>1.1000000000000001</v>
      </c>
      <c r="W456">
        <v>0.7</v>
      </c>
      <c r="X456">
        <v>0.3</v>
      </c>
      <c r="Y456">
        <v>0.8</v>
      </c>
      <c r="Z456">
        <v>1.4</v>
      </c>
      <c r="AA456">
        <v>4.5999999999999996</v>
      </c>
    </row>
    <row r="457" spans="1:27" x14ac:dyDescent="0.3">
      <c r="A457" t="s">
        <v>2273</v>
      </c>
      <c r="B457">
        <v>7</v>
      </c>
      <c r="C457" t="s">
        <v>2286</v>
      </c>
      <c r="D457">
        <v>33</v>
      </c>
      <c r="E457">
        <v>1</v>
      </c>
      <c r="F457">
        <v>17.3</v>
      </c>
      <c r="G457">
        <v>1.7</v>
      </c>
      <c r="H457">
        <v>3.2</v>
      </c>
      <c r="I457">
        <v>0.52300000000000002</v>
      </c>
      <c r="J457">
        <v>1.7</v>
      </c>
      <c r="K457">
        <v>3.2</v>
      </c>
      <c r="L457">
        <v>0.52800000000000002</v>
      </c>
      <c r="M457">
        <v>0</v>
      </c>
      <c r="N457">
        <v>0</v>
      </c>
      <c r="O457">
        <v>0</v>
      </c>
      <c r="P457">
        <v>1.1000000000000001</v>
      </c>
      <c r="Q457">
        <v>2</v>
      </c>
      <c r="R457">
        <v>0.56100000000000005</v>
      </c>
      <c r="S457">
        <v>1.4</v>
      </c>
      <c r="T457">
        <v>3.6</v>
      </c>
      <c r="U457">
        <v>5</v>
      </c>
      <c r="V457">
        <v>0.4</v>
      </c>
      <c r="W457">
        <v>0.3</v>
      </c>
      <c r="X457">
        <v>1</v>
      </c>
      <c r="Y457">
        <v>0.6</v>
      </c>
      <c r="Z457">
        <v>1.7</v>
      </c>
      <c r="AA457">
        <v>4.5</v>
      </c>
    </row>
    <row r="458" spans="1:27" x14ac:dyDescent="0.3">
      <c r="A458" t="s">
        <v>2273</v>
      </c>
      <c r="B458">
        <v>8</v>
      </c>
      <c r="C458" t="s">
        <v>2291</v>
      </c>
      <c r="D458">
        <v>28</v>
      </c>
      <c r="E458">
        <v>0</v>
      </c>
      <c r="F458">
        <v>11.3</v>
      </c>
      <c r="G458">
        <v>1.2</v>
      </c>
      <c r="H458">
        <v>2.5</v>
      </c>
      <c r="I458">
        <v>0.47899999999999998</v>
      </c>
      <c r="J458">
        <v>1</v>
      </c>
      <c r="K458">
        <v>1.9</v>
      </c>
      <c r="L458">
        <v>0.53800000000000003</v>
      </c>
      <c r="M458">
        <v>0.2</v>
      </c>
      <c r="N458">
        <v>0.7</v>
      </c>
      <c r="O458">
        <v>0.316</v>
      </c>
      <c r="P458">
        <v>0.8</v>
      </c>
      <c r="Q458">
        <v>1</v>
      </c>
      <c r="R458">
        <v>0.72399999999999998</v>
      </c>
      <c r="S458">
        <v>0.2</v>
      </c>
      <c r="T458">
        <v>0.7</v>
      </c>
      <c r="U458">
        <v>0.9</v>
      </c>
      <c r="V458">
        <v>0.7</v>
      </c>
      <c r="W458">
        <v>0.3</v>
      </c>
      <c r="X458">
        <v>0.1</v>
      </c>
      <c r="Y458">
        <v>0.9</v>
      </c>
      <c r="Z458">
        <v>0.7</v>
      </c>
      <c r="AA458">
        <v>3.4</v>
      </c>
    </row>
    <row r="459" spans="1:27" x14ac:dyDescent="0.3">
      <c r="A459" t="s">
        <v>2273</v>
      </c>
      <c r="B459">
        <v>9</v>
      </c>
      <c r="C459" t="s">
        <v>2289</v>
      </c>
      <c r="D459">
        <v>33</v>
      </c>
      <c r="E459">
        <v>0</v>
      </c>
      <c r="F459">
        <v>11.5</v>
      </c>
      <c r="G459">
        <v>1</v>
      </c>
      <c r="H459">
        <v>2.9</v>
      </c>
      <c r="I459">
        <v>0.35099999999999998</v>
      </c>
      <c r="J459">
        <v>0.2</v>
      </c>
      <c r="K459">
        <v>0.7</v>
      </c>
      <c r="L459">
        <v>0.318</v>
      </c>
      <c r="M459">
        <v>0.8</v>
      </c>
      <c r="N459">
        <v>2.2999999999999998</v>
      </c>
      <c r="O459">
        <v>0.36</v>
      </c>
      <c r="P459">
        <v>0.2</v>
      </c>
      <c r="Q459">
        <v>0.3</v>
      </c>
      <c r="R459">
        <v>0.77800000000000002</v>
      </c>
      <c r="S459">
        <v>0.5</v>
      </c>
      <c r="T459">
        <v>0.9</v>
      </c>
      <c r="U459">
        <v>1.4</v>
      </c>
      <c r="V459">
        <v>0.5</v>
      </c>
      <c r="W459">
        <v>0.6</v>
      </c>
      <c r="X459">
        <v>0.1</v>
      </c>
      <c r="Y459">
        <v>0.4</v>
      </c>
      <c r="Z459">
        <v>1</v>
      </c>
      <c r="AA459">
        <v>3.1</v>
      </c>
    </row>
    <row r="460" spans="1:27" x14ac:dyDescent="0.3">
      <c r="A460" t="s">
        <v>2273</v>
      </c>
      <c r="B460">
        <v>10</v>
      </c>
      <c r="C460" t="s">
        <v>2294</v>
      </c>
      <c r="D460">
        <v>6</v>
      </c>
      <c r="E460">
        <v>0</v>
      </c>
      <c r="F460">
        <v>2.2000000000000002</v>
      </c>
      <c r="G460">
        <v>0.3</v>
      </c>
      <c r="H460">
        <v>0.5</v>
      </c>
      <c r="I460">
        <v>0.66700000000000004</v>
      </c>
      <c r="J460">
        <v>0.2</v>
      </c>
      <c r="K460">
        <v>0.2</v>
      </c>
      <c r="L460">
        <v>1</v>
      </c>
      <c r="M460">
        <v>0.2</v>
      </c>
      <c r="N460">
        <v>0.3</v>
      </c>
      <c r="O460">
        <v>0.5</v>
      </c>
      <c r="P460">
        <v>0.3</v>
      </c>
      <c r="Q460">
        <v>0.3</v>
      </c>
      <c r="R460">
        <v>1</v>
      </c>
      <c r="S460">
        <v>0</v>
      </c>
      <c r="T460">
        <v>0.3</v>
      </c>
      <c r="U460">
        <v>0.3</v>
      </c>
      <c r="V460">
        <v>0</v>
      </c>
      <c r="W460">
        <v>0</v>
      </c>
      <c r="X460">
        <v>0</v>
      </c>
      <c r="Y460">
        <v>0.3</v>
      </c>
      <c r="Z460">
        <v>0</v>
      </c>
      <c r="AA460">
        <v>1.2</v>
      </c>
    </row>
    <row r="461" spans="1:27" x14ac:dyDescent="0.3">
      <c r="A461" t="s">
        <v>2273</v>
      </c>
      <c r="B461">
        <v>11</v>
      </c>
      <c r="C461" t="s">
        <v>2295</v>
      </c>
      <c r="D461">
        <v>7</v>
      </c>
      <c r="E461">
        <v>0</v>
      </c>
      <c r="F461">
        <v>7.3</v>
      </c>
      <c r="G461">
        <v>0.3</v>
      </c>
      <c r="H461">
        <v>1</v>
      </c>
      <c r="I461">
        <v>0.28599999999999998</v>
      </c>
      <c r="J461">
        <v>0.1</v>
      </c>
      <c r="K461">
        <v>0.4</v>
      </c>
      <c r="L461">
        <v>0.33300000000000002</v>
      </c>
      <c r="M461">
        <v>0.1</v>
      </c>
      <c r="N461">
        <v>0.6</v>
      </c>
      <c r="O461">
        <v>0.25</v>
      </c>
      <c r="P461">
        <v>0.1</v>
      </c>
      <c r="Q461">
        <v>0.9</v>
      </c>
      <c r="R461">
        <v>0.16700000000000001</v>
      </c>
      <c r="S461">
        <v>0.4</v>
      </c>
      <c r="T461">
        <v>1.4</v>
      </c>
      <c r="U461">
        <v>1.9</v>
      </c>
      <c r="V461">
        <v>0.4</v>
      </c>
      <c r="W461">
        <v>0.1</v>
      </c>
      <c r="X461">
        <v>0</v>
      </c>
      <c r="Y461">
        <v>0.4</v>
      </c>
      <c r="Z461">
        <v>0.7</v>
      </c>
      <c r="AA461">
        <v>0.9</v>
      </c>
    </row>
    <row r="462" spans="1:27" x14ac:dyDescent="0.3">
      <c r="A462" t="s">
        <v>2273</v>
      </c>
      <c r="B462">
        <v>12</v>
      </c>
      <c r="C462" t="s">
        <v>2296</v>
      </c>
      <c r="D462">
        <v>7</v>
      </c>
      <c r="E462">
        <v>0</v>
      </c>
      <c r="F462">
        <v>2.1</v>
      </c>
      <c r="G462">
        <v>0.1</v>
      </c>
      <c r="H462">
        <v>1</v>
      </c>
      <c r="I462">
        <v>0.14299999999999999</v>
      </c>
      <c r="J462">
        <v>0.1</v>
      </c>
      <c r="K462">
        <v>0.7</v>
      </c>
      <c r="L462">
        <v>0.2</v>
      </c>
      <c r="M462">
        <v>0</v>
      </c>
      <c r="N462">
        <v>0.3</v>
      </c>
      <c r="O462">
        <v>0</v>
      </c>
      <c r="P462">
        <v>0</v>
      </c>
      <c r="Q462">
        <v>0</v>
      </c>
      <c r="S462">
        <v>0.1</v>
      </c>
      <c r="T462">
        <v>0.3</v>
      </c>
      <c r="U462">
        <v>0.4</v>
      </c>
      <c r="V462">
        <v>0.1</v>
      </c>
      <c r="W462">
        <v>0</v>
      </c>
      <c r="X462">
        <v>0</v>
      </c>
      <c r="Y462">
        <v>0</v>
      </c>
      <c r="Z462">
        <v>0.1</v>
      </c>
      <c r="AA462">
        <v>0.3</v>
      </c>
    </row>
    <row r="463" spans="1:27" x14ac:dyDescent="0.3">
      <c r="A463" t="s">
        <v>2273</v>
      </c>
      <c r="B463">
        <v>13</v>
      </c>
      <c r="C463" t="s">
        <v>2297</v>
      </c>
      <c r="D463">
        <v>6</v>
      </c>
      <c r="E463">
        <v>0</v>
      </c>
      <c r="F463">
        <v>2.2000000000000002</v>
      </c>
      <c r="G463">
        <v>0</v>
      </c>
      <c r="H463">
        <v>0.5</v>
      </c>
      <c r="I463">
        <v>0</v>
      </c>
      <c r="J463">
        <v>0</v>
      </c>
      <c r="K463">
        <v>0.5</v>
      </c>
      <c r="L463">
        <v>0</v>
      </c>
      <c r="M463">
        <v>0</v>
      </c>
      <c r="N463">
        <v>0</v>
      </c>
      <c r="P463">
        <v>0</v>
      </c>
      <c r="Q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0.2</v>
      </c>
      <c r="Z463">
        <v>0.7</v>
      </c>
      <c r="AA463">
        <v>0</v>
      </c>
    </row>
    <row r="464" spans="1:27" x14ac:dyDescent="0.3">
      <c r="A464" t="s">
        <v>2311</v>
      </c>
      <c r="B464">
        <v>1</v>
      </c>
      <c r="C464" t="s">
        <v>2312</v>
      </c>
      <c r="D464">
        <v>28</v>
      </c>
      <c r="E464">
        <v>28</v>
      </c>
      <c r="F464">
        <v>32.1</v>
      </c>
      <c r="G464">
        <v>4.8</v>
      </c>
      <c r="H464">
        <v>12</v>
      </c>
      <c r="I464">
        <v>0.39800000000000002</v>
      </c>
      <c r="J464">
        <v>2.6</v>
      </c>
      <c r="K464">
        <v>6.1</v>
      </c>
      <c r="L464">
        <v>0.43</v>
      </c>
      <c r="M464">
        <v>2.1</v>
      </c>
      <c r="N464">
        <v>5.9</v>
      </c>
      <c r="O464">
        <v>0.36399999999999999</v>
      </c>
      <c r="P464">
        <v>3.2</v>
      </c>
      <c r="Q464">
        <v>3.9</v>
      </c>
      <c r="R464">
        <v>0.81799999999999995</v>
      </c>
      <c r="S464">
        <v>0.4</v>
      </c>
      <c r="T464">
        <v>2.1</v>
      </c>
      <c r="U464">
        <v>2.5</v>
      </c>
      <c r="V464">
        <v>3.4</v>
      </c>
      <c r="W464">
        <v>0.5</v>
      </c>
      <c r="X464">
        <v>0</v>
      </c>
      <c r="Y464">
        <v>2.5</v>
      </c>
      <c r="Z464">
        <v>1.9</v>
      </c>
      <c r="AA464">
        <v>14.9</v>
      </c>
    </row>
    <row r="465" spans="1:27" x14ac:dyDescent="0.3">
      <c r="A465" t="s">
        <v>2311</v>
      </c>
      <c r="B465">
        <v>2</v>
      </c>
      <c r="C465" t="s">
        <v>2329</v>
      </c>
      <c r="D465">
        <v>14</v>
      </c>
      <c r="E465">
        <v>14</v>
      </c>
      <c r="F465">
        <v>29.8</v>
      </c>
      <c r="G465">
        <v>6</v>
      </c>
      <c r="H465">
        <v>8.1</v>
      </c>
      <c r="I465">
        <v>0.73699999999999999</v>
      </c>
      <c r="J465">
        <v>5.9</v>
      </c>
      <c r="K465">
        <v>7.9</v>
      </c>
      <c r="L465">
        <v>0.755</v>
      </c>
      <c r="M465">
        <v>0.1</v>
      </c>
      <c r="N465">
        <v>0.3</v>
      </c>
      <c r="O465">
        <v>0.25</v>
      </c>
      <c r="P465">
        <v>2.6</v>
      </c>
      <c r="Q465">
        <v>3.9</v>
      </c>
      <c r="R465">
        <v>0.66700000000000004</v>
      </c>
      <c r="S465">
        <v>2.2000000000000002</v>
      </c>
      <c r="T465">
        <v>4.0999999999999996</v>
      </c>
      <c r="U465">
        <v>6.3</v>
      </c>
      <c r="V465">
        <v>1.6</v>
      </c>
      <c r="W465">
        <v>1.1000000000000001</v>
      </c>
      <c r="X465">
        <v>2.4</v>
      </c>
      <c r="Y465">
        <v>1.6</v>
      </c>
      <c r="Z465">
        <v>2.9</v>
      </c>
      <c r="AA465">
        <v>14.6</v>
      </c>
    </row>
    <row r="466" spans="1:27" x14ac:dyDescent="0.3">
      <c r="A466" t="s">
        <v>2311</v>
      </c>
      <c r="B466">
        <v>3</v>
      </c>
      <c r="C466" t="s">
        <v>2318</v>
      </c>
      <c r="D466">
        <v>28</v>
      </c>
      <c r="E466">
        <v>28</v>
      </c>
      <c r="F466">
        <v>28.3</v>
      </c>
      <c r="G466">
        <v>3.8</v>
      </c>
      <c r="H466">
        <v>8.6999999999999993</v>
      </c>
      <c r="I466">
        <v>0.43</v>
      </c>
      <c r="J466">
        <v>2.8</v>
      </c>
      <c r="K466">
        <v>5.5</v>
      </c>
      <c r="L466">
        <v>0.503</v>
      </c>
      <c r="M466">
        <v>1</v>
      </c>
      <c r="N466">
        <v>3.2</v>
      </c>
      <c r="O466">
        <v>0.30299999999999999</v>
      </c>
      <c r="P466">
        <v>2</v>
      </c>
      <c r="Q466">
        <v>3.1</v>
      </c>
      <c r="R466">
        <v>0.65100000000000002</v>
      </c>
      <c r="S466">
        <v>1.5</v>
      </c>
      <c r="T466">
        <v>4.3</v>
      </c>
      <c r="U466">
        <v>5.8</v>
      </c>
      <c r="V466">
        <v>1.3</v>
      </c>
      <c r="W466">
        <v>0.4</v>
      </c>
      <c r="X466">
        <v>0.6</v>
      </c>
      <c r="Y466">
        <v>1.6</v>
      </c>
      <c r="Z466">
        <v>2.8</v>
      </c>
      <c r="AA466">
        <v>10.5</v>
      </c>
    </row>
    <row r="467" spans="1:27" x14ac:dyDescent="0.3">
      <c r="A467" t="s">
        <v>2311</v>
      </c>
      <c r="B467">
        <v>4</v>
      </c>
      <c r="C467" t="s">
        <v>2315</v>
      </c>
      <c r="D467">
        <v>34</v>
      </c>
      <c r="E467">
        <v>21</v>
      </c>
      <c r="F467">
        <v>26.8</v>
      </c>
      <c r="G467">
        <v>3.4</v>
      </c>
      <c r="H467">
        <v>8.6999999999999993</v>
      </c>
      <c r="I467">
        <v>0.39500000000000002</v>
      </c>
      <c r="J467">
        <v>1.7</v>
      </c>
      <c r="K467">
        <v>3.7</v>
      </c>
      <c r="L467">
        <v>0.45600000000000002</v>
      </c>
      <c r="M467">
        <v>1.8</v>
      </c>
      <c r="N467">
        <v>5</v>
      </c>
      <c r="O467">
        <v>0.35099999999999998</v>
      </c>
      <c r="P467">
        <v>1.6</v>
      </c>
      <c r="Q467">
        <v>2</v>
      </c>
      <c r="R467">
        <v>0.79400000000000004</v>
      </c>
      <c r="S467">
        <v>0.6</v>
      </c>
      <c r="T467">
        <v>2.5</v>
      </c>
      <c r="U467">
        <v>3.1</v>
      </c>
      <c r="V467">
        <v>2.7</v>
      </c>
      <c r="W467">
        <v>1</v>
      </c>
      <c r="X467">
        <v>0.1</v>
      </c>
      <c r="Y467">
        <v>2</v>
      </c>
      <c r="Z467">
        <v>2.2999999999999998</v>
      </c>
      <c r="AA467">
        <v>10.199999999999999</v>
      </c>
    </row>
    <row r="468" spans="1:27" x14ac:dyDescent="0.3">
      <c r="A468" t="s">
        <v>2311</v>
      </c>
      <c r="B468">
        <v>5</v>
      </c>
      <c r="C468" t="s">
        <v>2322</v>
      </c>
      <c r="D468">
        <v>29</v>
      </c>
      <c r="E468">
        <v>26</v>
      </c>
      <c r="F468">
        <v>27.9</v>
      </c>
      <c r="G468">
        <v>3.3</v>
      </c>
      <c r="H468">
        <v>8.1</v>
      </c>
      <c r="I468">
        <v>0.40300000000000002</v>
      </c>
      <c r="J468">
        <v>1.7</v>
      </c>
      <c r="K468">
        <v>3.7</v>
      </c>
      <c r="L468">
        <v>0.45800000000000002</v>
      </c>
      <c r="M468">
        <v>1.6</v>
      </c>
      <c r="N468">
        <v>4.4000000000000004</v>
      </c>
      <c r="O468">
        <v>0.35699999999999998</v>
      </c>
      <c r="P468">
        <v>0.8</v>
      </c>
      <c r="Q468">
        <v>1.2</v>
      </c>
      <c r="R468">
        <v>0.68600000000000005</v>
      </c>
      <c r="S468">
        <v>1.2</v>
      </c>
      <c r="T468">
        <v>4</v>
      </c>
      <c r="U468">
        <v>5.3</v>
      </c>
      <c r="V468">
        <v>2.1</v>
      </c>
      <c r="W468">
        <v>1.1000000000000001</v>
      </c>
      <c r="X468">
        <v>0.3</v>
      </c>
      <c r="Y468">
        <v>1.9</v>
      </c>
      <c r="Z468">
        <v>2.2999999999999998</v>
      </c>
      <c r="AA468">
        <v>9</v>
      </c>
    </row>
    <row r="469" spans="1:27" x14ac:dyDescent="0.3">
      <c r="A469" t="s">
        <v>2311</v>
      </c>
      <c r="B469">
        <v>6</v>
      </c>
      <c r="C469" t="s">
        <v>2320</v>
      </c>
      <c r="D469">
        <v>34</v>
      </c>
      <c r="E469">
        <v>7</v>
      </c>
      <c r="F469">
        <v>21.1</v>
      </c>
      <c r="G469">
        <v>2.9</v>
      </c>
      <c r="H469">
        <v>6.4</v>
      </c>
      <c r="I469">
        <v>0.45</v>
      </c>
      <c r="J469">
        <v>1.4</v>
      </c>
      <c r="K469">
        <v>2.6</v>
      </c>
      <c r="L469">
        <v>0.52800000000000002</v>
      </c>
      <c r="M469">
        <v>1.5</v>
      </c>
      <c r="N469">
        <v>3.8</v>
      </c>
      <c r="O469">
        <v>0.39500000000000002</v>
      </c>
      <c r="P469">
        <v>1.1000000000000001</v>
      </c>
      <c r="Q469">
        <v>1.3</v>
      </c>
      <c r="R469">
        <v>0.90700000000000003</v>
      </c>
      <c r="S469">
        <v>0.5</v>
      </c>
      <c r="T469">
        <v>1.7</v>
      </c>
      <c r="U469">
        <v>2.2000000000000002</v>
      </c>
      <c r="V469">
        <v>1.4</v>
      </c>
      <c r="W469">
        <v>0.6</v>
      </c>
      <c r="X469">
        <v>0.1</v>
      </c>
      <c r="Y469">
        <v>1.2</v>
      </c>
      <c r="Z469">
        <v>1.1000000000000001</v>
      </c>
      <c r="AA469">
        <v>8.4</v>
      </c>
    </row>
    <row r="470" spans="1:27" x14ac:dyDescent="0.3">
      <c r="A470" t="s">
        <v>2311</v>
      </c>
      <c r="B470">
        <v>7</v>
      </c>
      <c r="C470" t="s">
        <v>2325</v>
      </c>
      <c r="D470">
        <v>34</v>
      </c>
      <c r="E470">
        <v>34</v>
      </c>
      <c r="F470">
        <v>27.7</v>
      </c>
      <c r="G470">
        <v>2.6</v>
      </c>
      <c r="H470">
        <v>5.6</v>
      </c>
      <c r="I470">
        <v>0.46400000000000002</v>
      </c>
      <c r="J470">
        <v>2.5</v>
      </c>
      <c r="K470">
        <v>5</v>
      </c>
      <c r="L470">
        <v>0.5</v>
      </c>
      <c r="M470">
        <v>0.1</v>
      </c>
      <c r="N470">
        <v>0.6</v>
      </c>
      <c r="O470">
        <v>0.182</v>
      </c>
      <c r="P470">
        <v>1.9</v>
      </c>
      <c r="Q470">
        <v>3.6</v>
      </c>
      <c r="R470">
        <v>0.52900000000000003</v>
      </c>
      <c r="S470">
        <v>3.6</v>
      </c>
      <c r="T470">
        <v>3.6</v>
      </c>
      <c r="U470">
        <v>7.2</v>
      </c>
      <c r="V470">
        <v>2</v>
      </c>
      <c r="W470">
        <v>1</v>
      </c>
      <c r="X470">
        <v>0.9</v>
      </c>
      <c r="Y470">
        <v>1.8</v>
      </c>
      <c r="Z470">
        <v>2.9</v>
      </c>
      <c r="AA470">
        <v>7.2</v>
      </c>
    </row>
    <row r="471" spans="1:27" x14ac:dyDescent="0.3">
      <c r="A471" t="s">
        <v>2311</v>
      </c>
      <c r="B471">
        <v>8</v>
      </c>
      <c r="C471" t="s">
        <v>2332</v>
      </c>
      <c r="D471">
        <v>26</v>
      </c>
      <c r="E471">
        <v>11</v>
      </c>
      <c r="F471">
        <v>18.3</v>
      </c>
      <c r="G471">
        <v>2.2999999999999998</v>
      </c>
      <c r="H471">
        <v>3.5</v>
      </c>
      <c r="I471">
        <v>0.65200000000000002</v>
      </c>
      <c r="J471">
        <v>2.2999999999999998</v>
      </c>
      <c r="K471">
        <v>3.5</v>
      </c>
      <c r="L471">
        <v>0.65200000000000002</v>
      </c>
      <c r="M471">
        <v>0</v>
      </c>
      <c r="N471">
        <v>0</v>
      </c>
      <c r="P471">
        <v>0.7</v>
      </c>
      <c r="Q471">
        <v>1.2</v>
      </c>
      <c r="R471">
        <v>0.53100000000000003</v>
      </c>
      <c r="S471">
        <v>2.1</v>
      </c>
      <c r="T471">
        <v>2.2999999999999998</v>
      </c>
      <c r="U471">
        <v>4.4000000000000004</v>
      </c>
      <c r="V471">
        <v>0.3</v>
      </c>
      <c r="W471">
        <v>0.7</v>
      </c>
      <c r="X471">
        <v>1.1000000000000001</v>
      </c>
      <c r="Y471">
        <v>1</v>
      </c>
      <c r="Z471">
        <v>2.7</v>
      </c>
      <c r="AA471">
        <v>5.3</v>
      </c>
    </row>
    <row r="472" spans="1:27" x14ac:dyDescent="0.3">
      <c r="A472" t="s">
        <v>2311</v>
      </c>
      <c r="B472">
        <v>9</v>
      </c>
      <c r="C472" t="s">
        <v>2330</v>
      </c>
      <c r="D472">
        <v>33</v>
      </c>
      <c r="E472">
        <v>0</v>
      </c>
      <c r="F472">
        <v>11.8</v>
      </c>
      <c r="G472">
        <v>1.5</v>
      </c>
      <c r="H472">
        <v>4.7</v>
      </c>
      <c r="I472">
        <v>0.33100000000000002</v>
      </c>
      <c r="J472">
        <v>0.9</v>
      </c>
      <c r="K472">
        <v>2.7</v>
      </c>
      <c r="L472">
        <v>0.34799999999999998</v>
      </c>
      <c r="M472">
        <v>0.6</v>
      </c>
      <c r="N472">
        <v>2</v>
      </c>
      <c r="O472">
        <v>0.308</v>
      </c>
      <c r="P472">
        <v>0.9</v>
      </c>
      <c r="Q472">
        <v>1.4</v>
      </c>
      <c r="R472">
        <v>0.66</v>
      </c>
      <c r="S472">
        <v>0.7</v>
      </c>
      <c r="T472">
        <v>1.3</v>
      </c>
      <c r="U472">
        <v>2</v>
      </c>
      <c r="V472">
        <v>0.8</v>
      </c>
      <c r="W472">
        <v>0.5</v>
      </c>
      <c r="X472">
        <v>0.2</v>
      </c>
      <c r="Y472">
        <v>0.8</v>
      </c>
      <c r="Z472">
        <v>1</v>
      </c>
      <c r="AA472">
        <v>4.5999999999999996</v>
      </c>
    </row>
    <row r="473" spans="1:27" x14ac:dyDescent="0.3">
      <c r="A473" t="s">
        <v>2311</v>
      </c>
      <c r="B473">
        <v>10</v>
      </c>
      <c r="C473" t="s">
        <v>2335</v>
      </c>
      <c r="D473">
        <v>14</v>
      </c>
      <c r="E473">
        <v>1</v>
      </c>
      <c r="F473">
        <v>8.1</v>
      </c>
      <c r="G473">
        <v>0.8</v>
      </c>
      <c r="H473">
        <v>2.4</v>
      </c>
      <c r="I473">
        <v>0.33300000000000002</v>
      </c>
      <c r="J473">
        <v>0.6</v>
      </c>
      <c r="K473">
        <v>0.9</v>
      </c>
      <c r="L473">
        <v>0.61499999999999999</v>
      </c>
      <c r="M473">
        <v>0.2</v>
      </c>
      <c r="N473">
        <v>1.4</v>
      </c>
      <c r="O473">
        <v>0.15</v>
      </c>
      <c r="P473">
        <v>0.2</v>
      </c>
      <c r="Q473">
        <v>0.6</v>
      </c>
      <c r="R473">
        <v>0.33300000000000002</v>
      </c>
      <c r="S473">
        <v>0.3</v>
      </c>
      <c r="T473">
        <v>0.6</v>
      </c>
      <c r="U473">
        <v>0.9</v>
      </c>
      <c r="V473">
        <v>0.4</v>
      </c>
      <c r="W473">
        <v>0.6</v>
      </c>
      <c r="X473">
        <v>0.4</v>
      </c>
      <c r="Y473">
        <v>0.4</v>
      </c>
      <c r="Z473">
        <v>0.9</v>
      </c>
      <c r="AA473">
        <v>2</v>
      </c>
    </row>
    <row r="474" spans="1:27" x14ac:dyDescent="0.3">
      <c r="A474" t="s">
        <v>2311</v>
      </c>
      <c r="B474">
        <v>11</v>
      </c>
      <c r="C474" t="s">
        <v>2333</v>
      </c>
      <c r="D474">
        <v>33</v>
      </c>
      <c r="E474">
        <v>0</v>
      </c>
      <c r="F474">
        <v>10</v>
      </c>
      <c r="G474">
        <v>0.6</v>
      </c>
      <c r="H474">
        <v>1.2</v>
      </c>
      <c r="I474">
        <v>0.53800000000000003</v>
      </c>
      <c r="J474">
        <v>0.6</v>
      </c>
      <c r="K474">
        <v>1.2</v>
      </c>
      <c r="L474">
        <v>0.53800000000000003</v>
      </c>
      <c r="M474">
        <v>0</v>
      </c>
      <c r="N474">
        <v>0</v>
      </c>
      <c r="P474">
        <v>0.5</v>
      </c>
      <c r="Q474">
        <v>0.9</v>
      </c>
      <c r="R474">
        <v>0.53300000000000003</v>
      </c>
      <c r="S474">
        <v>0.9</v>
      </c>
      <c r="T474">
        <v>1.2</v>
      </c>
      <c r="U474">
        <v>2.2000000000000002</v>
      </c>
      <c r="V474">
        <v>0.3</v>
      </c>
      <c r="W474">
        <v>0.2</v>
      </c>
      <c r="X474">
        <v>0.6</v>
      </c>
      <c r="Y474">
        <v>0.7</v>
      </c>
      <c r="Z474">
        <v>1.7</v>
      </c>
      <c r="AA474">
        <v>1.8</v>
      </c>
    </row>
    <row r="475" spans="1:27" x14ac:dyDescent="0.3">
      <c r="A475" t="s">
        <v>2311</v>
      </c>
      <c r="B475">
        <v>12</v>
      </c>
      <c r="C475" t="s">
        <v>2337</v>
      </c>
      <c r="D475">
        <v>9</v>
      </c>
      <c r="E475">
        <v>0</v>
      </c>
      <c r="F475">
        <v>3.6</v>
      </c>
      <c r="G475">
        <v>0.4</v>
      </c>
      <c r="H475">
        <v>1.2</v>
      </c>
      <c r="I475">
        <v>0.36399999999999999</v>
      </c>
      <c r="J475">
        <v>0.2</v>
      </c>
      <c r="K475">
        <v>0.2</v>
      </c>
      <c r="L475">
        <v>1</v>
      </c>
      <c r="M475">
        <v>0.2</v>
      </c>
      <c r="N475">
        <v>1</v>
      </c>
      <c r="O475">
        <v>0.222</v>
      </c>
      <c r="P475">
        <v>0</v>
      </c>
      <c r="Q475">
        <v>0</v>
      </c>
      <c r="S475">
        <v>0.1</v>
      </c>
      <c r="T475">
        <v>0.2</v>
      </c>
      <c r="U475">
        <v>0.3</v>
      </c>
      <c r="V475">
        <v>0</v>
      </c>
      <c r="W475">
        <v>0.2</v>
      </c>
      <c r="X475">
        <v>0</v>
      </c>
      <c r="Y475">
        <v>0.2</v>
      </c>
      <c r="Z475">
        <v>0.8</v>
      </c>
      <c r="AA475">
        <v>1.1000000000000001</v>
      </c>
    </row>
    <row r="476" spans="1:27" x14ac:dyDescent="0.3">
      <c r="A476" t="s">
        <v>184</v>
      </c>
      <c r="B476">
        <v>1</v>
      </c>
      <c r="C476" t="s">
        <v>2347</v>
      </c>
      <c r="D476">
        <v>34</v>
      </c>
      <c r="E476">
        <v>34</v>
      </c>
      <c r="F476">
        <v>33.1</v>
      </c>
      <c r="G476">
        <v>5.0999999999999996</v>
      </c>
      <c r="H476">
        <v>12.3</v>
      </c>
      <c r="I476">
        <v>0.41099999999999998</v>
      </c>
      <c r="J476">
        <v>3</v>
      </c>
      <c r="K476">
        <v>6.4</v>
      </c>
      <c r="L476">
        <v>0.47</v>
      </c>
      <c r="M476">
        <v>2</v>
      </c>
      <c r="N476">
        <v>5.9</v>
      </c>
      <c r="O476">
        <v>0.34699999999999998</v>
      </c>
      <c r="P476">
        <v>2.4</v>
      </c>
      <c r="Q476">
        <v>3.1</v>
      </c>
      <c r="R476">
        <v>0.76600000000000001</v>
      </c>
      <c r="S476">
        <v>1.1000000000000001</v>
      </c>
      <c r="T476">
        <v>5.0999999999999996</v>
      </c>
      <c r="U476">
        <v>6.2</v>
      </c>
      <c r="V476">
        <v>1.9</v>
      </c>
      <c r="W476">
        <v>1.2</v>
      </c>
      <c r="X476">
        <v>0.2</v>
      </c>
      <c r="Y476">
        <v>1.9</v>
      </c>
      <c r="Z476">
        <v>1.9</v>
      </c>
      <c r="AA476">
        <v>14.6</v>
      </c>
    </row>
    <row r="477" spans="1:27" x14ac:dyDescent="0.3">
      <c r="A477" t="s">
        <v>184</v>
      </c>
      <c r="B477">
        <v>2</v>
      </c>
      <c r="C477" t="s">
        <v>2349</v>
      </c>
      <c r="D477">
        <v>34</v>
      </c>
      <c r="E477">
        <v>34</v>
      </c>
      <c r="F477">
        <v>27.8</v>
      </c>
      <c r="G477">
        <v>4.5</v>
      </c>
      <c r="H477">
        <v>9.5</v>
      </c>
      <c r="I477">
        <v>0.46899999999999997</v>
      </c>
      <c r="J477">
        <v>2.8</v>
      </c>
      <c r="K477">
        <v>4.9000000000000004</v>
      </c>
      <c r="L477">
        <v>0.57599999999999996</v>
      </c>
      <c r="M477">
        <v>1.7</v>
      </c>
      <c r="N477">
        <v>4.7</v>
      </c>
      <c r="O477">
        <v>0.35799999999999998</v>
      </c>
      <c r="P477">
        <v>1.6</v>
      </c>
      <c r="Q477">
        <v>2.1</v>
      </c>
      <c r="R477">
        <v>0.76400000000000001</v>
      </c>
      <c r="S477">
        <v>1.4</v>
      </c>
      <c r="T477">
        <v>4.4000000000000004</v>
      </c>
      <c r="U477">
        <v>5.9</v>
      </c>
      <c r="V477">
        <v>0.8</v>
      </c>
      <c r="W477">
        <v>0.7</v>
      </c>
      <c r="X477">
        <v>0.7</v>
      </c>
      <c r="Y477">
        <v>1.4</v>
      </c>
      <c r="Z477">
        <v>1.3</v>
      </c>
      <c r="AA477">
        <v>12.2</v>
      </c>
    </row>
    <row r="478" spans="1:27" x14ac:dyDescent="0.3">
      <c r="A478" t="s">
        <v>184</v>
      </c>
      <c r="B478">
        <v>3</v>
      </c>
      <c r="C478" t="s">
        <v>2352</v>
      </c>
      <c r="D478">
        <v>34</v>
      </c>
      <c r="E478">
        <v>32</v>
      </c>
      <c r="F478">
        <v>29.1</v>
      </c>
      <c r="G478">
        <v>4.3</v>
      </c>
      <c r="H478">
        <v>8.6</v>
      </c>
      <c r="I478">
        <v>0.502</v>
      </c>
      <c r="J478">
        <v>4.3</v>
      </c>
      <c r="K478">
        <v>8.4</v>
      </c>
      <c r="L478">
        <v>0.50900000000000001</v>
      </c>
      <c r="M478">
        <v>0</v>
      </c>
      <c r="N478">
        <v>0.1</v>
      </c>
      <c r="O478">
        <v>0</v>
      </c>
      <c r="P478">
        <v>2.7</v>
      </c>
      <c r="Q478">
        <v>3.5</v>
      </c>
      <c r="R478">
        <v>0.77500000000000002</v>
      </c>
      <c r="S478">
        <v>1.4</v>
      </c>
      <c r="T478">
        <v>5.7</v>
      </c>
      <c r="U478">
        <v>7.1</v>
      </c>
      <c r="V478">
        <v>1.6</v>
      </c>
      <c r="W478">
        <v>0.9</v>
      </c>
      <c r="X478">
        <v>0.5</v>
      </c>
      <c r="Y478">
        <v>1.4</v>
      </c>
      <c r="Z478">
        <v>2.1</v>
      </c>
      <c r="AA478">
        <v>11.3</v>
      </c>
    </row>
    <row r="479" spans="1:27" x14ac:dyDescent="0.3">
      <c r="A479" t="s">
        <v>184</v>
      </c>
      <c r="B479">
        <v>4</v>
      </c>
      <c r="C479" t="s">
        <v>2357</v>
      </c>
      <c r="D479">
        <v>34</v>
      </c>
      <c r="E479">
        <v>15</v>
      </c>
      <c r="F479">
        <v>17.399999999999999</v>
      </c>
      <c r="G479">
        <v>2.8</v>
      </c>
      <c r="H479">
        <v>5.4</v>
      </c>
      <c r="I479">
        <v>0.52700000000000002</v>
      </c>
      <c r="J479">
        <v>2.6</v>
      </c>
      <c r="K479">
        <v>4.9000000000000004</v>
      </c>
      <c r="L479">
        <v>0.54200000000000004</v>
      </c>
      <c r="M479">
        <v>0.2</v>
      </c>
      <c r="N479">
        <v>0.5</v>
      </c>
      <c r="O479">
        <v>0.375</v>
      </c>
      <c r="P479">
        <v>1.1000000000000001</v>
      </c>
      <c r="Q479">
        <v>1.9</v>
      </c>
      <c r="R479">
        <v>0.56899999999999995</v>
      </c>
      <c r="S479">
        <v>1.2</v>
      </c>
      <c r="T479">
        <v>1.2</v>
      </c>
      <c r="U479">
        <v>2.5</v>
      </c>
      <c r="V479">
        <v>1.1000000000000001</v>
      </c>
      <c r="W479">
        <v>0.5</v>
      </c>
      <c r="X479">
        <v>0.1</v>
      </c>
      <c r="Y479">
        <v>0.9</v>
      </c>
      <c r="Z479">
        <v>1.5</v>
      </c>
      <c r="AA479">
        <v>6.9</v>
      </c>
    </row>
    <row r="480" spans="1:27" x14ac:dyDescent="0.3">
      <c r="A480" t="s">
        <v>184</v>
      </c>
      <c r="B480">
        <v>5</v>
      </c>
      <c r="C480" t="s">
        <v>2360</v>
      </c>
      <c r="D480">
        <v>34</v>
      </c>
      <c r="E480">
        <v>7</v>
      </c>
      <c r="F480">
        <v>20.2</v>
      </c>
      <c r="G480">
        <v>2</v>
      </c>
      <c r="H480">
        <v>4.8</v>
      </c>
      <c r="I480">
        <v>0.41099999999999998</v>
      </c>
      <c r="J480">
        <v>1.7</v>
      </c>
      <c r="K480">
        <v>3.6</v>
      </c>
      <c r="L480">
        <v>0.47599999999999998</v>
      </c>
      <c r="M480">
        <v>0.2</v>
      </c>
      <c r="N480">
        <v>1.1000000000000001</v>
      </c>
      <c r="O480">
        <v>0.20499999999999999</v>
      </c>
      <c r="P480">
        <v>2.6</v>
      </c>
      <c r="Q480">
        <v>3.6</v>
      </c>
      <c r="R480">
        <v>0.70199999999999996</v>
      </c>
      <c r="S480">
        <v>0.4</v>
      </c>
      <c r="T480">
        <v>2</v>
      </c>
      <c r="U480">
        <v>2.4</v>
      </c>
      <c r="V480">
        <v>1.1000000000000001</v>
      </c>
      <c r="W480">
        <v>0.6</v>
      </c>
      <c r="X480">
        <v>0</v>
      </c>
      <c r="Y480">
        <v>1.2</v>
      </c>
      <c r="Z480">
        <v>1.9</v>
      </c>
      <c r="AA480">
        <v>6.7</v>
      </c>
    </row>
    <row r="481" spans="1:27" x14ac:dyDescent="0.3">
      <c r="A481" t="s">
        <v>184</v>
      </c>
      <c r="B481">
        <v>6</v>
      </c>
      <c r="C481" t="s">
        <v>2362</v>
      </c>
      <c r="D481">
        <v>34</v>
      </c>
      <c r="E481">
        <v>19</v>
      </c>
      <c r="F481">
        <v>21.1</v>
      </c>
      <c r="G481">
        <v>2.2999999999999998</v>
      </c>
      <c r="H481">
        <v>5.9</v>
      </c>
      <c r="I481">
        <v>0.39500000000000002</v>
      </c>
      <c r="J481">
        <v>1.3</v>
      </c>
      <c r="K481">
        <v>2.9</v>
      </c>
      <c r="L481">
        <v>0.45500000000000002</v>
      </c>
      <c r="M481">
        <v>1</v>
      </c>
      <c r="N481">
        <v>3</v>
      </c>
      <c r="O481">
        <v>0.33700000000000002</v>
      </c>
      <c r="P481">
        <v>0.9</v>
      </c>
      <c r="Q481">
        <v>1.2</v>
      </c>
      <c r="R481">
        <v>0.76200000000000001</v>
      </c>
      <c r="S481">
        <v>0.2</v>
      </c>
      <c r="T481">
        <v>1.6</v>
      </c>
      <c r="U481">
        <v>1.8</v>
      </c>
      <c r="V481">
        <v>2.1</v>
      </c>
      <c r="W481">
        <v>0.4</v>
      </c>
      <c r="X481">
        <v>0</v>
      </c>
      <c r="Y481">
        <v>1.8</v>
      </c>
      <c r="Z481">
        <v>1.4</v>
      </c>
      <c r="AA481">
        <v>6.6</v>
      </c>
    </row>
    <row r="482" spans="1:27" x14ac:dyDescent="0.3">
      <c r="A482" t="s">
        <v>184</v>
      </c>
      <c r="B482">
        <v>7</v>
      </c>
      <c r="C482" t="s">
        <v>2364</v>
      </c>
      <c r="D482">
        <v>34</v>
      </c>
      <c r="E482">
        <v>17</v>
      </c>
      <c r="F482">
        <v>25.3</v>
      </c>
      <c r="G482">
        <v>1.9</v>
      </c>
      <c r="H482">
        <v>4.7</v>
      </c>
      <c r="I482">
        <v>0.39100000000000001</v>
      </c>
      <c r="J482">
        <v>1.1000000000000001</v>
      </c>
      <c r="K482">
        <v>2.8</v>
      </c>
      <c r="L482">
        <v>0.38300000000000001</v>
      </c>
      <c r="M482">
        <v>0.8</v>
      </c>
      <c r="N482">
        <v>2</v>
      </c>
      <c r="O482">
        <v>0.40300000000000002</v>
      </c>
      <c r="P482">
        <v>0.4</v>
      </c>
      <c r="Q482">
        <v>0.6</v>
      </c>
      <c r="R482">
        <v>0.63600000000000001</v>
      </c>
      <c r="S482">
        <v>0.3</v>
      </c>
      <c r="T482">
        <v>2.1</v>
      </c>
      <c r="U482">
        <v>2.4</v>
      </c>
      <c r="V482">
        <v>3.5</v>
      </c>
      <c r="W482">
        <v>1.4</v>
      </c>
      <c r="X482">
        <v>0.2</v>
      </c>
      <c r="Y482">
        <v>1.4</v>
      </c>
      <c r="Z482">
        <v>1.8</v>
      </c>
      <c r="AA482">
        <v>4.9000000000000004</v>
      </c>
    </row>
    <row r="483" spans="1:27" x14ac:dyDescent="0.3">
      <c r="A483" t="s">
        <v>184</v>
      </c>
      <c r="B483">
        <v>8</v>
      </c>
      <c r="C483" t="s">
        <v>2367</v>
      </c>
      <c r="D483">
        <v>30</v>
      </c>
      <c r="E483">
        <v>11</v>
      </c>
      <c r="F483">
        <v>15.2</v>
      </c>
      <c r="G483">
        <v>2</v>
      </c>
      <c r="H483">
        <v>4</v>
      </c>
      <c r="I483">
        <v>0.5</v>
      </c>
      <c r="J483">
        <v>2</v>
      </c>
      <c r="K483">
        <v>4</v>
      </c>
      <c r="L483">
        <v>0.5</v>
      </c>
      <c r="M483">
        <v>0</v>
      </c>
      <c r="N483">
        <v>0</v>
      </c>
      <c r="P483">
        <v>0.7</v>
      </c>
      <c r="Q483">
        <v>1.7</v>
      </c>
      <c r="R483">
        <v>0.42</v>
      </c>
      <c r="S483">
        <v>0.9</v>
      </c>
      <c r="T483">
        <v>2.6</v>
      </c>
      <c r="U483">
        <v>3.5</v>
      </c>
      <c r="V483">
        <v>0.4</v>
      </c>
      <c r="W483">
        <v>0.2</v>
      </c>
      <c r="X483">
        <v>0.8</v>
      </c>
      <c r="Y483">
        <v>0.8</v>
      </c>
      <c r="Z483">
        <v>2.2000000000000002</v>
      </c>
      <c r="AA483">
        <v>4.7</v>
      </c>
    </row>
    <row r="484" spans="1:27" x14ac:dyDescent="0.3">
      <c r="A484" t="s">
        <v>184</v>
      </c>
      <c r="B484">
        <v>9</v>
      </c>
      <c r="C484" t="s">
        <v>2370</v>
      </c>
      <c r="D484">
        <v>32</v>
      </c>
      <c r="E484">
        <v>1</v>
      </c>
      <c r="F484">
        <v>11.1</v>
      </c>
      <c r="G484">
        <v>1.1000000000000001</v>
      </c>
      <c r="H484">
        <v>3</v>
      </c>
      <c r="I484">
        <v>0.375</v>
      </c>
      <c r="J484">
        <v>0.3</v>
      </c>
      <c r="K484">
        <v>0.8</v>
      </c>
      <c r="L484">
        <v>0.40699999999999997</v>
      </c>
      <c r="M484">
        <v>0.8</v>
      </c>
      <c r="N484">
        <v>2.2000000000000002</v>
      </c>
      <c r="O484">
        <v>0.36199999999999999</v>
      </c>
      <c r="P484">
        <v>0.2</v>
      </c>
      <c r="Q484">
        <v>0.2</v>
      </c>
      <c r="R484">
        <v>0.71399999999999997</v>
      </c>
      <c r="S484">
        <v>0.2</v>
      </c>
      <c r="T484">
        <v>1.3</v>
      </c>
      <c r="U484">
        <v>1.5</v>
      </c>
      <c r="V484">
        <v>0.3</v>
      </c>
      <c r="W484">
        <v>0.3</v>
      </c>
      <c r="X484">
        <v>0.3</v>
      </c>
      <c r="Y484">
        <v>0.5</v>
      </c>
      <c r="Z484">
        <v>1.1000000000000001</v>
      </c>
      <c r="AA484">
        <v>3.2</v>
      </c>
    </row>
    <row r="485" spans="1:27" x14ac:dyDescent="0.3">
      <c r="A485" t="s">
        <v>184</v>
      </c>
      <c r="B485">
        <v>10</v>
      </c>
      <c r="C485" t="s">
        <v>2372</v>
      </c>
      <c r="D485">
        <v>16</v>
      </c>
      <c r="E485">
        <v>0</v>
      </c>
      <c r="F485">
        <v>3.4</v>
      </c>
      <c r="G485">
        <v>0.4</v>
      </c>
      <c r="H485">
        <v>0.6</v>
      </c>
      <c r="I485">
        <v>0.6</v>
      </c>
      <c r="J485">
        <v>0.4</v>
      </c>
      <c r="K485">
        <v>0.6</v>
      </c>
      <c r="L485">
        <v>0.6</v>
      </c>
      <c r="M485">
        <v>0</v>
      </c>
      <c r="N485">
        <v>0</v>
      </c>
      <c r="P485">
        <v>0.3</v>
      </c>
      <c r="Q485">
        <v>0.4</v>
      </c>
      <c r="R485">
        <v>0.83299999999999996</v>
      </c>
      <c r="S485">
        <v>0.4</v>
      </c>
      <c r="T485">
        <v>0.3</v>
      </c>
      <c r="U485">
        <v>0.7</v>
      </c>
      <c r="V485">
        <v>0</v>
      </c>
      <c r="W485">
        <v>0</v>
      </c>
      <c r="X485">
        <v>0.4</v>
      </c>
      <c r="Y485">
        <v>0.4</v>
      </c>
      <c r="Z485">
        <v>0.8</v>
      </c>
      <c r="AA485">
        <v>1.1000000000000001</v>
      </c>
    </row>
    <row r="486" spans="1:27" x14ac:dyDescent="0.3">
      <c r="A486" t="s">
        <v>184</v>
      </c>
      <c r="B486">
        <v>11</v>
      </c>
      <c r="C486" t="s">
        <v>2376</v>
      </c>
      <c r="D486">
        <v>6</v>
      </c>
      <c r="E486">
        <v>0</v>
      </c>
      <c r="F486">
        <v>1.3</v>
      </c>
      <c r="G486">
        <v>0.5</v>
      </c>
      <c r="H486">
        <v>0.5</v>
      </c>
      <c r="I486">
        <v>1</v>
      </c>
      <c r="J486">
        <v>0.5</v>
      </c>
      <c r="K486">
        <v>0.5</v>
      </c>
      <c r="L486">
        <v>1</v>
      </c>
      <c r="M486">
        <v>0</v>
      </c>
      <c r="N486">
        <v>0</v>
      </c>
      <c r="P486">
        <v>0</v>
      </c>
      <c r="Q486">
        <v>0.3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0.2</v>
      </c>
      <c r="Z486">
        <v>0</v>
      </c>
      <c r="AA486">
        <v>1</v>
      </c>
    </row>
    <row r="487" spans="1:27" x14ac:dyDescent="0.3">
      <c r="A487" t="s">
        <v>184</v>
      </c>
      <c r="B487">
        <v>12</v>
      </c>
      <c r="C487" t="s">
        <v>2377</v>
      </c>
      <c r="D487">
        <v>6</v>
      </c>
      <c r="E487">
        <v>0</v>
      </c>
      <c r="F487">
        <v>5.5</v>
      </c>
      <c r="G487">
        <v>0.5</v>
      </c>
      <c r="H487">
        <v>1.2</v>
      </c>
      <c r="I487">
        <v>0.42899999999999999</v>
      </c>
      <c r="J487">
        <v>0.5</v>
      </c>
      <c r="K487">
        <v>1.2</v>
      </c>
      <c r="L487">
        <v>0.42899999999999999</v>
      </c>
      <c r="M487">
        <v>0</v>
      </c>
      <c r="N487">
        <v>0</v>
      </c>
      <c r="P487">
        <v>0</v>
      </c>
      <c r="Q487">
        <v>0.2</v>
      </c>
      <c r="R487">
        <v>0</v>
      </c>
      <c r="S487">
        <v>0.3</v>
      </c>
      <c r="T487">
        <v>0.5</v>
      </c>
      <c r="U487">
        <v>0.8</v>
      </c>
      <c r="V487">
        <v>0.2</v>
      </c>
      <c r="W487">
        <v>0</v>
      </c>
      <c r="X487">
        <v>0.5</v>
      </c>
      <c r="Y487">
        <v>0.3</v>
      </c>
      <c r="Z487">
        <v>0.5</v>
      </c>
      <c r="AA487">
        <v>1</v>
      </c>
    </row>
    <row r="488" spans="1:27" x14ac:dyDescent="0.3">
      <c r="A488" t="s">
        <v>184</v>
      </c>
      <c r="B488">
        <v>13</v>
      </c>
      <c r="C488" t="s">
        <v>2379</v>
      </c>
      <c r="D488">
        <v>3</v>
      </c>
      <c r="E488">
        <v>0</v>
      </c>
      <c r="F488">
        <v>1.3</v>
      </c>
      <c r="G488">
        <v>0</v>
      </c>
      <c r="H488">
        <v>0</v>
      </c>
      <c r="J488">
        <v>0</v>
      </c>
      <c r="K488">
        <v>0</v>
      </c>
      <c r="M488">
        <v>0</v>
      </c>
      <c r="N488">
        <v>0</v>
      </c>
      <c r="P488">
        <v>0</v>
      </c>
      <c r="Q488">
        <v>0</v>
      </c>
      <c r="S488">
        <v>0</v>
      </c>
      <c r="T488">
        <v>0.3</v>
      </c>
      <c r="U488">
        <v>0.3</v>
      </c>
      <c r="V488">
        <v>0</v>
      </c>
      <c r="W488">
        <v>0</v>
      </c>
      <c r="X488">
        <v>0</v>
      </c>
      <c r="Y488">
        <v>0.3</v>
      </c>
      <c r="Z488">
        <v>0.7</v>
      </c>
      <c r="AA488">
        <v>0</v>
      </c>
    </row>
    <row r="489" spans="1:27" x14ac:dyDescent="0.3">
      <c r="A489" t="s">
        <v>2388</v>
      </c>
      <c r="B489">
        <v>1</v>
      </c>
      <c r="C489" t="s">
        <v>2389</v>
      </c>
      <c r="D489">
        <v>33</v>
      </c>
      <c r="E489">
        <v>33</v>
      </c>
      <c r="F489">
        <v>30.8</v>
      </c>
      <c r="G489">
        <v>5.3</v>
      </c>
      <c r="H489">
        <v>10.3</v>
      </c>
      <c r="I489">
        <v>0.51</v>
      </c>
      <c r="J489">
        <v>5.3</v>
      </c>
      <c r="K489">
        <v>10.199999999999999</v>
      </c>
      <c r="L489">
        <v>0.51900000000000002</v>
      </c>
      <c r="M489">
        <v>0</v>
      </c>
      <c r="N489">
        <v>0.2</v>
      </c>
      <c r="O489">
        <v>0</v>
      </c>
      <c r="P489">
        <v>3.9</v>
      </c>
      <c r="Q489">
        <v>6.1</v>
      </c>
      <c r="R489">
        <v>0.64400000000000002</v>
      </c>
      <c r="S489">
        <v>2.2000000000000002</v>
      </c>
      <c r="T489">
        <v>5.5</v>
      </c>
      <c r="U489">
        <v>7.6</v>
      </c>
      <c r="V489">
        <v>2.4</v>
      </c>
      <c r="W489">
        <v>0.7</v>
      </c>
      <c r="X489">
        <v>0.5</v>
      </c>
      <c r="Y489">
        <v>2.8</v>
      </c>
      <c r="Z489">
        <v>2.2999999999999998</v>
      </c>
      <c r="AA489">
        <v>14.5</v>
      </c>
    </row>
    <row r="490" spans="1:27" x14ac:dyDescent="0.3">
      <c r="A490" t="s">
        <v>2388</v>
      </c>
      <c r="B490">
        <v>2</v>
      </c>
      <c r="C490" t="s">
        <v>2392</v>
      </c>
      <c r="D490">
        <v>32</v>
      </c>
      <c r="E490">
        <v>30</v>
      </c>
      <c r="F490">
        <v>23.7</v>
      </c>
      <c r="G490">
        <v>4.9000000000000004</v>
      </c>
      <c r="H490">
        <v>9.1999999999999993</v>
      </c>
      <c r="I490">
        <v>0.53100000000000003</v>
      </c>
      <c r="J490">
        <v>4.2</v>
      </c>
      <c r="K490">
        <v>6.9</v>
      </c>
      <c r="L490">
        <v>0.60799999999999998</v>
      </c>
      <c r="M490">
        <v>0.7</v>
      </c>
      <c r="N490">
        <v>2.2999999999999998</v>
      </c>
      <c r="O490">
        <v>0.29199999999999998</v>
      </c>
      <c r="P490">
        <v>2.7</v>
      </c>
      <c r="Q490">
        <v>3.3</v>
      </c>
      <c r="R490">
        <v>0.80400000000000005</v>
      </c>
      <c r="S490">
        <v>1.8</v>
      </c>
      <c r="T490">
        <v>2.7</v>
      </c>
      <c r="U490">
        <v>4.5</v>
      </c>
      <c r="V490">
        <v>0.9</v>
      </c>
      <c r="W490">
        <v>0.3</v>
      </c>
      <c r="X490">
        <v>0.5</v>
      </c>
      <c r="Y490">
        <v>1.3</v>
      </c>
      <c r="Z490">
        <v>2.2999999999999998</v>
      </c>
      <c r="AA490">
        <v>13.1</v>
      </c>
    </row>
    <row r="491" spans="1:27" x14ac:dyDescent="0.3">
      <c r="A491" t="s">
        <v>2388</v>
      </c>
      <c r="B491">
        <v>3</v>
      </c>
      <c r="C491" t="s">
        <v>2394</v>
      </c>
      <c r="D491">
        <v>35</v>
      </c>
      <c r="E491">
        <v>35</v>
      </c>
      <c r="F491">
        <v>31</v>
      </c>
      <c r="G491">
        <v>3.2</v>
      </c>
      <c r="H491">
        <v>8.4</v>
      </c>
      <c r="I491">
        <v>0.38100000000000001</v>
      </c>
      <c r="J491">
        <v>0.9</v>
      </c>
      <c r="K491">
        <v>2.5</v>
      </c>
      <c r="L491">
        <v>0.375</v>
      </c>
      <c r="M491">
        <v>2.2999999999999998</v>
      </c>
      <c r="N491">
        <v>5.9</v>
      </c>
      <c r="O491">
        <v>0.38300000000000001</v>
      </c>
      <c r="P491">
        <v>2.9</v>
      </c>
      <c r="Q491">
        <v>3.3</v>
      </c>
      <c r="R491">
        <v>0.872</v>
      </c>
      <c r="S491">
        <v>0.3</v>
      </c>
      <c r="T491">
        <v>2.1</v>
      </c>
      <c r="U491">
        <v>2.4</v>
      </c>
      <c r="V491">
        <v>3.4</v>
      </c>
      <c r="W491">
        <v>0.7</v>
      </c>
      <c r="X491">
        <v>0</v>
      </c>
      <c r="Y491">
        <v>1.7</v>
      </c>
      <c r="Z491">
        <v>1.7</v>
      </c>
      <c r="AA491">
        <v>11.6</v>
      </c>
    </row>
    <row r="492" spans="1:27" x14ac:dyDescent="0.3">
      <c r="A492" t="s">
        <v>2388</v>
      </c>
      <c r="B492">
        <v>4</v>
      </c>
      <c r="C492" t="s">
        <v>2396</v>
      </c>
      <c r="D492">
        <v>35</v>
      </c>
      <c r="E492">
        <v>35</v>
      </c>
      <c r="F492">
        <v>27.7</v>
      </c>
      <c r="G492">
        <v>3.6</v>
      </c>
      <c r="H492">
        <v>7.3</v>
      </c>
      <c r="I492">
        <v>0.48799999999999999</v>
      </c>
      <c r="J492">
        <v>1.9</v>
      </c>
      <c r="K492">
        <v>3.3</v>
      </c>
      <c r="L492">
        <v>0.56399999999999995</v>
      </c>
      <c r="M492">
        <v>1.7</v>
      </c>
      <c r="N492">
        <v>4</v>
      </c>
      <c r="O492">
        <v>0.42399999999999999</v>
      </c>
      <c r="P492">
        <v>2.2999999999999998</v>
      </c>
      <c r="Q492">
        <v>2.9</v>
      </c>
      <c r="R492">
        <v>0.76700000000000002</v>
      </c>
      <c r="S492">
        <v>1.4</v>
      </c>
      <c r="T492">
        <v>3.5</v>
      </c>
      <c r="U492">
        <v>4.9000000000000004</v>
      </c>
      <c r="V492">
        <v>1.1000000000000001</v>
      </c>
      <c r="W492">
        <v>0.9</v>
      </c>
      <c r="X492">
        <v>0.5</v>
      </c>
      <c r="Y492">
        <v>1.1000000000000001</v>
      </c>
      <c r="Z492">
        <v>1.9</v>
      </c>
      <c r="AA492">
        <v>11.1</v>
      </c>
    </row>
    <row r="493" spans="1:27" x14ac:dyDescent="0.3">
      <c r="A493" t="s">
        <v>2388</v>
      </c>
      <c r="B493">
        <v>5</v>
      </c>
      <c r="C493" t="s">
        <v>2400</v>
      </c>
      <c r="D493">
        <v>35</v>
      </c>
      <c r="E493">
        <v>35</v>
      </c>
      <c r="F493">
        <v>24.1</v>
      </c>
      <c r="G493">
        <v>3.1</v>
      </c>
      <c r="H493">
        <v>7.9</v>
      </c>
      <c r="I493">
        <v>0.39900000000000002</v>
      </c>
      <c r="J493">
        <v>1.8</v>
      </c>
      <c r="K493">
        <v>4.5999999999999996</v>
      </c>
      <c r="L493">
        <v>0.38300000000000001</v>
      </c>
      <c r="M493">
        <v>1.4</v>
      </c>
      <c r="N493">
        <v>3.3</v>
      </c>
      <c r="O493">
        <v>0.42099999999999999</v>
      </c>
      <c r="P493">
        <v>1.5</v>
      </c>
      <c r="Q493">
        <v>1.9</v>
      </c>
      <c r="R493">
        <v>0.79100000000000004</v>
      </c>
      <c r="S493">
        <v>0.6</v>
      </c>
      <c r="T493">
        <v>2.2000000000000002</v>
      </c>
      <c r="U493">
        <v>2.9</v>
      </c>
      <c r="V493">
        <v>1.8</v>
      </c>
      <c r="W493">
        <v>0.9</v>
      </c>
      <c r="X493">
        <v>0.2</v>
      </c>
      <c r="Y493">
        <v>1.4</v>
      </c>
      <c r="Z493">
        <v>1.6</v>
      </c>
      <c r="AA493">
        <v>9.1999999999999993</v>
      </c>
    </row>
    <row r="494" spans="1:27" x14ac:dyDescent="0.3">
      <c r="A494" t="s">
        <v>2388</v>
      </c>
      <c r="B494">
        <v>6</v>
      </c>
      <c r="C494" t="s">
        <v>2401</v>
      </c>
      <c r="D494">
        <v>35</v>
      </c>
      <c r="E494">
        <v>5</v>
      </c>
      <c r="F494">
        <v>19.100000000000001</v>
      </c>
      <c r="G494">
        <v>2.2000000000000002</v>
      </c>
      <c r="H494">
        <v>5.0999999999999996</v>
      </c>
      <c r="I494">
        <v>0.435</v>
      </c>
      <c r="J494">
        <v>0.9</v>
      </c>
      <c r="K494">
        <v>1.7</v>
      </c>
      <c r="L494">
        <v>0.54200000000000004</v>
      </c>
      <c r="M494">
        <v>1.3</v>
      </c>
      <c r="N494">
        <v>3.4</v>
      </c>
      <c r="O494">
        <v>0.38100000000000001</v>
      </c>
      <c r="P494">
        <v>1.1000000000000001</v>
      </c>
      <c r="Q494">
        <v>1.7</v>
      </c>
      <c r="R494">
        <v>0.63800000000000001</v>
      </c>
      <c r="S494">
        <v>1.2</v>
      </c>
      <c r="T494">
        <v>3.5</v>
      </c>
      <c r="U494">
        <v>4.5999999999999996</v>
      </c>
      <c r="V494">
        <v>1.3</v>
      </c>
      <c r="W494">
        <v>1</v>
      </c>
      <c r="X494">
        <v>1</v>
      </c>
      <c r="Y494">
        <v>0.7</v>
      </c>
      <c r="Z494">
        <v>1.8</v>
      </c>
      <c r="AA494">
        <v>6.7</v>
      </c>
    </row>
    <row r="495" spans="1:27" x14ac:dyDescent="0.3">
      <c r="A495" t="s">
        <v>2388</v>
      </c>
      <c r="B495">
        <v>7</v>
      </c>
      <c r="C495" t="s">
        <v>2404</v>
      </c>
      <c r="D495">
        <v>35</v>
      </c>
      <c r="E495">
        <v>2</v>
      </c>
      <c r="F495">
        <v>13.9</v>
      </c>
      <c r="G495">
        <v>2.2000000000000002</v>
      </c>
      <c r="H495">
        <v>4</v>
      </c>
      <c r="I495">
        <v>0.53900000000000003</v>
      </c>
      <c r="J495">
        <v>1.9</v>
      </c>
      <c r="K495">
        <v>3.3</v>
      </c>
      <c r="L495">
        <v>0.58799999999999997</v>
      </c>
      <c r="M495">
        <v>0.3</v>
      </c>
      <c r="N495">
        <v>0.8</v>
      </c>
      <c r="O495">
        <v>0.33300000000000002</v>
      </c>
      <c r="P495">
        <v>1.1000000000000001</v>
      </c>
      <c r="Q495">
        <v>1.5</v>
      </c>
      <c r="R495">
        <v>0.68500000000000005</v>
      </c>
      <c r="S495">
        <v>0.9</v>
      </c>
      <c r="T495">
        <v>2.1</v>
      </c>
      <c r="U495">
        <v>3</v>
      </c>
      <c r="V495">
        <v>0.7</v>
      </c>
      <c r="W495">
        <v>0.4</v>
      </c>
      <c r="X495">
        <v>0.3</v>
      </c>
      <c r="Y495">
        <v>1</v>
      </c>
      <c r="Z495">
        <v>1.7</v>
      </c>
      <c r="AA495">
        <v>5.7</v>
      </c>
    </row>
    <row r="496" spans="1:27" x14ac:dyDescent="0.3">
      <c r="A496" t="s">
        <v>2388</v>
      </c>
      <c r="B496">
        <v>8</v>
      </c>
      <c r="C496" t="s">
        <v>2407</v>
      </c>
      <c r="D496">
        <v>34</v>
      </c>
      <c r="E496">
        <v>0</v>
      </c>
      <c r="F496">
        <v>18.600000000000001</v>
      </c>
      <c r="G496">
        <v>1</v>
      </c>
      <c r="H496">
        <v>2.9</v>
      </c>
      <c r="I496">
        <v>0.36099999999999999</v>
      </c>
      <c r="J496">
        <v>0.9</v>
      </c>
      <c r="K496">
        <v>2</v>
      </c>
      <c r="L496">
        <v>0.42599999999999999</v>
      </c>
      <c r="M496">
        <v>0.2</v>
      </c>
      <c r="N496">
        <v>0.9</v>
      </c>
      <c r="O496">
        <v>0.20699999999999999</v>
      </c>
      <c r="P496">
        <v>2.1</v>
      </c>
      <c r="Q496">
        <v>2.9</v>
      </c>
      <c r="R496">
        <v>0.753</v>
      </c>
      <c r="S496">
        <v>0.4</v>
      </c>
      <c r="T496">
        <v>1.1000000000000001</v>
      </c>
      <c r="U496">
        <v>1.4</v>
      </c>
      <c r="V496">
        <v>3</v>
      </c>
      <c r="W496">
        <v>0.7</v>
      </c>
      <c r="X496">
        <v>0.1</v>
      </c>
      <c r="Y496">
        <v>1.3</v>
      </c>
      <c r="Z496">
        <v>1.8</v>
      </c>
      <c r="AA496">
        <v>4.4000000000000004</v>
      </c>
    </row>
    <row r="497" spans="1:27" x14ac:dyDescent="0.3">
      <c r="A497" t="s">
        <v>2388</v>
      </c>
      <c r="B497">
        <v>9</v>
      </c>
      <c r="C497" t="s">
        <v>2420</v>
      </c>
      <c r="D497">
        <v>2</v>
      </c>
      <c r="E497">
        <v>0</v>
      </c>
      <c r="F497">
        <v>15</v>
      </c>
      <c r="G497">
        <v>1</v>
      </c>
      <c r="H497">
        <v>1.5</v>
      </c>
      <c r="I497">
        <v>0.66700000000000004</v>
      </c>
      <c r="J497">
        <v>1</v>
      </c>
      <c r="K497">
        <v>1.5</v>
      </c>
      <c r="L497">
        <v>0.66700000000000004</v>
      </c>
      <c r="M497">
        <v>0</v>
      </c>
      <c r="N497">
        <v>0</v>
      </c>
      <c r="P497">
        <v>2</v>
      </c>
      <c r="Q497">
        <v>2</v>
      </c>
      <c r="R497">
        <v>1</v>
      </c>
      <c r="S497">
        <v>1.5</v>
      </c>
      <c r="T497">
        <v>2.5</v>
      </c>
      <c r="U497">
        <v>4</v>
      </c>
      <c r="V497">
        <v>1</v>
      </c>
      <c r="W497">
        <v>0</v>
      </c>
      <c r="X497">
        <v>0.5</v>
      </c>
      <c r="Y497">
        <v>2.5</v>
      </c>
      <c r="Z497">
        <v>2.5</v>
      </c>
      <c r="AA497">
        <v>4</v>
      </c>
    </row>
    <row r="498" spans="1:27" x14ac:dyDescent="0.3">
      <c r="A498" t="s">
        <v>2388</v>
      </c>
      <c r="B498">
        <v>10</v>
      </c>
      <c r="C498" t="s">
        <v>2410</v>
      </c>
      <c r="D498">
        <v>35</v>
      </c>
      <c r="E498">
        <v>0</v>
      </c>
      <c r="F498">
        <v>12.5</v>
      </c>
      <c r="G498">
        <v>0.9</v>
      </c>
      <c r="H498">
        <v>2.5</v>
      </c>
      <c r="I498">
        <v>0.35199999999999998</v>
      </c>
      <c r="J498">
        <v>0.6</v>
      </c>
      <c r="K498">
        <v>1.1000000000000001</v>
      </c>
      <c r="L498">
        <v>0.52500000000000002</v>
      </c>
      <c r="M498">
        <v>0.3</v>
      </c>
      <c r="N498">
        <v>1.4</v>
      </c>
      <c r="O498">
        <v>0.20799999999999999</v>
      </c>
      <c r="P498">
        <v>0.4</v>
      </c>
      <c r="Q498">
        <v>0.6</v>
      </c>
      <c r="R498">
        <v>0.75</v>
      </c>
      <c r="S498">
        <v>0.2</v>
      </c>
      <c r="T498">
        <v>1.3</v>
      </c>
      <c r="U498">
        <v>1.5</v>
      </c>
      <c r="V498">
        <v>0.9</v>
      </c>
      <c r="W498">
        <v>0.3</v>
      </c>
      <c r="X498">
        <v>0</v>
      </c>
      <c r="Y498">
        <v>0.6</v>
      </c>
      <c r="Z498">
        <v>0.8</v>
      </c>
      <c r="AA498">
        <v>2.5</v>
      </c>
    </row>
    <row r="499" spans="1:27" x14ac:dyDescent="0.3">
      <c r="A499" t="s">
        <v>2388</v>
      </c>
      <c r="B499">
        <v>11</v>
      </c>
      <c r="C499" t="s">
        <v>2416</v>
      </c>
      <c r="D499">
        <v>9</v>
      </c>
      <c r="E499">
        <v>0</v>
      </c>
      <c r="F499">
        <v>4.3</v>
      </c>
      <c r="G499">
        <v>0.6</v>
      </c>
      <c r="H499">
        <v>2</v>
      </c>
      <c r="I499">
        <v>0.27800000000000002</v>
      </c>
      <c r="J499">
        <v>0</v>
      </c>
      <c r="K499">
        <v>0.2</v>
      </c>
      <c r="L499">
        <v>0</v>
      </c>
      <c r="M499">
        <v>0.6</v>
      </c>
      <c r="N499">
        <v>1.8</v>
      </c>
      <c r="O499">
        <v>0.313</v>
      </c>
      <c r="P499">
        <v>0</v>
      </c>
      <c r="Q499">
        <v>0.1</v>
      </c>
      <c r="R499">
        <v>0</v>
      </c>
      <c r="S499">
        <v>0</v>
      </c>
      <c r="T499">
        <v>0.6</v>
      </c>
      <c r="U499">
        <v>0.6</v>
      </c>
      <c r="V499">
        <v>0.4</v>
      </c>
      <c r="W499">
        <v>0.3</v>
      </c>
      <c r="X499">
        <v>0</v>
      </c>
      <c r="Y499">
        <v>0</v>
      </c>
      <c r="Z499">
        <v>0.1</v>
      </c>
      <c r="AA499">
        <v>1.7</v>
      </c>
    </row>
    <row r="500" spans="1:27" x14ac:dyDescent="0.3">
      <c r="A500" t="s">
        <v>2388</v>
      </c>
      <c r="B500">
        <v>12</v>
      </c>
      <c r="C500" t="s">
        <v>2413</v>
      </c>
      <c r="D500">
        <v>16</v>
      </c>
      <c r="E500">
        <v>0</v>
      </c>
      <c r="F500">
        <v>4.5999999999999996</v>
      </c>
      <c r="G500">
        <v>0.4</v>
      </c>
      <c r="H500">
        <v>0.8</v>
      </c>
      <c r="I500">
        <v>0.5</v>
      </c>
      <c r="J500">
        <v>0.4</v>
      </c>
      <c r="K500">
        <v>0.6</v>
      </c>
      <c r="L500">
        <v>0.66700000000000004</v>
      </c>
      <c r="M500">
        <v>0</v>
      </c>
      <c r="N500">
        <v>0.2</v>
      </c>
      <c r="O500">
        <v>0</v>
      </c>
      <c r="P500">
        <v>0.6</v>
      </c>
      <c r="Q500">
        <v>0.9</v>
      </c>
      <c r="R500">
        <v>0.66700000000000004</v>
      </c>
      <c r="S500">
        <v>0.3</v>
      </c>
      <c r="T500">
        <v>0.3</v>
      </c>
      <c r="U500">
        <v>0.6</v>
      </c>
      <c r="V500">
        <v>0.3</v>
      </c>
      <c r="W500">
        <v>0.3</v>
      </c>
      <c r="X500">
        <v>0.1</v>
      </c>
      <c r="Y500">
        <v>0.2</v>
      </c>
      <c r="Z500">
        <v>0.8</v>
      </c>
      <c r="AA500">
        <v>1.4</v>
      </c>
    </row>
    <row r="501" spans="1:27" x14ac:dyDescent="0.3">
      <c r="A501" t="s">
        <v>2388</v>
      </c>
      <c r="B501">
        <v>13</v>
      </c>
      <c r="C501" t="s">
        <v>2418</v>
      </c>
      <c r="D501">
        <v>6</v>
      </c>
      <c r="E501">
        <v>0</v>
      </c>
      <c r="F501">
        <v>2.2999999999999998</v>
      </c>
      <c r="G501">
        <v>0.5</v>
      </c>
      <c r="H501">
        <v>0.8</v>
      </c>
      <c r="I501">
        <v>0.6</v>
      </c>
      <c r="J501">
        <v>0.2</v>
      </c>
      <c r="K501">
        <v>0.3</v>
      </c>
      <c r="L501">
        <v>0.5</v>
      </c>
      <c r="M501">
        <v>0.3</v>
      </c>
      <c r="N501">
        <v>0.5</v>
      </c>
      <c r="O501">
        <v>0.66700000000000004</v>
      </c>
      <c r="P501">
        <v>0</v>
      </c>
      <c r="Q501">
        <v>0</v>
      </c>
      <c r="S501">
        <v>0</v>
      </c>
      <c r="T501">
        <v>0.3</v>
      </c>
      <c r="U501">
        <v>0.3</v>
      </c>
      <c r="V501">
        <v>0.5</v>
      </c>
      <c r="W501">
        <v>0</v>
      </c>
      <c r="X501">
        <v>0</v>
      </c>
      <c r="Y501">
        <v>0.2</v>
      </c>
      <c r="Z501">
        <v>0</v>
      </c>
      <c r="AA501">
        <v>1.3</v>
      </c>
    </row>
    <row r="502" spans="1:27" x14ac:dyDescent="0.3">
      <c r="A502" t="s">
        <v>2388</v>
      </c>
      <c r="B502">
        <v>14</v>
      </c>
      <c r="C502" t="s">
        <v>2421</v>
      </c>
      <c r="D502">
        <v>9</v>
      </c>
      <c r="E502">
        <v>0</v>
      </c>
      <c r="F502">
        <v>2.2000000000000002</v>
      </c>
      <c r="G502">
        <v>0.2</v>
      </c>
      <c r="H502">
        <v>0.4</v>
      </c>
      <c r="I502">
        <v>0.5</v>
      </c>
      <c r="J502">
        <v>0.1</v>
      </c>
      <c r="K502">
        <v>0.3</v>
      </c>
      <c r="L502">
        <v>0.33300000000000002</v>
      </c>
      <c r="M502">
        <v>0.1</v>
      </c>
      <c r="N502">
        <v>0.1</v>
      </c>
      <c r="O502">
        <v>1</v>
      </c>
      <c r="P502">
        <v>0.1</v>
      </c>
      <c r="Q502">
        <v>0.4</v>
      </c>
      <c r="R502">
        <v>0.25</v>
      </c>
      <c r="S502">
        <v>0.1</v>
      </c>
      <c r="T502">
        <v>0.3</v>
      </c>
      <c r="U502">
        <v>0.4</v>
      </c>
      <c r="V502">
        <v>0</v>
      </c>
      <c r="W502">
        <v>0</v>
      </c>
      <c r="X502">
        <v>0</v>
      </c>
      <c r="Y502">
        <v>0.1</v>
      </c>
      <c r="Z502">
        <v>0.1</v>
      </c>
      <c r="AA502">
        <v>0.7</v>
      </c>
    </row>
    <row r="503" spans="1:27" x14ac:dyDescent="0.3">
      <c r="A503" t="s">
        <v>2427</v>
      </c>
      <c r="B503">
        <v>1</v>
      </c>
      <c r="C503" t="s">
        <v>2428</v>
      </c>
      <c r="D503">
        <v>34</v>
      </c>
      <c r="E503">
        <v>34</v>
      </c>
      <c r="F503">
        <v>36</v>
      </c>
      <c r="G503">
        <v>7.4</v>
      </c>
      <c r="H503">
        <v>16.600000000000001</v>
      </c>
      <c r="I503">
        <v>0.44700000000000001</v>
      </c>
      <c r="J503">
        <v>4.3</v>
      </c>
      <c r="K503">
        <v>7.9</v>
      </c>
      <c r="L503">
        <v>0.53900000000000003</v>
      </c>
      <c r="M503">
        <v>3.1</v>
      </c>
      <c r="N503">
        <v>8.6999999999999993</v>
      </c>
      <c r="O503">
        <v>0.36299999999999999</v>
      </c>
      <c r="P503">
        <v>5.0999999999999996</v>
      </c>
      <c r="Q503">
        <v>6.1</v>
      </c>
      <c r="R503">
        <v>0.84</v>
      </c>
      <c r="S503">
        <v>0.8</v>
      </c>
      <c r="T503">
        <v>3.2</v>
      </c>
      <c r="U503">
        <v>4</v>
      </c>
      <c r="V503">
        <v>2.9</v>
      </c>
      <c r="W503">
        <v>2</v>
      </c>
      <c r="X503">
        <v>0.2</v>
      </c>
      <c r="Y503">
        <v>3</v>
      </c>
      <c r="Z503">
        <v>2.2000000000000002</v>
      </c>
      <c r="AA503">
        <v>23.1</v>
      </c>
    </row>
    <row r="504" spans="1:27" x14ac:dyDescent="0.3">
      <c r="A504" t="s">
        <v>2427</v>
      </c>
      <c r="B504">
        <v>2</v>
      </c>
      <c r="C504" t="s">
        <v>2430</v>
      </c>
      <c r="D504">
        <v>34</v>
      </c>
      <c r="E504">
        <v>34</v>
      </c>
      <c r="F504">
        <v>30.1</v>
      </c>
      <c r="G504">
        <v>3.6</v>
      </c>
      <c r="H504">
        <v>8.9</v>
      </c>
      <c r="I504">
        <v>0.41099999999999998</v>
      </c>
      <c r="J504">
        <v>2.1</v>
      </c>
      <c r="K504">
        <v>4.7</v>
      </c>
      <c r="L504">
        <v>0.44</v>
      </c>
      <c r="M504">
        <v>1.6</v>
      </c>
      <c r="N504">
        <v>4.2</v>
      </c>
      <c r="O504">
        <v>0.378</v>
      </c>
      <c r="P504">
        <v>1.3</v>
      </c>
      <c r="Q504">
        <v>1.9</v>
      </c>
      <c r="R504">
        <v>0.66700000000000004</v>
      </c>
      <c r="S504">
        <v>0.6</v>
      </c>
      <c r="T504">
        <v>3.5</v>
      </c>
      <c r="U504">
        <v>4.0999999999999996</v>
      </c>
      <c r="V504">
        <v>1.2</v>
      </c>
      <c r="W504">
        <v>0.8</v>
      </c>
      <c r="X504">
        <v>0.1</v>
      </c>
      <c r="Y504">
        <v>1.4</v>
      </c>
      <c r="Z504">
        <v>2</v>
      </c>
      <c r="AA504">
        <v>10.199999999999999</v>
      </c>
    </row>
    <row r="505" spans="1:27" x14ac:dyDescent="0.3">
      <c r="A505" t="s">
        <v>2427</v>
      </c>
      <c r="B505">
        <v>3</v>
      </c>
      <c r="C505" t="s">
        <v>2433</v>
      </c>
      <c r="D505">
        <v>34</v>
      </c>
      <c r="E505">
        <v>33</v>
      </c>
      <c r="F505">
        <v>28.5</v>
      </c>
      <c r="G505">
        <v>3.4</v>
      </c>
      <c r="H505">
        <v>7.6</v>
      </c>
      <c r="I505">
        <v>0.45200000000000001</v>
      </c>
      <c r="J505">
        <v>2.9</v>
      </c>
      <c r="K505">
        <v>5.6</v>
      </c>
      <c r="L505">
        <v>0.51600000000000001</v>
      </c>
      <c r="M505">
        <v>0.5</v>
      </c>
      <c r="N505">
        <v>2</v>
      </c>
      <c r="O505">
        <v>0.26900000000000002</v>
      </c>
      <c r="P505">
        <v>1.9</v>
      </c>
      <c r="Q505">
        <v>3</v>
      </c>
      <c r="R505">
        <v>0.64100000000000001</v>
      </c>
      <c r="S505">
        <v>0.4</v>
      </c>
      <c r="T505">
        <v>2.2999999999999998</v>
      </c>
      <c r="U505">
        <v>2.7</v>
      </c>
      <c r="V505">
        <v>3.9</v>
      </c>
      <c r="W505">
        <v>1.6</v>
      </c>
      <c r="X505">
        <v>0.2</v>
      </c>
      <c r="Y505">
        <v>2.5</v>
      </c>
      <c r="Z505">
        <v>3</v>
      </c>
      <c r="AA505">
        <v>9.4</v>
      </c>
    </row>
    <row r="506" spans="1:27" x14ac:dyDescent="0.3">
      <c r="A506" t="s">
        <v>2427</v>
      </c>
      <c r="B506">
        <v>4</v>
      </c>
      <c r="C506" t="s">
        <v>2435</v>
      </c>
      <c r="D506">
        <v>34</v>
      </c>
      <c r="E506">
        <v>30</v>
      </c>
      <c r="F506">
        <v>28.8</v>
      </c>
      <c r="G506">
        <v>3.6</v>
      </c>
      <c r="H506">
        <v>5.9</v>
      </c>
      <c r="I506">
        <v>0.60199999999999998</v>
      </c>
      <c r="J506">
        <v>3.6</v>
      </c>
      <c r="K506">
        <v>5.9</v>
      </c>
      <c r="L506">
        <v>0.60199999999999998</v>
      </c>
      <c r="M506">
        <v>0</v>
      </c>
      <c r="N506">
        <v>0</v>
      </c>
      <c r="P506">
        <v>1.9</v>
      </c>
      <c r="Q506">
        <v>2.7</v>
      </c>
      <c r="R506">
        <v>0.68799999999999994</v>
      </c>
      <c r="S506">
        <v>2.1</v>
      </c>
      <c r="T506">
        <v>3.1</v>
      </c>
      <c r="U506">
        <v>5.2</v>
      </c>
      <c r="V506">
        <v>1</v>
      </c>
      <c r="W506">
        <v>0.2</v>
      </c>
      <c r="X506">
        <v>0.4</v>
      </c>
      <c r="Y506">
        <v>1</v>
      </c>
      <c r="Z506">
        <v>2.6</v>
      </c>
      <c r="AA506">
        <v>9</v>
      </c>
    </row>
    <row r="507" spans="1:27" x14ac:dyDescent="0.3">
      <c r="A507" t="s">
        <v>2427</v>
      </c>
      <c r="B507">
        <v>5</v>
      </c>
      <c r="C507" t="s">
        <v>2438</v>
      </c>
      <c r="D507">
        <v>34</v>
      </c>
      <c r="E507">
        <v>34</v>
      </c>
      <c r="F507">
        <v>29.2</v>
      </c>
      <c r="G507">
        <v>3.1</v>
      </c>
      <c r="H507">
        <v>7.2</v>
      </c>
      <c r="I507">
        <v>0.437</v>
      </c>
      <c r="J507">
        <v>2.2999999999999998</v>
      </c>
      <c r="K507">
        <v>4.5</v>
      </c>
      <c r="L507">
        <v>0.52</v>
      </c>
      <c r="M507">
        <v>0.8</v>
      </c>
      <c r="N507">
        <v>2.7</v>
      </c>
      <c r="O507">
        <v>0.30099999999999999</v>
      </c>
      <c r="P507">
        <v>1.8</v>
      </c>
      <c r="Q507">
        <v>2.9</v>
      </c>
      <c r="R507">
        <v>0.61199999999999999</v>
      </c>
      <c r="S507">
        <v>2.2000000000000002</v>
      </c>
      <c r="T507">
        <v>5.6</v>
      </c>
      <c r="U507">
        <v>7.8</v>
      </c>
      <c r="V507">
        <v>1.6</v>
      </c>
      <c r="W507">
        <v>0.6</v>
      </c>
      <c r="X507">
        <v>1.2</v>
      </c>
      <c r="Y507">
        <v>1.5</v>
      </c>
      <c r="Z507">
        <v>2.6</v>
      </c>
      <c r="AA507">
        <v>8.9</v>
      </c>
    </row>
    <row r="508" spans="1:27" x14ac:dyDescent="0.3">
      <c r="A508" t="s">
        <v>2427</v>
      </c>
      <c r="B508">
        <v>6</v>
      </c>
      <c r="C508" t="s">
        <v>2441</v>
      </c>
      <c r="D508">
        <v>27</v>
      </c>
      <c r="E508">
        <v>0</v>
      </c>
      <c r="F508">
        <v>10.3</v>
      </c>
      <c r="G508">
        <v>1.9</v>
      </c>
      <c r="H508">
        <v>4.5999999999999996</v>
      </c>
      <c r="I508">
        <v>0.40300000000000002</v>
      </c>
      <c r="J508">
        <v>1.6</v>
      </c>
      <c r="K508">
        <v>3.5</v>
      </c>
      <c r="L508">
        <v>0.45300000000000001</v>
      </c>
      <c r="M508">
        <v>0.3</v>
      </c>
      <c r="N508">
        <v>1.1000000000000001</v>
      </c>
      <c r="O508">
        <v>0.24099999999999999</v>
      </c>
      <c r="P508">
        <v>0.6</v>
      </c>
      <c r="Q508">
        <v>0.9</v>
      </c>
      <c r="R508">
        <v>0.73899999999999999</v>
      </c>
      <c r="S508">
        <v>0.9</v>
      </c>
      <c r="T508">
        <v>1.3</v>
      </c>
      <c r="U508">
        <v>2.2999999999999998</v>
      </c>
      <c r="V508">
        <v>0.1</v>
      </c>
      <c r="W508">
        <v>0.3</v>
      </c>
      <c r="X508">
        <v>0.5</v>
      </c>
      <c r="Y508">
        <v>0.8</v>
      </c>
      <c r="Z508">
        <v>1.4</v>
      </c>
      <c r="AA508">
        <v>4.5999999999999996</v>
      </c>
    </row>
    <row r="509" spans="1:27" x14ac:dyDescent="0.3">
      <c r="A509" t="s">
        <v>2427</v>
      </c>
      <c r="B509">
        <v>7</v>
      </c>
      <c r="C509" t="s">
        <v>2443</v>
      </c>
      <c r="D509">
        <v>34</v>
      </c>
      <c r="E509">
        <v>0</v>
      </c>
      <c r="F509">
        <v>12.8</v>
      </c>
      <c r="G509">
        <v>1.1000000000000001</v>
      </c>
      <c r="H509">
        <v>3.4</v>
      </c>
      <c r="I509">
        <v>0.34200000000000003</v>
      </c>
      <c r="J509">
        <v>0.7</v>
      </c>
      <c r="K509">
        <v>1.6</v>
      </c>
      <c r="L509">
        <v>0.45300000000000001</v>
      </c>
      <c r="M509">
        <v>0.4</v>
      </c>
      <c r="N509">
        <v>1.8</v>
      </c>
      <c r="O509">
        <v>0.246</v>
      </c>
      <c r="P509">
        <v>0.6</v>
      </c>
      <c r="Q509">
        <v>1.1000000000000001</v>
      </c>
      <c r="R509">
        <v>0.56799999999999995</v>
      </c>
      <c r="S509">
        <v>1.1000000000000001</v>
      </c>
      <c r="T509">
        <v>1.5</v>
      </c>
      <c r="U509">
        <v>2.6</v>
      </c>
      <c r="V509">
        <v>0.4</v>
      </c>
      <c r="W509">
        <v>0.5</v>
      </c>
      <c r="X509">
        <v>0.3</v>
      </c>
      <c r="Y509">
        <v>0.3</v>
      </c>
      <c r="Z509">
        <v>1.3</v>
      </c>
      <c r="AA509">
        <v>3.4</v>
      </c>
    </row>
    <row r="510" spans="1:27" x14ac:dyDescent="0.3">
      <c r="A510" t="s">
        <v>2427</v>
      </c>
      <c r="B510">
        <v>8</v>
      </c>
      <c r="C510" t="s">
        <v>2445</v>
      </c>
      <c r="D510">
        <v>34</v>
      </c>
      <c r="E510">
        <v>0</v>
      </c>
      <c r="F510">
        <v>10.5</v>
      </c>
      <c r="G510">
        <v>0.9</v>
      </c>
      <c r="H510">
        <v>2.6</v>
      </c>
      <c r="I510">
        <v>0.34499999999999997</v>
      </c>
      <c r="J510">
        <v>0.7</v>
      </c>
      <c r="K510">
        <v>2</v>
      </c>
      <c r="L510">
        <v>0.35799999999999998</v>
      </c>
      <c r="M510">
        <v>0.2</v>
      </c>
      <c r="N510">
        <v>0.6</v>
      </c>
      <c r="O510">
        <v>0.3</v>
      </c>
      <c r="P510">
        <v>0.5</v>
      </c>
      <c r="Q510">
        <v>0.7</v>
      </c>
      <c r="R510">
        <v>0.69599999999999995</v>
      </c>
      <c r="S510">
        <v>0.1</v>
      </c>
      <c r="T510">
        <v>0.9</v>
      </c>
      <c r="U510">
        <v>1</v>
      </c>
      <c r="V510">
        <v>1.8</v>
      </c>
      <c r="W510">
        <v>0.3</v>
      </c>
      <c r="X510">
        <v>0.1</v>
      </c>
      <c r="Y510">
        <v>0.8</v>
      </c>
      <c r="Z510">
        <v>0.9</v>
      </c>
      <c r="AA510">
        <v>2.4</v>
      </c>
    </row>
    <row r="511" spans="1:27" x14ac:dyDescent="0.3">
      <c r="A511" t="s">
        <v>2427</v>
      </c>
      <c r="B511">
        <v>9</v>
      </c>
      <c r="C511" t="s">
        <v>2449</v>
      </c>
      <c r="D511">
        <v>27</v>
      </c>
      <c r="E511">
        <v>3</v>
      </c>
      <c r="F511">
        <v>10.9</v>
      </c>
      <c r="G511">
        <v>1</v>
      </c>
      <c r="H511">
        <v>1.8</v>
      </c>
      <c r="I511">
        <v>0.58299999999999996</v>
      </c>
      <c r="J511">
        <v>1</v>
      </c>
      <c r="K511">
        <v>1.8</v>
      </c>
      <c r="L511">
        <v>0.58299999999999996</v>
      </c>
      <c r="M511">
        <v>0</v>
      </c>
      <c r="N511">
        <v>0</v>
      </c>
      <c r="P511">
        <v>0.2</v>
      </c>
      <c r="Q511">
        <v>0.5</v>
      </c>
      <c r="R511">
        <v>0.35699999999999998</v>
      </c>
      <c r="S511">
        <v>0.8</v>
      </c>
      <c r="T511">
        <v>1.9</v>
      </c>
      <c r="U511">
        <v>2.7</v>
      </c>
      <c r="V511">
        <v>0</v>
      </c>
      <c r="W511">
        <v>0.3</v>
      </c>
      <c r="X511">
        <v>1.3</v>
      </c>
      <c r="Y511">
        <v>0.7</v>
      </c>
      <c r="Z511">
        <v>2</v>
      </c>
      <c r="AA511">
        <v>2.2999999999999998</v>
      </c>
    </row>
    <row r="512" spans="1:27" x14ac:dyDescent="0.3">
      <c r="A512" t="s">
        <v>2427</v>
      </c>
      <c r="B512">
        <v>10</v>
      </c>
      <c r="C512" t="s">
        <v>2446</v>
      </c>
      <c r="D512">
        <v>31</v>
      </c>
      <c r="E512">
        <v>1</v>
      </c>
      <c r="F512">
        <v>8.5</v>
      </c>
      <c r="G512">
        <v>0.5</v>
      </c>
      <c r="H512">
        <v>2.1</v>
      </c>
      <c r="I512">
        <v>0.26200000000000001</v>
      </c>
      <c r="J512">
        <v>0.4</v>
      </c>
      <c r="K512">
        <v>1.1000000000000001</v>
      </c>
      <c r="L512">
        <v>0.36399999999999999</v>
      </c>
      <c r="M512">
        <v>0.2</v>
      </c>
      <c r="N512">
        <v>1</v>
      </c>
      <c r="O512">
        <v>0.156</v>
      </c>
      <c r="P512">
        <v>0.8</v>
      </c>
      <c r="Q512">
        <v>0.9</v>
      </c>
      <c r="R512">
        <v>0.85699999999999998</v>
      </c>
      <c r="S512">
        <v>0.4</v>
      </c>
      <c r="T512">
        <v>0.7</v>
      </c>
      <c r="U512">
        <v>1</v>
      </c>
      <c r="V512">
        <v>0.6</v>
      </c>
      <c r="W512">
        <v>0.5</v>
      </c>
      <c r="X512">
        <v>0</v>
      </c>
      <c r="Y512">
        <v>0.3</v>
      </c>
      <c r="Z512">
        <v>1.2</v>
      </c>
      <c r="AA512">
        <v>2</v>
      </c>
    </row>
    <row r="513" spans="1:27" x14ac:dyDescent="0.3">
      <c r="A513" t="s">
        <v>2427</v>
      </c>
      <c r="B513">
        <v>11</v>
      </c>
      <c r="C513" t="s">
        <v>2451</v>
      </c>
      <c r="D513">
        <v>10</v>
      </c>
      <c r="E513">
        <v>1</v>
      </c>
      <c r="F513">
        <v>5.4</v>
      </c>
      <c r="G513">
        <v>0.3</v>
      </c>
      <c r="H513">
        <v>1</v>
      </c>
      <c r="I513">
        <v>0.3</v>
      </c>
      <c r="J513">
        <v>0.3</v>
      </c>
      <c r="K513">
        <v>1</v>
      </c>
      <c r="L513">
        <v>0.3</v>
      </c>
      <c r="M513">
        <v>0</v>
      </c>
      <c r="N513">
        <v>0</v>
      </c>
      <c r="P513">
        <v>0.2</v>
      </c>
      <c r="Q513">
        <v>0.6</v>
      </c>
      <c r="R513">
        <v>0.33300000000000002</v>
      </c>
      <c r="S513">
        <v>0.3</v>
      </c>
      <c r="T513">
        <v>0.8</v>
      </c>
      <c r="U513">
        <v>1.1000000000000001</v>
      </c>
      <c r="V513">
        <v>0</v>
      </c>
      <c r="W513">
        <v>0</v>
      </c>
      <c r="X513">
        <v>0.2</v>
      </c>
      <c r="Y513">
        <v>0.2</v>
      </c>
      <c r="Z513">
        <v>0.9</v>
      </c>
      <c r="AA513">
        <v>0.8</v>
      </c>
    </row>
    <row r="514" spans="1:27" x14ac:dyDescent="0.3">
      <c r="A514" t="s">
        <v>2427</v>
      </c>
      <c r="B514">
        <v>12</v>
      </c>
      <c r="C514" t="s">
        <v>2452</v>
      </c>
      <c r="D514">
        <v>3</v>
      </c>
      <c r="E514">
        <v>0</v>
      </c>
      <c r="F514">
        <v>2.2999999999999998</v>
      </c>
      <c r="G514">
        <v>0</v>
      </c>
      <c r="H514">
        <v>0.7</v>
      </c>
      <c r="I514">
        <v>0</v>
      </c>
      <c r="J514">
        <v>0</v>
      </c>
      <c r="K514">
        <v>0.3</v>
      </c>
      <c r="L514">
        <v>0</v>
      </c>
      <c r="M514">
        <v>0</v>
      </c>
      <c r="N514">
        <v>0.3</v>
      </c>
      <c r="O514">
        <v>0</v>
      </c>
      <c r="P514">
        <v>0</v>
      </c>
      <c r="Q514">
        <v>0</v>
      </c>
      <c r="S514">
        <v>0</v>
      </c>
      <c r="T514">
        <v>0.3</v>
      </c>
      <c r="U514">
        <v>0.3</v>
      </c>
      <c r="V514">
        <v>0</v>
      </c>
      <c r="W514">
        <v>0</v>
      </c>
      <c r="X514">
        <v>0</v>
      </c>
      <c r="Y514">
        <v>0</v>
      </c>
      <c r="Z514">
        <v>0.7</v>
      </c>
      <c r="AA514">
        <v>0</v>
      </c>
    </row>
    <row r="515" spans="1:27" x14ac:dyDescent="0.3">
      <c r="A515" t="s">
        <v>185</v>
      </c>
      <c r="B515">
        <v>1</v>
      </c>
      <c r="C515" t="s">
        <v>2458</v>
      </c>
      <c r="D515">
        <v>36</v>
      </c>
      <c r="E515">
        <v>36</v>
      </c>
      <c r="F515">
        <v>35.200000000000003</v>
      </c>
      <c r="G515">
        <v>5.5</v>
      </c>
      <c r="H515">
        <v>12.6</v>
      </c>
      <c r="I515">
        <v>0.436</v>
      </c>
      <c r="J515">
        <v>4.4000000000000004</v>
      </c>
      <c r="K515">
        <v>8.9</v>
      </c>
      <c r="L515">
        <v>0.49199999999999999</v>
      </c>
      <c r="M515">
        <v>1.1000000000000001</v>
      </c>
      <c r="N515">
        <v>3.8</v>
      </c>
      <c r="O515">
        <v>0.30399999999999999</v>
      </c>
      <c r="P515">
        <v>4.5</v>
      </c>
      <c r="Q515">
        <v>6.1</v>
      </c>
      <c r="R515">
        <v>0.74</v>
      </c>
      <c r="S515">
        <v>0.7</v>
      </c>
      <c r="T515">
        <v>2.9</v>
      </c>
      <c r="U515">
        <v>3.6</v>
      </c>
      <c r="V515">
        <v>3.2</v>
      </c>
      <c r="W515">
        <v>0.9</v>
      </c>
      <c r="X515">
        <v>0.2</v>
      </c>
      <c r="Y515">
        <v>2.2999999999999998</v>
      </c>
      <c r="Z515">
        <v>1.5</v>
      </c>
      <c r="AA515">
        <v>16.600000000000001</v>
      </c>
    </row>
    <row r="516" spans="1:27" x14ac:dyDescent="0.3">
      <c r="A516" t="s">
        <v>185</v>
      </c>
      <c r="B516">
        <v>2</v>
      </c>
      <c r="C516" t="s">
        <v>2460</v>
      </c>
      <c r="D516">
        <v>36</v>
      </c>
      <c r="E516">
        <v>36</v>
      </c>
      <c r="F516">
        <v>31.1</v>
      </c>
      <c r="G516">
        <v>4.8</v>
      </c>
      <c r="H516">
        <v>9.9</v>
      </c>
      <c r="I516">
        <v>0.48699999999999999</v>
      </c>
      <c r="J516">
        <v>4.5999999999999996</v>
      </c>
      <c r="K516">
        <v>9.1</v>
      </c>
      <c r="L516">
        <v>0.50800000000000001</v>
      </c>
      <c r="M516">
        <v>0.2</v>
      </c>
      <c r="N516">
        <v>0.8</v>
      </c>
      <c r="O516">
        <v>0.26700000000000002</v>
      </c>
      <c r="P516">
        <v>4.5999999999999996</v>
      </c>
      <c r="Q516">
        <v>6.7</v>
      </c>
      <c r="R516">
        <v>0.68300000000000005</v>
      </c>
      <c r="S516">
        <v>3.3</v>
      </c>
      <c r="T516">
        <v>7.8</v>
      </c>
      <c r="U516">
        <v>11</v>
      </c>
      <c r="V516">
        <v>2.6</v>
      </c>
      <c r="W516">
        <v>0.6</v>
      </c>
      <c r="X516">
        <v>0.8</v>
      </c>
      <c r="Y516">
        <v>2.2000000000000002</v>
      </c>
      <c r="Z516">
        <v>2.8</v>
      </c>
      <c r="AA516">
        <v>14.4</v>
      </c>
    </row>
    <row r="517" spans="1:27" x14ac:dyDescent="0.3">
      <c r="A517" t="s">
        <v>185</v>
      </c>
      <c r="B517">
        <v>3</v>
      </c>
      <c r="C517" t="s">
        <v>2463</v>
      </c>
      <c r="D517">
        <v>35</v>
      </c>
      <c r="E517">
        <v>31</v>
      </c>
      <c r="F517">
        <v>23.8</v>
      </c>
      <c r="G517">
        <v>4.3</v>
      </c>
      <c r="H517">
        <v>7.9</v>
      </c>
      <c r="I517">
        <v>0.55100000000000005</v>
      </c>
      <c r="J517">
        <v>4.3</v>
      </c>
      <c r="K517">
        <v>7.8</v>
      </c>
      <c r="L517">
        <v>0.55100000000000005</v>
      </c>
      <c r="M517">
        <v>0</v>
      </c>
      <c r="N517">
        <v>0.1</v>
      </c>
      <c r="O517">
        <v>0.5</v>
      </c>
      <c r="P517">
        <v>2.1</v>
      </c>
      <c r="Q517">
        <v>3.3</v>
      </c>
      <c r="R517">
        <v>0.61499999999999999</v>
      </c>
      <c r="S517">
        <v>2.5</v>
      </c>
      <c r="T517">
        <v>4.5</v>
      </c>
      <c r="U517">
        <v>7</v>
      </c>
      <c r="V517">
        <v>0.5</v>
      </c>
      <c r="W517">
        <v>0.5</v>
      </c>
      <c r="X517">
        <v>1.3</v>
      </c>
      <c r="Y517">
        <v>1.5</v>
      </c>
      <c r="Z517">
        <v>2.7</v>
      </c>
      <c r="AA517">
        <v>10.8</v>
      </c>
    </row>
    <row r="518" spans="1:27" x14ac:dyDescent="0.3">
      <c r="A518" t="s">
        <v>185</v>
      </c>
      <c r="B518">
        <v>4</v>
      </c>
      <c r="C518" t="s">
        <v>2466</v>
      </c>
      <c r="D518">
        <v>36</v>
      </c>
      <c r="E518">
        <v>36</v>
      </c>
      <c r="F518">
        <v>30.7</v>
      </c>
      <c r="G518">
        <v>3.3</v>
      </c>
      <c r="H518">
        <v>7.9</v>
      </c>
      <c r="I518">
        <v>0.41699999999999998</v>
      </c>
      <c r="J518">
        <v>1.1000000000000001</v>
      </c>
      <c r="K518">
        <v>2.6</v>
      </c>
      <c r="L518">
        <v>0.432</v>
      </c>
      <c r="M518">
        <v>2.1</v>
      </c>
      <c r="N518">
        <v>5.2</v>
      </c>
      <c r="O518">
        <v>0.41</v>
      </c>
      <c r="P518">
        <v>1.3</v>
      </c>
      <c r="Q518">
        <v>1.8</v>
      </c>
      <c r="R518">
        <v>0.75</v>
      </c>
      <c r="S518">
        <v>0.6</v>
      </c>
      <c r="T518">
        <v>1.4</v>
      </c>
      <c r="U518">
        <v>2</v>
      </c>
      <c r="V518">
        <v>1.1000000000000001</v>
      </c>
      <c r="W518">
        <v>0.8</v>
      </c>
      <c r="X518">
        <v>0.3</v>
      </c>
      <c r="Y518">
        <v>1</v>
      </c>
      <c r="Z518">
        <v>2.7</v>
      </c>
      <c r="AA518">
        <v>10</v>
      </c>
    </row>
    <row r="519" spans="1:27" x14ac:dyDescent="0.3">
      <c r="A519" t="s">
        <v>185</v>
      </c>
      <c r="B519">
        <v>5</v>
      </c>
      <c r="C519" t="s">
        <v>2468</v>
      </c>
      <c r="D519">
        <v>35</v>
      </c>
      <c r="E519">
        <v>35</v>
      </c>
      <c r="F519">
        <v>31.9</v>
      </c>
      <c r="G519">
        <v>2.9</v>
      </c>
      <c r="H519">
        <v>8.1999999999999993</v>
      </c>
      <c r="I519">
        <v>0.35099999999999998</v>
      </c>
      <c r="J519">
        <v>1.7</v>
      </c>
      <c r="K519">
        <v>3.9</v>
      </c>
      <c r="L519">
        <v>0.42799999999999999</v>
      </c>
      <c r="M519">
        <v>1.2</v>
      </c>
      <c r="N519">
        <v>4.3</v>
      </c>
      <c r="O519">
        <v>0.28000000000000003</v>
      </c>
      <c r="P519">
        <v>1.9</v>
      </c>
      <c r="Q519">
        <v>2.8</v>
      </c>
      <c r="R519">
        <v>0.69399999999999995</v>
      </c>
      <c r="S519">
        <v>0.3</v>
      </c>
      <c r="T519">
        <v>1.9</v>
      </c>
      <c r="U519">
        <v>2.2000000000000002</v>
      </c>
      <c r="V519">
        <v>3</v>
      </c>
      <c r="W519">
        <v>1</v>
      </c>
      <c r="X519">
        <v>0.1</v>
      </c>
      <c r="Y519">
        <v>1.2</v>
      </c>
      <c r="Z519">
        <v>1.8</v>
      </c>
      <c r="AA519">
        <v>8.9</v>
      </c>
    </row>
    <row r="520" spans="1:27" x14ac:dyDescent="0.3">
      <c r="A520" t="s">
        <v>185</v>
      </c>
      <c r="B520">
        <v>6</v>
      </c>
      <c r="C520" t="s">
        <v>2470</v>
      </c>
      <c r="D520">
        <v>28</v>
      </c>
      <c r="E520">
        <v>0</v>
      </c>
      <c r="F520">
        <v>16.100000000000001</v>
      </c>
      <c r="G520">
        <v>1.6</v>
      </c>
      <c r="H520">
        <v>5.3</v>
      </c>
      <c r="I520">
        <v>0.311</v>
      </c>
      <c r="J520">
        <v>1.3</v>
      </c>
      <c r="K520">
        <v>3.6</v>
      </c>
      <c r="L520">
        <v>0.35599999999999998</v>
      </c>
      <c r="M520">
        <v>0.4</v>
      </c>
      <c r="N520">
        <v>1.7</v>
      </c>
      <c r="O520">
        <v>0.21299999999999999</v>
      </c>
      <c r="P520">
        <v>0.7</v>
      </c>
      <c r="Q520">
        <v>1</v>
      </c>
      <c r="R520">
        <v>0.70399999999999996</v>
      </c>
      <c r="S520">
        <v>0.3</v>
      </c>
      <c r="T520">
        <v>1.3</v>
      </c>
      <c r="U520">
        <v>1.6</v>
      </c>
      <c r="V520">
        <v>2.8</v>
      </c>
      <c r="W520">
        <v>0.5</v>
      </c>
      <c r="X520">
        <v>0.1</v>
      </c>
      <c r="Y520">
        <v>1.3</v>
      </c>
      <c r="Z520">
        <v>1.2</v>
      </c>
      <c r="AA520">
        <v>4.3</v>
      </c>
    </row>
    <row r="521" spans="1:27" x14ac:dyDescent="0.3">
      <c r="A521" t="s">
        <v>185</v>
      </c>
      <c r="B521">
        <v>7</v>
      </c>
      <c r="C521" t="s">
        <v>2477</v>
      </c>
      <c r="D521">
        <v>15</v>
      </c>
      <c r="E521">
        <v>5</v>
      </c>
      <c r="F521">
        <v>18.7</v>
      </c>
      <c r="G521">
        <v>1.5</v>
      </c>
      <c r="H521">
        <v>3.8</v>
      </c>
      <c r="I521">
        <v>0.40400000000000003</v>
      </c>
      <c r="J521">
        <v>1.5</v>
      </c>
      <c r="K521">
        <v>3.1</v>
      </c>
      <c r="L521">
        <v>0.46800000000000003</v>
      </c>
      <c r="M521">
        <v>0.1</v>
      </c>
      <c r="N521">
        <v>0.7</v>
      </c>
      <c r="O521">
        <v>0.1</v>
      </c>
      <c r="P521">
        <v>0.9</v>
      </c>
      <c r="Q521">
        <v>1.5</v>
      </c>
      <c r="R521">
        <v>0.60899999999999999</v>
      </c>
      <c r="S521">
        <v>0.8</v>
      </c>
      <c r="T521">
        <v>2.2999999999999998</v>
      </c>
      <c r="U521">
        <v>3.1</v>
      </c>
      <c r="V521">
        <v>1.7</v>
      </c>
      <c r="W521">
        <v>0.6</v>
      </c>
      <c r="X521">
        <v>0.4</v>
      </c>
      <c r="Y521">
        <v>1.1000000000000001</v>
      </c>
      <c r="Z521">
        <v>2</v>
      </c>
      <c r="AA521">
        <v>4.0999999999999996</v>
      </c>
    </row>
    <row r="522" spans="1:27" x14ac:dyDescent="0.3">
      <c r="A522" t="s">
        <v>185</v>
      </c>
      <c r="B522">
        <v>8</v>
      </c>
      <c r="C522" t="s">
        <v>2473</v>
      </c>
      <c r="D522">
        <v>27</v>
      </c>
      <c r="E522">
        <v>0</v>
      </c>
      <c r="F522">
        <v>10.7</v>
      </c>
      <c r="G522">
        <v>1.2</v>
      </c>
      <c r="H522">
        <v>2.2999999999999998</v>
      </c>
      <c r="I522">
        <v>0.53200000000000003</v>
      </c>
      <c r="J522">
        <v>1.2</v>
      </c>
      <c r="K522">
        <v>2.2999999999999998</v>
      </c>
      <c r="L522">
        <v>0.53200000000000003</v>
      </c>
      <c r="M522">
        <v>0</v>
      </c>
      <c r="N522">
        <v>0</v>
      </c>
      <c r="P522">
        <v>0.5</v>
      </c>
      <c r="Q522">
        <v>1</v>
      </c>
      <c r="R522">
        <v>0.53800000000000003</v>
      </c>
      <c r="S522">
        <v>0.5</v>
      </c>
      <c r="T522">
        <v>1.6</v>
      </c>
      <c r="U522">
        <v>2.1</v>
      </c>
      <c r="V522">
        <v>0.5</v>
      </c>
      <c r="W522">
        <v>0.1</v>
      </c>
      <c r="X522">
        <v>0.9</v>
      </c>
      <c r="Y522">
        <v>0.4</v>
      </c>
      <c r="Z522">
        <v>1.4</v>
      </c>
      <c r="AA522">
        <v>3</v>
      </c>
    </row>
    <row r="523" spans="1:27" x14ac:dyDescent="0.3">
      <c r="A523" t="s">
        <v>185</v>
      </c>
      <c r="B523">
        <v>9</v>
      </c>
      <c r="C523" t="s">
        <v>2479</v>
      </c>
      <c r="D523">
        <v>28</v>
      </c>
      <c r="E523">
        <v>0</v>
      </c>
      <c r="F523">
        <v>7.8</v>
      </c>
      <c r="G523">
        <v>0.6</v>
      </c>
      <c r="H523">
        <v>1.3</v>
      </c>
      <c r="I523">
        <v>0.45900000000000002</v>
      </c>
      <c r="J523">
        <v>0.6</v>
      </c>
      <c r="K523">
        <v>0.9</v>
      </c>
      <c r="L523">
        <v>0.66700000000000004</v>
      </c>
      <c r="M523">
        <v>0</v>
      </c>
      <c r="N523">
        <v>0.5</v>
      </c>
      <c r="O523">
        <v>7.6999999999999999E-2</v>
      </c>
      <c r="P523">
        <v>0.4</v>
      </c>
      <c r="Q523">
        <v>0.6</v>
      </c>
      <c r="R523">
        <v>0.70599999999999996</v>
      </c>
      <c r="S523">
        <v>0.5</v>
      </c>
      <c r="T523">
        <v>0.7</v>
      </c>
      <c r="U523">
        <v>1.2</v>
      </c>
      <c r="V523">
        <v>0.3</v>
      </c>
      <c r="W523">
        <v>0.1</v>
      </c>
      <c r="X523">
        <v>0.1</v>
      </c>
      <c r="Y523">
        <v>0.3</v>
      </c>
      <c r="Z523">
        <v>0.8</v>
      </c>
      <c r="AA523">
        <v>1.7</v>
      </c>
    </row>
    <row r="524" spans="1:27" x14ac:dyDescent="0.3">
      <c r="A524" t="s">
        <v>185</v>
      </c>
      <c r="B524">
        <v>10</v>
      </c>
      <c r="C524" t="s">
        <v>2481</v>
      </c>
      <c r="D524">
        <v>32</v>
      </c>
      <c r="E524">
        <v>1</v>
      </c>
      <c r="F524">
        <v>10.199999999999999</v>
      </c>
      <c r="G524">
        <v>0.5</v>
      </c>
      <c r="H524">
        <v>1.3</v>
      </c>
      <c r="I524">
        <v>0.375</v>
      </c>
      <c r="J524">
        <v>0.2</v>
      </c>
      <c r="K524">
        <v>0.5</v>
      </c>
      <c r="L524">
        <v>0.29399999999999998</v>
      </c>
      <c r="M524">
        <v>0.3</v>
      </c>
      <c r="N524">
        <v>0.7</v>
      </c>
      <c r="O524">
        <v>0.435</v>
      </c>
      <c r="P524">
        <v>0.1</v>
      </c>
      <c r="Q524">
        <v>0.1</v>
      </c>
      <c r="R524">
        <v>1</v>
      </c>
      <c r="S524">
        <v>0.2</v>
      </c>
      <c r="T524">
        <v>1</v>
      </c>
      <c r="U524">
        <v>1.2</v>
      </c>
      <c r="V524">
        <v>0.6</v>
      </c>
      <c r="W524">
        <v>0.2</v>
      </c>
      <c r="X524">
        <v>0.1</v>
      </c>
      <c r="Y524">
        <v>0.6</v>
      </c>
      <c r="Z524">
        <v>0.5</v>
      </c>
      <c r="AA524">
        <v>1.3</v>
      </c>
    </row>
    <row r="525" spans="1:27" x14ac:dyDescent="0.3">
      <c r="A525" t="s">
        <v>185</v>
      </c>
      <c r="B525">
        <v>11</v>
      </c>
      <c r="C525" t="s">
        <v>2483</v>
      </c>
      <c r="D525">
        <v>26</v>
      </c>
      <c r="E525">
        <v>0</v>
      </c>
      <c r="F525">
        <v>7.9</v>
      </c>
      <c r="G525">
        <v>0.4</v>
      </c>
      <c r="H525">
        <v>1.3</v>
      </c>
      <c r="I525">
        <v>0.29399999999999998</v>
      </c>
      <c r="J525">
        <v>0.4</v>
      </c>
      <c r="K525">
        <v>1.2</v>
      </c>
      <c r="L525">
        <v>0.32300000000000001</v>
      </c>
      <c r="M525">
        <v>0</v>
      </c>
      <c r="N525">
        <v>0.1</v>
      </c>
      <c r="O525">
        <v>0</v>
      </c>
      <c r="P525">
        <v>0.1</v>
      </c>
      <c r="Q525">
        <v>0.6</v>
      </c>
      <c r="R525">
        <v>0.2</v>
      </c>
      <c r="S525">
        <v>0.7</v>
      </c>
      <c r="T525">
        <v>0.7</v>
      </c>
      <c r="U525">
        <v>1.3</v>
      </c>
      <c r="V525">
        <v>0.2</v>
      </c>
      <c r="W525">
        <v>0.2</v>
      </c>
      <c r="X525">
        <v>0.2</v>
      </c>
      <c r="Y525">
        <v>0.5</v>
      </c>
      <c r="Z525">
        <v>1.1000000000000001</v>
      </c>
      <c r="AA525">
        <v>0.9</v>
      </c>
    </row>
    <row r="526" spans="1:27" x14ac:dyDescent="0.3">
      <c r="A526" t="s">
        <v>185</v>
      </c>
      <c r="B526">
        <v>12</v>
      </c>
      <c r="C526" t="s">
        <v>2484</v>
      </c>
      <c r="D526">
        <v>2</v>
      </c>
      <c r="E526">
        <v>0</v>
      </c>
      <c r="F526">
        <v>0.5</v>
      </c>
      <c r="G526">
        <v>0</v>
      </c>
      <c r="H526">
        <v>0</v>
      </c>
      <c r="J526">
        <v>0</v>
      </c>
      <c r="K526">
        <v>0</v>
      </c>
      <c r="M526">
        <v>0</v>
      </c>
      <c r="N526">
        <v>0</v>
      </c>
      <c r="P526">
        <v>0</v>
      </c>
      <c r="Q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 x14ac:dyDescent="0.3">
      <c r="A527" t="s">
        <v>185</v>
      </c>
      <c r="B527">
        <v>13</v>
      </c>
      <c r="C527" t="s">
        <v>2486</v>
      </c>
      <c r="D527">
        <v>5</v>
      </c>
      <c r="E527">
        <v>0</v>
      </c>
      <c r="F527">
        <v>1.4</v>
      </c>
      <c r="G527">
        <v>0</v>
      </c>
      <c r="H527">
        <v>0.6</v>
      </c>
      <c r="I527">
        <v>0</v>
      </c>
      <c r="J527">
        <v>0</v>
      </c>
      <c r="K527">
        <v>0.2</v>
      </c>
      <c r="L527">
        <v>0</v>
      </c>
      <c r="M527">
        <v>0</v>
      </c>
      <c r="N527">
        <v>0.4</v>
      </c>
      <c r="O527">
        <v>0</v>
      </c>
      <c r="P527">
        <v>0</v>
      </c>
      <c r="Q527">
        <v>0</v>
      </c>
      <c r="S527">
        <v>0</v>
      </c>
      <c r="T527">
        <v>0.6</v>
      </c>
      <c r="U527">
        <v>0.6</v>
      </c>
      <c r="V527">
        <v>0</v>
      </c>
      <c r="W527">
        <v>0</v>
      </c>
      <c r="X527">
        <v>0</v>
      </c>
      <c r="Y527">
        <v>0.2</v>
      </c>
      <c r="Z527">
        <v>0</v>
      </c>
      <c r="AA527">
        <v>0</v>
      </c>
    </row>
    <row r="528" spans="1:27" x14ac:dyDescent="0.3">
      <c r="A528" t="s">
        <v>186</v>
      </c>
      <c r="B528">
        <v>1</v>
      </c>
      <c r="C528" t="s">
        <v>2492</v>
      </c>
      <c r="D528">
        <v>36</v>
      </c>
      <c r="E528">
        <v>34</v>
      </c>
      <c r="F528">
        <v>30.7</v>
      </c>
      <c r="G528">
        <v>3.8</v>
      </c>
      <c r="H528">
        <v>9.6</v>
      </c>
      <c r="I528">
        <v>0.38900000000000001</v>
      </c>
      <c r="J528">
        <v>2</v>
      </c>
      <c r="K528">
        <v>4.4000000000000004</v>
      </c>
      <c r="L528">
        <v>0.46500000000000002</v>
      </c>
      <c r="M528">
        <v>1.7</v>
      </c>
      <c r="N528">
        <v>5.3</v>
      </c>
      <c r="O528">
        <v>0.32600000000000001</v>
      </c>
      <c r="P528">
        <v>2.6</v>
      </c>
      <c r="Q528">
        <v>2.9</v>
      </c>
      <c r="R528">
        <v>0.88700000000000001</v>
      </c>
      <c r="S528">
        <v>0.3</v>
      </c>
      <c r="T528">
        <v>2.5</v>
      </c>
      <c r="U528">
        <v>2.8</v>
      </c>
      <c r="V528">
        <v>2.1</v>
      </c>
      <c r="W528">
        <v>1.4</v>
      </c>
      <c r="X528">
        <v>0.2</v>
      </c>
      <c r="Y528">
        <v>1.9</v>
      </c>
      <c r="Z528">
        <v>1.4</v>
      </c>
      <c r="AA528">
        <v>11.8</v>
      </c>
    </row>
    <row r="529" spans="1:27" x14ac:dyDescent="0.3">
      <c r="A529" t="s">
        <v>186</v>
      </c>
      <c r="B529">
        <v>2</v>
      </c>
      <c r="C529" t="s">
        <v>2496</v>
      </c>
      <c r="D529">
        <v>36</v>
      </c>
      <c r="E529">
        <v>26</v>
      </c>
      <c r="F529">
        <v>25.4</v>
      </c>
      <c r="G529">
        <v>3.1</v>
      </c>
      <c r="H529">
        <v>8.4</v>
      </c>
      <c r="I529">
        <v>0.375</v>
      </c>
      <c r="J529">
        <v>0.9</v>
      </c>
      <c r="K529">
        <v>2.4</v>
      </c>
      <c r="L529">
        <v>0.36799999999999999</v>
      </c>
      <c r="M529">
        <v>2.2999999999999998</v>
      </c>
      <c r="N529">
        <v>5.9</v>
      </c>
      <c r="O529">
        <v>0.379</v>
      </c>
      <c r="P529">
        <v>0.9</v>
      </c>
      <c r="Q529">
        <v>1.1000000000000001</v>
      </c>
      <c r="R529">
        <v>0.77500000000000002</v>
      </c>
      <c r="S529">
        <v>0.6</v>
      </c>
      <c r="T529">
        <v>1.7</v>
      </c>
      <c r="U529">
        <v>2.2999999999999998</v>
      </c>
      <c r="V529">
        <v>0.6</v>
      </c>
      <c r="W529">
        <v>0.4</v>
      </c>
      <c r="X529">
        <v>0</v>
      </c>
      <c r="Y529">
        <v>0.4</v>
      </c>
      <c r="Z529">
        <v>1.3</v>
      </c>
      <c r="AA529">
        <v>9.4</v>
      </c>
    </row>
    <row r="530" spans="1:27" x14ac:dyDescent="0.3">
      <c r="A530" t="s">
        <v>186</v>
      </c>
      <c r="B530">
        <v>3</v>
      </c>
      <c r="C530" t="s">
        <v>2499</v>
      </c>
      <c r="D530">
        <v>36</v>
      </c>
      <c r="E530">
        <v>15</v>
      </c>
      <c r="F530">
        <v>22.5</v>
      </c>
      <c r="G530">
        <v>3.1</v>
      </c>
      <c r="H530">
        <v>8.6999999999999993</v>
      </c>
      <c r="I530">
        <v>0.35499999999999998</v>
      </c>
      <c r="J530">
        <v>1.9</v>
      </c>
      <c r="K530">
        <v>4.3</v>
      </c>
      <c r="L530">
        <v>0.42899999999999999</v>
      </c>
      <c r="M530">
        <v>1.2</v>
      </c>
      <c r="N530">
        <v>4.4000000000000004</v>
      </c>
      <c r="O530">
        <v>0.28000000000000003</v>
      </c>
      <c r="P530">
        <v>1.9</v>
      </c>
      <c r="Q530">
        <v>2.6</v>
      </c>
      <c r="R530">
        <v>0.72</v>
      </c>
      <c r="S530">
        <v>0.8</v>
      </c>
      <c r="T530">
        <v>2.1</v>
      </c>
      <c r="U530">
        <v>2.9</v>
      </c>
      <c r="V530">
        <v>0.9</v>
      </c>
      <c r="W530">
        <v>0.7</v>
      </c>
      <c r="X530">
        <v>0.2</v>
      </c>
      <c r="Y530">
        <v>1</v>
      </c>
      <c r="Z530">
        <v>1.9</v>
      </c>
      <c r="AA530">
        <v>9.3000000000000007</v>
      </c>
    </row>
    <row r="531" spans="1:27" x14ac:dyDescent="0.3">
      <c r="A531" t="s">
        <v>186</v>
      </c>
      <c r="B531">
        <v>4</v>
      </c>
      <c r="C531" t="s">
        <v>2501</v>
      </c>
      <c r="D531">
        <v>36</v>
      </c>
      <c r="E531">
        <v>35</v>
      </c>
      <c r="F531">
        <v>25</v>
      </c>
      <c r="G531">
        <v>3.1</v>
      </c>
      <c r="H531">
        <v>4.7</v>
      </c>
      <c r="I531">
        <v>0.67300000000000004</v>
      </c>
      <c r="J531">
        <v>3.1</v>
      </c>
      <c r="K531">
        <v>4.7</v>
      </c>
      <c r="L531">
        <v>0.67300000000000004</v>
      </c>
      <c r="M531">
        <v>0</v>
      </c>
      <c r="N531">
        <v>0</v>
      </c>
      <c r="P531">
        <v>2.1</v>
      </c>
      <c r="Q531">
        <v>3.1</v>
      </c>
      <c r="R531">
        <v>0.66700000000000004</v>
      </c>
      <c r="S531">
        <v>2.8</v>
      </c>
      <c r="T531">
        <v>3.5</v>
      </c>
      <c r="U531">
        <v>6.3</v>
      </c>
      <c r="V531">
        <v>0.7</v>
      </c>
      <c r="W531">
        <v>1</v>
      </c>
      <c r="X531">
        <v>1.9</v>
      </c>
      <c r="Y531">
        <v>1.5</v>
      </c>
      <c r="Z531">
        <v>2.7</v>
      </c>
      <c r="AA531">
        <v>8.3000000000000007</v>
      </c>
    </row>
    <row r="532" spans="1:27" x14ac:dyDescent="0.3">
      <c r="A532" t="s">
        <v>186</v>
      </c>
      <c r="B532">
        <v>5</v>
      </c>
      <c r="C532" t="s">
        <v>2504</v>
      </c>
      <c r="D532">
        <v>36</v>
      </c>
      <c r="E532">
        <v>20</v>
      </c>
      <c r="F532">
        <v>23.8</v>
      </c>
      <c r="G532">
        <v>3.1</v>
      </c>
      <c r="H532">
        <v>6.6</v>
      </c>
      <c r="I532">
        <v>0.47</v>
      </c>
      <c r="J532">
        <v>2.4</v>
      </c>
      <c r="K532">
        <v>4.8</v>
      </c>
      <c r="L532">
        <v>0.50900000000000001</v>
      </c>
      <c r="M532">
        <v>0.6</v>
      </c>
      <c r="N532">
        <v>1.8</v>
      </c>
      <c r="O532">
        <v>0.36499999999999999</v>
      </c>
      <c r="P532">
        <v>1.3</v>
      </c>
      <c r="Q532">
        <v>1.9</v>
      </c>
      <c r="R532">
        <v>0.64300000000000002</v>
      </c>
      <c r="S532">
        <v>1.9</v>
      </c>
      <c r="T532">
        <v>4.5</v>
      </c>
      <c r="U532">
        <v>6.4</v>
      </c>
      <c r="V532">
        <v>1.3</v>
      </c>
      <c r="W532">
        <v>1.1000000000000001</v>
      </c>
      <c r="X532">
        <v>0.3</v>
      </c>
      <c r="Y532">
        <v>1.3</v>
      </c>
      <c r="Z532">
        <v>2.2999999999999998</v>
      </c>
      <c r="AA532">
        <v>8.1</v>
      </c>
    </row>
    <row r="533" spans="1:27" x14ac:dyDescent="0.3">
      <c r="A533" t="s">
        <v>186</v>
      </c>
      <c r="B533">
        <v>6</v>
      </c>
      <c r="C533" t="s">
        <v>2506</v>
      </c>
      <c r="D533">
        <v>36</v>
      </c>
      <c r="E533">
        <v>36</v>
      </c>
      <c r="F533">
        <v>32.9</v>
      </c>
      <c r="G533">
        <v>2.9</v>
      </c>
      <c r="H533">
        <v>7.1</v>
      </c>
      <c r="I533">
        <v>0.41399999999999998</v>
      </c>
      <c r="J533">
        <v>2</v>
      </c>
      <c r="K533">
        <v>4.3</v>
      </c>
      <c r="L533">
        <v>0.45800000000000002</v>
      </c>
      <c r="M533">
        <v>1</v>
      </c>
      <c r="N533">
        <v>2.8</v>
      </c>
      <c r="O533">
        <v>0.34699999999999998</v>
      </c>
      <c r="P533">
        <v>1.2</v>
      </c>
      <c r="Q533">
        <v>1.5</v>
      </c>
      <c r="R533">
        <v>0.76400000000000001</v>
      </c>
      <c r="S533">
        <v>0.2</v>
      </c>
      <c r="T533">
        <v>2.7</v>
      </c>
      <c r="U533">
        <v>2.9</v>
      </c>
      <c r="V533">
        <v>5.4</v>
      </c>
      <c r="W533">
        <v>1.2</v>
      </c>
      <c r="X533">
        <v>0.1</v>
      </c>
      <c r="Y533">
        <v>2.1</v>
      </c>
      <c r="Z533">
        <v>1.7</v>
      </c>
      <c r="AA533">
        <v>8</v>
      </c>
    </row>
    <row r="534" spans="1:27" x14ac:dyDescent="0.3">
      <c r="A534" t="s">
        <v>186</v>
      </c>
      <c r="B534">
        <v>7</v>
      </c>
      <c r="C534" t="s">
        <v>2513</v>
      </c>
      <c r="D534">
        <v>17</v>
      </c>
      <c r="E534">
        <v>13</v>
      </c>
      <c r="F534">
        <v>19.2</v>
      </c>
      <c r="G534">
        <v>2</v>
      </c>
      <c r="H534">
        <v>5.0999999999999996</v>
      </c>
      <c r="I534">
        <v>0.39100000000000001</v>
      </c>
      <c r="J534">
        <v>1.1000000000000001</v>
      </c>
      <c r="K534">
        <v>2.9</v>
      </c>
      <c r="L534">
        <v>0.38</v>
      </c>
      <c r="M534">
        <v>0.9</v>
      </c>
      <c r="N534">
        <v>2.2000000000000002</v>
      </c>
      <c r="O534">
        <v>0.40500000000000003</v>
      </c>
      <c r="P534">
        <v>1.2</v>
      </c>
      <c r="Q534">
        <v>1.9</v>
      </c>
      <c r="R534">
        <v>0.60599999999999998</v>
      </c>
      <c r="S534">
        <v>1.2</v>
      </c>
      <c r="T534">
        <v>2.7</v>
      </c>
      <c r="U534">
        <v>3.9</v>
      </c>
      <c r="V534">
        <v>0.6</v>
      </c>
      <c r="W534">
        <v>0.8</v>
      </c>
      <c r="X534">
        <v>0.5</v>
      </c>
      <c r="Y534">
        <v>1.4</v>
      </c>
      <c r="Z534">
        <v>2</v>
      </c>
      <c r="AA534">
        <v>6.1</v>
      </c>
    </row>
    <row r="535" spans="1:27" x14ac:dyDescent="0.3">
      <c r="A535" t="s">
        <v>186</v>
      </c>
      <c r="B535">
        <v>8</v>
      </c>
      <c r="C535" t="s">
        <v>2510</v>
      </c>
      <c r="D535">
        <v>29</v>
      </c>
      <c r="E535">
        <v>0</v>
      </c>
      <c r="F535">
        <v>11.8</v>
      </c>
      <c r="G535">
        <v>1.7</v>
      </c>
      <c r="H535">
        <v>4.2</v>
      </c>
      <c r="I535">
        <v>0.41299999999999998</v>
      </c>
      <c r="J535">
        <v>1</v>
      </c>
      <c r="K535">
        <v>2</v>
      </c>
      <c r="L535">
        <v>0.52600000000000002</v>
      </c>
      <c r="M535">
        <v>0.7</v>
      </c>
      <c r="N535">
        <v>2.2000000000000002</v>
      </c>
      <c r="O535">
        <v>0.313</v>
      </c>
      <c r="P535">
        <v>0.4</v>
      </c>
      <c r="Q535">
        <v>0.6</v>
      </c>
      <c r="R535">
        <v>0.75</v>
      </c>
      <c r="S535">
        <v>0.6</v>
      </c>
      <c r="T535">
        <v>1</v>
      </c>
      <c r="U535">
        <v>1.7</v>
      </c>
      <c r="V535">
        <v>0.2</v>
      </c>
      <c r="W535">
        <v>0.5</v>
      </c>
      <c r="X535">
        <v>0.2</v>
      </c>
      <c r="Y535">
        <v>0.8</v>
      </c>
      <c r="Z535">
        <v>1.1000000000000001</v>
      </c>
      <c r="AA535">
        <v>4.5999999999999996</v>
      </c>
    </row>
    <row r="536" spans="1:27" x14ac:dyDescent="0.3">
      <c r="A536" t="s">
        <v>186</v>
      </c>
      <c r="B536">
        <v>9</v>
      </c>
      <c r="C536" t="s">
        <v>2524</v>
      </c>
      <c r="D536">
        <v>2</v>
      </c>
      <c r="E536">
        <v>0</v>
      </c>
      <c r="F536">
        <v>6</v>
      </c>
      <c r="G536">
        <v>1.5</v>
      </c>
      <c r="H536">
        <v>2</v>
      </c>
      <c r="I536">
        <v>0.75</v>
      </c>
      <c r="J536">
        <v>1.5</v>
      </c>
      <c r="K536">
        <v>2</v>
      </c>
      <c r="L536">
        <v>0.75</v>
      </c>
      <c r="M536">
        <v>0</v>
      </c>
      <c r="N536">
        <v>0</v>
      </c>
      <c r="P536">
        <v>0</v>
      </c>
      <c r="Q536">
        <v>1.5</v>
      </c>
      <c r="R536">
        <v>0</v>
      </c>
      <c r="S536">
        <v>1</v>
      </c>
      <c r="T536">
        <v>1</v>
      </c>
      <c r="U536">
        <v>2</v>
      </c>
      <c r="V536">
        <v>0</v>
      </c>
      <c r="W536">
        <v>0</v>
      </c>
      <c r="X536">
        <v>0.5</v>
      </c>
      <c r="Y536">
        <v>0</v>
      </c>
      <c r="Z536">
        <v>1</v>
      </c>
      <c r="AA536">
        <v>3</v>
      </c>
    </row>
    <row r="537" spans="1:27" x14ac:dyDescent="0.3">
      <c r="A537" t="s">
        <v>186</v>
      </c>
      <c r="B537">
        <v>10</v>
      </c>
      <c r="C537" t="s">
        <v>2517</v>
      </c>
      <c r="D537">
        <v>35</v>
      </c>
      <c r="E537">
        <v>1</v>
      </c>
      <c r="F537">
        <v>11.3</v>
      </c>
      <c r="G537">
        <v>0.9</v>
      </c>
      <c r="H537">
        <v>2</v>
      </c>
      <c r="I537">
        <v>0.46500000000000002</v>
      </c>
      <c r="J537">
        <v>0.8</v>
      </c>
      <c r="K537">
        <v>1.6</v>
      </c>
      <c r="L537">
        <v>0.51800000000000002</v>
      </c>
      <c r="M537">
        <v>0.1</v>
      </c>
      <c r="N537">
        <v>0.4</v>
      </c>
      <c r="O537">
        <v>0.26700000000000002</v>
      </c>
      <c r="P537">
        <v>0.7</v>
      </c>
      <c r="Q537">
        <v>1.1000000000000001</v>
      </c>
      <c r="R537">
        <v>0.65</v>
      </c>
      <c r="S537">
        <v>1.1000000000000001</v>
      </c>
      <c r="T537">
        <v>1.2</v>
      </c>
      <c r="U537">
        <v>2.2999999999999998</v>
      </c>
      <c r="V537">
        <v>0.2</v>
      </c>
      <c r="W537">
        <v>0.2</v>
      </c>
      <c r="X537">
        <v>0.5</v>
      </c>
      <c r="Y537">
        <v>0.6</v>
      </c>
      <c r="Z537">
        <v>1.9</v>
      </c>
      <c r="AA537">
        <v>2.7</v>
      </c>
    </row>
    <row r="538" spans="1:27" x14ac:dyDescent="0.3">
      <c r="A538" t="s">
        <v>186</v>
      </c>
      <c r="B538">
        <v>11</v>
      </c>
      <c r="C538" t="s">
        <v>2519</v>
      </c>
      <c r="D538">
        <v>26</v>
      </c>
      <c r="E538">
        <v>0</v>
      </c>
      <c r="F538">
        <v>7.1</v>
      </c>
      <c r="G538">
        <v>1.1000000000000001</v>
      </c>
      <c r="H538">
        <v>2.2999999999999998</v>
      </c>
      <c r="I538">
        <v>0.45900000000000002</v>
      </c>
      <c r="J538">
        <v>1.1000000000000001</v>
      </c>
      <c r="K538">
        <v>2.2000000000000002</v>
      </c>
      <c r="L538">
        <v>0.49099999999999999</v>
      </c>
      <c r="M538">
        <v>0</v>
      </c>
      <c r="N538">
        <v>0.2</v>
      </c>
      <c r="O538">
        <v>0</v>
      </c>
      <c r="P538">
        <v>0.5</v>
      </c>
      <c r="Q538">
        <v>0.8</v>
      </c>
      <c r="R538">
        <v>0.66700000000000004</v>
      </c>
      <c r="S538">
        <v>0.3</v>
      </c>
      <c r="T538">
        <v>0.6</v>
      </c>
      <c r="U538">
        <v>1</v>
      </c>
      <c r="V538">
        <v>0.4</v>
      </c>
      <c r="W538">
        <v>0.2</v>
      </c>
      <c r="X538">
        <v>0.1</v>
      </c>
      <c r="Y538">
        <v>0.8</v>
      </c>
      <c r="Z538">
        <v>1.5</v>
      </c>
      <c r="AA538">
        <v>2.7</v>
      </c>
    </row>
    <row r="539" spans="1:27" x14ac:dyDescent="0.3">
      <c r="A539" t="s">
        <v>186</v>
      </c>
      <c r="B539">
        <v>12</v>
      </c>
      <c r="C539" t="s">
        <v>2521</v>
      </c>
      <c r="D539">
        <v>35</v>
      </c>
      <c r="E539">
        <v>0</v>
      </c>
      <c r="F539">
        <v>6.6</v>
      </c>
      <c r="G539">
        <v>0.5</v>
      </c>
      <c r="H539">
        <v>1.3</v>
      </c>
      <c r="I539">
        <v>0.378</v>
      </c>
      <c r="J539">
        <v>0.3</v>
      </c>
      <c r="K539">
        <v>0.6</v>
      </c>
      <c r="L539">
        <v>0.52400000000000002</v>
      </c>
      <c r="M539">
        <v>0.2</v>
      </c>
      <c r="N539">
        <v>0.7</v>
      </c>
      <c r="O539">
        <v>0.25</v>
      </c>
      <c r="P539">
        <v>0.3</v>
      </c>
      <c r="Q539">
        <v>0.4</v>
      </c>
      <c r="R539">
        <v>0.69199999999999995</v>
      </c>
      <c r="S539">
        <v>0.1</v>
      </c>
      <c r="T539">
        <v>0.5</v>
      </c>
      <c r="U539">
        <v>0.6</v>
      </c>
      <c r="V539">
        <v>0.3</v>
      </c>
      <c r="W539">
        <v>0.2</v>
      </c>
      <c r="X539">
        <v>0</v>
      </c>
      <c r="Y539">
        <v>0.3</v>
      </c>
      <c r="Z539">
        <v>0.9</v>
      </c>
      <c r="AA539">
        <v>1.4</v>
      </c>
    </row>
    <row r="540" spans="1:27" x14ac:dyDescent="0.3">
      <c r="A540" t="s">
        <v>186</v>
      </c>
      <c r="B540">
        <v>13</v>
      </c>
      <c r="C540" t="s">
        <v>2522</v>
      </c>
      <c r="D540">
        <v>6</v>
      </c>
      <c r="E540">
        <v>0</v>
      </c>
      <c r="F540">
        <v>1</v>
      </c>
      <c r="G540">
        <v>0.3</v>
      </c>
      <c r="H540">
        <v>0.7</v>
      </c>
      <c r="I540">
        <v>0.5</v>
      </c>
      <c r="J540">
        <v>0.2</v>
      </c>
      <c r="K540">
        <v>0.2</v>
      </c>
      <c r="L540">
        <v>1</v>
      </c>
      <c r="M540">
        <v>0.2</v>
      </c>
      <c r="N540">
        <v>0.5</v>
      </c>
      <c r="O540">
        <v>0.33300000000000002</v>
      </c>
      <c r="P540">
        <v>0.2</v>
      </c>
      <c r="Q540">
        <v>0.3</v>
      </c>
      <c r="R540">
        <v>0.5</v>
      </c>
      <c r="S540">
        <v>0</v>
      </c>
      <c r="T540">
        <v>0.2</v>
      </c>
      <c r="U540">
        <v>0.2</v>
      </c>
      <c r="V540">
        <v>0</v>
      </c>
      <c r="W540">
        <v>0</v>
      </c>
      <c r="X540">
        <v>0</v>
      </c>
      <c r="Y540">
        <v>0.2</v>
      </c>
      <c r="Z540">
        <v>0.2</v>
      </c>
      <c r="AA540">
        <v>1</v>
      </c>
    </row>
    <row r="541" spans="1:27" x14ac:dyDescent="0.3">
      <c r="A541" t="s">
        <v>186</v>
      </c>
      <c r="B541">
        <v>14</v>
      </c>
      <c r="C541" t="s">
        <v>2526</v>
      </c>
      <c r="D541">
        <v>6</v>
      </c>
      <c r="E541">
        <v>0</v>
      </c>
      <c r="F541">
        <v>1.3</v>
      </c>
      <c r="G541">
        <v>0.2</v>
      </c>
      <c r="H541">
        <v>0.2</v>
      </c>
      <c r="I541">
        <v>1</v>
      </c>
      <c r="J541">
        <v>0.2</v>
      </c>
      <c r="K541">
        <v>0.2</v>
      </c>
      <c r="L541">
        <v>1</v>
      </c>
      <c r="M541">
        <v>0</v>
      </c>
      <c r="N541">
        <v>0</v>
      </c>
      <c r="P541">
        <v>0</v>
      </c>
      <c r="Q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0.3</v>
      </c>
      <c r="Z541">
        <v>0.2</v>
      </c>
      <c r="AA541">
        <v>0.3</v>
      </c>
    </row>
    <row r="542" spans="1:27" x14ac:dyDescent="0.3">
      <c r="A542" t="s">
        <v>698</v>
      </c>
      <c r="B542">
        <v>1</v>
      </c>
      <c r="C542" t="s">
        <v>2530</v>
      </c>
      <c r="D542">
        <v>32</v>
      </c>
      <c r="E542">
        <v>31</v>
      </c>
      <c r="F542">
        <v>25.9</v>
      </c>
      <c r="G542">
        <v>4.9000000000000004</v>
      </c>
      <c r="H542">
        <v>9.8000000000000007</v>
      </c>
      <c r="I542">
        <v>0.5</v>
      </c>
      <c r="J542">
        <v>4.0999999999999996</v>
      </c>
      <c r="K542">
        <v>7.4</v>
      </c>
      <c r="L542">
        <v>0.54900000000000004</v>
      </c>
      <c r="M542">
        <v>0.8</v>
      </c>
      <c r="N542">
        <v>2.2999999999999998</v>
      </c>
      <c r="O542">
        <v>0.34699999999999998</v>
      </c>
      <c r="P542">
        <v>4.0999999999999996</v>
      </c>
      <c r="Q542">
        <v>5.5</v>
      </c>
      <c r="R542">
        <v>0.73399999999999999</v>
      </c>
      <c r="S542">
        <v>2.4</v>
      </c>
      <c r="T542">
        <v>4.5</v>
      </c>
      <c r="U542">
        <v>6.9</v>
      </c>
      <c r="V542">
        <v>1.8</v>
      </c>
      <c r="W542">
        <v>1</v>
      </c>
      <c r="X542">
        <v>0.7</v>
      </c>
      <c r="Y542">
        <v>2.2999999999999998</v>
      </c>
      <c r="Z542">
        <v>3.2</v>
      </c>
      <c r="AA542">
        <v>14.6</v>
      </c>
    </row>
    <row r="543" spans="1:27" x14ac:dyDescent="0.3">
      <c r="A543" t="s">
        <v>698</v>
      </c>
      <c r="B543">
        <v>2</v>
      </c>
      <c r="C543" t="s">
        <v>2532</v>
      </c>
      <c r="D543">
        <v>34</v>
      </c>
      <c r="E543">
        <v>31</v>
      </c>
      <c r="F543">
        <v>30.7</v>
      </c>
      <c r="G543">
        <v>4</v>
      </c>
      <c r="H543">
        <v>9.9</v>
      </c>
      <c r="I543">
        <v>0.40699999999999997</v>
      </c>
      <c r="J543">
        <v>2.2000000000000002</v>
      </c>
      <c r="K543">
        <v>5</v>
      </c>
      <c r="L543">
        <v>0.44400000000000001</v>
      </c>
      <c r="M543">
        <v>1.8</v>
      </c>
      <c r="N543">
        <v>4.9000000000000004</v>
      </c>
      <c r="O543">
        <v>0.36899999999999999</v>
      </c>
      <c r="P543">
        <v>2.1</v>
      </c>
      <c r="Q543">
        <v>2.8</v>
      </c>
      <c r="R543">
        <v>0.76800000000000002</v>
      </c>
      <c r="S543">
        <v>0.5</v>
      </c>
      <c r="T543">
        <v>3.5</v>
      </c>
      <c r="U543">
        <v>4</v>
      </c>
      <c r="V543">
        <v>3.5</v>
      </c>
      <c r="W543">
        <v>1.2</v>
      </c>
      <c r="X543">
        <v>0.2</v>
      </c>
      <c r="Y543">
        <v>2.2000000000000002</v>
      </c>
      <c r="Z543">
        <v>1.9</v>
      </c>
      <c r="AA543">
        <v>12</v>
      </c>
    </row>
    <row r="544" spans="1:27" x14ac:dyDescent="0.3">
      <c r="A544" t="s">
        <v>698</v>
      </c>
      <c r="B544">
        <v>3</v>
      </c>
      <c r="C544" t="s">
        <v>2533</v>
      </c>
      <c r="D544">
        <v>35</v>
      </c>
      <c r="E544">
        <v>34</v>
      </c>
      <c r="F544">
        <v>30</v>
      </c>
      <c r="G544">
        <v>2.9</v>
      </c>
      <c r="H544">
        <v>6.8</v>
      </c>
      <c r="I544">
        <v>0.43</v>
      </c>
      <c r="J544">
        <v>1.9</v>
      </c>
      <c r="K544">
        <v>3.6</v>
      </c>
      <c r="L544">
        <v>0.51200000000000001</v>
      </c>
      <c r="M544">
        <v>1.1000000000000001</v>
      </c>
      <c r="N544">
        <v>3.1</v>
      </c>
      <c r="O544">
        <v>0.33600000000000002</v>
      </c>
      <c r="P544">
        <v>1.7</v>
      </c>
      <c r="Q544">
        <v>2.2999999999999998</v>
      </c>
      <c r="R544">
        <v>0.747</v>
      </c>
      <c r="S544">
        <v>1.3</v>
      </c>
      <c r="T544">
        <v>2.8</v>
      </c>
      <c r="U544">
        <v>4.0999999999999996</v>
      </c>
      <c r="V544">
        <v>1.8</v>
      </c>
      <c r="W544">
        <v>0.6</v>
      </c>
      <c r="X544">
        <v>0.4</v>
      </c>
      <c r="Y544">
        <v>1.8</v>
      </c>
      <c r="Z544">
        <v>2.9</v>
      </c>
      <c r="AA544">
        <v>8.6</v>
      </c>
    </row>
    <row r="545" spans="1:27" x14ac:dyDescent="0.3">
      <c r="A545" t="s">
        <v>698</v>
      </c>
      <c r="B545">
        <v>4</v>
      </c>
      <c r="C545" t="s">
        <v>2535</v>
      </c>
      <c r="D545">
        <v>35</v>
      </c>
      <c r="E545">
        <v>15</v>
      </c>
      <c r="F545">
        <v>27.5</v>
      </c>
      <c r="G545">
        <v>3.1</v>
      </c>
      <c r="H545">
        <v>7.3</v>
      </c>
      <c r="I545">
        <v>0.42</v>
      </c>
      <c r="J545">
        <v>2.2999999999999998</v>
      </c>
      <c r="K545">
        <v>4.8</v>
      </c>
      <c r="L545">
        <v>0.48499999999999999</v>
      </c>
      <c r="M545">
        <v>0.8</v>
      </c>
      <c r="N545">
        <v>2.6</v>
      </c>
      <c r="O545">
        <v>0.3</v>
      </c>
      <c r="P545">
        <v>1.1000000000000001</v>
      </c>
      <c r="Q545">
        <v>1.4</v>
      </c>
      <c r="R545">
        <v>0.81599999999999995</v>
      </c>
      <c r="S545">
        <v>0.4</v>
      </c>
      <c r="T545">
        <v>2.7</v>
      </c>
      <c r="U545">
        <v>3.1</v>
      </c>
      <c r="V545">
        <v>2.5</v>
      </c>
      <c r="W545">
        <v>0.7</v>
      </c>
      <c r="X545">
        <v>0.1</v>
      </c>
      <c r="Y545">
        <v>1.3</v>
      </c>
      <c r="Z545">
        <v>2.2999999999999998</v>
      </c>
      <c r="AA545">
        <v>8.1</v>
      </c>
    </row>
    <row r="546" spans="1:27" x14ac:dyDescent="0.3">
      <c r="A546" t="s">
        <v>698</v>
      </c>
      <c r="B546">
        <v>5</v>
      </c>
      <c r="C546" t="s">
        <v>2537</v>
      </c>
      <c r="D546">
        <v>34</v>
      </c>
      <c r="E546">
        <v>28</v>
      </c>
      <c r="F546">
        <v>26.6</v>
      </c>
      <c r="G546">
        <v>2.4</v>
      </c>
      <c r="H546">
        <v>6.5</v>
      </c>
      <c r="I546">
        <v>0.374</v>
      </c>
      <c r="J546">
        <v>1.4</v>
      </c>
      <c r="K546">
        <v>3.7</v>
      </c>
      <c r="L546">
        <v>0.373</v>
      </c>
      <c r="M546">
        <v>1.1000000000000001</v>
      </c>
      <c r="N546">
        <v>2.8</v>
      </c>
      <c r="O546">
        <v>0.375</v>
      </c>
      <c r="P546">
        <v>1.6</v>
      </c>
      <c r="Q546">
        <v>2.2000000000000002</v>
      </c>
      <c r="R546">
        <v>0.75700000000000001</v>
      </c>
      <c r="S546">
        <v>0.5</v>
      </c>
      <c r="T546">
        <v>2.2000000000000002</v>
      </c>
      <c r="U546">
        <v>2.7</v>
      </c>
      <c r="V546">
        <v>1.7</v>
      </c>
      <c r="W546">
        <v>0.9</v>
      </c>
      <c r="X546">
        <v>0.1</v>
      </c>
      <c r="Y546">
        <v>1.4</v>
      </c>
      <c r="Z546">
        <v>2</v>
      </c>
      <c r="AA546">
        <v>7.6</v>
      </c>
    </row>
    <row r="547" spans="1:27" x14ac:dyDescent="0.3">
      <c r="A547" t="s">
        <v>698</v>
      </c>
      <c r="B547">
        <v>6</v>
      </c>
      <c r="C547" t="s">
        <v>2539</v>
      </c>
      <c r="D547">
        <v>35</v>
      </c>
      <c r="E547">
        <v>2</v>
      </c>
      <c r="F547">
        <v>17.100000000000001</v>
      </c>
      <c r="G547">
        <v>2.6</v>
      </c>
      <c r="H547">
        <v>7</v>
      </c>
      <c r="I547">
        <v>0.37</v>
      </c>
      <c r="J547">
        <v>1.4</v>
      </c>
      <c r="K547">
        <v>3.2</v>
      </c>
      <c r="L547">
        <v>0.44600000000000001</v>
      </c>
      <c r="M547">
        <v>1.2</v>
      </c>
      <c r="N547">
        <v>3.8</v>
      </c>
      <c r="O547">
        <v>0.30599999999999999</v>
      </c>
      <c r="P547">
        <v>0.6</v>
      </c>
      <c r="Q547">
        <v>1</v>
      </c>
      <c r="R547">
        <v>0.64700000000000002</v>
      </c>
      <c r="S547">
        <v>0.3</v>
      </c>
      <c r="T547">
        <v>2.2000000000000002</v>
      </c>
      <c r="U547">
        <v>2.5</v>
      </c>
      <c r="V547">
        <v>1.1000000000000001</v>
      </c>
      <c r="W547">
        <v>0.3</v>
      </c>
      <c r="X547">
        <v>0</v>
      </c>
      <c r="Y547">
        <v>1.1000000000000001</v>
      </c>
      <c r="Z547">
        <v>1.3</v>
      </c>
      <c r="AA547">
        <v>7</v>
      </c>
    </row>
    <row r="548" spans="1:27" x14ac:dyDescent="0.3">
      <c r="A548" t="s">
        <v>698</v>
      </c>
      <c r="B548">
        <v>7</v>
      </c>
      <c r="C548" t="s">
        <v>2541</v>
      </c>
      <c r="D548">
        <v>31</v>
      </c>
      <c r="E548">
        <v>14</v>
      </c>
      <c r="F548">
        <v>20.5</v>
      </c>
      <c r="G548">
        <v>2.5</v>
      </c>
      <c r="H548">
        <v>3.7</v>
      </c>
      <c r="I548">
        <v>0.67200000000000004</v>
      </c>
      <c r="J548">
        <v>2.5</v>
      </c>
      <c r="K548">
        <v>3.5</v>
      </c>
      <c r="L548">
        <v>0.7</v>
      </c>
      <c r="M548">
        <v>0</v>
      </c>
      <c r="N548">
        <v>0.2</v>
      </c>
      <c r="O548">
        <v>0.16700000000000001</v>
      </c>
      <c r="P548">
        <v>0.9</v>
      </c>
      <c r="Q548">
        <v>1.5</v>
      </c>
      <c r="R548">
        <v>0.58299999999999996</v>
      </c>
      <c r="S548">
        <v>1.5</v>
      </c>
      <c r="T548">
        <v>2.8</v>
      </c>
      <c r="U548">
        <v>4.4000000000000004</v>
      </c>
      <c r="V548">
        <v>0.9</v>
      </c>
      <c r="W548">
        <v>0.5</v>
      </c>
      <c r="X548">
        <v>0.5</v>
      </c>
      <c r="Y548">
        <v>0.7</v>
      </c>
      <c r="Z548">
        <v>2.1</v>
      </c>
      <c r="AA548">
        <v>6</v>
      </c>
    </row>
    <row r="549" spans="1:27" x14ac:dyDescent="0.3">
      <c r="A549" t="s">
        <v>698</v>
      </c>
      <c r="B549">
        <v>8</v>
      </c>
      <c r="C549" t="s">
        <v>2545</v>
      </c>
      <c r="D549">
        <v>25</v>
      </c>
      <c r="E549">
        <v>4</v>
      </c>
      <c r="F549">
        <v>9.6</v>
      </c>
      <c r="G549">
        <v>1</v>
      </c>
      <c r="H549">
        <v>2.4</v>
      </c>
      <c r="I549">
        <v>0.41</v>
      </c>
      <c r="J549">
        <v>0.2</v>
      </c>
      <c r="K549">
        <v>0.5</v>
      </c>
      <c r="L549">
        <v>0.5</v>
      </c>
      <c r="M549">
        <v>0.8</v>
      </c>
      <c r="N549">
        <v>2</v>
      </c>
      <c r="O549">
        <v>0.38800000000000001</v>
      </c>
      <c r="P549">
        <v>0.4</v>
      </c>
      <c r="Q549">
        <v>0.4</v>
      </c>
      <c r="R549">
        <v>0.90900000000000003</v>
      </c>
      <c r="S549">
        <v>0.2</v>
      </c>
      <c r="T549">
        <v>1.6</v>
      </c>
      <c r="U549">
        <v>1.8</v>
      </c>
      <c r="V549">
        <v>0.3</v>
      </c>
      <c r="W549">
        <v>0.2</v>
      </c>
      <c r="X549">
        <v>0.2</v>
      </c>
      <c r="Y549">
        <v>0.6</v>
      </c>
      <c r="Z549">
        <v>0.9</v>
      </c>
      <c r="AA549">
        <v>3.2</v>
      </c>
    </row>
    <row r="550" spans="1:27" x14ac:dyDescent="0.3">
      <c r="A550" t="s">
        <v>698</v>
      </c>
      <c r="B550">
        <v>9</v>
      </c>
      <c r="C550" t="s">
        <v>2546</v>
      </c>
      <c r="D550">
        <v>26</v>
      </c>
      <c r="E550">
        <v>2</v>
      </c>
      <c r="F550">
        <v>6.6</v>
      </c>
      <c r="G550">
        <v>0.7</v>
      </c>
      <c r="H550">
        <v>1.8</v>
      </c>
      <c r="I550">
        <v>0.38300000000000001</v>
      </c>
      <c r="J550">
        <v>0.7</v>
      </c>
      <c r="K550">
        <v>1.7</v>
      </c>
      <c r="L550">
        <v>0.40899999999999997</v>
      </c>
      <c r="M550">
        <v>0</v>
      </c>
      <c r="N550">
        <v>0.1</v>
      </c>
      <c r="O550">
        <v>0</v>
      </c>
      <c r="P550">
        <v>1.6</v>
      </c>
      <c r="Q550">
        <v>2.1</v>
      </c>
      <c r="R550">
        <v>0.745</v>
      </c>
      <c r="S550">
        <v>0.7</v>
      </c>
      <c r="T550">
        <v>1</v>
      </c>
      <c r="U550">
        <v>1.7</v>
      </c>
      <c r="V550">
        <v>0.2</v>
      </c>
      <c r="W550">
        <v>0.1</v>
      </c>
      <c r="X550">
        <v>0.2</v>
      </c>
      <c r="Y550">
        <v>0.5</v>
      </c>
      <c r="Z550">
        <v>1</v>
      </c>
      <c r="AA550">
        <v>3</v>
      </c>
    </row>
    <row r="551" spans="1:27" x14ac:dyDescent="0.3">
      <c r="A551" t="s">
        <v>698</v>
      </c>
      <c r="B551">
        <v>10</v>
      </c>
      <c r="C551" t="s">
        <v>2543</v>
      </c>
      <c r="D551">
        <v>35</v>
      </c>
      <c r="E551">
        <v>13</v>
      </c>
      <c r="F551">
        <v>15</v>
      </c>
      <c r="G551">
        <v>1</v>
      </c>
      <c r="H551">
        <v>2.4</v>
      </c>
      <c r="I551">
        <v>0.42399999999999999</v>
      </c>
      <c r="J551">
        <v>0.7</v>
      </c>
      <c r="K551">
        <v>1.4</v>
      </c>
      <c r="L551">
        <v>0.49</v>
      </c>
      <c r="M551">
        <v>0.3</v>
      </c>
      <c r="N551">
        <v>1</v>
      </c>
      <c r="O551">
        <v>0.33300000000000002</v>
      </c>
      <c r="P551">
        <v>0.5</v>
      </c>
      <c r="Q551">
        <v>0.7</v>
      </c>
      <c r="R551">
        <v>0.69199999999999995</v>
      </c>
      <c r="S551">
        <v>0.9</v>
      </c>
      <c r="T551">
        <v>2</v>
      </c>
      <c r="U551">
        <v>2.9</v>
      </c>
      <c r="V551">
        <v>0.7</v>
      </c>
      <c r="W551">
        <v>0.5</v>
      </c>
      <c r="X551">
        <v>0.3</v>
      </c>
      <c r="Y551">
        <v>0.8</v>
      </c>
      <c r="Z551">
        <v>1.2</v>
      </c>
      <c r="AA551">
        <v>2.9</v>
      </c>
    </row>
    <row r="552" spans="1:27" x14ac:dyDescent="0.3">
      <c r="A552" t="s">
        <v>698</v>
      </c>
      <c r="B552">
        <v>11</v>
      </c>
      <c r="C552" t="s">
        <v>2549</v>
      </c>
      <c r="D552">
        <v>15</v>
      </c>
      <c r="E552">
        <v>1</v>
      </c>
      <c r="F552">
        <v>2.6</v>
      </c>
      <c r="G552">
        <v>0.3</v>
      </c>
      <c r="H552">
        <v>0.5</v>
      </c>
      <c r="I552">
        <v>0.5</v>
      </c>
      <c r="J552">
        <v>0.1</v>
      </c>
      <c r="K552">
        <v>0.1</v>
      </c>
      <c r="L552">
        <v>0.5</v>
      </c>
      <c r="M552">
        <v>0.2</v>
      </c>
      <c r="N552">
        <v>0.4</v>
      </c>
      <c r="O552">
        <v>0.5</v>
      </c>
      <c r="P552">
        <v>0</v>
      </c>
      <c r="Q552">
        <v>0</v>
      </c>
      <c r="S552">
        <v>0</v>
      </c>
      <c r="T552">
        <v>0.4</v>
      </c>
      <c r="U552">
        <v>0.4</v>
      </c>
      <c r="V552">
        <v>0.4</v>
      </c>
      <c r="W552">
        <v>0.1</v>
      </c>
      <c r="X552">
        <v>0</v>
      </c>
      <c r="Y552">
        <v>0.2</v>
      </c>
      <c r="Z552">
        <v>0.2</v>
      </c>
      <c r="AA552">
        <v>0.7</v>
      </c>
    </row>
    <row r="553" spans="1:27" x14ac:dyDescent="0.3">
      <c r="A553" t="s">
        <v>698</v>
      </c>
      <c r="B553">
        <v>12</v>
      </c>
      <c r="C553" t="s">
        <v>2552</v>
      </c>
      <c r="D553">
        <v>9</v>
      </c>
      <c r="E553">
        <v>0</v>
      </c>
      <c r="F553">
        <v>2.4</v>
      </c>
      <c r="G553">
        <v>0.1</v>
      </c>
      <c r="H553">
        <v>0.3</v>
      </c>
      <c r="I553">
        <v>0.33300000000000002</v>
      </c>
      <c r="J553">
        <v>0.1</v>
      </c>
      <c r="K553">
        <v>0.2</v>
      </c>
      <c r="L553">
        <v>0.5</v>
      </c>
      <c r="M553">
        <v>0</v>
      </c>
      <c r="N553">
        <v>0.1</v>
      </c>
      <c r="O553">
        <v>0</v>
      </c>
      <c r="P553">
        <v>0</v>
      </c>
      <c r="Q553">
        <v>0.2</v>
      </c>
      <c r="R553">
        <v>0</v>
      </c>
      <c r="S553">
        <v>0</v>
      </c>
      <c r="T553">
        <v>0.1</v>
      </c>
      <c r="U553">
        <v>0.1</v>
      </c>
      <c r="V553">
        <v>0.1</v>
      </c>
      <c r="W553">
        <v>0.2</v>
      </c>
      <c r="X553">
        <v>0</v>
      </c>
      <c r="Y553">
        <v>0.4</v>
      </c>
      <c r="Z553">
        <v>0.4</v>
      </c>
      <c r="AA553">
        <v>0.2</v>
      </c>
    </row>
    <row r="554" spans="1:27" x14ac:dyDescent="0.3">
      <c r="A554" t="s">
        <v>698</v>
      </c>
      <c r="B554">
        <v>13</v>
      </c>
      <c r="C554" t="s">
        <v>2555</v>
      </c>
      <c r="D554">
        <v>1</v>
      </c>
      <c r="E554">
        <v>0</v>
      </c>
      <c r="F554">
        <v>1</v>
      </c>
      <c r="G554">
        <v>0</v>
      </c>
      <c r="H554">
        <v>0</v>
      </c>
      <c r="J554">
        <v>0</v>
      </c>
      <c r="K554">
        <v>0</v>
      </c>
      <c r="M554">
        <v>0</v>
      </c>
      <c r="N554">
        <v>0</v>
      </c>
      <c r="P554">
        <v>0</v>
      </c>
      <c r="Q554">
        <v>0</v>
      </c>
      <c r="S554">
        <v>0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x14ac:dyDescent="0.3">
      <c r="A555" t="s">
        <v>187</v>
      </c>
      <c r="B555">
        <v>1</v>
      </c>
      <c r="C555" t="s">
        <v>2559</v>
      </c>
      <c r="D555">
        <v>33</v>
      </c>
      <c r="E555">
        <v>33</v>
      </c>
      <c r="F555">
        <v>33.200000000000003</v>
      </c>
      <c r="G555">
        <v>7.4</v>
      </c>
      <c r="H555">
        <v>13.6</v>
      </c>
      <c r="I555">
        <v>0.54</v>
      </c>
      <c r="J555">
        <v>4.3</v>
      </c>
      <c r="K555">
        <v>6.6</v>
      </c>
      <c r="L555">
        <v>0.65900000000000003</v>
      </c>
      <c r="M555">
        <v>3</v>
      </c>
      <c r="N555">
        <v>7.1</v>
      </c>
      <c r="O555">
        <v>0.42899999999999999</v>
      </c>
      <c r="P555">
        <v>3.5</v>
      </c>
      <c r="Q555">
        <v>4.2</v>
      </c>
      <c r="R555">
        <v>0.84699999999999998</v>
      </c>
      <c r="S555">
        <v>1.9</v>
      </c>
      <c r="T555">
        <v>8.9</v>
      </c>
      <c r="U555">
        <v>10.8</v>
      </c>
      <c r="V555">
        <v>2.5</v>
      </c>
      <c r="W555">
        <v>1.4</v>
      </c>
      <c r="X555">
        <v>0.6</v>
      </c>
      <c r="Y555">
        <v>2.1</v>
      </c>
      <c r="Z555">
        <v>2.1</v>
      </c>
      <c r="AA555">
        <v>21.3</v>
      </c>
    </row>
    <row r="556" spans="1:27" x14ac:dyDescent="0.3">
      <c r="A556" t="s">
        <v>187</v>
      </c>
      <c r="B556">
        <v>2</v>
      </c>
      <c r="C556" t="s">
        <v>2563</v>
      </c>
      <c r="D556">
        <v>33</v>
      </c>
      <c r="E556">
        <v>33</v>
      </c>
      <c r="F556">
        <v>33.4</v>
      </c>
      <c r="G556">
        <v>5.6</v>
      </c>
      <c r="H556">
        <v>12.1</v>
      </c>
      <c r="I556">
        <v>0.46400000000000002</v>
      </c>
      <c r="J556">
        <v>3.5</v>
      </c>
      <c r="K556">
        <v>6.3</v>
      </c>
      <c r="L556">
        <v>0.55300000000000005</v>
      </c>
      <c r="M556">
        <v>2.1</v>
      </c>
      <c r="N556">
        <v>5.8</v>
      </c>
      <c r="O556">
        <v>0.36599999999999999</v>
      </c>
      <c r="P556">
        <v>3.4</v>
      </c>
      <c r="Q556">
        <v>4.9000000000000004</v>
      </c>
      <c r="R556">
        <v>0.70199999999999996</v>
      </c>
      <c r="S556">
        <v>0.5</v>
      </c>
      <c r="T556">
        <v>3.2</v>
      </c>
      <c r="U556">
        <v>3.6</v>
      </c>
      <c r="V556">
        <v>3.9</v>
      </c>
      <c r="W556">
        <v>1.2</v>
      </c>
      <c r="X556">
        <v>0.2</v>
      </c>
      <c r="Y556">
        <v>2.2000000000000002</v>
      </c>
      <c r="Z556">
        <v>1.8</v>
      </c>
      <c r="AA556">
        <v>16.8</v>
      </c>
    </row>
    <row r="557" spans="1:27" x14ac:dyDescent="0.3">
      <c r="A557" t="s">
        <v>187</v>
      </c>
      <c r="B557">
        <v>3</v>
      </c>
      <c r="C557" t="s">
        <v>2567</v>
      </c>
      <c r="D557">
        <v>32</v>
      </c>
      <c r="E557">
        <v>32</v>
      </c>
      <c r="F557">
        <v>24.9</v>
      </c>
      <c r="G557">
        <v>6.2</v>
      </c>
      <c r="H557">
        <v>10.3</v>
      </c>
      <c r="I557">
        <v>0.60399999999999998</v>
      </c>
      <c r="J557">
        <v>5.9</v>
      </c>
      <c r="K557">
        <v>9.6</v>
      </c>
      <c r="L557">
        <v>0.621</v>
      </c>
      <c r="M557">
        <v>0.3</v>
      </c>
      <c r="N557">
        <v>0.7</v>
      </c>
      <c r="O557">
        <v>0.36399999999999999</v>
      </c>
      <c r="P557">
        <v>2.1</v>
      </c>
      <c r="Q557">
        <v>2.7</v>
      </c>
      <c r="R557">
        <v>0.77900000000000003</v>
      </c>
      <c r="S557">
        <v>1.3</v>
      </c>
      <c r="T557">
        <v>4.5</v>
      </c>
      <c r="U557">
        <v>5.8</v>
      </c>
      <c r="V557">
        <v>2.7</v>
      </c>
      <c r="W557">
        <v>0.6</v>
      </c>
      <c r="X557">
        <v>2.2000000000000002</v>
      </c>
      <c r="Y557">
        <v>1.6</v>
      </c>
      <c r="Z557">
        <v>2</v>
      </c>
      <c r="AA557">
        <v>14.7</v>
      </c>
    </row>
    <row r="558" spans="1:27" x14ac:dyDescent="0.3">
      <c r="A558" t="s">
        <v>187</v>
      </c>
      <c r="B558">
        <v>4</v>
      </c>
      <c r="C558" t="s">
        <v>2569</v>
      </c>
      <c r="D558">
        <v>33</v>
      </c>
      <c r="E558">
        <v>33</v>
      </c>
      <c r="F558">
        <v>29.8</v>
      </c>
      <c r="G558">
        <v>4</v>
      </c>
      <c r="H558">
        <v>8.1999999999999993</v>
      </c>
      <c r="I558">
        <v>0.49099999999999999</v>
      </c>
      <c r="J558">
        <v>3.2</v>
      </c>
      <c r="K558">
        <v>5.8</v>
      </c>
      <c r="L558">
        <v>0.54400000000000004</v>
      </c>
      <c r="M558">
        <v>0.8</v>
      </c>
      <c r="N558">
        <v>2.2999999999999998</v>
      </c>
      <c r="O558">
        <v>0.35499999999999998</v>
      </c>
      <c r="P558">
        <v>0.8</v>
      </c>
      <c r="Q558">
        <v>1.5</v>
      </c>
      <c r="R558">
        <v>0.56299999999999994</v>
      </c>
      <c r="S558">
        <v>0.7</v>
      </c>
      <c r="T558">
        <v>3.7</v>
      </c>
      <c r="U558">
        <v>4.4000000000000004</v>
      </c>
      <c r="V558">
        <v>6.5</v>
      </c>
      <c r="W558">
        <v>1.6</v>
      </c>
      <c r="X558">
        <v>0.1</v>
      </c>
      <c r="Y558">
        <v>2.5</v>
      </c>
      <c r="Z558">
        <v>2.2000000000000002</v>
      </c>
      <c r="AA558">
        <v>9.6</v>
      </c>
    </row>
    <row r="559" spans="1:27" x14ac:dyDescent="0.3">
      <c r="A559" t="s">
        <v>187</v>
      </c>
      <c r="B559">
        <v>5</v>
      </c>
      <c r="C559" t="s">
        <v>2574</v>
      </c>
      <c r="D559">
        <v>26</v>
      </c>
      <c r="E559">
        <v>17</v>
      </c>
      <c r="F559">
        <v>16.600000000000001</v>
      </c>
      <c r="G559">
        <v>2.8</v>
      </c>
      <c r="H559">
        <v>6.6</v>
      </c>
      <c r="I559">
        <v>0.42699999999999999</v>
      </c>
      <c r="J559">
        <v>1.7</v>
      </c>
      <c r="K559">
        <v>3</v>
      </c>
      <c r="L559">
        <v>0.55800000000000005</v>
      </c>
      <c r="M559">
        <v>1.2</v>
      </c>
      <c r="N559">
        <v>3.6</v>
      </c>
      <c r="O559">
        <v>0.31900000000000001</v>
      </c>
      <c r="P559">
        <v>0.2</v>
      </c>
      <c r="Q559">
        <v>0.6</v>
      </c>
      <c r="R559">
        <v>0.4</v>
      </c>
      <c r="S559">
        <v>1</v>
      </c>
      <c r="T559">
        <v>3.5</v>
      </c>
      <c r="U559">
        <v>4.5</v>
      </c>
      <c r="V559">
        <v>0.8</v>
      </c>
      <c r="W559">
        <v>0.5</v>
      </c>
      <c r="X559">
        <v>0.2</v>
      </c>
      <c r="Y559">
        <v>0.5</v>
      </c>
      <c r="Z559">
        <v>1.6</v>
      </c>
      <c r="AA559">
        <v>7</v>
      </c>
    </row>
    <row r="560" spans="1:27" x14ac:dyDescent="0.3">
      <c r="A560" t="s">
        <v>187</v>
      </c>
      <c r="B560">
        <v>6</v>
      </c>
      <c r="C560" t="s">
        <v>2573</v>
      </c>
      <c r="D560">
        <v>33</v>
      </c>
      <c r="E560">
        <v>11</v>
      </c>
      <c r="F560">
        <v>16.8</v>
      </c>
      <c r="G560">
        <v>2.1</v>
      </c>
      <c r="H560">
        <v>5.2</v>
      </c>
      <c r="I560">
        <v>0.40500000000000003</v>
      </c>
      <c r="J560">
        <v>0.5</v>
      </c>
      <c r="K560">
        <v>0.9</v>
      </c>
      <c r="L560">
        <v>0.48399999999999999</v>
      </c>
      <c r="M560">
        <v>1.7</v>
      </c>
      <c r="N560">
        <v>4.3</v>
      </c>
      <c r="O560">
        <v>0.38700000000000001</v>
      </c>
      <c r="P560">
        <v>0.7</v>
      </c>
      <c r="Q560">
        <v>0.7</v>
      </c>
      <c r="R560">
        <v>0.95699999999999996</v>
      </c>
      <c r="S560">
        <v>0.1</v>
      </c>
      <c r="T560">
        <v>1.6</v>
      </c>
      <c r="U560">
        <v>1.7</v>
      </c>
      <c r="V560">
        <v>1.4</v>
      </c>
      <c r="W560">
        <v>0.5</v>
      </c>
      <c r="X560">
        <v>0</v>
      </c>
      <c r="Y560">
        <v>0.7</v>
      </c>
      <c r="Z560">
        <v>1.1000000000000001</v>
      </c>
      <c r="AA560">
        <v>6.6</v>
      </c>
    </row>
    <row r="561" spans="1:27" x14ac:dyDescent="0.3">
      <c r="A561" t="s">
        <v>187</v>
      </c>
      <c r="B561">
        <v>7</v>
      </c>
      <c r="C561" t="s">
        <v>2576</v>
      </c>
      <c r="D561">
        <v>33</v>
      </c>
      <c r="E561">
        <v>1</v>
      </c>
      <c r="F561">
        <v>12.5</v>
      </c>
      <c r="G561">
        <v>1.7</v>
      </c>
      <c r="H561">
        <v>2.6</v>
      </c>
      <c r="I561">
        <v>0.66300000000000003</v>
      </c>
      <c r="J561">
        <v>1.7</v>
      </c>
      <c r="K561">
        <v>2.6</v>
      </c>
      <c r="L561">
        <v>0.66300000000000003</v>
      </c>
      <c r="M561">
        <v>0</v>
      </c>
      <c r="N561">
        <v>0</v>
      </c>
      <c r="P561">
        <v>1.3</v>
      </c>
      <c r="Q561">
        <v>2</v>
      </c>
      <c r="R561">
        <v>0.66700000000000004</v>
      </c>
      <c r="S561">
        <v>1.3</v>
      </c>
      <c r="T561">
        <v>1.4</v>
      </c>
      <c r="U561">
        <v>2.7</v>
      </c>
      <c r="V561">
        <v>0.2</v>
      </c>
      <c r="W561">
        <v>0.1</v>
      </c>
      <c r="X561">
        <v>0.4</v>
      </c>
      <c r="Y561">
        <v>0.2</v>
      </c>
      <c r="Z561">
        <v>1.5</v>
      </c>
      <c r="AA561">
        <v>4.8</v>
      </c>
    </row>
    <row r="562" spans="1:27" x14ac:dyDescent="0.3">
      <c r="A562" t="s">
        <v>187</v>
      </c>
      <c r="B562">
        <v>8</v>
      </c>
      <c r="C562" t="s">
        <v>2579</v>
      </c>
      <c r="D562">
        <v>32</v>
      </c>
      <c r="E562">
        <v>5</v>
      </c>
      <c r="F562">
        <v>22.6</v>
      </c>
      <c r="G562">
        <v>1.4</v>
      </c>
      <c r="H562">
        <v>3.5</v>
      </c>
      <c r="I562">
        <v>0.38900000000000001</v>
      </c>
      <c r="J562">
        <v>0.3</v>
      </c>
      <c r="K562">
        <v>0.4</v>
      </c>
      <c r="L562">
        <v>0.69199999999999995</v>
      </c>
      <c r="M562">
        <v>1.1000000000000001</v>
      </c>
      <c r="N562">
        <v>3.1</v>
      </c>
      <c r="O562">
        <v>0.35</v>
      </c>
      <c r="P562">
        <v>0.6</v>
      </c>
      <c r="Q562">
        <v>0.7</v>
      </c>
      <c r="R562">
        <v>0.81799999999999995</v>
      </c>
      <c r="S562">
        <v>0.4</v>
      </c>
      <c r="T562">
        <v>1.3</v>
      </c>
      <c r="U562">
        <v>1.7</v>
      </c>
      <c r="V562">
        <v>0.6</v>
      </c>
      <c r="W562">
        <v>0.3</v>
      </c>
      <c r="X562">
        <v>0</v>
      </c>
      <c r="Y562">
        <v>0.6</v>
      </c>
      <c r="Z562">
        <v>1.9</v>
      </c>
      <c r="AA562">
        <v>4.4000000000000004</v>
      </c>
    </row>
    <row r="563" spans="1:27" x14ac:dyDescent="0.3">
      <c r="A563" t="s">
        <v>187</v>
      </c>
      <c r="B563">
        <v>9</v>
      </c>
      <c r="C563" t="s">
        <v>2581</v>
      </c>
      <c r="D563">
        <v>25</v>
      </c>
      <c r="E563">
        <v>0</v>
      </c>
      <c r="F563">
        <v>9.3000000000000007</v>
      </c>
      <c r="G563">
        <v>0.7</v>
      </c>
      <c r="H563">
        <v>2.1</v>
      </c>
      <c r="I563">
        <v>0.32100000000000001</v>
      </c>
      <c r="J563">
        <v>0.2</v>
      </c>
      <c r="K563">
        <v>0.5</v>
      </c>
      <c r="L563">
        <v>0.46200000000000002</v>
      </c>
      <c r="M563">
        <v>0.4</v>
      </c>
      <c r="N563">
        <v>1.6</v>
      </c>
      <c r="O563">
        <v>0.27500000000000002</v>
      </c>
      <c r="P563">
        <v>0.5</v>
      </c>
      <c r="Q563">
        <v>0.6</v>
      </c>
      <c r="R563">
        <v>0.86699999999999999</v>
      </c>
      <c r="S563">
        <v>0.1</v>
      </c>
      <c r="T563">
        <v>0.6</v>
      </c>
      <c r="U563">
        <v>0.6</v>
      </c>
      <c r="V563">
        <v>0.7</v>
      </c>
      <c r="W563">
        <v>0.4</v>
      </c>
      <c r="X563">
        <v>0.1</v>
      </c>
      <c r="Y563">
        <v>0.4</v>
      </c>
      <c r="Z563">
        <v>0.9</v>
      </c>
      <c r="AA563">
        <v>2.2999999999999998</v>
      </c>
    </row>
    <row r="564" spans="1:27" x14ac:dyDescent="0.3">
      <c r="A564" t="s">
        <v>187</v>
      </c>
      <c r="B564">
        <v>10</v>
      </c>
      <c r="C564" t="s">
        <v>2584</v>
      </c>
      <c r="D564">
        <v>18</v>
      </c>
      <c r="E564">
        <v>0</v>
      </c>
      <c r="F564">
        <v>4.5999999999999996</v>
      </c>
      <c r="G564">
        <v>0.7</v>
      </c>
      <c r="H564">
        <v>0.9</v>
      </c>
      <c r="I564">
        <v>0.70599999999999996</v>
      </c>
      <c r="J564">
        <v>0.7</v>
      </c>
      <c r="K564">
        <v>0.8</v>
      </c>
      <c r="L564">
        <v>0.8</v>
      </c>
      <c r="M564">
        <v>0</v>
      </c>
      <c r="N564">
        <v>0.1</v>
      </c>
      <c r="O564">
        <v>0</v>
      </c>
      <c r="P564">
        <v>0.5</v>
      </c>
      <c r="Q564">
        <v>0.8</v>
      </c>
      <c r="R564">
        <v>0.6</v>
      </c>
      <c r="S564">
        <v>0.3</v>
      </c>
      <c r="T564">
        <v>0.7</v>
      </c>
      <c r="U564">
        <v>1</v>
      </c>
      <c r="V564">
        <v>0.3</v>
      </c>
      <c r="W564">
        <v>0</v>
      </c>
      <c r="X564">
        <v>0.1</v>
      </c>
      <c r="Y564">
        <v>0.5</v>
      </c>
      <c r="Z564">
        <v>0.6</v>
      </c>
      <c r="AA564">
        <v>1.8</v>
      </c>
    </row>
    <row r="565" spans="1:27" x14ac:dyDescent="0.3">
      <c r="A565" t="s">
        <v>187</v>
      </c>
      <c r="B565">
        <v>11</v>
      </c>
      <c r="C565" t="s">
        <v>2587</v>
      </c>
      <c r="D565">
        <v>28</v>
      </c>
      <c r="E565">
        <v>0</v>
      </c>
      <c r="F565">
        <v>5.8</v>
      </c>
      <c r="G565">
        <v>0.3</v>
      </c>
      <c r="H565">
        <v>1</v>
      </c>
      <c r="I565">
        <v>0.33300000000000002</v>
      </c>
      <c r="J565">
        <v>0.1</v>
      </c>
      <c r="K565">
        <v>0.3</v>
      </c>
      <c r="L565">
        <v>0.375</v>
      </c>
      <c r="M565">
        <v>0.2</v>
      </c>
      <c r="N565">
        <v>0.7</v>
      </c>
      <c r="O565">
        <v>0.316</v>
      </c>
      <c r="P565">
        <v>0.2</v>
      </c>
      <c r="Q565">
        <v>0.3</v>
      </c>
      <c r="R565">
        <v>0.625</v>
      </c>
      <c r="S565">
        <v>0.3</v>
      </c>
      <c r="T565">
        <v>0.5</v>
      </c>
      <c r="U565">
        <v>0.9</v>
      </c>
      <c r="V565">
        <v>0.3</v>
      </c>
      <c r="W565">
        <v>0</v>
      </c>
      <c r="X565">
        <v>0</v>
      </c>
      <c r="Y565">
        <v>0</v>
      </c>
      <c r="Z565">
        <v>0.2</v>
      </c>
      <c r="AA565">
        <v>1</v>
      </c>
    </row>
    <row r="566" spans="1:27" x14ac:dyDescent="0.3">
      <c r="A566" t="s">
        <v>187</v>
      </c>
      <c r="B566">
        <v>12</v>
      </c>
      <c r="C566" t="s">
        <v>2589</v>
      </c>
      <c r="D566">
        <v>16</v>
      </c>
      <c r="E566">
        <v>0</v>
      </c>
      <c r="F566">
        <v>2.8</v>
      </c>
      <c r="G566">
        <v>0.1</v>
      </c>
      <c r="H566">
        <v>0.4</v>
      </c>
      <c r="I566">
        <v>0.16700000000000001</v>
      </c>
      <c r="J566">
        <v>0</v>
      </c>
      <c r="K566">
        <v>0.2</v>
      </c>
      <c r="L566">
        <v>0</v>
      </c>
      <c r="M566">
        <v>0.1</v>
      </c>
      <c r="N566">
        <v>0.2</v>
      </c>
      <c r="O566">
        <v>0.33300000000000002</v>
      </c>
      <c r="P566">
        <v>0.1</v>
      </c>
      <c r="Q566">
        <v>0.1</v>
      </c>
      <c r="R566">
        <v>0.5</v>
      </c>
      <c r="S566">
        <v>0.1</v>
      </c>
      <c r="T566">
        <v>0.5</v>
      </c>
      <c r="U566">
        <v>0.6</v>
      </c>
      <c r="V566">
        <v>0.3</v>
      </c>
      <c r="W566">
        <v>0.2</v>
      </c>
      <c r="X566">
        <v>0.1</v>
      </c>
      <c r="Y566">
        <v>0.3</v>
      </c>
      <c r="Z566">
        <v>0.7</v>
      </c>
      <c r="AA566">
        <v>0.3</v>
      </c>
    </row>
    <row r="567" spans="1:27" x14ac:dyDescent="0.3">
      <c r="A567" t="s">
        <v>187</v>
      </c>
      <c r="B567">
        <v>13</v>
      </c>
      <c r="C567" t="s">
        <v>2590</v>
      </c>
      <c r="D567">
        <v>11</v>
      </c>
      <c r="E567">
        <v>0</v>
      </c>
      <c r="F567">
        <v>2.6</v>
      </c>
      <c r="G567">
        <v>0.1</v>
      </c>
      <c r="H567">
        <v>0.2</v>
      </c>
      <c r="I567">
        <v>0.5</v>
      </c>
      <c r="J567">
        <v>0.1</v>
      </c>
      <c r="K567">
        <v>0.2</v>
      </c>
      <c r="L567">
        <v>0.5</v>
      </c>
      <c r="M567">
        <v>0</v>
      </c>
      <c r="N567">
        <v>0</v>
      </c>
      <c r="P567">
        <v>0</v>
      </c>
      <c r="Q567">
        <v>0</v>
      </c>
      <c r="S567">
        <v>0.1</v>
      </c>
      <c r="T567">
        <v>0</v>
      </c>
      <c r="U567">
        <v>0.1</v>
      </c>
      <c r="V567">
        <v>0.3</v>
      </c>
      <c r="W567">
        <v>0.2</v>
      </c>
      <c r="X567">
        <v>0</v>
      </c>
      <c r="Y567">
        <v>0.4</v>
      </c>
      <c r="Z567">
        <v>0.7</v>
      </c>
      <c r="AA567">
        <v>0.2</v>
      </c>
    </row>
    <row r="568" spans="1:27" x14ac:dyDescent="0.3">
      <c r="A568" t="s">
        <v>188</v>
      </c>
      <c r="B568">
        <v>1</v>
      </c>
      <c r="C568" t="s">
        <v>2597</v>
      </c>
      <c r="D568">
        <v>33</v>
      </c>
      <c r="E568">
        <v>33</v>
      </c>
      <c r="F568">
        <v>36.799999999999997</v>
      </c>
      <c r="G568">
        <v>6.3</v>
      </c>
      <c r="H568">
        <v>15.5</v>
      </c>
      <c r="I568">
        <v>0.40500000000000003</v>
      </c>
      <c r="J568">
        <v>3.3</v>
      </c>
      <c r="K568">
        <v>6.9</v>
      </c>
      <c r="L568">
        <v>0.47399999999999998</v>
      </c>
      <c r="M568">
        <v>3</v>
      </c>
      <c r="N568">
        <v>8.6</v>
      </c>
      <c r="O568">
        <v>0.35</v>
      </c>
      <c r="P568">
        <v>4.2</v>
      </c>
      <c r="Q568">
        <v>4.5999999999999996</v>
      </c>
      <c r="R568">
        <v>0.90800000000000003</v>
      </c>
      <c r="S568">
        <v>0.5</v>
      </c>
      <c r="T568">
        <v>2.2000000000000002</v>
      </c>
      <c r="U568">
        <v>2.8</v>
      </c>
      <c r="V568">
        <v>5</v>
      </c>
      <c r="W568">
        <v>1.5</v>
      </c>
      <c r="X568">
        <v>0.2</v>
      </c>
      <c r="Y568">
        <v>2.5</v>
      </c>
      <c r="Z568">
        <v>1.9</v>
      </c>
      <c r="AA568">
        <v>19.7</v>
      </c>
    </row>
    <row r="569" spans="1:27" x14ac:dyDescent="0.3">
      <c r="A569" t="s">
        <v>188</v>
      </c>
      <c r="B569">
        <v>2</v>
      </c>
      <c r="C569" t="s">
        <v>2599</v>
      </c>
      <c r="D569">
        <v>33</v>
      </c>
      <c r="E569">
        <v>33</v>
      </c>
      <c r="F569">
        <v>34.6</v>
      </c>
      <c r="G569">
        <v>6.2</v>
      </c>
      <c r="H569">
        <v>15.2</v>
      </c>
      <c r="I569">
        <v>0.40799999999999997</v>
      </c>
      <c r="J569">
        <v>4.9000000000000004</v>
      </c>
      <c r="K569">
        <v>10.6</v>
      </c>
      <c r="L569">
        <v>0.46400000000000002</v>
      </c>
      <c r="M569">
        <v>1.2</v>
      </c>
      <c r="N569">
        <v>4.5</v>
      </c>
      <c r="O569">
        <v>0.27500000000000002</v>
      </c>
      <c r="P569">
        <v>2.7</v>
      </c>
      <c r="Q569">
        <v>3.9</v>
      </c>
      <c r="R569">
        <v>0.68500000000000005</v>
      </c>
      <c r="S569">
        <v>0.5</v>
      </c>
      <c r="T569">
        <v>3.3</v>
      </c>
      <c r="U569">
        <v>3.8</v>
      </c>
      <c r="V569">
        <v>2.5</v>
      </c>
      <c r="W569">
        <v>2.2000000000000002</v>
      </c>
      <c r="X569">
        <v>0.2</v>
      </c>
      <c r="Y569">
        <v>2.5</v>
      </c>
      <c r="Z569">
        <v>2</v>
      </c>
      <c r="AA569">
        <v>16.3</v>
      </c>
    </row>
    <row r="570" spans="1:27" x14ac:dyDescent="0.3">
      <c r="A570" t="s">
        <v>188</v>
      </c>
      <c r="B570">
        <v>3</v>
      </c>
      <c r="C570" t="s">
        <v>2600</v>
      </c>
      <c r="D570">
        <v>33</v>
      </c>
      <c r="E570">
        <v>33</v>
      </c>
      <c r="F570">
        <v>34.299999999999997</v>
      </c>
      <c r="G570">
        <v>4.5999999999999996</v>
      </c>
      <c r="H570">
        <v>10.1</v>
      </c>
      <c r="I570">
        <v>0.45900000000000002</v>
      </c>
      <c r="J570">
        <v>3.8</v>
      </c>
      <c r="K570">
        <v>7.5</v>
      </c>
      <c r="L570">
        <v>0.51</v>
      </c>
      <c r="M570">
        <v>0.8</v>
      </c>
      <c r="N570">
        <v>2.5</v>
      </c>
      <c r="O570">
        <v>0.31</v>
      </c>
      <c r="P570">
        <v>3.2</v>
      </c>
      <c r="Q570">
        <v>4.8</v>
      </c>
      <c r="R570">
        <v>0.66700000000000004</v>
      </c>
      <c r="S570">
        <v>1.3</v>
      </c>
      <c r="T570">
        <v>4.5</v>
      </c>
      <c r="U570">
        <v>5.8</v>
      </c>
      <c r="V570">
        <v>2.1</v>
      </c>
      <c r="W570">
        <v>1.6</v>
      </c>
      <c r="X570">
        <v>0.3</v>
      </c>
      <c r="Y570">
        <v>1.7</v>
      </c>
      <c r="Z570">
        <v>2.2999999999999998</v>
      </c>
      <c r="AA570">
        <v>13.3</v>
      </c>
    </row>
    <row r="571" spans="1:27" x14ac:dyDescent="0.3">
      <c r="A571" t="s">
        <v>188</v>
      </c>
      <c r="B571">
        <v>4</v>
      </c>
      <c r="C571" t="s">
        <v>2603</v>
      </c>
      <c r="D571">
        <v>30</v>
      </c>
      <c r="E571">
        <v>27</v>
      </c>
      <c r="F571">
        <v>21.7</v>
      </c>
      <c r="G571">
        <v>2.4</v>
      </c>
      <c r="H571">
        <v>4</v>
      </c>
      <c r="I571">
        <v>0.59699999999999998</v>
      </c>
      <c r="J571">
        <v>2.4</v>
      </c>
      <c r="K571">
        <v>4</v>
      </c>
      <c r="L571">
        <v>0.59699999999999998</v>
      </c>
      <c r="M571">
        <v>0</v>
      </c>
      <c r="N571">
        <v>0</v>
      </c>
      <c r="P571">
        <v>1.2</v>
      </c>
      <c r="Q571">
        <v>2</v>
      </c>
      <c r="R571">
        <v>0.6</v>
      </c>
      <c r="S571">
        <v>2.6</v>
      </c>
      <c r="T571">
        <v>4.5</v>
      </c>
      <c r="U571">
        <v>7.1</v>
      </c>
      <c r="V571">
        <v>0.4</v>
      </c>
      <c r="W571">
        <v>0.6</v>
      </c>
      <c r="X571">
        <v>0.4</v>
      </c>
      <c r="Y571">
        <v>1.1000000000000001</v>
      </c>
      <c r="Z571">
        <v>3</v>
      </c>
      <c r="AA571">
        <v>5.9</v>
      </c>
    </row>
    <row r="572" spans="1:27" x14ac:dyDescent="0.3">
      <c r="A572" t="s">
        <v>188</v>
      </c>
      <c r="B572">
        <v>5</v>
      </c>
      <c r="C572" t="s">
        <v>2602</v>
      </c>
      <c r="D572">
        <v>33</v>
      </c>
      <c r="E572">
        <v>10</v>
      </c>
      <c r="F572">
        <v>23.2</v>
      </c>
      <c r="G572">
        <v>2.1</v>
      </c>
      <c r="H572">
        <v>4.8</v>
      </c>
      <c r="I572">
        <v>0.44600000000000001</v>
      </c>
      <c r="J572">
        <v>1.1000000000000001</v>
      </c>
      <c r="K572">
        <v>2.2000000000000002</v>
      </c>
      <c r="L572">
        <v>0.48599999999999999</v>
      </c>
      <c r="M572">
        <v>1</v>
      </c>
      <c r="N572">
        <v>2.5</v>
      </c>
      <c r="O572">
        <v>0.41</v>
      </c>
      <c r="P572">
        <v>0.6</v>
      </c>
      <c r="Q572">
        <v>0.9</v>
      </c>
      <c r="R572">
        <v>0.69</v>
      </c>
      <c r="S572">
        <v>1</v>
      </c>
      <c r="T572">
        <v>3.2</v>
      </c>
      <c r="U572">
        <v>4.2</v>
      </c>
      <c r="V572">
        <v>1.7</v>
      </c>
      <c r="W572">
        <v>0.7</v>
      </c>
      <c r="X572">
        <v>0.3</v>
      </c>
      <c r="Y572">
        <v>0.6</v>
      </c>
      <c r="Z572">
        <v>2.5</v>
      </c>
      <c r="AA572">
        <v>5.9</v>
      </c>
    </row>
    <row r="573" spans="1:27" x14ac:dyDescent="0.3">
      <c r="A573" t="s">
        <v>188</v>
      </c>
      <c r="B573">
        <v>6</v>
      </c>
      <c r="C573" t="s">
        <v>2611</v>
      </c>
      <c r="D573">
        <v>28</v>
      </c>
      <c r="E573">
        <v>4</v>
      </c>
      <c r="F573">
        <v>12.8</v>
      </c>
      <c r="G573">
        <v>1.8</v>
      </c>
      <c r="H573">
        <v>3.2</v>
      </c>
      <c r="I573">
        <v>0.56200000000000006</v>
      </c>
      <c r="J573">
        <v>1.8</v>
      </c>
      <c r="K573">
        <v>3.1</v>
      </c>
      <c r="L573">
        <v>0.56999999999999995</v>
      </c>
      <c r="M573">
        <v>0</v>
      </c>
      <c r="N573">
        <v>0.1</v>
      </c>
      <c r="O573">
        <v>0.33300000000000002</v>
      </c>
      <c r="P573">
        <v>0.5</v>
      </c>
      <c r="Q573">
        <v>1</v>
      </c>
      <c r="R573">
        <v>0.51700000000000002</v>
      </c>
      <c r="S573">
        <v>1</v>
      </c>
      <c r="T573">
        <v>1.1000000000000001</v>
      </c>
      <c r="U573">
        <v>2</v>
      </c>
      <c r="V573">
        <v>0.3</v>
      </c>
      <c r="W573">
        <v>0.4</v>
      </c>
      <c r="X573">
        <v>0.3</v>
      </c>
      <c r="Y573">
        <v>0.5</v>
      </c>
      <c r="Z573">
        <v>2</v>
      </c>
      <c r="AA573">
        <v>4.0999999999999996</v>
      </c>
    </row>
    <row r="574" spans="1:27" x14ac:dyDescent="0.3">
      <c r="A574" t="s">
        <v>188</v>
      </c>
      <c r="B574">
        <v>7</v>
      </c>
      <c r="C574" t="s">
        <v>2609</v>
      </c>
      <c r="D574">
        <v>32</v>
      </c>
      <c r="E574">
        <v>0</v>
      </c>
      <c r="F574">
        <v>15.2</v>
      </c>
      <c r="G574">
        <v>1.3</v>
      </c>
      <c r="H574">
        <v>3.6</v>
      </c>
      <c r="I574">
        <v>0.36</v>
      </c>
      <c r="J574">
        <v>0.5</v>
      </c>
      <c r="K574">
        <v>1.3</v>
      </c>
      <c r="L574">
        <v>0.39</v>
      </c>
      <c r="M574">
        <v>0.8</v>
      </c>
      <c r="N574">
        <v>2.2999999999999998</v>
      </c>
      <c r="O574">
        <v>0.34200000000000003</v>
      </c>
      <c r="P574">
        <v>0.8</v>
      </c>
      <c r="Q574">
        <v>1</v>
      </c>
      <c r="R574">
        <v>0.78100000000000003</v>
      </c>
      <c r="S574">
        <v>0.3</v>
      </c>
      <c r="T574">
        <v>0.8</v>
      </c>
      <c r="U574">
        <v>1.1000000000000001</v>
      </c>
      <c r="V574">
        <v>1.2</v>
      </c>
      <c r="W574">
        <v>0.7</v>
      </c>
      <c r="X574">
        <v>0</v>
      </c>
      <c r="Y574">
        <v>0.8</v>
      </c>
      <c r="Z574">
        <v>1.2</v>
      </c>
      <c r="AA574">
        <v>4.0999999999999996</v>
      </c>
    </row>
    <row r="575" spans="1:27" x14ac:dyDescent="0.3">
      <c r="A575" t="s">
        <v>188</v>
      </c>
      <c r="B575">
        <v>8</v>
      </c>
      <c r="C575" t="s">
        <v>2607</v>
      </c>
      <c r="D575">
        <v>33</v>
      </c>
      <c r="E575">
        <v>20</v>
      </c>
      <c r="F575">
        <v>19.5</v>
      </c>
      <c r="G575">
        <v>1.3</v>
      </c>
      <c r="H575">
        <v>3.6</v>
      </c>
      <c r="I575">
        <v>0.36699999999999999</v>
      </c>
      <c r="J575">
        <v>0.7</v>
      </c>
      <c r="K575">
        <v>1.5</v>
      </c>
      <c r="L575">
        <v>0.48</v>
      </c>
      <c r="M575">
        <v>0.6</v>
      </c>
      <c r="N575">
        <v>2.1</v>
      </c>
      <c r="O575">
        <v>0.28599999999999998</v>
      </c>
      <c r="P575">
        <v>0.8</v>
      </c>
      <c r="Q575">
        <v>1.1000000000000001</v>
      </c>
      <c r="R575">
        <v>0.75700000000000001</v>
      </c>
      <c r="S575">
        <v>0.7</v>
      </c>
      <c r="T575">
        <v>2.5</v>
      </c>
      <c r="U575">
        <v>3.2</v>
      </c>
      <c r="V575">
        <v>1</v>
      </c>
      <c r="W575">
        <v>0.9</v>
      </c>
      <c r="X575">
        <v>0.4</v>
      </c>
      <c r="Y575">
        <v>1</v>
      </c>
      <c r="Z575">
        <v>2.2999999999999998</v>
      </c>
      <c r="AA575">
        <v>4.0999999999999996</v>
      </c>
    </row>
    <row r="576" spans="1:27" x14ac:dyDescent="0.3">
      <c r="A576" t="s">
        <v>188</v>
      </c>
      <c r="B576">
        <v>9</v>
      </c>
      <c r="C576" t="s">
        <v>2612</v>
      </c>
      <c r="D576">
        <v>26</v>
      </c>
      <c r="E576">
        <v>5</v>
      </c>
      <c r="F576">
        <v>10.3</v>
      </c>
      <c r="G576">
        <v>1.2</v>
      </c>
      <c r="H576">
        <v>1.9</v>
      </c>
      <c r="I576">
        <v>0.63300000000000001</v>
      </c>
      <c r="J576">
        <v>1.2</v>
      </c>
      <c r="K576">
        <v>1.9</v>
      </c>
      <c r="L576">
        <v>0.63300000000000001</v>
      </c>
      <c r="M576">
        <v>0</v>
      </c>
      <c r="N576">
        <v>0</v>
      </c>
      <c r="P576">
        <v>0.5</v>
      </c>
      <c r="Q576">
        <v>0.7</v>
      </c>
      <c r="R576">
        <v>0.68400000000000005</v>
      </c>
      <c r="S576">
        <v>1.1000000000000001</v>
      </c>
      <c r="T576">
        <v>1.3</v>
      </c>
      <c r="U576">
        <v>2.4</v>
      </c>
      <c r="V576">
        <v>0.3</v>
      </c>
      <c r="W576">
        <v>0.3</v>
      </c>
      <c r="X576">
        <v>0.4</v>
      </c>
      <c r="Y576">
        <v>0.3</v>
      </c>
      <c r="Z576">
        <v>1.2</v>
      </c>
      <c r="AA576">
        <v>2.9</v>
      </c>
    </row>
    <row r="577" spans="1:27" x14ac:dyDescent="0.3">
      <c r="A577" t="s">
        <v>188</v>
      </c>
      <c r="B577">
        <v>10</v>
      </c>
      <c r="C577" t="s">
        <v>2616</v>
      </c>
      <c r="D577">
        <v>3</v>
      </c>
      <c r="E577">
        <v>0</v>
      </c>
      <c r="F577">
        <v>0.7</v>
      </c>
      <c r="G577">
        <v>0</v>
      </c>
      <c r="H577">
        <v>0</v>
      </c>
      <c r="J577">
        <v>0</v>
      </c>
      <c r="K577">
        <v>0</v>
      </c>
      <c r="M577">
        <v>0</v>
      </c>
      <c r="N577">
        <v>0</v>
      </c>
      <c r="P577">
        <v>0.7</v>
      </c>
      <c r="Q577">
        <v>0.7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0.7</v>
      </c>
    </row>
    <row r="578" spans="1:27" x14ac:dyDescent="0.3">
      <c r="A578" t="s">
        <v>188</v>
      </c>
      <c r="B578">
        <v>11</v>
      </c>
      <c r="C578" t="s">
        <v>2614</v>
      </c>
      <c r="D578">
        <v>10</v>
      </c>
      <c r="E578">
        <v>0</v>
      </c>
      <c r="F578">
        <v>3.5</v>
      </c>
      <c r="G578">
        <v>0.2</v>
      </c>
      <c r="H578">
        <v>0.6</v>
      </c>
      <c r="I578">
        <v>0.33300000000000002</v>
      </c>
      <c r="J578">
        <v>0.1</v>
      </c>
      <c r="K578">
        <v>0.3</v>
      </c>
      <c r="L578">
        <v>0.33300000000000002</v>
      </c>
      <c r="M578">
        <v>0.1</v>
      </c>
      <c r="N578">
        <v>0.3</v>
      </c>
      <c r="O578">
        <v>0.33300000000000002</v>
      </c>
      <c r="P578">
        <v>0</v>
      </c>
      <c r="Q578">
        <v>0</v>
      </c>
      <c r="S578">
        <v>0</v>
      </c>
      <c r="T578">
        <v>0.1</v>
      </c>
      <c r="U578">
        <v>0.1</v>
      </c>
      <c r="V578">
        <v>0</v>
      </c>
      <c r="W578">
        <v>0</v>
      </c>
      <c r="X578">
        <v>0.1</v>
      </c>
      <c r="Y578">
        <v>0.2</v>
      </c>
      <c r="Z578">
        <v>0.2</v>
      </c>
      <c r="AA578">
        <v>0.5</v>
      </c>
    </row>
    <row r="579" spans="1:27" x14ac:dyDescent="0.3">
      <c r="A579" t="s">
        <v>188</v>
      </c>
      <c r="B579">
        <v>12</v>
      </c>
      <c r="C579" t="s">
        <v>2619</v>
      </c>
      <c r="D579">
        <v>2</v>
      </c>
      <c r="E579">
        <v>0</v>
      </c>
      <c r="F579">
        <v>1</v>
      </c>
      <c r="G579">
        <v>0</v>
      </c>
      <c r="H579">
        <v>0</v>
      </c>
      <c r="J579">
        <v>0</v>
      </c>
      <c r="K579">
        <v>0</v>
      </c>
      <c r="M579">
        <v>0</v>
      </c>
      <c r="N579">
        <v>0</v>
      </c>
      <c r="P579">
        <v>0</v>
      </c>
      <c r="Q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 x14ac:dyDescent="0.3">
      <c r="A580" t="s">
        <v>188</v>
      </c>
      <c r="B580">
        <v>13</v>
      </c>
      <c r="C580" t="s">
        <v>2622</v>
      </c>
      <c r="D580">
        <v>3</v>
      </c>
      <c r="E580">
        <v>0</v>
      </c>
      <c r="F580">
        <v>0.7</v>
      </c>
      <c r="G580">
        <v>0</v>
      </c>
      <c r="H580">
        <v>0</v>
      </c>
      <c r="J580">
        <v>0</v>
      </c>
      <c r="K580">
        <v>0</v>
      </c>
      <c r="M580">
        <v>0</v>
      </c>
      <c r="N580">
        <v>0</v>
      </c>
      <c r="P580">
        <v>0</v>
      </c>
      <c r="Q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0.3</v>
      </c>
      <c r="AA580">
        <v>0</v>
      </c>
    </row>
    <row r="581" spans="1:27" x14ac:dyDescent="0.3">
      <c r="A581" t="s">
        <v>2632</v>
      </c>
      <c r="B581">
        <v>1</v>
      </c>
      <c r="C581" t="s">
        <v>2633</v>
      </c>
      <c r="D581">
        <v>34</v>
      </c>
      <c r="E581">
        <v>34</v>
      </c>
      <c r="F581">
        <v>36.9</v>
      </c>
      <c r="G581">
        <v>7.5</v>
      </c>
      <c r="H581">
        <v>15.3</v>
      </c>
      <c r="I581">
        <v>0.48899999999999999</v>
      </c>
      <c r="J581">
        <v>5.4</v>
      </c>
      <c r="K581">
        <v>10.3</v>
      </c>
      <c r="L581">
        <v>0.52700000000000002</v>
      </c>
      <c r="M581">
        <v>2.1</v>
      </c>
      <c r="N581">
        <v>5</v>
      </c>
      <c r="O581">
        <v>0.41199999999999998</v>
      </c>
      <c r="P581">
        <v>4</v>
      </c>
      <c r="Q581">
        <v>5</v>
      </c>
      <c r="R581">
        <v>0.8</v>
      </c>
      <c r="S581">
        <v>0.5</v>
      </c>
      <c r="T581">
        <v>2.2999999999999998</v>
      </c>
      <c r="U581">
        <v>2.8</v>
      </c>
      <c r="V581">
        <v>2.5</v>
      </c>
      <c r="W581">
        <v>1.3</v>
      </c>
      <c r="X581">
        <v>0</v>
      </c>
      <c r="Y581">
        <v>1.9</v>
      </c>
      <c r="Z581">
        <v>1.7</v>
      </c>
      <c r="AA581">
        <v>21.1</v>
      </c>
    </row>
    <row r="582" spans="1:27" x14ac:dyDescent="0.3">
      <c r="A582" t="s">
        <v>2632</v>
      </c>
      <c r="B582">
        <v>2</v>
      </c>
      <c r="C582" t="s">
        <v>2637</v>
      </c>
      <c r="D582">
        <v>34</v>
      </c>
      <c r="E582">
        <v>33</v>
      </c>
      <c r="F582">
        <v>30.7</v>
      </c>
      <c r="G582">
        <v>5.4</v>
      </c>
      <c r="H582">
        <v>11.3</v>
      </c>
      <c r="I582">
        <v>0.47499999999999998</v>
      </c>
      <c r="J582">
        <v>3.7</v>
      </c>
      <c r="K582">
        <v>7.1</v>
      </c>
      <c r="L582">
        <v>0.51700000000000002</v>
      </c>
      <c r="M582">
        <v>1.7</v>
      </c>
      <c r="N582">
        <v>4.2</v>
      </c>
      <c r="O582">
        <v>0.40600000000000003</v>
      </c>
      <c r="P582">
        <v>2.8</v>
      </c>
      <c r="Q582">
        <v>3.6</v>
      </c>
      <c r="R582">
        <v>0.77</v>
      </c>
      <c r="S582">
        <v>1.8</v>
      </c>
      <c r="T582">
        <v>5.8</v>
      </c>
      <c r="U582">
        <v>7.6</v>
      </c>
      <c r="V582">
        <v>0.9</v>
      </c>
      <c r="W582">
        <v>1.1000000000000001</v>
      </c>
      <c r="X582">
        <v>0.2</v>
      </c>
      <c r="Y582">
        <v>1.6</v>
      </c>
      <c r="Z582">
        <v>2.8</v>
      </c>
      <c r="AA582">
        <v>15.2</v>
      </c>
    </row>
    <row r="583" spans="1:27" x14ac:dyDescent="0.3">
      <c r="A583" t="s">
        <v>2632</v>
      </c>
      <c r="B583">
        <v>3</v>
      </c>
      <c r="C583" t="s">
        <v>2639</v>
      </c>
      <c r="D583">
        <v>34</v>
      </c>
      <c r="E583">
        <v>25</v>
      </c>
      <c r="F583">
        <v>30.3</v>
      </c>
      <c r="G583">
        <v>3.2</v>
      </c>
      <c r="H583">
        <v>7.2</v>
      </c>
      <c r="I583">
        <v>0.439</v>
      </c>
      <c r="J583">
        <v>1.6</v>
      </c>
      <c r="K583">
        <v>3.3</v>
      </c>
      <c r="L583">
        <v>0.48699999999999999</v>
      </c>
      <c r="M583">
        <v>1.6</v>
      </c>
      <c r="N583">
        <v>3.9</v>
      </c>
      <c r="O583">
        <v>0.39800000000000002</v>
      </c>
      <c r="P583">
        <v>1</v>
      </c>
      <c r="Q583">
        <v>1.1000000000000001</v>
      </c>
      <c r="R583">
        <v>0.86799999999999999</v>
      </c>
      <c r="S583">
        <v>0.6</v>
      </c>
      <c r="T583">
        <v>3.1</v>
      </c>
      <c r="U583">
        <v>3.7</v>
      </c>
      <c r="V583">
        <v>0.8</v>
      </c>
      <c r="W583">
        <v>0.6</v>
      </c>
      <c r="X583">
        <v>0.2</v>
      </c>
      <c r="Y583">
        <v>1</v>
      </c>
      <c r="Z583">
        <v>1.8</v>
      </c>
      <c r="AA583">
        <v>8.9</v>
      </c>
    </row>
    <row r="584" spans="1:27" x14ac:dyDescent="0.3">
      <c r="A584" t="s">
        <v>2632</v>
      </c>
      <c r="B584">
        <v>4</v>
      </c>
      <c r="C584" t="s">
        <v>2642</v>
      </c>
      <c r="D584">
        <v>34</v>
      </c>
      <c r="E584">
        <v>34</v>
      </c>
      <c r="F584">
        <v>23.4</v>
      </c>
      <c r="G584">
        <v>3.2</v>
      </c>
      <c r="H584">
        <v>5.5</v>
      </c>
      <c r="I584">
        <v>0.58799999999999997</v>
      </c>
      <c r="J584">
        <v>3.2</v>
      </c>
      <c r="K584">
        <v>5.5</v>
      </c>
      <c r="L584">
        <v>0.58799999999999997</v>
      </c>
      <c r="M584">
        <v>0</v>
      </c>
      <c r="N584">
        <v>0</v>
      </c>
      <c r="P584">
        <v>1.4</v>
      </c>
      <c r="Q584">
        <v>2.2999999999999998</v>
      </c>
      <c r="R584">
        <v>0.61</v>
      </c>
      <c r="S584">
        <v>2.4</v>
      </c>
      <c r="T584">
        <v>4.3</v>
      </c>
      <c r="U584">
        <v>6.7</v>
      </c>
      <c r="V584">
        <v>1</v>
      </c>
      <c r="W584">
        <v>0.7</v>
      </c>
      <c r="X584">
        <v>1.4</v>
      </c>
      <c r="Y584">
        <v>1.1000000000000001</v>
      </c>
      <c r="Z584">
        <v>3</v>
      </c>
      <c r="AA584">
        <v>7.9</v>
      </c>
    </row>
    <row r="585" spans="1:27" x14ac:dyDescent="0.3">
      <c r="A585" t="s">
        <v>2632</v>
      </c>
      <c r="B585">
        <v>5</v>
      </c>
      <c r="C585" t="s">
        <v>2645</v>
      </c>
      <c r="D585">
        <v>34</v>
      </c>
      <c r="E585">
        <v>27</v>
      </c>
      <c r="F585">
        <v>26.7</v>
      </c>
      <c r="G585">
        <v>2.2000000000000002</v>
      </c>
      <c r="H585">
        <v>5.2</v>
      </c>
      <c r="I585">
        <v>0.42099999999999999</v>
      </c>
      <c r="J585">
        <v>1.7</v>
      </c>
      <c r="K585">
        <v>3.7</v>
      </c>
      <c r="L585">
        <v>0.45600000000000002</v>
      </c>
      <c r="M585">
        <v>0.5</v>
      </c>
      <c r="N585">
        <v>1.6</v>
      </c>
      <c r="O585">
        <v>0.34</v>
      </c>
      <c r="P585">
        <v>1.3</v>
      </c>
      <c r="Q585">
        <v>1.6</v>
      </c>
      <c r="R585">
        <v>0.83</v>
      </c>
      <c r="S585">
        <v>0.1</v>
      </c>
      <c r="T585">
        <v>2.5</v>
      </c>
      <c r="U585">
        <v>2.6</v>
      </c>
      <c r="V585">
        <v>2.9</v>
      </c>
      <c r="W585">
        <v>0.8</v>
      </c>
      <c r="X585">
        <v>0.2</v>
      </c>
      <c r="Y585">
        <v>1.6</v>
      </c>
      <c r="Z585">
        <v>1.8</v>
      </c>
      <c r="AA585">
        <v>6.2</v>
      </c>
    </row>
    <row r="586" spans="1:27" x14ac:dyDescent="0.3">
      <c r="A586" t="s">
        <v>2632</v>
      </c>
      <c r="B586">
        <v>6</v>
      </c>
      <c r="C586" t="s">
        <v>2650</v>
      </c>
      <c r="D586">
        <v>31</v>
      </c>
      <c r="E586">
        <v>12</v>
      </c>
      <c r="F586">
        <v>15.7</v>
      </c>
      <c r="G586">
        <v>1.5</v>
      </c>
      <c r="H586">
        <v>3.6</v>
      </c>
      <c r="I586">
        <v>0.42</v>
      </c>
      <c r="J586">
        <v>1</v>
      </c>
      <c r="K586">
        <v>1.5</v>
      </c>
      <c r="L586">
        <v>0.66</v>
      </c>
      <c r="M586">
        <v>0.5</v>
      </c>
      <c r="N586">
        <v>2.1</v>
      </c>
      <c r="O586">
        <v>0.246</v>
      </c>
      <c r="P586">
        <v>0.5</v>
      </c>
      <c r="Q586">
        <v>0.9</v>
      </c>
      <c r="R586">
        <v>0.55600000000000005</v>
      </c>
      <c r="S586">
        <v>0.7</v>
      </c>
      <c r="T586">
        <v>1.1000000000000001</v>
      </c>
      <c r="U586">
        <v>1.9</v>
      </c>
      <c r="V586">
        <v>0.5</v>
      </c>
      <c r="W586">
        <v>0.5</v>
      </c>
      <c r="X586">
        <v>0</v>
      </c>
      <c r="Y586">
        <v>0.7</v>
      </c>
      <c r="Z586">
        <v>1.8</v>
      </c>
      <c r="AA586">
        <v>4</v>
      </c>
    </row>
    <row r="587" spans="1:27" x14ac:dyDescent="0.3">
      <c r="A587" t="s">
        <v>2632</v>
      </c>
      <c r="B587">
        <v>7</v>
      </c>
      <c r="C587" t="s">
        <v>2647</v>
      </c>
      <c r="D587">
        <v>34</v>
      </c>
      <c r="E587">
        <v>0</v>
      </c>
      <c r="F587">
        <v>14.8</v>
      </c>
      <c r="G587">
        <v>1.5</v>
      </c>
      <c r="H587">
        <v>3</v>
      </c>
      <c r="I587">
        <v>0.495</v>
      </c>
      <c r="J587">
        <v>1.4</v>
      </c>
      <c r="K587">
        <v>2.8</v>
      </c>
      <c r="L587">
        <v>0.51600000000000001</v>
      </c>
      <c r="M587">
        <v>0.1</v>
      </c>
      <c r="N587">
        <v>0.2</v>
      </c>
      <c r="O587">
        <v>0.25</v>
      </c>
      <c r="P587">
        <v>0.6</v>
      </c>
      <c r="Q587">
        <v>1</v>
      </c>
      <c r="R587">
        <v>0.66700000000000004</v>
      </c>
      <c r="S587">
        <v>1.5</v>
      </c>
      <c r="T587">
        <v>1.7</v>
      </c>
      <c r="U587">
        <v>3.1</v>
      </c>
      <c r="V587">
        <v>0.6</v>
      </c>
      <c r="W587">
        <v>0.5</v>
      </c>
      <c r="X587">
        <v>0.3</v>
      </c>
      <c r="Y587">
        <v>0.9</v>
      </c>
      <c r="Z587">
        <v>1.9</v>
      </c>
      <c r="AA587">
        <v>3.7</v>
      </c>
    </row>
    <row r="588" spans="1:27" x14ac:dyDescent="0.3">
      <c r="A588" t="s">
        <v>2632</v>
      </c>
      <c r="B588">
        <v>8</v>
      </c>
      <c r="C588" t="s">
        <v>2652</v>
      </c>
      <c r="D588">
        <v>34</v>
      </c>
      <c r="E588">
        <v>4</v>
      </c>
      <c r="F588">
        <v>13.8</v>
      </c>
      <c r="G588">
        <v>0.9</v>
      </c>
      <c r="H588">
        <v>2.4</v>
      </c>
      <c r="I588">
        <v>0.39500000000000002</v>
      </c>
      <c r="J588">
        <v>0.3</v>
      </c>
      <c r="K588">
        <v>0.9</v>
      </c>
      <c r="L588">
        <v>0.36699999999999999</v>
      </c>
      <c r="M588">
        <v>0.6</v>
      </c>
      <c r="N588">
        <v>1.5</v>
      </c>
      <c r="O588">
        <v>0.41199999999999998</v>
      </c>
      <c r="P588">
        <v>0.3</v>
      </c>
      <c r="Q588">
        <v>0.5</v>
      </c>
      <c r="R588">
        <v>0.68799999999999994</v>
      </c>
      <c r="S588">
        <v>0.5</v>
      </c>
      <c r="T588">
        <v>2.1</v>
      </c>
      <c r="U588">
        <v>2.6</v>
      </c>
      <c r="V588">
        <v>0.4</v>
      </c>
      <c r="W588">
        <v>0.2</v>
      </c>
      <c r="X588">
        <v>0.1</v>
      </c>
      <c r="Y588">
        <v>0.5</v>
      </c>
      <c r="Z588">
        <v>1.2</v>
      </c>
      <c r="AA588">
        <v>2.8</v>
      </c>
    </row>
    <row r="589" spans="1:27" x14ac:dyDescent="0.3">
      <c r="A589" t="s">
        <v>2632</v>
      </c>
      <c r="B589">
        <v>9</v>
      </c>
      <c r="C589" t="s">
        <v>2653</v>
      </c>
      <c r="D589">
        <v>26</v>
      </c>
      <c r="E589">
        <v>0</v>
      </c>
      <c r="F589">
        <v>5.3</v>
      </c>
      <c r="G589">
        <v>0.8</v>
      </c>
      <c r="H589">
        <v>1.8</v>
      </c>
      <c r="I589">
        <v>0.44700000000000001</v>
      </c>
      <c r="J589">
        <v>0.5</v>
      </c>
      <c r="K589">
        <v>1.2</v>
      </c>
      <c r="L589">
        <v>0.438</v>
      </c>
      <c r="M589">
        <v>0.3</v>
      </c>
      <c r="N589">
        <v>0.6</v>
      </c>
      <c r="O589">
        <v>0.46700000000000003</v>
      </c>
      <c r="P589">
        <v>0.2</v>
      </c>
      <c r="Q589">
        <v>0.3</v>
      </c>
      <c r="R589">
        <v>0.71399999999999997</v>
      </c>
      <c r="S589">
        <v>0.3</v>
      </c>
      <c r="T589">
        <v>0.9</v>
      </c>
      <c r="U589">
        <v>1.2</v>
      </c>
      <c r="V589">
        <v>0.2</v>
      </c>
      <c r="W589">
        <v>0</v>
      </c>
      <c r="X589">
        <v>0.1</v>
      </c>
      <c r="Y589">
        <v>0.5</v>
      </c>
      <c r="Z589">
        <v>0.6</v>
      </c>
      <c r="AA589">
        <v>2.1</v>
      </c>
    </row>
    <row r="590" spans="1:27" x14ac:dyDescent="0.3">
      <c r="A590" t="s">
        <v>2632</v>
      </c>
      <c r="B590">
        <v>10</v>
      </c>
      <c r="C590" t="s">
        <v>2660</v>
      </c>
      <c r="D590">
        <v>7</v>
      </c>
      <c r="E590">
        <v>1</v>
      </c>
      <c r="F590">
        <v>5.6</v>
      </c>
      <c r="G590">
        <v>0.4</v>
      </c>
      <c r="H590">
        <v>0.9</v>
      </c>
      <c r="I590">
        <v>0.5</v>
      </c>
      <c r="J590">
        <v>0.3</v>
      </c>
      <c r="K590">
        <v>0.4</v>
      </c>
      <c r="L590">
        <v>0.66700000000000004</v>
      </c>
      <c r="M590">
        <v>0.1</v>
      </c>
      <c r="N590">
        <v>0.4</v>
      </c>
      <c r="O590">
        <v>0.33300000000000002</v>
      </c>
      <c r="P590">
        <v>0.1</v>
      </c>
      <c r="Q590">
        <v>0.3</v>
      </c>
      <c r="R590">
        <v>0.5</v>
      </c>
      <c r="S590">
        <v>0</v>
      </c>
      <c r="T590">
        <v>0.4</v>
      </c>
      <c r="U590">
        <v>0.4</v>
      </c>
      <c r="V590">
        <v>0</v>
      </c>
      <c r="W590">
        <v>0.1</v>
      </c>
      <c r="X590">
        <v>0</v>
      </c>
      <c r="Y590">
        <v>0</v>
      </c>
      <c r="Z590">
        <v>1.1000000000000001</v>
      </c>
      <c r="AA590">
        <v>1.1000000000000001</v>
      </c>
    </row>
    <row r="591" spans="1:27" x14ac:dyDescent="0.3">
      <c r="A591" t="s">
        <v>2632</v>
      </c>
      <c r="B591">
        <v>11</v>
      </c>
      <c r="C591" t="s">
        <v>2655</v>
      </c>
      <c r="D591">
        <v>22</v>
      </c>
      <c r="E591">
        <v>0</v>
      </c>
      <c r="F591">
        <v>3.3</v>
      </c>
      <c r="G591">
        <v>0.3</v>
      </c>
      <c r="H591">
        <v>1</v>
      </c>
      <c r="I591">
        <v>0.30399999999999999</v>
      </c>
      <c r="J591">
        <v>0</v>
      </c>
      <c r="K591">
        <v>0</v>
      </c>
      <c r="L591">
        <v>1</v>
      </c>
      <c r="M591">
        <v>0.3</v>
      </c>
      <c r="N591">
        <v>1</v>
      </c>
      <c r="O591">
        <v>0.27300000000000002</v>
      </c>
      <c r="P591">
        <v>0</v>
      </c>
      <c r="Q591">
        <v>0.1</v>
      </c>
      <c r="R591">
        <v>0.5</v>
      </c>
      <c r="S591">
        <v>0</v>
      </c>
      <c r="T591">
        <v>0</v>
      </c>
      <c r="U591">
        <v>0.1</v>
      </c>
      <c r="V591">
        <v>0.2</v>
      </c>
      <c r="W591">
        <v>0</v>
      </c>
      <c r="X591">
        <v>0</v>
      </c>
      <c r="Y591">
        <v>0</v>
      </c>
      <c r="Z591">
        <v>0.2</v>
      </c>
      <c r="AA591">
        <v>1</v>
      </c>
    </row>
    <row r="592" spans="1:27" x14ac:dyDescent="0.3">
      <c r="A592" t="s">
        <v>2632</v>
      </c>
      <c r="B592">
        <v>12</v>
      </c>
      <c r="C592" t="s">
        <v>2658</v>
      </c>
      <c r="D592">
        <v>20</v>
      </c>
      <c r="E592">
        <v>0</v>
      </c>
      <c r="F592">
        <v>3.9</v>
      </c>
      <c r="G592">
        <v>0.3</v>
      </c>
      <c r="H592">
        <v>0.8</v>
      </c>
      <c r="I592">
        <v>0.4</v>
      </c>
      <c r="J592">
        <v>0.3</v>
      </c>
      <c r="K592">
        <v>0.4</v>
      </c>
      <c r="L592">
        <v>0.625</v>
      </c>
      <c r="M592">
        <v>0.1</v>
      </c>
      <c r="N592">
        <v>0.4</v>
      </c>
      <c r="O592">
        <v>0.14299999999999999</v>
      </c>
      <c r="P592">
        <v>0.2</v>
      </c>
      <c r="Q592">
        <v>0.4</v>
      </c>
      <c r="R592">
        <v>0.375</v>
      </c>
      <c r="S592">
        <v>0.1</v>
      </c>
      <c r="T592">
        <v>0.4</v>
      </c>
      <c r="U592">
        <v>0.4</v>
      </c>
      <c r="V592">
        <v>0.3</v>
      </c>
      <c r="W592">
        <v>0.2</v>
      </c>
      <c r="X592">
        <v>0.1</v>
      </c>
      <c r="Y592">
        <v>0.6</v>
      </c>
      <c r="Z592">
        <v>0.4</v>
      </c>
      <c r="AA592">
        <v>0.8</v>
      </c>
    </row>
    <row r="593" spans="1:27" x14ac:dyDescent="0.3">
      <c r="A593" t="s">
        <v>2632</v>
      </c>
      <c r="B593">
        <v>13</v>
      </c>
      <c r="C593" t="s">
        <v>2663</v>
      </c>
      <c r="D593">
        <v>10</v>
      </c>
      <c r="E593">
        <v>0</v>
      </c>
      <c r="F593">
        <v>1.3</v>
      </c>
      <c r="G593">
        <v>0.1</v>
      </c>
      <c r="H593">
        <v>0.1</v>
      </c>
      <c r="I593">
        <v>1</v>
      </c>
      <c r="J593">
        <v>0.1</v>
      </c>
      <c r="K593">
        <v>0.1</v>
      </c>
      <c r="L593">
        <v>1</v>
      </c>
      <c r="M593">
        <v>0</v>
      </c>
      <c r="N593">
        <v>0</v>
      </c>
      <c r="P593">
        <v>0</v>
      </c>
      <c r="Q593">
        <v>0</v>
      </c>
      <c r="S593">
        <v>0</v>
      </c>
      <c r="T593">
        <v>0.1</v>
      </c>
      <c r="U593">
        <v>0.1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0.2</v>
      </c>
    </row>
    <row r="594" spans="1:27" x14ac:dyDescent="0.3">
      <c r="A594" t="s">
        <v>2670</v>
      </c>
      <c r="B594">
        <v>1</v>
      </c>
      <c r="C594" t="s">
        <v>2671</v>
      </c>
      <c r="D594">
        <v>34</v>
      </c>
      <c r="E594">
        <v>33</v>
      </c>
      <c r="F594">
        <v>31.5</v>
      </c>
      <c r="G594">
        <v>5.0999999999999996</v>
      </c>
      <c r="H594">
        <v>12.6</v>
      </c>
      <c r="I594">
        <v>0.40500000000000003</v>
      </c>
      <c r="J594">
        <v>3.5</v>
      </c>
      <c r="K594">
        <v>7.5</v>
      </c>
      <c r="L594">
        <v>0.47199999999999998</v>
      </c>
      <c r="M594">
        <v>1.6</v>
      </c>
      <c r="N594">
        <v>5.2</v>
      </c>
      <c r="O594">
        <v>0.307</v>
      </c>
      <c r="P594">
        <v>4.3</v>
      </c>
      <c r="Q594">
        <v>6.1</v>
      </c>
      <c r="R594">
        <v>0.7</v>
      </c>
      <c r="S594">
        <v>1.3</v>
      </c>
      <c r="T594">
        <v>3</v>
      </c>
      <c r="U594">
        <v>4.3</v>
      </c>
      <c r="V594">
        <v>2.2999999999999998</v>
      </c>
      <c r="W594">
        <v>1.5</v>
      </c>
      <c r="X594">
        <v>0.2</v>
      </c>
      <c r="Y594">
        <v>2.9</v>
      </c>
      <c r="Z594">
        <v>3</v>
      </c>
      <c r="AA594">
        <v>16.100000000000001</v>
      </c>
    </row>
    <row r="595" spans="1:27" x14ac:dyDescent="0.3">
      <c r="A595" t="s">
        <v>2670</v>
      </c>
      <c r="B595">
        <v>2</v>
      </c>
      <c r="C595" t="s">
        <v>2674</v>
      </c>
      <c r="D595">
        <v>32</v>
      </c>
      <c r="E595">
        <v>28</v>
      </c>
      <c r="F595">
        <v>32.6</v>
      </c>
      <c r="G595">
        <v>4.3</v>
      </c>
      <c r="H595">
        <v>10.8</v>
      </c>
      <c r="I595">
        <v>0.40200000000000002</v>
      </c>
      <c r="J595">
        <v>3</v>
      </c>
      <c r="K595">
        <v>6.5</v>
      </c>
      <c r="L595">
        <v>0.46200000000000002</v>
      </c>
      <c r="M595">
        <v>1.3</v>
      </c>
      <c r="N595">
        <v>4.3</v>
      </c>
      <c r="O595">
        <v>0.312</v>
      </c>
      <c r="P595">
        <v>2.9</v>
      </c>
      <c r="Q595">
        <v>3.9</v>
      </c>
      <c r="R595">
        <v>0.73599999999999999</v>
      </c>
      <c r="S595">
        <v>0.7</v>
      </c>
      <c r="T595">
        <v>2.5</v>
      </c>
      <c r="U595">
        <v>3.2</v>
      </c>
      <c r="V595">
        <v>5</v>
      </c>
      <c r="W595">
        <v>1.3</v>
      </c>
      <c r="X595">
        <v>0</v>
      </c>
      <c r="Y595">
        <v>2.1</v>
      </c>
      <c r="Z595">
        <v>1.3</v>
      </c>
      <c r="AA595">
        <v>12.9</v>
      </c>
    </row>
    <row r="596" spans="1:27" x14ac:dyDescent="0.3">
      <c r="A596" t="s">
        <v>2670</v>
      </c>
      <c r="B596">
        <v>3</v>
      </c>
      <c r="C596" t="s">
        <v>2676</v>
      </c>
      <c r="D596">
        <v>34</v>
      </c>
      <c r="E596">
        <v>34</v>
      </c>
      <c r="F596">
        <v>32.4</v>
      </c>
      <c r="G596">
        <v>4.2</v>
      </c>
      <c r="H596">
        <v>7.9</v>
      </c>
      <c r="I596">
        <v>0.53400000000000003</v>
      </c>
      <c r="J596">
        <v>3.9</v>
      </c>
      <c r="K596">
        <v>7.1</v>
      </c>
      <c r="L596">
        <v>0.54300000000000004</v>
      </c>
      <c r="M596">
        <v>0.3</v>
      </c>
      <c r="N596">
        <v>0.7</v>
      </c>
      <c r="O596">
        <v>0.44</v>
      </c>
      <c r="P596">
        <v>3.4</v>
      </c>
      <c r="Q596">
        <v>5.5</v>
      </c>
      <c r="R596">
        <v>0.61799999999999999</v>
      </c>
      <c r="S596">
        <v>2.1</v>
      </c>
      <c r="T596">
        <v>8.1999999999999993</v>
      </c>
      <c r="U596">
        <v>10.3</v>
      </c>
      <c r="V596">
        <v>3.2</v>
      </c>
      <c r="W596">
        <v>0.8</v>
      </c>
      <c r="X596">
        <v>0.8</v>
      </c>
      <c r="Y596">
        <v>3</v>
      </c>
      <c r="Z596">
        <v>2.7</v>
      </c>
      <c r="AA596">
        <v>12.1</v>
      </c>
    </row>
    <row r="597" spans="1:27" x14ac:dyDescent="0.3">
      <c r="A597" t="s">
        <v>2670</v>
      </c>
      <c r="B597">
        <v>4</v>
      </c>
      <c r="C597" t="s">
        <v>2679</v>
      </c>
      <c r="D597">
        <v>28</v>
      </c>
      <c r="E597">
        <v>21</v>
      </c>
      <c r="F597">
        <v>29.3</v>
      </c>
      <c r="G597">
        <v>3.4</v>
      </c>
      <c r="H597">
        <v>9.8000000000000007</v>
      </c>
      <c r="I597">
        <v>0.34399999999999997</v>
      </c>
      <c r="J597">
        <v>1.5</v>
      </c>
      <c r="K597">
        <v>4.9000000000000004</v>
      </c>
      <c r="L597">
        <v>0.314</v>
      </c>
      <c r="M597">
        <v>1.8</v>
      </c>
      <c r="N597">
        <v>4.9000000000000004</v>
      </c>
      <c r="O597">
        <v>0.375</v>
      </c>
      <c r="P597">
        <v>2.5</v>
      </c>
      <c r="Q597">
        <v>3</v>
      </c>
      <c r="R597">
        <v>0.83499999999999996</v>
      </c>
      <c r="S597">
        <v>0.3</v>
      </c>
      <c r="T597">
        <v>3</v>
      </c>
      <c r="U597">
        <v>3.3</v>
      </c>
      <c r="V597">
        <v>1.3</v>
      </c>
      <c r="W597">
        <v>1</v>
      </c>
      <c r="X597">
        <v>0.2</v>
      </c>
      <c r="Y597">
        <v>1.3</v>
      </c>
      <c r="Z597">
        <v>2</v>
      </c>
      <c r="AA597">
        <v>11.1</v>
      </c>
    </row>
    <row r="598" spans="1:27" x14ac:dyDescent="0.3">
      <c r="A598" t="s">
        <v>2670</v>
      </c>
      <c r="B598">
        <v>5</v>
      </c>
      <c r="C598" t="s">
        <v>2681</v>
      </c>
      <c r="D598">
        <v>34</v>
      </c>
      <c r="E598">
        <v>32</v>
      </c>
      <c r="F598">
        <v>25</v>
      </c>
      <c r="G598">
        <v>3.3</v>
      </c>
      <c r="H598">
        <v>5.6</v>
      </c>
      <c r="I598">
        <v>0.59799999999999998</v>
      </c>
      <c r="J598">
        <v>3.3</v>
      </c>
      <c r="K598">
        <v>5.6</v>
      </c>
      <c r="L598">
        <v>0.59799999999999998</v>
      </c>
      <c r="M598">
        <v>0</v>
      </c>
      <c r="N598">
        <v>0</v>
      </c>
      <c r="P598">
        <v>2.1</v>
      </c>
      <c r="Q598">
        <v>3.6</v>
      </c>
      <c r="R598">
        <v>0.57899999999999996</v>
      </c>
      <c r="S598">
        <v>2.2999999999999998</v>
      </c>
      <c r="T598">
        <v>2.9</v>
      </c>
      <c r="U598">
        <v>5.2</v>
      </c>
      <c r="V598">
        <v>0.3</v>
      </c>
      <c r="W598">
        <v>0.4</v>
      </c>
      <c r="X598">
        <v>0.7</v>
      </c>
      <c r="Y598">
        <v>1.3</v>
      </c>
      <c r="Z598">
        <v>3.1</v>
      </c>
      <c r="AA598">
        <v>8.6999999999999993</v>
      </c>
    </row>
    <row r="599" spans="1:27" x14ac:dyDescent="0.3">
      <c r="A599" t="s">
        <v>2670</v>
      </c>
      <c r="B599">
        <v>6</v>
      </c>
      <c r="C599" t="s">
        <v>2684</v>
      </c>
      <c r="D599">
        <v>34</v>
      </c>
      <c r="E599">
        <v>15</v>
      </c>
      <c r="F599">
        <v>25.1</v>
      </c>
      <c r="G599">
        <v>2.9</v>
      </c>
      <c r="H599">
        <v>6.9</v>
      </c>
      <c r="I599">
        <v>0.41899999999999998</v>
      </c>
      <c r="J599">
        <v>1.9</v>
      </c>
      <c r="K599">
        <v>3.9</v>
      </c>
      <c r="L599">
        <v>0.504</v>
      </c>
      <c r="M599">
        <v>1</v>
      </c>
      <c r="N599">
        <v>3.1</v>
      </c>
      <c r="O599">
        <v>0.314</v>
      </c>
      <c r="P599">
        <v>1.8</v>
      </c>
      <c r="Q599">
        <v>2.4</v>
      </c>
      <c r="R599">
        <v>0.747</v>
      </c>
      <c r="S599">
        <v>1.1000000000000001</v>
      </c>
      <c r="T599">
        <v>2.4</v>
      </c>
      <c r="U599">
        <v>3.5</v>
      </c>
      <c r="V599">
        <v>1.3</v>
      </c>
      <c r="W599">
        <v>0.6</v>
      </c>
      <c r="X599">
        <v>0.2</v>
      </c>
      <c r="Y599">
        <v>1.4</v>
      </c>
      <c r="Z599">
        <v>2.6</v>
      </c>
      <c r="AA599">
        <v>8.6</v>
      </c>
    </row>
    <row r="600" spans="1:27" x14ac:dyDescent="0.3">
      <c r="A600" t="s">
        <v>2670</v>
      </c>
      <c r="B600">
        <v>7</v>
      </c>
      <c r="C600" t="s">
        <v>2686</v>
      </c>
      <c r="D600">
        <v>30</v>
      </c>
      <c r="E600">
        <v>3</v>
      </c>
      <c r="F600">
        <v>17.399999999999999</v>
      </c>
      <c r="G600">
        <v>2.1</v>
      </c>
      <c r="H600">
        <v>5.4</v>
      </c>
      <c r="I600">
        <v>0.39100000000000001</v>
      </c>
      <c r="J600">
        <v>0.8</v>
      </c>
      <c r="K600">
        <v>1.5</v>
      </c>
      <c r="L600">
        <v>0.51100000000000001</v>
      </c>
      <c r="M600">
        <v>1.3</v>
      </c>
      <c r="N600">
        <v>3.9</v>
      </c>
      <c r="O600">
        <v>0.34499999999999997</v>
      </c>
      <c r="P600">
        <v>0.3</v>
      </c>
      <c r="Q600">
        <v>0.5</v>
      </c>
      <c r="R600">
        <v>0.71399999999999997</v>
      </c>
      <c r="S600">
        <v>0.5</v>
      </c>
      <c r="T600">
        <v>2.1</v>
      </c>
      <c r="U600">
        <v>2.6</v>
      </c>
      <c r="V600">
        <v>0.3</v>
      </c>
      <c r="W600">
        <v>0.6</v>
      </c>
      <c r="X600">
        <v>0.2</v>
      </c>
      <c r="Y600">
        <v>0.5</v>
      </c>
      <c r="Z600">
        <v>2.2999999999999998</v>
      </c>
      <c r="AA600">
        <v>5.9</v>
      </c>
    </row>
    <row r="601" spans="1:27" x14ac:dyDescent="0.3">
      <c r="A601" t="s">
        <v>2670</v>
      </c>
      <c r="B601">
        <v>8</v>
      </c>
      <c r="C601" t="s">
        <v>2690</v>
      </c>
      <c r="D601">
        <v>33</v>
      </c>
      <c r="E601">
        <v>4</v>
      </c>
      <c r="F601">
        <v>13.1</v>
      </c>
      <c r="G601">
        <v>1.8</v>
      </c>
      <c r="H601">
        <v>2.2999999999999998</v>
      </c>
      <c r="I601">
        <v>0.76600000000000001</v>
      </c>
      <c r="J601">
        <v>1.8</v>
      </c>
      <c r="K601">
        <v>2.2999999999999998</v>
      </c>
      <c r="L601">
        <v>0.76600000000000001</v>
      </c>
      <c r="M601">
        <v>0</v>
      </c>
      <c r="N601">
        <v>0</v>
      </c>
      <c r="P601">
        <v>0.9</v>
      </c>
      <c r="Q601">
        <v>1.4</v>
      </c>
      <c r="R601">
        <v>0.63800000000000001</v>
      </c>
      <c r="S601">
        <v>1.6</v>
      </c>
      <c r="T601">
        <v>2.1</v>
      </c>
      <c r="U601">
        <v>3.7</v>
      </c>
      <c r="V601">
        <v>0.1</v>
      </c>
      <c r="W601">
        <v>0.3</v>
      </c>
      <c r="X601">
        <v>0.8</v>
      </c>
      <c r="Y601">
        <v>0.7</v>
      </c>
      <c r="Z601">
        <v>2.6</v>
      </c>
      <c r="AA601">
        <v>4.5</v>
      </c>
    </row>
    <row r="602" spans="1:27" x14ac:dyDescent="0.3">
      <c r="A602" t="s">
        <v>2670</v>
      </c>
      <c r="B602">
        <v>9</v>
      </c>
      <c r="C602" t="s">
        <v>2694</v>
      </c>
      <c r="D602">
        <v>6</v>
      </c>
      <c r="E602">
        <v>0</v>
      </c>
      <c r="F602">
        <v>8.8000000000000007</v>
      </c>
      <c r="G602">
        <v>0.8</v>
      </c>
      <c r="H602">
        <v>1.2</v>
      </c>
      <c r="I602">
        <v>0.71399999999999997</v>
      </c>
      <c r="J602">
        <v>0.7</v>
      </c>
      <c r="K602">
        <v>1</v>
      </c>
      <c r="L602">
        <v>0.66700000000000004</v>
      </c>
      <c r="M602">
        <v>0.2</v>
      </c>
      <c r="N602">
        <v>0.2</v>
      </c>
      <c r="O602">
        <v>1</v>
      </c>
      <c r="P602">
        <v>0.2</v>
      </c>
      <c r="Q602">
        <v>1.3</v>
      </c>
      <c r="R602">
        <v>0.125</v>
      </c>
      <c r="S602">
        <v>1</v>
      </c>
      <c r="T602">
        <v>1.7</v>
      </c>
      <c r="U602">
        <v>2.7</v>
      </c>
      <c r="V602">
        <v>1</v>
      </c>
      <c r="W602">
        <v>0.2</v>
      </c>
      <c r="X602">
        <v>0</v>
      </c>
      <c r="Y602">
        <v>1</v>
      </c>
      <c r="Z602">
        <v>1.2</v>
      </c>
      <c r="AA602">
        <v>2</v>
      </c>
    </row>
    <row r="603" spans="1:27" x14ac:dyDescent="0.3">
      <c r="A603" t="s">
        <v>2670</v>
      </c>
      <c r="B603">
        <v>10</v>
      </c>
      <c r="C603" t="s">
        <v>2699</v>
      </c>
      <c r="D603">
        <v>4</v>
      </c>
      <c r="E603">
        <v>0</v>
      </c>
      <c r="F603">
        <v>1.3</v>
      </c>
      <c r="G603">
        <v>0.5</v>
      </c>
      <c r="H603">
        <v>0.8</v>
      </c>
      <c r="I603">
        <v>0.66700000000000004</v>
      </c>
      <c r="J603">
        <v>0.3</v>
      </c>
      <c r="K603">
        <v>0.3</v>
      </c>
      <c r="L603">
        <v>1</v>
      </c>
      <c r="M603">
        <v>0.3</v>
      </c>
      <c r="N603">
        <v>0.5</v>
      </c>
      <c r="O603">
        <v>0.5</v>
      </c>
      <c r="P603">
        <v>0</v>
      </c>
      <c r="Q603">
        <v>0</v>
      </c>
      <c r="S603">
        <v>0</v>
      </c>
      <c r="T603">
        <v>0.5</v>
      </c>
      <c r="U603">
        <v>0.5</v>
      </c>
      <c r="V603">
        <v>0</v>
      </c>
      <c r="W603">
        <v>0</v>
      </c>
      <c r="X603">
        <v>0</v>
      </c>
      <c r="Y603">
        <v>0.3</v>
      </c>
      <c r="Z603">
        <v>0.3</v>
      </c>
      <c r="AA603">
        <v>1.3</v>
      </c>
    </row>
    <row r="604" spans="1:27" x14ac:dyDescent="0.3">
      <c r="A604" t="s">
        <v>2670</v>
      </c>
      <c r="B604">
        <v>11</v>
      </c>
      <c r="C604" t="s">
        <v>2692</v>
      </c>
      <c r="D604">
        <v>21</v>
      </c>
      <c r="E604">
        <v>0</v>
      </c>
      <c r="F604">
        <v>3.7</v>
      </c>
      <c r="G604">
        <v>0.2</v>
      </c>
      <c r="H604">
        <v>0.4</v>
      </c>
      <c r="I604">
        <v>0.55600000000000005</v>
      </c>
      <c r="J604">
        <v>0</v>
      </c>
      <c r="K604">
        <v>0</v>
      </c>
      <c r="L604">
        <v>1</v>
      </c>
      <c r="M604">
        <v>0.2</v>
      </c>
      <c r="N604">
        <v>0.4</v>
      </c>
      <c r="O604">
        <v>0.5</v>
      </c>
      <c r="P604">
        <v>0.1</v>
      </c>
      <c r="Q604">
        <v>0.1</v>
      </c>
      <c r="R604">
        <v>1</v>
      </c>
      <c r="S604">
        <v>0</v>
      </c>
      <c r="T604">
        <v>0.3</v>
      </c>
      <c r="U604">
        <v>0.4</v>
      </c>
      <c r="V604">
        <v>0.1</v>
      </c>
      <c r="W604">
        <v>0.1</v>
      </c>
      <c r="X604">
        <v>0.2</v>
      </c>
      <c r="Y604">
        <v>0.3</v>
      </c>
      <c r="Z604">
        <v>0.3</v>
      </c>
      <c r="AA604">
        <v>0.8</v>
      </c>
    </row>
    <row r="605" spans="1:27" x14ac:dyDescent="0.3">
      <c r="A605" t="s">
        <v>2670</v>
      </c>
      <c r="B605">
        <v>12</v>
      </c>
      <c r="C605" t="s">
        <v>2695</v>
      </c>
      <c r="D605">
        <v>17</v>
      </c>
      <c r="E605">
        <v>0</v>
      </c>
      <c r="F605">
        <v>3</v>
      </c>
      <c r="G605">
        <v>0.1</v>
      </c>
      <c r="H605">
        <v>0.5</v>
      </c>
      <c r="I605">
        <v>0.222</v>
      </c>
      <c r="J605">
        <v>0</v>
      </c>
      <c r="K605">
        <v>0.1</v>
      </c>
      <c r="L605">
        <v>0</v>
      </c>
      <c r="M605">
        <v>0.1</v>
      </c>
      <c r="N605">
        <v>0.4</v>
      </c>
      <c r="O605">
        <v>0.28599999999999998</v>
      </c>
      <c r="P605">
        <v>0</v>
      </c>
      <c r="Q605">
        <v>0</v>
      </c>
      <c r="S605">
        <v>0.1</v>
      </c>
      <c r="T605">
        <v>0.3</v>
      </c>
      <c r="U605">
        <v>0.4</v>
      </c>
      <c r="V605">
        <v>0</v>
      </c>
      <c r="W605">
        <v>0.1</v>
      </c>
      <c r="X605">
        <v>0</v>
      </c>
      <c r="Y605">
        <v>0.2</v>
      </c>
      <c r="Z605">
        <v>0.8</v>
      </c>
      <c r="AA605">
        <v>0.4</v>
      </c>
    </row>
    <row r="606" spans="1:27" x14ac:dyDescent="0.3">
      <c r="A606" t="s">
        <v>2670</v>
      </c>
      <c r="B606">
        <v>13</v>
      </c>
      <c r="C606" t="s">
        <v>2700</v>
      </c>
      <c r="D606">
        <v>6</v>
      </c>
      <c r="E606">
        <v>0</v>
      </c>
      <c r="F606">
        <v>1.2</v>
      </c>
      <c r="G606">
        <v>0.2</v>
      </c>
      <c r="H606">
        <v>0.2</v>
      </c>
      <c r="I606">
        <v>1</v>
      </c>
      <c r="J606">
        <v>0.2</v>
      </c>
      <c r="K606">
        <v>0.2</v>
      </c>
      <c r="L606">
        <v>1</v>
      </c>
      <c r="M606">
        <v>0</v>
      </c>
      <c r="N606">
        <v>0</v>
      </c>
      <c r="P606">
        <v>0</v>
      </c>
      <c r="Q606">
        <v>0</v>
      </c>
      <c r="S606">
        <v>0</v>
      </c>
      <c r="T606">
        <v>0</v>
      </c>
      <c r="U606">
        <v>0</v>
      </c>
      <c r="V606">
        <v>0.2</v>
      </c>
      <c r="W606">
        <v>0</v>
      </c>
      <c r="X606">
        <v>0</v>
      </c>
      <c r="Y606">
        <v>0</v>
      </c>
      <c r="Z606">
        <v>0</v>
      </c>
      <c r="AA606">
        <v>0.3</v>
      </c>
    </row>
    <row r="607" spans="1:27" x14ac:dyDescent="0.3">
      <c r="A607" t="s">
        <v>2670</v>
      </c>
      <c r="B607">
        <v>14</v>
      </c>
      <c r="C607" t="s">
        <v>2703</v>
      </c>
      <c r="D607">
        <v>6</v>
      </c>
      <c r="E607">
        <v>0</v>
      </c>
      <c r="F607">
        <v>1</v>
      </c>
      <c r="G607">
        <v>0</v>
      </c>
      <c r="H607">
        <v>0.3</v>
      </c>
      <c r="I607">
        <v>0</v>
      </c>
      <c r="J607">
        <v>0</v>
      </c>
      <c r="K607">
        <v>0.3</v>
      </c>
      <c r="L607">
        <v>0</v>
      </c>
      <c r="M607">
        <v>0</v>
      </c>
      <c r="N607">
        <v>0</v>
      </c>
      <c r="P607">
        <v>0.3</v>
      </c>
      <c r="Q607">
        <v>0.7</v>
      </c>
      <c r="R607">
        <v>0.5</v>
      </c>
      <c r="S607">
        <v>0</v>
      </c>
      <c r="T607">
        <v>0</v>
      </c>
      <c r="U607">
        <v>0</v>
      </c>
      <c r="V607">
        <v>0</v>
      </c>
      <c r="W607">
        <v>0.2</v>
      </c>
      <c r="X607">
        <v>0</v>
      </c>
      <c r="Y607">
        <v>0</v>
      </c>
      <c r="Z607">
        <v>0</v>
      </c>
      <c r="AA607">
        <v>0.3</v>
      </c>
    </row>
    <row r="608" spans="1:27" x14ac:dyDescent="0.3">
      <c r="A608" t="s">
        <v>2670</v>
      </c>
      <c r="B608">
        <v>15</v>
      </c>
      <c r="C608" t="s">
        <v>2706</v>
      </c>
      <c r="D608">
        <v>2</v>
      </c>
      <c r="E608">
        <v>0</v>
      </c>
      <c r="F608">
        <v>1</v>
      </c>
      <c r="G608">
        <v>0</v>
      </c>
      <c r="H608">
        <v>0</v>
      </c>
      <c r="J608">
        <v>0</v>
      </c>
      <c r="K608">
        <v>0</v>
      </c>
      <c r="M608">
        <v>0</v>
      </c>
      <c r="N608">
        <v>0</v>
      </c>
      <c r="P608">
        <v>0</v>
      </c>
      <c r="Q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</row>
    <row r="609" spans="1:27" x14ac:dyDescent="0.3">
      <c r="A609" t="s">
        <v>2670</v>
      </c>
      <c r="B609">
        <v>16</v>
      </c>
      <c r="C609" t="s">
        <v>2708</v>
      </c>
      <c r="D609">
        <v>5</v>
      </c>
      <c r="E609">
        <v>0</v>
      </c>
      <c r="F609">
        <v>1.2</v>
      </c>
      <c r="G609">
        <v>0</v>
      </c>
      <c r="H609">
        <v>0.2</v>
      </c>
      <c r="I609">
        <v>0</v>
      </c>
      <c r="J609">
        <v>0</v>
      </c>
      <c r="K609">
        <v>0.2</v>
      </c>
      <c r="L609">
        <v>0</v>
      </c>
      <c r="M609">
        <v>0</v>
      </c>
      <c r="N609">
        <v>0</v>
      </c>
      <c r="P609">
        <v>0</v>
      </c>
      <c r="Q609">
        <v>0</v>
      </c>
      <c r="S609">
        <v>0</v>
      </c>
      <c r="T609">
        <v>0.2</v>
      </c>
      <c r="U609">
        <v>0.2</v>
      </c>
      <c r="V609">
        <v>0</v>
      </c>
      <c r="W609">
        <v>0.2</v>
      </c>
      <c r="X609">
        <v>0</v>
      </c>
      <c r="Y609">
        <v>0.2</v>
      </c>
      <c r="Z609">
        <v>0.2</v>
      </c>
      <c r="AA609">
        <v>0</v>
      </c>
    </row>
    <row r="610" spans="1:27" x14ac:dyDescent="0.3">
      <c r="A610" t="s">
        <v>2712</v>
      </c>
      <c r="B610">
        <v>1</v>
      </c>
      <c r="C610" t="s">
        <v>2713</v>
      </c>
      <c r="D610">
        <v>33</v>
      </c>
      <c r="E610">
        <v>33</v>
      </c>
      <c r="F610">
        <v>36.6</v>
      </c>
      <c r="G610">
        <v>8</v>
      </c>
      <c r="H610">
        <v>16.100000000000001</v>
      </c>
      <c r="I610">
        <v>0.499</v>
      </c>
      <c r="J610">
        <v>6.3</v>
      </c>
      <c r="K610">
        <v>11.3</v>
      </c>
      <c r="L610">
        <v>0.55600000000000005</v>
      </c>
      <c r="M610">
        <v>1.7</v>
      </c>
      <c r="N610">
        <v>4.8</v>
      </c>
      <c r="O610">
        <v>0.36299999999999999</v>
      </c>
      <c r="P610">
        <v>6.7</v>
      </c>
      <c r="Q610">
        <v>8.1999999999999993</v>
      </c>
      <c r="R610">
        <v>0.81299999999999994</v>
      </c>
      <c r="S610">
        <v>1.2</v>
      </c>
      <c r="T610">
        <v>4.5</v>
      </c>
      <c r="U610">
        <v>5.7</v>
      </c>
      <c r="V610">
        <v>10</v>
      </c>
      <c r="W610">
        <v>1.8</v>
      </c>
      <c r="X610">
        <v>0.8</v>
      </c>
      <c r="Y610">
        <v>5.2</v>
      </c>
      <c r="Z610">
        <v>1.5</v>
      </c>
      <c r="AA610">
        <v>24.5</v>
      </c>
    </row>
    <row r="611" spans="1:27" x14ac:dyDescent="0.3">
      <c r="A611" t="s">
        <v>2712</v>
      </c>
      <c r="B611">
        <v>2</v>
      </c>
      <c r="C611" t="s">
        <v>2718</v>
      </c>
      <c r="D611">
        <v>33</v>
      </c>
      <c r="E611">
        <v>33</v>
      </c>
      <c r="F611">
        <v>33.299999999999997</v>
      </c>
      <c r="G611">
        <v>4.9000000000000004</v>
      </c>
      <c r="H611">
        <v>10.5</v>
      </c>
      <c r="I611">
        <v>0.46800000000000003</v>
      </c>
      <c r="J611">
        <v>3.5</v>
      </c>
      <c r="K611">
        <v>6.1</v>
      </c>
      <c r="L611">
        <v>0.56699999999999995</v>
      </c>
      <c r="M611">
        <v>1.5</v>
      </c>
      <c r="N611">
        <v>4.4000000000000004</v>
      </c>
      <c r="O611">
        <v>0.33100000000000002</v>
      </c>
      <c r="P611">
        <v>1.8</v>
      </c>
      <c r="Q611">
        <v>2.5</v>
      </c>
      <c r="R611">
        <v>0.69899999999999995</v>
      </c>
      <c r="S611">
        <v>0.8</v>
      </c>
      <c r="T611">
        <v>3.4</v>
      </c>
      <c r="U611">
        <v>4.2</v>
      </c>
      <c r="V611">
        <v>1.7</v>
      </c>
      <c r="W611">
        <v>1.8</v>
      </c>
      <c r="X611">
        <v>0.5</v>
      </c>
      <c r="Y611">
        <v>1.2</v>
      </c>
      <c r="Z611">
        <v>1.6</v>
      </c>
      <c r="AA611">
        <v>13</v>
      </c>
    </row>
    <row r="612" spans="1:27" x14ac:dyDescent="0.3">
      <c r="A612" t="s">
        <v>2712</v>
      </c>
      <c r="B612">
        <v>3</v>
      </c>
      <c r="C612" t="s">
        <v>2719</v>
      </c>
      <c r="D612">
        <v>33</v>
      </c>
      <c r="E612">
        <v>33</v>
      </c>
      <c r="F612">
        <v>32.799999999999997</v>
      </c>
      <c r="G612">
        <v>3.9</v>
      </c>
      <c r="H612">
        <v>9.5</v>
      </c>
      <c r="I612">
        <v>0.41399999999999998</v>
      </c>
      <c r="J612">
        <v>1.2</v>
      </c>
      <c r="K612">
        <v>2.2000000000000002</v>
      </c>
      <c r="L612">
        <v>0.55600000000000005</v>
      </c>
      <c r="M612">
        <v>2.7</v>
      </c>
      <c r="N612">
        <v>7.3</v>
      </c>
      <c r="O612">
        <v>0.372</v>
      </c>
      <c r="P612">
        <v>1.2</v>
      </c>
      <c r="Q612">
        <v>1.4</v>
      </c>
      <c r="R612">
        <v>0.80900000000000005</v>
      </c>
      <c r="S612">
        <v>0.6</v>
      </c>
      <c r="T612">
        <v>4.0999999999999996</v>
      </c>
      <c r="U612">
        <v>4.7</v>
      </c>
      <c r="V612">
        <v>2.2999999999999998</v>
      </c>
      <c r="W612">
        <v>1.1000000000000001</v>
      </c>
      <c r="X612">
        <v>0.6</v>
      </c>
      <c r="Y612">
        <v>1.1000000000000001</v>
      </c>
      <c r="Z612">
        <v>2.2000000000000002</v>
      </c>
      <c r="AA612">
        <v>11.8</v>
      </c>
    </row>
    <row r="613" spans="1:27" x14ac:dyDescent="0.3">
      <c r="A613" t="s">
        <v>2712</v>
      </c>
      <c r="B613">
        <v>4</v>
      </c>
      <c r="C613" t="s">
        <v>2722</v>
      </c>
      <c r="D613">
        <v>33</v>
      </c>
      <c r="E613">
        <v>13</v>
      </c>
      <c r="F613">
        <v>20</v>
      </c>
      <c r="G613">
        <v>4</v>
      </c>
      <c r="H613">
        <v>7.2</v>
      </c>
      <c r="I613">
        <v>0.54800000000000004</v>
      </c>
      <c r="J613">
        <v>4</v>
      </c>
      <c r="K613">
        <v>7.2</v>
      </c>
      <c r="L613">
        <v>0.55300000000000005</v>
      </c>
      <c r="M613">
        <v>0</v>
      </c>
      <c r="N613">
        <v>0.1</v>
      </c>
      <c r="O613">
        <v>0</v>
      </c>
      <c r="P613">
        <v>2.4</v>
      </c>
      <c r="Q613">
        <v>3.6</v>
      </c>
      <c r="R613">
        <v>0.65800000000000003</v>
      </c>
      <c r="S613">
        <v>2.4</v>
      </c>
      <c r="T613">
        <v>4.0999999999999996</v>
      </c>
      <c r="U613">
        <v>6.5</v>
      </c>
      <c r="V613">
        <v>1.1000000000000001</v>
      </c>
      <c r="W613">
        <v>0.8</v>
      </c>
      <c r="X613">
        <v>0.4</v>
      </c>
      <c r="Y613">
        <v>1.2</v>
      </c>
      <c r="Z613">
        <v>2.7</v>
      </c>
      <c r="AA613">
        <v>10.3</v>
      </c>
    </row>
    <row r="614" spans="1:27" x14ac:dyDescent="0.3">
      <c r="A614" t="s">
        <v>2712</v>
      </c>
      <c r="B614">
        <v>5</v>
      </c>
      <c r="C614" t="s">
        <v>2737</v>
      </c>
      <c r="D614">
        <v>5</v>
      </c>
      <c r="E614">
        <v>5</v>
      </c>
      <c r="F614">
        <v>18.2</v>
      </c>
      <c r="G614">
        <v>2.6</v>
      </c>
      <c r="H614">
        <v>4.8</v>
      </c>
      <c r="I614">
        <v>0.54200000000000004</v>
      </c>
      <c r="J614">
        <v>2.6</v>
      </c>
      <c r="K614">
        <v>4.8</v>
      </c>
      <c r="L614">
        <v>0.54200000000000004</v>
      </c>
      <c r="M614">
        <v>0</v>
      </c>
      <c r="N614">
        <v>0</v>
      </c>
      <c r="P614">
        <v>2.4</v>
      </c>
      <c r="Q614">
        <v>3.4</v>
      </c>
      <c r="R614">
        <v>0.70599999999999996</v>
      </c>
      <c r="S614">
        <v>3.2</v>
      </c>
      <c r="T614">
        <v>1.8</v>
      </c>
      <c r="U614">
        <v>5</v>
      </c>
      <c r="V614">
        <v>0.8</v>
      </c>
      <c r="W614">
        <v>0</v>
      </c>
      <c r="X614">
        <v>1.6</v>
      </c>
      <c r="Y614">
        <v>1</v>
      </c>
      <c r="Z614">
        <v>2.8</v>
      </c>
      <c r="AA614">
        <v>7.6</v>
      </c>
    </row>
    <row r="615" spans="1:27" x14ac:dyDescent="0.3">
      <c r="A615" t="s">
        <v>2712</v>
      </c>
      <c r="B615">
        <v>6</v>
      </c>
      <c r="C615" t="s">
        <v>2723</v>
      </c>
      <c r="D615">
        <v>32</v>
      </c>
      <c r="E615">
        <v>22</v>
      </c>
      <c r="F615">
        <v>18.2</v>
      </c>
      <c r="G615">
        <v>3.5</v>
      </c>
      <c r="H615">
        <v>5</v>
      </c>
      <c r="I615">
        <v>0.69799999999999995</v>
      </c>
      <c r="J615">
        <v>3.4</v>
      </c>
      <c r="K615">
        <v>4.8</v>
      </c>
      <c r="L615">
        <v>0.71399999999999997</v>
      </c>
      <c r="M615">
        <v>0</v>
      </c>
      <c r="N615">
        <v>0.2</v>
      </c>
      <c r="O615">
        <v>0.2</v>
      </c>
      <c r="P615">
        <v>0.6</v>
      </c>
      <c r="Q615">
        <v>1.2</v>
      </c>
      <c r="R615">
        <v>0.52600000000000002</v>
      </c>
      <c r="S615">
        <v>1.8</v>
      </c>
      <c r="T615">
        <v>2.9</v>
      </c>
      <c r="U615">
        <v>4.7</v>
      </c>
      <c r="V615">
        <v>0.5</v>
      </c>
      <c r="W615">
        <v>0.6</v>
      </c>
      <c r="X615">
        <v>0.6</v>
      </c>
      <c r="Y615">
        <v>0.7</v>
      </c>
      <c r="Z615">
        <v>1.9</v>
      </c>
      <c r="AA615">
        <v>7.6</v>
      </c>
    </row>
    <row r="616" spans="1:27" x14ac:dyDescent="0.3">
      <c r="A616" t="s">
        <v>2712</v>
      </c>
      <c r="B616">
        <v>7</v>
      </c>
      <c r="C616" t="s">
        <v>2730</v>
      </c>
      <c r="D616">
        <v>25</v>
      </c>
      <c r="E616">
        <v>0</v>
      </c>
      <c r="F616">
        <v>9.6999999999999993</v>
      </c>
      <c r="G616">
        <v>1.6</v>
      </c>
      <c r="H616">
        <v>2.4</v>
      </c>
      <c r="I616">
        <v>0.63900000000000001</v>
      </c>
      <c r="J616">
        <v>1.6</v>
      </c>
      <c r="K616">
        <v>2.2999999999999998</v>
      </c>
      <c r="L616">
        <v>0.67200000000000004</v>
      </c>
      <c r="M616">
        <v>0</v>
      </c>
      <c r="N616">
        <v>0.1</v>
      </c>
      <c r="O616">
        <v>0</v>
      </c>
      <c r="P616">
        <v>0.5</v>
      </c>
      <c r="Q616">
        <v>0.7</v>
      </c>
      <c r="R616">
        <v>0.70599999999999996</v>
      </c>
      <c r="S616">
        <v>1</v>
      </c>
      <c r="T616">
        <v>1.9</v>
      </c>
      <c r="U616">
        <v>2.8</v>
      </c>
      <c r="V616">
        <v>0.4</v>
      </c>
      <c r="W616">
        <v>0.3</v>
      </c>
      <c r="X616">
        <v>0.5</v>
      </c>
      <c r="Y616">
        <v>0.1</v>
      </c>
      <c r="Z616">
        <v>0.7</v>
      </c>
      <c r="AA616">
        <v>3.6</v>
      </c>
    </row>
    <row r="617" spans="1:27" x14ac:dyDescent="0.3">
      <c r="A617" t="s">
        <v>2712</v>
      </c>
      <c r="B617">
        <v>8</v>
      </c>
      <c r="C617" t="s">
        <v>2725</v>
      </c>
      <c r="D617">
        <v>30</v>
      </c>
      <c r="E617">
        <v>0</v>
      </c>
      <c r="F617">
        <v>10</v>
      </c>
      <c r="G617">
        <v>1.3</v>
      </c>
      <c r="H617">
        <v>3.2</v>
      </c>
      <c r="I617">
        <v>0.39200000000000002</v>
      </c>
      <c r="J617">
        <v>0.5</v>
      </c>
      <c r="K617">
        <v>1</v>
      </c>
      <c r="L617">
        <v>0.45200000000000001</v>
      </c>
      <c r="M617">
        <v>0.8</v>
      </c>
      <c r="N617">
        <v>2.2000000000000002</v>
      </c>
      <c r="O617">
        <v>0.36399999999999999</v>
      </c>
      <c r="P617">
        <v>0.2</v>
      </c>
      <c r="Q617">
        <v>0.2</v>
      </c>
      <c r="R617">
        <v>1</v>
      </c>
      <c r="S617">
        <v>0.1</v>
      </c>
      <c r="T617">
        <v>0.8</v>
      </c>
      <c r="U617">
        <v>0.9</v>
      </c>
      <c r="V617">
        <v>0.4</v>
      </c>
      <c r="W617">
        <v>0.2</v>
      </c>
      <c r="X617">
        <v>0.1</v>
      </c>
      <c r="Y617">
        <v>0.4</v>
      </c>
      <c r="Z617">
        <v>0.6</v>
      </c>
      <c r="AA617">
        <v>3.5</v>
      </c>
    </row>
    <row r="618" spans="1:27" x14ac:dyDescent="0.3">
      <c r="A618" t="s">
        <v>2712</v>
      </c>
      <c r="B618">
        <v>9</v>
      </c>
      <c r="C618" t="s">
        <v>2735</v>
      </c>
      <c r="D618">
        <v>27</v>
      </c>
      <c r="E618">
        <v>5</v>
      </c>
      <c r="F618">
        <v>14.7</v>
      </c>
      <c r="G618">
        <v>1.2</v>
      </c>
      <c r="H618">
        <v>2.8</v>
      </c>
      <c r="I618">
        <v>0.42099999999999999</v>
      </c>
      <c r="J618">
        <v>0.7</v>
      </c>
      <c r="K618">
        <v>1</v>
      </c>
      <c r="L618">
        <v>0.64300000000000002</v>
      </c>
      <c r="M618">
        <v>0.5</v>
      </c>
      <c r="N618">
        <v>1.8</v>
      </c>
      <c r="O618">
        <v>0.29199999999999998</v>
      </c>
      <c r="P618">
        <v>0.3</v>
      </c>
      <c r="Q618">
        <v>0.6</v>
      </c>
      <c r="R618">
        <v>0.56299999999999994</v>
      </c>
      <c r="S618">
        <v>0.8</v>
      </c>
      <c r="T618">
        <v>2</v>
      </c>
      <c r="U618">
        <v>2.8</v>
      </c>
      <c r="V618">
        <v>0.6</v>
      </c>
      <c r="W618">
        <v>0.4</v>
      </c>
      <c r="X618">
        <v>0.2</v>
      </c>
      <c r="Y618">
        <v>0.6</v>
      </c>
      <c r="Z618">
        <v>2.1</v>
      </c>
      <c r="AA618">
        <v>3.2</v>
      </c>
    </row>
    <row r="619" spans="1:27" x14ac:dyDescent="0.3">
      <c r="A619" t="s">
        <v>2712</v>
      </c>
      <c r="B619">
        <v>10</v>
      </c>
      <c r="C619" t="s">
        <v>2728</v>
      </c>
      <c r="D619">
        <v>30</v>
      </c>
      <c r="E619">
        <v>0</v>
      </c>
      <c r="F619">
        <v>8.6</v>
      </c>
      <c r="G619">
        <v>0.9</v>
      </c>
      <c r="H619">
        <v>2.2000000000000002</v>
      </c>
      <c r="I619">
        <v>0.41799999999999998</v>
      </c>
      <c r="J619">
        <v>0.2</v>
      </c>
      <c r="K619">
        <v>0.7</v>
      </c>
      <c r="L619">
        <v>0.318</v>
      </c>
      <c r="M619">
        <v>0.7</v>
      </c>
      <c r="N619">
        <v>1.5</v>
      </c>
      <c r="O619">
        <v>0.46700000000000003</v>
      </c>
      <c r="P619">
        <v>0.5</v>
      </c>
      <c r="Q619">
        <v>0.7</v>
      </c>
      <c r="R619">
        <v>0.7</v>
      </c>
      <c r="S619">
        <v>0.1</v>
      </c>
      <c r="T619">
        <v>0.5</v>
      </c>
      <c r="U619">
        <v>0.6</v>
      </c>
      <c r="V619">
        <v>0.3</v>
      </c>
      <c r="W619">
        <v>0.3</v>
      </c>
      <c r="X619">
        <v>0</v>
      </c>
      <c r="Y619">
        <v>0.4</v>
      </c>
      <c r="Z619">
        <v>0.8</v>
      </c>
      <c r="AA619">
        <v>3</v>
      </c>
    </row>
    <row r="620" spans="1:27" x14ac:dyDescent="0.3">
      <c r="A620" t="s">
        <v>2712</v>
      </c>
      <c r="B620">
        <v>11</v>
      </c>
      <c r="C620" t="s">
        <v>2733</v>
      </c>
      <c r="D620">
        <v>33</v>
      </c>
      <c r="E620">
        <v>21</v>
      </c>
      <c r="F620">
        <v>18.399999999999999</v>
      </c>
      <c r="G620">
        <v>1</v>
      </c>
      <c r="H620">
        <v>1.9</v>
      </c>
      <c r="I620">
        <v>0.51600000000000001</v>
      </c>
      <c r="J620">
        <v>1</v>
      </c>
      <c r="K620">
        <v>1.9</v>
      </c>
      <c r="L620">
        <v>0.51600000000000001</v>
      </c>
      <c r="M620">
        <v>0</v>
      </c>
      <c r="N620">
        <v>0</v>
      </c>
      <c r="P620">
        <v>0.7</v>
      </c>
      <c r="Q620">
        <v>0.9</v>
      </c>
      <c r="R620">
        <v>0.71</v>
      </c>
      <c r="S620">
        <v>0.9</v>
      </c>
      <c r="T620">
        <v>2</v>
      </c>
      <c r="U620">
        <v>2.9</v>
      </c>
      <c r="V620">
        <v>0.6</v>
      </c>
      <c r="W620">
        <v>0.5</v>
      </c>
      <c r="X620">
        <v>0.7</v>
      </c>
      <c r="Y620">
        <v>0.9</v>
      </c>
      <c r="Z620">
        <v>2</v>
      </c>
      <c r="AA620">
        <v>2.7</v>
      </c>
    </row>
    <row r="621" spans="1:27" x14ac:dyDescent="0.3">
      <c r="A621" t="s">
        <v>2712</v>
      </c>
      <c r="B621">
        <v>12</v>
      </c>
      <c r="C621" t="s">
        <v>2740</v>
      </c>
      <c r="D621">
        <v>3</v>
      </c>
      <c r="E621">
        <v>0</v>
      </c>
      <c r="F621">
        <v>5</v>
      </c>
      <c r="G621">
        <v>0.3</v>
      </c>
      <c r="H621">
        <v>2.2999999999999998</v>
      </c>
      <c r="I621">
        <v>0.14299999999999999</v>
      </c>
      <c r="J621">
        <v>0</v>
      </c>
      <c r="K621">
        <v>1.3</v>
      </c>
      <c r="L621">
        <v>0</v>
      </c>
      <c r="M621">
        <v>0.3</v>
      </c>
      <c r="N621">
        <v>1</v>
      </c>
      <c r="O621">
        <v>0.33300000000000002</v>
      </c>
      <c r="P621">
        <v>0</v>
      </c>
      <c r="Q621">
        <v>0</v>
      </c>
      <c r="S621">
        <v>0</v>
      </c>
      <c r="T621">
        <v>0</v>
      </c>
      <c r="U621">
        <v>0</v>
      </c>
      <c r="V621">
        <v>0.3</v>
      </c>
      <c r="W621">
        <v>0</v>
      </c>
      <c r="X621">
        <v>0</v>
      </c>
      <c r="Y621">
        <v>0.7</v>
      </c>
      <c r="Z621">
        <v>0.3</v>
      </c>
      <c r="AA621">
        <v>1</v>
      </c>
    </row>
    <row r="622" spans="1:27" x14ac:dyDescent="0.3">
      <c r="A622" t="s">
        <v>2712</v>
      </c>
      <c r="B622">
        <v>13</v>
      </c>
      <c r="C622" t="s">
        <v>1130</v>
      </c>
      <c r="D622">
        <v>19</v>
      </c>
      <c r="E622">
        <v>0</v>
      </c>
      <c r="F622">
        <v>2.9</v>
      </c>
      <c r="G622">
        <v>0.3</v>
      </c>
      <c r="H622">
        <v>1.2</v>
      </c>
      <c r="I622">
        <v>0.22700000000000001</v>
      </c>
      <c r="J622">
        <v>0.2</v>
      </c>
      <c r="K622">
        <v>0.4</v>
      </c>
      <c r="L622">
        <v>0.42899999999999999</v>
      </c>
      <c r="M622">
        <v>0.1</v>
      </c>
      <c r="N622">
        <v>0.8</v>
      </c>
      <c r="O622">
        <v>0.13300000000000001</v>
      </c>
      <c r="P622">
        <v>0.1</v>
      </c>
      <c r="Q622">
        <v>0.3</v>
      </c>
      <c r="R622">
        <v>0.33300000000000002</v>
      </c>
      <c r="S622">
        <v>0.1</v>
      </c>
      <c r="T622">
        <v>0.4</v>
      </c>
      <c r="U622">
        <v>0.5</v>
      </c>
      <c r="V622">
        <v>0.4</v>
      </c>
      <c r="W622">
        <v>0.1</v>
      </c>
      <c r="X622">
        <v>0</v>
      </c>
      <c r="Y622">
        <v>0.1</v>
      </c>
      <c r="Z622">
        <v>0.4</v>
      </c>
      <c r="AA622">
        <v>0.7</v>
      </c>
    </row>
    <row r="623" spans="1:27" x14ac:dyDescent="0.3">
      <c r="A623" t="s">
        <v>2742</v>
      </c>
      <c r="B623">
        <v>1</v>
      </c>
      <c r="C623" t="s">
        <v>2743</v>
      </c>
      <c r="D623">
        <v>33</v>
      </c>
      <c r="E623">
        <v>33</v>
      </c>
      <c r="F623">
        <v>35.1</v>
      </c>
      <c r="G623">
        <v>6.5</v>
      </c>
      <c r="H623">
        <v>14.5</v>
      </c>
      <c r="I623">
        <v>0.45300000000000001</v>
      </c>
      <c r="J623">
        <v>4.5999999999999996</v>
      </c>
      <c r="K623">
        <v>8.9</v>
      </c>
      <c r="L623">
        <v>0.51500000000000001</v>
      </c>
      <c r="M623">
        <v>2</v>
      </c>
      <c r="N623">
        <v>5.6</v>
      </c>
      <c r="O623">
        <v>0.35299999999999998</v>
      </c>
      <c r="P623">
        <v>4.5999999999999996</v>
      </c>
      <c r="Q623">
        <v>5.5</v>
      </c>
      <c r="R623">
        <v>0.83599999999999997</v>
      </c>
      <c r="S623">
        <v>1</v>
      </c>
      <c r="T623">
        <v>3.2</v>
      </c>
      <c r="U623">
        <v>4.0999999999999996</v>
      </c>
      <c r="V623">
        <v>5.0999999999999996</v>
      </c>
      <c r="W623">
        <v>2.6</v>
      </c>
      <c r="X623">
        <v>0.3</v>
      </c>
      <c r="Y623">
        <v>2</v>
      </c>
      <c r="Z623">
        <v>2</v>
      </c>
      <c r="AA623">
        <v>19.7</v>
      </c>
    </row>
    <row r="624" spans="1:27" x14ac:dyDescent="0.3">
      <c r="A624" t="s">
        <v>2742</v>
      </c>
      <c r="B624">
        <v>2</v>
      </c>
      <c r="C624" t="s">
        <v>2747</v>
      </c>
      <c r="D624">
        <v>31</v>
      </c>
      <c r="E624">
        <v>30</v>
      </c>
      <c r="F624">
        <v>31.7</v>
      </c>
      <c r="G624">
        <v>4.9000000000000004</v>
      </c>
      <c r="H624">
        <v>11.2</v>
      </c>
      <c r="I624">
        <v>0.44</v>
      </c>
      <c r="J624">
        <v>3.4</v>
      </c>
      <c r="K624">
        <v>7.4</v>
      </c>
      <c r="L624">
        <v>0.45900000000000002</v>
      </c>
      <c r="M624">
        <v>1.5</v>
      </c>
      <c r="N624">
        <v>3.8</v>
      </c>
      <c r="O624">
        <v>0.40300000000000002</v>
      </c>
      <c r="P624">
        <v>3.2</v>
      </c>
      <c r="Q624">
        <v>4.2</v>
      </c>
      <c r="R624">
        <v>0.754</v>
      </c>
      <c r="S624">
        <v>1</v>
      </c>
      <c r="T624">
        <v>3.7</v>
      </c>
      <c r="U624">
        <v>4.5999999999999996</v>
      </c>
      <c r="V624">
        <v>1.3</v>
      </c>
      <c r="W624">
        <v>1.1000000000000001</v>
      </c>
      <c r="X624">
        <v>0.2</v>
      </c>
      <c r="Y624">
        <v>2.2999999999999998</v>
      </c>
      <c r="Z624">
        <v>3.1</v>
      </c>
      <c r="AA624">
        <v>14.6</v>
      </c>
    </row>
    <row r="625" spans="1:28" x14ac:dyDescent="0.3">
      <c r="A625" t="s">
        <v>2742</v>
      </c>
      <c r="B625">
        <v>3</v>
      </c>
      <c r="C625" t="s">
        <v>2746</v>
      </c>
      <c r="D625">
        <v>34</v>
      </c>
      <c r="E625">
        <v>32</v>
      </c>
      <c r="F625">
        <v>32</v>
      </c>
      <c r="G625">
        <v>5.9</v>
      </c>
      <c r="H625">
        <v>11.4</v>
      </c>
      <c r="I625">
        <v>0.51300000000000001</v>
      </c>
      <c r="J625">
        <v>4.4000000000000004</v>
      </c>
      <c r="K625">
        <v>7.5</v>
      </c>
      <c r="L625">
        <v>0.57999999999999996</v>
      </c>
      <c r="M625">
        <v>1.5</v>
      </c>
      <c r="N625">
        <v>3.9</v>
      </c>
      <c r="O625">
        <v>0.38300000000000001</v>
      </c>
      <c r="P625">
        <v>1.2</v>
      </c>
      <c r="Q625">
        <v>2</v>
      </c>
      <c r="R625">
        <v>0.627</v>
      </c>
      <c r="S625">
        <v>1.5</v>
      </c>
      <c r="T625">
        <v>4.8</v>
      </c>
      <c r="U625">
        <v>6.4</v>
      </c>
      <c r="V625">
        <v>1.7</v>
      </c>
      <c r="W625">
        <v>1.8</v>
      </c>
      <c r="X625">
        <v>0.2</v>
      </c>
      <c r="Y625">
        <v>1.3</v>
      </c>
      <c r="Z625">
        <v>2.5</v>
      </c>
      <c r="AA625">
        <v>14.4</v>
      </c>
    </row>
    <row r="626" spans="1:28" x14ac:dyDescent="0.3">
      <c r="A626" t="s">
        <v>2742</v>
      </c>
      <c r="B626">
        <v>4</v>
      </c>
      <c r="C626" t="s">
        <v>2751</v>
      </c>
      <c r="D626">
        <v>34</v>
      </c>
      <c r="E626">
        <v>33</v>
      </c>
      <c r="F626">
        <v>30.1</v>
      </c>
      <c r="G626">
        <v>3.4</v>
      </c>
      <c r="H626">
        <v>8.6999999999999993</v>
      </c>
      <c r="I626">
        <v>0.39</v>
      </c>
      <c r="J626">
        <v>1.3</v>
      </c>
      <c r="K626">
        <v>2.7</v>
      </c>
      <c r="L626">
        <v>0.47299999999999998</v>
      </c>
      <c r="M626">
        <v>2.1</v>
      </c>
      <c r="N626">
        <v>6</v>
      </c>
      <c r="O626">
        <v>0.35299999999999998</v>
      </c>
      <c r="P626">
        <v>1.6</v>
      </c>
      <c r="Q626">
        <v>2</v>
      </c>
      <c r="R626">
        <v>0.79400000000000004</v>
      </c>
      <c r="S626">
        <v>0.8</v>
      </c>
      <c r="T626">
        <v>4.7</v>
      </c>
      <c r="U626">
        <v>5.4</v>
      </c>
      <c r="V626">
        <v>1.3</v>
      </c>
      <c r="W626">
        <v>0.9</v>
      </c>
      <c r="X626">
        <v>0.6</v>
      </c>
      <c r="Y626">
        <v>1.4</v>
      </c>
      <c r="Z626">
        <v>3.7</v>
      </c>
      <c r="AA626">
        <v>10.5</v>
      </c>
    </row>
    <row r="627" spans="1:28" x14ac:dyDescent="0.3">
      <c r="A627" t="s">
        <v>2742</v>
      </c>
      <c r="B627">
        <v>5</v>
      </c>
      <c r="C627" t="s">
        <v>2752</v>
      </c>
      <c r="D627">
        <v>34</v>
      </c>
      <c r="E627">
        <v>33</v>
      </c>
      <c r="F627">
        <v>32.9</v>
      </c>
      <c r="G627">
        <v>4.0999999999999996</v>
      </c>
      <c r="H627">
        <v>8.9</v>
      </c>
      <c r="I627">
        <v>0.46200000000000002</v>
      </c>
      <c r="J627">
        <v>3.8</v>
      </c>
      <c r="K627">
        <v>7.8</v>
      </c>
      <c r="L627">
        <v>0.48699999999999999</v>
      </c>
      <c r="M627">
        <v>0.3</v>
      </c>
      <c r="N627">
        <v>1.1000000000000001</v>
      </c>
      <c r="O627">
        <v>0.28899999999999998</v>
      </c>
      <c r="P627">
        <v>1.8</v>
      </c>
      <c r="Q627">
        <v>3</v>
      </c>
      <c r="R627">
        <v>0.60799999999999998</v>
      </c>
      <c r="S627">
        <v>1.2</v>
      </c>
      <c r="T627">
        <v>3.9</v>
      </c>
      <c r="U627">
        <v>5.0999999999999996</v>
      </c>
      <c r="V627">
        <v>3.2</v>
      </c>
      <c r="W627">
        <v>1.5</v>
      </c>
      <c r="X627">
        <v>0.6</v>
      </c>
      <c r="Y627">
        <v>2.1</v>
      </c>
      <c r="Z627">
        <v>2.6</v>
      </c>
      <c r="AA627">
        <v>10.4</v>
      </c>
    </row>
    <row r="628" spans="1:28" x14ac:dyDescent="0.3">
      <c r="A628" t="s">
        <v>2742</v>
      </c>
      <c r="B628">
        <v>6</v>
      </c>
      <c r="C628" t="s">
        <v>2755</v>
      </c>
      <c r="D628">
        <v>14</v>
      </c>
      <c r="E628">
        <v>1</v>
      </c>
      <c r="F628">
        <v>17.399999999999999</v>
      </c>
      <c r="G628">
        <v>2.2000000000000002</v>
      </c>
      <c r="H628">
        <v>4.8</v>
      </c>
      <c r="I628">
        <v>0.46300000000000002</v>
      </c>
      <c r="J628">
        <v>1.3</v>
      </c>
      <c r="K628">
        <v>2.6</v>
      </c>
      <c r="L628">
        <v>0.48599999999999999</v>
      </c>
      <c r="M628">
        <v>0.9</v>
      </c>
      <c r="N628">
        <v>2.1</v>
      </c>
      <c r="O628">
        <v>0.433</v>
      </c>
      <c r="P628">
        <v>0.5</v>
      </c>
      <c r="Q628">
        <v>1.1000000000000001</v>
      </c>
      <c r="R628">
        <v>0.438</v>
      </c>
      <c r="S628">
        <v>0.3</v>
      </c>
      <c r="T628">
        <v>1</v>
      </c>
      <c r="U628">
        <v>1.3</v>
      </c>
      <c r="V628">
        <v>1.1000000000000001</v>
      </c>
      <c r="W628">
        <v>0.6</v>
      </c>
      <c r="X628">
        <v>0.1</v>
      </c>
      <c r="Y628">
        <v>0.7</v>
      </c>
      <c r="Z628">
        <v>1.1000000000000001</v>
      </c>
      <c r="AA628">
        <v>5.9</v>
      </c>
    </row>
    <row r="629" spans="1:28" x14ac:dyDescent="0.3">
      <c r="A629" t="s">
        <v>2742</v>
      </c>
      <c r="B629">
        <v>7</v>
      </c>
      <c r="C629" t="s">
        <v>2756</v>
      </c>
      <c r="D629" t="s">
        <v>2757</v>
      </c>
      <c r="E629">
        <v>33</v>
      </c>
      <c r="F629">
        <v>3</v>
      </c>
      <c r="G629">
        <v>16.3</v>
      </c>
      <c r="H629">
        <v>0.8</v>
      </c>
      <c r="I629">
        <v>2.4</v>
      </c>
      <c r="J629">
        <v>0.32900000000000001</v>
      </c>
      <c r="K629">
        <v>0.1</v>
      </c>
      <c r="L629">
        <v>0.1</v>
      </c>
      <c r="M629">
        <v>0.5</v>
      </c>
      <c r="N629">
        <v>0.7</v>
      </c>
      <c r="O629">
        <v>2.2999999999999998</v>
      </c>
      <c r="P629">
        <v>0.32</v>
      </c>
      <c r="Q629">
        <v>0.1</v>
      </c>
      <c r="R629">
        <v>0.1</v>
      </c>
      <c r="S629">
        <v>1</v>
      </c>
      <c r="T629">
        <v>0.1</v>
      </c>
      <c r="U629">
        <v>1.3</v>
      </c>
      <c r="V629">
        <v>1.3</v>
      </c>
      <c r="W629">
        <v>0.4</v>
      </c>
      <c r="X629">
        <v>0.3</v>
      </c>
      <c r="Y629">
        <v>0.3</v>
      </c>
      <c r="Z629">
        <v>0.4</v>
      </c>
      <c r="AA629">
        <v>1.8</v>
      </c>
      <c r="AB629">
        <v>2.4</v>
      </c>
    </row>
    <row r="630" spans="1:28" x14ac:dyDescent="0.3">
      <c r="A630" t="s">
        <v>2742</v>
      </c>
      <c r="B630">
        <v>8</v>
      </c>
      <c r="C630" t="s">
        <v>2761</v>
      </c>
      <c r="D630">
        <v>15</v>
      </c>
      <c r="E630">
        <v>0</v>
      </c>
      <c r="F630">
        <v>3.9</v>
      </c>
      <c r="G630">
        <v>0.9</v>
      </c>
      <c r="H630">
        <v>1.9</v>
      </c>
      <c r="I630">
        <v>0.46400000000000002</v>
      </c>
      <c r="J630">
        <v>0.7</v>
      </c>
      <c r="K630">
        <v>1.3</v>
      </c>
      <c r="L630">
        <v>0.57899999999999996</v>
      </c>
      <c r="M630">
        <v>0.1</v>
      </c>
      <c r="N630">
        <v>0.6</v>
      </c>
      <c r="O630">
        <v>0.222</v>
      </c>
      <c r="P630">
        <v>0.2</v>
      </c>
      <c r="Q630">
        <v>0.5</v>
      </c>
      <c r="R630">
        <v>0.42899999999999999</v>
      </c>
      <c r="S630">
        <v>0.7</v>
      </c>
      <c r="T630">
        <v>0.8</v>
      </c>
      <c r="U630">
        <v>1.5</v>
      </c>
      <c r="V630">
        <v>0</v>
      </c>
      <c r="W630">
        <v>0.1</v>
      </c>
      <c r="X630">
        <v>0.3</v>
      </c>
      <c r="Y630">
        <v>0.1</v>
      </c>
      <c r="Z630">
        <v>0.5</v>
      </c>
      <c r="AA630">
        <v>2.1</v>
      </c>
    </row>
    <row r="631" spans="1:28" x14ac:dyDescent="0.3">
      <c r="A631" t="s">
        <v>2742</v>
      </c>
      <c r="B631">
        <v>9</v>
      </c>
      <c r="C631" t="s">
        <v>2760</v>
      </c>
      <c r="D631">
        <v>22</v>
      </c>
      <c r="E631">
        <v>3</v>
      </c>
      <c r="F631">
        <v>13.9</v>
      </c>
      <c r="G631">
        <v>0.8</v>
      </c>
      <c r="H631">
        <v>2</v>
      </c>
      <c r="I631">
        <v>0.4</v>
      </c>
      <c r="J631">
        <v>0.8</v>
      </c>
      <c r="K631">
        <v>2</v>
      </c>
      <c r="L631">
        <v>0.40899999999999997</v>
      </c>
      <c r="M631">
        <v>0</v>
      </c>
      <c r="N631">
        <v>0</v>
      </c>
      <c r="O631">
        <v>0</v>
      </c>
      <c r="P631">
        <v>0.5</v>
      </c>
      <c r="Q631">
        <v>0.9</v>
      </c>
      <c r="R631">
        <v>0.55000000000000004</v>
      </c>
      <c r="S631">
        <v>0.5</v>
      </c>
      <c r="T631">
        <v>1.5</v>
      </c>
      <c r="U631">
        <v>2</v>
      </c>
      <c r="V631">
        <v>0.5</v>
      </c>
      <c r="W631">
        <v>0.4</v>
      </c>
      <c r="X631">
        <v>0.9</v>
      </c>
      <c r="Y631">
        <v>0.5</v>
      </c>
      <c r="Z631">
        <v>2.2000000000000002</v>
      </c>
      <c r="AA631">
        <v>2.1</v>
      </c>
    </row>
    <row r="632" spans="1:28" x14ac:dyDescent="0.3">
      <c r="A632" t="s">
        <v>2742</v>
      </c>
      <c r="B632">
        <v>10</v>
      </c>
      <c r="C632" t="s">
        <v>2758</v>
      </c>
      <c r="D632">
        <v>28</v>
      </c>
      <c r="E632">
        <v>1</v>
      </c>
      <c r="F632">
        <v>8.4</v>
      </c>
      <c r="G632">
        <v>0.7</v>
      </c>
      <c r="H632">
        <v>1.4</v>
      </c>
      <c r="I632">
        <v>0.5</v>
      </c>
      <c r="J632">
        <v>0.6</v>
      </c>
      <c r="K632">
        <v>0.9</v>
      </c>
      <c r="L632">
        <v>0.68</v>
      </c>
      <c r="M632">
        <v>0.1</v>
      </c>
      <c r="N632">
        <v>0.5</v>
      </c>
      <c r="O632">
        <v>0.2</v>
      </c>
      <c r="P632">
        <v>0.5</v>
      </c>
      <c r="Q632">
        <v>0.6</v>
      </c>
      <c r="R632">
        <v>0.72199999999999998</v>
      </c>
      <c r="S632">
        <v>0.3</v>
      </c>
      <c r="T632">
        <v>0.6</v>
      </c>
      <c r="U632">
        <v>1</v>
      </c>
      <c r="V632">
        <v>0.4</v>
      </c>
      <c r="W632">
        <v>0.3</v>
      </c>
      <c r="X632">
        <v>0.2</v>
      </c>
      <c r="Y632">
        <v>0.5</v>
      </c>
      <c r="Z632">
        <v>1.2</v>
      </c>
      <c r="AA632">
        <v>2</v>
      </c>
    </row>
    <row r="633" spans="1:28" x14ac:dyDescent="0.3">
      <c r="A633" t="s">
        <v>2742</v>
      </c>
      <c r="B633">
        <v>11</v>
      </c>
      <c r="C633" t="s">
        <v>2764</v>
      </c>
      <c r="D633">
        <v>18</v>
      </c>
      <c r="E633">
        <v>1</v>
      </c>
      <c r="F633">
        <v>6.2</v>
      </c>
      <c r="G633">
        <v>0.6</v>
      </c>
      <c r="H633">
        <v>1.4</v>
      </c>
      <c r="I633">
        <v>0.44</v>
      </c>
      <c r="J633">
        <v>0.6</v>
      </c>
      <c r="K633">
        <v>1.4</v>
      </c>
      <c r="L633">
        <v>0.44</v>
      </c>
      <c r="M633">
        <v>0</v>
      </c>
      <c r="N633">
        <v>0</v>
      </c>
      <c r="P633">
        <v>0</v>
      </c>
      <c r="Q633">
        <v>0.2</v>
      </c>
      <c r="R633">
        <v>0</v>
      </c>
      <c r="S633">
        <v>0.8</v>
      </c>
      <c r="T633">
        <v>0.8</v>
      </c>
      <c r="U633">
        <v>1.6</v>
      </c>
      <c r="V633">
        <v>0.1</v>
      </c>
      <c r="W633">
        <v>0.1</v>
      </c>
      <c r="X633">
        <v>0.4</v>
      </c>
      <c r="Y633">
        <v>0.1</v>
      </c>
      <c r="Z633">
        <v>1.1000000000000001</v>
      </c>
      <c r="AA633">
        <v>1.2</v>
      </c>
    </row>
    <row r="634" spans="1:28" x14ac:dyDescent="0.3">
      <c r="A634" t="s">
        <v>2742</v>
      </c>
      <c r="B634">
        <v>12</v>
      </c>
      <c r="C634" t="s">
        <v>2765</v>
      </c>
      <c r="D634">
        <v>6</v>
      </c>
      <c r="E634">
        <v>0</v>
      </c>
      <c r="F634">
        <v>1.5</v>
      </c>
      <c r="G634">
        <v>0.3</v>
      </c>
      <c r="H634">
        <v>0.5</v>
      </c>
      <c r="I634">
        <v>0.66700000000000004</v>
      </c>
      <c r="J634">
        <v>0.3</v>
      </c>
      <c r="K634">
        <v>0.5</v>
      </c>
      <c r="L634">
        <v>0.66700000000000004</v>
      </c>
      <c r="M634">
        <v>0</v>
      </c>
      <c r="N634">
        <v>0</v>
      </c>
      <c r="P634">
        <v>0.2</v>
      </c>
      <c r="Q634">
        <v>0.3</v>
      </c>
      <c r="R634">
        <v>0.5</v>
      </c>
      <c r="S634">
        <v>0</v>
      </c>
      <c r="T634">
        <v>0</v>
      </c>
      <c r="U634">
        <v>0</v>
      </c>
      <c r="V634">
        <v>0.2</v>
      </c>
      <c r="W634">
        <v>0</v>
      </c>
      <c r="X634">
        <v>0</v>
      </c>
      <c r="Y634">
        <v>0</v>
      </c>
      <c r="Z634">
        <v>0.2</v>
      </c>
      <c r="AA634">
        <v>0.8</v>
      </c>
    </row>
    <row r="635" spans="1:28" x14ac:dyDescent="0.3">
      <c r="A635" t="s">
        <v>2742</v>
      </c>
      <c r="B635">
        <v>13</v>
      </c>
      <c r="C635" t="s">
        <v>2767</v>
      </c>
      <c r="D635">
        <v>4</v>
      </c>
      <c r="E635">
        <v>0</v>
      </c>
      <c r="F635">
        <v>1.5</v>
      </c>
      <c r="G635">
        <v>0</v>
      </c>
      <c r="H635">
        <v>0.5</v>
      </c>
      <c r="I635">
        <v>0</v>
      </c>
      <c r="J635">
        <v>0</v>
      </c>
      <c r="K635">
        <v>0.3</v>
      </c>
      <c r="L635">
        <v>0</v>
      </c>
      <c r="M635">
        <v>0</v>
      </c>
      <c r="N635">
        <v>0.3</v>
      </c>
      <c r="O635">
        <v>0</v>
      </c>
      <c r="P635">
        <v>0</v>
      </c>
      <c r="Q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8" x14ac:dyDescent="0.3">
      <c r="A636" t="s">
        <v>2742</v>
      </c>
      <c r="B636">
        <v>14</v>
      </c>
      <c r="C636" t="s">
        <v>2768</v>
      </c>
      <c r="D636">
        <v>2</v>
      </c>
      <c r="E636">
        <v>0</v>
      </c>
      <c r="F636">
        <v>1</v>
      </c>
      <c r="G636">
        <v>0</v>
      </c>
      <c r="H636">
        <v>0</v>
      </c>
      <c r="J636">
        <v>0</v>
      </c>
      <c r="K636">
        <v>0</v>
      </c>
      <c r="M636">
        <v>0</v>
      </c>
      <c r="N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0.5</v>
      </c>
      <c r="X636">
        <v>0</v>
      </c>
      <c r="Y636">
        <v>0</v>
      </c>
      <c r="Z636">
        <v>0</v>
      </c>
      <c r="AA636">
        <v>0</v>
      </c>
    </row>
    <row r="637" spans="1:28" x14ac:dyDescent="0.3">
      <c r="A637" t="s">
        <v>189</v>
      </c>
      <c r="B637">
        <v>1</v>
      </c>
      <c r="C637" t="s">
        <v>2792</v>
      </c>
      <c r="D637">
        <v>9</v>
      </c>
      <c r="E637">
        <v>9</v>
      </c>
      <c r="F637">
        <v>29.8</v>
      </c>
      <c r="G637">
        <v>8.1999999999999993</v>
      </c>
      <c r="H637">
        <v>14.7</v>
      </c>
      <c r="I637">
        <v>0.56100000000000005</v>
      </c>
      <c r="J637">
        <v>6.8</v>
      </c>
      <c r="K637">
        <v>11.9</v>
      </c>
      <c r="L637">
        <v>0.56999999999999995</v>
      </c>
      <c r="M637">
        <v>1.4</v>
      </c>
      <c r="N637">
        <v>2.8</v>
      </c>
      <c r="O637">
        <v>0.52</v>
      </c>
      <c r="P637">
        <v>3.1</v>
      </c>
      <c r="Q637">
        <v>4.0999999999999996</v>
      </c>
      <c r="R637">
        <v>0.75700000000000001</v>
      </c>
      <c r="S637">
        <v>2.1</v>
      </c>
      <c r="T637">
        <v>7.4</v>
      </c>
      <c r="U637">
        <v>9.6</v>
      </c>
      <c r="V637">
        <v>1</v>
      </c>
      <c r="W637">
        <v>0.8</v>
      </c>
      <c r="X637">
        <v>2.7</v>
      </c>
      <c r="Y637">
        <v>2</v>
      </c>
      <c r="Z637">
        <v>1.7</v>
      </c>
      <c r="AA637">
        <v>21</v>
      </c>
    </row>
    <row r="638" spans="1:28" x14ac:dyDescent="0.3">
      <c r="A638" t="s">
        <v>189</v>
      </c>
      <c r="B638">
        <v>2</v>
      </c>
      <c r="C638" t="s">
        <v>2779</v>
      </c>
      <c r="D638">
        <v>31</v>
      </c>
      <c r="E638">
        <v>28</v>
      </c>
      <c r="F638">
        <v>30.4</v>
      </c>
      <c r="G638">
        <v>4.8</v>
      </c>
      <c r="H638">
        <v>11</v>
      </c>
      <c r="I638">
        <v>0.435</v>
      </c>
      <c r="J638">
        <v>2.9</v>
      </c>
      <c r="K638">
        <v>6</v>
      </c>
      <c r="L638">
        <v>0.47599999999999998</v>
      </c>
      <c r="M638">
        <v>1.9</v>
      </c>
      <c r="N638">
        <v>4.9000000000000004</v>
      </c>
      <c r="O638">
        <v>0.38600000000000001</v>
      </c>
      <c r="P638">
        <v>2</v>
      </c>
      <c r="Q638">
        <v>2.5</v>
      </c>
      <c r="R638">
        <v>0.78500000000000003</v>
      </c>
      <c r="S638">
        <v>1.3</v>
      </c>
      <c r="T638">
        <v>4.2</v>
      </c>
      <c r="U638">
        <v>5.5</v>
      </c>
      <c r="V638">
        <v>1.3</v>
      </c>
      <c r="W638">
        <v>0.9</v>
      </c>
      <c r="X638">
        <v>0.2</v>
      </c>
      <c r="Y638">
        <v>2.1</v>
      </c>
      <c r="Z638">
        <v>2.5</v>
      </c>
      <c r="AA638">
        <v>13.5</v>
      </c>
    </row>
    <row r="639" spans="1:28" x14ac:dyDescent="0.3">
      <c r="A639" t="s">
        <v>189</v>
      </c>
      <c r="B639">
        <v>3</v>
      </c>
      <c r="C639" t="s">
        <v>2775</v>
      </c>
      <c r="D639">
        <v>38</v>
      </c>
      <c r="E639">
        <v>37</v>
      </c>
      <c r="F639">
        <v>35.5</v>
      </c>
      <c r="G639">
        <v>4.4000000000000004</v>
      </c>
      <c r="H639">
        <v>10.5</v>
      </c>
      <c r="I639">
        <v>0.41799999999999998</v>
      </c>
      <c r="J639">
        <v>2.7</v>
      </c>
      <c r="K639">
        <v>5.3</v>
      </c>
      <c r="L639">
        <v>0.505</v>
      </c>
      <c r="M639">
        <v>1.7</v>
      </c>
      <c r="N639">
        <v>5.2</v>
      </c>
      <c r="O639">
        <v>0.32800000000000001</v>
      </c>
      <c r="P639">
        <v>2.4</v>
      </c>
      <c r="Q639">
        <v>2.9</v>
      </c>
      <c r="R639">
        <v>0.83799999999999997</v>
      </c>
      <c r="S639">
        <v>0.9</v>
      </c>
      <c r="T639">
        <v>3</v>
      </c>
      <c r="U639">
        <v>3.9</v>
      </c>
      <c r="V639">
        <v>4.5999999999999996</v>
      </c>
      <c r="W639">
        <v>1.8</v>
      </c>
      <c r="X639">
        <v>0.1</v>
      </c>
      <c r="Y639">
        <v>2</v>
      </c>
      <c r="Z639">
        <v>2.2000000000000002</v>
      </c>
      <c r="AA639">
        <v>12.9</v>
      </c>
    </row>
    <row r="640" spans="1:28" x14ac:dyDescent="0.3">
      <c r="A640" t="s">
        <v>189</v>
      </c>
      <c r="B640">
        <v>4</v>
      </c>
      <c r="C640" t="s">
        <v>2780</v>
      </c>
      <c r="D640">
        <v>38</v>
      </c>
      <c r="E640">
        <v>36</v>
      </c>
      <c r="F640">
        <v>27</v>
      </c>
      <c r="G640">
        <v>3.8</v>
      </c>
      <c r="H640">
        <v>8.4</v>
      </c>
      <c r="I640">
        <v>0.45100000000000001</v>
      </c>
      <c r="J640">
        <v>2.2999999999999998</v>
      </c>
      <c r="K640">
        <v>4.5</v>
      </c>
      <c r="L640">
        <v>0.51500000000000001</v>
      </c>
      <c r="M640">
        <v>1.5</v>
      </c>
      <c r="N640">
        <v>3.9</v>
      </c>
      <c r="O640">
        <v>0.378</v>
      </c>
      <c r="P640">
        <v>1.5</v>
      </c>
      <c r="Q640">
        <v>2.1</v>
      </c>
      <c r="R640">
        <v>0.74399999999999999</v>
      </c>
      <c r="S640">
        <v>1.1000000000000001</v>
      </c>
      <c r="T640">
        <v>2.8</v>
      </c>
      <c r="U640">
        <v>3.9</v>
      </c>
      <c r="V640">
        <v>1.4</v>
      </c>
      <c r="W640">
        <v>0.8</v>
      </c>
      <c r="X640">
        <v>0.4</v>
      </c>
      <c r="Y640">
        <v>1.2</v>
      </c>
      <c r="Z640">
        <v>2.5</v>
      </c>
      <c r="AA640">
        <v>10.6</v>
      </c>
    </row>
    <row r="641" spans="1:27" x14ac:dyDescent="0.3">
      <c r="A641" t="s">
        <v>189</v>
      </c>
      <c r="B641">
        <v>5</v>
      </c>
      <c r="C641" t="s">
        <v>2782</v>
      </c>
      <c r="D641">
        <v>37</v>
      </c>
      <c r="E641">
        <v>8</v>
      </c>
      <c r="F641">
        <v>19.100000000000001</v>
      </c>
      <c r="G641">
        <v>2.5</v>
      </c>
      <c r="H641">
        <v>6</v>
      </c>
      <c r="I641">
        <v>0.41299999999999998</v>
      </c>
      <c r="J641">
        <v>1.2</v>
      </c>
      <c r="K641">
        <v>2.8</v>
      </c>
      <c r="L641">
        <v>0.42899999999999999</v>
      </c>
      <c r="M641">
        <v>1.3</v>
      </c>
      <c r="N641">
        <v>3.2</v>
      </c>
      <c r="O641">
        <v>0.39800000000000002</v>
      </c>
      <c r="P641">
        <v>1.1000000000000001</v>
      </c>
      <c r="Q641">
        <v>1.2</v>
      </c>
      <c r="R641">
        <v>0.91100000000000003</v>
      </c>
      <c r="S641">
        <v>0.4</v>
      </c>
      <c r="T641">
        <v>1.6</v>
      </c>
      <c r="U641">
        <v>2</v>
      </c>
      <c r="V641">
        <v>0.9</v>
      </c>
      <c r="W641">
        <v>0.6</v>
      </c>
      <c r="X641">
        <v>0</v>
      </c>
      <c r="Y641">
        <v>0.8</v>
      </c>
      <c r="Z641">
        <v>1.1000000000000001</v>
      </c>
      <c r="AA641">
        <v>7.4</v>
      </c>
    </row>
    <row r="642" spans="1:27" x14ac:dyDescent="0.3">
      <c r="A642" t="s">
        <v>189</v>
      </c>
      <c r="B642">
        <v>6</v>
      </c>
      <c r="C642" t="s">
        <v>2789</v>
      </c>
      <c r="D642">
        <v>34</v>
      </c>
      <c r="E642">
        <v>27</v>
      </c>
      <c r="F642">
        <v>24</v>
      </c>
      <c r="G642">
        <v>2.5</v>
      </c>
      <c r="H642">
        <v>4.3</v>
      </c>
      <c r="I642">
        <v>0.58899999999999997</v>
      </c>
      <c r="J642">
        <v>2.5</v>
      </c>
      <c r="K642">
        <v>4.3</v>
      </c>
      <c r="L642">
        <v>0.59299999999999997</v>
      </c>
      <c r="M642">
        <v>0</v>
      </c>
      <c r="N642">
        <v>0</v>
      </c>
      <c r="O642">
        <v>0</v>
      </c>
      <c r="P642">
        <v>1.3</v>
      </c>
      <c r="Q642">
        <v>1.9</v>
      </c>
      <c r="R642">
        <v>0.67200000000000004</v>
      </c>
      <c r="S642">
        <v>1.4</v>
      </c>
      <c r="T642">
        <v>3.4</v>
      </c>
      <c r="U642">
        <v>4.8</v>
      </c>
      <c r="V642">
        <v>0.6</v>
      </c>
      <c r="W642">
        <v>0.4</v>
      </c>
      <c r="X642">
        <v>2.2000000000000002</v>
      </c>
      <c r="Y642">
        <v>1.4</v>
      </c>
      <c r="Z642">
        <v>2.6</v>
      </c>
      <c r="AA642">
        <v>6.3</v>
      </c>
    </row>
    <row r="643" spans="1:27" x14ac:dyDescent="0.3">
      <c r="A643" t="s">
        <v>189</v>
      </c>
      <c r="B643">
        <v>7</v>
      </c>
      <c r="C643" t="s">
        <v>2784</v>
      </c>
      <c r="D643">
        <v>38</v>
      </c>
      <c r="E643">
        <v>12</v>
      </c>
      <c r="F643">
        <v>24.3</v>
      </c>
      <c r="G643">
        <v>2.1</v>
      </c>
      <c r="H643">
        <v>4.5</v>
      </c>
      <c r="I643">
        <v>0.46800000000000003</v>
      </c>
      <c r="J643">
        <v>1.7</v>
      </c>
      <c r="K643">
        <v>3.1</v>
      </c>
      <c r="L643">
        <v>0.55600000000000005</v>
      </c>
      <c r="M643">
        <v>0.4</v>
      </c>
      <c r="N643">
        <v>1.4</v>
      </c>
      <c r="O643">
        <v>0.27800000000000002</v>
      </c>
      <c r="P643">
        <v>1.4</v>
      </c>
      <c r="Q643">
        <v>2.1</v>
      </c>
      <c r="R643">
        <v>0.67500000000000004</v>
      </c>
      <c r="S643">
        <v>0.6</v>
      </c>
      <c r="T643">
        <v>1.7</v>
      </c>
      <c r="U643">
        <v>2.4</v>
      </c>
      <c r="V643">
        <v>2.5</v>
      </c>
      <c r="W643">
        <v>1.1000000000000001</v>
      </c>
      <c r="X643">
        <v>0.2</v>
      </c>
      <c r="Y643">
        <v>1.7</v>
      </c>
      <c r="Z643">
        <v>1.8</v>
      </c>
      <c r="AA643">
        <v>6</v>
      </c>
    </row>
    <row r="644" spans="1:27" x14ac:dyDescent="0.3">
      <c r="A644" t="s">
        <v>189</v>
      </c>
      <c r="B644">
        <v>8</v>
      </c>
      <c r="C644" t="s">
        <v>2786</v>
      </c>
      <c r="D644">
        <v>37</v>
      </c>
      <c r="E644">
        <v>6</v>
      </c>
      <c r="F644">
        <v>17.899999999999999</v>
      </c>
      <c r="G644">
        <v>2.1</v>
      </c>
      <c r="H644">
        <v>5.6</v>
      </c>
      <c r="I644">
        <v>0.374</v>
      </c>
      <c r="J644">
        <v>1.2</v>
      </c>
      <c r="K644">
        <v>2.8</v>
      </c>
      <c r="L644">
        <v>0.43099999999999999</v>
      </c>
      <c r="M644">
        <v>0.9</v>
      </c>
      <c r="N644">
        <v>2.8</v>
      </c>
      <c r="O644">
        <v>0.317</v>
      </c>
      <c r="P644">
        <v>0.8</v>
      </c>
      <c r="Q644">
        <v>1.3</v>
      </c>
      <c r="R644">
        <v>0.64600000000000002</v>
      </c>
      <c r="S644">
        <v>0.6</v>
      </c>
      <c r="T644">
        <v>2.5</v>
      </c>
      <c r="U644">
        <v>3.1</v>
      </c>
      <c r="V644">
        <v>1.2</v>
      </c>
      <c r="W644">
        <v>1.5</v>
      </c>
      <c r="X644">
        <v>0.1</v>
      </c>
      <c r="Y644">
        <v>1</v>
      </c>
      <c r="Z644">
        <v>1.9</v>
      </c>
      <c r="AA644">
        <v>5.9</v>
      </c>
    </row>
    <row r="645" spans="1:27" x14ac:dyDescent="0.3">
      <c r="A645" t="s">
        <v>189</v>
      </c>
      <c r="B645">
        <v>9</v>
      </c>
      <c r="C645" t="s">
        <v>2799</v>
      </c>
      <c r="D645">
        <v>27</v>
      </c>
      <c r="E645">
        <v>0</v>
      </c>
      <c r="F645">
        <v>10.5</v>
      </c>
      <c r="G645">
        <v>1.3</v>
      </c>
      <c r="H645">
        <v>2.2999999999999998</v>
      </c>
      <c r="I645">
        <v>0.54</v>
      </c>
      <c r="J645">
        <v>1</v>
      </c>
      <c r="K645">
        <v>1.4</v>
      </c>
      <c r="L645">
        <v>0.73699999999999999</v>
      </c>
      <c r="M645">
        <v>0.2</v>
      </c>
      <c r="N645">
        <v>0.9</v>
      </c>
      <c r="O645">
        <v>0.24</v>
      </c>
      <c r="P645">
        <v>0.5</v>
      </c>
      <c r="Q645">
        <v>1</v>
      </c>
      <c r="R645">
        <v>0.5</v>
      </c>
      <c r="S645">
        <v>0.5</v>
      </c>
      <c r="T645">
        <v>1.4</v>
      </c>
      <c r="U645">
        <v>1.9</v>
      </c>
      <c r="V645">
        <v>0.1</v>
      </c>
      <c r="W645">
        <v>0.5</v>
      </c>
      <c r="X645">
        <v>0.3</v>
      </c>
      <c r="Y645">
        <v>0.3</v>
      </c>
      <c r="Z645">
        <v>1.7</v>
      </c>
      <c r="AA645">
        <v>3.3</v>
      </c>
    </row>
    <row r="646" spans="1:27" x14ac:dyDescent="0.3">
      <c r="A646" t="s">
        <v>189</v>
      </c>
      <c r="B646">
        <v>10</v>
      </c>
      <c r="C646" t="s">
        <v>2796</v>
      </c>
      <c r="D646">
        <v>37</v>
      </c>
      <c r="E646">
        <v>23</v>
      </c>
      <c r="F646">
        <v>13.6</v>
      </c>
      <c r="G646">
        <v>1.2</v>
      </c>
      <c r="H646">
        <v>2.6</v>
      </c>
      <c r="I646">
        <v>0.46899999999999997</v>
      </c>
      <c r="J646">
        <v>1.2</v>
      </c>
      <c r="K646">
        <v>2.6</v>
      </c>
      <c r="L646">
        <v>0.46899999999999997</v>
      </c>
      <c r="M646">
        <v>0</v>
      </c>
      <c r="N646">
        <v>0</v>
      </c>
      <c r="P646">
        <v>0.6</v>
      </c>
      <c r="Q646">
        <v>1.3</v>
      </c>
      <c r="R646">
        <v>0.46899999999999997</v>
      </c>
      <c r="S646">
        <v>1.3</v>
      </c>
      <c r="T646">
        <v>1.9</v>
      </c>
      <c r="U646">
        <v>3.2</v>
      </c>
      <c r="V646">
        <v>0.2</v>
      </c>
      <c r="W646">
        <v>0.2</v>
      </c>
      <c r="X646">
        <v>0.5</v>
      </c>
      <c r="Y646">
        <v>0.7</v>
      </c>
      <c r="Z646">
        <v>1.8</v>
      </c>
      <c r="AA646">
        <v>3.1</v>
      </c>
    </row>
    <row r="647" spans="1:27" x14ac:dyDescent="0.3">
      <c r="A647" t="s">
        <v>189</v>
      </c>
      <c r="B647">
        <v>11</v>
      </c>
      <c r="C647" t="s">
        <v>2801</v>
      </c>
      <c r="D647">
        <v>10</v>
      </c>
      <c r="E647">
        <v>4</v>
      </c>
      <c r="F647">
        <v>14.9</v>
      </c>
      <c r="G647">
        <v>1.1000000000000001</v>
      </c>
      <c r="H647">
        <v>2.5</v>
      </c>
      <c r="I647">
        <v>0.44</v>
      </c>
      <c r="J647">
        <v>1</v>
      </c>
      <c r="K647">
        <v>1.4</v>
      </c>
      <c r="L647">
        <v>0.71399999999999997</v>
      </c>
      <c r="M647">
        <v>0.1</v>
      </c>
      <c r="N647">
        <v>1.1000000000000001</v>
      </c>
      <c r="O647">
        <v>9.0999999999999998E-2</v>
      </c>
      <c r="P647">
        <v>0.3</v>
      </c>
      <c r="Q647">
        <v>0.5</v>
      </c>
      <c r="R647">
        <v>0.6</v>
      </c>
      <c r="S647">
        <v>0.9</v>
      </c>
      <c r="T647">
        <v>1.8</v>
      </c>
      <c r="U647">
        <v>2.7</v>
      </c>
      <c r="V647">
        <v>1.8</v>
      </c>
      <c r="W647">
        <v>0.2</v>
      </c>
      <c r="X647">
        <v>0</v>
      </c>
      <c r="Y647">
        <v>0.7</v>
      </c>
      <c r="Z647">
        <v>1.6</v>
      </c>
      <c r="AA647">
        <v>2.6</v>
      </c>
    </row>
    <row r="648" spans="1:27" x14ac:dyDescent="0.3">
      <c r="A648" t="s">
        <v>189</v>
      </c>
      <c r="B648">
        <v>12</v>
      </c>
      <c r="C648" t="s">
        <v>2803</v>
      </c>
      <c r="D648">
        <v>9</v>
      </c>
      <c r="E648">
        <v>0</v>
      </c>
      <c r="F648">
        <v>1.2</v>
      </c>
      <c r="G648">
        <v>0</v>
      </c>
      <c r="H648">
        <v>0.4</v>
      </c>
      <c r="I648">
        <v>0</v>
      </c>
      <c r="J648">
        <v>0</v>
      </c>
      <c r="K648">
        <v>0.2</v>
      </c>
      <c r="L648">
        <v>0</v>
      </c>
      <c r="M648">
        <v>0</v>
      </c>
      <c r="N648">
        <v>0.2</v>
      </c>
      <c r="O648">
        <v>0</v>
      </c>
      <c r="P648">
        <v>0</v>
      </c>
      <c r="Q648">
        <v>0</v>
      </c>
      <c r="S648">
        <v>0</v>
      </c>
      <c r="T648">
        <v>0.1</v>
      </c>
      <c r="U648">
        <v>0.1</v>
      </c>
      <c r="V648">
        <v>0</v>
      </c>
      <c r="W648">
        <v>0</v>
      </c>
      <c r="X648">
        <v>0</v>
      </c>
      <c r="Y648">
        <v>0</v>
      </c>
      <c r="Z648">
        <v>0.1</v>
      </c>
      <c r="AA648">
        <v>0</v>
      </c>
    </row>
    <row r="649" spans="1:27" x14ac:dyDescent="0.3">
      <c r="A649" t="s">
        <v>189</v>
      </c>
      <c r="B649">
        <v>13</v>
      </c>
      <c r="C649" t="s">
        <v>2806</v>
      </c>
      <c r="D649">
        <v>7</v>
      </c>
      <c r="E649">
        <v>0</v>
      </c>
      <c r="F649">
        <v>1.3</v>
      </c>
      <c r="G649">
        <v>0</v>
      </c>
      <c r="H649">
        <v>0.1</v>
      </c>
      <c r="I649">
        <v>0</v>
      </c>
      <c r="J649">
        <v>0</v>
      </c>
      <c r="K649">
        <v>0</v>
      </c>
      <c r="M649">
        <v>0</v>
      </c>
      <c r="N649">
        <v>0.1</v>
      </c>
      <c r="O649">
        <v>0</v>
      </c>
      <c r="P649">
        <v>0</v>
      </c>
      <c r="Q649">
        <v>0</v>
      </c>
      <c r="S649">
        <v>0</v>
      </c>
      <c r="T649">
        <v>0.3</v>
      </c>
      <c r="U649">
        <v>0.3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 x14ac:dyDescent="0.3">
      <c r="A650" t="s">
        <v>708</v>
      </c>
      <c r="B650">
        <v>1</v>
      </c>
      <c r="C650" t="s">
        <v>2808</v>
      </c>
      <c r="D650">
        <v>34</v>
      </c>
      <c r="E650">
        <v>17</v>
      </c>
      <c r="F650">
        <v>24.4</v>
      </c>
      <c r="G650">
        <v>3.1</v>
      </c>
      <c r="H650">
        <v>7.5</v>
      </c>
      <c r="I650">
        <v>0.42</v>
      </c>
      <c r="J650">
        <v>1.2</v>
      </c>
      <c r="K650">
        <v>2.9</v>
      </c>
      <c r="L650">
        <v>0.41799999999999998</v>
      </c>
      <c r="M650">
        <v>1.9</v>
      </c>
      <c r="N650">
        <v>4.5999999999999996</v>
      </c>
      <c r="O650">
        <v>0.42</v>
      </c>
      <c r="P650">
        <v>3.1</v>
      </c>
      <c r="Q650">
        <v>3.9</v>
      </c>
      <c r="R650">
        <v>0.77600000000000002</v>
      </c>
      <c r="S650">
        <v>0.6</v>
      </c>
      <c r="T650">
        <v>2.1</v>
      </c>
      <c r="U650">
        <v>2.6</v>
      </c>
      <c r="V650">
        <v>1.3</v>
      </c>
      <c r="W650">
        <v>0.6</v>
      </c>
      <c r="X650">
        <v>0</v>
      </c>
      <c r="Y650">
        <v>1.5</v>
      </c>
      <c r="Z650">
        <v>1.6</v>
      </c>
      <c r="AA650">
        <v>11.3</v>
      </c>
    </row>
    <row r="651" spans="1:27" x14ac:dyDescent="0.3">
      <c r="A651" t="s">
        <v>708</v>
      </c>
      <c r="B651">
        <v>2</v>
      </c>
      <c r="C651" t="s">
        <v>2815</v>
      </c>
      <c r="D651">
        <v>30</v>
      </c>
      <c r="E651">
        <v>23</v>
      </c>
      <c r="F651">
        <v>20.7</v>
      </c>
      <c r="G651">
        <v>3.7</v>
      </c>
      <c r="H651">
        <v>5.6</v>
      </c>
      <c r="I651">
        <v>0.66100000000000003</v>
      </c>
      <c r="J651">
        <v>3.7</v>
      </c>
      <c r="K651">
        <v>5.3</v>
      </c>
      <c r="L651">
        <v>0.69599999999999995</v>
      </c>
      <c r="M651">
        <v>0</v>
      </c>
      <c r="N651">
        <v>0.3</v>
      </c>
      <c r="O651">
        <v>0.1</v>
      </c>
      <c r="P651">
        <v>2.2999999999999998</v>
      </c>
      <c r="Q651">
        <v>3.3</v>
      </c>
      <c r="R651">
        <v>0.68700000000000006</v>
      </c>
      <c r="S651">
        <v>1.9</v>
      </c>
      <c r="T651">
        <v>4.7</v>
      </c>
      <c r="U651">
        <v>6.6</v>
      </c>
      <c r="V651">
        <v>1.5</v>
      </c>
      <c r="W651">
        <v>0.4</v>
      </c>
      <c r="X651">
        <v>0.4</v>
      </c>
      <c r="Y651">
        <v>1.3</v>
      </c>
      <c r="Z651">
        <v>1.7</v>
      </c>
      <c r="AA651">
        <v>9.6999999999999993</v>
      </c>
    </row>
    <row r="652" spans="1:27" x14ac:dyDescent="0.3">
      <c r="A652" t="s">
        <v>708</v>
      </c>
      <c r="B652">
        <v>3</v>
      </c>
      <c r="C652" t="s">
        <v>2813</v>
      </c>
      <c r="D652">
        <v>32</v>
      </c>
      <c r="E652">
        <v>12</v>
      </c>
      <c r="F652">
        <v>16.899999999999999</v>
      </c>
      <c r="G652">
        <v>3.8</v>
      </c>
      <c r="H652">
        <v>6.6</v>
      </c>
      <c r="I652">
        <v>0.58099999999999996</v>
      </c>
      <c r="J652">
        <v>3.8</v>
      </c>
      <c r="K652">
        <v>6.5</v>
      </c>
      <c r="L652">
        <v>0.58399999999999996</v>
      </c>
      <c r="M652">
        <v>0</v>
      </c>
      <c r="N652">
        <v>0</v>
      </c>
      <c r="O652">
        <v>0</v>
      </c>
      <c r="P652">
        <v>2</v>
      </c>
      <c r="Q652">
        <v>2.8</v>
      </c>
      <c r="R652">
        <v>0.7</v>
      </c>
      <c r="S652">
        <v>2</v>
      </c>
      <c r="T652">
        <v>3.2</v>
      </c>
      <c r="U652">
        <v>5.3</v>
      </c>
      <c r="V652">
        <v>0.7</v>
      </c>
      <c r="W652">
        <v>0.3</v>
      </c>
      <c r="X652">
        <v>0.2</v>
      </c>
      <c r="Y652">
        <v>1.2</v>
      </c>
      <c r="Z652">
        <v>1.3</v>
      </c>
      <c r="AA652">
        <v>9.6</v>
      </c>
    </row>
    <row r="653" spans="1:27" x14ac:dyDescent="0.3">
      <c r="A653" t="s">
        <v>708</v>
      </c>
      <c r="B653">
        <v>4</v>
      </c>
      <c r="C653" t="s">
        <v>2811</v>
      </c>
      <c r="D653">
        <v>33</v>
      </c>
      <c r="E653">
        <v>31</v>
      </c>
      <c r="F653">
        <v>25.5</v>
      </c>
      <c r="G653">
        <v>3.5</v>
      </c>
      <c r="H653">
        <v>8.3000000000000007</v>
      </c>
      <c r="I653">
        <v>0.42299999999999999</v>
      </c>
      <c r="J653">
        <v>2.1</v>
      </c>
      <c r="K653">
        <v>4.0999999999999996</v>
      </c>
      <c r="L653">
        <v>0.51500000000000001</v>
      </c>
      <c r="M653">
        <v>1.4</v>
      </c>
      <c r="N653">
        <v>4.2</v>
      </c>
      <c r="O653">
        <v>0.33600000000000002</v>
      </c>
      <c r="P653">
        <v>1</v>
      </c>
      <c r="Q653">
        <v>1.5</v>
      </c>
      <c r="R653">
        <v>0.68</v>
      </c>
      <c r="S653">
        <v>0.5</v>
      </c>
      <c r="T653">
        <v>1.4</v>
      </c>
      <c r="U653">
        <v>1.8</v>
      </c>
      <c r="V653">
        <v>3.3</v>
      </c>
      <c r="W653">
        <v>0.9</v>
      </c>
      <c r="X653">
        <v>0</v>
      </c>
      <c r="Y653">
        <v>1.6</v>
      </c>
      <c r="Z653">
        <v>1.6</v>
      </c>
      <c r="AA653">
        <v>9.5</v>
      </c>
    </row>
    <row r="654" spans="1:27" x14ac:dyDescent="0.3">
      <c r="A654" t="s">
        <v>708</v>
      </c>
      <c r="B654">
        <v>5</v>
      </c>
      <c r="C654" t="s">
        <v>2820</v>
      </c>
      <c r="D654">
        <v>25</v>
      </c>
      <c r="E654">
        <v>0</v>
      </c>
      <c r="F654">
        <v>15.2</v>
      </c>
      <c r="G654">
        <v>3</v>
      </c>
      <c r="H654">
        <v>6.3</v>
      </c>
      <c r="I654">
        <v>0.47499999999999998</v>
      </c>
      <c r="J654">
        <v>1.9</v>
      </c>
      <c r="K654">
        <v>3.1</v>
      </c>
      <c r="L654">
        <v>0.60299999999999998</v>
      </c>
      <c r="M654">
        <v>1.1000000000000001</v>
      </c>
      <c r="N654">
        <v>3.2</v>
      </c>
      <c r="O654">
        <v>0.35</v>
      </c>
      <c r="P654">
        <v>0.6</v>
      </c>
      <c r="Q654">
        <v>1</v>
      </c>
      <c r="R654">
        <v>0.61499999999999999</v>
      </c>
      <c r="S654">
        <v>1.3</v>
      </c>
      <c r="T654">
        <v>1.6</v>
      </c>
      <c r="U654">
        <v>2.9</v>
      </c>
      <c r="V654">
        <v>1.7</v>
      </c>
      <c r="W654">
        <v>1</v>
      </c>
      <c r="X654">
        <v>0.8</v>
      </c>
      <c r="Y654">
        <v>0.7</v>
      </c>
      <c r="Z654">
        <v>1.3</v>
      </c>
      <c r="AA654">
        <v>7.8</v>
      </c>
    </row>
    <row r="655" spans="1:27" x14ac:dyDescent="0.3">
      <c r="A655" t="s">
        <v>708</v>
      </c>
      <c r="B655">
        <v>6</v>
      </c>
      <c r="C655" t="s">
        <v>2818</v>
      </c>
      <c r="D655">
        <v>35</v>
      </c>
      <c r="E655">
        <v>16</v>
      </c>
      <c r="F655">
        <v>15.5</v>
      </c>
      <c r="G655">
        <v>2.6</v>
      </c>
      <c r="H655">
        <v>6.3</v>
      </c>
      <c r="I655">
        <v>0.41599999999999998</v>
      </c>
      <c r="J655">
        <v>1.3</v>
      </c>
      <c r="K655">
        <v>2.7</v>
      </c>
      <c r="L655">
        <v>0.46899999999999997</v>
      </c>
      <c r="M655">
        <v>1.3</v>
      </c>
      <c r="N655">
        <v>3.6</v>
      </c>
      <c r="O655">
        <v>0.376</v>
      </c>
      <c r="P655">
        <v>0.9</v>
      </c>
      <c r="Q655">
        <v>1.2</v>
      </c>
      <c r="R655">
        <v>0.73199999999999998</v>
      </c>
      <c r="S655">
        <v>0.5</v>
      </c>
      <c r="T655">
        <v>1.1000000000000001</v>
      </c>
      <c r="U655">
        <v>1.6</v>
      </c>
      <c r="V655">
        <v>0.9</v>
      </c>
      <c r="W655">
        <v>0.3</v>
      </c>
      <c r="X655">
        <v>0.1</v>
      </c>
      <c r="Y655">
        <v>0.9</v>
      </c>
      <c r="Z655">
        <v>1.2</v>
      </c>
      <c r="AA655">
        <v>7.5</v>
      </c>
    </row>
    <row r="656" spans="1:27" x14ac:dyDescent="0.3">
      <c r="A656" t="s">
        <v>708</v>
      </c>
      <c r="B656">
        <v>7</v>
      </c>
      <c r="C656" t="s">
        <v>2821</v>
      </c>
      <c r="D656">
        <v>31</v>
      </c>
      <c r="E656">
        <v>3</v>
      </c>
      <c r="F656">
        <v>18.100000000000001</v>
      </c>
      <c r="G656">
        <v>2.4</v>
      </c>
      <c r="H656">
        <v>3.6</v>
      </c>
      <c r="I656">
        <v>0.66700000000000004</v>
      </c>
      <c r="J656">
        <v>2.1</v>
      </c>
      <c r="K656">
        <v>2.6</v>
      </c>
      <c r="L656">
        <v>0.78</v>
      </c>
      <c r="M656">
        <v>0.3</v>
      </c>
      <c r="N656">
        <v>0.9</v>
      </c>
      <c r="O656">
        <v>0.34499999999999997</v>
      </c>
      <c r="P656">
        <v>1.1000000000000001</v>
      </c>
      <c r="Q656">
        <v>2.2000000000000002</v>
      </c>
      <c r="R656">
        <v>0.50700000000000001</v>
      </c>
      <c r="S656">
        <v>2</v>
      </c>
      <c r="T656">
        <v>2.8</v>
      </c>
      <c r="U656">
        <v>4.8</v>
      </c>
      <c r="V656">
        <v>0.6</v>
      </c>
      <c r="W656">
        <v>0.4</v>
      </c>
      <c r="X656">
        <v>0.8</v>
      </c>
      <c r="Y656">
        <v>1.1000000000000001</v>
      </c>
      <c r="Z656">
        <v>2.2000000000000002</v>
      </c>
      <c r="AA656">
        <v>6.2</v>
      </c>
    </row>
    <row r="657" spans="1:27" x14ac:dyDescent="0.3">
      <c r="A657" t="s">
        <v>708</v>
      </c>
      <c r="B657">
        <v>8</v>
      </c>
      <c r="C657" t="s">
        <v>2823</v>
      </c>
      <c r="D657">
        <v>35</v>
      </c>
      <c r="E657">
        <v>25</v>
      </c>
      <c r="F657">
        <v>15.1</v>
      </c>
      <c r="G657">
        <v>1.9</v>
      </c>
      <c r="H657">
        <v>4.7</v>
      </c>
      <c r="I657">
        <v>0.41099999999999998</v>
      </c>
      <c r="J657">
        <v>0.7</v>
      </c>
      <c r="K657">
        <v>1.1000000000000001</v>
      </c>
      <c r="L657">
        <v>0.64100000000000001</v>
      </c>
      <c r="M657">
        <v>1.2</v>
      </c>
      <c r="N657">
        <v>3.5</v>
      </c>
      <c r="O657">
        <v>0.33900000000000002</v>
      </c>
      <c r="P657">
        <v>0.4</v>
      </c>
      <c r="Q657">
        <v>0.6</v>
      </c>
      <c r="R657">
        <v>0.66700000000000004</v>
      </c>
      <c r="S657">
        <v>1</v>
      </c>
      <c r="T657">
        <v>2.2999999999999998</v>
      </c>
      <c r="U657">
        <v>3.2</v>
      </c>
      <c r="V657">
        <v>0.7</v>
      </c>
      <c r="W657">
        <v>0.2</v>
      </c>
      <c r="X657">
        <v>0.1</v>
      </c>
      <c r="Y657">
        <v>0.6</v>
      </c>
      <c r="Z657">
        <v>1</v>
      </c>
      <c r="AA657">
        <v>5.4</v>
      </c>
    </row>
    <row r="658" spans="1:27" x14ac:dyDescent="0.3">
      <c r="A658" t="s">
        <v>708</v>
      </c>
      <c r="B658">
        <v>9</v>
      </c>
      <c r="C658" t="s">
        <v>2825</v>
      </c>
      <c r="D658">
        <v>35</v>
      </c>
      <c r="E658">
        <v>30</v>
      </c>
      <c r="F658">
        <v>14.7</v>
      </c>
      <c r="G658">
        <v>1.6</v>
      </c>
      <c r="H658">
        <v>3.8</v>
      </c>
      <c r="I658">
        <v>0.41699999999999998</v>
      </c>
      <c r="J658">
        <v>0.8</v>
      </c>
      <c r="K658">
        <v>1.4</v>
      </c>
      <c r="L658">
        <v>0.54</v>
      </c>
      <c r="M658">
        <v>0.8</v>
      </c>
      <c r="N658">
        <v>2.2999999999999998</v>
      </c>
      <c r="O658">
        <v>0.34100000000000003</v>
      </c>
      <c r="P658">
        <v>0.7</v>
      </c>
      <c r="Q658">
        <v>1.1000000000000001</v>
      </c>
      <c r="R658">
        <v>0.60499999999999998</v>
      </c>
      <c r="S658">
        <v>0.8</v>
      </c>
      <c r="T658">
        <v>1.7</v>
      </c>
      <c r="U658">
        <v>2.5</v>
      </c>
      <c r="V658">
        <v>0.9</v>
      </c>
      <c r="W658">
        <v>0.3</v>
      </c>
      <c r="X658">
        <v>0.1</v>
      </c>
      <c r="Y658">
        <v>0.7</v>
      </c>
      <c r="Z658">
        <v>1.8</v>
      </c>
      <c r="AA658">
        <v>4.5999999999999996</v>
      </c>
    </row>
    <row r="659" spans="1:27" x14ac:dyDescent="0.3">
      <c r="A659" t="s">
        <v>708</v>
      </c>
      <c r="B659">
        <v>10</v>
      </c>
      <c r="C659" t="s">
        <v>2827</v>
      </c>
      <c r="D659">
        <v>25</v>
      </c>
      <c r="E659">
        <v>2</v>
      </c>
      <c r="F659">
        <v>11.6</v>
      </c>
      <c r="G659">
        <v>1.6</v>
      </c>
      <c r="H659">
        <v>4.2</v>
      </c>
      <c r="I659">
        <v>0.39</v>
      </c>
      <c r="J659">
        <v>0.9</v>
      </c>
      <c r="K659">
        <v>1.6</v>
      </c>
      <c r="L659">
        <v>0.56399999999999995</v>
      </c>
      <c r="M659">
        <v>0.8</v>
      </c>
      <c r="N659">
        <v>2.6</v>
      </c>
      <c r="O659">
        <v>0.28799999999999998</v>
      </c>
      <c r="P659">
        <v>0.5</v>
      </c>
      <c r="Q659">
        <v>0.7</v>
      </c>
      <c r="R659">
        <v>0.66700000000000004</v>
      </c>
      <c r="S659">
        <v>1.4</v>
      </c>
      <c r="T659">
        <v>2.4</v>
      </c>
      <c r="U659">
        <v>3.8</v>
      </c>
      <c r="V659">
        <v>0.2</v>
      </c>
      <c r="W659">
        <v>0.4</v>
      </c>
      <c r="X659">
        <v>0.2</v>
      </c>
      <c r="Y659">
        <v>0.9</v>
      </c>
      <c r="Z659">
        <v>1.2</v>
      </c>
      <c r="AA659">
        <v>4.5</v>
      </c>
    </row>
    <row r="660" spans="1:27" x14ac:dyDescent="0.3">
      <c r="A660" t="s">
        <v>708</v>
      </c>
      <c r="B660">
        <v>11</v>
      </c>
      <c r="C660" t="s">
        <v>2837</v>
      </c>
      <c r="D660">
        <v>8</v>
      </c>
      <c r="E660">
        <v>0</v>
      </c>
      <c r="F660">
        <v>6.4</v>
      </c>
      <c r="G660">
        <v>1.3</v>
      </c>
      <c r="H660">
        <v>1.8</v>
      </c>
      <c r="I660">
        <v>0.71399999999999997</v>
      </c>
      <c r="J660">
        <v>1.3</v>
      </c>
      <c r="K660">
        <v>1.8</v>
      </c>
      <c r="L660">
        <v>0.71399999999999997</v>
      </c>
      <c r="M660">
        <v>0</v>
      </c>
      <c r="N660">
        <v>0</v>
      </c>
      <c r="P660">
        <v>1</v>
      </c>
      <c r="Q660">
        <v>1.3</v>
      </c>
      <c r="R660">
        <v>0.8</v>
      </c>
      <c r="S660">
        <v>0.4</v>
      </c>
      <c r="T660">
        <v>0.4</v>
      </c>
      <c r="U660">
        <v>0.8</v>
      </c>
      <c r="V660">
        <v>0</v>
      </c>
      <c r="W660">
        <v>0.1</v>
      </c>
      <c r="X660">
        <v>0.1</v>
      </c>
      <c r="Y660">
        <v>0.3</v>
      </c>
      <c r="Z660">
        <v>1.1000000000000001</v>
      </c>
      <c r="AA660">
        <v>3.5</v>
      </c>
    </row>
    <row r="661" spans="1:27" x14ac:dyDescent="0.3">
      <c r="A661" t="s">
        <v>708</v>
      </c>
      <c r="B661">
        <v>12</v>
      </c>
      <c r="C661" t="s">
        <v>2828</v>
      </c>
      <c r="D661">
        <v>31</v>
      </c>
      <c r="E661">
        <v>5</v>
      </c>
      <c r="F661">
        <v>10.9</v>
      </c>
      <c r="G661">
        <v>1</v>
      </c>
      <c r="H661">
        <v>3.1</v>
      </c>
      <c r="I661">
        <v>0.32600000000000001</v>
      </c>
      <c r="J661">
        <v>0.7</v>
      </c>
      <c r="K661">
        <v>1.4</v>
      </c>
      <c r="L661">
        <v>0.52300000000000002</v>
      </c>
      <c r="M661">
        <v>0.3</v>
      </c>
      <c r="N661">
        <v>1.6</v>
      </c>
      <c r="O661">
        <v>0.157</v>
      </c>
      <c r="P661">
        <v>1.1000000000000001</v>
      </c>
      <c r="Q661">
        <v>1.7</v>
      </c>
      <c r="R661">
        <v>0.65400000000000003</v>
      </c>
      <c r="S661">
        <v>0.8</v>
      </c>
      <c r="T661">
        <v>1.4</v>
      </c>
      <c r="U661">
        <v>2.2000000000000002</v>
      </c>
      <c r="V661">
        <v>0.8</v>
      </c>
      <c r="W661">
        <v>0.5</v>
      </c>
      <c r="X661">
        <v>0.2</v>
      </c>
      <c r="Y661">
        <v>0.5</v>
      </c>
      <c r="Z661">
        <v>1.5</v>
      </c>
      <c r="AA661">
        <v>3.4</v>
      </c>
    </row>
    <row r="662" spans="1:27" x14ac:dyDescent="0.3">
      <c r="A662" t="s">
        <v>708</v>
      </c>
      <c r="B662">
        <v>13</v>
      </c>
      <c r="C662" t="s">
        <v>2830</v>
      </c>
      <c r="D662">
        <v>29</v>
      </c>
      <c r="E662">
        <v>6</v>
      </c>
      <c r="F662">
        <v>10.9</v>
      </c>
      <c r="G662">
        <v>1</v>
      </c>
      <c r="H662">
        <v>2.8</v>
      </c>
      <c r="I662">
        <v>0.35799999999999998</v>
      </c>
      <c r="J662">
        <v>0.3</v>
      </c>
      <c r="K662">
        <v>0.8</v>
      </c>
      <c r="L662">
        <v>0.435</v>
      </c>
      <c r="M662">
        <v>0.7</v>
      </c>
      <c r="N662">
        <v>2</v>
      </c>
      <c r="O662">
        <v>0.32800000000000001</v>
      </c>
      <c r="P662">
        <v>0.3</v>
      </c>
      <c r="Q662">
        <v>0.6</v>
      </c>
      <c r="R662">
        <v>0.625</v>
      </c>
      <c r="S662">
        <v>0.6</v>
      </c>
      <c r="T662">
        <v>1.7</v>
      </c>
      <c r="U662">
        <v>2.2999999999999998</v>
      </c>
      <c r="V662">
        <v>0.7</v>
      </c>
      <c r="W662">
        <v>0.3</v>
      </c>
      <c r="X662">
        <v>0.1</v>
      </c>
      <c r="Y662">
        <v>0.6</v>
      </c>
      <c r="Z662">
        <v>1.4</v>
      </c>
      <c r="AA662">
        <v>3</v>
      </c>
    </row>
    <row r="663" spans="1:27" x14ac:dyDescent="0.3">
      <c r="A663" t="s">
        <v>708</v>
      </c>
      <c r="B663">
        <v>14</v>
      </c>
      <c r="C663" t="s">
        <v>2834</v>
      </c>
      <c r="D663">
        <v>15</v>
      </c>
      <c r="E663">
        <v>0</v>
      </c>
      <c r="F663">
        <v>6.1</v>
      </c>
      <c r="G663">
        <v>0.9</v>
      </c>
      <c r="H663">
        <v>2.2999999999999998</v>
      </c>
      <c r="I663">
        <v>0.41199999999999998</v>
      </c>
      <c r="J663">
        <v>0.7</v>
      </c>
      <c r="K663">
        <v>1</v>
      </c>
      <c r="L663">
        <v>0.73299999999999998</v>
      </c>
      <c r="M663">
        <v>0.2</v>
      </c>
      <c r="N663">
        <v>1.3</v>
      </c>
      <c r="O663">
        <v>0.158</v>
      </c>
      <c r="P663">
        <v>0.3</v>
      </c>
      <c r="Q663">
        <v>0.5</v>
      </c>
      <c r="R663">
        <v>0.5</v>
      </c>
      <c r="S663">
        <v>0.3</v>
      </c>
      <c r="T663">
        <v>0.5</v>
      </c>
      <c r="U663">
        <v>0.9</v>
      </c>
      <c r="V663">
        <v>0.3</v>
      </c>
      <c r="W663">
        <v>0.1</v>
      </c>
      <c r="X663">
        <v>0.1</v>
      </c>
      <c r="Y663">
        <v>0.4</v>
      </c>
      <c r="Z663">
        <v>0.5</v>
      </c>
      <c r="AA663">
        <v>2.2999999999999998</v>
      </c>
    </row>
    <row r="664" spans="1:27" x14ac:dyDescent="0.3">
      <c r="A664" t="s">
        <v>708</v>
      </c>
      <c r="B664">
        <v>15</v>
      </c>
      <c r="C664" t="s">
        <v>2832</v>
      </c>
      <c r="D664">
        <v>35</v>
      </c>
      <c r="E664">
        <v>5</v>
      </c>
      <c r="F664">
        <v>16.5</v>
      </c>
      <c r="G664">
        <v>0.5</v>
      </c>
      <c r="H664">
        <v>2</v>
      </c>
      <c r="I664">
        <v>0.254</v>
      </c>
      <c r="J664">
        <v>0.3</v>
      </c>
      <c r="K664">
        <v>1</v>
      </c>
      <c r="L664">
        <v>0.27800000000000002</v>
      </c>
      <c r="M664">
        <v>0.2</v>
      </c>
      <c r="N664">
        <v>1</v>
      </c>
      <c r="O664">
        <v>0.22900000000000001</v>
      </c>
      <c r="P664">
        <v>0.8</v>
      </c>
      <c r="Q664">
        <v>1.2</v>
      </c>
      <c r="R664">
        <v>0.69</v>
      </c>
      <c r="S664">
        <v>0.1</v>
      </c>
      <c r="T664">
        <v>1.5</v>
      </c>
      <c r="U664">
        <v>1.6</v>
      </c>
      <c r="V664">
        <v>2.5</v>
      </c>
      <c r="W664">
        <v>0.6</v>
      </c>
      <c r="X664">
        <v>0.1</v>
      </c>
      <c r="Y664">
        <v>1.1000000000000001</v>
      </c>
      <c r="Z664">
        <v>1.7</v>
      </c>
      <c r="AA664">
        <v>2.1</v>
      </c>
    </row>
    <row r="665" spans="1:27" x14ac:dyDescent="0.3">
      <c r="A665" t="s">
        <v>190</v>
      </c>
      <c r="B665">
        <v>1</v>
      </c>
      <c r="C665" t="s">
        <v>2843</v>
      </c>
      <c r="D665">
        <v>36</v>
      </c>
      <c r="E665">
        <v>35</v>
      </c>
      <c r="F665">
        <v>24.5</v>
      </c>
      <c r="G665">
        <v>4.9000000000000004</v>
      </c>
      <c r="H665">
        <v>7.3</v>
      </c>
      <c r="I665">
        <v>0.66500000000000004</v>
      </c>
      <c r="J665">
        <v>4.5999999999999996</v>
      </c>
      <c r="K665">
        <v>6.6</v>
      </c>
      <c r="L665">
        <v>0.69899999999999995</v>
      </c>
      <c r="M665">
        <v>0.2</v>
      </c>
      <c r="N665">
        <v>0.7</v>
      </c>
      <c r="O665">
        <v>0.33300000000000002</v>
      </c>
      <c r="P665">
        <v>2.7</v>
      </c>
      <c r="Q665">
        <v>3.8</v>
      </c>
      <c r="R665">
        <v>0.71299999999999997</v>
      </c>
      <c r="S665">
        <v>2.9</v>
      </c>
      <c r="T665">
        <v>5.7</v>
      </c>
      <c r="U665">
        <v>8.6</v>
      </c>
      <c r="V665">
        <v>1.1000000000000001</v>
      </c>
      <c r="W665">
        <v>0.3</v>
      </c>
      <c r="X665">
        <v>0.6</v>
      </c>
      <c r="Y665">
        <v>1.7</v>
      </c>
      <c r="Z665">
        <v>2</v>
      </c>
      <c r="AA665">
        <v>12.6</v>
      </c>
    </row>
    <row r="666" spans="1:27" x14ac:dyDescent="0.3">
      <c r="A666" t="s">
        <v>190</v>
      </c>
      <c r="B666">
        <v>2</v>
      </c>
      <c r="C666" t="s">
        <v>2846</v>
      </c>
      <c r="D666">
        <v>36</v>
      </c>
      <c r="E666">
        <v>27</v>
      </c>
      <c r="F666">
        <v>27.8</v>
      </c>
      <c r="G666">
        <v>5</v>
      </c>
      <c r="H666">
        <v>10.8</v>
      </c>
      <c r="I666">
        <v>0.46100000000000002</v>
      </c>
      <c r="J666">
        <v>3.4</v>
      </c>
      <c r="K666">
        <v>5.8</v>
      </c>
      <c r="L666">
        <v>0.59099999999999997</v>
      </c>
      <c r="M666">
        <v>1.6</v>
      </c>
      <c r="N666">
        <v>5</v>
      </c>
      <c r="O666">
        <v>0.311</v>
      </c>
      <c r="P666">
        <v>0.9</v>
      </c>
      <c r="Q666">
        <v>1.3</v>
      </c>
      <c r="R666">
        <v>0.70199999999999996</v>
      </c>
      <c r="S666">
        <v>0.5</v>
      </c>
      <c r="T666">
        <v>5.0999999999999996</v>
      </c>
      <c r="U666">
        <v>5.6</v>
      </c>
      <c r="V666">
        <v>2.7</v>
      </c>
      <c r="W666">
        <v>0.7</v>
      </c>
      <c r="X666">
        <v>0.6</v>
      </c>
      <c r="Y666">
        <v>1.4</v>
      </c>
      <c r="Z666">
        <v>1.9</v>
      </c>
      <c r="AA666">
        <v>12.4</v>
      </c>
    </row>
    <row r="667" spans="1:27" x14ac:dyDescent="0.3">
      <c r="A667" t="s">
        <v>190</v>
      </c>
      <c r="B667">
        <v>3</v>
      </c>
      <c r="C667" t="s">
        <v>2849</v>
      </c>
      <c r="D667">
        <v>35</v>
      </c>
      <c r="E667">
        <v>34</v>
      </c>
      <c r="F667">
        <v>29.9</v>
      </c>
      <c r="G667">
        <v>3.7</v>
      </c>
      <c r="H667">
        <v>7.6</v>
      </c>
      <c r="I667">
        <v>0.49199999999999999</v>
      </c>
      <c r="J667">
        <v>2.2999999999999998</v>
      </c>
      <c r="K667">
        <v>4.2</v>
      </c>
      <c r="L667">
        <v>0.53700000000000003</v>
      </c>
      <c r="M667">
        <v>1.5</v>
      </c>
      <c r="N667">
        <v>3.4</v>
      </c>
      <c r="O667">
        <v>0.437</v>
      </c>
      <c r="P667">
        <v>2.7</v>
      </c>
      <c r="Q667">
        <v>3.1</v>
      </c>
      <c r="R667">
        <v>0.86199999999999999</v>
      </c>
      <c r="S667">
        <v>0.4</v>
      </c>
      <c r="T667">
        <v>3.1</v>
      </c>
      <c r="U667">
        <v>3.6</v>
      </c>
      <c r="V667">
        <v>2.8</v>
      </c>
      <c r="W667">
        <v>1.3</v>
      </c>
      <c r="X667">
        <v>0.2</v>
      </c>
      <c r="Y667">
        <v>2.2000000000000002</v>
      </c>
      <c r="Z667">
        <v>1.9</v>
      </c>
      <c r="AA667">
        <v>11.7</v>
      </c>
    </row>
    <row r="668" spans="1:27" x14ac:dyDescent="0.3">
      <c r="A668" t="s">
        <v>190</v>
      </c>
      <c r="B668">
        <v>4</v>
      </c>
      <c r="C668" t="s">
        <v>2851</v>
      </c>
      <c r="D668">
        <v>36</v>
      </c>
      <c r="E668">
        <v>0</v>
      </c>
      <c r="F668">
        <v>21.3</v>
      </c>
      <c r="G668">
        <v>2.8</v>
      </c>
      <c r="H668">
        <v>7.2</v>
      </c>
      <c r="I668">
        <v>0.38400000000000001</v>
      </c>
      <c r="J668">
        <v>1.1000000000000001</v>
      </c>
      <c r="K668">
        <v>1.9</v>
      </c>
      <c r="L668">
        <v>0.56699999999999995</v>
      </c>
      <c r="M668">
        <v>1.7</v>
      </c>
      <c r="N668">
        <v>5.3</v>
      </c>
      <c r="O668">
        <v>0.31900000000000001</v>
      </c>
      <c r="P668">
        <v>0.6</v>
      </c>
      <c r="Q668">
        <v>0.6</v>
      </c>
      <c r="R668">
        <v>0.90900000000000003</v>
      </c>
      <c r="S668">
        <v>0.3</v>
      </c>
      <c r="T668">
        <v>2.4</v>
      </c>
      <c r="U668">
        <v>2.7</v>
      </c>
      <c r="V668">
        <v>1.1000000000000001</v>
      </c>
      <c r="W668">
        <v>0.9</v>
      </c>
      <c r="X668">
        <v>0.3</v>
      </c>
      <c r="Y668">
        <v>0.5</v>
      </c>
      <c r="Z668">
        <v>1.1000000000000001</v>
      </c>
      <c r="AA668">
        <v>7.8</v>
      </c>
    </row>
    <row r="669" spans="1:27" x14ac:dyDescent="0.3">
      <c r="A669" t="s">
        <v>190</v>
      </c>
      <c r="B669">
        <v>5</v>
      </c>
      <c r="C669" t="s">
        <v>2853</v>
      </c>
      <c r="D669">
        <v>36</v>
      </c>
      <c r="E669">
        <v>36</v>
      </c>
      <c r="F669">
        <v>26.7</v>
      </c>
      <c r="G669">
        <v>2.6</v>
      </c>
      <c r="H669">
        <v>5.8</v>
      </c>
      <c r="I669">
        <v>0.44900000000000001</v>
      </c>
      <c r="J669">
        <v>1</v>
      </c>
      <c r="K669">
        <v>2.1</v>
      </c>
      <c r="L669">
        <v>0.5</v>
      </c>
      <c r="M669">
        <v>1.6</v>
      </c>
      <c r="N669">
        <v>3.7</v>
      </c>
      <c r="O669">
        <v>0.42099999999999999</v>
      </c>
      <c r="P669">
        <v>0.9</v>
      </c>
      <c r="Q669">
        <v>1</v>
      </c>
      <c r="R669">
        <v>0.86499999999999999</v>
      </c>
      <c r="S669">
        <v>0.2</v>
      </c>
      <c r="T669">
        <v>1.8</v>
      </c>
      <c r="U669">
        <v>2</v>
      </c>
      <c r="V669">
        <v>1.9</v>
      </c>
      <c r="W669">
        <v>0.7</v>
      </c>
      <c r="X669">
        <v>0.5</v>
      </c>
      <c r="Y669">
        <v>1.3</v>
      </c>
      <c r="Z669">
        <v>2.4</v>
      </c>
      <c r="AA669">
        <v>7.6</v>
      </c>
    </row>
    <row r="670" spans="1:27" x14ac:dyDescent="0.3">
      <c r="A670" t="s">
        <v>190</v>
      </c>
      <c r="B670">
        <v>6</v>
      </c>
      <c r="C670" t="s">
        <v>2856</v>
      </c>
      <c r="D670">
        <v>36</v>
      </c>
      <c r="E670">
        <v>35</v>
      </c>
      <c r="F670">
        <v>25.6</v>
      </c>
      <c r="G670">
        <v>2.2999999999999998</v>
      </c>
      <c r="H670">
        <v>5</v>
      </c>
      <c r="I670">
        <v>0.46700000000000003</v>
      </c>
      <c r="J670">
        <v>1.1000000000000001</v>
      </c>
      <c r="K670">
        <v>2.2999999999999998</v>
      </c>
      <c r="L670">
        <v>0.45800000000000002</v>
      </c>
      <c r="M670">
        <v>1.3</v>
      </c>
      <c r="N670">
        <v>2.7</v>
      </c>
      <c r="O670">
        <v>0.47399999999999998</v>
      </c>
      <c r="P670">
        <v>1.3</v>
      </c>
      <c r="Q670">
        <v>1.5</v>
      </c>
      <c r="R670">
        <v>0.86799999999999999</v>
      </c>
      <c r="S670">
        <v>0.2</v>
      </c>
      <c r="T670">
        <v>1.4</v>
      </c>
      <c r="U670">
        <v>1.6</v>
      </c>
      <c r="V670">
        <v>2.2999999999999998</v>
      </c>
      <c r="W670">
        <v>0.7</v>
      </c>
      <c r="X670">
        <v>0.1</v>
      </c>
      <c r="Y670">
        <v>0.9</v>
      </c>
      <c r="Z670">
        <v>1</v>
      </c>
      <c r="AA670">
        <v>7.2</v>
      </c>
    </row>
    <row r="671" spans="1:27" x14ac:dyDescent="0.3">
      <c r="A671" t="s">
        <v>190</v>
      </c>
      <c r="B671">
        <v>7</v>
      </c>
      <c r="C671" t="s">
        <v>2859</v>
      </c>
      <c r="D671">
        <v>36</v>
      </c>
      <c r="E671">
        <v>12</v>
      </c>
      <c r="F671">
        <v>16.600000000000001</v>
      </c>
      <c r="G671">
        <v>2.2000000000000002</v>
      </c>
      <c r="H671">
        <v>4.5999999999999996</v>
      </c>
      <c r="I671">
        <v>0.48199999999999998</v>
      </c>
      <c r="J671">
        <v>1.6</v>
      </c>
      <c r="K671">
        <v>3</v>
      </c>
      <c r="L671">
        <v>0.54600000000000004</v>
      </c>
      <c r="M671">
        <v>0.6</v>
      </c>
      <c r="N671">
        <v>1.6</v>
      </c>
      <c r="O671">
        <v>0.35699999999999998</v>
      </c>
      <c r="P671">
        <v>1</v>
      </c>
      <c r="Q671">
        <v>1.3</v>
      </c>
      <c r="R671">
        <v>0.76100000000000001</v>
      </c>
      <c r="S671">
        <v>0.8</v>
      </c>
      <c r="T671">
        <v>1.4</v>
      </c>
      <c r="U671">
        <v>2.2000000000000002</v>
      </c>
      <c r="V671">
        <v>1.1000000000000001</v>
      </c>
      <c r="W671">
        <v>0.7</v>
      </c>
      <c r="X671">
        <v>0.1</v>
      </c>
      <c r="Y671">
        <v>0.9</v>
      </c>
      <c r="Z671">
        <v>1.3</v>
      </c>
      <c r="AA671">
        <v>5.9</v>
      </c>
    </row>
    <row r="672" spans="1:27" x14ac:dyDescent="0.3">
      <c r="A672" t="s">
        <v>190</v>
      </c>
      <c r="B672">
        <v>8</v>
      </c>
      <c r="C672" t="s">
        <v>2861</v>
      </c>
      <c r="D672">
        <v>36</v>
      </c>
      <c r="E672">
        <v>1</v>
      </c>
      <c r="F672">
        <v>15.3</v>
      </c>
      <c r="G672">
        <v>2</v>
      </c>
      <c r="H672">
        <v>4.0999999999999996</v>
      </c>
      <c r="I672">
        <v>0.48299999999999998</v>
      </c>
      <c r="J672">
        <v>2</v>
      </c>
      <c r="K672">
        <v>3.8</v>
      </c>
      <c r="L672">
        <v>0.52200000000000002</v>
      </c>
      <c r="M672">
        <v>0</v>
      </c>
      <c r="N672">
        <v>0.3</v>
      </c>
      <c r="O672">
        <v>0</v>
      </c>
      <c r="P672">
        <v>1.1000000000000001</v>
      </c>
      <c r="Q672">
        <v>1.4</v>
      </c>
      <c r="R672">
        <v>0.745</v>
      </c>
      <c r="S672">
        <v>0.8</v>
      </c>
      <c r="T672">
        <v>1.8</v>
      </c>
      <c r="U672">
        <v>2.6</v>
      </c>
      <c r="V672">
        <v>1.5</v>
      </c>
      <c r="W672">
        <v>0.6</v>
      </c>
      <c r="X672">
        <v>0.2</v>
      </c>
      <c r="Y672">
        <v>1.2</v>
      </c>
      <c r="Z672">
        <v>2.4</v>
      </c>
      <c r="AA672">
        <v>5.0999999999999996</v>
      </c>
    </row>
    <row r="673" spans="1:27" x14ac:dyDescent="0.3">
      <c r="A673" t="s">
        <v>190</v>
      </c>
      <c r="B673">
        <v>9</v>
      </c>
      <c r="C673" t="s">
        <v>2863</v>
      </c>
      <c r="D673">
        <v>31</v>
      </c>
      <c r="E673">
        <v>0</v>
      </c>
      <c r="F673">
        <v>10.4</v>
      </c>
      <c r="G673">
        <v>1</v>
      </c>
      <c r="H673">
        <v>2.2000000000000002</v>
      </c>
      <c r="I673">
        <v>0.47799999999999998</v>
      </c>
      <c r="J673">
        <v>0.5</v>
      </c>
      <c r="K673">
        <v>0.7</v>
      </c>
      <c r="L673">
        <v>0.71399999999999997</v>
      </c>
      <c r="M673">
        <v>0.5</v>
      </c>
      <c r="N673">
        <v>1.5</v>
      </c>
      <c r="O673">
        <v>0.37</v>
      </c>
      <c r="P673">
        <v>0.1</v>
      </c>
      <c r="Q673">
        <v>0.1</v>
      </c>
      <c r="R673">
        <v>1</v>
      </c>
      <c r="S673">
        <v>0.1</v>
      </c>
      <c r="T673">
        <v>0.6</v>
      </c>
      <c r="U673">
        <v>0.7</v>
      </c>
      <c r="V673">
        <v>0.5</v>
      </c>
      <c r="W673">
        <v>0.1</v>
      </c>
      <c r="X673">
        <v>0</v>
      </c>
      <c r="Y673">
        <v>0.4</v>
      </c>
      <c r="Z673">
        <v>0.8</v>
      </c>
      <c r="AA673">
        <v>2.7</v>
      </c>
    </row>
    <row r="674" spans="1:27" x14ac:dyDescent="0.3">
      <c r="A674" t="s">
        <v>190</v>
      </c>
      <c r="B674">
        <v>10</v>
      </c>
      <c r="C674" t="s">
        <v>2865</v>
      </c>
      <c r="D674">
        <v>22</v>
      </c>
      <c r="E674">
        <v>0</v>
      </c>
      <c r="F674">
        <v>3</v>
      </c>
      <c r="G674">
        <v>0.6</v>
      </c>
      <c r="H674">
        <v>0.9</v>
      </c>
      <c r="I674">
        <v>0.68400000000000005</v>
      </c>
      <c r="J674">
        <v>0.6</v>
      </c>
      <c r="K674">
        <v>0.8</v>
      </c>
      <c r="L674">
        <v>0.72199999999999998</v>
      </c>
      <c r="M674">
        <v>0</v>
      </c>
      <c r="N674">
        <v>0</v>
      </c>
      <c r="O674">
        <v>0</v>
      </c>
      <c r="P674">
        <v>0.2</v>
      </c>
      <c r="Q674">
        <v>0.7</v>
      </c>
      <c r="R674">
        <v>0.313</v>
      </c>
      <c r="S674">
        <v>0.4</v>
      </c>
      <c r="T674">
        <v>0.3</v>
      </c>
      <c r="U674">
        <v>0.7</v>
      </c>
      <c r="V674">
        <v>0.1</v>
      </c>
      <c r="W674">
        <v>0</v>
      </c>
      <c r="X674">
        <v>0.2</v>
      </c>
      <c r="Y674">
        <v>0.3</v>
      </c>
      <c r="Z674">
        <v>0.5</v>
      </c>
      <c r="AA674">
        <v>1.4</v>
      </c>
    </row>
    <row r="675" spans="1:27" x14ac:dyDescent="0.3">
      <c r="A675" t="s">
        <v>190</v>
      </c>
      <c r="B675">
        <v>11</v>
      </c>
      <c r="C675" t="s">
        <v>2867</v>
      </c>
      <c r="D675">
        <v>22</v>
      </c>
      <c r="E675">
        <v>0</v>
      </c>
      <c r="F675">
        <v>3.8</v>
      </c>
      <c r="G675">
        <v>0.3</v>
      </c>
      <c r="H675">
        <v>0.7</v>
      </c>
      <c r="I675">
        <v>0.375</v>
      </c>
      <c r="J675">
        <v>0</v>
      </c>
      <c r="K675">
        <v>0</v>
      </c>
      <c r="L675">
        <v>0</v>
      </c>
      <c r="M675">
        <v>0.3</v>
      </c>
      <c r="N675">
        <v>0.7</v>
      </c>
      <c r="O675">
        <v>0.4</v>
      </c>
      <c r="P675">
        <v>0.1</v>
      </c>
      <c r="Q675">
        <v>0.2</v>
      </c>
      <c r="R675">
        <v>0.75</v>
      </c>
      <c r="S675">
        <v>0</v>
      </c>
      <c r="T675">
        <v>0.4</v>
      </c>
      <c r="U675">
        <v>0.4</v>
      </c>
      <c r="V675">
        <v>0.2</v>
      </c>
      <c r="W675">
        <v>0</v>
      </c>
      <c r="X675">
        <v>0</v>
      </c>
      <c r="Y675">
        <v>0</v>
      </c>
      <c r="Z675">
        <v>0.2</v>
      </c>
      <c r="AA675">
        <v>1</v>
      </c>
    </row>
    <row r="676" spans="1:27" x14ac:dyDescent="0.3">
      <c r="A676" t="s">
        <v>2875</v>
      </c>
      <c r="B676">
        <v>1</v>
      </c>
      <c r="C676" t="s">
        <v>2876</v>
      </c>
      <c r="D676">
        <v>37</v>
      </c>
      <c r="E676">
        <v>36</v>
      </c>
      <c r="F676">
        <v>26.4</v>
      </c>
      <c r="G676">
        <v>4.3</v>
      </c>
      <c r="H676">
        <v>10.4</v>
      </c>
      <c r="I676">
        <v>0.41199999999999998</v>
      </c>
      <c r="J676">
        <v>1.8</v>
      </c>
      <c r="K676">
        <v>3.9</v>
      </c>
      <c r="L676">
        <v>0.45200000000000001</v>
      </c>
      <c r="M676">
        <v>2.5</v>
      </c>
      <c r="N676">
        <v>6.5</v>
      </c>
      <c r="O676">
        <v>0.38800000000000001</v>
      </c>
      <c r="P676">
        <v>1.4</v>
      </c>
      <c r="Q676">
        <v>1.8</v>
      </c>
      <c r="R676">
        <v>0.77900000000000003</v>
      </c>
      <c r="S676">
        <v>0.5</v>
      </c>
      <c r="T676">
        <v>1.5</v>
      </c>
      <c r="U676">
        <v>2</v>
      </c>
      <c r="V676">
        <v>2.1</v>
      </c>
      <c r="W676">
        <v>0.7</v>
      </c>
      <c r="X676">
        <v>0</v>
      </c>
      <c r="Y676">
        <v>1.3</v>
      </c>
      <c r="Z676">
        <v>1.3</v>
      </c>
      <c r="AA676">
        <v>12.5</v>
      </c>
    </row>
    <row r="677" spans="1:27" x14ac:dyDescent="0.3">
      <c r="A677" t="s">
        <v>2875</v>
      </c>
      <c r="B677">
        <v>2</v>
      </c>
      <c r="C677" t="s">
        <v>2877</v>
      </c>
      <c r="D677">
        <v>32</v>
      </c>
      <c r="E677">
        <v>26</v>
      </c>
      <c r="F677">
        <v>24.2</v>
      </c>
      <c r="G677">
        <v>3.5</v>
      </c>
      <c r="H677">
        <v>7.8</v>
      </c>
      <c r="I677">
        <v>0.44800000000000001</v>
      </c>
      <c r="J677">
        <v>1.7</v>
      </c>
      <c r="K677">
        <v>3.4</v>
      </c>
      <c r="L677">
        <v>0.49099999999999999</v>
      </c>
      <c r="M677">
        <v>1.8</v>
      </c>
      <c r="N677">
        <v>4.4000000000000004</v>
      </c>
      <c r="O677">
        <v>0.41399999999999998</v>
      </c>
      <c r="P677">
        <v>2.6</v>
      </c>
      <c r="Q677">
        <v>3</v>
      </c>
      <c r="R677">
        <v>0.85399999999999998</v>
      </c>
      <c r="S677">
        <v>0.3</v>
      </c>
      <c r="T677">
        <v>2.2999999999999998</v>
      </c>
      <c r="U677">
        <v>2.5</v>
      </c>
      <c r="V677">
        <v>1.8</v>
      </c>
      <c r="W677">
        <v>1.5</v>
      </c>
      <c r="X677">
        <v>0.2</v>
      </c>
      <c r="Y677">
        <v>1.3</v>
      </c>
      <c r="Z677">
        <v>2.2999999999999998</v>
      </c>
      <c r="AA677">
        <v>11.3</v>
      </c>
    </row>
    <row r="678" spans="1:27" x14ac:dyDescent="0.3">
      <c r="A678" t="s">
        <v>2875</v>
      </c>
      <c r="B678">
        <v>3</v>
      </c>
      <c r="C678" t="s">
        <v>2880</v>
      </c>
      <c r="D678">
        <v>37</v>
      </c>
      <c r="E678">
        <v>0</v>
      </c>
      <c r="F678">
        <v>16</v>
      </c>
      <c r="G678">
        <v>3.5</v>
      </c>
      <c r="H678">
        <v>6.9</v>
      </c>
      <c r="I678">
        <v>0.51200000000000001</v>
      </c>
      <c r="J678">
        <v>2.9</v>
      </c>
      <c r="K678">
        <v>5.2</v>
      </c>
      <c r="L678">
        <v>0.56200000000000006</v>
      </c>
      <c r="M678">
        <v>0.6</v>
      </c>
      <c r="N678">
        <v>1.7</v>
      </c>
      <c r="O678">
        <v>0.35499999999999998</v>
      </c>
      <c r="P678">
        <v>0.9</v>
      </c>
      <c r="Q678">
        <v>1.2</v>
      </c>
      <c r="R678">
        <v>0.73899999999999999</v>
      </c>
      <c r="S678">
        <v>1.1000000000000001</v>
      </c>
      <c r="T678">
        <v>3.2</v>
      </c>
      <c r="U678">
        <v>4.3</v>
      </c>
      <c r="V678">
        <v>0.7</v>
      </c>
      <c r="W678">
        <v>0.5</v>
      </c>
      <c r="X678">
        <v>0.3</v>
      </c>
      <c r="Y678">
        <v>1.1000000000000001</v>
      </c>
      <c r="Z678">
        <v>1.5</v>
      </c>
      <c r="AA678">
        <v>8.6</v>
      </c>
    </row>
    <row r="679" spans="1:27" x14ac:dyDescent="0.3">
      <c r="A679" t="s">
        <v>2875</v>
      </c>
      <c r="B679">
        <v>4</v>
      </c>
      <c r="C679" t="s">
        <v>2882</v>
      </c>
      <c r="D679">
        <v>37</v>
      </c>
      <c r="E679">
        <v>11</v>
      </c>
      <c r="F679">
        <v>22.1</v>
      </c>
      <c r="G679">
        <v>2.2999999999999998</v>
      </c>
      <c r="H679">
        <v>6</v>
      </c>
      <c r="I679">
        <v>0.38</v>
      </c>
      <c r="J679">
        <v>1.5</v>
      </c>
      <c r="K679">
        <v>3.8</v>
      </c>
      <c r="L679">
        <v>0.4</v>
      </c>
      <c r="M679">
        <v>0.8</v>
      </c>
      <c r="N679">
        <v>2.2000000000000002</v>
      </c>
      <c r="O679">
        <v>0.34599999999999997</v>
      </c>
      <c r="P679">
        <v>1.8</v>
      </c>
      <c r="Q679">
        <v>2.2000000000000002</v>
      </c>
      <c r="R679">
        <v>0.81499999999999995</v>
      </c>
      <c r="S679">
        <v>0.4</v>
      </c>
      <c r="T679">
        <v>1.9</v>
      </c>
      <c r="U679">
        <v>2.2999999999999998</v>
      </c>
      <c r="V679">
        <v>2.4</v>
      </c>
      <c r="W679">
        <v>1.1000000000000001</v>
      </c>
      <c r="X679">
        <v>0.1</v>
      </c>
      <c r="Y679">
        <v>1.5</v>
      </c>
      <c r="Z679">
        <v>1.9</v>
      </c>
      <c r="AA679">
        <v>7.1</v>
      </c>
    </row>
    <row r="680" spans="1:27" x14ac:dyDescent="0.3">
      <c r="A680" t="s">
        <v>2875</v>
      </c>
      <c r="B680">
        <v>5</v>
      </c>
      <c r="C680" t="s">
        <v>2889</v>
      </c>
      <c r="D680">
        <v>32</v>
      </c>
      <c r="E680">
        <v>26</v>
      </c>
      <c r="F680">
        <v>23.5</v>
      </c>
      <c r="G680">
        <v>2.7</v>
      </c>
      <c r="H680">
        <v>7.1</v>
      </c>
      <c r="I680">
        <v>0.38300000000000001</v>
      </c>
      <c r="J680">
        <v>2.2000000000000002</v>
      </c>
      <c r="K680">
        <v>5.4</v>
      </c>
      <c r="L680">
        <v>0.40500000000000003</v>
      </c>
      <c r="M680">
        <v>0.5</v>
      </c>
      <c r="N680">
        <v>1.7</v>
      </c>
      <c r="O680">
        <v>0.315</v>
      </c>
      <c r="P680">
        <v>1</v>
      </c>
      <c r="Q680">
        <v>1.6</v>
      </c>
      <c r="R680">
        <v>0.66</v>
      </c>
      <c r="S680">
        <v>0.4</v>
      </c>
      <c r="T680">
        <v>2</v>
      </c>
      <c r="U680">
        <v>2.4</v>
      </c>
      <c r="V680">
        <v>2.6</v>
      </c>
      <c r="W680">
        <v>0.5</v>
      </c>
      <c r="X680">
        <v>0</v>
      </c>
      <c r="Y680">
        <v>1.8</v>
      </c>
      <c r="Z680">
        <v>1.6</v>
      </c>
      <c r="AA680">
        <v>7</v>
      </c>
    </row>
    <row r="681" spans="1:27" x14ac:dyDescent="0.3">
      <c r="A681" t="s">
        <v>2875</v>
      </c>
      <c r="B681">
        <v>6</v>
      </c>
      <c r="C681" t="s">
        <v>2885</v>
      </c>
      <c r="D681">
        <v>37</v>
      </c>
      <c r="E681">
        <v>37</v>
      </c>
      <c r="F681">
        <v>24.6</v>
      </c>
      <c r="G681">
        <v>2.5</v>
      </c>
      <c r="H681">
        <v>4.2</v>
      </c>
      <c r="I681">
        <v>0.60599999999999998</v>
      </c>
      <c r="J681">
        <v>2.5</v>
      </c>
      <c r="K681">
        <v>4.2</v>
      </c>
      <c r="L681">
        <v>0.60599999999999998</v>
      </c>
      <c r="M681">
        <v>0</v>
      </c>
      <c r="N681">
        <v>0</v>
      </c>
      <c r="P681">
        <v>1.8</v>
      </c>
      <c r="Q681">
        <v>3</v>
      </c>
      <c r="R681">
        <v>0.60699999999999998</v>
      </c>
      <c r="S681">
        <v>2.8</v>
      </c>
      <c r="T681">
        <v>5.0999999999999996</v>
      </c>
      <c r="U681">
        <v>7.9</v>
      </c>
      <c r="V681">
        <v>1.1000000000000001</v>
      </c>
      <c r="W681">
        <v>0.4</v>
      </c>
      <c r="X681">
        <v>1</v>
      </c>
      <c r="Y681">
        <v>0.7</v>
      </c>
      <c r="Z681">
        <v>2.1</v>
      </c>
      <c r="AA681">
        <v>6.9</v>
      </c>
    </row>
    <row r="682" spans="1:27" x14ac:dyDescent="0.3">
      <c r="A682" t="s">
        <v>2875</v>
      </c>
      <c r="B682">
        <v>7</v>
      </c>
      <c r="C682" t="s">
        <v>2887</v>
      </c>
      <c r="D682">
        <v>37</v>
      </c>
      <c r="E682">
        <v>32</v>
      </c>
      <c r="F682">
        <v>16.7</v>
      </c>
      <c r="G682">
        <v>2.7</v>
      </c>
      <c r="H682">
        <v>5.0999999999999996</v>
      </c>
      <c r="I682">
        <v>0.53500000000000003</v>
      </c>
      <c r="J682">
        <v>2.6</v>
      </c>
      <c r="K682">
        <v>4.8</v>
      </c>
      <c r="L682">
        <v>0.54500000000000004</v>
      </c>
      <c r="M682">
        <v>0.1</v>
      </c>
      <c r="N682">
        <v>0.3</v>
      </c>
      <c r="O682">
        <v>0.36399999999999999</v>
      </c>
      <c r="P682">
        <v>1.2</v>
      </c>
      <c r="Q682">
        <v>1.7</v>
      </c>
      <c r="R682">
        <v>0.70299999999999996</v>
      </c>
      <c r="S682">
        <v>1.6</v>
      </c>
      <c r="T682">
        <v>2.7</v>
      </c>
      <c r="U682">
        <v>4.3</v>
      </c>
      <c r="V682">
        <v>0.6</v>
      </c>
      <c r="W682">
        <v>0.1</v>
      </c>
      <c r="X682">
        <v>0.7</v>
      </c>
      <c r="Y682">
        <v>1.4</v>
      </c>
      <c r="Z682">
        <v>2.2000000000000002</v>
      </c>
      <c r="AA682">
        <v>6.7</v>
      </c>
    </row>
    <row r="683" spans="1:27" x14ac:dyDescent="0.3">
      <c r="A683" t="s">
        <v>2875</v>
      </c>
      <c r="B683">
        <v>8</v>
      </c>
      <c r="C683" t="s">
        <v>2895</v>
      </c>
      <c r="D683">
        <v>27</v>
      </c>
      <c r="E683">
        <v>11</v>
      </c>
      <c r="F683">
        <v>20.100000000000001</v>
      </c>
      <c r="G683">
        <v>2.6</v>
      </c>
      <c r="H683">
        <v>5.7</v>
      </c>
      <c r="I683">
        <v>0.46400000000000002</v>
      </c>
      <c r="J683">
        <v>2.2999999999999998</v>
      </c>
      <c r="K683">
        <v>4.3</v>
      </c>
      <c r="L683">
        <v>0.53900000000000003</v>
      </c>
      <c r="M683">
        <v>0.3</v>
      </c>
      <c r="N683">
        <v>1.4</v>
      </c>
      <c r="O683">
        <v>0.23699999999999999</v>
      </c>
      <c r="P683">
        <v>0.8</v>
      </c>
      <c r="Q683">
        <v>1.2</v>
      </c>
      <c r="R683">
        <v>0.65600000000000003</v>
      </c>
      <c r="S683">
        <v>0.6</v>
      </c>
      <c r="T683">
        <v>2.4</v>
      </c>
      <c r="U683">
        <v>3</v>
      </c>
      <c r="V683">
        <v>0.7</v>
      </c>
      <c r="W683">
        <v>0.3</v>
      </c>
      <c r="X683">
        <v>0.1</v>
      </c>
      <c r="Y683">
        <v>1.2</v>
      </c>
      <c r="Z683">
        <v>1.4</v>
      </c>
      <c r="AA683">
        <v>6.4</v>
      </c>
    </row>
    <row r="684" spans="1:27" x14ac:dyDescent="0.3">
      <c r="A684" t="s">
        <v>2875</v>
      </c>
      <c r="B684">
        <v>9</v>
      </c>
      <c r="C684" t="s">
        <v>2892</v>
      </c>
      <c r="D684">
        <v>37</v>
      </c>
      <c r="E684">
        <v>5</v>
      </c>
      <c r="F684">
        <v>19.8</v>
      </c>
      <c r="G684">
        <v>2.5</v>
      </c>
      <c r="H684">
        <v>4.9000000000000004</v>
      </c>
      <c r="I684">
        <v>0.51100000000000001</v>
      </c>
      <c r="J684">
        <v>2.5</v>
      </c>
      <c r="K684">
        <v>4.9000000000000004</v>
      </c>
      <c r="L684">
        <v>0.51100000000000001</v>
      </c>
      <c r="M684">
        <v>0</v>
      </c>
      <c r="N684">
        <v>0</v>
      </c>
      <c r="P684">
        <v>0.8</v>
      </c>
      <c r="Q684">
        <v>1.6</v>
      </c>
      <c r="R684">
        <v>0.52500000000000002</v>
      </c>
      <c r="S684">
        <v>1.9</v>
      </c>
      <c r="T684">
        <v>4.9000000000000004</v>
      </c>
      <c r="U684">
        <v>6.8</v>
      </c>
      <c r="V684">
        <v>0.9</v>
      </c>
      <c r="W684">
        <v>0.4</v>
      </c>
      <c r="X684">
        <v>1.5</v>
      </c>
      <c r="Y684">
        <v>1.2</v>
      </c>
      <c r="Z684">
        <v>2.5</v>
      </c>
      <c r="AA684">
        <v>5.8</v>
      </c>
    </row>
    <row r="685" spans="1:27" x14ac:dyDescent="0.3">
      <c r="A685" t="s">
        <v>2875</v>
      </c>
      <c r="B685">
        <v>10</v>
      </c>
      <c r="C685" t="s">
        <v>2897</v>
      </c>
      <c r="D685">
        <v>24</v>
      </c>
      <c r="E685">
        <v>0</v>
      </c>
      <c r="F685">
        <v>6.3</v>
      </c>
      <c r="G685">
        <v>0.7</v>
      </c>
      <c r="H685">
        <v>2.1</v>
      </c>
      <c r="I685">
        <v>0.32</v>
      </c>
      <c r="J685">
        <v>0.2</v>
      </c>
      <c r="K685">
        <v>0.4</v>
      </c>
      <c r="L685">
        <v>0.4</v>
      </c>
      <c r="M685">
        <v>0.5</v>
      </c>
      <c r="N685">
        <v>1.7</v>
      </c>
      <c r="O685">
        <v>0.3</v>
      </c>
      <c r="P685">
        <v>0</v>
      </c>
      <c r="Q685">
        <v>0.1</v>
      </c>
      <c r="R685">
        <v>0</v>
      </c>
      <c r="S685">
        <v>0.3</v>
      </c>
      <c r="T685">
        <v>0.8</v>
      </c>
      <c r="U685">
        <v>1.1000000000000001</v>
      </c>
      <c r="V685">
        <v>0.5</v>
      </c>
      <c r="W685">
        <v>0.1</v>
      </c>
      <c r="X685">
        <v>0.1</v>
      </c>
      <c r="Y685">
        <v>0.3</v>
      </c>
      <c r="Z685">
        <v>0.6</v>
      </c>
      <c r="AA685">
        <v>1.8</v>
      </c>
    </row>
    <row r="686" spans="1:27" x14ac:dyDescent="0.3">
      <c r="A686" t="s">
        <v>2875</v>
      </c>
      <c r="B686">
        <v>11</v>
      </c>
      <c r="C686" t="s">
        <v>2899</v>
      </c>
      <c r="D686">
        <v>30</v>
      </c>
      <c r="E686">
        <v>0</v>
      </c>
      <c r="F686">
        <v>8.6999999999999993</v>
      </c>
      <c r="G686">
        <v>0.5</v>
      </c>
      <c r="H686">
        <v>1.4</v>
      </c>
      <c r="I686">
        <v>0.38100000000000001</v>
      </c>
      <c r="J686">
        <v>0.4</v>
      </c>
      <c r="K686">
        <v>0.8</v>
      </c>
      <c r="L686">
        <v>0.52200000000000002</v>
      </c>
      <c r="M686">
        <v>0.1</v>
      </c>
      <c r="N686">
        <v>0.6</v>
      </c>
      <c r="O686">
        <v>0.21099999999999999</v>
      </c>
      <c r="P686">
        <v>0.2</v>
      </c>
      <c r="Q686">
        <v>0.3</v>
      </c>
      <c r="R686">
        <v>0.7</v>
      </c>
      <c r="S686">
        <v>0.6</v>
      </c>
      <c r="T686">
        <v>0.7</v>
      </c>
      <c r="U686">
        <v>1.3</v>
      </c>
      <c r="V686">
        <v>0.2</v>
      </c>
      <c r="W686">
        <v>0.3</v>
      </c>
      <c r="X686">
        <v>0</v>
      </c>
      <c r="Y686">
        <v>0.1</v>
      </c>
      <c r="Z686">
        <v>0.9</v>
      </c>
      <c r="AA686">
        <v>1.4</v>
      </c>
    </row>
    <row r="687" spans="1:27" x14ac:dyDescent="0.3">
      <c r="A687" t="s">
        <v>2875</v>
      </c>
      <c r="B687">
        <v>12</v>
      </c>
      <c r="C687" t="s">
        <v>2901</v>
      </c>
      <c r="D687">
        <v>32</v>
      </c>
      <c r="E687">
        <v>1</v>
      </c>
      <c r="F687">
        <v>9.3000000000000007</v>
      </c>
      <c r="G687">
        <v>0.5</v>
      </c>
      <c r="H687">
        <v>1.2</v>
      </c>
      <c r="I687">
        <v>0.436</v>
      </c>
      <c r="J687">
        <v>0.4</v>
      </c>
      <c r="K687">
        <v>0.7</v>
      </c>
      <c r="L687">
        <v>0.52200000000000002</v>
      </c>
      <c r="M687">
        <v>0.2</v>
      </c>
      <c r="N687">
        <v>0.5</v>
      </c>
      <c r="O687">
        <v>0.313</v>
      </c>
      <c r="P687">
        <v>0.1</v>
      </c>
      <c r="Q687">
        <v>0.3</v>
      </c>
      <c r="R687">
        <v>0.2</v>
      </c>
      <c r="S687">
        <v>0</v>
      </c>
      <c r="T687">
        <v>0.5</v>
      </c>
      <c r="U687">
        <v>0.5</v>
      </c>
      <c r="V687">
        <v>0.6</v>
      </c>
      <c r="W687">
        <v>0.3</v>
      </c>
      <c r="X687">
        <v>0</v>
      </c>
      <c r="Y687">
        <v>0.3</v>
      </c>
      <c r="Z687">
        <v>0.8</v>
      </c>
      <c r="AA687">
        <v>1.3</v>
      </c>
    </row>
    <row r="688" spans="1:27" x14ac:dyDescent="0.3">
      <c r="A688" t="s">
        <v>2875</v>
      </c>
      <c r="B688">
        <v>13</v>
      </c>
      <c r="C688" t="s">
        <v>2903</v>
      </c>
      <c r="D688">
        <v>19</v>
      </c>
      <c r="E688">
        <v>0</v>
      </c>
      <c r="F688">
        <v>3.7</v>
      </c>
      <c r="G688">
        <v>0.5</v>
      </c>
      <c r="H688">
        <v>0.8</v>
      </c>
      <c r="I688">
        <v>0.6</v>
      </c>
      <c r="J688">
        <v>0.5</v>
      </c>
      <c r="K688">
        <v>0.8</v>
      </c>
      <c r="L688">
        <v>0.6</v>
      </c>
      <c r="M688">
        <v>0</v>
      </c>
      <c r="N688">
        <v>0</v>
      </c>
      <c r="P688">
        <v>0.4</v>
      </c>
      <c r="Q688">
        <v>0.5</v>
      </c>
      <c r="R688">
        <v>0.7</v>
      </c>
      <c r="S688">
        <v>0.2</v>
      </c>
      <c r="T688">
        <v>0.4</v>
      </c>
      <c r="U688">
        <v>0.6</v>
      </c>
      <c r="V688">
        <v>0.1</v>
      </c>
      <c r="W688">
        <v>0</v>
      </c>
      <c r="X688">
        <v>0.3</v>
      </c>
      <c r="Y688">
        <v>0.3</v>
      </c>
      <c r="Z688">
        <v>1.1000000000000001</v>
      </c>
      <c r="AA688">
        <v>1.3</v>
      </c>
    </row>
    <row r="689" spans="1:27" x14ac:dyDescent="0.3">
      <c r="A689" t="s">
        <v>2913</v>
      </c>
      <c r="B689">
        <v>1</v>
      </c>
      <c r="C689" t="s">
        <v>2914</v>
      </c>
      <c r="D689">
        <v>32</v>
      </c>
      <c r="E689">
        <v>32</v>
      </c>
      <c r="F689">
        <v>31.6</v>
      </c>
      <c r="G689">
        <v>7.6</v>
      </c>
      <c r="H689">
        <v>14.7</v>
      </c>
      <c r="I689">
        <v>0.51500000000000001</v>
      </c>
      <c r="J689">
        <v>6</v>
      </c>
      <c r="K689">
        <v>10.4</v>
      </c>
      <c r="L689">
        <v>0.57699999999999996</v>
      </c>
      <c r="M689">
        <v>1.6</v>
      </c>
      <c r="N689">
        <v>4.3</v>
      </c>
      <c r="O689">
        <v>0.36499999999999999</v>
      </c>
      <c r="P689">
        <v>4.5</v>
      </c>
      <c r="Q689">
        <v>5.9</v>
      </c>
      <c r="R689">
        <v>0.76200000000000001</v>
      </c>
      <c r="S689">
        <v>1.7</v>
      </c>
      <c r="T689">
        <v>6.1</v>
      </c>
      <c r="U689">
        <v>7.8</v>
      </c>
      <c r="V689">
        <v>2.2999999999999998</v>
      </c>
      <c r="W689">
        <v>0.9</v>
      </c>
      <c r="X689">
        <v>1.9</v>
      </c>
      <c r="Y689">
        <v>2.2000000000000002</v>
      </c>
      <c r="Z689">
        <v>2</v>
      </c>
      <c r="AA689">
        <v>21.2</v>
      </c>
    </row>
    <row r="690" spans="1:27" x14ac:dyDescent="0.3">
      <c r="A690" t="s">
        <v>2913</v>
      </c>
      <c r="B690">
        <v>2</v>
      </c>
      <c r="C690" t="s">
        <v>2917</v>
      </c>
      <c r="D690">
        <v>32</v>
      </c>
      <c r="E690">
        <v>32</v>
      </c>
      <c r="F690">
        <v>29.6</v>
      </c>
      <c r="G690">
        <v>4.4000000000000004</v>
      </c>
      <c r="H690">
        <v>9.3000000000000007</v>
      </c>
      <c r="I690">
        <v>0.47799999999999998</v>
      </c>
      <c r="J690">
        <v>2</v>
      </c>
      <c r="K690">
        <v>3.7</v>
      </c>
      <c r="L690">
        <v>0.53800000000000003</v>
      </c>
      <c r="M690">
        <v>2.5</v>
      </c>
      <c r="N690">
        <v>5.6</v>
      </c>
      <c r="O690">
        <v>0.439</v>
      </c>
      <c r="P690">
        <v>2.5</v>
      </c>
      <c r="Q690">
        <v>3</v>
      </c>
      <c r="R690">
        <v>0.83199999999999996</v>
      </c>
      <c r="S690">
        <v>0.2</v>
      </c>
      <c r="T690">
        <v>1.5</v>
      </c>
      <c r="U690">
        <v>1.7</v>
      </c>
      <c r="V690">
        <v>2</v>
      </c>
      <c r="W690">
        <v>0.7</v>
      </c>
      <c r="X690">
        <v>0.3</v>
      </c>
      <c r="Y690">
        <v>1.5</v>
      </c>
      <c r="Z690">
        <v>1.9</v>
      </c>
      <c r="AA690">
        <v>13.8</v>
      </c>
    </row>
    <row r="691" spans="1:27" x14ac:dyDescent="0.3">
      <c r="A691" t="s">
        <v>2913</v>
      </c>
      <c r="B691">
        <v>3</v>
      </c>
      <c r="C691" t="s">
        <v>2919</v>
      </c>
      <c r="D691">
        <v>34</v>
      </c>
      <c r="E691">
        <v>33</v>
      </c>
      <c r="F691">
        <v>28</v>
      </c>
      <c r="G691">
        <v>4.0999999999999996</v>
      </c>
      <c r="H691">
        <v>10.1</v>
      </c>
      <c r="I691">
        <v>0.40699999999999997</v>
      </c>
      <c r="J691">
        <v>2.2999999999999998</v>
      </c>
      <c r="K691">
        <v>5.2</v>
      </c>
      <c r="L691">
        <v>0.441</v>
      </c>
      <c r="M691">
        <v>1.8</v>
      </c>
      <c r="N691">
        <v>4.9000000000000004</v>
      </c>
      <c r="O691">
        <v>0.371</v>
      </c>
      <c r="P691">
        <v>2.2999999999999998</v>
      </c>
      <c r="Q691">
        <v>2.9</v>
      </c>
      <c r="R691">
        <v>0.80400000000000005</v>
      </c>
      <c r="S691">
        <v>0.6</v>
      </c>
      <c r="T691">
        <v>3.6</v>
      </c>
      <c r="U691">
        <v>4.2</v>
      </c>
      <c r="V691">
        <v>1.5</v>
      </c>
      <c r="W691">
        <v>0.9</v>
      </c>
      <c r="X691">
        <v>0.1</v>
      </c>
      <c r="Y691">
        <v>1.9</v>
      </c>
      <c r="Z691">
        <v>2.2000000000000002</v>
      </c>
      <c r="AA691">
        <v>12.4</v>
      </c>
    </row>
    <row r="692" spans="1:27" x14ac:dyDescent="0.3">
      <c r="A692" t="s">
        <v>2913</v>
      </c>
      <c r="B692">
        <v>4</v>
      </c>
      <c r="C692" t="s">
        <v>2922</v>
      </c>
      <c r="D692">
        <v>33</v>
      </c>
      <c r="E692">
        <v>10</v>
      </c>
      <c r="F692">
        <v>23.9</v>
      </c>
      <c r="G692">
        <v>1.9</v>
      </c>
      <c r="H692">
        <v>4.4000000000000004</v>
      </c>
      <c r="I692">
        <v>0.42499999999999999</v>
      </c>
      <c r="J692">
        <v>0.8</v>
      </c>
      <c r="K692">
        <v>1.5</v>
      </c>
      <c r="L692">
        <v>0.54200000000000004</v>
      </c>
      <c r="M692">
        <v>1.1000000000000001</v>
      </c>
      <c r="N692">
        <v>3</v>
      </c>
      <c r="O692">
        <v>0.36699999999999999</v>
      </c>
      <c r="P692">
        <v>1.4</v>
      </c>
      <c r="Q692">
        <v>1.5</v>
      </c>
      <c r="R692">
        <v>0.88200000000000001</v>
      </c>
      <c r="S692">
        <v>0.5</v>
      </c>
      <c r="T692">
        <v>3.1</v>
      </c>
      <c r="U692">
        <v>3.6</v>
      </c>
      <c r="V692">
        <v>0.8</v>
      </c>
      <c r="W692">
        <v>0.6</v>
      </c>
      <c r="X692">
        <v>0.2</v>
      </c>
      <c r="Y692">
        <v>0.5</v>
      </c>
      <c r="Z692">
        <v>1.8</v>
      </c>
      <c r="AA692">
        <v>6.2</v>
      </c>
    </row>
    <row r="693" spans="1:27" x14ac:dyDescent="0.3">
      <c r="A693" t="s">
        <v>2913</v>
      </c>
      <c r="B693">
        <v>5</v>
      </c>
      <c r="C693" t="s">
        <v>2923</v>
      </c>
      <c r="D693">
        <v>33</v>
      </c>
      <c r="E693">
        <v>2</v>
      </c>
      <c r="F693">
        <v>17.5</v>
      </c>
      <c r="G693">
        <v>2.2000000000000002</v>
      </c>
      <c r="H693">
        <v>5.6</v>
      </c>
      <c r="I693">
        <v>0.39500000000000002</v>
      </c>
      <c r="J693">
        <v>1.8</v>
      </c>
      <c r="K693">
        <v>3.6</v>
      </c>
      <c r="L693">
        <v>0.504</v>
      </c>
      <c r="M693">
        <v>0.4</v>
      </c>
      <c r="N693">
        <v>2</v>
      </c>
      <c r="O693">
        <v>0.19700000000000001</v>
      </c>
      <c r="P693">
        <v>0.6</v>
      </c>
      <c r="Q693">
        <v>1</v>
      </c>
      <c r="R693">
        <v>0.55900000000000005</v>
      </c>
      <c r="S693">
        <v>0.7</v>
      </c>
      <c r="T693">
        <v>2.2999999999999998</v>
      </c>
      <c r="U693">
        <v>2.9</v>
      </c>
      <c r="V693">
        <v>1</v>
      </c>
      <c r="W693">
        <v>0.4</v>
      </c>
      <c r="X693">
        <v>0.1</v>
      </c>
      <c r="Y693">
        <v>1.4</v>
      </c>
      <c r="Z693">
        <v>1</v>
      </c>
      <c r="AA693">
        <v>5.4</v>
      </c>
    </row>
    <row r="694" spans="1:27" x14ac:dyDescent="0.3">
      <c r="A694" t="s">
        <v>2913</v>
      </c>
      <c r="B694">
        <v>6</v>
      </c>
      <c r="C694" t="s">
        <v>2925</v>
      </c>
      <c r="D694">
        <v>34</v>
      </c>
      <c r="E694">
        <v>22</v>
      </c>
      <c r="F694">
        <v>23.8</v>
      </c>
      <c r="G694">
        <v>1.4</v>
      </c>
      <c r="H694">
        <v>3.7</v>
      </c>
      <c r="I694">
        <v>0.38400000000000001</v>
      </c>
      <c r="J694">
        <v>1.2</v>
      </c>
      <c r="K694">
        <v>2.6</v>
      </c>
      <c r="L694">
        <v>0.46700000000000003</v>
      </c>
      <c r="M694">
        <v>0.2</v>
      </c>
      <c r="N694">
        <v>1</v>
      </c>
      <c r="O694">
        <v>0.17100000000000001</v>
      </c>
      <c r="P694">
        <v>1.4</v>
      </c>
      <c r="Q694">
        <v>1.9</v>
      </c>
      <c r="R694">
        <v>0.75</v>
      </c>
      <c r="S694">
        <v>1.1000000000000001</v>
      </c>
      <c r="T694">
        <v>2.6</v>
      </c>
      <c r="U694">
        <v>3.6</v>
      </c>
      <c r="V694">
        <v>2.5</v>
      </c>
      <c r="W694">
        <v>0.7</v>
      </c>
      <c r="X694">
        <v>0.2</v>
      </c>
      <c r="Y694">
        <v>1.4</v>
      </c>
      <c r="Z694">
        <v>1.7</v>
      </c>
      <c r="AA694">
        <v>4.4000000000000004</v>
      </c>
    </row>
    <row r="695" spans="1:27" x14ac:dyDescent="0.3">
      <c r="A695" t="s">
        <v>2913</v>
      </c>
      <c r="B695">
        <v>7</v>
      </c>
      <c r="C695" t="s">
        <v>2926</v>
      </c>
      <c r="D695">
        <v>33</v>
      </c>
      <c r="E695">
        <v>7</v>
      </c>
      <c r="F695">
        <v>18.7</v>
      </c>
      <c r="G695">
        <v>1.5</v>
      </c>
      <c r="H695">
        <v>2.8</v>
      </c>
      <c r="I695">
        <v>0.52200000000000002</v>
      </c>
      <c r="J695">
        <v>1</v>
      </c>
      <c r="K695">
        <v>2</v>
      </c>
      <c r="L695">
        <v>0.50800000000000001</v>
      </c>
      <c r="M695">
        <v>0.5</v>
      </c>
      <c r="N695">
        <v>0.8</v>
      </c>
      <c r="O695">
        <v>0.55600000000000005</v>
      </c>
      <c r="P695">
        <v>1</v>
      </c>
      <c r="Q695">
        <v>1.5</v>
      </c>
      <c r="R695">
        <v>0.66700000000000004</v>
      </c>
      <c r="S695">
        <v>0.7</v>
      </c>
      <c r="T695">
        <v>2.2000000000000002</v>
      </c>
      <c r="U695">
        <v>2.9</v>
      </c>
      <c r="V695">
        <v>1.2</v>
      </c>
      <c r="W695">
        <v>0.6</v>
      </c>
      <c r="X695">
        <v>0.2</v>
      </c>
      <c r="Y695">
        <v>1</v>
      </c>
      <c r="Z695">
        <v>2.1</v>
      </c>
      <c r="AA695">
        <v>4.3</v>
      </c>
    </row>
    <row r="696" spans="1:27" x14ac:dyDescent="0.3">
      <c r="A696" t="s">
        <v>2913</v>
      </c>
      <c r="B696">
        <v>8</v>
      </c>
      <c r="C696" t="s">
        <v>2933</v>
      </c>
      <c r="D696">
        <v>24</v>
      </c>
      <c r="E696">
        <v>2</v>
      </c>
      <c r="F696">
        <v>10.199999999999999</v>
      </c>
      <c r="G696">
        <v>1.3</v>
      </c>
      <c r="H696">
        <v>3.3</v>
      </c>
      <c r="I696">
        <v>0.38800000000000001</v>
      </c>
      <c r="J696">
        <v>1</v>
      </c>
      <c r="K696">
        <v>2.2000000000000002</v>
      </c>
      <c r="L696">
        <v>0.48099999999999998</v>
      </c>
      <c r="M696">
        <v>0.3</v>
      </c>
      <c r="N696">
        <v>1.2</v>
      </c>
      <c r="O696">
        <v>0.214</v>
      </c>
      <c r="P696">
        <v>0.5</v>
      </c>
      <c r="Q696">
        <v>0.5</v>
      </c>
      <c r="R696">
        <v>0.92300000000000004</v>
      </c>
      <c r="S696">
        <v>1</v>
      </c>
      <c r="T696">
        <v>0.8</v>
      </c>
      <c r="U696">
        <v>1.8</v>
      </c>
      <c r="V696">
        <v>0.3</v>
      </c>
      <c r="W696">
        <v>0</v>
      </c>
      <c r="X696">
        <v>0.3</v>
      </c>
      <c r="Y696">
        <v>0.4</v>
      </c>
      <c r="Z696">
        <v>1.6</v>
      </c>
      <c r="AA696">
        <v>3.3</v>
      </c>
    </row>
    <row r="697" spans="1:27" x14ac:dyDescent="0.3">
      <c r="A697" t="s">
        <v>2913</v>
      </c>
      <c r="B697">
        <v>9</v>
      </c>
      <c r="C697" t="s">
        <v>2929</v>
      </c>
      <c r="D697">
        <v>31</v>
      </c>
      <c r="E697">
        <v>24</v>
      </c>
      <c r="F697">
        <v>14.3</v>
      </c>
      <c r="G697">
        <v>1</v>
      </c>
      <c r="H697">
        <v>1.9</v>
      </c>
      <c r="I697">
        <v>0.53300000000000003</v>
      </c>
      <c r="J697">
        <v>1</v>
      </c>
      <c r="K697">
        <v>1.9</v>
      </c>
      <c r="L697">
        <v>0.54200000000000004</v>
      </c>
      <c r="M697">
        <v>0</v>
      </c>
      <c r="N697">
        <v>0</v>
      </c>
      <c r="O697">
        <v>0</v>
      </c>
      <c r="P697">
        <v>0.8</v>
      </c>
      <c r="Q697">
        <v>1.4</v>
      </c>
      <c r="R697">
        <v>0.58099999999999996</v>
      </c>
      <c r="S697">
        <v>1.4</v>
      </c>
      <c r="T697">
        <v>1.9</v>
      </c>
      <c r="U697">
        <v>3.3</v>
      </c>
      <c r="V697">
        <v>0.2</v>
      </c>
      <c r="W697">
        <v>0.5</v>
      </c>
      <c r="X697">
        <v>0.8</v>
      </c>
      <c r="Y697">
        <v>0.5</v>
      </c>
      <c r="Z697">
        <v>2.2000000000000002</v>
      </c>
      <c r="AA697">
        <v>2.9</v>
      </c>
    </row>
    <row r="698" spans="1:27" x14ac:dyDescent="0.3">
      <c r="A698" t="s">
        <v>2913</v>
      </c>
      <c r="B698">
        <v>10</v>
      </c>
      <c r="C698" t="s">
        <v>2936</v>
      </c>
      <c r="D698">
        <v>27</v>
      </c>
      <c r="E698">
        <v>6</v>
      </c>
      <c r="F698">
        <v>9</v>
      </c>
      <c r="G698">
        <v>0.9</v>
      </c>
      <c r="H698">
        <v>1.5</v>
      </c>
      <c r="I698">
        <v>0.57499999999999996</v>
      </c>
      <c r="J698">
        <v>0.9</v>
      </c>
      <c r="K698">
        <v>1.5</v>
      </c>
      <c r="L698">
        <v>0.57499999999999996</v>
      </c>
      <c r="M698">
        <v>0</v>
      </c>
      <c r="N698">
        <v>0</v>
      </c>
      <c r="P698">
        <v>0.8</v>
      </c>
      <c r="Q698">
        <v>1.4</v>
      </c>
      <c r="R698">
        <v>0.53800000000000003</v>
      </c>
      <c r="S698">
        <v>0.7</v>
      </c>
      <c r="T698">
        <v>0.9</v>
      </c>
      <c r="U698">
        <v>1.5</v>
      </c>
      <c r="V698">
        <v>0.2</v>
      </c>
      <c r="W698">
        <v>0.1</v>
      </c>
      <c r="X698">
        <v>0.1</v>
      </c>
      <c r="Y698">
        <v>0.4</v>
      </c>
      <c r="Z698">
        <v>1.1000000000000001</v>
      </c>
      <c r="AA698">
        <v>2.5</v>
      </c>
    </row>
    <row r="699" spans="1:27" x14ac:dyDescent="0.3">
      <c r="A699" t="s">
        <v>2913</v>
      </c>
      <c r="B699">
        <v>11</v>
      </c>
      <c r="C699" t="s">
        <v>2942</v>
      </c>
      <c r="D699">
        <v>2</v>
      </c>
      <c r="E699">
        <v>0</v>
      </c>
      <c r="F699">
        <v>12.5</v>
      </c>
      <c r="G699">
        <v>1</v>
      </c>
      <c r="H699">
        <v>5</v>
      </c>
      <c r="I699">
        <v>0.2</v>
      </c>
      <c r="J699">
        <v>0.5</v>
      </c>
      <c r="K699">
        <v>1.5</v>
      </c>
      <c r="L699">
        <v>0.33300000000000002</v>
      </c>
      <c r="M699">
        <v>0.5</v>
      </c>
      <c r="N699">
        <v>3.5</v>
      </c>
      <c r="O699">
        <v>0.14299999999999999</v>
      </c>
      <c r="P699">
        <v>0</v>
      </c>
      <c r="Q699">
        <v>0</v>
      </c>
      <c r="S699">
        <v>1</v>
      </c>
      <c r="T699">
        <v>1</v>
      </c>
      <c r="U699">
        <v>2</v>
      </c>
      <c r="V699">
        <v>0.5</v>
      </c>
      <c r="W699">
        <v>0.5</v>
      </c>
      <c r="X699">
        <v>0</v>
      </c>
      <c r="Y699">
        <v>1</v>
      </c>
      <c r="Z699">
        <v>1.5</v>
      </c>
      <c r="AA699">
        <v>2.5</v>
      </c>
    </row>
    <row r="700" spans="1:27" x14ac:dyDescent="0.3">
      <c r="A700" t="s">
        <v>2913</v>
      </c>
      <c r="B700">
        <v>12</v>
      </c>
      <c r="C700" t="s">
        <v>2938</v>
      </c>
      <c r="D700">
        <v>21</v>
      </c>
      <c r="E700">
        <v>0</v>
      </c>
      <c r="F700">
        <v>7.6</v>
      </c>
      <c r="G700">
        <v>0.7</v>
      </c>
      <c r="H700">
        <v>1.4</v>
      </c>
      <c r="I700">
        <v>0.5</v>
      </c>
      <c r="J700">
        <v>0.6</v>
      </c>
      <c r="K700">
        <v>0.8</v>
      </c>
      <c r="L700">
        <v>0.70599999999999996</v>
      </c>
      <c r="M700">
        <v>0.1</v>
      </c>
      <c r="N700">
        <v>0.6</v>
      </c>
      <c r="O700">
        <v>0.23100000000000001</v>
      </c>
      <c r="P700">
        <v>0.2</v>
      </c>
      <c r="Q700">
        <v>0.2</v>
      </c>
      <c r="R700">
        <v>0.8</v>
      </c>
      <c r="S700">
        <v>0.4</v>
      </c>
      <c r="T700">
        <v>1</v>
      </c>
      <c r="U700">
        <v>1.4</v>
      </c>
      <c r="V700">
        <v>0.4</v>
      </c>
      <c r="W700">
        <v>0.4</v>
      </c>
      <c r="X700">
        <v>0.1</v>
      </c>
      <c r="Y700">
        <v>0</v>
      </c>
      <c r="Z700">
        <v>0.3</v>
      </c>
      <c r="AA700">
        <v>1.8</v>
      </c>
    </row>
    <row r="701" spans="1:27" x14ac:dyDescent="0.3">
      <c r="A701" t="s">
        <v>2913</v>
      </c>
      <c r="B701">
        <v>13</v>
      </c>
      <c r="C701" t="s">
        <v>2940</v>
      </c>
      <c r="D701">
        <v>7</v>
      </c>
      <c r="E701">
        <v>0</v>
      </c>
      <c r="F701">
        <v>3.3</v>
      </c>
      <c r="G701">
        <v>0.6</v>
      </c>
      <c r="H701">
        <v>0.9</v>
      </c>
      <c r="I701">
        <v>0.66700000000000004</v>
      </c>
      <c r="J701">
        <v>0.3</v>
      </c>
      <c r="K701">
        <v>0.6</v>
      </c>
      <c r="L701">
        <v>0.5</v>
      </c>
      <c r="M701">
        <v>0.3</v>
      </c>
      <c r="N701">
        <v>0.3</v>
      </c>
      <c r="O701">
        <v>1</v>
      </c>
      <c r="P701">
        <v>0</v>
      </c>
      <c r="Q701">
        <v>0</v>
      </c>
      <c r="S701">
        <v>0</v>
      </c>
      <c r="T701">
        <v>0</v>
      </c>
      <c r="U701">
        <v>0</v>
      </c>
      <c r="V701">
        <v>0.1</v>
      </c>
      <c r="W701">
        <v>0</v>
      </c>
      <c r="X701">
        <v>0</v>
      </c>
      <c r="Y701">
        <v>0.3</v>
      </c>
      <c r="Z701">
        <v>0.1</v>
      </c>
      <c r="AA701">
        <v>1.4</v>
      </c>
    </row>
    <row r="702" spans="1:27" x14ac:dyDescent="0.3">
      <c r="A702" t="s">
        <v>2913</v>
      </c>
      <c r="B702">
        <v>14</v>
      </c>
      <c r="C702" t="s">
        <v>2944</v>
      </c>
      <c r="D702">
        <v>4</v>
      </c>
      <c r="E702">
        <v>0</v>
      </c>
      <c r="F702">
        <v>2.8</v>
      </c>
      <c r="G702">
        <v>0.5</v>
      </c>
      <c r="H702">
        <v>0.5</v>
      </c>
      <c r="I702">
        <v>1</v>
      </c>
      <c r="J702">
        <v>0.5</v>
      </c>
      <c r="K702">
        <v>0.5</v>
      </c>
      <c r="L702">
        <v>1</v>
      </c>
      <c r="M702">
        <v>0</v>
      </c>
      <c r="N702">
        <v>0</v>
      </c>
      <c r="P702">
        <v>0</v>
      </c>
      <c r="Q702">
        <v>0</v>
      </c>
      <c r="S702">
        <v>0</v>
      </c>
      <c r="T702">
        <v>0.3</v>
      </c>
      <c r="U702">
        <v>0.3</v>
      </c>
      <c r="V702">
        <v>0</v>
      </c>
      <c r="W702">
        <v>0</v>
      </c>
      <c r="X702">
        <v>0.3</v>
      </c>
      <c r="Y702">
        <v>0</v>
      </c>
      <c r="Z702">
        <v>0.3</v>
      </c>
      <c r="AA702">
        <v>1</v>
      </c>
    </row>
    <row r="703" spans="1:27" x14ac:dyDescent="0.3">
      <c r="A703" t="s">
        <v>714</v>
      </c>
      <c r="B703">
        <v>1</v>
      </c>
      <c r="C703" t="s">
        <v>2949</v>
      </c>
      <c r="D703">
        <v>36</v>
      </c>
      <c r="E703">
        <v>36</v>
      </c>
      <c r="F703">
        <v>36.799999999999997</v>
      </c>
      <c r="G703">
        <v>4.8</v>
      </c>
      <c r="H703">
        <v>12.1</v>
      </c>
      <c r="I703">
        <v>0.39400000000000002</v>
      </c>
      <c r="J703">
        <v>2.9</v>
      </c>
      <c r="K703">
        <v>6.5</v>
      </c>
      <c r="L703">
        <v>0.45300000000000001</v>
      </c>
      <c r="M703">
        <v>1.8</v>
      </c>
      <c r="N703">
        <v>5.6</v>
      </c>
      <c r="O703">
        <v>0.32500000000000001</v>
      </c>
      <c r="P703">
        <v>3.9</v>
      </c>
      <c r="Q703">
        <v>4.9000000000000004</v>
      </c>
      <c r="R703">
        <v>0.79</v>
      </c>
      <c r="S703">
        <v>1.1000000000000001</v>
      </c>
      <c r="T703">
        <v>5.7</v>
      </c>
      <c r="U703">
        <v>6.8</v>
      </c>
      <c r="V703">
        <v>1.8</v>
      </c>
      <c r="W703">
        <v>1.4</v>
      </c>
      <c r="X703">
        <v>0.2</v>
      </c>
      <c r="Y703">
        <v>1.3</v>
      </c>
      <c r="Z703">
        <v>2.2999999999999998</v>
      </c>
      <c r="AA703">
        <v>15.3</v>
      </c>
    </row>
    <row r="704" spans="1:27" x14ac:dyDescent="0.3">
      <c r="A704" t="s">
        <v>714</v>
      </c>
      <c r="B704">
        <v>2</v>
      </c>
      <c r="C704" t="s">
        <v>2951</v>
      </c>
      <c r="D704">
        <v>35</v>
      </c>
      <c r="E704">
        <v>33</v>
      </c>
      <c r="F704">
        <v>32.5</v>
      </c>
      <c r="G704">
        <v>4.7</v>
      </c>
      <c r="H704">
        <v>11.4</v>
      </c>
      <c r="I704">
        <v>0.41099999999999998</v>
      </c>
      <c r="J704">
        <v>3.1</v>
      </c>
      <c r="K704">
        <v>6.7</v>
      </c>
      <c r="L704">
        <v>0.47199999999999998</v>
      </c>
      <c r="M704">
        <v>1.5</v>
      </c>
      <c r="N704">
        <v>4.7</v>
      </c>
      <c r="O704">
        <v>0.32500000000000001</v>
      </c>
      <c r="P704">
        <v>2.8</v>
      </c>
      <c r="Q704">
        <v>3.9</v>
      </c>
      <c r="R704">
        <v>0.71</v>
      </c>
      <c r="S704">
        <v>1.1000000000000001</v>
      </c>
      <c r="T704">
        <v>3</v>
      </c>
      <c r="U704">
        <v>4.0999999999999996</v>
      </c>
      <c r="V704">
        <v>3.6</v>
      </c>
      <c r="W704">
        <v>1.2</v>
      </c>
      <c r="X704">
        <v>0.1</v>
      </c>
      <c r="Y704">
        <v>3</v>
      </c>
      <c r="Z704">
        <v>1.7</v>
      </c>
      <c r="AA704">
        <v>13.7</v>
      </c>
    </row>
    <row r="705" spans="1:27" x14ac:dyDescent="0.3">
      <c r="A705" t="s">
        <v>714</v>
      </c>
      <c r="B705">
        <v>3</v>
      </c>
      <c r="C705" t="s">
        <v>2952</v>
      </c>
      <c r="D705">
        <v>36</v>
      </c>
      <c r="E705">
        <v>35</v>
      </c>
      <c r="F705">
        <v>34.200000000000003</v>
      </c>
      <c r="G705">
        <v>3.9</v>
      </c>
      <c r="H705">
        <v>9.6</v>
      </c>
      <c r="I705">
        <v>0.40300000000000002</v>
      </c>
      <c r="J705">
        <v>3.2</v>
      </c>
      <c r="K705">
        <v>7</v>
      </c>
      <c r="L705">
        <v>0.45600000000000002</v>
      </c>
      <c r="M705">
        <v>0.7</v>
      </c>
      <c r="N705">
        <v>2.6</v>
      </c>
      <c r="O705">
        <v>0.26300000000000001</v>
      </c>
      <c r="P705">
        <v>2</v>
      </c>
      <c r="Q705">
        <v>3.9</v>
      </c>
      <c r="R705">
        <v>0.51100000000000001</v>
      </c>
      <c r="S705">
        <v>3.5</v>
      </c>
      <c r="T705">
        <v>4</v>
      </c>
      <c r="U705">
        <v>7.5</v>
      </c>
      <c r="V705">
        <v>3.4</v>
      </c>
      <c r="W705">
        <v>1.8</v>
      </c>
      <c r="X705">
        <v>0.3</v>
      </c>
      <c r="Y705">
        <v>2.4</v>
      </c>
      <c r="Z705">
        <v>2.7</v>
      </c>
      <c r="AA705">
        <v>10.5</v>
      </c>
    </row>
    <row r="706" spans="1:27" x14ac:dyDescent="0.3">
      <c r="A706" t="s">
        <v>714</v>
      </c>
      <c r="B706">
        <v>4</v>
      </c>
      <c r="C706" t="s">
        <v>2955</v>
      </c>
      <c r="D706">
        <v>36</v>
      </c>
      <c r="E706">
        <v>35</v>
      </c>
      <c r="F706">
        <v>30.6</v>
      </c>
      <c r="G706">
        <v>4.0999999999999996</v>
      </c>
      <c r="H706">
        <v>8.4</v>
      </c>
      <c r="I706">
        <v>0.49199999999999999</v>
      </c>
      <c r="J706">
        <v>4.0999999999999996</v>
      </c>
      <c r="K706">
        <v>8.4</v>
      </c>
      <c r="L706">
        <v>0.49199999999999999</v>
      </c>
      <c r="M706">
        <v>0</v>
      </c>
      <c r="N706">
        <v>0</v>
      </c>
      <c r="P706">
        <v>1</v>
      </c>
      <c r="Q706">
        <v>2.9</v>
      </c>
      <c r="R706">
        <v>0.34899999999999998</v>
      </c>
      <c r="S706">
        <v>2.8</v>
      </c>
      <c r="T706">
        <v>5.6</v>
      </c>
      <c r="U706">
        <v>8.4</v>
      </c>
      <c r="V706">
        <v>1.5</v>
      </c>
      <c r="W706">
        <v>1</v>
      </c>
      <c r="X706">
        <v>1.8</v>
      </c>
      <c r="Y706">
        <v>2.1</v>
      </c>
      <c r="Z706">
        <v>3.3</v>
      </c>
      <c r="AA706">
        <v>9.3000000000000007</v>
      </c>
    </row>
    <row r="707" spans="1:27" x14ac:dyDescent="0.3">
      <c r="A707" t="s">
        <v>714</v>
      </c>
      <c r="B707">
        <v>5</v>
      </c>
      <c r="C707" t="s">
        <v>2963</v>
      </c>
      <c r="D707">
        <v>13</v>
      </c>
      <c r="E707">
        <v>9</v>
      </c>
      <c r="F707">
        <v>24.5</v>
      </c>
      <c r="G707">
        <v>3.5</v>
      </c>
      <c r="H707">
        <v>6.4</v>
      </c>
      <c r="I707">
        <v>0.54200000000000004</v>
      </c>
      <c r="J707">
        <v>3.3</v>
      </c>
      <c r="K707">
        <v>6</v>
      </c>
      <c r="L707">
        <v>0.55100000000000005</v>
      </c>
      <c r="M707">
        <v>0.2</v>
      </c>
      <c r="N707">
        <v>0.4</v>
      </c>
      <c r="O707">
        <v>0.4</v>
      </c>
      <c r="P707">
        <v>1.8</v>
      </c>
      <c r="Q707">
        <v>3.7</v>
      </c>
      <c r="R707">
        <v>0.5</v>
      </c>
      <c r="S707">
        <v>1.2</v>
      </c>
      <c r="T707">
        <v>2.8</v>
      </c>
      <c r="U707">
        <v>4.0999999999999996</v>
      </c>
      <c r="V707">
        <v>1.2</v>
      </c>
      <c r="W707">
        <v>1.1000000000000001</v>
      </c>
      <c r="X707">
        <v>1.8</v>
      </c>
      <c r="Y707">
        <v>2.1</v>
      </c>
      <c r="Z707">
        <v>2.6</v>
      </c>
      <c r="AA707">
        <v>8.9</v>
      </c>
    </row>
    <row r="708" spans="1:27" x14ac:dyDescent="0.3">
      <c r="A708" t="s">
        <v>714</v>
      </c>
      <c r="B708">
        <v>6</v>
      </c>
      <c r="C708" t="s">
        <v>2957</v>
      </c>
      <c r="D708">
        <v>36</v>
      </c>
      <c r="E708">
        <v>27</v>
      </c>
      <c r="F708">
        <v>21.2</v>
      </c>
      <c r="G708">
        <v>2.2000000000000002</v>
      </c>
      <c r="H708">
        <v>4.5</v>
      </c>
      <c r="I708">
        <v>0.497</v>
      </c>
      <c r="J708">
        <v>2.2000000000000002</v>
      </c>
      <c r="K708">
        <v>4.4000000000000004</v>
      </c>
      <c r="L708">
        <v>0.5</v>
      </c>
      <c r="M708">
        <v>0</v>
      </c>
      <c r="N708">
        <v>0</v>
      </c>
      <c r="O708">
        <v>0</v>
      </c>
      <c r="P708">
        <v>1.6</v>
      </c>
      <c r="Q708">
        <v>3</v>
      </c>
      <c r="R708">
        <v>0.54200000000000004</v>
      </c>
      <c r="S708">
        <v>1.6</v>
      </c>
      <c r="T708">
        <v>2.7</v>
      </c>
      <c r="U708">
        <v>4.3</v>
      </c>
      <c r="V708">
        <v>0.7</v>
      </c>
      <c r="W708">
        <v>0.3</v>
      </c>
      <c r="X708">
        <v>0.5</v>
      </c>
      <c r="Y708">
        <v>1.7</v>
      </c>
      <c r="Z708">
        <v>2.6</v>
      </c>
      <c r="AA708">
        <v>6.1</v>
      </c>
    </row>
    <row r="709" spans="1:27" x14ac:dyDescent="0.3">
      <c r="A709" t="s">
        <v>714</v>
      </c>
      <c r="B709">
        <v>7</v>
      </c>
      <c r="C709" t="s">
        <v>2960</v>
      </c>
      <c r="D709">
        <v>27</v>
      </c>
      <c r="E709">
        <v>2</v>
      </c>
      <c r="F709">
        <v>14.9</v>
      </c>
      <c r="G709">
        <v>1.4</v>
      </c>
      <c r="H709">
        <v>4.5</v>
      </c>
      <c r="I709">
        <v>0.314</v>
      </c>
      <c r="J709">
        <v>0.3</v>
      </c>
      <c r="K709">
        <v>0.6</v>
      </c>
      <c r="L709">
        <v>0.41199999999999998</v>
      </c>
      <c r="M709">
        <v>1.1000000000000001</v>
      </c>
      <c r="N709">
        <v>3.9</v>
      </c>
      <c r="O709">
        <v>0.29799999999999999</v>
      </c>
      <c r="P709">
        <v>0.5</v>
      </c>
      <c r="Q709">
        <v>0.9</v>
      </c>
      <c r="R709">
        <v>0.60899999999999999</v>
      </c>
      <c r="S709">
        <v>0.1</v>
      </c>
      <c r="T709">
        <v>0.7</v>
      </c>
      <c r="U709">
        <v>0.9</v>
      </c>
      <c r="V709">
        <v>0.5</v>
      </c>
      <c r="W709">
        <v>0.1</v>
      </c>
      <c r="X709">
        <v>0.1</v>
      </c>
      <c r="Y709">
        <v>0.4</v>
      </c>
      <c r="Z709">
        <v>1.2</v>
      </c>
      <c r="AA709">
        <v>4.5</v>
      </c>
    </row>
    <row r="710" spans="1:27" x14ac:dyDescent="0.3">
      <c r="A710" t="s">
        <v>714</v>
      </c>
      <c r="B710">
        <v>8</v>
      </c>
      <c r="C710" t="s">
        <v>2958</v>
      </c>
      <c r="D710">
        <v>36</v>
      </c>
      <c r="E710">
        <v>2</v>
      </c>
      <c r="F710">
        <v>19.399999999999999</v>
      </c>
      <c r="G710">
        <v>1.4</v>
      </c>
      <c r="H710">
        <v>3.9</v>
      </c>
      <c r="I710">
        <v>0.35899999999999999</v>
      </c>
      <c r="J710">
        <v>0.9</v>
      </c>
      <c r="K710">
        <v>2.1</v>
      </c>
      <c r="L710">
        <v>0.44</v>
      </c>
      <c r="M710">
        <v>0.5</v>
      </c>
      <c r="N710">
        <v>1.9</v>
      </c>
      <c r="O710">
        <v>0.26900000000000002</v>
      </c>
      <c r="P710">
        <v>0.9</v>
      </c>
      <c r="Q710">
        <v>1.5</v>
      </c>
      <c r="R710">
        <v>0.61099999999999999</v>
      </c>
      <c r="S710">
        <v>1.2</v>
      </c>
      <c r="T710">
        <v>1.5</v>
      </c>
      <c r="U710">
        <v>2.7</v>
      </c>
      <c r="V710">
        <v>0.8</v>
      </c>
      <c r="W710">
        <v>0.8</v>
      </c>
      <c r="X710">
        <v>0.3</v>
      </c>
      <c r="Y710">
        <v>0.8</v>
      </c>
      <c r="Z710">
        <v>2.4</v>
      </c>
      <c r="AA710">
        <v>4.3</v>
      </c>
    </row>
    <row r="711" spans="1:27" x14ac:dyDescent="0.3">
      <c r="A711" t="s">
        <v>714</v>
      </c>
      <c r="B711">
        <v>9</v>
      </c>
      <c r="C711" t="s">
        <v>2965</v>
      </c>
      <c r="D711">
        <v>22</v>
      </c>
      <c r="E711">
        <v>0</v>
      </c>
      <c r="F711">
        <v>5.6</v>
      </c>
      <c r="G711">
        <v>0.5</v>
      </c>
      <c r="H711">
        <v>1.9</v>
      </c>
      <c r="I711">
        <v>0.29299999999999998</v>
      </c>
      <c r="J711">
        <v>0.2</v>
      </c>
      <c r="K711">
        <v>0.7</v>
      </c>
      <c r="L711">
        <v>0.313</v>
      </c>
      <c r="M711">
        <v>0.3</v>
      </c>
      <c r="N711">
        <v>1.1000000000000001</v>
      </c>
      <c r="O711">
        <v>0.28000000000000003</v>
      </c>
      <c r="P711">
        <v>0.3</v>
      </c>
      <c r="Q711">
        <v>0.4</v>
      </c>
      <c r="R711">
        <v>0.75</v>
      </c>
      <c r="S711">
        <v>0.4</v>
      </c>
      <c r="T711">
        <v>0.6</v>
      </c>
      <c r="U711">
        <v>1</v>
      </c>
      <c r="V711">
        <v>0.1</v>
      </c>
      <c r="W711">
        <v>0.1</v>
      </c>
      <c r="X711">
        <v>0</v>
      </c>
      <c r="Y711">
        <v>0.1</v>
      </c>
      <c r="Z711">
        <v>0.5</v>
      </c>
      <c r="AA711">
        <v>1.7</v>
      </c>
    </row>
    <row r="712" spans="1:27" x14ac:dyDescent="0.3">
      <c r="A712" t="s">
        <v>714</v>
      </c>
      <c r="B712">
        <v>10</v>
      </c>
      <c r="C712" t="s">
        <v>2967</v>
      </c>
      <c r="D712">
        <v>3</v>
      </c>
      <c r="E712">
        <v>0</v>
      </c>
      <c r="F712">
        <v>1</v>
      </c>
      <c r="G712">
        <v>0.7</v>
      </c>
      <c r="H712">
        <v>0.7</v>
      </c>
      <c r="I712">
        <v>1</v>
      </c>
      <c r="J712">
        <v>0.3</v>
      </c>
      <c r="K712">
        <v>0.3</v>
      </c>
      <c r="L712">
        <v>1</v>
      </c>
      <c r="M712">
        <v>0.3</v>
      </c>
      <c r="N712">
        <v>0.3</v>
      </c>
      <c r="O712">
        <v>1</v>
      </c>
      <c r="P712">
        <v>0</v>
      </c>
      <c r="Q712">
        <v>0</v>
      </c>
      <c r="S712">
        <v>0.3</v>
      </c>
      <c r="T712">
        <v>0</v>
      </c>
      <c r="U712">
        <v>0.3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1.7</v>
      </c>
    </row>
    <row r="713" spans="1:27" x14ac:dyDescent="0.3">
      <c r="A713" t="s">
        <v>714</v>
      </c>
      <c r="B713">
        <v>11</v>
      </c>
      <c r="C713" t="s">
        <v>2966</v>
      </c>
      <c r="D713">
        <v>19</v>
      </c>
      <c r="E713">
        <v>0</v>
      </c>
      <c r="F713">
        <v>4.5999999999999996</v>
      </c>
      <c r="G713">
        <v>0.1</v>
      </c>
      <c r="H713">
        <v>0.6</v>
      </c>
      <c r="I713">
        <v>0.182</v>
      </c>
      <c r="J713">
        <v>0.1</v>
      </c>
      <c r="K713">
        <v>0.3</v>
      </c>
      <c r="L713">
        <v>0.2</v>
      </c>
      <c r="M713">
        <v>0.1</v>
      </c>
      <c r="N713">
        <v>0.3</v>
      </c>
      <c r="O713">
        <v>0.16700000000000001</v>
      </c>
      <c r="P713">
        <v>0.2</v>
      </c>
      <c r="Q713">
        <v>0.4</v>
      </c>
      <c r="R713">
        <v>0.375</v>
      </c>
      <c r="S713">
        <v>0.1</v>
      </c>
      <c r="T713">
        <v>0.3</v>
      </c>
      <c r="U713">
        <v>0.4</v>
      </c>
      <c r="V713">
        <v>0.3</v>
      </c>
      <c r="W713">
        <v>0.2</v>
      </c>
      <c r="X713">
        <v>0.1</v>
      </c>
      <c r="Y713">
        <v>0.4</v>
      </c>
      <c r="Z713">
        <v>0.9</v>
      </c>
      <c r="AA713">
        <v>0.4</v>
      </c>
    </row>
    <row r="714" spans="1:27" x14ac:dyDescent="0.3">
      <c r="A714" t="s">
        <v>714</v>
      </c>
      <c r="B714">
        <v>12</v>
      </c>
      <c r="C714" t="s">
        <v>2969</v>
      </c>
      <c r="D714">
        <v>1</v>
      </c>
      <c r="E714">
        <v>0</v>
      </c>
      <c r="F714">
        <v>2</v>
      </c>
      <c r="G714">
        <v>0</v>
      </c>
      <c r="H714">
        <v>1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P714">
        <v>0</v>
      </c>
      <c r="Q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</row>
    <row r="715" spans="1:27" x14ac:dyDescent="0.3">
      <c r="A715" t="s">
        <v>714</v>
      </c>
      <c r="B715">
        <v>13</v>
      </c>
      <c r="C715" t="s">
        <v>2971</v>
      </c>
      <c r="D715">
        <v>2</v>
      </c>
      <c r="E715">
        <v>0</v>
      </c>
      <c r="F715">
        <v>2.5</v>
      </c>
      <c r="G715">
        <v>0</v>
      </c>
      <c r="H715">
        <v>1</v>
      </c>
      <c r="I715">
        <v>0</v>
      </c>
      <c r="J715">
        <v>0</v>
      </c>
      <c r="K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S715">
        <v>0</v>
      </c>
      <c r="T715">
        <v>0.5</v>
      </c>
      <c r="U715">
        <v>0.5</v>
      </c>
      <c r="V715">
        <v>0</v>
      </c>
      <c r="W715">
        <v>0</v>
      </c>
      <c r="X715">
        <v>0</v>
      </c>
      <c r="Y715">
        <v>0</v>
      </c>
      <c r="Z715">
        <v>0.5</v>
      </c>
      <c r="AA715">
        <v>0</v>
      </c>
    </row>
    <row r="716" spans="1:27" x14ac:dyDescent="0.3">
      <c r="A716" t="s">
        <v>714</v>
      </c>
      <c r="B716">
        <v>14</v>
      </c>
      <c r="C716" t="s">
        <v>2974</v>
      </c>
      <c r="D716">
        <v>3</v>
      </c>
      <c r="E716">
        <v>1</v>
      </c>
      <c r="F716">
        <v>1</v>
      </c>
      <c r="G716">
        <v>0</v>
      </c>
      <c r="H716">
        <v>0.7</v>
      </c>
      <c r="I716">
        <v>0</v>
      </c>
      <c r="J716">
        <v>0</v>
      </c>
      <c r="K716">
        <v>0.7</v>
      </c>
      <c r="L716">
        <v>0</v>
      </c>
      <c r="M716">
        <v>0</v>
      </c>
      <c r="N716">
        <v>0</v>
      </c>
      <c r="P716">
        <v>0</v>
      </c>
      <c r="Q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0.3</v>
      </c>
      <c r="Z716">
        <v>0.7</v>
      </c>
      <c r="AA716">
        <v>0</v>
      </c>
    </row>
    <row r="717" spans="1:27" x14ac:dyDescent="0.3">
      <c r="A717" t="s">
        <v>2976</v>
      </c>
      <c r="B717">
        <v>1</v>
      </c>
      <c r="C717" t="s">
        <v>2979</v>
      </c>
      <c r="D717">
        <v>27</v>
      </c>
      <c r="E717">
        <v>26</v>
      </c>
      <c r="F717">
        <v>34.9</v>
      </c>
      <c r="G717">
        <v>5.6</v>
      </c>
      <c r="H717">
        <v>11.6</v>
      </c>
      <c r="I717">
        <v>0.48199999999999998</v>
      </c>
      <c r="J717">
        <v>3.4</v>
      </c>
      <c r="K717">
        <v>6.1</v>
      </c>
      <c r="L717">
        <v>0.55800000000000005</v>
      </c>
      <c r="M717">
        <v>2.2000000000000002</v>
      </c>
      <c r="N717">
        <v>5.5</v>
      </c>
      <c r="O717">
        <v>0.39900000000000002</v>
      </c>
      <c r="P717">
        <v>4</v>
      </c>
      <c r="Q717">
        <v>4.8</v>
      </c>
      <c r="R717">
        <v>0.83699999999999997</v>
      </c>
      <c r="S717">
        <v>0.4</v>
      </c>
      <c r="T717">
        <v>3.4</v>
      </c>
      <c r="U717">
        <v>3.8</v>
      </c>
      <c r="V717">
        <v>4.0999999999999996</v>
      </c>
      <c r="W717">
        <v>1.5</v>
      </c>
      <c r="X717">
        <v>0.2</v>
      </c>
      <c r="Y717">
        <v>3.1</v>
      </c>
      <c r="Z717">
        <v>2.1</v>
      </c>
      <c r="AA717">
        <v>17.399999999999999</v>
      </c>
    </row>
    <row r="718" spans="1:27" x14ac:dyDescent="0.3">
      <c r="A718" t="s">
        <v>2976</v>
      </c>
      <c r="B718">
        <v>2</v>
      </c>
      <c r="C718" t="s">
        <v>2977</v>
      </c>
      <c r="D718">
        <v>34</v>
      </c>
      <c r="E718">
        <v>24</v>
      </c>
      <c r="F718">
        <v>30.5</v>
      </c>
      <c r="G718">
        <v>4.9000000000000004</v>
      </c>
      <c r="H718">
        <v>10.9</v>
      </c>
      <c r="I718">
        <v>0.45100000000000001</v>
      </c>
      <c r="J718">
        <v>2</v>
      </c>
      <c r="K718">
        <v>3.6</v>
      </c>
      <c r="L718">
        <v>0.54800000000000004</v>
      </c>
      <c r="M718">
        <v>2.9</v>
      </c>
      <c r="N718">
        <v>7.2</v>
      </c>
      <c r="O718">
        <v>0.40200000000000002</v>
      </c>
      <c r="P718">
        <v>1.9</v>
      </c>
      <c r="Q718">
        <v>2.1</v>
      </c>
      <c r="R718">
        <v>0.90300000000000002</v>
      </c>
      <c r="S718">
        <v>0.5</v>
      </c>
      <c r="T718">
        <v>1.9</v>
      </c>
      <c r="U718">
        <v>2.4</v>
      </c>
      <c r="V718">
        <v>1.7</v>
      </c>
      <c r="W718">
        <v>1.2</v>
      </c>
      <c r="X718">
        <v>0.2</v>
      </c>
      <c r="Y718">
        <v>0.9</v>
      </c>
      <c r="Z718">
        <v>2</v>
      </c>
      <c r="AA718">
        <v>14.6</v>
      </c>
    </row>
    <row r="719" spans="1:27" x14ac:dyDescent="0.3">
      <c r="A719" t="s">
        <v>2976</v>
      </c>
      <c r="B719">
        <v>3</v>
      </c>
      <c r="C719" t="s">
        <v>2981</v>
      </c>
      <c r="D719">
        <v>34</v>
      </c>
      <c r="E719">
        <v>34</v>
      </c>
      <c r="F719">
        <v>31.4</v>
      </c>
      <c r="G719">
        <v>3.3</v>
      </c>
      <c r="H719">
        <v>6.9</v>
      </c>
      <c r="I719">
        <v>0.47199999999999998</v>
      </c>
      <c r="J719">
        <v>1.6</v>
      </c>
      <c r="K719">
        <v>2.9</v>
      </c>
      <c r="L719">
        <v>0.55700000000000005</v>
      </c>
      <c r="M719">
        <v>1.7</v>
      </c>
      <c r="N719">
        <v>4.0999999999999996</v>
      </c>
      <c r="O719">
        <v>0.41299999999999998</v>
      </c>
      <c r="P719">
        <v>1.7</v>
      </c>
      <c r="Q719">
        <v>2.2000000000000002</v>
      </c>
      <c r="R719">
        <v>0.79700000000000004</v>
      </c>
      <c r="S719">
        <v>0.8</v>
      </c>
      <c r="T719">
        <v>5.3</v>
      </c>
      <c r="U719">
        <v>6.1</v>
      </c>
      <c r="V719">
        <v>2.7</v>
      </c>
      <c r="W719">
        <v>0.9</v>
      </c>
      <c r="X719">
        <v>0.3</v>
      </c>
      <c r="Y719">
        <v>1.3</v>
      </c>
      <c r="Z719">
        <v>2.2000000000000002</v>
      </c>
      <c r="AA719">
        <v>9.9</v>
      </c>
    </row>
    <row r="720" spans="1:27" x14ac:dyDescent="0.3">
      <c r="A720" t="s">
        <v>2976</v>
      </c>
      <c r="B720">
        <v>4</v>
      </c>
      <c r="C720" t="s">
        <v>2988</v>
      </c>
      <c r="D720">
        <v>15</v>
      </c>
      <c r="E720">
        <v>7</v>
      </c>
      <c r="F720">
        <v>26.5</v>
      </c>
      <c r="G720">
        <v>3.4</v>
      </c>
      <c r="H720">
        <v>8.6999999999999993</v>
      </c>
      <c r="I720">
        <v>0.39200000000000002</v>
      </c>
      <c r="J720">
        <v>1.9</v>
      </c>
      <c r="K720">
        <v>3.9</v>
      </c>
      <c r="L720">
        <v>0.48299999999999998</v>
      </c>
      <c r="M720">
        <v>1.5</v>
      </c>
      <c r="N720">
        <v>4.8</v>
      </c>
      <c r="O720">
        <v>0.31900000000000001</v>
      </c>
      <c r="P720">
        <v>1.5</v>
      </c>
      <c r="Q720">
        <v>2.5</v>
      </c>
      <c r="R720">
        <v>0.60499999999999998</v>
      </c>
      <c r="S720">
        <v>0.5</v>
      </c>
      <c r="T720">
        <v>2.1</v>
      </c>
      <c r="U720">
        <v>2.7</v>
      </c>
      <c r="V720">
        <v>1.9</v>
      </c>
      <c r="W720">
        <v>1.3</v>
      </c>
      <c r="X720">
        <v>0.6</v>
      </c>
      <c r="Y720">
        <v>1.4</v>
      </c>
      <c r="Z720">
        <v>2.7</v>
      </c>
      <c r="AA720">
        <v>9.9</v>
      </c>
    </row>
    <row r="721" spans="1:27" x14ac:dyDescent="0.3">
      <c r="A721" t="s">
        <v>2976</v>
      </c>
      <c r="B721">
        <v>5</v>
      </c>
      <c r="C721" t="s">
        <v>2984</v>
      </c>
      <c r="D721">
        <v>34</v>
      </c>
      <c r="E721">
        <v>33</v>
      </c>
      <c r="F721">
        <v>33.6</v>
      </c>
      <c r="G721">
        <v>2.9</v>
      </c>
      <c r="H721">
        <v>7</v>
      </c>
      <c r="I721">
        <v>0.41</v>
      </c>
      <c r="J721">
        <v>1.3</v>
      </c>
      <c r="K721">
        <v>2.8</v>
      </c>
      <c r="L721">
        <v>0.45700000000000002</v>
      </c>
      <c r="M721">
        <v>1.6</v>
      </c>
      <c r="N721">
        <v>4.3</v>
      </c>
      <c r="O721">
        <v>0.379</v>
      </c>
      <c r="P721">
        <v>2.4</v>
      </c>
      <c r="Q721">
        <v>2.9</v>
      </c>
      <c r="R721">
        <v>0.81599999999999995</v>
      </c>
      <c r="S721">
        <v>0.6</v>
      </c>
      <c r="T721">
        <v>4.3</v>
      </c>
      <c r="U721">
        <v>4.9000000000000004</v>
      </c>
      <c r="V721">
        <v>3.1</v>
      </c>
      <c r="W721">
        <v>1.1000000000000001</v>
      </c>
      <c r="X721">
        <v>0</v>
      </c>
      <c r="Y721">
        <v>1.3</v>
      </c>
      <c r="Z721">
        <v>1.6</v>
      </c>
      <c r="AA721">
        <v>9.6999999999999993</v>
      </c>
    </row>
    <row r="722" spans="1:27" x14ac:dyDescent="0.3">
      <c r="A722" t="s">
        <v>2976</v>
      </c>
      <c r="B722">
        <v>6</v>
      </c>
      <c r="C722" t="s">
        <v>2985</v>
      </c>
      <c r="D722">
        <v>34</v>
      </c>
      <c r="E722">
        <v>34</v>
      </c>
      <c r="F722">
        <v>23.2</v>
      </c>
      <c r="G722">
        <v>3.5</v>
      </c>
      <c r="H722">
        <v>5.2</v>
      </c>
      <c r="I722">
        <v>0.68200000000000005</v>
      </c>
      <c r="J722">
        <v>3.5</v>
      </c>
      <c r="K722">
        <v>5.2</v>
      </c>
      <c r="L722">
        <v>0.68200000000000005</v>
      </c>
      <c r="M722">
        <v>0</v>
      </c>
      <c r="N722">
        <v>0</v>
      </c>
      <c r="P722">
        <v>1.7</v>
      </c>
      <c r="Q722">
        <v>3.2</v>
      </c>
      <c r="R722">
        <v>0.54600000000000004</v>
      </c>
      <c r="S722">
        <v>1.7</v>
      </c>
      <c r="T722">
        <v>3.6</v>
      </c>
      <c r="U722">
        <v>5.3</v>
      </c>
      <c r="V722">
        <v>0.4</v>
      </c>
      <c r="W722">
        <v>0.5</v>
      </c>
      <c r="X722">
        <v>0.8</v>
      </c>
      <c r="Y722">
        <v>1.5</v>
      </c>
      <c r="Z722">
        <v>2.5</v>
      </c>
      <c r="AA722">
        <v>8.8000000000000007</v>
      </c>
    </row>
    <row r="723" spans="1:27" x14ac:dyDescent="0.3">
      <c r="A723" t="s">
        <v>2976</v>
      </c>
      <c r="B723">
        <v>7</v>
      </c>
      <c r="C723" t="s">
        <v>2987</v>
      </c>
      <c r="D723">
        <v>31</v>
      </c>
      <c r="E723">
        <v>8</v>
      </c>
      <c r="F723">
        <v>19</v>
      </c>
      <c r="G723">
        <v>3.2</v>
      </c>
      <c r="H723">
        <v>6</v>
      </c>
      <c r="I723">
        <v>0.53500000000000003</v>
      </c>
      <c r="J723">
        <v>2.8</v>
      </c>
      <c r="K723">
        <v>5.0999999999999996</v>
      </c>
      <c r="L723">
        <v>0.54700000000000004</v>
      </c>
      <c r="M723">
        <v>0.4</v>
      </c>
      <c r="N723">
        <v>0.9</v>
      </c>
      <c r="O723">
        <v>0.46400000000000002</v>
      </c>
      <c r="P723">
        <v>1.2</v>
      </c>
      <c r="Q723">
        <v>1.6</v>
      </c>
      <c r="R723">
        <v>0.74</v>
      </c>
      <c r="S723">
        <v>1.1000000000000001</v>
      </c>
      <c r="T723">
        <v>2.2999999999999998</v>
      </c>
      <c r="U723">
        <v>3.4</v>
      </c>
      <c r="V723">
        <v>0.9</v>
      </c>
      <c r="W723">
        <v>0.4</v>
      </c>
      <c r="X723">
        <v>0.1</v>
      </c>
      <c r="Y723">
        <v>1.3</v>
      </c>
      <c r="Z723">
        <v>1.9</v>
      </c>
      <c r="AA723">
        <v>8.1</v>
      </c>
    </row>
    <row r="724" spans="1:27" x14ac:dyDescent="0.3">
      <c r="A724" t="s">
        <v>2976</v>
      </c>
      <c r="B724">
        <v>8</v>
      </c>
      <c r="C724" t="s">
        <v>2991</v>
      </c>
      <c r="D724">
        <v>29</v>
      </c>
      <c r="E724">
        <v>3</v>
      </c>
      <c r="F724">
        <v>9.6</v>
      </c>
      <c r="G724">
        <v>1.4</v>
      </c>
      <c r="H724">
        <v>2.9</v>
      </c>
      <c r="I724">
        <v>0.48199999999999998</v>
      </c>
      <c r="J724">
        <v>1</v>
      </c>
      <c r="K724">
        <v>1.8</v>
      </c>
      <c r="L724">
        <v>0.56599999999999995</v>
      </c>
      <c r="M724">
        <v>0.3</v>
      </c>
      <c r="N724">
        <v>1</v>
      </c>
      <c r="O724">
        <v>0.33300000000000002</v>
      </c>
      <c r="P724">
        <v>0.2</v>
      </c>
      <c r="Q724">
        <v>0.3</v>
      </c>
      <c r="R724">
        <v>0.7</v>
      </c>
      <c r="S724">
        <v>0.4</v>
      </c>
      <c r="T724">
        <v>1.1000000000000001</v>
      </c>
      <c r="U724">
        <v>1.5</v>
      </c>
      <c r="V724">
        <v>0.2</v>
      </c>
      <c r="W724">
        <v>0.1</v>
      </c>
      <c r="X724">
        <v>0.1</v>
      </c>
      <c r="Y724">
        <v>0.6</v>
      </c>
      <c r="Z724">
        <v>0.9</v>
      </c>
      <c r="AA724">
        <v>3.3</v>
      </c>
    </row>
    <row r="725" spans="1:27" x14ac:dyDescent="0.3">
      <c r="A725" t="s">
        <v>2976</v>
      </c>
      <c r="B725">
        <v>9</v>
      </c>
      <c r="C725" t="s">
        <v>2994</v>
      </c>
      <c r="D725">
        <v>28</v>
      </c>
      <c r="E725">
        <v>0</v>
      </c>
      <c r="F725">
        <v>9.6</v>
      </c>
      <c r="G725">
        <v>0.9</v>
      </c>
      <c r="H725">
        <v>2</v>
      </c>
      <c r="I725">
        <v>0.46400000000000002</v>
      </c>
      <c r="J725">
        <v>0.8</v>
      </c>
      <c r="K725">
        <v>1.2</v>
      </c>
      <c r="L725">
        <v>0.63600000000000001</v>
      </c>
      <c r="M725">
        <v>0.2</v>
      </c>
      <c r="N725">
        <v>0.8</v>
      </c>
      <c r="O725">
        <v>0.217</v>
      </c>
      <c r="P725">
        <v>0.4</v>
      </c>
      <c r="Q725">
        <v>0.5</v>
      </c>
      <c r="R725">
        <v>0.8</v>
      </c>
      <c r="S725">
        <v>0.5</v>
      </c>
      <c r="T725">
        <v>1.1000000000000001</v>
      </c>
      <c r="U725">
        <v>1.7</v>
      </c>
      <c r="V725">
        <v>0.4</v>
      </c>
      <c r="W725">
        <v>0.1</v>
      </c>
      <c r="X725">
        <v>0.3</v>
      </c>
      <c r="Y725">
        <v>0.4</v>
      </c>
      <c r="Z725">
        <v>1.4</v>
      </c>
      <c r="AA725">
        <v>2.5</v>
      </c>
    </row>
    <row r="726" spans="1:27" x14ac:dyDescent="0.3">
      <c r="A726" t="s">
        <v>2976</v>
      </c>
      <c r="B726">
        <v>10</v>
      </c>
      <c r="C726" t="s">
        <v>2995</v>
      </c>
      <c r="D726">
        <v>28</v>
      </c>
      <c r="E726">
        <v>1</v>
      </c>
      <c r="F726">
        <v>10.3</v>
      </c>
      <c r="G726">
        <v>0.5</v>
      </c>
      <c r="H726">
        <v>1.5</v>
      </c>
      <c r="I726">
        <v>0.31</v>
      </c>
      <c r="J726">
        <v>0.2</v>
      </c>
      <c r="K726">
        <v>0.6</v>
      </c>
      <c r="L726">
        <v>0.33300000000000002</v>
      </c>
      <c r="M726">
        <v>0.3</v>
      </c>
      <c r="N726">
        <v>0.9</v>
      </c>
      <c r="O726">
        <v>0.29199999999999998</v>
      </c>
      <c r="P726">
        <v>0.6</v>
      </c>
      <c r="Q726">
        <v>0.9</v>
      </c>
      <c r="R726">
        <v>0.61499999999999999</v>
      </c>
      <c r="S726">
        <v>0.3</v>
      </c>
      <c r="T726">
        <v>0.5</v>
      </c>
      <c r="U726">
        <v>0.9</v>
      </c>
      <c r="V726">
        <v>0.8</v>
      </c>
      <c r="W726">
        <v>0.1</v>
      </c>
      <c r="X726">
        <v>0</v>
      </c>
      <c r="Y726">
        <v>0.6</v>
      </c>
      <c r="Z726">
        <v>1</v>
      </c>
      <c r="AA726">
        <v>1.8</v>
      </c>
    </row>
    <row r="727" spans="1:27" x14ac:dyDescent="0.3">
      <c r="A727" t="s">
        <v>2976</v>
      </c>
      <c r="B727">
        <v>11</v>
      </c>
      <c r="C727" t="s">
        <v>2997</v>
      </c>
      <c r="D727">
        <v>10</v>
      </c>
      <c r="E727">
        <v>0</v>
      </c>
      <c r="F727">
        <v>12.4</v>
      </c>
      <c r="G727">
        <v>0.3</v>
      </c>
      <c r="H727">
        <v>1.7</v>
      </c>
      <c r="I727">
        <v>0.17599999999999999</v>
      </c>
      <c r="J727">
        <v>0.3</v>
      </c>
      <c r="K727">
        <v>1.3</v>
      </c>
      <c r="L727">
        <v>0.23100000000000001</v>
      </c>
      <c r="M727">
        <v>0</v>
      </c>
      <c r="N727">
        <v>0.4</v>
      </c>
      <c r="O727">
        <v>0</v>
      </c>
      <c r="P727">
        <v>1</v>
      </c>
      <c r="Q727">
        <v>1.4</v>
      </c>
      <c r="R727">
        <v>0.71399999999999997</v>
      </c>
      <c r="S727">
        <v>0.1</v>
      </c>
      <c r="T727">
        <v>1.2</v>
      </c>
      <c r="U727">
        <v>1.3</v>
      </c>
      <c r="V727">
        <v>0.8</v>
      </c>
      <c r="W727">
        <v>0.3</v>
      </c>
      <c r="X727">
        <v>0.1</v>
      </c>
      <c r="Y727">
        <v>0.9</v>
      </c>
      <c r="Z727">
        <v>1</v>
      </c>
      <c r="AA727">
        <v>1.6</v>
      </c>
    </row>
    <row r="728" spans="1:27" x14ac:dyDescent="0.3">
      <c r="A728" t="s">
        <v>3002</v>
      </c>
      <c r="B728">
        <v>1</v>
      </c>
      <c r="C728" t="s">
        <v>3003</v>
      </c>
      <c r="D728">
        <v>29</v>
      </c>
      <c r="E728">
        <v>28</v>
      </c>
      <c r="F728">
        <v>31</v>
      </c>
      <c r="G728">
        <v>5.8</v>
      </c>
      <c r="H728">
        <v>13.1</v>
      </c>
      <c r="I728">
        <v>0.441</v>
      </c>
      <c r="J728">
        <v>3.8</v>
      </c>
      <c r="K728">
        <v>7.9</v>
      </c>
      <c r="L728">
        <v>0.48699999999999999</v>
      </c>
      <c r="M728">
        <v>1.9</v>
      </c>
      <c r="N728">
        <v>5.2</v>
      </c>
      <c r="O728">
        <v>0.371</v>
      </c>
      <c r="P728">
        <v>3.7</v>
      </c>
      <c r="Q728">
        <v>4.7</v>
      </c>
      <c r="R728">
        <v>0.79300000000000004</v>
      </c>
      <c r="S728">
        <v>0.7</v>
      </c>
      <c r="T728">
        <v>5.6</v>
      </c>
      <c r="U728">
        <v>6.3</v>
      </c>
      <c r="V728">
        <v>3.6</v>
      </c>
      <c r="W728">
        <v>0.9</v>
      </c>
      <c r="X728">
        <v>1.3</v>
      </c>
      <c r="Y728">
        <v>2.6</v>
      </c>
      <c r="Z728">
        <v>2.7</v>
      </c>
      <c r="AA728">
        <v>17.100000000000001</v>
      </c>
    </row>
    <row r="729" spans="1:27" x14ac:dyDescent="0.3">
      <c r="A729" t="s">
        <v>3002</v>
      </c>
      <c r="B729">
        <v>2</v>
      </c>
      <c r="C729" t="s">
        <v>3006</v>
      </c>
      <c r="D729">
        <v>30</v>
      </c>
      <c r="E729">
        <v>30</v>
      </c>
      <c r="F729">
        <v>28.7</v>
      </c>
      <c r="G729">
        <v>5.3</v>
      </c>
      <c r="H729">
        <v>10.4</v>
      </c>
      <c r="I729">
        <v>0.51400000000000001</v>
      </c>
      <c r="J729">
        <v>4.4000000000000004</v>
      </c>
      <c r="K729">
        <v>8</v>
      </c>
      <c r="L729">
        <v>0.55600000000000005</v>
      </c>
      <c r="M729">
        <v>0.9</v>
      </c>
      <c r="N729">
        <v>2.4</v>
      </c>
      <c r="O729">
        <v>0.375</v>
      </c>
      <c r="P729">
        <v>2.6</v>
      </c>
      <c r="Q729">
        <v>3.1</v>
      </c>
      <c r="R729">
        <v>0.83699999999999997</v>
      </c>
      <c r="S729">
        <v>0.3</v>
      </c>
      <c r="T729">
        <v>2</v>
      </c>
      <c r="U729">
        <v>2.2999999999999998</v>
      </c>
      <c r="V729">
        <v>3.4</v>
      </c>
      <c r="W729">
        <v>1.2</v>
      </c>
      <c r="X729">
        <v>0</v>
      </c>
      <c r="Y729">
        <v>1.8</v>
      </c>
      <c r="Z729">
        <v>1.3</v>
      </c>
      <c r="AA729">
        <v>14.1</v>
      </c>
    </row>
    <row r="730" spans="1:27" x14ac:dyDescent="0.3">
      <c r="A730" t="s">
        <v>3002</v>
      </c>
      <c r="B730">
        <v>3</v>
      </c>
      <c r="C730" t="s">
        <v>3008</v>
      </c>
      <c r="D730">
        <v>29</v>
      </c>
      <c r="E730">
        <v>29</v>
      </c>
      <c r="F730">
        <v>26.4</v>
      </c>
      <c r="G730">
        <v>4.5</v>
      </c>
      <c r="H730">
        <v>8.1999999999999993</v>
      </c>
      <c r="I730">
        <v>0.54600000000000004</v>
      </c>
      <c r="J730">
        <v>3.3</v>
      </c>
      <c r="K730">
        <v>5.4</v>
      </c>
      <c r="L730">
        <v>0.61099999999999999</v>
      </c>
      <c r="M730">
        <v>1.2</v>
      </c>
      <c r="N730">
        <v>2.8</v>
      </c>
      <c r="O730">
        <v>0.42</v>
      </c>
      <c r="P730">
        <v>1</v>
      </c>
      <c r="Q730">
        <v>1.4</v>
      </c>
      <c r="R730">
        <v>0.70699999999999996</v>
      </c>
      <c r="S730">
        <v>1.3</v>
      </c>
      <c r="T730">
        <v>3.3</v>
      </c>
      <c r="U730">
        <v>4.5999999999999996</v>
      </c>
      <c r="V730">
        <v>1.9</v>
      </c>
      <c r="W730">
        <v>0.6</v>
      </c>
      <c r="X730">
        <v>0.4</v>
      </c>
      <c r="Y730">
        <v>1.4</v>
      </c>
      <c r="Z730">
        <v>2.2999999999999998</v>
      </c>
      <c r="AA730">
        <v>11.1</v>
      </c>
    </row>
    <row r="731" spans="1:27" x14ac:dyDescent="0.3">
      <c r="A731" t="s">
        <v>3002</v>
      </c>
      <c r="B731">
        <v>4</v>
      </c>
      <c r="C731" t="s">
        <v>3009</v>
      </c>
      <c r="D731">
        <v>30</v>
      </c>
      <c r="E731">
        <v>30</v>
      </c>
      <c r="F731">
        <v>28</v>
      </c>
      <c r="G731">
        <v>4</v>
      </c>
      <c r="H731">
        <v>7.9</v>
      </c>
      <c r="I731">
        <v>0.51100000000000001</v>
      </c>
      <c r="J731">
        <v>3.3</v>
      </c>
      <c r="K731">
        <v>5.3</v>
      </c>
      <c r="L731">
        <v>0.627</v>
      </c>
      <c r="M731">
        <v>0.7</v>
      </c>
      <c r="N731">
        <v>2.6</v>
      </c>
      <c r="O731">
        <v>0.27800000000000002</v>
      </c>
      <c r="P731">
        <v>1.6</v>
      </c>
      <c r="Q731">
        <v>2.1</v>
      </c>
      <c r="R731">
        <v>0.73399999999999999</v>
      </c>
      <c r="S731">
        <v>2.1</v>
      </c>
      <c r="T731">
        <v>6.2</v>
      </c>
      <c r="U731">
        <v>8.3000000000000007</v>
      </c>
      <c r="V731">
        <v>3</v>
      </c>
      <c r="W731">
        <v>1</v>
      </c>
      <c r="X731">
        <v>1.5</v>
      </c>
      <c r="Y731">
        <v>1.9</v>
      </c>
      <c r="Z731">
        <v>1.9</v>
      </c>
      <c r="AA731">
        <v>10.4</v>
      </c>
    </row>
    <row r="732" spans="1:27" x14ac:dyDescent="0.3">
      <c r="A732" t="s">
        <v>3002</v>
      </c>
      <c r="B732">
        <v>5</v>
      </c>
      <c r="C732" t="s">
        <v>3011</v>
      </c>
      <c r="D732">
        <v>30</v>
      </c>
      <c r="E732">
        <v>1</v>
      </c>
      <c r="F732">
        <v>20.2</v>
      </c>
      <c r="G732">
        <v>3.5</v>
      </c>
      <c r="H732">
        <v>5.0999999999999996</v>
      </c>
      <c r="I732">
        <v>0.69699999999999995</v>
      </c>
      <c r="J732">
        <v>3.5</v>
      </c>
      <c r="K732">
        <v>5</v>
      </c>
      <c r="L732">
        <v>0.70199999999999996</v>
      </c>
      <c r="M732">
        <v>0</v>
      </c>
      <c r="N732">
        <v>0</v>
      </c>
      <c r="O732">
        <v>0</v>
      </c>
      <c r="P732">
        <v>2.1</v>
      </c>
      <c r="Q732">
        <v>3.2</v>
      </c>
      <c r="R732">
        <v>0.65300000000000002</v>
      </c>
      <c r="S732">
        <v>1.7</v>
      </c>
      <c r="T732">
        <v>3.3</v>
      </c>
      <c r="U732">
        <v>5</v>
      </c>
      <c r="V732">
        <v>1</v>
      </c>
      <c r="W732">
        <v>0.5</v>
      </c>
      <c r="X732">
        <v>0.6</v>
      </c>
      <c r="Y732">
        <v>1.1000000000000001</v>
      </c>
      <c r="Z732">
        <v>1.8</v>
      </c>
      <c r="AA732">
        <v>9.1</v>
      </c>
    </row>
    <row r="733" spans="1:27" x14ac:dyDescent="0.3">
      <c r="A733" t="s">
        <v>3002</v>
      </c>
      <c r="B733">
        <v>6</v>
      </c>
      <c r="C733" t="s">
        <v>3012</v>
      </c>
      <c r="D733">
        <v>30</v>
      </c>
      <c r="E733">
        <v>1</v>
      </c>
      <c r="F733">
        <v>19.899999999999999</v>
      </c>
      <c r="G733">
        <v>2.6</v>
      </c>
      <c r="H733">
        <v>6.2</v>
      </c>
      <c r="I733">
        <v>0.42699999999999999</v>
      </c>
      <c r="J733">
        <v>0.8</v>
      </c>
      <c r="K733">
        <v>1.8</v>
      </c>
      <c r="L733">
        <v>0.47199999999999998</v>
      </c>
      <c r="M733">
        <v>1.8</v>
      </c>
      <c r="N733">
        <v>4.4000000000000004</v>
      </c>
      <c r="O733">
        <v>0.40899999999999997</v>
      </c>
      <c r="P733">
        <v>0.8</v>
      </c>
      <c r="Q733">
        <v>1</v>
      </c>
      <c r="R733">
        <v>0.77400000000000002</v>
      </c>
      <c r="S733">
        <v>0.3</v>
      </c>
      <c r="T733">
        <v>2.6</v>
      </c>
      <c r="U733">
        <v>2.9</v>
      </c>
      <c r="V733">
        <v>1.1000000000000001</v>
      </c>
      <c r="W733">
        <v>0.3</v>
      </c>
      <c r="X733">
        <v>0.1</v>
      </c>
      <c r="Y733">
        <v>1.2</v>
      </c>
      <c r="Z733">
        <v>1.6</v>
      </c>
      <c r="AA733">
        <v>7.9</v>
      </c>
    </row>
    <row r="734" spans="1:27" x14ac:dyDescent="0.3">
      <c r="A734" t="s">
        <v>3002</v>
      </c>
      <c r="B734">
        <v>7</v>
      </c>
      <c r="C734" t="s">
        <v>3013</v>
      </c>
      <c r="D734">
        <v>29</v>
      </c>
      <c r="E734">
        <v>29</v>
      </c>
      <c r="F734">
        <v>26.4</v>
      </c>
      <c r="G734">
        <v>2.5</v>
      </c>
      <c r="H734">
        <v>5.3</v>
      </c>
      <c r="I734">
        <v>0.46800000000000003</v>
      </c>
      <c r="J734">
        <v>2</v>
      </c>
      <c r="K734">
        <v>3.8</v>
      </c>
      <c r="L734">
        <v>0.52300000000000002</v>
      </c>
      <c r="M734">
        <v>0.5</v>
      </c>
      <c r="N734">
        <v>1.6</v>
      </c>
      <c r="O734">
        <v>0.33300000000000002</v>
      </c>
      <c r="P734">
        <v>1.5</v>
      </c>
      <c r="Q734">
        <v>2.2000000000000002</v>
      </c>
      <c r="R734">
        <v>0.67200000000000004</v>
      </c>
      <c r="S734">
        <v>0.4</v>
      </c>
      <c r="T734">
        <v>2.8</v>
      </c>
      <c r="U734">
        <v>3.2</v>
      </c>
      <c r="V734">
        <v>1.7</v>
      </c>
      <c r="W734">
        <v>0.8</v>
      </c>
      <c r="X734">
        <v>0.5</v>
      </c>
      <c r="Y734">
        <v>1.4</v>
      </c>
      <c r="Z734">
        <v>2.1</v>
      </c>
      <c r="AA734">
        <v>7</v>
      </c>
    </row>
    <row r="735" spans="1:27" x14ac:dyDescent="0.3">
      <c r="A735" t="s">
        <v>3002</v>
      </c>
      <c r="B735">
        <v>8</v>
      </c>
      <c r="C735" t="s">
        <v>3014</v>
      </c>
      <c r="D735">
        <v>21</v>
      </c>
      <c r="E735">
        <v>0</v>
      </c>
      <c r="F735">
        <v>10.199999999999999</v>
      </c>
      <c r="G735">
        <v>0.6</v>
      </c>
      <c r="H735">
        <v>1.5</v>
      </c>
      <c r="I735">
        <v>0.41899999999999998</v>
      </c>
      <c r="J735">
        <v>0.1</v>
      </c>
      <c r="K735">
        <v>0.4</v>
      </c>
      <c r="L735">
        <v>0.33300000000000002</v>
      </c>
      <c r="M735">
        <v>0.5</v>
      </c>
      <c r="N735">
        <v>1</v>
      </c>
      <c r="O735">
        <v>0.45500000000000002</v>
      </c>
      <c r="P735">
        <v>0.2</v>
      </c>
      <c r="Q735">
        <v>0.2</v>
      </c>
      <c r="R735">
        <v>1</v>
      </c>
      <c r="S735">
        <v>0.2</v>
      </c>
      <c r="T735">
        <v>1.2</v>
      </c>
      <c r="U735">
        <v>1.4</v>
      </c>
      <c r="V735">
        <v>1.2</v>
      </c>
      <c r="W735">
        <v>0.1</v>
      </c>
      <c r="X735">
        <v>0</v>
      </c>
      <c r="Y735">
        <v>0.7</v>
      </c>
      <c r="Z735">
        <v>1</v>
      </c>
      <c r="AA735">
        <v>2</v>
      </c>
    </row>
    <row r="736" spans="1:27" x14ac:dyDescent="0.3">
      <c r="A736" t="s">
        <v>3002</v>
      </c>
      <c r="B736">
        <v>9</v>
      </c>
      <c r="C736" t="s">
        <v>3016</v>
      </c>
      <c r="D736">
        <v>17</v>
      </c>
      <c r="E736">
        <v>0</v>
      </c>
      <c r="F736">
        <v>5.8</v>
      </c>
      <c r="G736">
        <v>0.8</v>
      </c>
      <c r="H736">
        <v>1.1000000000000001</v>
      </c>
      <c r="I736">
        <v>0.72199999999999998</v>
      </c>
      <c r="J736">
        <v>0.6</v>
      </c>
      <c r="K736">
        <v>0.9</v>
      </c>
      <c r="L736">
        <v>0.73299999999999998</v>
      </c>
      <c r="M736">
        <v>0.1</v>
      </c>
      <c r="N736">
        <v>0.2</v>
      </c>
      <c r="O736">
        <v>0.66700000000000004</v>
      </c>
      <c r="P736">
        <v>0.1</v>
      </c>
      <c r="Q736">
        <v>0.2</v>
      </c>
      <c r="R736">
        <v>0.33300000000000002</v>
      </c>
      <c r="S736">
        <v>0.3</v>
      </c>
      <c r="T736">
        <v>0.5</v>
      </c>
      <c r="U736">
        <v>0.8</v>
      </c>
      <c r="V736">
        <v>0</v>
      </c>
      <c r="W736">
        <v>0.1</v>
      </c>
      <c r="X736">
        <v>0</v>
      </c>
      <c r="Y736">
        <v>0.2</v>
      </c>
      <c r="Z736">
        <v>0.8</v>
      </c>
      <c r="AA736">
        <v>1.7</v>
      </c>
    </row>
    <row r="737" spans="1:27" x14ac:dyDescent="0.3">
      <c r="A737" t="s">
        <v>3002</v>
      </c>
      <c r="B737">
        <v>10</v>
      </c>
      <c r="C737" t="s">
        <v>3017</v>
      </c>
      <c r="D737">
        <v>15</v>
      </c>
      <c r="E737">
        <v>0</v>
      </c>
      <c r="F737">
        <v>4.5</v>
      </c>
      <c r="G737">
        <v>0.6</v>
      </c>
      <c r="H737">
        <v>1.5</v>
      </c>
      <c r="I737">
        <v>0.40899999999999997</v>
      </c>
      <c r="J737">
        <v>0.5</v>
      </c>
      <c r="K737">
        <v>1.1000000000000001</v>
      </c>
      <c r="L737">
        <v>0.47099999999999997</v>
      </c>
      <c r="M737">
        <v>0.1</v>
      </c>
      <c r="N737">
        <v>0.3</v>
      </c>
      <c r="O737">
        <v>0.2</v>
      </c>
      <c r="P737">
        <v>0.3</v>
      </c>
      <c r="Q737">
        <v>0.4</v>
      </c>
      <c r="R737">
        <v>0.66700000000000004</v>
      </c>
      <c r="S737">
        <v>0.1</v>
      </c>
      <c r="T737">
        <v>0.6</v>
      </c>
      <c r="U737">
        <v>0.7</v>
      </c>
      <c r="V737">
        <v>0.1</v>
      </c>
      <c r="W737">
        <v>0.2</v>
      </c>
      <c r="X737">
        <v>0.1</v>
      </c>
      <c r="Y737">
        <v>0.3</v>
      </c>
      <c r="Z737">
        <v>0.9</v>
      </c>
      <c r="AA737">
        <v>1.5</v>
      </c>
    </row>
    <row r="738" spans="1:27" x14ac:dyDescent="0.3">
      <c r="A738" t="s">
        <v>3002</v>
      </c>
      <c r="B738">
        <v>11</v>
      </c>
      <c r="C738" t="s">
        <v>3024</v>
      </c>
      <c r="D738">
        <v>9</v>
      </c>
      <c r="E738">
        <v>0</v>
      </c>
      <c r="F738">
        <v>2.7</v>
      </c>
      <c r="G738">
        <v>0.7</v>
      </c>
      <c r="H738">
        <v>1.3</v>
      </c>
      <c r="I738">
        <v>0.5</v>
      </c>
      <c r="J738">
        <v>0.7</v>
      </c>
      <c r="K738">
        <v>1.2</v>
      </c>
      <c r="L738">
        <v>0.54500000000000004</v>
      </c>
      <c r="M738">
        <v>0</v>
      </c>
      <c r="N738">
        <v>0.1</v>
      </c>
      <c r="O738">
        <v>0</v>
      </c>
      <c r="P738">
        <v>0</v>
      </c>
      <c r="Q738">
        <v>0</v>
      </c>
      <c r="S738">
        <v>0.3</v>
      </c>
      <c r="T738">
        <v>0.3</v>
      </c>
      <c r="U738">
        <v>0.7</v>
      </c>
      <c r="V738">
        <v>0.1</v>
      </c>
      <c r="W738">
        <v>0.2</v>
      </c>
      <c r="X738">
        <v>0</v>
      </c>
      <c r="Y738">
        <v>0.2</v>
      </c>
      <c r="Z738">
        <v>0.7</v>
      </c>
      <c r="AA738">
        <v>1.3</v>
      </c>
    </row>
    <row r="739" spans="1:27" x14ac:dyDescent="0.3">
      <c r="A739" t="s">
        <v>3002</v>
      </c>
      <c r="B739">
        <v>12</v>
      </c>
      <c r="C739" t="s">
        <v>3018</v>
      </c>
      <c r="D739">
        <v>17</v>
      </c>
      <c r="E739">
        <v>1</v>
      </c>
      <c r="F739">
        <v>7.6</v>
      </c>
      <c r="G739">
        <v>0.4</v>
      </c>
      <c r="H739">
        <v>1.2</v>
      </c>
      <c r="I739">
        <v>0.35</v>
      </c>
      <c r="J739">
        <v>0.1</v>
      </c>
      <c r="K739">
        <v>0.4</v>
      </c>
      <c r="L739">
        <v>0.33300000000000002</v>
      </c>
      <c r="M739">
        <v>0.3</v>
      </c>
      <c r="N739">
        <v>0.8</v>
      </c>
      <c r="O739">
        <v>0.35699999999999998</v>
      </c>
      <c r="P739">
        <v>0.1</v>
      </c>
      <c r="Q739">
        <v>0.2</v>
      </c>
      <c r="R739">
        <v>0.5</v>
      </c>
      <c r="S739">
        <v>0.2</v>
      </c>
      <c r="T739">
        <v>1.1000000000000001</v>
      </c>
      <c r="U739">
        <v>1.3</v>
      </c>
      <c r="V739">
        <v>0.3</v>
      </c>
      <c r="W739">
        <v>0.4</v>
      </c>
      <c r="X739">
        <v>0</v>
      </c>
      <c r="Y739">
        <v>0.3</v>
      </c>
      <c r="Z739">
        <v>1.2</v>
      </c>
      <c r="AA739">
        <v>1.2</v>
      </c>
    </row>
    <row r="740" spans="1:27" x14ac:dyDescent="0.3">
      <c r="A740" t="s">
        <v>3002</v>
      </c>
      <c r="B740">
        <v>13</v>
      </c>
      <c r="C740" t="s">
        <v>3021</v>
      </c>
      <c r="D740">
        <v>16</v>
      </c>
      <c r="E740">
        <v>0</v>
      </c>
      <c r="F740">
        <v>5.6</v>
      </c>
      <c r="G740">
        <v>0.3</v>
      </c>
      <c r="H740">
        <v>1.6</v>
      </c>
      <c r="I740">
        <v>0.2</v>
      </c>
      <c r="J740">
        <v>0.2</v>
      </c>
      <c r="K740">
        <v>0.6</v>
      </c>
      <c r="L740">
        <v>0.33300000000000002</v>
      </c>
      <c r="M740">
        <v>0.1</v>
      </c>
      <c r="N740">
        <v>1</v>
      </c>
      <c r="O740">
        <v>0.125</v>
      </c>
      <c r="P740">
        <v>0.1</v>
      </c>
      <c r="Q740">
        <v>0.1</v>
      </c>
      <c r="R740">
        <v>0.5</v>
      </c>
      <c r="S740">
        <v>0.3</v>
      </c>
      <c r="T740">
        <v>0.7</v>
      </c>
      <c r="U740">
        <v>1</v>
      </c>
      <c r="V740">
        <v>0.3</v>
      </c>
      <c r="W740">
        <v>0.1</v>
      </c>
      <c r="X740">
        <v>0.1</v>
      </c>
      <c r="Y740">
        <v>0.3</v>
      </c>
      <c r="Z740">
        <v>0.6</v>
      </c>
      <c r="AA740">
        <v>0.8</v>
      </c>
    </row>
    <row r="741" spans="1:27" x14ac:dyDescent="0.3">
      <c r="A741" t="s">
        <v>3002</v>
      </c>
      <c r="B741">
        <v>14</v>
      </c>
      <c r="C741" t="s">
        <v>3026</v>
      </c>
      <c r="D741">
        <v>10</v>
      </c>
      <c r="E741">
        <v>0</v>
      </c>
      <c r="F741">
        <v>2.2999999999999998</v>
      </c>
      <c r="G741">
        <v>0.1</v>
      </c>
      <c r="H741">
        <v>0.7</v>
      </c>
      <c r="I741">
        <v>0.14299999999999999</v>
      </c>
      <c r="J741">
        <v>0</v>
      </c>
      <c r="K741">
        <v>0.4</v>
      </c>
      <c r="L741">
        <v>0</v>
      </c>
      <c r="M741">
        <v>0.1</v>
      </c>
      <c r="N741">
        <v>0.3</v>
      </c>
      <c r="O741">
        <v>0.33300000000000002</v>
      </c>
      <c r="P741">
        <v>0.3</v>
      </c>
      <c r="Q741">
        <v>0.4</v>
      </c>
      <c r="R741">
        <v>0.75</v>
      </c>
      <c r="S741">
        <v>0.1</v>
      </c>
      <c r="T741">
        <v>0.2</v>
      </c>
      <c r="U741">
        <v>0.3</v>
      </c>
      <c r="V741">
        <v>0.1</v>
      </c>
      <c r="W741">
        <v>0</v>
      </c>
      <c r="X741">
        <v>0</v>
      </c>
      <c r="Y741">
        <v>0.4</v>
      </c>
      <c r="Z741">
        <v>0.7</v>
      </c>
      <c r="AA741">
        <v>0.6</v>
      </c>
    </row>
    <row r="742" spans="1:27" x14ac:dyDescent="0.3">
      <c r="A742" t="s">
        <v>3002</v>
      </c>
      <c r="B742">
        <v>15</v>
      </c>
      <c r="C742" t="s">
        <v>3027</v>
      </c>
      <c r="D742">
        <v>15</v>
      </c>
      <c r="E742">
        <v>1</v>
      </c>
      <c r="F742">
        <v>3.1</v>
      </c>
      <c r="G742">
        <v>0.1</v>
      </c>
      <c r="H742">
        <v>0.6</v>
      </c>
      <c r="I742">
        <v>0.111</v>
      </c>
      <c r="J742">
        <v>0</v>
      </c>
      <c r="K742">
        <v>0.1</v>
      </c>
      <c r="L742">
        <v>0</v>
      </c>
      <c r="M742">
        <v>0.1</v>
      </c>
      <c r="N742">
        <v>0.5</v>
      </c>
      <c r="O742">
        <v>0.14299999999999999</v>
      </c>
      <c r="P742">
        <v>0.2</v>
      </c>
      <c r="Q742">
        <v>0.3</v>
      </c>
      <c r="R742">
        <v>0.6</v>
      </c>
      <c r="S742">
        <v>0.1</v>
      </c>
      <c r="T742">
        <v>0</v>
      </c>
      <c r="U742">
        <v>0.1</v>
      </c>
      <c r="V742">
        <v>0.1</v>
      </c>
      <c r="W742">
        <v>0.1</v>
      </c>
      <c r="X742">
        <v>0</v>
      </c>
      <c r="Y742">
        <v>0.3</v>
      </c>
      <c r="Z742">
        <v>0.6</v>
      </c>
      <c r="AA742">
        <v>0.4</v>
      </c>
    </row>
    <row r="743" spans="1:27" x14ac:dyDescent="0.3">
      <c r="A743" t="s">
        <v>3002</v>
      </c>
      <c r="B743">
        <v>16</v>
      </c>
      <c r="C743" t="s">
        <v>3028</v>
      </c>
      <c r="D743">
        <v>13</v>
      </c>
      <c r="E743">
        <v>0</v>
      </c>
      <c r="F743">
        <v>2.2999999999999998</v>
      </c>
      <c r="G743">
        <v>0.2</v>
      </c>
      <c r="H743">
        <v>0.6</v>
      </c>
      <c r="I743">
        <v>0.25</v>
      </c>
      <c r="J743">
        <v>0.2</v>
      </c>
      <c r="K743">
        <v>0.5</v>
      </c>
      <c r="L743">
        <v>0.33300000000000002</v>
      </c>
      <c r="M743">
        <v>0</v>
      </c>
      <c r="N743">
        <v>0.2</v>
      </c>
      <c r="O743">
        <v>0</v>
      </c>
      <c r="P743">
        <v>0.1</v>
      </c>
      <c r="Q743">
        <v>0.2</v>
      </c>
      <c r="R743">
        <v>0.5</v>
      </c>
      <c r="S743">
        <v>0.4</v>
      </c>
      <c r="T743">
        <v>0.6</v>
      </c>
      <c r="U743">
        <v>1</v>
      </c>
      <c r="V743">
        <v>0</v>
      </c>
      <c r="W743">
        <v>0</v>
      </c>
      <c r="X743">
        <v>0</v>
      </c>
      <c r="Y743">
        <v>0.1</v>
      </c>
      <c r="Z743">
        <v>0.1</v>
      </c>
      <c r="AA743">
        <v>0.4</v>
      </c>
    </row>
    <row r="744" spans="1:27" x14ac:dyDescent="0.3">
      <c r="A744" t="s">
        <v>3002</v>
      </c>
      <c r="B744">
        <v>17</v>
      </c>
      <c r="C744" t="s">
        <v>3030</v>
      </c>
      <c r="D744">
        <v>8</v>
      </c>
      <c r="E744">
        <v>0</v>
      </c>
      <c r="F744">
        <v>1.6</v>
      </c>
      <c r="G744">
        <v>0</v>
      </c>
      <c r="H744">
        <v>0.4</v>
      </c>
      <c r="I744">
        <v>0</v>
      </c>
      <c r="J744">
        <v>0</v>
      </c>
      <c r="K744">
        <v>0.4</v>
      </c>
      <c r="L744">
        <v>0</v>
      </c>
      <c r="M744">
        <v>0</v>
      </c>
      <c r="N744">
        <v>0</v>
      </c>
      <c r="P744">
        <v>0.3</v>
      </c>
      <c r="Q744">
        <v>0.3</v>
      </c>
      <c r="R744">
        <v>1</v>
      </c>
      <c r="S744">
        <v>0.1</v>
      </c>
      <c r="T744">
        <v>0.3</v>
      </c>
      <c r="U744">
        <v>0.4</v>
      </c>
      <c r="V744">
        <v>0.3</v>
      </c>
      <c r="W744">
        <v>0</v>
      </c>
      <c r="X744">
        <v>0</v>
      </c>
      <c r="Y744">
        <v>0.1</v>
      </c>
      <c r="Z744">
        <v>0.1</v>
      </c>
      <c r="AA744">
        <v>0.3</v>
      </c>
    </row>
    <row r="745" spans="1:27" x14ac:dyDescent="0.3">
      <c r="A745" t="s">
        <v>3002</v>
      </c>
      <c r="B745">
        <v>18</v>
      </c>
      <c r="C745" t="s">
        <v>3032</v>
      </c>
      <c r="D745">
        <v>6</v>
      </c>
      <c r="E745">
        <v>0</v>
      </c>
      <c r="F745">
        <v>1.2</v>
      </c>
      <c r="G745">
        <v>0.2</v>
      </c>
      <c r="H745">
        <v>0.2</v>
      </c>
      <c r="I745">
        <v>1</v>
      </c>
      <c r="J745">
        <v>0.2</v>
      </c>
      <c r="K745">
        <v>0.2</v>
      </c>
      <c r="L745">
        <v>1</v>
      </c>
      <c r="M745">
        <v>0</v>
      </c>
      <c r="N745">
        <v>0</v>
      </c>
      <c r="P745">
        <v>0</v>
      </c>
      <c r="Q745">
        <v>0.3</v>
      </c>
      <c r="R745">
        <v>0</v>
      </c>
      <c r="S745">
        <v>0.3</v>
      </c>
      <c r="T745">
        <v>0.2</v>
      </c>
      <c r="U745">
        <v>0.5</v>
      </c>
      <c r="V745">
        <v>0</v>
      </c>
      <c r="W745">
        <v>0</v>
      </c>
      <c r="X745">
        <v>0.2</v>
      </c>
      <c r="Y745">
        <v>0.3</v>
      </c>
      <c r="Z745">
        <v>0.3</v>
      </c>
      <c r="AA745">
        <v>0.3</v>
      </c>
    </row>
    <row r="746" spans="1:27" x14ac:dyDescent="0.3">
      <c r="A746" t="s">
        <v>3035</v>
      </c>
      <c r="B746">
        <v>1</v>
      </c>
      <c r="C746" t="s">
        <v>3036</v>
      </c>
      <c r="D746">
        <v>35</v>
      </c>
      <c r="E746">
        <v>35</v>
      </c>
      <c r="F746">
        <v>34.5</v>
      </c>
      <c r="G746">
        <v>5.9</v>
      </c>
      <c r="H746">
        <v>14.4</v>
      </c>
      <c r="I746">
        <v>0.41</v>
      </c>
      <c r="J746">
        <v>3.8</v>
      </c>
      <c r="K746">
        <v>8.8000000000000007</v>
      </c>
      <c r="L746">
        <v>0.436</v>
      </c>
      <c r="M746">
        <v>2.1</v>
      </c>
      <c r="N746">
        <v>5.7</v>
      </c>
      <c r="O746">
        <v>0.36899999999999999</v>
      </c>
      <c r="P746">
        <v>2.9</v>
      </c>
      <c r="Q746">
        <v>3.4</v>
      </c>
      <c r="R746">
        <v>0.84699999999999998</v>
      </c>
      <c r="S746">
        <v>1.4</v>
      </c>
      <c r="T746">
        <v>6.1</v>
      </c>
      <c r="U746">
        <v>7.5</v>
      </c>
      <c r="V746">
        <v>1</v>
      </c>
      <c r="W746">
        <v>0.9</v>
      </c>
      <c r="X746">
        <v>0.3</v>
      </c>
      <c r="Y746">
        <v>1.8</v>
      </c>
      <c r="Z746">
        <v>1.8</v>
      </c>
      <c r="AA746">
        <v>16.8</v>
      </c>
    </row>
    <row r="747" spans="1:27" x14ac:dyDescent="0.3">
      <c r="A747" t="s">
        <v>3035</v>
      </c>
      <c r="B747">
        <v>2</v>
      </c>
      <c r="C747" t="s">
        <v>3038</v>
      </c>
      <c r="D747">
        <v>35</v>
      </c>
      <c r="E747">
        <v>35</v>
      </c>
      <c r="F747">
        <v>37.6</v>
      </c>
      <c r="G747">
        <v>5.6</v>
      </c>
      <c r="H747">
        <v>14.7</v>
      </c>
      <c r="I747">
        <v>0.38100000000000001</v>
      </c>
      <c r="J747">
        <v>3.6</v>
      </c>
      <c r="K747">
        <v>8.1</v>
      </c>
      <c r="L747">
        <v>0.44500000000000001</v>
      </c>
      <c r="M747">
        <v>2</v>
      </c>
      <c r="N747">
        <v>6.6</v>
      </c>
      <c r="O747">
        <v>0.30299999999999999</v>
      </c>
      <c r="P747">
        <v>3.4</v>
      </c>
      <c r="Q747">
        <v>4.9000000000000004</v>
      </c>
      <c r="R747">
        <v>0.69199999999999995</v>
      </c>
      <c r="S747">
        <v>0.5</v>
      </c>
      <c r="T747">
        <v>3.8</v>
      </c>
      <c r="U747">
        <v>4.3</v>
      </c>
      <c r="V747">
        <v>5.5</v>
      </c>
      <c r="W747">
        <v>1.4</v>
      </c>
      <c r="X747">
        <v>0.3</v>
      </c>
      <c r="Y747">
        <v>2.2000000000000002</v>
      </c>
      <c r="Z747">
        <v>2</v>
      </c>
      <c r="AA747">
        <v>16.600000000000001</v>
      </c>
    </row>
    <row r="748" spans="1:27" x14ac:dyDescent="0.3">
      <c r="A748" t="s">
        <v>3035</v>
      </c>
      <c r="B748">
        <v>3</v>
      </c>
      <c r="C748" t="s">
        <v>3040</v>
      </c>
      <c r="D748">
        <v>35</v>
      </c>
      <c r="E748">
        <v>35</v>
      </c>
      <c r="F748">
        <v>30.3</v>
      </c>
      <c r="G748">
        <v>3.5</v>
      </c>
      <c r="H748">
        <v>8.8000000000000007</v>
      </c>
      <c r="I748">
        <v>0.39500000000000002</v>
      </c>
      <c r="J748">
        <v>1.9</v>
      </c>
      <c r="K748">
        <v>5</v>
      </c>
      <c r="L748">
        <v>0.38600000000000001</v>
      </c>
      <c r="M748">
        <v>1.5</v>
      </c>
      <c r="N748">
        <v>3.8</v>
      </c>
      <c r="O748">
        <v>0.40600000000000003</v>
      </c>
      <c r="P748">
        <v>1.1000000000000001</v>
      </c>
      <c r="Q748">
        <v>1.6</v>
      </c>
      <c r="R748">
        <v>0.68400000000000005</v>
      </c>
      <c r="S748">
        <v>0.5</v>
      </c>
      <c r="T748">
        <v>3.3</v>
      </c>
      <c r="U748">
        <v>3.8</v>
      </c>
      <c r="V748">
        <v>1.9</v>
      </c>
      <c r="W748">
        <v>0.7</v>
      </c>
      <c r="X748">
        <v>0.2</v>
      </c>
      <c r="Y748">
        <v>1.8</v>
      </c>
      <c r="Z748">
        <v>2.2000000000000002</v>
      </c>
      <c r="AA748">
        <v>9.6</v>
      </c>
    </row>
    <row r="749" spans="1:27" x14ac:dyDescent="0.3">
      <c r="A749" t="s">
        <v>3035</v>
      </c>
      <c r="B749">
        <v>4</v>
      </c>
      <c r="C749" t="s">
        <v>3052</v>
      </c>
      <c r="D749">
        <v>13</v>
      </c>
      <c r="E749">
        <v>0</v>
      </c>
      <c r="F749">
        <v>22.2</v>
      </c>
      <c r="G749">
        <v>2.5</v>
      </c>
      <c r="H749">
        <v>7.3</v>
      </c>
      <c r="I749">
        <v>0.34699999999999998</v>
      </c>
      <c r="J749">
        <v>0.5</v>
      </c>
      <c r="K749">
        <v>1.5</v>
      </c>
      <c r="L749">
        <v>0.35</v>
      </c>
      <c r="M749">
        <v>2</v>
      </c>
      <c r="N749">
        <v>5.8</v>
      </c>
      <c r="O749">
        <v>0.34699999999999998</v>
      </c>
      <c r="P749">
        <v>0.1</v>
      </c>
      <c r="Q749">
        <v>0.2</v>
      </c>
      <c r="R749">
        <v>0.5</v>
      </c>
      <c r="S749">
        <v>0.2</v>
      </c>
      <c r="T749">
        <v>2.2999999999999998</v>
      </c>
      <c r="U749">
        <v>2.5</v>
      </c>
      <c r="V749">
        <v>0.2</v>
      </c>
      <c r="W749">
        <v>0.2</v>
      </c>
      <c r="X749">
        <v>0.1</v>
      </c>
      <c r="Y749">
        <v>0.7</v>
      </c>
      <c r="Z749">
        <v>1</v>
      </c>
      <c r="AA749">
        <v>7.2</v>
      </c>
    </row>
    <row r="750" spans="1:27" x14ac:dyDescent="0.3">
      <c r="A750" t="s">
        <v>3035</v>
      </c>
      <c r="B750">
        <v>5</v>
      </c>
      <c r="C750" t="s">
        <v>3043</v>
      </c>
      <c r="D750">
        <v>29</v>
      </c>
      <c r="E750">
        <v>0</v>
      </c>
      <c r="F750">
        <v>14.9</v>
      </c>
      <c r="G750">
        <v>1.9</v>
      </c>
      <c r="H750">
        <v>4.5999999999999996</v>
      </c>
      <c r="I750">
        <v>0.40600000000000003</v>
      </c>
      <c r="J750">
        <v>0.7</v>
      </c>
      <c r="K750">
        <v>1.5</v>
      </c>
      <c r="L750">
        <v>0.432</v>
      </c>
      <c r="M750">
        <v>1.2</v>
      </c>
      <c r="N750">
        <v>3.1</v>
      </c>
      <c r="O750">
        <v>0.39300000000000002</v>
      </c>
      <c r="P750">
        <v>0.5</v>
      </c>
      <c r="Q750">
        <v>0.9</v>
      </c>
      <c r="R750">
        <v>0.57699999999999996</v>
      </c>
      <c r="S750">
        <v>0.3</v>
      </c>
      <c r="T750">
        <v>1.2</v>
      </c>
      <c r="U750">
        <v>1.5</v>
      </c>
      <c r="V750">
        <v>1.2</v>
      </c>
      <c r="W750">
        <v>0.4</v>
      </c>
      <c r="X750">
        <v>0</v>
      </c>
      <c r="Y750">
        <v>0.6</v>
      </c>
      <c r="Z750">
        <v>0.9</v>
      </c>
      <c r="AA750">
        <v>5.4</v>
      </c>
    </row>
    <row r="751" spans="1:27" x14ac:dyDescent="0.3">
      <c r="A751" t="s">
        <v>3035</v>
      </c>
      <c r="B751">
        <v>6</v>
      </c>
      <c r="C751" t="s">
        <v>3045</v>
      </c>
      <c r="D751">
        <v>34</v>
      </c>
      <c r="E751">
        <v>1</v>
      </c>
      <c r="F751">
        <v>10.6</v>
      </c>
      <c r="G751">
        <v>1.4</v>
      </c>
      <c r="H751">
        <v>2.7</v>
      </c>
      <c r="I751">
        <v>0.53800000000000003</v>
      </c>
      <c r="J751">
        <v>1.4</v>
      </c>
      <c r="K751">
        <v>2.7</v>
      </c>
      <c r="L751">
        <v>0.53800000000000003</v>
      </c>
      <c r="M751">
        <v>0</v>
      </c>
      <c r="N751">
        <v>0</v>
      </c>
      <c r="P751">
        <v>1.1000000000000001</v>
      </c>
      <c r="Q751">
        <v>1.6</v>
      </c>
      <c r="R751">
        <v>0.69799999999999995</v>
      </c>
      <c r="S751">
        <v>1.6</v>
      </c>
      <c r="T751">
        <v>1.3</v>
      </c>
      <c r="U751">
        <v>2.9</v>
      </c>
      <c r="V751">
        <v>0.2</v>
      </c>
      <c r="W751">
        <v>0.3</v>
      </c>
      <c r="X751">
        <v>0.8</v>
      </c>
      <c r="Y751">
        <v>0.8</v>
      </c>
      <c r="Z751">
        <v>1.9</v>
      </c>
      <c r="AA751">
        <v>4</v>
      </c>
    </row>
    <row r="752" spans="1:27" x14ac:dyDescent="0.3">
      <c r="A752" t="s">
        <v>3035</v>
      </c>
      <c r="B752">
        <v>7</v>
      </c>
      <c r="C752" t="s">
        <v>3047</v>
      </c>
      <c r="D752">
        <v>35</v>
      </c>
      <c r="E752">
        <v>1</v>
      </c>
      <c r="F752">
        <v>19</v>
      </c>
      <c r="G752">
        <v>1.6</v>
      </c>
      <c r="H752">
        <v>3.7</v>
      </c>
      <c r="I752">
        <v>0.43</v>
      </c>
      <c r="J752">
        <v>1.4</v>
      </c>
      <c r="K752">
        <v>3.2</v>
      </c>
      <c r="L752">
        <v>0.44600000000000001</v>
      </c>
      <c r="M752">
        <v>0.1</v>
      </c>
      <c r="N752">
        <v>0.5</v>
      </c>
      <c r="O752">
        <v>0.313</v>
      </c>
      <c r="P752">
        <v>0.5</v>
      </c>
      <c r="Q752">
        <v>1.1000000000000001</v>
      </c>
      <c r="R752">
        <v>0.48599999999999999</v>
      </c>
      <c r="S752">
        <v>1.8</v>
      </c>
      <c r="T752">
        <v>1.7</v>
      </c>
      <c r="U752">
        <v>3.6</v>
      </c>
      <c r="V752">
        <v>1.6</v>
      </c>
      <c r="W752">
        <v>0.9</v>
      </c>
      <c r="X752">
        <v>0.4</v>
      </c>
      <c r="Y752">
        <v>1.2</v>
      </c>
      <c r="Z752">
        <v>2</v>
      </c>
      <c r="AA752">
        <v>3.8</v>
      </c>
    </row>
    <row r="753" spans="1:27" x14ac:dyDescent="0.3">
      <c r="A753" t="s">
        <v>3035</v>
      </c>
      <c r="B753">
        <v>8</v>
      </c>
      <c r="C753" t="s">
        <v>3049</v>
      </c>
      <c r="D753">
        <v>35</v>
      </c>
      <c r="E753">
        <v>6</v>
      </c>
      <c r="F753">
        <v>16.7</v>
      </c>
      <c r="G753">
        <v>1.2</v>
      </c>
      <c r="H753">
        <v>2.6</v>
      </c>
      <c r="I753">
        <v>0.46700000000000003</v>
      </c>
      <c r="J753">
        <v>1.2</v>
      </c>
      <c r="K753">
        <v>2.5</v>
      </c>
      <c r="L753">
        <v>0.47699999999999998</v>
      </c>
      <c r="M753">
        <v>0</v>
      </c>
      <c r="N753">
        <v>0.1</v>
      </c>
      <c r="O753">
        <v>0</v>
      </c>
      <c r="P753">
        <v>0.8</v>
      </c>
      <c r="Q753">
        <v>1.3</v>
      </c>
      <c r="R753">
        <v>0.63</v>
      </c>
      <c r="S753">
        <v>1.2</v>
      </c>
      <c r="T753">
        <v>2.2999999999999998</v>
      </c>
      <c r="U753">
        <v>3.6</v>
      </c>
      <c r="V753">
        <v>0.3</v>
      </c>
      <c r="W753">
        <v>0.2</v>
      </c>
      <c r="X753">
        <v>1.7</v>
      </c>
      <c r="Y753">
        <v>0.9</v>
      </c>
      <c r="Z753">
        <v>2.2999999999999998</v>
      </c>
      <c r="AA753">
        <v>3.2</v>
      </c>
    </row>
    <row r="754" spans="1:27" x14ac:dyDescent="0.3">
      <c r="A754" t="s">
        <v>3035</v>
      </c>
      <c r="B754">
        <v>9</v>
      </c>
      <c r="C754" t="s">
        <v>3054</v>
      </c>
      <c r="D754">
        <v>35</v>
      </c>
      <c r="E754">
        <v>35</v>
      </c>
      <c r="F754">
        <v>21.7</v>
      </c>
      <c r="G754">
        <v>0.9</v>
      </c>
      <c r="H754">
        <v>2.7</v>
      </c>
      <c r="I754">
        <v>0.35499999999999998</v>
      </c>
      <c r="J754">
        <v>0.9</v>
      </c>
      <c r="K754">
        <v>2.4</v>
      </c>
      <c r="L754">
        <v>0.38100000000000001</v>
      </c>
      <c r="M754">
        <v>0</v>
      </c>
      <c r="N754">
        <v>0.3</v>
      </c>
      <c r="O754">
        <v>0.111</v>
      </c>
      <c r="P754">
        <v>0.5</v>
      </c>
      <c r="Q754">
        <v>1.1000000000000001</v>
      </c>
      <c r="R754">
        <v>0.4</v>
      </c>
      <c r="S754">
        <v>2.2999999999999998</v>
      </c>
      <c r="T754">
        <v>3.6</v>
      </c>
      <c r="U754">
        <v>5.9</v>
      </c>
      <c r="V754">
        <v>0.8</v>
      </c>
      <c r="W754">
        <v>0.5</v>
      </c>
      <c r="X754">
        <v>0.5</v>
      </c>
      <c r="Y754">
        <v>0.9</v>
      </c>
      <c r="Z754">
        <v>1.7</v>
      </c>
      <c r="AA754">
        <v>2.4</v>
      </c>
    </row>
    <row r="755" spans="1:27" x14ac:dyDescent="0.3">
      <c r="A755" t="s">
        <v>3035</v>
      </c>
      <c r="B755">
        <v>10</v>
      </c>
      <c r="C755" t="s">
        <v>3056</v>
      </c>
      <c r="D755">
        <v>33</v>
      </c>
      <c r="E755">
        <v>27</v>
      </c>
      <c r="F755">
        <v>9</v>
      </c>
      <c r="G755">
        <v>0.9</v>
      </c>
      <c r="H755">
        <v>1.8</v>
      </c>
      <c r="I755">
        <v>0.53400000000000003</v>
      </c>
      <c r="J755">
        <v>0.9</v>
      </c>
      <c r="K755">
        <v>1.8</v>
      </c>
      <c r="L755">
        <v>0.53400000000000003</v>
      </c>
      <c r="M755">
        <v>0</v>
      </c>
      <c r="N755">
        <v>0</v>
      </c>
      <c r="P755">
        <v>0.4</v>
      </c>
      <c r="Q755">
        <v>0.9</v>
      </c>
      <c r="R755">
        <v>0.44800000000000001</v>
      </c>
      <c r="S755">
        <v>0.8</v>
      </c>
      <c r="T755">
        <v>1.3</v>
      </c>
      <c r="U755">
        <v>2.1</v>
      </c>
      <c r="V755">
        <v>0.2</v>
      </c>
      <c r="W755">
        <v>0.3</v>
      </c>
      <c r="X755">
        <v>0.5</v>
      </c>
      <c r="Y755">
        <v>0.9</v>
      </c>
      <c r="Z755">
        <v>1.7</v>
      </c>
      <c r="AA755">
        <v>2.2999999999999998</v>
      </c>
    </row>
    <row r="756" spans="1:27" x14ac:dyDescent="0.3">
      <c r="A756" t="s">
        <v>3035</v>
      </c>
      <c r="B756">
        <v>11</v>
      </c>
      <c r="C756" t="s">
        <v>3060</v>
      </c>
      <c r="D756">
        <v>6</v>
      </c>
      <c r="E756">
        <v>0</v>
      </c>
      <c r="F756">
        <v>2.5</v>
      </c>
      <c r="G756">
        <v>0.2</v>
      </c>
      <c r="H756">
        <v>1</v>
      </c>
      <c r="I756">
        <v>0.16700000000000001</v>
      </c>
      <c r="J756">
        <v>0.2</v>
      </c>
      <c r="K756">
        <v>0.8</v>
      </c>
      <c r="L756">
        <v>0.2</v>
      </c>
      <c r="M756">
        <v>0</v>
      </c>
      <c r="N756">
        <v>0.2</v>
      </c>
      <c r="O756">
        <v>0</v>
      </c>
      <c r="P756">
        <v>0</v>
      </c>
      <c r="Q756">
        <v>0.2</v>
      </c>
      <c r="R756">
        <v>0</v>
      </c>
      <c r="S756">
        <v>0.5</v>
      </c>
      <c r="T756">
        <v>0.2</v>
      </c>
      <c r="U756">
        <v>0.7</v>
      </c>
      <c r="V756">
        <v>0</v>
      </c>
      <c r="W756">
        <v>0</v>
      </c>
      <c r="X756">
        <v>0.5</v>
      </c>
      <c r="Y756">
        <v>0.3</v>
      </c>
      <c r="Z756">
        <v>0.2</v>
      </c>
      <c r="AA756">
        <v>0.3</v>
      </c>
    </row>
    <row r="757" spans="1:27" x14ac:dyDescent="0.3">
      <c r="A757" t="s">
        <v>3035</v>
      </c>
      <c r="B757">
        <v>12</v>
      </c>
      <c r="C757" t="s">
        <v>3062</v>
      </c>
      <c r="D757">
        <v>7</v>
      </c>
      <c r="E757">
        <v>0</v>
      </c>
      <c r="F757">
        <v>1.6</v>
      </c>
      <c r="G757">
        <v>0</v>
      </c>
      <c r="H757">
        <v>0.4</v>
      </c>
      <c r="I757">
        <v>0</v>
      </c>
      <c r="J757">
        <v>0</v>
      </c>
      <c r="K757">
        <v>0.1</v>
      </c>
      <c r="L757">
        <v>0</v>
      </c>
      <c r="M757">
        <v>0</v>
      </c>
      <c r="N757">
        <v>0.3</v>
      </c>
      <c r="O757">
        <v>0</v>
      </c>
      <c r="P757">
        <v>0.1</v>
      </c>
      <c r="Q757">
        <v>0.3</v>
      </c>
      <c r="R757">
        <v>0.5</v>
      </c>
      <c r="S757">
        <v>0.1</v>
      </c>
      <c r="T757">
        <v>0</v>
      </c>
      <c r="U757">
        <v>0.1</v>
      </c>
      <c r="V757">
        <v>0</v>
      </c>
      <c r="W757">
        <v>0.1</v>
      </c>
      <c r="X757">
        <v>0</v>
      </c>
      <c r="Y757">
        <v>0.3</v>
      </c>
      <c r="Z757">
        <v>0.1</v>
      </c>
      <c r="AA757">
        <v>0.1</v>
      </c>
    </row>
    <row r="758" spans="1:27" x14ac:dyDescent="0.3">
      <c r="A758" t="s">
        <v>3035</v>
      </c>
      <c r="B758">
        <v>13</v>
      </c>
      <c r="C758" t="s">
        <v>3065</v>
      </c>
      <c r="D758">
        <v>3</v>
      </c>
      <c r="E758">
        <v>0</v>
      </c>
      <c r="F758">
        <v>1.7</v>
      </c>
      <c r="G758">
        <v>0</v>
      </c>
      <c r="H758">
        <v>0.3</v>
      </c>
      <c r="I758">
        <v>0</v>
      </c>
      <c r="J758">
        <v>0</v>
      </c>
      <c r="K758">
        <v>0.3</v>
      </c>
      <c r="L758">
        <v>0</v>
      </c>
      <c r="M758">
        <v>0</v>
      </c>
      <c r="N758">
        <v>0</v>
      </c>
      <c r="P758">
        <v>0</v>
      </c>
      <c r="Q758">
        <v>0.7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 x14ac:dyDescent="0.3">
      <c r="A759" t="s">
        <v>3071</v>
      </c>
      <c r="B759">
        <v>1</v>
      </c>
      <c r="C759" t="s">
        <v>3072</v>
      </c>
      <c r="D759">
        <v>34</v>
      </c>
      <c r="E759">
        <v>34</v>
      </c>
      <c r="F759">
        <v>35.700000000000003</v>
      </c>
      <c r="G759">
        <v>6.4</v>
      </c>
      <c r="H759">
        <v>15.6</v>
      </c>
      <c r="I759">
        <v>0.41299999999999998</v>
      </c>
      <c r="J759">
        <v>4.8</v>
      </c>
      <c r="K759">
        <v>9.6</v>
      </c>
      <c r="L759">
        <v>0.49399999999999999</v>
      </c>
      <c r="M759">
        <v>1.7</v>
      </c>
      <c r="N759">
        <v>5.9</v>
      </c>
      <c r="O759">
        <v>0.28199999999999997</v>
      </c>
      <c r="P759">
        <v>3.8</v>
      </c>
      <c r="Q759">
        <v>5.8</v>
      </c>
      <c r="R759">
        <v>0.66</v>
      </c>
      <c r="S759">
        <v>0.7</v>
      </c>
      <c r="T759">
        <v>4.2</v>
      </c>
      <c r="U759">
        <v>5</v>
      </c>
      <c r="V759">
        <v>3.6</v>
      </c>
      <c r="W759">
        <v>1.3</v>
      </c>
      <c r="X759">
        <v>1</v>
      </c>
      <c r="Y759">
        <v>3.7</v>
      </c>
      <c r="Z759">
        <v>2.4</v>
      </c>
      <c r="AA759">
        <v>18.399999999999999</v>
      </c>
    </row>
    <row r="760" spans="1:27" x14ac:dyDescent="0.3">
      <c r="A760" t="s">
        <v>3071</v>
      </c>
      <c r="B760">
        <v>2</v>
      </c>
      <c r="C760" t="s">
        <v>3080</v>
      </c>
      <c r="D760">
        <v>27</v>
      </c>
      <c r="E760">
        <v>18</v>
      </c>
      <c r="F760">
        <v>26.7</v>
      </c>
      <c r="G760">
        <v>4.2</v>
      </c>
      <c r="H760">
        <v>9.4</v>
      </c>
      <c r="I760">
        <v>0.44700000000000001</v>
      </c>
      <c r="J760">
        <v>1.1000000000000001</v>
      </c>
      <c r="K760">
        <v>2.2000000000000002</v>
      </c>
      <c r="L760">
        <v>0.49199999999999999</v>
      </c>
      <c r="M760">
        <v>3.1</v>
      </c>
      <c r="N760">
        <v>7.2</v>
      </c>
      <c r="O760">
        <v>0.433</v>
      </c>
      <c r="P760">
        <v>0.7</v>
      </c>
      <c r="Q760">
        <v>1.1000000000000001</v>
      </c>
      <c r="R760">
        <v>0.69</v>
      </c>
      <c r="S760">
        <v>0.3</v>
      </c>
      <c r="T760">
        <v>1.6</v>
      </c>
      <c r="U760">
        <v>1.9</v>
      </c>
      <c r="V760">
        <v>1.5</v>
      </c>
      <c r="W760">
        <v>0.5</v>
      </c>
      <c r="X760">
        <v>0.1</v>
      </c>
      <c r="Y760">
        <v>0.9</v>
      </c>
      <c r="Z760">
        <v>1.6</v>
      </c>
      <c r="AA760">
        <v>12.2</v>
      </c>
    </row>
    <row r="761" spans="1:27" x14ac:dyDescent="0.3">
      <c r="A761" t="s">
        <v>3071</v>
      </c>
      <c r="B761">
        <v>3</v>
      </c>
      <c r="C761" t="s">
        <v>3074</v>
      </c>
      <c r="D761">
        <v>34</v>
      </c>
      <c r="E761">
        <v>34</v>
      </c>
      <c r="F761">
        <v>32.200000000000003</v>
      </c>
      <c r="G761">
        <v>4.2</v>
      </c>
      <c r="H761">
        <v>8.8000000000000007</v>
      </c>
      <c r="I761">
        <v>0.48</v>
      </c>
      <c r="J761">
        <v>2.1</v>
      </c>
      <c r="K761">
        <v>3.5</v>
      </c>
      <c r="L761">
        <v>0.58799999999999997</v>
      </c>
      <c r="M761">
        <v>2.2000000000000002</v>
      </c>
      <c r="N761">
        <v>5.3</v>
      </c>
      <c r="O761">
        <v>0.40899999999999997</v>
      </c>
      <c r="P761">
        <v>1.2</v>
      </c>
      <c r="Q761">
        <v>1.8</v>
      </c>
      <c r="R761">
        <v>0.67200000000000004</v>
      </c>
      <c r="S761">
        <v>1.6</v>
      </c>
      <c r="T761">
        <v>4.2</v>
      </c>
      <c r="U761">
        <v>5.8</v>
      </c>
      <c r="V761">
        <v>0.9</v>
      </c>
      <c r="W761">
        <v>1.2</v>
      </c>
      <c r="X761">
        <v>1</v>
      </c>
      <c r="Y761">
        <v>0.7</v>
      </c>
      <c r="Z761">
        <v>2.9</v>
      </c>
      <c r="AA761">
        <v>11.9</v>
      </c>
    </row>
    <row r="762" spans="1:27" x14ac:dyDescent="0.3">
      <c r="A762" t="s">
        <v>3071</v>
      </c>
      <c r="B762">
        <v>4</v>
      </c>
      <c r="C762" t="s">
        <v>3076</v>
      </c>
      <c r="D762">
        <v>34</v>
      </c>
      <c r="E762">
        <v>32</v>
      </c>
      <c r="F762">
        <v>30.7</v>
      </c>
      <c r="G762">
        <v>3.9</v>
      </c>
      <c r="H762">
        <v>9.1999999999999993</v>
      </c>
      <c r="I762">
        <v>0.41899999999999998</v>
      </c>
      <c r="J762">
        <v>1.8</v>
      </c>
      <c r="K762">
        <v>4</v>
      </c>
      <c r="L762">
        <v>0.441</v>
      </c>
      <c r="M762">
        <v>2.1</v>
      </c>
      <c r="N762">
        <v>5.2</v>
      </c>
      <c r="O762">
        <v>0.40100000000000002</v>
      </c>
      <c r="P762">
        <v>1.7</v>
      </c>
      <c r="Q762">
        <v>2.1</v>
      </c>
      <c r="R762">
        <v>0.79200000000000004</v>
      </c>
      <c r="S762">
        <v>0.8</v>
      </c>
      <c r="T762">
        <v>3.7</v>
      </c>
      <c r="U762">
        <v>4.4000000000000004</v>
      </c>
      <c r="V762">
        <v>1.1000000000000001</v>
      </c>
      <c r="W762">
        <v>1</v>
      </c>
      <c r="X762">
        <v>0.8</v>
      </c>
      <c r="Y762">
        <v>1.2</v>
      </c>
      <c r="Z762">
        <v>2.2999999999999998</v>
      </c>
      <c r="AA762">
        <v>11.5</v>
      </c>
    </row>
    <row r="763" spans="1:27" x14ac:dyDescent="0.3">
      <c r="A763" t="s">
        <v>3071</v>
      </c>
      <c r="B763">
        <v>5</v>
      </c>
      <c r="C763" t="s">
        <v>3078</v>
      </c>
      <c r="D763">
        <v>33</v>
      </c>
      <c r="E763">
        <v>28</v>
      </c>
      <c r="F763">
        <v>31.6</v>
      </c>
      <c r="G763">
        <v>3.5</v>
      </c>
      <c r="H763">
        <v>6.9</v>
      </c>
      <c r="I763">
        <v>0.51100000000000001</v>
      </c>
      <c r="J763">
        <v>3.2</v>
      </c>
      <c r="K763">
        <v>6</v>
      </c>
      <c r="L763">
        <v>0.52800000000000002</v>
      </c>
      <c r="M763">
        <v>0.4</v>
      </c>
      <c r="N763">
        <v>0.9</v>
      </c>
      <c r="O763">
        <v>0.4</v>
      </c>
      <c r="P763">
        <v>3.7</v>
      </c>
      <c r="Q763">
        <v>5.2</v>
      </c>
      <c r="R763">
        <v>0.70299999999999996</v>
      </c>
      <c r="S763">
        <v>1</v>
      </c>
      <c r="T763">
        <v>2.1</v>
      </c>
      <c r="U763">
        <v>3.2</v>
      </c>
      <c r="V763">
        <v>3.5</v>
      </c>
      <c r="W763">
        <v>1.9</v>
      </c>
      <c r="X763">
        <v>0.5</v>
      </c>
      <c r="Y763">
        <v>2.2000000000000002</v>
      </c>
      <c r="Z763">
        <v>2.2000000000000002</v>
      </c>
      <c r="AA763">
        <v>11.1</v>
      </c>
    </row>
    <row r="764" spans="1:27" x14ac:dyDescent="0.3">
      <c r="A764" t="s">
        <v>3071</v>
      </c>
      <c r="B764">
        <v>6</v>
      </c>
      <c r="C764" t="s">
        <v>3083</v>
      </c>
      <c r="D764">
        <v>34</v>
      </c>
      <c r="E764">
        <v>15</v>
      </c>
      <c r="F764">
        <v>19.899999999999999</v>
      </c>
      <c r="G764">
        <v>2</v>
      </c>
      <c r="H764">
        <v>3.9</v>
      </c>
      <c r="I764">
        <v>0.51100000000000001</v>
      </c>
      <c r="J764">
        <v>1.3</v>
      </c>
      <c r="K764">
        <v>2.4</v>
      </c>
      <c r="L764">
        <v>0.53700000000000003</v>
      </c>
      <c r="M764">
        <v>0.7</v>
      </c>
      <c r="N764">
        <v>1.4</v>
      </c>
      <c r="O764">
        <v>0.46899999999999997</v>
      </c>
      <c r="P764">
        <v>0.8</v>
      </c>
      <c r="Q764">
        <v>1.4</v>
      </c>
      <c r="R764">
        <v>0.58299999999999996</v>
      </c>
      <c r="S764">
        <v>0.2</v>
      </c>
      <c r="T764">
        <v>3</v>
      </c>
      <c r="U764">
        <v>3.2</v>
      </c>
      <c r="V764">
        <v>1.3</v>
      </c>
      <c r="W764">
        <v>0.9</v>
      </c>
      <c r="X764">
        <v>0.1</v>
      </c>
      <c r="Y764">
        <v>1</v>
      </c>
      <c r="Z764">
        <v>2.1</v>
      </c>
      <c r="AA764">
        <v>5.4</v>
      </c>
    </row>
    <row r="765" spans="1:27" x14ac:dyDescent="0.3">
      <c r="A765" t="s">
        <v>3071</v>
      </c>
      <c r="B765">
        <v>7</v>
      </c>
      <c r="C765" t="s">
        <v>3084</v>
      </c>
      <c r="D765">
        <v>33</v>
      </c>
      <c r="E765">
        <v>1</v>
      </c>
      <c r="F765">
        <v>13.1</v>
      </c>
      <c r="G765">
        <v>2</v>
      </c>
      <c r="H765">
        <v>3.6</v>
      </c>
      <c r="I765">
        <v>0.54600000000000004</v>
      </c>
      <c r="J765">
        <v>1.8</v>
      </c>
      <c r="K765">
        <v>3.1</v>
      </c>
      <c r="L765">
        <v>0.57799999999999996</v>
      </c>
      <c r="M765">
        <v>0.2</v>
      </c>
      <c r="N765">
        <v>0.5</v>
      </c>
      <c r="O765">
        <v>0.35299999999999998</v>
      </c>
      <c r="P765">
        <v>1</v>
      </c>
      <c r="Q765">
        <v>1.7</v>
      </c>
      <c r="R765">
        <v>0.6</v>
      </c>
      <c r="S765">
        <v>1.5</v>
      </c>
      <c r="T765">
        <v>1.8</v>
      </c>
      <c r="U765">
        <v>3.3</v>
      </c>
      <c r="V765">
        <v>0.5</v>
      </c>
      <c r="W765">
        <v>0.7</v>
      </c>
      <c r="X765">
        <v>0.2</v>
      </c>
      <c r="Y765">
        <v>0.8</v>
      </c>
      <c r="Z765">
        <v>0.8</v>
      </c>
      <c r="AA765">
        <v>5.0999999999999996</v>
      </c>
    </row>
    <row r="766" spans="1:27" x14ac:dyDescent="0.3">
      <c r="A766" t="s">
        <v>3071</v>
      </c>
      <c r="B766">
        <v>8</v>
      </c>
      <c r="C766" t="s">
        <v>3087</v>
      </c>
      <c r="D766">
        <v>34</v>
      </c>
      <c r="E766">
        <v>8</v>
      </c>
      <c r="F766">
        <v>12.2</v>
      </c>
      <c r="G766">
        <v>0.9</v>
      </c>
      <c r="H766">
        <v>1.7</v>
      </c>
      <c r="I766">
        <v>0.50800000000000001</v>
      </c>
      <c r="J766">
        <v>0.9</v>
      </c>
      <c r="K766">
        <v>1.7</v>
      </c>
      <c r="L766">
        <v>0.50800000000000001</v>
      </c>
      <c r="M766">
        <v>0</v>
      </c>
      <c r="N766">
        <v>0</v>
      </c>
      <c r="P766">
        <v>0.8</v>
      </c>
      <c r="Q766">
        <v>1.2</v>
      </c>
      <c r="R766">
        <v>0.65</v>
      </c>
      <c r="S766">
        <v>0.8</v>
      </c>
      <c r="T766">
        <v>1.8</v>
      </c>
      <c r="U766">
        <v>2.5</v>
      </c>
      <c r="V766">
        <v>0.1</v>
      </c>
      <c r="W766">
        <v>0.3</v>
      </c>
      <c r="X766">
        <v>0.8</v>
      </c>
      <c r="Y766">
        <v>0.5</v>
      </c>
      <c r="Z766">
        <v>2.5</v>
      </c>
      <c r="AA766">
        <v>2.5</v>
      </c>
    </row>
    <row r="767" spans="1:27" x14ac:dyDescent="0.3">
      <c r="A767" t="s">
        <v>3071</v>
      </c>
      <c r="B767">
        <v>9</v>
      </c>
      <c r="C767" t="s">
        <v>3089</v>
      </c>
      <c r="D767">
        <v>22</v>
      </c>
      <c r="E767">
        <v>0</v>
      </c>
      <c r="F767">
        <v>4</v>
      </c>
      <c r="G767">
        <v>0.5</v>
      </c>
      <c r="H767">
        <v>0.9</v>
      </c>
      <c r="I767">
        <v>0.63200000000000001</v>
      </c>
      <c r="J767">
        <v>0.5</v>
      </c>
      <c r="K767">
        <v>0.9</v>
      </c>
      <c r="L767">
        <v>0.63200000000000001</v>
      </c>
      <c r="M767">
        <v>0</v>
      </c>
      <c r="N767">
        <v>0</v>
      </c>
      <c r="P767">
        <v>0.1</v>
      </c>
      <c r="Q767">
        <v>0.5</v>
      </c>
      <c r="R767">
        <v>0.3</v>
      </c>
      <c r="S767">
        <v>0.5</v>
      </c>
      <c r="T767">
        <v>0.5</v>
      </c>
      <c r="U767">
        <v>1</v>
      </c>
      <c r="V767">
        <v>0.1</v>
      </c>
      <c r="W767">
        <v>0.2</v>
      </c>
      <c r="X767">
        <v>0.1</v>
      </c>
      <c r="Y767">
        <v>0.4</v>
      </c>
      <c r="Z767">
        <v>1</v>
      </c>
      <c r="AA767">
        <v>1.2</v>
      </c>
    </row>
    <row r="768" spans="1:27" x14ac:dyDescent="0.3">
      <c r="A768" t="s">
        <v>3071</v>
      </c>
      <c r="B768">
        <v>10</v>
      </c>
      <c r="C768" t="s">
        <v>3098</v>
      </c>
      <c r="D768">
        <v>5</v>
      </c>
      <c r="E768">
        <v>0</v>
      </c>
      <c r="F768">
        <v>3.4</v>
      </c>
      <c r="G768">
        <v>0.4</v>
      </c>
      <c r="H768">
        <v>0.4</v>
      </c>
      <c r="I768">
        <v>1</v>
      </c>
      <c r="J768">
        <v>0.4</v>
      </c>
      <c r="K768">
        <v>0.4</v>
      </c>
      <c r="L768">
        <v>1</v>
      </c>
      <c r="M768">
        <v>0</v>
      </c>
      <c r="N768">
        <v>0</v>
      </c>
      <c r="P768">
        <v>0</v>
      </c>
      <c r="Q768">
        <v>0</v>
      </c>
      <c r="S768">
        <v>0.2</v>
      </c>
      <c r="T768">
        <v>1</v>
      </c>
      <c r="U768">
        <v>1.2</v>
      </c>
      <c r="V768">
        <v>0</v>
      </c>
      <c r="W768">
        <v>0</v>
      </c>
      <c r="X768">
        <v>1</v>
      </c>
      <c r="Y768">
        <v>0.4</v>
      </c>
      <c r="Z768">
        <v>0.6</v>
      </c>
      <c r="AA768">
        <v>0.8</v>
      </c>
    </row>
    <row r="769" spans="1:27" x14ac:dyDescent="0.3">
      <c r="A769" t="s">
        <v>3071</v>
      </c>
      <c r="B769">
        <v>11</v>
      </c>
      <c r="C769" t="s">
        <v>3095</v>
      </c>
      <c r="D769">
        <v>8</v>
      </c>
      <c r="E769">
        <v>0</v>
      </c>
      <c r="F769">
        <v>1.5</v>
      </c>
      <c r="G769">
        <v>0.3</v>
      </c>
      <c r="H769">
        <v>0.6</v>
      </c>
      <c r="I769">
        <v>0.4</v>
      </c>
      <c r="J769">
        <v>0.1</v>
      </c>
      <c r="K769">
        <v>0.5</v>
      </c>
      <c r="L769">
        <v>0.25</v>
      </c>
      <c r="M769">
        <v>0.1</v>
      </c>
      <c r="N769">
        <v>0.1</v>
      </c>
      <c r="O769">
        <v>1</v>
      </c>
      <c r="P769">
        <v>0</v>
      </c>
      <c r="Q769">
        <v>0.3</v>
      </c>
      <c r="R769">
        <v>0</v>
      </c>
      <c r="S769">
        <v>0.1</v>
      </c>
      <c r="T769">
        <v>0.3</v>
      </c>
      <c r="U769">
        <v>0.4</v>
      </c>
      <c r="V769">
        <v>0.1</v>
      </c>
      <c r="W769">
        <v>0.3</v>
      </c>
      <c r="X769">
        <v>0</v>
      </c>
      <c r="Y769">
        <v>0.1</v>
      </c>
      <c r="Z769">
        <v>0</v>
      </c>
      <c r="AA769">
        <v>0.6</v>
      </c>
    </row>
    <row r="770" spans="1:27" x14ac:dyDescent="0.3">
      <c r="A770" t="s">
        <v>3071</v>
      </c>
      <c r="B770">
        <v>12</v>
      </c>
      <c r="C770" t="s">
        <v>3092</v>
      </c>
      <c r="D770">
        <v>17</v>
      </c>
      <c r="E770">
        <v>0</v>
      </c>
      <c r="F770">
        <v>2.2000000000000002</v>
      </c>
      <c r="G770">
        <v>0.1</v>
      </c>
      <c r="H770">
        <v>0.6</v>
      </c>
      <c r="I770">
        <v>0.2</v>
      </c>
      <c r="J770">
        <v>0</v>
      </c>
      <c r="K770">
        <v>0.1</v>
      </c>
      <c r="L770">
        <v>0</v>
      </c>
      <c r="M770">
        <v>0.1</v>
      </c>
      <c r="N770">
        <v>0.5</v>
      </c>
      <c r="O770">
        <v>0.25</v>
      </c>
      <c r="P770">
        <v>0.2</v>
      </c>
      <c r="Q770">
        <v>0.2</v>
      </c>
      <c r="R770">
        <v>0.75</v>
      </c>
      <c r="S770">
        <v>0.1</v>
      </c>
      <c r="T770">
        <v>0.6</v>
      </c>
      <c r="U770">
        <v>0.7</v>
      </c>
      <c r="V770">
        <v>0</v>
      </c>
      <c r="W770">
        <v>0.1</v>
      </c>
      <c r="X770">
        <v>0</v>
      </c>
      <c r="Y770">
        <v>0.4</v>
      </c>
      <c r="Z770">
        <v>0.1</v>
      </c>
      <c r="AA770">
        <v>0.5</v>
      </c>
    </row>
    <row r="771" spans="1:27" x14ac:dyDescent="0.3">
      <c r="A771" t="s">
        <v>3071</v>
      </c>
      <c r="B771">
        <v>13</v>
      </c>
      <c r="C771" t="s">
        <v>3101</v>
      </c>
      <c r="D771">
        <v>7</v>
      </c>
      <c r="E771">
        <v>0</v>
      </c>
      <c r="F771">
        <v>1.6</v>
      </c>
      <c r="G771">
        <v>0</v>
      </c>
      <c r="H771">
        <v>0</v>
      </c>
      <c r="J771">
        <v>0</v>
      </c>
      <c r="K771">
        <v>0</v>
      </c>
      <c r="M771">
        <v>0</v>
      </c>
      <c r="N771">
        <v>0</v>
      </c>
      <c r="P771">
        <v>0</v>
      </c>
      <c r="Q771">
        <v>0.6</v>
      </c>
      <c r="R771">
        <v>0</v>
      </c>
      <c r="S771">
        <v>0</v>
      </c>
      <c r="T771">
        <v>0.1</v>
      </c>
      <c r="U771">
        <v>0.1</v>
      </c>
      <c r="V771">
        <v>0</v>
      </c>
      <c r="W771">
        <v>0</v>
      </c>
      <c r="X771">
        <v>0</v>
      </c>
      <c r="Y771">
        <v>0.1</v>
      </c>
      <c r="Z771">
        <v>0.4</v>
      </c>
      <c r="AA771">
        <v>0</v>
      </c>
    </row>
    <row r="772" spans="1:27" x14ac:dyDescent="0.3">
      <c r="A772" t="s">
        <v>3106</v>
      </c>
      <c r="B772">
        <v>1</v>
      </c>
      <c r="C772" t="s">
        <v>3107</v>
      </c>
      <c r="D772">
        <v>34</v>
      </c>
      <c r="E772">
        <v>33</v>
      </c>
      <c r="F772">
        <v>30.6</v>
      </c>
      <c r="G772">
        <v>6.2</v>
      </c>
      <c r="H772">
        <v>13.1</v>
      </c>
      <c r="I772">
        <v>0.47199999999999998</v>
      </c>
      <c r="J772">
        <v>4.2</v>
      </c>
      <c r="K772">
        <v>8.1</v>
      </c>
      <c r="L772">
        <v>0.52</v>
      </c>
      <c r="M772">
        <v>2</v>
      </c>
      <c r="N772">
        <v>5</v>
      </c>
      <c r="O772">
        <v>0.39400000000000002</v>
      </c>
      <c r="P772">
        <v>4.3</v>
      </c>
      <c r="Q772">
        <v>5.4</v>
      </c>
      <c r="R772">
        <v>0.79800000000000004</v>
      </c>
      <c r="S772">
        <v>2</v>
      </c>
      <c r="T772">
        <v>7.4</v>
      </c>
      <c r="U772">
        <v>9.4</v>
      </c>
      <c r="V772">
        <v>2.8</v>
      </c>
      <c r="W772">
        <v>0.5</v>
      </c>
      <c r="X772">
        <v>0.4</v>
      </c>
      <c r="Y772">
        <v>2.2999999999999998</v>
      </c>
      <c r="Z772">
        <v>1.9</v>
      </c>
      <c r="AA772">
        <v>18.7</v>
      </c>
    </row>
    <row r="773" spans="1:27" x14ac:dyDescent="0.3">
      <c r="A773" t="s">
        <v>3106</v>
      </c>
      <c r="B773">
        <v>2</v>
      </c>
      <c r="C773" t="s">
        <v>3110</v>
      </c>
      <c r="D773">
        <v>35</v>
      </c>
      <c r="E773">
        <v>32</v>
      </c>
      <c r="F773">
        <v>32.1</v>
      </c>
      <c r="G773">
        <v>4.4000000000000004</v>
      </c>
      <c r="H773">
        <v>10.4</v>
      </c>
      <c r="I773">
        <v>0.42399999999999999</v>
      </c>
      <c r="J773">
        <v>1.8</v>
      </c>
      <c r="K773">
        <v>3.7</v>
      </c>
      <c r="L773">
        <v>0.5</v>
      </c>
      <c r="M773">
        <v>2.6</v>
      </c>
      <c r="N773">
        <v>6.7</v>
      </c>
      <c r="O773">
        <v>0.38300000000000001</v>
      </c>
      <c r="P773">
        <v>3</v>
      </c>
      <c r="Q773">
        <v>3.9</v>
      </c>
      <c r="R773">
        <v>0.77900000000000003</v>
      </c>
      <c r="S773">
        <v>0.5</v>
      </c>
      <c r="T773">
        <v>2.5</v>
      </c>
      <c r="U773">
        <v>3</v>
      </c>
      <c r="V773">
        <v>1.8</v>
      </c>
      <c r="W773">
        <v>1.5</v>
      </c>
      <c r="X773">
        <v>0.1</v>
      </c>
      <c r="Y773">
        <v>1.2</v>
      </c>
      <c r="Z773">
        <v>2.4</v>
      </c>
      <c r="AA773">
        <v>14.4</v>
      </c>
    </row>
    <row r="774" spans="1:27" x14ac:dyDescent="0.3">
      <c r="A774" t="s">
        <v>3106</v>
      </c>
      <c r="B774">
        <v>3</v>
      </c>
      <c r="C774" t="s">
        <v>3113</v>
      </c>
      <c r="D774">
        <v>31</v>
      </c>
      <c r="E774">
        <v>23</v>
      </c>
      <c r="F774">
        <v>27</v>
      </c>
      <c r="G774">
        <v>5.0999999999999996</v>
      </c>
      <c r="H774">
        <v>9.5</v>
      </c>
      <c r="I774">
        <v>0.53900000000000003</v>
      </c>
      <c r="J774">
        <v>4.4000000000000004</v>
      </c>
      <c r="K774">
        <v>7.6</v>
      </c>
      <c r="L774">
        <v>0.57199999999999995</v>
      </c>
      <c r="M774">
        <v>0.8</v>
      </c>
      <c r="N774">
        <v>1.9</v>
      </c>
      <c r="O774">
        <v>0.40699999999999997</v>
      </c>
      <c r="P774">
        <v>2.7</v>
      </c>
      <c r="Q774">
        <v>4.4000000000000004</v>
      </c>
      <c r="R774">
        <v>0.61</v>
      </c>
      <c r="S774">
        <v>1</v>
      </c>
      <c r="T774">
        <v>3.4</v>
      </c>
      <c r="U774">
        <v>4.4000000000000004</v>
      </c>
      <c r="V774">
        <v>4.0999999999999996</v>
      </c>
      <c r="W774">
        <v>1.2</v>
      </c>
      <c r="X774">
        <v>0.7</v>
      </c>
      <c r="Y774">
        <v>2.5</v>
      </c>
      <c r="Z774">
        <v>3</v>
      </c>
      <c r="AA774">
        <v>13.7</v>
      </c>
    </row>
    <row r="775" spans="1:27" x14ac:dyDescent="0.3">
      <c r="A775" t="s">
        <v>3106</v>
      </c>
      <c r="B775">
        <v>4</v>
      </c>
      <c r="C775" t="s">
        <v>3115</v>
      </c>
      <c r="D775">
        <v>35</v>
      </c>
      <c r="E775">
        <v>35</v>
      </c>
      <c r="F775">
        <v>28.3</v>
      </c>
      <c r="G775">
        <v>4.2</v>
      </c>
      <c r="H775">
        <v>9.4</v>
      </c>
      <c r="I775">
        <v>0.44500000000000001</v>
      </c>
      <c r="J775">
        <v>2.4</v>
      </c>
      <c r="K775">
        <v>4</v>
      </c>
      <c r="L775">
        <v>0.61199999999999999</v>
      </c>
      <c r="M775">
        <v>1.8</v>
      </c>
      <c r="N775">
        <v>5.5</v>
      </c>
      <c r="O775">
        <v>0.32500000000000001</v>
      </c>
      <c r="P775">
        <v>0.9</v>
      </c>
      <c r="Q775">
        <v>1.4</v>
      </c>
      <c r="R775">
        <v>0.62</v>
      </c>
      <c r="S775">
        <v>2</v>
      </c>
      <c r="T775">
        <v>3.5</v>
      </c>
      <c r="U775">
        <v>5.5</v>
      </c>
      <c r="V775">
        <v>2.7</v>
      </c>
      <c r="W775">
        <v>0.9</v>
      </c>
      <c r="X775">
        <v>0.7</v>
      </c>
      <c r="Y775">
        <v>1.7</v>
      </c>
      <c r="Z775">
        <v>2.8</v>
      </c>
      <c r="AA775">
        <v>11.1</v>
      </c>
    </row>
    <row r="776" spans="1:27" x14ac:dyDescent="0.3">
      <c r="A776" t="s">
        <v>3106</v>
      </c>
      <c r="B776">
        <v>5</v>
      </c>
      <c r="C776" t="s">
        <v>3117</v>
      </c>
      <c r="D776">
        <v>35</v>
      </c>
      <c r="E776">
        <v>19</v>
      </c>
      <c r="F776">
        <v>23.3</v>
      </c>
      <c r="G776">
        <v>2.6</v>
      </c>
      <c r="H776">
        <v>5.9</v>
      </c>
      <c r="I776">
        <v>0.438</v>
      </c>
      <c r="J776">
        <v>1.4</v>
      </c>
      <c r="K776">
        <v>2.9</v>
      </c>
      <c r="L776">
        <v>0.495</v>
      </c>
      <c r="M776">
        <v>1.2</v>
      </c>
      <c r="N776">
        <v>3.1</v>
      </c>
      <c r="O776">
        <v>0.38300000000000001</v>
      </c>
      <c r="P776">
        <v>0.6</v>
      </c>
      <c r="Q776">
        <v>0.9</v>
      </c>
      <c r="R776">
        <v>0.64500000000000002</v>
      </c>
      <c r="S776">
        <v>0.1</v>
      </c>
      <c r="T776">
        <v>1.7</v>
      </c>
      <c r="U776">
        <v>1.8</v>
      </c>
      <c r="V776">
        <v>2.4</v>
      </c>
      <c r="W776">
        <v>0.9</v>
      </c>
      <c r="X776">
        <v>0</v>
      </c>
      <c r="Y776">
        <v>1.1000000000000001</v>
      </c>
      <c r="Z776">
        <v>1.4</v>
      </c>
      <c r="AA776">
        <v>6.9</v>
      </c>
    </row>
    <row r="777" spans="1:27" x14ac:dyDescent="0.3">
      <c r="A777" t="s">
        <v>3106</v>
      </c>
      <c r="B777">
        <v>6</v>
      </c>
      <c r="C777" t="s">
        <v>3119</v>
      </c>
      <c r="D777">
        <v>35</v>
      </c>
      <c r="E777">
        <v>28</v>
      </c>
      <c r="F777">
        <v>20.399999999999999</v>
      </c>
      <c r="G777">
        <v>1.9</v>
      </c>
      <c r="H777">
        <v>3.3</v>
      </c>
      <c r="I777">
        <v>0.59099999999999997</v>
      </c>
      <c r="J777">
        <v>1.7</v>
      </c>
      <c r="K777">
        <v>2.5</v>
      </c>
      <c r="L777">
        <v>0.66300000000000003</v>
      </c>
      <c r="M777">
        <v>0.3</v>
      </c>
      <c r="N777">
        <v>0.7</v>
      </c>
      <c r="O777">
        <v>0.34599999999999997</v>
      </c>
      <c r="P777">
        <v>0.6</v>
      </c>
      <c r="Q777">
        <v>1.1000000000000001</v>
      </c>
      <c r="R777">
        <v>0.56799999999999995</v>
      </c>
      <c r="S777">
        <v>1.1000000000000001</v>
      </c>
      <c r="T777">
        <v>1.4</v>
      </c>
      <c r="U777">
        <v>2.5</v>
      </c>
      <c r="V777">
        <v>1.1000000000000001</v>
      </c>
      <c r="W777">
        <v>0.5</v>
      </c>
      <c r="X777">
        <v>0.3</v>
      </c>
      <c r="Y777">
        <v>0.9</v>
      </c>
      <c r="Z777">
        <v>2.4</v>
      </c>
      <c r="AA777">
        <v>4.7</v>
      </c>
    </row>
    <row r="778" spans="1:27" x14ac:dyDescent="0.3">
      <c r="A778" t="s">
        <v>3106</v>
      </c>
      <c r="B778">
        <v>7</v>
      </c>
      <c r="C778" t="s">
        <v>3122</v>
      </c>
      <c r="D778">
        <v>35</v>
      </c>
      <c r="E778">
        <v>2</v>
      </c>
      <c r="F778">
        <v>12.9</v>
      </c>
      <c r="G778">
        <v>1.8</v>
      </c>
      <c r="H778">
        <v>3.2</v>
      </c>
      <c r="I778">
        <v>0.57699999999999996</v>
      </c>
      <c r="J778">
        <v>1.8</v>
      </c>
      <c r="K778">
        <v>3.2</v>
      </c>
      <c r="L778">
        <v>0.57699999999999996</v>
      </c>
      <c r="M778">
        <v>0</v>
      </c>
      <c r="N778">
        <v>0</v>
      </c>
      <c r="P778">
        <v>0.9</v>
      </c>
      <c r="Q778">
        <v>2.2000000000000002</v>
      </c>
      <c r="R778">
        <v>0.38500000000000001</v>
      </c>
      <c r="S778">
        <v>1.3</v>
      </c>
      <c r="T778">
        <v>2.2999999999999998</v>
      </c>
      <c r="U778">
        <v>3.7</v>
      </c>
      <c r="V778">
        <v>0.6</v>
      </c>
      <c r="W778">
        <v>0.3</v>
      </c>
      <c r="X778">
        <v>1.2</v>
      </c>
      <c r="Y778">
        <v>1</v>
      </c>
      <c r="Z778">
        <v>2.5</v>
      </c>
      <c r="AA778">
        <v>4.5</v>
      </c>
    </row>
    <row r="779" spans="1:27" x14ac:dyDescent="0.3">
      <c r="A779" t="s">
        <v>3106</v>
      </c>
      <c r="B779">
        <v>8</v>
      </c>
      <c r="C779" t="s">
        <v>3125</v>
      </c>
      <c r="D779">
        <v>30</v>
      </c>
      <c r="E779">
        <v>0</v>
      </c>
      <c r="F779">
        <v>8.4</v>
      </c>
      <c r="G779">
        <v>1.1000000000000001</v>
      </c>
      <c r="H779">
        <v>1.9</v>
      </c>
      <c r="I779">
        <v>0.59599999999999997</v>
      </c>
      <c r="J779">
        <v>1.1000000000000001</v>
      </c>
      <c r="K779">
        <v>1.9</v>
      </c>
      <c r="L779">
        <v>0.59599999999999997</v>
      </c>
      <c r="M779">
        <v>0</v>
      </c>
      <c r="N779">
        <v>0</v>
      </c>
      <c r="P779">
        <v>0.5</v>
      </c>
      <c r="Q779">
        <v>0.8</v>
      </c>
      <c r="R779">
        <v>0.625</v>
      </c>
      <c r="S779">
        <v>0.9</v>
      </c>
      <c r="T779">
        <v>1.5</v>
      </c>
      <c r="U779">
        <v>2.5</v>
      </c>
      <c r="V779">
        <v>0.3</v>
      </c>
      <c r="W779">
        <v>0.2</v>
      </c>
      <c r="X779">
        <v>0.1</v>
      </c>
      <c r="Y779">
        <v>0.7</v>
      </c>
      <c r="Z779">
        <v>0.9</v>
      </c>
      <c r="AA779">
        <v>2.8</v>
      </c>
    </row>
    <row r="780" spans="1:27" x14ac:dyDescent="0.3">
      <c r="A780" t="s">
        <v>3106</v>
      </c>
      <c r="B780">
        <v>9</v>
      </c>
      <c r="C780" t="s">
        <v>3129</v>
      </c>
      <c r="D780">
        <v>18</v>
      </c>
      <c r="E780">
        <v>2</v>
      </c>
      <c r="F780">
        <v>8.8000000000000007</v>
      </c>
      <c r="G780">
        <v>0.7</v>
      </c>
      <c r="H780">
        <v>2.6</v>
      </c>
      <c r="I780">
        <v>0.255</v>
      </c>
      <c r="J780">
        <v>0.1</v>
      </c>
      <c r="K780">
        <v>0.3</v>
      </c>
      <c r="L780">
        <v>0.33300000000000002</v>
      </c>
      <c r="M780">
        <v>0.6</v>
      </c>
      <c r="N780">
        <v>2.2999999999999998</v>
      </c>
      <c r="O780">
        <v>0.24399999999999999</v>
      </c>
      <c r="P780">
        <v>0.6</v>
      </c>
      <c r="Q780">
        <v>0.7</v>
      </c>
      <c r="R780">
        <v>0.84599999999999997</v>
      </c>
      <c r="S780">
        <v>0.1</v>
      </c>
      <c r="T780">
        <v>0.4</v>
      </c>
      <c r="U780">
        <v>0.6</v>
      </c>
      <c r="V780">
        <v>0.4</v>
      </c>
      <c r="W780">
        <v>0.1</v>
      </c>
      <c r="X780">
        <v>0</v>
      </c>
      <c r="Y780">
        <v>0.4</v>
      </c>
      <c r="Z780">
        <v>0.9</v>
      </c>
      <c r="AA780">
        <v>2.5</v>
      </c>
    </row>
    <row r="781" spans="1:27" x14ac:dyDescent="0.3">
      <c r="A781" t="s">
        <v>3106</v>
      </c>
      <c r="B781">
        <v>10</v>
      </c>
      <c r="C781" t="s">
        <v>3132</v>
      </c>
      <c r="D781">
        <v>20</v>
      </c>
      <c r="E781">
        <v>0</v>
      </c>
      <c r="F781">
        <v>5</v>
      </c>
      <c r="G781">
        <v>0.9</v>
      </c>
      <c r="H781">
        <v>1.2</v>
      </c>
      <c r="I781">
        <v>0.70799999999999996</v>
      </c>
      <c r="J781">
        <v>0.7</v>
      </c>
      <c r="K781">
        <v>1</v>
      </c>
      <c r="L781">
        <v>0.73699999999999999</v>
      </c>
      <c r="M781">
        <v>0.2</v>
      </c>
      <c r="N781">
        <v>0.3</v>
      </c>
      <c r="O781">
        <v>0.6</v>
      </c>
      <c r="P781">
        <v>0.2</v>
      </c>
      <c r="Q781">
        <v>0.3</v>
      </c>
      <c r="R781">
        <v>0.6</v>
      </c>
      <c r="S781">
        <v>0.5</v>
      </c>
      <c r="T781">
        <v>1.2</v>
      </c>
      <c r="U781">
        <v>1.7</v>
      </c>
      <c r="V781">
        <v>0.3</v>
      </c>
      <c r="W781">
        <v>0.1</v>
      </c>
      <c r="X781">
        <v>0.1</v>
      </c>
      <c r="Y781">
        <v>0.4</v>
      </c>
      <c r="Z781">
        <v>1.1000000000000001</v>
      </c>
      <c r="AA781">
        <v>2</v>
      </c>
    </row>
    <row r="782" spans="1:27" x14ac:dyDescent="0.3">
      <c r="A782" t="s">
        <v>3106</v>
      </c>
      <c r="B782">
        <v>11</v>
      </c>
      <c r="C782" t="s">
        <v>3127</v>
      </c>
      <c r="D782">
        <v>35</v>
      </c>
      <c r="E782">
        <v>1</v>
      </c>
      <c r="F782">
        <v>15.6</v>
      </c>
      <c r="G782">
        <v>0.6</v>
      </c>
      <c r="H782">
        <v>1.4</v>
      </c>
      <c r="I782">
        <v>0.42899999999999999</v>
      </c>
      <c r="J782">
        <v>0.6</v>
      </c>
      <c r="K782">
        <v>1.1000000000000001</v>
      </c>
      <c r="L782">
        <v>0.53800000000000003</v>
      </c>
      <c r="M782">
        <v>0</v>
      </c>
      <c r="N782">
        <v>0.3</v>
      </c>
      <c r="O782">
        <v>0</v>
      </c>
      <c r="P782">
        <v>0.5</v>
      </c>
      <c r="Q782">
        <v>0.9</v>
      </c>
      <c r="R782">
        <v>0.53100000000000003</v>
      </c>
      <c r="S782">
        <v>0.2</v>
      </c>
      <c r="T782">
        <v>0.9</v>
      </c>
      <c r="U782">
        <v>1.1000000000000001</v>
      </c>
      <c r="V782">
        <v>1.3</v>
      </c>
      <c r="W782">
        <v>0.4</v>
      </c>
      <c r="X782">
        <v>0.6</v>
      </c>
      <c r="Y782">
        <v>0.8</v>
      </c>
      <c r="Z782">
        <v>1.1000000000000001</v>
      </c>
      <c r="AA782">
        <v>1.7</v>
      </c>
    </row>
    <row r="783" spans="1:27" x14ac:dyDescent="0.3">
      <c r="A783" t="s">
        <v>3106</v>
      </c>
      <c r="B783">
        <v>12</v>
      </c>
      <c r="C783" t="s">
        <v>3133</v>
      </c>
      <c r="D783">
        <v>6</v>
      </c>
      <c r="E783">
        <v>0</v>
      </c>
      <c r="F783">
        <v>1.5</v>
      </c>
      <c r="G783">
        <v>0.2</v>
      </c>
      <c r="H783">
        <v>0.2</v>
      </c>
      <c r="I783">
        <v>1</v>
      </c>
      <c r="J783">
        <v>0.2</v>
      </c>
      <c r="K783">
        <v>0.2</v>
      </c>
      <c r="L783">
        <v>1</v>
      </c>
      <c r="M783">
        <v>0</v>
      </c>
      <c r="N783">
        <v>0</v>
      </c>
      <c r="P783">
        <v>0</v>
      </c>
      <c r="Q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0.3</v>
      </c>
      <c r="AA783">
        <v>0.3</v>
      </c>
    </row>
    <row r="784" spans="1:27" x14ac:dyDescent="0.3">
      <c r="A784" t="s">
        <v>3106</v>
      </c>
      <c r="B784">
        <v>13</v>
      </c>
      <c r="C784" t="s">
        <v>3135</v>
      </c>
      <c r="D784">
        <v>6</v>
      </c>
      <c r="E784">
        <v>0</v>
      </c>
      <c r="F784">
        <v>1.5</v>
      </c>
      <c r="G784">
        <v>0</v>
      </c>
      <c r="H784">
        <v>0</v>
      </c>
      <c r="J784">
        <v>0</v>
      </c>
      <c r="K784">
        <v>0</v>
      </c>
      <c r="M784">
        <v>0</v>
      </c>
      <c r="N784">
        <v>0</v>
      </c>
      <c r="P784">
        <v>0</v>
      </c>
      <c r="Q784">
        <v>0</v>
      </c>
      <c r="S784">
        <v>0</v>
      </c>
      <c r="T784">
        <v>0.2</v>
      </c>
      <c r="U784">
        <v>0.2</v>
      </c>
      <c r="V784">
        <v>0</v>
      </c>
      <c r="W784">
        <v>0</v>
      </c>
      <c r="X784">
        <v>0</v>
      </c>
      <c r="Y784">
        <v>0</v>
      </c>
      <c r="Z784">
        <v>0.2</v>
      </c>
      <c r="AA784">
        <v>0</v>
      </c>
    </row>
    <row r="785" spans="1:27" x14ac:dyDescent="0.3">
      <c r="A785" t="s">
        <v>191</v>
      </c>
      <c r="B785">
        <v>1</v>
      </c>
      <c r="C785" t="s">
        <v>3148</v>
      </c>
      <c r="D785">
        <v>15</v>
      </c>
      <c r="E785">
        <v>15</v>
      </c>
      <c r="F785">
        <v>28.5</v>
      </c>
      <c r="G785">
        <v>5.9</v>
      </c>
      <c r="H785">
        <v>10</v>
      </c>
      <c r="I785">
        <v>0.58699999999999997</v>
      </c>
      <c r="J785">
        <v>5.9</v>
      </c>
      <c r="K785">
        <v>10</v>
      </c>
      <c r="L785">
        <v>0.58699999999999997</v>
      </c>
      <c r="M785">
        <v>0</v>
      </c>
      <c r="N785">
        <v>0</v>
      </c>
      <c r="P785">
        <v>3.7</v>
      </c>
      <c r="Q785">
        <v>6.2</v>
      </c>
      <c r="R785">
        <v>0.60199999999999998</v>
      </c>
      <c r="S785">
        <v>3.2</v>
      </c>
      <c r="T785">
        <v>5.5</v>
      </c>
      <c r="U785">
        <v>8.6999999999999993</v>
      </c>
      <c r="V785">
        <v>1.7</v>
      </c>
      <c r="W785">
        <v>2</v>
      </c>
      <c r="X785">
        <v>0.3</v>
      </c>
      <c r="Y785">
        <v>1.7</v>
      </c>
      <c r="Z785">
        <v>2.9</v>
      </c>
      <c r="AA785">
        <v>15.5</v>
      </c>
    </row>
    <row r="786" spans="1:27" x14ac:dyDescent="0.3">
      <c r="A786" t="s">
        <v>191</v>
      </c>
      <c r="B786">
        <v>2</v>
      </c>
      <c r="C786" t="s">
        <v>3141</v>
      </c>
      <c r="D786">
        <v>35</v>
      </c>
      <c r="E786">
        <v>35</v>
      </c>
      <c r="F786">
        <v>29.9</v>
      </c>
      <c r="G786">
        <v>6.6</v>
      </c>
      <c r="H786">
        <v>10.9</v>
      </c>
      <c r="I786">
        <v>0.60499999999999998</v>
      </c>
      <c r="J786">
        <v>6</v>
      </c>
      <c r="K786">
        <v>9.6999999999999993</v>
      </c>
      <c r="L786">
        <v>0.622</v>
      </c>
      <c r="M786">
        <v>0.5</v>
      </c>
      <c r="N786">
        <v>1.2</v>
      </c>
      <c r="O786">
        <v>0.46300000000000002</v>
      </c>
      <c r="P786">
        <v>1.4</v>
      </c>
      <c r="Q786">
        <v>2.5</v>
      </c>
      <c r="R786">
        <v>0.56999999999999995</v>
      </c>
      <c r="S786">
        <v>1.3</v>
      </c>
      <c r="T786">
        <v>3.6</v>
      </c>
      <c r="U786">
        <v>4.9000000000000004</v>
      </c>
      <c r="V786">
        <v>2.2000000000000002</v>
      </c>
      <c r="W786">
        <v>1.3</v>
      </c>
      <c r="X786">
        <v>0.5</v>
      </c>
      <c r="Y786">
        <v>2.4</v>
      </c>
      <c r="Z786">
        <v>2.8</v>
      </c>
      <c r="AA786">
        <v>15.1</v>
      </c>
    </row>
    <row r="787" spans="1:27" x14ac:dyDescent="0.3">
      <c r="A787" t="s">
        <v>191</v>
      </c>
      <c r="B787">
        <v>3</v>
      </c>
      <c r="C787" t="s">
        <v>3143</v>
      </c>
      <c r="D787">
        <v>35</v>
      </c>
      <c r="E787">
        <v>35</v>
      </c>
      <c r="F787">
        <v>34.700000000000003</v>
      </c>
      <c r="G787">
        <v>5.5</v>
      </c>
      <c r="H787">
        <v>11.9</v>
      </c>
      <c r="I787">
        <v>0.46600000000000003</v>
      </c>
      <c r="J787">
        <v>3.7</v>
      </c>
      <c r="K787">
        <v>6.8</v>
      </c>
      <c r="L787">
        <v>0.54800000000000004</v>
      </c>
      <c r="M787">
        <v>1.8</v>
      </c>
      <c r="N787">
        <v>5.0999999999999996</v>
      </c>
      <c r="O787">
        <v>0.35599999999999998</v>
      </c>
      <c r="P787">
        <v>2.1</v>
      </c>
      <c r="Q787">
        <v>2.5</v>
      </c>
      <c r="R787">
        <v>0.80900000000000005</v>
      </c>
      <c r="S787">
        <v>0.5</v>
      </c>
      <c r="T787">
        <v>3.6</v>
      </c>
      <c r="U787">
        <v>4.0999999999999996</v>
      </c>
      <c r="V787">
        <v>4.0999999999999996</v>
      </c>
      <c r="W787">
        <v>0.9</v>
      </c>
      <c r="X787">
        <v>0.1</v>
      </c>
      <c r="Y787">
        <v>1.5</v>
      </c>
      <c r="Z787">
        <v>1.8</v>
      </c>
      <c r="AA787">
        <v>14.9</v>
      </c>
    </row>
    <row r="788" spans="1:27" x14ac:dyDescent="0.3">
      <c r="A788" t="s">
        <v>191</v>
      </c>
      <c r="B788">
        <v>4</v>
      </c>
      <c r="C788" t="s">
        <v>3144</v>
      </c>
      <c r="D788">
        <v>34</v>
      </c>
      <c r="E788">
        <v>34</v>
      </c>
      <c r="F788">
        <v>30.3</v>
      </c>
      <c r="G788">
        <v>4.2</v>
      </c>
      <c r="H788">
        <v>8.4</v>
      </c>
      <c r="I788">
        <v>0.497</v>
      </c>
      <c r="J788">
        <v>3.1</v>
      </c>
      <c r="K788">
        <v>5.4</v>
      </c>
      <c r="L788">
        <v>0.57799999999999996</v>
      </c>
      <c r="M788">
        <v>1</v>
      </c>
      <c r="N788">
        <v>3</v>
      </c>
      <c r="O788">
        <v>0.34699999999999998</v>
      </c>
      <c r="P788">
        <v>3.5</v>
      </c>
      <c r="Q788">
        <v>4.9000000000000004</v>
      </c>
      <c r="R788">
        <v>0.71499999999999997</v>
      </c>
      <c r="S788">
        <v>1.7</v>
      </c>
      <c r="T788">
        <v>3.7</v>
      </c>
      <c r="U788">
        <v>5.4</v>
      </c>
      <c r="V788">
        <v>1.9</v>
      </c>
      <c r="W788">
        <v>1.2</v>
      </c>
      <c r="X788">
        <v>0.7</v>
      </c>
      <c r="Y788">
        <v>1.8</v>
      </c>
      <c r="Z788">
        <v>2.4</v>
      </c>
      <c r="AA788">
        <v>12.9</v>
      </c>
    </row>
    <row r="789" spans="1:27" x14ac:dyDescent="0.3">
      <c r="A789" t="s">
        <v>191</v>
      </c>
      <c r="B789">
        <v>5</v>
      </c>
      <c r="C789" t="s">
        <v>3146</v>
      </c>
      <c r="D789">
        <v>35</v>
      </c>
      <c r="E789">
        <v>1</v>
      </c>
      <c r="F789">
        <v>19.3</v>
      </c>
      <c r="G789">
        <v>2.7</v>
      </c>
      <c r="H789">
        <v>6.2</v>
      </c>
      <c r="I789">
        <v>0.43099999999999999</v>
      </c>
      <c r="J789">
        <v>1</v>
      </c>
      <c r="K789">
        <v>2.2999999999999998</v>
      </c>
      <c r="L789">
        <v>0.44400000000000001</v>
      </c>
      <c r="M789">
        <v>1.6</v>
      </c>
      <c r="N789">
        <v>3.9</v>
      </c>
      <c r="O789">
        <v>0.42199999999999999</v>
      </c>
      <c r="P789">
        <v>1.7</v>
      </c>
      <c r="Q789">
        <v>2</v>
      </c>
      <c r="R789">
        <v>0.85699999999999998</v>
      </c>
      <c r="S789">
        <v>0.3</v>
      </c>
      <c r="T789">
        <v>1.8</v>
      </c>
      <c r="U789">
        <v>2.1</v>
      </c>
      <c r="V789">
        <v>1.3</v>
      </c>
      <c r="W789">
        <v>0.5</v>
      </c>
      <c r="X789">
        <v>0.1</v>
      </c>
      <c r="Y789">
        <v>1.3</v>
      </c>
      <c r="Z789">
        <v>1.3</v>
      </c>
      <c r="AA789">
        <v>8.6999999999999993</v>
      </c>
    </row>
    <row r="790" spans="1:27" x14ac:dyDescent="0.3">
      <c r="A790" t="s">
        <v>191</v>
      </c>
      <c r="B790">
        <v>6</v>
      </c>
      <c r="C790" t="s">
        <v>3150</v>
      </c>
      <c r="D790">
        <v>32</v>
      </c>
      <c r="E790">
        <v>10</v>
      </c>
      <c r="F790">
        <v>15.3</v>
      </c>
      <c r="G790">
        <v>2.2000000000000002</v>
      </c>
      <c r="H790">
        <v>4.3</v>
      </c>
      <c r="I790">
        <v>0.5</v>
      </c>
      <c r="J790">
        <v>0.9</v>
      </c>
      <c r="K790">
        <v>1.5</v>
      </c>
      <c r="L790">
        <v>0.57099999999999995</v>
      </c>
      <c r="M790">
        <v>1.3</v>
      </c>
      <c r="N790">
        <v>2.8</v>
      </c>
      <c r="O790">
        <v>0.46100000000000002</v>
      </c>
      <c r="P790">
        <v>0.6</v>
      </c>
      <c r="Q790">
        <v>0.9</v>
      </c>
      <c r="R790">
        <v>0.65500000000000003</v>
      </c>
      <c r="S790">
        <v>0.2</v>
      </c>
      <c r="T790">
        <v>1.3</v>
      </c>
      <c r="U790">
        <v>1.6</v>
      </c>
      <c r="V790">
        <v>0.4</v>
      </c>
      <c r="W790">
        <v>0.3</v>
      </c>
      <c r="X790">
        <v>0.3</v>
      </c>
      <c r="Y790">
        <v>0.6</v>
      </c>
      <c r="Z790">
        <v>2</v>
      </c>
      <c r="AA790">
        <v>6.2</v>
      </c>
    </row>
    <row r="791" spans="1:27" x14ac:dyDescent="0.3">
      <c r="A791" t="s">
        <v>191</v>
      </c>
      <c r="B791">
        <v>7</v>
      </c>
      <c r="C791" t="s">
        <v>3153</v>
      </c>
      <c r="D791">
        <v>35</v>
      </c>
      <c r="E791">
        <v>35</v>
      </c>
      <c r="F791">
        <v>29.5</v>
      </c>
      <c r="G791">
        <v>1.9</v>
      </c>
      <c r="H791">
        <v>5.4</v>
      </c>
      <c r="I791">
        <v>0.35099999999999998</v>
      </c>
      <c r="J791">
        <v>0.7</v>
      </c>
      <c r="K791">
        <v>1.5</v>
      </c>
      <c r="L791">
        <v>0.46200000000000002</v>
      </c>
      <c r="M791">
        <v>1.2</v>
      </c>
      <c r="N791">
        <v>3.9</v>
      </c>
      <c r="O791">
        <v>0.309</v>
      </c>
      <c r="P791">
        <v>0.4</v>
      </c>
      <c r="Q791">
        <v>0.7</v>
      </c>
      <c r="R791">
        <v>0.60899999999999999</v>
      </c>
      <c r="S791">
        <v>0.8</v>
      </c>
      <c r="T791">
        <v>4.4000000000000004</v>
      </c>
      <c r="U791">
        <v>5.2</v>
      </c>
      <c r="V791">
        <v>1.6</v>
      </c>
      <c r="W791">
        <v>0.7</v>
      </c>
      <c r="X791">
        <v>0.8</v>
      </c>
      <c r="Y791">
        <v>0.9</v>
      </c>
      <c r="Z791">
        <v>2.4</v>
      </c>
      <c r="AA791">
        <v>5.4</v>
      </c>
    </row>
    <row r="792" spans="1:27" x14ac:dyDescent="0.3">
      <c r="A792" t="s">
        <v>191</v>
      </c>
      <c r="B792">
        <v>8</v>
      </c>
      <c r="C792" t="s">
        <v>3155</v>
      </c>
      <c r="D792">
        <v>33</v>
      </c>
      <c r="E792">
        <v>8</v>
      </c>
      <c r="F792">
        <v>20.100000000000001</v>
      </c>
      <c r="G792">
        <v>1.5</v>
      </c>
      <c r="H792">
        <v>4.0999999999999996</v>
      </c>
      <c r="I792">
        <v>0.38100000000000001</v>
      </c>
      <c r="J792">
        <v>0.8</v>
      </c>
      <c r="K792">
        <v>1.8</v>
      </c>
      <c r="L792">
        <v>0.42399999999999999</v>
      </c>
      <c r="M792">
        <v>0.8</v>
      </c>
      <c r="N792">
        <v>2.2999999999999998</v>
      </c>
      <c r="O792">
        <v>0.34699999999999998</v>
      </c>
      <c r="P792">
        <v>0.8</v>
      </c>
      <c r="Q792">
        <v>1</v>
      </c>
      <c r="R792">
        <v>0.76500000000000001</v>
      </c>
      <c r="S792">
        <v>0.2</v>
      </c>
      <c r="T792">
        <v>1.4</v>
      </c>
      <c r="U792">
        <v>1.6</v>
      </c>
      <c r="V792">
        <v>2.2000000000000002</v>
      </c>
      <c r="W792">
        <v>0.8</v>
      </c>
      <c r="X792">
        <v>0.2</v>
      </c>
      <c r="Y792">
        <v>1.8</v>
      </c>
      <c r="Z792">
        <v>2.7</v>
      </c>
      <c r="AA792">
        <v>4.7</v>
      </c>
    </row>
    <row r="793" spans="1:27" x14ac:dyDescent="0.3">
      <c r="A793" t="s">
        <v>191</v>
      </c>
      <c r="B793">
        <v>9</v>
      </c>
      <c r="C793" t="s">
        <v>3158</v>
      </c>
      <c r="D793">
        <v>28</v>
      </c>
      <c r="E793">
        <v>0</v>
      </c>
      <c r="F793">
        <v>8.5</v>
      </c>
      <c r="G793">
        <v>1</v>
      </c>
      <c r="H793">
        <v>1.5</v>
      </c>
      <c r="I793">
        <v>0.65900000000000003</v>
      </c>
      <c r="J793">
        <v>1</v>
      </c>
      <c r="K793">
        <v>1.5</v>
      </c>
      <c r="L793">
        <v>0.65900000000000003</v>
      </c>
      <c r="M793">
        <v>0</v>
      </c>
      <c r="N793">
        <v>0</v>
      </c>
      <c r="P793">
        <v>0.3</v>
      </c>
      <c r="Q793">
        <v>0.7</v>
      </c>
      <c r="R793">
        <v>0.45</v>
      </c>
      <c r="S793">
        <v>0.4</v>
      </c>
      <c r="T793">
        <v>1.3</v>
      </c>
      <c r="U793">
        <v>1.6</v>
      </c>
      <c r="V793">
        <v>0.2</v>
      </c>
      <c r="W793">
        <v>0</v>
      </c>
      <c r="X793">
        <v>0.2</v>
      </c>
      <c r="Y793">
        <v>0.6</v>
      </c>
      <c r="Z793">
        <v>1.9</v>
      </c>
      <c r="AA793">
        <v>2.2999999999999998</v>
      </c>
    </row>
    <row r="794" spans="1:27" x14ac:dyDescent="0.3">
      <c r="A794" t="s">
        <v>191</v>
      </c>
      <c r="B794">
        <v>10</v>
      </c>
      <c r="C794" t="s">
        <v>3164</v>
      </c>
      <c r="D794">
        <v>15</v>
      </c>
      <c r="E794">
        <v>0</v>
      </c>
      <c r="F794">
        <v>2.2000000000000002</v>
      </c>
      <c r="G794">
        <v>0.3</v>
      </c>
      <c r="H794">
        <v>0.9</v>
      </c>
      <c r="I794">
        <v>0.38500000000000001</v>
      </c>
      <c r="J794">
        <v>0.1</v>
      </c>
      <c r="K794">
        <v>0.3</v>
      </c>
      <c r="L794">
        <v>0.2</v>
      </c>
      <c r="M794">
        <v>0.3</v>
      </c>
      <c r="N794">
        <v>0.5</v>
      </c>
      <c r="O794">
        <v>0.5</v>
      </c>
      <c r="P794">
        <v>0.2</v>
      </c>
      <c r="Q794">
        <v>0.3</v>
      </c>
      <c r="R794">
        <v>0.75</v>
      </c>
      <c r="S794">
        <v>0.2</v>
      </c>
      <c r="T794">
        <v>0.1</v>
      </c>
      <c r="U794">
        <v>0.3</v>
      </c>
      <c r="V794">
        <v>0.1</v>
      </c>
      <c r="W794">
        <v>0</v>
      </c>
      <c r="X794">
        <v>0</v>
      </c>
      <c r="Y794">
        <v>0.1</v>
      </c>
      <c r="Z794">
        <v>0.2</v>
      </c>
      <c r="AA794">
        <v>1.1000000000000001</v>
      </c>
    </row>
    <row r="795" spans="1:27" x14ac:dyDescent="0.3">
      <c r="A795" t="s">
        <v>191</v>
      </c>
      <c r="B795">
        <v>11</v>
      </c>
      <c r="C795" t="s">
        <v>3161</v>
      </c>
      <c r="D795">
        <v>21</v>
      </c>
      <c r="E795">
        <v>2</v>
      </c>
      <c r="F795">
        <v>6</v>
      </c>
      <c r="G795">
        <v>0.4</v>
      </c>
      <c r="H795">
        <v>0.6</v>
      </c>
      <c r="I795">
        <v>0.61499999999999999</v>
      </c>
      <c r="J795">
        <v>0.4</v>
      </c>
      <c r="K795">
        <v>0.6</v>
      </c>
      <c r="L795">
        <v>0.61499999999999999</v>
      </c>
      <c r="M795">
        <v>0</v>
      </c>
      <c r="N795">
        <v>0</v>
      </c>
      <c r="P795">
        <v>0.1</v>
      </c>
      <c r="Q795">
        <v>0.3</v>
      </c>
      <c r="R795">
        <v>0.28599999999999998</v>
      </c>
      <c r="S795">
        <v>0.3</v>
      </c>
      <c r="T795">
        <v>0.6</v>
      </c>
      <c r="U795">
        <v>0.9</v>
      </c>
      <c r="V795">
        <v>0.2</v>
      </c>
      <c r="W795">
        <v>0.1</v>
      </c>
      <c r="X795">
        <v>0.3</v>
      </c>
      <c r="Y795">
        <v>0.3</v>
      </c>
      <c r="Z795">
        <v>0.9</v>
      </c>
      <c r="AA795">
        <v>0.9</v>
      </c>
    </row>
    <row r="796" spans="1:27" x14ac:dyDescent="0.3">
      <c r="A796" t="s">
        <v>191</v>
      </c>
      <c r="B796">
        <v>12</v>
      </c>
      <c r="C796" t="s">
        <v>560</v>
      </c>
      <c r="D796">
        <v>10</v>
      </c>
      <c r="E796">
        <v>0</v>
      </c>
      <c r="F796">
        <v>4.3</v>
      </c>
      <c r="G796">
        <v>0.2</v>
      </c>
      <c r="H796">
        <v>0.8</v>
      </c>
      <c r="I796">
        <v>0.25</v>
      </c>
      <c r="J796">
        <v>0.2</v>
      </c>
      <c r="K796">
        <v>0.7</v>
      </c>
      <c r="L796">
        <v>0.28599999999999998</v>
      </c>
      <c r="M796">
        <v>0</v>
      </c>
      <c r="N796">
        <v>0.1</v>
      </c>
      <c r="O796">
        <v>0</v>
      </c>
      <c r="P796">
        <v>0</v>
      </c>
      <c r="Q796">
        <v>0.1</v>
      </c>
      <c r="R796">
        <v>0</v>
      </c>
      <c r="S796">
        <v>0.1</v>
      </c>
      <c r="T796">
        <v>0.7</v>
      </c>
      <c r="U796">
        <v>0.8</v>
      </c>
      <c r="V796">
        <v>0.2</v>
      </c>
      <c r="W796">
        <v>0.1</v>
      </c>
      <c r="X796">
        <v>0</v>
      </c>
      <c r="Y796">
        <v>0.6</v>
      </c>
      <c r="Z796">
        <v>1.1000000000000001</v>
      </c>
      <c r="AA796">
        <v>0.4</v>
      </c>
    </row>
    <row r="797" spans="1:27" x14ac:dyDescent="0.3">
      <c r="A797" t="s">
        <v>191</v>
      </c>
      <c r="B797">
        <v>13</v>
      </c>
      <c r="C797" t="s">
        <v>3166</v>
      </c>
      <c r="D797">
        <v>6</v>
      </c>
      <c r="E797">
        <v>0</v>
      </c>
      <c r="F797">
        <v>1.3</v>
      </c>
      <c r="G797">
        <v>0</v>
      </c>
      <c r="H797">
        <v>0</v>
      </c>
      <c r="J797">
        <v>0</v>
      </c>
      <c r="K797">
        <v>0</v>
      </c>
      <c r="M797">
        <v>0</v>
      </c>
      <c r="N797">
        <v>0</v>
      </c>
      <c r="P797">
        <v>0</v>
      </c>
      <c r="Q797">
        <v>0</v>
      </c>
      <c r="S797">
        <v>0</v>
      </c>
      <c r="T797">
        <v>0.5</v>
      </c>
      <c r="U797">
        <v>0.5</v>
      </c>
      <c r="V797">
        <v>0</v>
      </c>
      <c r="W797">
        <v>0</v>
      </c>
      <c r="X797">
        <v>0</v>
      </c>
      <c r="Y797">
        <v>0</v>
      </c>
      <c r="Z797">
        <v>0.2</v>
      </c>
      <c r="AA797">
        <v>0</v>
      </c>
    </row>
    <row r="798" spans="1:27" x14ac:dyDescent="0.3">
      <c r="A798" t="s">
        <v>3172</v>
      </c>
      <c r="B798">
        <v>1</v>
      </c>
      <c r="C798" t="s">
        <v>3176</v>
      </c>
      <c r="D798">
        <v>30</v>
      </c>
      <c r="E798">
        <v>30</v>
      </c>
      <c r="F798">
        <v>32.9</v>
      </c>
      <c r="G798">
        <v>5.6</v>
      </c>
      <c r="H798">
        <v>12.7</v>
      </c>
      <c r="I798">
        <v>0.438</v>
      </c>
      <c r="J798">
        <v>3</v>
      </c>
      <c r="K798">
        <v>6.1</v>
      </c>
      <c r="L798">
        <v>0.48599999999999999</v>
      </c>
      <c r="M798">
        <v>2.6</v>
      </c>
      <c r="N798">
        <v>6.6</v>
      </c>
      <c r="O798">
        <v>0.39400000000000002</v>
      </c>
      <c r="P798">
        <v>2.6</v>
      </c>
      <c r="Q798">
        <v>3.2</v>
      </c>
      <c r="R798">
        <v>0.82099999999999995</v>
      </c>
      <c r="S798">
        <v>0.4</v>
      </c>
      <c r="T798">
        <v>2.6</v>
      </c>
      <c r="U798">
        <v>3</v>
      </c>
      <c r="V798">
        <v>5.7</v>
      </c>
      <c r="W798">
        <v>1.2</v>
      </c>
      <c r="X798">
        <v>0.1</v>
      </c>
      <c r="Y798">
        <v>3.1</v>
      </c>
      <c r="Z798">
        <v>1.7</v>
      </c>
      <c r="AA798">
        <v>16.3</v>
      </c>
    </row>
    <row r="799" spans="1:27" x14ac:dyDescent="0.3">
      <c r="A799" t="s">
        <v>3172</v>
      </c>
      <c r="B799">
        <v>2</v>
      </c>
      <c r="C799" t="s">
        <v>3173</v>
      </c>
      <c r="D799">
        <v>35</v>
      </c>
      <c r="E799">
        <v>35</v>
      </c>
      <c r="F799">
        <v>30.2</v>
      </c>
      <c r="G799">
        <v>5.9</v>
      </c>
      <c r="H799">
        <v>11.4</v>
      </c>
      <c r="I799">
        <v>0.51800000000000002</v>
      </c>
      <c r="J799">
        <v>4.7</v>
      </c>
      <c r="K799">
        <v>8.6</v>
      </c>
      <c r="L799">
        <v>0.54500000000000004</v>
      </c>
      <c r="M799">
        <v>1.2</v>
      </c>
      <c r="N799">
        <v>2.8</v>
      </c>
      <c r="O799">
        <v>0.434</v>
      </c>
      <c r="P799">
        <v>2.9</v>
      </c>
      <c r="Q799">
        <v>3.7</v>
      </c>
      <c r="R799">
        <v>0.77700000000000002</v>
      </c>
      <c r="S799">
        <v>1.8</v>
      </c>
      <c r="T799">
        <v>5.9</v>
      </c>
      <c r="U799">
        <v>7.8</v>
      </c>
      <c r="V799">
        <v>1.6</v>
      </c>
      <c r="W799">
        <v>0.5</v>
      </c>
      <c r="X799">
        <v>0.6</v>
      </c>
      <c r="Y799">
        <v>2.5</v>
      </c>
      <c r="Z799">
        <v>2.9</v>
      </c>
      <c r="AA799">
        <v>15.9</v>
      </c>
    </row>
    <row r="800" spans="1:27" x14ac:dyDescent="0.3">
      <c r="A800" t="s">
        <v>3172</v>
      </c>
      <c r="B800">
        <v>3</v>
      </c>
      <c r="C800" t="s">
        <v>3177</v>
      </c>
      <c r="D800">
        <v>35</v>
      </c>
      <c r="E800">
        <v>35</v>
      </c>
      <c r="F800">
        <v>33.1</v>
      </c>
      <c r="G800">
        <v>4.5</v>
      </c>
      <c r="H800">
        <v>10.5</v>
      </c>
      <c r="I800">
        <v>0.42499999999999999</v>
      </c>
      <c r="J800">
        <v>2.6</v>
      </c>
      <c r="K800">
        <v>6.1</v>
      </c>
      <c r="L800">
        <v>0.42299999999999999</v>
      </c>
      <c r="M800">
        <v>1.9</v>
      </c>
      <c r="N800">
        <v>4.4000000000000004</v>
      </c>
      <c r="O800">
        <v>0.42899999999999999</v>
      </c>
      <c r="P800">
        <v>2.2000000000000002</v>
      </c>
      <c r="Q800">
        <v>3.2</v>
      </c>
      <c r="R800">
        <v>0.68100000000000005</v>
      </c>
      <c r="S800">
        <v>2</v>
      </c>
      <c r="T800">
        <v>4.5</v>
      </c>
      <c r="U800">
        <v>6.5</v>
      </c>
      <c r="V800">
        <v>1.5</v>
      </c>
      <c r="W800">
        <v>0.9</v>
      </c>
      <c r="X800">
        <v>0.8</v>
      </c>
      <c r="Y800">
        <v>1.7</v>
      </c>
      <c r="Z800">
        <v>2.9</v>
      </c>
      <c r="AA800">
        <v>13.1</v>
      </c>
    </row>
    <row r="801" spans="1:27" x14ac:dyDescent="0.3">
      <c r="A801" t="s">
        <v>3172</v>
      </c>
      <c r="B801">
        <v>4</v>
      </c>
      <c r="C801" t="s">
        <v>3178</v>
      </c>
      <c r="D801">
        <v>35</v>
      </c>
      <c r="E801">
        <v>32</v>
      </c>
      <c r="F801">
        <v>32.9</v>
      </c>
      <c r="G801">
        <v>2.9</v>
      </c>
      <c r="H801">
        <v>6.6</v>
      </c>
      <c r="I801">
        <v>0.43099999999999999</v>
      </c>
      <c r="J801">
        <v>1.3</v>
      </c>
      <c r="K801">
        <v>2.5</v>
      </c>
      <c r="L801">
        <v>0.53400000000000003</v>
      </c>
      <c r="M801">
        <v>1.5</v>
      </c>
      <c r="N801">
        <v>4.0999999999999996</v>
      </c>
      <c r="O801">
        <v>0.36799999999999999</v>
      </c>
      <c r="P801">
        <v>0.8</v>
      </c>
      <c r="Q801">
        <v>1.1000000000000001</v>
      </c>
      <c r="R801">
        <v>0.72499999999999998</v>
      </c>
      <c r="S801">
        <v>0.8</v>
      </c>
      <c r="T801">
        <v>3.4</v>
      </c>
      <c r="U801">
        <v>4.2</v>
      </c>
      <c r="V801">
        <v>3.8</v>
      </c>
      <c r="W801">
        <v>1.3</v>
      </c>
      <c r="X801">
        <v>0.3</v>
      </c>
      <c r="Y801">
        <v>2.1</v>
      </c>
      <c r="Z801">
        <v>2.2999999999999998</v>
      </c>
      <c r="AA801">
        <v>8.1</v>
      </c>
    </row>
    <row r="802" spans="1:27" x14ac:dyDescent="0.3">
      <c r="A802" t="s">
        <v>3172</v>
      </c>
      <c r="B802">
        <v>5</v>
      </c>
      <c r="C802" t="s">
        <v>3181</v>
      </c>
      <c r="D802">
        <v>35</v>
      </c>
      <c r="E802">
        <v>0</v>
      </c>
      <c r="F802">
        <v>17.7</v>
      </c>
      <c r="G802">
        <v>2.2000000000000002</v>
      </c>
      <c r="H802">
        <v>5.3</v>
      </c>
      <c r="I802">
        <v>0.42399999999999999</v>
      </c>
      <c r="J802">
        <v>0.6</v>
      </c>
      <c r="K802">
        <v>1.3</v>
      </c>
      <c r="L802">
        <v>0.46800000000000003</v>
      </c>
      <c r="M802">
        <v>1.6</v>
      </c>
      <c r="N802">
        <v>3.9</v>
      </c>
      <c r="O802">
        <v>0.40899999999999997</v>
      </c>
      <c r="P802">
        <v>1.1000000000000001</v>
      </c>
      <c r="Q802">
        <v>1.4</v>
      </c>
      <c r="R802">
        <v>0.78</v>
      </c>
      <c r="S802">
        <v>0.4</v>
      </c>
      <c r="T802">
        <v>1.6</v>
      </c>
      <c r="U802">
        <v>1.9</v>
      </c>
      <c r="V802">
        <v>1</v>
      </c>
      <c r="W802">
        <v>0.7</v>
      </c>
      <c r="X802">
        <v>0.1</v>
      </c>
      <c r="Y802">
        <v>0.9</v>
      </c>
      <c r="Z802">
        <v>1.2</v>
      </c>
      <c r="AA802">
        <v>7.2</v>
      </c>
    </row>
    <row r="803" spans="1:27" x14ac:dyDescent="0.3">
      <c r="A803" t="s">
        <v>3172</v>
      </c>
      <c r="B803">
        <v>6</v>
      </c>
      <c r="C803" t="s">
        <v>3183</v>
      </c>
      <c r="D803">
        <v>35</v>
      </c>
      <c r="E803">
        <v>35</v>
      </c>
      <c r="F803">
        <v>19.7</v>
      </c>
      <c r="G803">
        <v>2.9</v>
      </c>
      <c r="H803">
        <v>4.5</v>
      </c>
      <c r="I803">
        <v>0.64300000000000002</v>
      </c>
      <c r="J803">
        <v>2.9</v>
      </c>
      <c r="K803">
        <v>4.5</v>
      </c>
      <c r="L803">
        <v>0.64300000000000002</v>
      </c>
      <c r="M803">
        <v>0</v>
      </c>
      <c r="N803">
        <v>0</v>
      </c>
      <c r="P803">
        <v>1.3</v>
      </c>
      <c r="Q803">
        <v>1.6</v>
      </c>
      <c r="R803">
        <v>0.78900000000000003</v>
      </c>
      <c r="S803">
        <v>1</v>
      </c>
      <c r="T803">
        <v>2.4</v>
      </c>
      <c r="U803">
        <v>3.4</v>
      </c>
      <c r="V803">
        <v>0.4</v>
      </c>
      <c r="W803">
        <v>0.5</v>
      </c>
      <c r="X803">
        <v>0.9</v>
      </c>
      <c r="Y803">
        <v>1.1000000000000001</v>
      </c>
      <c r="Z803">
        <v>1.6</v>
      </c>
      <c r="AA803">
        <v>7.1</v>
      </c>
    </row>
    <row r="804" spans="1:27" x14ac:dyDescent="0.3">
      <c r="A804" t="s">
        <v>3172</v>
      </c>
      <c r="B804">
        <v>7</v>
      </c>
      <c r="C804" t="s">
        <v>3184</v>
      </c>
      <c r="D804">
        <v>35</v>
      </c>
      <c r="E804">
        <v>0</v>
      </c>
      <c r="F804">
        <v>16.100000000000001</v>
      </c>
      <c r="G804">
        <v>2.8</v>
      </c>
      <c r="H804">
        <v>4.2</v>
      </c>
      <c r="I804">
        <v>0.67300000000000004</v>
      </c>
      <c r="J804">
        <v>2.8</v>
      </c>
      <c r="K804">
        <v>4.2</v>
      </c>
      <c r="L804">
        <v>0.67300000000000004</v>
      </c>
      <c r="M804">
        <v>0</v>
      </c>
      <c r="N804">
        <v>0</v>
      </c>
      <c r="P804">
        <v>0.8</v>
      </c>
      <c r="Q804">
        <v>1.4</v>
      </c>
      <c r="R804">
        <v>0.56000000000000005</v>
      </c>
      <c r="S804">
        <v>1.2</v>
      </c>
      <c r="T804">
        <v>2.4</v>
      </c>
      <c r="U804">
        <v>3.6</v>
      </c>
      <c r="V804">
        <v>0.4</v>
      </c>
      <c r="W804">
        <v>0.3</v>
      </c>
      <c r="X804">
        <v>0.6</v>
      </c>
      <c r="Y804">
        <v>0.7</v>
      </c>
      <c r="Z804">
        <v>1.4</v>
      </c>
      <c r="AA804">
        <v>6.5</v>
      </c>
    </row>
    <row r="805" spans="1:27" x14ac:dyDescent="0.3">
      <c r="A805" t="s">
        <v>3172</v>
      </c>
      <c r="B805">
        <v>8</v>
      </c>
      <c r="C805" t="s">
        <v>3186</v>
      </c>
      <c r="D805">
        <v>35</v>
      </c>
      <c r="E805">
        <v>8</v>
      </c>
      <c r="F805">
        <v>21.4</v>
      </c>
      <c r="G805">
        <v>0.9</v>
      </c>
      <c r="H805">
        <v>2.8</v>
      </c>
      <c r="I805">
        <v>0.33700000000000002</v>
      </c>
      <c r="J805">
        <v>0.3</v>
      </c>
      <c r="K805">
        <v>0.7</v>
      </c>
      <c r="L805">
        <v>0.435</v>
      </c>
      <c r="M805">
        <v>0.7</v>
      </c>
      <c r="N805">
        <v>2.1</v>
      </c>
      <c r="O805">
        <v>0.307</v>
      </c>
      <c r="P805">
        <v>0.5</v>
      </c>
      <c r="Q805">
        <v>0.6</v>
      </c>
      <c r="R805">
        <v>0.81799999999999995</v>
      </c>
      <c r="S805">
        <v>0.5</v>
      </c>
      <c r="T805">
        <v>1.5</v>
      </c>
      <c r="U805">
        <v>2</v>
      </c>
      <c r="V805">
        <v>1.7</v>
      </c>
      <c r="W805">
        <v>0.8</v>
      </c>
      <c r="X805">
        <v>0</v>
      </c>
      <c r="Y805">
        <v>0.9</v>
      </c>
      <c r="Z805">
        <v>1.4</v>
      </c>
      <c r="AA805">
        <v>3.1</v>
      </c>
    </row>
    <row r="806" spans="1:27" x14ac:dyDescent="0.3">
      <c r="A806" t="s">
        <v>3172</v>
      </c>
      <c r="B806">
        <v>9</v>
      </c>
      <c r="C806" t="s">
        <v>3189</v>
      </c>
      <c r="D806">
        <v>15</v>
      </c>
      <c r="E806">
        <v>0</v>
      </c>
      <c r="F806">
        <v>2.9</v>
      </c>
      <c r="G806">
        <v>0.4</v>
      </c>
      <c r="H806">
        <v>0.8</v>
      </c>
      <c r="I806">
        <v>0.5</v>
      </c>
      <c r="J806">
        <v>0.3</v>
      </c>
      <c r="K806">
        <v>0.5</v>
      </c>
      <c r="L806">
        <v>0.71399999999999997</v>
      </c>
      <c r="M806">
        <v>0.1</v>
      </c>
      <c r="N806">
        <v>0.3</v>
      </c>
      <c r="O806">
        <v>0.2</v>
      </c>
      <c r="P806">
        <v>0.2</v>
      </c>
      <c r="Q806">
        <v>0.3</v>
      </c>
      <c r="R806">
        <v>0.75</v>
      </c>
      <c r="S806">
        <v>0.2</v>
      </c>
      <c r="T806">
        <v>0.6</v>
      </c>
      <c r="U806">
        <v>0.8</v>
      </c>
      <c r="V806">
        <v>0.2</v>
      </c>
      <c r="W806">
        <v>0.1</v>
      </c>
      <c r="X806">
        <v>0</v>
      </c>
      <c r="Y806">
        <v>0.3</v>
      </c>
      <c r="Z806">
        <v>0.4</v>
      </c>
      <c r="AA806">
        <v>1.1000000000000001</v>
      </c>
    </row>
    <row r="807" spans="1:27" x14ac:dyDescent="0.3">
      <c r="A807" t="s">
        <v>3172</v>
      </c>
      <c r="B807">
        <v>10</v>
      </c>
      <c r="C807" t="s">
        <v>3191</v>
      </c>
      <c r="D807">
        <v>11</v>
      </c>
      <c r="E807">
        <v>0</v>
      </c>
      <c r="F807">
        <v>3.9</v>
      </c>
      <c r="G807">
        <v>0.5</v>
      </c>
      <c r="H807">
        <v>0.9</v>
      </c>
      <c r="I807">
        <v>0.5</v>
      </c>
      <c r="J807">
        <v>0.5</v>
      </c>
      <c r="K807">
        <v>0.9</v>
      </c>
      <c r="L807">
        <v>0.5</v>
      </c>
      <c r="M807">
        <v>0</v>
      </c>
      <c r="N807">
        <v>0</v>
      </c>
      <c r="P807">
        <v>0</v>
      </c>
      <c r="Q807">
        <v>0.2</v>
      </c>
      <c r="R807">
        <v>0</v>
      </c>
      <c r="S807">
        <v>0</v>
      </c>
      <c r="T807">
        <v>0.2</v>
      </c>
      <c r="U807">
        <v>0.2</v>
      </c>
      <c r="V807">
        <v>0.3</v>
      </c>
      <c r="W807">
        <v>0.1</v>
      </c>
      <c r="X807">
        <v>0</v>
      </c>
      <c r="Y807">
        <v>0.2</v>
      </c>
      <c r="Z807">
        <v>0.3</v>
      </c>
      <c r="AA807">
        <v>0.9</v>
      </c>
    </row>
    <row r="808" spans="1:27" x14ac:dyDescent="0.3">
      <c r="A808" t="s">
        <v>3172</v>
      </c>
      <c r="B808">
        <v>11</v>
      </c>
      <c r="C808" t="s">
        <v>3194</v>
      </c>
      <c r="D808">
        <v>7</v>
      </c>
      <c r="E808">
        <v>0</v>
      </c>
      <c r="F808">
        <v>2</v>
      </c>
      <c r="G808">
        <v>0.3</v>
      </c>
      <c r="H808">
        <v>0.7</v>
      </c>
      <c r="I808">
        <v>0.4</v>
      </c>
      <c r="J808">
        <v>0.3</v>
      </c>
      <c r="K808">
        <v>0.3</v>
      </c>
      <c r="L808">
        <v>1</v>
      </c>
      <c r="M808">
        <v>0</v>
      </c>
      <c r="N808">
        <v>0.4</v>
      </c>
      <c r="O808">
        <v>0</v>
      </c>
      <c r="P808">
        <v>0</v>
      </c>
      <c r="Q808">
        <v>0</v>
      </c>
      <c r="S808">
        <v>0</v>
      </c>
      <c r="T808">
        <v>0.3</v>
      </c>
      <c r="U808">
        <v>0.3</v>
      </c>
      <c r="V808">
        <v>0</v>
      </c>
      <c r="W808">
        <v>0.1</v>
      </c>
      <c r="X808">
        <v>0.1</v>
      </c>
      <c r="Y808">
        <v>0.3</v>
      </c>
      <c r="Z808">
        <v>0.4</v>
      </c>
      <c r="AA808">
        <v>0.6</v>
      </c>
    </row>
    <row r="809" spans="1:27" x14ac:dyDescent="0.3">
      <c r="A809" t="s">
        <v>3203</v>
      </c>
      <c r="B809">
        <v>1</v>
      </c>
      <c r="C809" t="s">
        <v>3204</v>
      </c>
      <c r="D809">
        <v>35</v>
      </c>
      <c r="E809">
        <v>34</v>
      </c>
      <c r="F809">
        <v>33.700000000000003</v>
      </c>
      <c r="G809">
        <v>4.7</v>
      </c>
      <c r="H809">
        <v>11.9</v>
      </c>
      <c r="I809">
        <v>0.39400000000000002</v>
      </c>
      <c r="J809">
        <v>2.4</v>
      </c>
      <c r="K809">
        <v>6.8</v>
      </c>
      <c r="L809">
        <v>0.35699999999999998</v>
      </c>
      <c r="M809">
        <v>2.2999999999999998</v>
      </c>
      <c r="N809">
        <v>5.0999999999999996</v>
      </c>
      <c r="O809">
        <v>0.44400000000000001</v>
      </c>
      <c r="P809">
        <v>3.1</v>
      </c>
      <c r="Q809">
        <v>4.3</v>
      </c>
      <c r="R809">
        <v>0.73799999999999999</v>
      </c>
      <c r="S809">
        <v>0.2</v>
      </c>
      <c r="T809">
        <v>1.7</v>
      </c>
      <c r="U809">
        <v>1.9</v>
      </c>
      <c r="V809">
        <v>3.2</v>
      </c>
      <c r="W809">
        <v>0.9</v>
      </c>
      <c r="X809">
        <v>0.1</v>
      </c>
      <c r="Y809">
        <v>2.4</v>
      </c>
      <c r="Z809">
        <v>2.1</v>
      </c>
      <c r="AA809">
        <v>14.8</v>
      </c>
    </row>
    <row r="810" spans="1:27" x14ac:dyDescent="0.3">
      <c r="A810" t="s">
        <v>3203</v>
      </c>
      <c r="B810">
        <v>2</v>
      </c>
      <c r="C810" t="s">
        <v>3206</v>
      </c>
      <c r="D810">
        <v>35</v>
      </c>
      <c r="E810">
        <v>34</v>
      </c>
      <c r="F810">
        <v>29.5</v>
      </c>
      <c r="G810">
        <v>5.3</v>
      </c>
      <c r="H810">
        <v>11.2</v>
      </c>
      <c r="I810">
        <v>0.47099999999999997</v>
      </c>
      <c r="J810">
        <v>4.9000000000000004</v>
      </c>
      <c r="K810">
        <v>9.6</v>
      </c>
      <c r="L810">
        <v>0.50900000000000001</v>
      </c>
      <c r="M810">
        <v>0.4</v>
      </c>
      <c r="N810">
        <v>1.6</v>
      </c>
      <c r="O810">
        <v>0.23599999999999999</v>
      </c>
      <c r="P810">
        <v>1.5</v>
      </c>
      <c r="Q810">
        <v>2.2999999999999998</v>
      </c>
      <c r="R810">
        <v>0.65900000000000003</v>
      </c>
      <c r="S810">
        <v>1.8</v>
      </c>
      <c r="T810">
        <v>5.9</v>
      </c>
      <c r="U810">
        <v>7.8</v>
      </c>
      <c r="V810">
        <v>1</v>
      </c>
      <c r="W810">
        <v>0.8</v>
      </c>
      <c r="X810">
        <v>1.4</v>
      </c>
      <c r="Y810">
        <v>1.9</v>
      </c>
      <c r="Z810">
        <v>2.5</v>
      </c>
      <c r="AA810">
        <v>12.4</v>
      </c>
    </row>
    <row r="811" spans="1:27" x14ac:dyDescent="0.3">
      <c r="A811" t="s">
        <v>3203</v>
      </c>
      <c r="B811">
        <v>3</v>
      </c>
      <c r="C811" t="s">
        <v>3208</v>
      </c>
      <c r="D811">
        <v>35</v>
      </c>
      <c r="E811">
        <v>11</v>
      </c>
      <c r="F811">
        <v>27.8</v>
      </c>
      <c r="G811">
        <v>3.2</v>
      </c>
      <c r="H811">
        <v>7.5</v>
      </c>
      <c r="I811">
        <v>0.42799999999999999</v>
      </c>
      <c r="J811">
        <v>1.4</v>
      </c>
      <c r="K811">
        <v>2.9</v>
      </c>
      <c r="L811">
        <v>0.47099999999999997</v>
      </c>
      <c r="M811">
        <v>1.9</v>
      </c>
      <c r="N811">
        <v>4.5999999999999996</v>
      </c>
      <c r="O811">
        <v>0.40100000000000002</v>
      </c>
      <c r="P811">
        <v>1</v>
      </c>
      <c r="Q811">
        <v>1.5</v>
      </c>
      <c r="R811">
        <v>0.65400000000000003</v>
      </c>
      <c r="S811">
        <v>0.2</v>
      </c>
      <c r="T811">
        <v>2.2000000000000002</v>
      </c>
      <c r="U811">
        <v>2.4</v>
      </c>
      <c r="V811">
        <v>1.9</v>
      </c>
      <c r="W811">
        <v>0.6</v>
      </c>
      <c r="X811">
        <v>0.2</v>
      </c>
      <c r="Y811">
        <v>1</v>
      </c>
      <c r="Z811">
        <v>2.5</v>
      </c>
      <c r="AA811">
        <v>9.3000000000000007</v>
      </c>
    </row>
    <row r="812" spans="1:27" x14ac:dyDescent="0.3">
      <c r="A812" t="s">
        <v>3203</v>
      </c>
      <c r="B812">
        <v>4</v>
      </c>
      <c r="C812" t="s">
        <v>3211</v>
      </c>
      <c r="D812">
        <v>35</v>
      </c>
      <c r="E812">
        <v>35</v>
      </c>
      <c r="F812">
        <v>29.7</v>
      </c>
      <c r="G812">
        <v>2.4</v>
      </c>
      <c r="H812">
        <v>5.9</v>
      </c>
      <c r="I812">
        <v>0.41</v>
      </c>
      <c r="J812">
        <v>1.5</v>
      </c>
      <c r="K812">
        <v>3.4</v>
      </c>
      <c r="L812">
        <v>0.42499999999999999</v>
      </c>
      <c r="M812">
        <v>0.9</v>
      </c>
      <c r="N812">
        <v>2.4</v>
      </c>
      <c r="O812">
        <v>0.38800000000000001</v>
      </c>
      <c r="P812">
        <v>3</v>
      </c>
      <c r="Q812">
        <v>4</v>
      </c>
      <c r="R812">
        <v>0.75</v>
      </c>
      <c r="S812">
        <v>1.3</v>
      </c>
      <c r="T812">
        <v>4.2</v>
      </c>
      <c r="U812">
        <v>5.5</v>
      </c>
      <c r="V812">
        <v>2.2000000000000002</v>
      </c>
      <c r="W812">
        <v>0.7</v>
      </c>
      <c r="X812">
        <v>0.1</v>
      </c>
      <c r="Y812">
        <v>1.8</v>
      </c>
      <c r="Z812">
        <v>2.4</v>
      </c>
      <c r="AA812">
        <v>8.6999999999999993</v>
      </c>
    </row>
    <row r="813" spans="1:27" x14ac:dyDescent="0.3">
      <c r="A813" t="s">
        <v>3203</v>
      </c>
      <c r="B813">
        <v>5</v>
      </c>
      <c r="C813" t="s">
        <v>3213</v>
      </c>
      <c r="D813">
        <v>35</v>
      </c>
      <c r="E813">
        <v>18</v>
      </c>
      <c r="F813">
        <v>17.8</v>
      </c>
      <c r="G813">
        <v>1.9</v>
      </c>
      <c r="H813">
        <v>3.6</v>
      </c>
      <c r="I813">
        <v>0.52800000000000002</v>
      </c>
      <c r="J813">
        <v>1.9</v>
      </c>
      <c r="K813">
        <v>3.6</v>
      </c>
      <c r="L813">
        <v>0.52800000000000002</v>
      </c>
      <c r="M813">
        <v>0</v>
      </c>
      <c r="N813">
        <v>0</v>
      </c>
      <c r="P813">
        <v>1.8</v>
      </c>
      <c r="Q813">
        <v>2.5</v>
      </c>
      <c r="R813">
        <v>0.73599999999999999</v>
      </c>
      <c r="S813">
        <v>1.8</v>
      </c>
      <c r="T813">
        <v>2.6</v>
      </c>
      <c r="U813">
        <v>4.3</v>
      </c>
      <c r="V813">
        <v>0.5</v>
      </c>
      <c r="W813">
        <v>0.3</v>
      </c>
      <c r="X813">
        <v>0.8</v>
      </c>
      <c r="Y813">
        <v>1.5</v>
      </c>
      <c r="Z813">
        <v>1.8</v>
      </c>
      <c r="AA813">
        <v>5.7</v>
      </c>
    </row>
    <row r="814" spans="1:27" x14ac:dyDescent="0.3">
      <c r="A814" t="s">
        <v>3203</v>
      </c>
      <c r="B814">
        <v>6</v>
      </c>
      <c r="C814" t="s">
        <v>3215</v>
      </c>
      <c r="D814">
        <v>32</v>
      </c>
      <c r="E814">
        <v>17</v>
      </c>
      <c r="F814">
        <v>18.399999999999999</v>
      </c>
      <c r="G814">
        <v>2.1</v>
      </c>
      <c r="H814">
        <v>5.0999999999999996</v>
      </c>
      <c r="I814">
        <v>0.42</v>
      </c>
      <c r="J814">
        <v>1.3</v>
      </c>
      <c r="K814">
        <v>2.7</v>
      </c>
      <c r="L814">
        <v>0.47699999999999998</v>
      </c>
      <c r="M814">
        <v>0.8</v>
      </c>
      <c r="N814">
        <v>2.4</v>
      </c>
      <c r="O814">
        <v>0.35499999999999998</v>
      </c>
      <c r="P814">
        <v>0.6</v>
      </c>
      <c r="Q814">
        <v>0.7</v>
      </c>
      <c r="R814">
        <v>0.78300000000000003</v>
      </c>
      <c r="S814">
        <v>1.2</v>
      </c>
      <c r="T814">
        <v>2.8</v>
      </c>
      <c r="U814">
        <v>4</v>
      </c>
      <c r="V814">
        <v>0.5</v>
      </c>
      <c r="W814">
        <v>0.3</v>
      </c>
      <c r="X814">
        <v>0.4</v>
      </c>
      <c r="Y814">
        <v>0.5</v>
      </c>
      <c r="Z814">
        <v>1.6</v>
      </c>
      <c r="AA814">
        <v>5.7</v>
      </c>
    </row>
    <row r="815" spans="1:27" x14ac:dyDescent="0.3">
      <c r="A815" t="s">
        <v>3203</v>
      </c>
      <c r="B815">
        <v>7</v>
      </c>
      <c r="C815" t="s">
        <v>3218</v>
      </c>
      <c r="D815">
        <v>29</v>
      </c>
      <c r="E815">
        <v>0</v>
      </c>
      <c r="F815">
        <v>12.1</v>
      </c>
      <c r="G815">
        <v>1.6</v>
      </c>
      <c r="H815">
        <v>3</v>
      </c>
      <c r="I815">
        <v>0.52900000000000003</v>
      </c>
      <c r="J815">
        <v>1.5</v>
      </c>
      <c r="K815">
        <v>2.8</v>
      </c>
      <c r="L815">
        <v>0.55000000000000004</v>
      </c>
      <c r="M815">
        <v>0.1</v>
      </c>
      <c r="N815">
        <v>0.2</v>
      </c>
      <c r="O815">
        <v>0.28599999999999998</v>
      </c>
      <c r="P815">
        <v>1</v>
      </c>
      <c r="Q815">
        <v>1.8</v>
      </c>
      <c r="R815">
        <v>0.52800000000000002</v>
      </c>
      <c r="S815">
        <v>1.1000000000000001</v>
      </c>
      <c r="T815">
        <v>1.3</v>
      </c>
      <c r="U815">
        <v>2.4</v>
      </c>
      <c r="V815">
        <v>0.2</v>
      </c>
      <c r="W815">
        <v>0.5</v>
      </c>
      <c r="X815">
        <v>0.3</v>
      </c>
      <c r="Y815">
        <v>0.8</v>
      </c>
      <c r="Z815">
        <v>1.4</v>
      </c>
      <c r="AA815">
        <v>4.2</v>
      </c>
    </row>
    <row r="816" spans="1:27" x14ac:dyDescent="0.3">
      <c r="A816" t="s">
        <v>3203</v>
      </c>
      <c r="B816">
        <v>8</v>
      </c>
      <c r="C816" t="s">
        <v>3220</v>
      </c>
      <c r="D816">
        <v>27</v>
      </c>
      <c r="E816">
        <v>20</v>
      </c>
      <c r="F816">
        <v>18.2</v>
      </c>
      <c r="G816">
        <v>1.4</v>
      </c>
      <c r="H816">
        <v>2.9</v>
      </c>
      <c r="I816">
        <v>0.5</v>
      </c>
      <c r="J816">
        <v>1</v>
      </c>
      <c r="K816">
        <v>1.7</v>
      </c>
      <c r="L816">
        <v>0.6</v>
      </c>
      <c r="M816">
        <v>0.4</v>
      </c>
      <c r="N816">
        <v>1.2</v>
      </c>
      <c r="O816">
        <v>0.36399999999999999</v>
      </c>
      <c r="P816">
        <v>0.6</v>
      </c>
      <c r="Q816">
        <v>0.9</v>
      </c>
      <c r="R816">
        <v>0.68</v>
      </c>
      <c r="S816">
        <v>0.2</v>
      </c>
      <c r="T816">
        <v>1.6</v>
      </c>
      <c r="U816">
        <v>1.8</v>
      </c>
      <c r="V816">
        <v>1.8</v>
      </c>
      <c r="W816">
        <v>0.7</v>
      </c>
      <c r="X816">
        <v>0.2</v>
      </c>
      <c r="Y816">
        <v>0.8</v>
      </c>
      <c r="Z816">
        <v>1.4</v>
      </c>
      <c r="AA816">
        <v>4</v>
      </c>
    </row>
    <row r="817" spans="1:27" x14ac:dyDescent="0.3">
      <c r="A817" t="s">
        <v>3203</v>
      </c>
      <c r="B817">
        <v>9</v>
      </c>
      <c r="C817" t="s">
        <v>3223</v>
      </c>
      <c r="D817">
        <v>19</v>
      </c>
      <c r="E817">
        <v>3</v>
      </c>
      <c r="F817">
        <v>12.5</v>
      </c>
      <c r="G817">
        <v>1.2</v>
      </c>
      <c r="H817">
        <v>3.1</v>
      </c>
      <c r="I817">
        <v>0.39</v>
      </c>
      <c r="J817">
        <v>1</v>
      </c>
      <c r="K817">
        <v>2.1</v>
      </c>
      <c r="L817">
        <v>0.48699999999999999</v>
      </c>
      <c r="M817">
        <v>0.2</v>
      </c>
      <c r="N817">
        <v>1.1000000000000001</v>
      </c>
      <c r="O817">
        <v>0.2</v>
      </c>
      <c r="P817">
        <v>0.4</v>
      </c>
      <c r="Q817">
        <v>0.8</v>
      </c>
      <c r="R817">
        <v>0.53300000000000003</v>
      </c>
      <c r="S817">
        <v>0.6</v>
      </c>
      <c r="T817">
        <v>1</v>
      </c>
      <c r="U817">
        <v>1.6</v>
      </c>
      <c r="V817">
        <v>0.7</v>
      </c>
      <c r="W817">
        <v>0.4</v>
      </c>
      <c r="X817">
        <v>0.1</v>
      </c>
      <c r="Y817">
        <v>0.4</v>
      </c>
      <c r="Z817">
        <v>1.5</v>
      </c>
      <c r="AA817">
        <v>3.1</v>
      </c>
    </row>
    <row r="818" spans="1:27" x14ac:dyDescent="0.3">
      <c r="A818" t="s">
        <v>3203</v>
      </c>
      <c r="B818">
        <v>10</v>
      </c>
      <c r="C818" t="s">
        <v>3226</v>
      </c>
      <c r="D818">
        <v>13</v>
      </c>
      <c r="E818">
        <v>0</v>
      </c>
      <c r="F818">
        <v>7.2</v>
      </c>
      <c r="G818">
        <v>0.7</v>
      </c>
      <c r="H818">
        <v>1.8</v>
      </c>
      <c r="I818">
        <v>0.39100000000000001</v>
      </c>
      <c r="J818">
        <v>0.7</v>
      </c>
      <c r="K818">
        <v>1.8</v>
      </c>
      <c r="L818">
        <v>0.39100000000000001</v>
      </c>
      <c r="M818">
        <v>0</v>
      </c>
      <c r="N818">
        <v>0</v>
      </c>
      <c r="P818">
        <v>0.8</v>
      </c>
      <c r="Q818">
        <v>1.8</v>
      </c>
      <c r="R818">
        <v>0.41699999999999998</v>
      </c>
      <c r="S818">
        <v>0.6</v>
      </c>
      <c r="T818">
        <v>1.1000000000000001</v>
      </c>
      <c r="U818">
        <v>1.7</v>
      </c>
      <c r="V818">
        <v>0.2</v>
      </c>
      <c r="W818">
        <v>0.2</v>
      </c>
      <c r="X818">
        <v>0.7</v>
      </c>
      <c r="Y818">
        <v>0.6</v>
      </c>
      <c r="Z818">
        <v>1.3</v>
      </c>
      <c r="AA818">
        <v>2.2000000000000002</v>
      </c>
    </row>
    <row r="819" spans="1:27" x14ac:dyDescent="0.3">
      <c r="A819" t="s">
        <v>3203</v>
      </c>
      <c r="B819">
        <v>11</v>
      </c>
      <c r="C819" t="s">
        <v>3224</v>
      </c>
      <c r="D819">
        <v>21</v>
      </c>
      <c r="E819">
        <v>2</v>
      </c>
      <c r="F819">
        <v>12.6</v>
      </c>
      <c r="G819">
        <v>0.4</v>
      </c>
      <c r="H819">
        <v>1.4</v>
      </c>
      <c r="I819">
        <v>0.26700000000000002</v>
      </c>
      <c r="J819">
        <v>0.1</v>
      </c>
      <c r="K819">
        <v>0.4</v>
      </c>
      <c r="L819">
        <v>0.33300000000000002</v>
      </c>
      <c r="M819">
        <v>0.2</v>
      </c>
      <c r="N819">
        <v>1</v>
      </c>
      <c r="O819">
        <v>0.23799999999999999</v>
      </c>
      <c r="P819">
        <v>0.6</v>
      </c>
      <c r="Q819">
        <v>0.6</v>
      </c>
      <c r="R819">
        <v>1</v>
      </c>
      <c r="S819">
        <v>0.1</v>
      </c>
      <c r="T819">
        <v>1</v>
      </c>
      <c r="U819">
        <v>1</v>
      </c>
      <c r="V819">
        <v>1</v>
      </c>
      <c r="W819">
        <v>0.3</v>
      </c>
      <c r="X819">
        <v>0</v>
      </c>
      <c r="Y819">
        <v>1.2</v>
      </c>
      <c r="Z819">
        <v>1.5</v>
      </c>
      <c r="AA819">
        <v>1.6</v>
      </c>
    </row>
    <row r="820" spans="1:27" x14ac:dyDescent="0.3">
      <c r="A820" t="s">
        <v>3203</v>
      </c>
      <c r="B820">
        <v>12</v>
      </c>
      <c r="C820" t="s">
        <v>3230</v>
      </c>
      <c r="D820">
        <v>7</v>
      </c>
      <c r="E820">
        <v>1</v>
      </c>
      <c r="F820">
        <v>2.6</v>
      </c>
      <c r="G820">
        <v>0.3</v>
      </c>
      <c r="H820">
        <v>0.4</v>
      </c>
      <c r="I820">
        <v>0.66700000000000004</v>
      </c>
      <c r="J820">
        <v>0.3</v>
      </c>
      <c r="K820">
        <v>0.4</v>
      </c>
      <c r="L820">
        <v>0.66700000000000004</v>
      </c>
      <c r="M820">
        <v>0</v>
      </c>
      <c r="N820">
        <v>0</v>
      </c>
      <c r="P820">
        <v>0.3</v>
      </c>
      <c r="Q820">
        <v>0.3</v>
      </c>
      <c r="R820">
        <v>1</v>
      </c>
      <c r="S820">
        <v>0</v>
      </c>
      <c r="T820">
        <v>0.3</v>
      </c>
      <c r="U820">
        <v>0.3</v>
      </c>
      <c r="V820">
        <v>0</v>
      </c>
      <c r="W820">
        <v>0</v>
      </c>
      <c r="X820">
        <v>0</v>
      </c>
      <c r="Y820">
        <v>0</v>
      </c>
      <c r="Z820">
        <v>0.3</v>
      </c>
      <c r="AA820">
        <v>0.9</v>
      </c>
    </row>
    <row r="821" spans="1:27" x14ac:dyDescent="0.3">
      <c r="A821" t="s">
        <v>3203</v>
      </c>
      <c r="B821">
        <v>13</v>
      </c>
      <c r="C821" t="s">
        <v>3229</v>
      </c>
      <c r="D821">
        <v>24</v>
      </c>
      <c r="E821">
        <v>0</v>
      </c>
      <c r="F821">
        <v>5.8</v>
      </c>
      <c r="G821">
        <v>0.2</v>
      </c>
      <c r="H821">
        <v>1.2</v>
      </c>
      <c r="I821">
        <v>0.17199999999999999</v>
      </c>
      <c r="J821">
        <v>0.2</v>
      </c>
      <c r="K821">
        <v>0.5</v>
      </c>
      <c r="L821">
        <v>0.38500000000000001</v>
      </c>
      <c r="M821">
        <v>0</v>
      </c>
      <c r="N821">
        <v>0.7</v>
      </c>
      <c r="O821">
        <v>0</v>
      </c>
      <c r="P821">
        <v>0.1</v>
      </c>
      <c r="Q821">
        <v>0.3</v>
      </c>
      <c r="R821">
        <v>0.375</v>
      </c>
      <c r="S821">
        <v>0.1</v>
      </c>
      <c r="T821">
        <v>0.6</v>
      </c>
      <c r="U821">
        <v>0.7</v>
      </c>
      <c r="V821">
        <v>0.3</v>
      </c>
      <c r="W821">
        <v>0.5</v>
      </c>
      <c r="X821">
        <v>0.1</v>
      </c>
      <c r="Y821">
        <v>0.5</v>
      </c>
      <c r="Z821">
        <v>0.7</v>
      </c>
      <c r="AA821">
        <v>0.5</v>
      </c>
    </row>
    <row r="822" spans="1:27" x14ac:dyDescent="0.3">
      <c r="A822" t="s">
        <v>3232</v>
      </c>
      <c r="B822">
        <v>1</v>
      </c>
      <c r="C822" t="s">
        <v>3233</v>
      </c>
      <c r="D822">
        <v>34</v>
      </c>
      <c r="E822">
        <v>34</v>
      </c>
      <c r="F822">
        <v>31.1</v>
      </c>
      <c r="G822">
        <v>5.2</v>
      </c>
      <c r="H822">
        <v>11.2</v>
      </c>
      <c r="I822">
        <v>0.46600000000000003</v>
      </c>
      <c r="J822">
        <v>4.8</v>
      </c>
      <c r="K822">
        <v>10</v>
      </c>
      <c r="L822">
        <v>0.48199999999999998</v>
      </c>
      <c r="M822">
        <v>0.4</v>
      </c>
      <c r="N822">
        <v>1.2</v>
      </c>
      <c r="O822">
        <v>0.33300000000000002</v>
      </c>
      <c r="P822">
        <v>2.9</v>
      </c>
      <c r="Q822">
        <v>4</v>
      </c>
      <c r="R822">
        <v>0.73299999999999998</v>
      </c>
      <c r="S822">
        <v>2.2999999999999998</v>
      </c>
      <c r="T822">
        <v>3.9</v>
      </c>
      <c r="U822">
        <v>6.1</v>
      </c>
      <c r="V822">
        <v>2.7</v>
      </c>
      <c r="W822">
        <v>1.6</v>
      </c>
      <c r="X822">
        <v>0.6</v>
      </c>
      <c r="Y822">
        <v>1.8</v>
      </c>
      <c r="Z822">
        <v>1.9</v>
      </c>
      <c r="AA822">
        <v>13.8</v>
      </c>
    </row>
    <row r="823" spans="1:27" x14ac:dyDescent="0.3">
      <c r="A823" t="s">
        <v>3232</v>
      </c>
      <c r="B823">
        <v>2</v>
      </c>
      <c r="C823" t="s">
        <v>3239</v>
      </c>
      <c r="D823">
        <v>23</v>
      </c>
      <c r="E823">
        <v>23</v>
      </c>
      <c r="F823">
        <v>21.8</v>
      </c>
      <c r="G823">
        <v>4.9000000000000004</v>
      </c>
      <c r="H823">
        <v>10.4</v>
      </c>
      <c r="I823">
        <v>0.47299999999999998</v>
      </c>
      <c r="J823">
        <v>3.7</v>
      </c>
      <c r="K823">
        <v>7</v>
      </c>
      <c r="L823">
        <v>0.51900000000000002</v>
      </c>
      <c r="M823">
        <v>1.3</v>
      </c>
      <c r="N823">
        <v>3.3</v>
      </c>
      <c r="O823">
        <v>0.377</v>
      </c>
      <c r="P823">
        <v>2</v>
      </c>
      <c r="Q823">
        <v>2.6</v>
      </c>
      <c r="R823">
        <v>0.78</v>
      </c>
      <c r="S823">
        <v>1.1000000000000001</v>
      </c>
      <c r="T823">
        <v>3.6</v>
      </c>
      <c r="U823">
        <v>4.7</v>
      </c>
      <c r="V823">
        <v>1</v>
      </c>
      <c r="W823">
        <v>0.7</v>
      </c>
      <c r="X823">
        <v>1</v>
      </c>
      <c r="Y823">
        <v>2</v>
      </c>
      <c r="Z823">
        <v>3.1</v>
      </c>
      <c r="AA823">
        <v>13.1</v>
      </c>
    </row>
    <row r="824" spans="1:27" x14ac:dyDescent="0.3">
      <c r="A824" t="s">
        <v>3232</v>
      </c>
      <c r="B824">
        <v>3</v>
      </c>
      <c r="C824" t="s">
        <v>3235</v>
      </c>
      <c r="D824">
        <v>34</v>
      </c>
      <c r="E824">
        <v>33</v>
      </c>
      <c r="F824">
        <v>32.299999999999997</v>
      </c>
      <c r="G824">
        <v>3.7</v>
      </c>
      <c r="H824">
        <v>8.6999999999999993</v>
      </c>
      <c r="I824">
        <v>0.42099999999999999</v>
      </c>
      <c r="J824">
        <v>1.3</v>
      </c>
      <c r="K824">
        <v>2.7</v>
      </c>
      <c r="L824">
        <v>0.47799999999999998</v>
      </c>
      <c r="M824">
        <v>2.4</v>
      </c>
      <c r="N824">
        <v>6</v>
      </c>
      <c r="O824">
        <v>0.39500000000000002</v>
      </c>
      <c r="P824">
        <v>1.9</v>
      </c>
      <c r="Q824">
        <v>2.2000000000000002</v>
      </c>
      <c r="R824">
        <v>0.84199999999999997</v>
      </c>
      <c r="S824">
        <v>0.2</v>
      </c>
      <c r="T824">
        <v>2.6</v>
      </c>
      <c r="U824">
        <v>2.8</v>
      </c>
      <c r="V824">
        <v>1.9</v>
      </c>
      <c r="W824">
        <v>1.7</v>
      </c>
      <c r="X824">
        <v>0</v>
      </c>
      <c r="Y824">
        <v>1.4</v>
      </c>
      <c r="Z824">
        <v>2.2000000000000002</v>
      </c>
      <c r="AA824">
        <v>11.6</v>
      </c>
    </row>
    <row r="825" spans="1:27" x14ac:dyDescent="0.3">
      <c r="A825" t="s">
        <v>3232</v>
      </c>
      <c r="B825">
        <v>4</v>
      </c>
      <c r="C825" t="s">
        <v>3237</v>
      </c>
      <c r="D825">
        <v>34</v>
      </c>
      <c r="E825">
        <v>33</v>
      </c>
      <c r="F825">
        <v>32.1</v>
      </c>
      <c r="G825">
        <v>3.9</v>
      </c>
      <c r="H825">
        <v>7.2</v>
      </c>
      <c r="I825">
        <v>0.53500000000000003</v>
      </c>
      <c r="J825">
        <v>3.6</v>
      </c>
      <c r="K825">
        <v>6.6</v>
      </c>
      <c r="L825">
        <v>0.54200000000000004</v>
      </c>
      <c r="M825">
        <v>0.3</v>
      </c>
      <c r="N825">
        <v>0.6</v>
      </c>
      <c r="O825">
        <v>0.45</v>
      </c>
      <c r="P825">
        <v>2.2000000000000002</v>
      </c>
      <c r="Q825">
        <v>3.7</v>
      </c>
      <c r="R825">
        <v>0.59099999999999997</v>
      </c>
      <c r="S825">
        <v>0.4</v>
      </c>
      <c r="T825">
        <v>3.3</v>
      </c>
      <c r="U825">
        <v>3.7</v>
      </c>
      <c r="V825">
        <v>4.9000000000000004</v>
      </c>
      <c r="W825">
        <v>1.8</v>
      </c>
      <c r="X825">
        <v>0.2</v>
      </c>
      <c r="Y825">
        <v>2.1</v>
      </c>
      <c r="Z825">
        <v>2.6</v>
      </c>
      <c r="AA825">
        <v>10.199999999999999</v>
      </c>
    </row>
    <row r="826" spans="1:27" x14ac:dyDescent="0.3">
      <c r="A826" t="s">
        <v>3232</v>
      </c>
      <c r="B826">
        <v>5</v>
      </c>
      <c r="C826" t="s">
        <v>3244</v>
      </c>
      <c r="D826">
        <v>24</v>
      </c>
      <c r="E826">
        <v>18</v>
      </c>
      <c r="F826">
        <v>26.8</v>
      </c>
      <c r="G826">
        <v>3.3</v>
      </c>
      <c r="H826">
        <v>6.7</v>
      </c>
      <c r="I826">
        <v>0.49099999999999999</v>
      </c>
      <c r="J826">
        <v>1.9</v>
      </c>
      <c r="K826">
        <v>3.2</v>
      </c>
      <c r="L826">
        <v>0.58399999999999996</v>
      </c>
      <c r="M826">
        <v>1.4</v>
      </c>
      <c r="N826">
        <v>3.5</v>
      </c>
      <c r="O826">
        <v>0.40500000000000003</v>
      </c>
      <c r="P826">
        <v>1.2</v>
      </c>
      <c r="Q826">
        <v>1.4</v>
      </c>
      <c r="R826">
        <v>0.85299999999999998</v>
      </c>
      <c r="S826">
        <v>1.5</v>
      </c>
      <c r="T826">
        <v>3.2</v>
      </c>
      <c r="U826">
        <v>4.7</v>
      </c>
      <c r="V826">
        <v>1.7</v>
      </c>
      <c r="W826">
        <v>1.1000000000000001</v>
      </c>
      <c r="X826">
        <v>0.4</v>
      </c>
      <c r="Y826">
        <v>0.8</v>
      </c>
      <c r="Z826">
        <v>2.7</v>
      </c>
      <c r="AA826">
        <v>9.1999999999999993</v>
      </c>
    </row>
    <row r="827" spans="1:27" x14ac:dyDescent="0.3">
      <c r="A827" t="s">
        <v>3232</v>
      </c>
      <c r="B827">
        <v>6</v>
      </c>
      <c r="C827" t="s">
        <v>3241</v>
      </c>
      <c r="D827">
        <v>34</v>
      </c>
      <c r="E827">
        <v>6</v>
      </c>
      <c r="F827">
        <v>14.1</v>
      </c>
      <c r="G827">
        <v>2.5</v>
      </c>
      <c r="H827">
        <v>4.9000000000000004</v>
      </c>
      <c r="I827">
        <v>0.5</v>
      </c>
      <c r="J827">
        <v>1.5</v>
      </c>
      <c r="K827">
        <v>2.4</v>
      </c>
      <c r="L827">
        <v>0.625</v>
      </c>
      <c r="M827">
        <v>1</v>
      </c>
      <c r="N827">
        <v>2.6</v>
      </c>
      <c r="O827">
        <v>0.38600000000000001</v>
      </c>
      <c r="P827">
        <v>0.6</v>
      </c>
      <c r="Q827">
        <v>1</v>
      </c>
      <c r="R827">
        <v>0.64700000000000002</v>
      </c>
      <c r="S827">
        <v>1</v>
      </c>
      <c r="T827">
        <v>1.5</v>
      </c>
      <c r="U827">
        <v>2.6</v>
      </c>
      <c r="V827">
        <v>0.8</v>
      </c>
      <c r="W827">
        <v>0.6</v>
      </c>
      <c r="X827">
        <v>0.2</v>
      </c>
      <c r="Y827">
        <v>0.7</v>
      </c>
      <c r="Z827">
        <v>2.1</v>
      </c>
      <c r="AA827">
        <v>6.6</v>
      </c>
    </row>
    <row r="828" spans="1:27" x14ac:dyDescent="0.3">
      <c r="A828" t="s">
        <v>3232</v>
      </c>
      <c r="B828">
        <v>7</v>
      </c>
      <c r="C828" t="s">
        <v>3246</v>
      </c>
      <c r="D828">
        <v>34</v>
      </c>
      <c r="E828">
        <v>2</v>
      </c>
      <c r="F828">
        <v>14.6</v>
      </c>
      <c r="G828">
        <v>2</v>
      </c>
      <c r="H828">
        <v>3.7</v>
      </c>
      <c r="I828">
        <v>0.54</v>
      </c>
      <c r="J828">
        <v>1.9</v>
      </c>
      <c r="K828">
        <v>3.3</v>
      </c>
      <c r="L828">
        <v>0.57099999999999995</v>
      </c>
      <c r="M828">
        <v>0.1</v>
      </c>
      <c r="N828">
        <v>0.4</v>
      </c>
      <c r="O828">
        <v>0.28599999999999998</v>
      </c>
      <c r="P828">
        <v>1.5</v>
      </c>
      <c r="Q828">
        <v>2.2999999999999998</v>
      </c>
      <c r="R828">
        <v>0.65400000000000003</v>
      </c>
      <c r="S828">
        <v>1</v>
      </c>
      <c r="T828">
        <v>1.6</v>
      </c>
      <c r="U828">
        <v>2.6</v>
      </c>
      <c r="V828">
        <v>0.3</v>
      </c>
      <c r="W828">
        <v>0.3</v>
      </c>
      <c r="X828">
        <v>0.1</v>
      </c>
      <c r="Y828">
        <v>1.1000000000000001</v>
      </c>
      <c r="Z828">
        <v>1.7</v>
      </c>
      <c r="AA828">
        <v>5.6</v>
      </c>
    </row>
    <row r="829" spans="1:27" x14ac:dyDescent="0.3">
      <c r="A829" t="s">
        <v>3232</v>
      </c>
      <c r="B829">
        <v>8</v>
      </c>
      <c r="C829" t="s">
        <v>3248</v>
      </c>
      <c r="D829">
        <v>34</v>
      </c>
      <c r="E829">
        <v>6</v>
      </c>
      <c r="F829">
        <v>15</v>
      </c>
      <c r="G829">
        <v>1.2</v>
      </c>
      <c r="H829">
        <v>3.3</v>
      </c>
      <c r="I829">
        <v>0.35399999999999998</v>
      </c>
      <c r="J829">
        <v>0.7</v>
      </c>
      <c r="K829">
        <v>1.8</v>
      </c>
      <c r="L829">
        <v>0.41699999999999998</v>
      </c>
      <c r="M829">
        <v>0.4</v>
      </c>
      <c r="N829">
        <v>1.6</v>
      </c>
      <c r="O829">
        <v>0.28299999999999997</v>
      </c>
      <c r="P829">
        <v>0.6</v>
      </c>
      <c r="Q829">
        <v>0.8</v>
      </c>
      <c r="R829">
        <v>0.80800000000000005</v>
      </c>
      <c r="S829">
        <v>0.4</v>
      </c>
      <c r="T829">
        <v>1.2</v>
      </c>
      <c r="U829">
        <v>1.6</v>
      </c>
      <c r="V829">
        <v>1.8</v>
      </c>
      <c r="W829">
        <v>0.6</v>
      </c>
      <c r="X829">
        <v>0</v>
      </c>
      <c r="Y829">
        <v>0.9</v>
      </c>
      <c r="Z829">
        <v>1.4</v>
      </c>
      <c r="AA829">
        <v>3.4</v>
      </c>
    </row>
    <row r="830" spans="1:27" x14ac:dyDescent="0.3">
      <c r="A830" t="s">
        <v>3232</v>
      </c>
      <c r="B830">
        <v>9</v>
      </c>
      <c r="C830" t="s">
        <v>3250</v>
      </c>
      <c r="D830">
        <v>34</v>
      </c>
      <c r="E830">
        <v>8</v>
      </c>
      <c r="F830">
        <v>15.3</v>
      </c>
      <c r="G830">
        <v>0.7</v>
      </c>
      <c r="H830">
        <v>1.8</v>
      </c>
      <c r="I830">
        <v>0.40300000000000002</v>
      </c>
      <c r="J830">
        <v>0.3</v>
      </c>
      <c r="K830">
        <v>0.7</v>
      </c>
      <c r="L830">
        <v>0.36</v>
      </c>
      <c r="M830">
        <v>0.5</v>
      </c>
      <c r="N830">
        <v>1.1000000000000001</v>
      </c>
      <c r="O830">
        <v>0.432</v>
      </c>
      <c r="P830">
        <v>0.3</v>
      </c>
      <c r="Q830">
        <v>0.3</v>
      </c>
      <c r="R830">
        <v>1</v>
      </c>
      <c r="S830">
        <v>0.2</v>
      </c>
      <c r="T830">
        <v>1</v>
      </c>
      <c r="U830">
        <v>1.2</v>
      </c>
      <c r="V830">
        <v>0.6</v>
      </c>
      <c r="W830">
        <v>0.4</v>
      </c>
      <c r="X830">
        <v>0</v>
      </c>
      <c r="Y830">
        <v>0.6</v>
      </c>
      <c r="Z830">
        <v>1.4</v>
      </c>
      <c r="AA830">
        <v>2.2000000000000002</v>
      </c>
    </row>
    <row r="831" spans="1:27" x14ac:dyDescent="0.3">
      <c r="A831" t="s">
        <v>3232</v>
      </c>
      <c r="B831">
        <v>10</v>
      </c>
      <c r="C831" t="s">
        <v>3253</v>
      </c>
      <c r="D831">
        <v>31</v>
      </c>
      <c r="E831">
        <v>2</v>
      </c>
      <c r="F831">
        <v>5</v>
      </c>
      <c r="G831">
        <v>0.7</v>
      </c>
      <c r="H831">
        <v>1.5</v>
      </c>
      <c r="I831">
        <v>0.45800000000000002</v>
      </c>
      <c r="J831">
        <v>0.5</v>
      </c>
      <c r="K831">
        <v>0.9</v>
      </c>
      <c r="L831">
        <v>0.48299999999999998</v>
      </c>
      <c r="M831">
        <v>0.3</v>
      </c>
      <c r="N831">
        <v>0.6</v>
      </c>
      <c r="O831">
        <v>0.42099999999999999</v>
      </c>
      <c r="P831">
        <v>0.4</v>
      </c>
      <c r="Q831">
        <v>0.6</v>
      </c>
      <c r="R831">
        <v>0.61099999999999999</v>
      </c>
      <c r="S831">
        <v>0.5</v>
      </c>
      <c r="T831">
        <v>0.5</v>
      </c>
      <c r="U831">
        <v>1</v>
      </c>
      <c r="V831">
        <v>0.3</v>
      </c>
      <c r="W831">
        <v>0.2</v>
      </c>
      <c r="X831">
        <v>0.1</v>
      </c>
      <c r="Y831">
        <v>0.5</v>
      </c>
      <c r="Z831">
        <v>0.4</v>
      </c>
      <c r="AA831">
        <v>2</v>
      </c>
    </row>
    <row r="832" spans="1:27" x14ac:dyDescent="0.3">
      <c r="A832" t="s">
        <v>3232</v>
      </c>
      <c r="B832">
        <v>11</v>
      </c>
      <c r="C832" t="s">
        <v>3255</v>
      </c>
      <c r="D832">
        <v>31</v>
      </c>
      <c r="E832">
        <v>5</v>
      </c>
      <c r="F832">
        <v>4.5999999999999996</v>
      </c>
      <c r="G832">
        <v>0.6</v>
      </c>
      <c r="H832">
        <v>1.3</v>
      </c>
      <c r="I832">
        <v>0.46200000000000002</v>
      </c>
      <c r="J832">
        <v>0.6</v>
      </c>
      <c r="K832">
        <v>1.3</v>
      </c>
      <c r="L832">
        <v>0.46200000000000002</v>
      </c>
      <c r="M832">
        <v>0</v>
      </c>
      <c r="N832">
        <v>0</v>
      </c>
      <c r="P832">
        <v>0.7</v>
      </c>
      <c r="Q832">
        <v>1.1000000000000001</v>
      </c>
      <c r="R832">
        <v>0.65700000000000003</v>
      </c>
      <c r="S832">
        <v>0.7</v>
      </c>
      <c r="T832">
        <v>0.9</v>
      </c>
      <c r="U832">
        <v>1.6</v>
      </c>
      <c r="V832">
        <v>0.2</v>
      </c>
      <c r="W832">
        <v>0.2</v>
      </c>
      <c r="X832">
        <v>0.4</v>
      </c>
      <c r="Y832">
        <v>0.4</v>
      </c>
      <c r="Z832">
        <v>0.6</v>
      </c>
      <c r="AA832">
        <v>1.9</v>
      </c>
    </row>
    <row r="833" spans="1:27" x14ac:dyDescent="0.3">
      <c r="A833" t="s">
        <v>3232</v>
      </c>
      <c r="B833">
        <v>12</v>
      </c>
      <c r="C833" t="s">
        <v>3258</v>
      </c>
      <c r="D833">
        <v>23</v>
      </c>
      <c r="E833">
        <v>0</v>
      </c>
      <c r="F833">
        <v>3.7</v>
      </c>
      <c r="G833">
        <v>0.3</v>
      </c>
      <c r="H833">
        <v>0.7</v>
      </c>
      <c r="I833">
        <v>0.41199999999999998</v>
      </c>
      <c r="J833">
        <v>0.2</v>
      </c>
      <c r="K833">
        <v>0.3</v>
      </c>
      <c r="L833">
        <v>0.66700000000000004</v>
      </c>
      <c r="M833">
        <v>0.1</v>
      </c>
      <c r="N833">
        <v>0.5</v>
      </c>
      <c r="O833">
        <v>0.27300000000000002</v>
      </c>
      <c r="P833">
        <v>0.1</v>
      </c>
      <c r="Q833">
        <v>0.1</v>
      </c>
      <c r="R833">
        <v>0.66700000000000004</v>
      </c>
      <c r="S833">
        <v>0.3</v>
      </c>
      <c r="T833">
        <v>0.5</v>
      </c>
      <c r="U833">
        <v>0.8</v>
      </c>
      <c r="V833">
        <v>0.2</v>
      </c>
      <c r="W833">
        <v>0.1</v>
      </c>
      <c r="X833">
        <v>0</v>
      </c>
      <c r="Y833">
        <v>0.3</v>
      </c>
      <c r="Z833">
        <v>0.3</v>
      </c>
      <c r="AA833">
        <v>0.8</v>
      </c>
    </row>
    <row r="834" spans="1:27" x14ac:dyDescent="0.3">
      <c r="A834" t="s">
        <v>3232</v>
      </c>
      <c r="B834">
        <v>13</v>
      </c>
      <c r="C834" t="s">
        <v>3261</v>
      </c>
      <c r="D834">
        <v>18</v>
      </c>
      <c r="E834">
        <v>0</v>
      </c>
      <c r="F834">
        <v>2.4</v>
      </c>
      <c r="G834">
        <v>0.3</v>
      </c>
      <c r="H834">
        <v>0.4</v>
      </c>
      <c r="I834">
        <v>0.625</v>
      </c>
      <c r="J834">
        <v>0.1</v>
      </c>
      <c r="K834">
        <v>0.1</v>
      </c>
      <c r="L834">
        <v>1</v>
      </c>
      <c r="M834">
        <v>0.2</v>
      </c>
      <c r="N834">
        <v>0.3</v>
      </c>
      <c r="O834">
        <v>0.5</v>
      </c>
      <c r="P834">
        <v>0.1</v>
      </c>
      <c r="Q834">
        <v>0.2</v>
      </c>
      <c r="R834">
        <v>0.5</v>
      </c>
      <c r="S834">
        <v>0.1</v>
      </c>
      <c r="T834">
        <v>0.2</v>
      </c>
      <c r="U834">
        <v>0.2</v>
      </c>
      <c r="V834">
        <v>0</v>
      </c>
      <c r="W834">
        <v>0.1</v>
      </c>
      <c r="X834">
        <v>0</v>
      </c>
      <c r="Y834">
        <v>0.2</v>
      </c>
      <c r="Z834">
        <v>0.2</v>
      </c>
      <c r="AA834">
        <v>0.8</v>
      </c>
    </row>
    <row r="835" spans="1:27" x14ac:dyDescent="0.3">
      <c r="A835" t="s">
        <v>3232</v>
      </c>
      <c r="B835">
        <v>14</v>
      </c>
      <c r="C835" t="s">
        <v>3263</v>
      </c>
      <c r="D835">
        <v>16</v>
      </c>
      <c r="E835">
        <v>0</v>
      </c>
      <c r="F835">
        <v>1.6</v>
      </c>
      <c r="G835">
        <v>0.1</v>
      </c>
      <c r="H835">
        <v>0.4</v>
      </c>
      <c r="I835">
        <v>0.33300000000000002</v>
      </c>
      <c r="J835">
        <v>0.1</v>
      </c>
      <c r="K835">
        <v>0.1</v>
      </c>
      <c r="L835">
        <v>0.5</v>
      </c>
      <c r="M835">
        <v>0.1</v>
      </c>
      <c r="N835">
        <v>0.3</v>
      </c>
      <c r="O835">
        <v>0.25</v>
      </c>
      <c r="P835">
        <v>0.1</v>
      </c>
      <c r="Q835">
        <v>0.2</v>
      </c>
      <c r="R835">
        <v>0.66700000000000004</v>
      </c>
      <c r="S835">
        <v>0.1</v>
      </c>
      <c r="T835">
        <v>0.1</v>
      </c>
      <c r="U835">
        <v>0.2</v>
      </c>
      <c r="V835">
        <v>0.1</v>
      </c>
      <c r="W835">
        <v>0.1</v>
      </c>
      <c r="X835">
        <v>0</v>
      </c>
      <c r="Y835">
        <v>0.1</v>
      </c>
      <c r="Z835">
        <v>0.3</v>
      </c>
      <c r="AA835">
        <v>0.4</v>
      </c>
    </row>
    <row r="836" spans="1:27" x14ac:dyDescent="0.3">
      <c r="A836" t="s">
        <v>3269</v>
      </c>
      <c r="B836">
        <v>1</v>
      </c>
      <c r="C836" t="s">
        <v>3270</v>
      </c>
      <c r="D836">
        <v>35</v>
      </c>
      <c r="E836">
        <v>35</v>
      </c>
      <c r="F836">
        <v>33.4</v>
      </c>
      <c r="G836">
        <v>5.7</v>
      </c>
      <c r="H836">
        <v>11.8</v>
      </c>
      <c r="I836">
        <v>0.48699999999999999</v>
      </c>
      <c r="J836">
        <v>3.7</v>
      </c>
      <c r="K836">
        <v>7</v>
      </c>
      <c r="L836">
        <v>0.53300000000000003</v>
      </c>
      <c r="M836">
        <v>2</v>
      </c>
      <c r="N836">
        <v>4.8</v>
      </c>
      <c r="O836">
        <v>0.42</v>
      </c>
      <c r="P836">
        <v>4.7</v>
      </c>
      <c r="Q836">
        <v>6.3</v>
      </c>
      <c r="R836">
        <v>0.74299999999999999</v>
      </c>
      <c r="S836">
        <v>0.5</v>
      </c>
      <c r="T836">
        <v>3.1</v>
      </c>
      <c r="U836">
        <v>3.7</v>
      </c>
      <c r="V836">
        <v>2.9</v>
      </c>
      <c r="W836">
        <v>1.1000000000000001</v>
      </c>
      <c r="X836">
        <v>0.7</v>
      </c>
      <c r="Y836">
        <v>2.4</v>
      </c>
      <c r="Z836">
        <v>2.1</v>
      </c>
      <c r="AA836">
        <v>18.2</v>
      </c>
    </row>
    <row r="837" spans="1:27" x14ac:dyDescent="0.3">
      <c r="A837" t="s">
        <v>3269</v>
      </c>
      <c r="B837">
        <v>2</v>
      </c>
      <c r="C837" t="s">
        <v>3272</v>
      </c>
      <c r="D837">
        <v>35</v>
      </c>
      <c r="E837">
        <v>26</v>
      </c>
      <c r="F837">
        <v>31.5</v>
      </c>
      <c r="G837">
        <v>5</v>
      </c>
      <c r="H837">
        <v>11.2</v>
      </c>
      <c r="I837">
        <v>0.44800000000000001</v>
      </c>
      <c r="J837">
        <v>3.5</v>
      </c>
      <c r="K837">
        <v>7.2</v>
      </c>
      <c r="L837">
        <v>0.48399999999999999</v>
      </c>
      <c r="M837">
        <v>1.5</v>
      </c>
      <c r="N837">
        <v>4</v>
      </c>
      <c r="O837">
        <v>0.38100000000000001</v>
      </c>
      <c r="P837">
        <v>3.6</v>
      </c>
      <c r="Q837">
        <v>5.0999999999999996</v>
      </c>
      <c r="R837">
        <v>0.70199999999999996</v>
      </c>
      <c r="S837">
        <v>1</v>
      </c>
      <c r="T837">
        <v>4.7</v>
      </c>
      <c r="U837">
        <v>5.7</v>
      </c>
      <c r="V837">
        <v>3</v>
      </c>
      <c r="W837">
        <v>0.8</v>
      </c>
      <c r="X837">
        <v>0.2</v>
      </c>
      <c r="Y837">
        <v>2</v>
      </c>
      <c r="Z837">
        <v>1.8</v>
      </c>
      <c r="AA837">
        <v>15.1</v>
      </c>
    </row>
    <row r="838" spans="1:27" x14ac:dyDescent="0.3">
      <c r="A838" t="s">
        <v>3269</v>
      </c>
      <c r="B838">
        <v>3</v>
      </c>
      <c r="C838" t="s">
        <v>3273</v>
      </c>
      <c r="D838">
        <v>34</v>
      </c>
      <c r="E838">
        <v>33</v>
      </c>
      <c r="F838">
        <v>26.4</v>
      </c>
      <c r="G838">
        <v>5.6</v>
      </c>
      <c r="H838">
        <v>10.199999999999999</v>
      </c>
      <c r="I838">
        <v>0.55200000000000005</v>
      </c>
      <c r="J838">
        <v>5</v>
      </c>
      <c r="K838">
        <v>8.6</v>
      </c>
      <c r="L838">
        <v>0.57899999999999996</v>
      </c>
      <c r="M838">
        <v>0.7</v>
      </c>
      <c r="N838">
        <v>1.6</v>
      </c>
      <c r="O838">
        <v>0.41099999999999998</v>
      </c>
      <c r="P838">
        <v>1.6</v>
      </c>
      <c r="Q838">
        <v>2.5</v>
      </c>
      <c r="R838">
        <v>0.65500000000000003</v>
      </c>
      <c r="S838">
        <v>2</v>
      </c>
      <c r="T838">
        <v>3.4</v>
      </c>
      <c r="U838">
        <v>5.4</v>
      </c>
      <c r="V838">
        <v>0.4</v>
      </c>
      <c r="W838">
        <v>0.4</v>
      </c>
      <c r="X838">
        <v>0.6</v>
      </c>
      <c r="Y838">
        <v>1.5</v>
      </c>
      <c r="Z838">
        <v>2.4</v>
      </c>
      <c r="AA838">
        <v>13.6</v>
      </c>
    </row>
    <row r="839" spans="1:27" x14ac:dyDescent="0.3">
      <c r="A839" t="s">
        <v>3269</v>
      </c>
      <c r="B839">
        <v>4</v>
      </c>
      <c r="C839" t="s">
        <v>3276</v>
      </c>
      <c r="D839">
        <v>35</v>
      </c>
      <c r="E839">
        <v>35</v>
      </c>
      <c r="F839">
        <v>30.9</v>
      </c>
      <c r="G839">
        <v>3.4</v>
      </c>
      <c r="H839">
        <v>7.4</v>
      </c>
      <c r="I839">
        <v>0.45700000000000002</v>
      </c>
      <c r="J839">
        <v>1.6</v>
      </c>
      <c r="K839">
        <v>2.8</v>
      </c>
      <c r="L839">
        <v>0.57099999999999995</v>
      </c>
      <c r="M839">
        <v>1.8</v>
      </c>
      <c r="N839">
        <v>4.5999999999999996</v>
      </c>
      <c r="O839">
        <v>0.38800000000000001</v>
      </c>
      <c r="P839">
        <v>1.1000000000000001</v>
      </c>
      <c r="Q839">
        <v>1.5</v>
      </c>
      <c r="R839">
        <v>0.76900000000000002</v>
      </c>
      <c r="S839">
        <v>0.3</v>
      </c>
      <c r="T839">
        <v>3.7</v>
      </c>
      <c r="U839">
        <v>4</v>
      </c>
      <c r="V839">
        <v>1.7</v>
      </c>
      <c r="W839">
        <v>1.5</v>
      </c>
      <c r="X839">
        <v>0.5</v>
      </c>
      <c r="Y839">
        <v>1</v>
      </c>
      <c r="Z839">
        <v>2.2999999999999998</v>
      </c>
      <c r="AA839">
        <v>9.6999999999999993</v>
      </c>
    </row>
    <row r="840" spans="1:27" x14ac:dyDescent="0.3">
      <c r="A840" t="s">
        <v>3269</v>
      </c>
      <c r="B840">
        <v>5</v>
      </c>
      <c r="C840" t="s">
        <v>3278</v>
      </c>
      <c r="D840">
        <v>33</v>
      </c>
      <c r="E840">
        <v>9</v>
      </c>
      <c r="F840">
        <v>20.8</v>
      </c>
      <c r="G840">
        <v>2.9</v>
      </c>
      <c r="H840">
        <v>4.9000000000000004</v>
      </c>
      <c r="I840">
        <v>0.59299999999999997</v>
      </c>
      <c r="J840">
        <v>2.8</v>
      </c>
      <c r="K840">
        <v>4.5</v>
      </c>
      <c r="L840">
        <v>0.61299999999999999</v>
      </c>
      <c r="M840">
        <v>0.1</v>
      </c>
      <c r="N840">
        <v>0.4</v>
      </c>
      <c r="O840">
        <v>0.33300000000000002</v>
      </c>
      <c r="P840">
        <v>1</v>
      </c>
      <c r="Q840">
        <v>1.4</v>
      </c>
      <c r="R840">
        <v>0.73899999999999999</v>
      </c>
      <c r="S840">
        <v>1</v>
      </c>
      <c r="T840">
        <v>3.2</v>
      </c>
      <c r="U840">
        <v>4.2</v>
      </c>
      <c r="V840">
        <v>0.7</v>
      </c>
      <c r="W840">
        <v>0.6</v>
      </c>
      <c r="X840">
        <v>0.2</v>
      </c>
      <c r="Y840">
        <v>1.5</v>
      </c>
      <c r="Z840">
        <v>1.7</v>
      </c>
      <c r="AA840">
        <v>7</v>
      </c>
    </row>
    <row r="841" spans="1:27" x14ac:dyDescent="0.3">
      <c r="A841" t="s">
        <v>3269</v>
      </c>
      <c r="B841">
        <v>6</v>
      </c>
      <c r="C841" t="s">
        <v>3281</v>
      </c>
      <c r="D841">
        <v>35</v>
      </c>
      <c r="E841">
        <v>11</v>
      </c>
      <c r="F841">
        <v>23.6</v>
      </c>
      <c r="G841">
        <v>2.1</v>
      </c>
      <c r="H841">
        <v>4.7</v>
      </c>
      <c r="I841">
        <v>0.442</v>
      </c>
      <c r="J841">
        <v>1.1000000000000001</v>
      </c>
      <c r="K841">
        <v>2.1</v>
      </c>
      <c r="L841">
        <v>0.50700000000000001</v>
      </c>
      <c r="M841">
        <v>1</v>
      </c>
      <c r="N841">
        <v>2.6</v>
      </c>
      <c r="O841">
        <v>0.39100000000000001</v>
      </c>
      <c r="P841">
        <v>1</v>
      </c>
      <c r="Q841">
        <v>1.5</v>
      </c>
      <c r="R841">
        <v>0.68600000000000005</v>
      </c>
      <c r="S841">
        <v>0</v>
      </c>
      <c r="T841">
        <v>2.4</v>
      </c>
      <c r="U841">
        <v>2.4</v>
      </c>
      <c r="V841">
        <v>2.8</v>
      </c>
      <c r="W841">
        <v>0.9</v>
      </c>
      <c r="X841">
        <v>0</v>
      </c>
      <c r="Y841">
        <v>1.3</v>
      </c>
      <c r="Z841">
        <v>1.6</v>
      </c>
      <c r="AA841">
        <v>6.2</v>
      </c>
    </row>
    <row r="842" spans="1:27" x14ac:dyDescent="0.3">
      <c r="A842" t="s">
        <v>3269</v>
      </c>
      <c r="B842">
        <v>7</v>
      </c>
      <c r="C842" t="s">
        <v>3292</v>
      </c>
      <c r="D842">
        <v>9</v>
      </c>
      <c r="E842">
        <v>0</v>
      </c>
      <c r="F842">
        <v>6.7</v>
      </c>
      <c r="G842">
        <v>0.9</v>
      </c>
      <c r="H842">
        <v>2</v>
      </c>
      <c r="I842">
        <v>0.44400000000000001</v>
      </c>
      <c r="J842">
        <v>0.8</v>
      </c>
      <c r="K842">
        <v>1.8</v>
      </c>
      <c r="L842">
        <v>0.438</v>
      </c>
      <c r="M842">
        <v>0.1</v>
      </c>
      <c r="N842">
        <v>0.2</v>
      </c>
      <c r="O842">
        <v>0.5</v>
      </c>
      <c r="P842">
        <v>1</v>
      </c>
      <c r="Q842">
        <v>1.3</v>
      </c>
      <c r="R842">
        <v>0.75</v>
      </c>
      <c r="S842">
        <v>1</v>
      </c>
      <c r="T842">
        <v>1.8</v>
      </c>
      <c r="U842">
        <v>2.8</v>
      </c>
      <c r="V842">
        <v>0.6</v>
      </c>
      <c r="W842">
        <v>0.4</v>
      </c>
      <c r="X842">
        <v>0.1</v>
      </c>
      <c r="Y842">
        <v>0.7</v>
      </c>
      <c r="Z842">
        <v>0.4</v>
      </c>
      <c r="AA842">
        <v>2.9</v>
      </c>
    </row>
    <row r="843" spans="1:27" x14ac:dyDescent="0.3">
      <c r="A843" t="s">
        <v>3269</v>
      </c>
      <c r="B843">
        <v>8</v>
      </c>
      <c r="C843" t="s">
        <v>3282</v>
      </c>
      <c r="D843">
        <v>33</v>
      </c>
      <c r="E843">
        <v>24</v>
      </c>
      <c r="F843">
        <v>19.3</v>
      </c>
      <c r="G843">
        <v>0.8</v>
      </c>
      <c r="H843">
        <v>1.7</v>
      </c>
      <c r="I843">
        <v>0.47399999999999998</v>
      </c>
      <c r="J843">
        <v>0.4</v>
      </c>
      <c r="K843">
        <v>0.8</v>
      </c>
      <c r="L843">
        <v>0.5</v>
      </c>
      <c r="M843">
        <v>0.4</v>
      </c>
      <c r="N843">
        <v>0.9</v>
      </c>
      <c r="O843">
        <v>0.44800000000000001</v>
      </c>
      <c r="P843">
        <v>0.8</v>
      </c>
      <c r="Q843">
        <v>1</v>
      </c>
      <c r="R843">
        <v>0.84799999999999998</v>
      </c>
      <c r="S843">
        <v>0.1</v>
      </c>
      <c r="T843">
        <v>1.3</v>
      </c>
      <c r="U843">
        <v>1.4</v>
      </c>
      <c r="V843">
        <v>2.2000000000000002</v>
      </c>
      <c r="W843">
        <v>0.8</v>
      </c>
      <c r="X843">
        <v>0</v>
      </c>
      <c r="Y843">
        <v>0.8</v>
      </c>
      <c r="Z843">
        <v>1.9</v>
      </c>
      <c r="AA843">
        <v>2.9</v>
      </c>
    </row>
    <row r="844" spans="1:27" x14ac:dyDescent="0.3">
      <c r="A844" t="s">
        <v>3269</v>
      </c>
      <c r="B844">
        <v>9</v>
      </c>
      <c r="C844" t="s">
        <v>3288</v>
      </c>
      <c r="D844">
        <v>18</v>
      </c>
      <c r="E844">
        <v>0</v>
      </c>
      <c r="F844">
        <v>9.1</v>
      </c>
      <c r="G844">
        <v>1</v>
      </c>
      <c r="H844">
        <v>1.8</v>
      </c>
      <c r="I844">
        <v>0.54500000000000004</v>
      </c>
      <c r="J844">
        <v>0.9</v>
      </c>
      <c r="K844">
        <v>1.4</v>
      </c>
      <c r="L844">
        <v>0.64</v>
      </c>
      <c r="M844">
        <v>0.1</v>
      </c>
      <c r="N844">
        <v>0.4</v>
      </c>
      <c r="O844">
        <v>0.25</v>
      </c>
      <c r="P844">
        <v>0.3</v>
      </c>
      <c r="Q844">
        <v>0.3</v>
      </c>
      <c r="R844">
        <v>0.83299999999999996</v>
      </c>
      <c r="S844">
        <v>0.9</v>
      </c>
      <c r="T844">
        <v>1.4</v>
      </c>
      <c r="U844">
        <v>2.2999999999999998</v>
      </c>
      <c r="V844">
        <v>0.2</v>
      </c>
      <c r="W844">
        <v>0.3</v>
      </c>
      <c r="X844">
        <v>0.8</v>
      </c>
      <c r="Y844">
        <v>0.1</v>
      </c>
      <c r="Z844">
        <v>0.8</v>
      </c>
      <c r="AA844">
        <v>2.4</v>
      </c>
    </row>
    <row r="845" spans="1:27" x14ac:dyDescent="0.3">
      <c r="A845" t="s">
        <v>3269</v>
      </c>
      <c r="B845">
        <v>10</v>
      </c>
      <c r="C845" t="s">
        <v>3284</v>
      </c>
      <c r="D845">
        <v>32</v>
      </c>
      <c r="E845">
        <v>1</v>
      </c>
      <c r="F845">
        <v>9.1</v>
      </c>
      <c r="G845">
        <v>0.7</v>
      </c>
      <c r="H845">
        <v>2</v>
      </c>
      <c r="I845">
        <v>0.32800000000000001</v>
      </c>
      <c r="J845">
        <v>0.3</v>
      </c>
      <c r="K845">
        <v>0.6</v>
      </c>
      <c r="L845">
        <v>0.4</v>
      </c>
      <c r="M845">
        <v>0.4</v>
      </c>
      <c r="N845">
        <v>1.4</v>
      </c>
      <c r="O845">
        <v>0.29499999999999998</v>
      </c>
      <c r="P845">
        <v>0.6</v>
      </c>
      <c r="Q845">
        <v>0.9</v>
      </c>
      <c r="R845">
        <v>0.64300000000000002</v>
      </c>
      <c r="S845">
        <v>0.3</v>
      </c>
      <c r="T845">
        <v>0.9</v>
      </c>
      <c r="U845">
        <v>1.2</v>
      </c>
      <c r="V845">
        <v>0.5</v>
      </c>
      <c r="W845">
        <v>0.3</v>
      </c>
      <c r="X845">
        <v>0.1</v>
      </c>
      <c r="Y845">
        <v>0.5</v>
      </c>
      <c r="Z845">
        <v>0.7</v>
      </c>
      <c r="AA845">
        <v>2.2999999999999998</v>
      </c>
    </row>
    <row r="846" spans="1:27" x14ac:dyDescent="0.3">
      <c r="A846" t="s">
        <v>3269</v>
      </c>
      <c r="B846">
        <v>11</v>
      </c>
      <c r="C846" t="s">
        <v>3286</v>
      </c>
      <c r="D846">
        <v>29</v>
      </c>
      <c r="E846">
        <v>1</v>
      </c>
      <c r="F846">
        <v>7.8</v>
      </c>
      <c r="G846">
        <v>0.8</v>
      </c>
      <c r="H846">
        <v>1.6</v>
      </c>
      <c r="I846">
        <v>0.53300000000000003</v>
      </c>
      <c r="J846">
        <v>0.8</v>
      </c>
      <c r="K846">
        <v>1.4</v>
      </c>
      <c r="L846">
        <v>0.52400000000000002</v>
      </c>
      <c r="M846">
        <v>0.1</v>
      </c>
      <c r="N846">
        <v>0.1</v>
      </c>
      <c r="O846">
        <v>0.66700000000000004</v>
      </c>
      <c r="P846">
        <v>0.4</v>
      </c>
      <c r="Q846">
        <v>0.9</v>
      </c>
      <c r="R846">
        <v>0.48099999999999998</v>
      </c>
      <c r="S846">
        <v>0.8</v>
      </c>
      <c r="T846">
        <v>1</v>
      </c>
      <c r="U846">
        <v>1.8</v>
      </c>
      <c r="V846">
        <v>0</v>
      </c>
      <c r="W846">
        <v>0.3</v>
      </c>
      <c r="X846">
        <v>0.1</v>
      </c>
      <c r="Y846">
        <v>0.6</v>
      </c>
      <c r="Z846">
        <v>1.6</v>
      </c>
      <c r="AA846">
        <v>2.2000000000000002</v>
      </c>
    </row>
    <row r="847" spans="1:27" x14ac:dyDescent="0.3">
      <c r="A847" t="s">
        <v>3269</v>
      </c>
      <c r="B847">
        <v>12</v>
      </c>
      <c r="C847" t="s">
        <v>3294</v>
      </c>
      <c r="D847">
        <v>4</v>
      </c>
      <c r="E847">
        <v>0</v>
      </c>
      <c r="F847">
        <v>3</v>
      </c>
      <c r="G847">
        <v>0.5</v>
      </c>
      <c r="H847">
        <v>2</v>
      </c>
      <c r="I847">
        <v>0.25</v>
      </c>
      <c r="J847">
        <v>0.3</v>
      </c>
      <c r="K847">
        <v>0.8</v>
      </c>
      <c r="L847">
        <v>0.33300000000000002</v>
      </c>
      <c r="M847">
        <v>0.3</v>
      </c>
      <c r="N847">
        <v>1.3</v>
      </c>
      <c r="O847">
        <v>0.2</v>
      </c>
      <c r="P847">
        <v>0</v>
      </c>
      <c r="Q847">
        <v>0.5</v>
      </c>
      <c r="R847">
        <v>0</v>
      </c>
      <c r="S847">
        <v>0</v>
      </c>
      <c r="T847">
        <v>0.3</v>
      </c>
      <c r="U847">
        <v>0.3</v>
      </c>
      <c r="V847">
        <v>0.5</v>
      </c>
      <c r="W847">
        <v>0</v>
      </c>
      <c r="X847">
        <v>0</v>
      </c>
      <c r="Y847">
        <v>0.5</v>
      </c>
      <c r="Z847">
        <v>0</v>
      </c>
      <c r="AA847">
        <v>1.3</v>
      </c>
    </row>
    <row r="848" spans="1:27" x14ac:dyDescent="0.3">
      <c r="A848" t="s">
        <v>192</v>
      </c>
      <c r="B848">
        <v>1</v>
      </c>
      <c r="C848" t="s">
        <v>3299</v>
      </c>
      <c r="D848">
        <v>33</v>
      </c>
      <c r="E848">
        <v>32</v>
      </c>
      <c r="F848">
        <v>35.6</v>
      </c>
      <c r="G848">
        <v>6.2</v>
      </c>
      <c r="H848">
        <v>12.3</v>
      </c>
      <c r="I848">
        <v>0.504</v>
      </c>
      <c r="J848">
        <v>4.5999999999999996</v>
      </c>
      <c r="K848">
        <v>8.1</v>
      </c>
      <c r="L848">
        <v>0.56899999999999995</v>
      </c>
      <c r="M848">
        <v>1.6</v>
      </c>
      <c r="N848">
        <v>4.2</v>
      </c>
      <c r="O848">
        <v>0.379</v>
      </c>
      <c r="P848">
        <v>3.6</v>
      </c>
      <c r="Q848">
        <v>4.5</v>
      </c>
      <c r="R848">
        <v>0.81599999999999995</v>
      </c>
      <c r="S848">
        <v>1.1000000000000001</v>
      </c>
      <c r="T848">
        <v>3.9</v>
      </c>
      <c r="U848">
        <v>5.0999999999999996</v>
      </c>
      <c r="V848">
        <v>1.8</v>
      </c>
      <c r="W848">
        <v>0.7</v>
      </c>
      <c r="X848">
        <v>0.2</v>
      </c>
      <c r="Y848">
        <v>1.8</v>
      </c>
      <c r="Z848">
        <v>2.2000000000000002</v>
      </c>
      <c r="AA848">
        <v>17.7</v>
      </c>
    </row>
    <row r="849" spans="1:27" x14ac:dyDescent="0.3">
      <c r="A849" t="s">
        <v>192</v>
      </c>
      <c r="B849">
        <v>2</v>
      </c>
      <c r="C849" t="s">
        <v>3300</v>
      </c>
      <c r="D849">
        <v>33</v>
      </c>
      <c r="E849">
        <v>33</v>
      </c>
      <c r="F849">
        <v>37.200000000000003</v>
      </c>
      <c r="G849">
        <v>5.2</v>
      </c>
      <c r="H849">
        <v>11.1</v>
      </c>
      <c r="I849">
        <v>0.47299999999999998</v>
      </c>
      <c r="J849">
        <v>3.8</v>
      </c>
      <c r="K849">
        <v>7</v>
      </c>
      <c r="L849">
        <v>0.54300000000000004</v>
      </c>
      <c r="M849">
        <v>1.4</v>
      </c>
      <c r="N849">
        <v>4.0999999999999996</v>
      </c>
      <c r="O849">
        <v>0.35099999999999998</v>
      </c>
      <c r="P849">
        <v>3.9</v>
      </c>
      <c r="Q849">
        <v>5.2</v>
      </c>
      <c r="R849">
        <v>0.76</v>
      </c>
      <c r="S849">
        <v>0.9</v>
      </c>
      <c r="T849">
        <v>3.5</v>
      </c>
      <c r="U849">
        <v>4.5</v>
      </c>
      <c r="V849">
        <v>4.8</v>
      </c>
      <c r="W849">
        <v>2.4</v>
      </c>
      <c r="X849">
        <v>0.3</v>
      </c>
      <c r="Y849">
        <v>2.8</v>
      </c>
      <c r="Z849">
        <v>2.5</v>
      </c>
      <c r="AA849">
        <v>15.8</v>
      </c>
    </row>
    <row r="850" spans="1:27" x14ac:dyDescent="0.3">
      <c r="A850" t="s">
        <v>192</v>
      </c>
      <c r="B850">
        <v>3</v>
      </c>
      <c r="C850" t="s">
        <v>3303</v>
      </c>
      <c r="D850">
        <v>33</v>
      </c>
      <c r="E850">
        <v>28</v>
      </c>
      <c r="F850">
        <v>27.5</v>
      </c>
      <c r="G850">
        <v>4.5999999999999996</v>
      </c>
      <c r="H850">
        <v>10</v>
      </c>
      <c r="I850">
        <v>0.45800000000000002</v>
      </c>
      <c r="J850">
        <v>3.5</v>
      </c>
      <c r="K850">
        <v>7</v>
      </c>
      <c r="L850">
        <v>0.5</v>
      </c>
      <c r="M850">
        <v>1.1000000000000001</v>
      </c>
      <c r="N850">
        <v>3</v>
      </c>
      <c r="O850">
        <v>0.35699999999999998</v>
      </c>
      <c r="P850">
        <v>3</v>
      </c>
      <c r="Q850">
        <v>4.0999999999999996</v>
      </c>
      <c r="R850">
        <v>0.72799999999999998</v>
      </c>
      <c r="S850">
        <v>1.8</v>
      </c>
      <c r="T850">
        <v>6.2</v>
      </c>
      <c r="U850">
        <v>8</v>
      </c>
      <c r="V850">
        <v>1.2</v>
      </c>
      <c r="W850">
        <v>1</v>
      </c>
      <c r="X850">
        <v>0.7</v>
      </c>
      <c r="Y850">
        <v>2.4</v>
      </c>
      <c r="Z850">
        <v>3.6</v>
      </c>
      <c r="AA850">
        <v>13.2</v>
      </c>
    </row>
    <row r="851" spans="1:27" x14ac:dyDescent="0.3">
      <c r="A851" t="s">
        <v>192</v>
      </c>
      <c r="B851">
        <v>4</v>
      </c>
      <c r="C851" t="s">
        <v>3305</v>
      </c>
      <c r="D851">
        <v>33</v>
      </c>
      <c r="E851">
        <v>20</v>
      </c>
      <c r="F851">
        <v>29.6</v>
      </c>
      <c r="G851">
        <v>3.9</v>
      </c>
      <c r="H851">
        <v>9.6999999999999993</v>
      </c>
      <c r="I851">
        <v>0.40799999999999997</v>
      </c>
      <c r="J851">
        <v>1.9</v>
      </c>
      <c r="K851">
        <v>4</v>
      </c>
      <c r="L851">
        <v>0.47399999999999998</v>
      </c>
      <c r="M851">
        <v>2</v>
      </c>
      <c r="N851">
        <v>5.6</v>
      </c>
      <c r="O851">
        <v>0.36</v>
      </c>
      <c r="P851">
        <v>2.6</v>
      </c>
      <c r="Q851">
        <v>3.4</v>
      </c>
      <c r="R851">
        <v>0.78400000000000003</v>
      </c>
      <c r="S851">
        <v>0.4</v>
      </c>
      <c r="T851">
        <v>1.9</v>
      </c>
      <c r="U851">
        <v>2.4</v>
      </c>
      <c r="V851">
        <v>2.2999999999999998</v>
      </c>
      <c r="W851">
        <v>0.6</v>
      </c>
      <c r="X851">
        <v>0</v>
      </c>
      <c r="Y851">
        <v>1.6</v>
      </c>
      <c r="Z851">
        <v>2</v>
      </c>
      <c r="AA851">
        <v>12.5</v>
      </c>
    </row>
    <row r="852" spans="1:27" x14ac:dyDescent="0.3">
      <c r="A852" t="s">
        <v>192</v>
      </c>
      <c r="B852">
        <v>5</v>
      </c>
      <c r="C852" t="s">
        <v>3307</v>
      </c>
      <c r="D852">
        <v>28</v>
      </c>
      <c r="E852">
        <v>21</v>
      </c>
      <c r="F852">
        <v>28.6</v>
      </c>
      <c r="G852">
        <v>2.7</v>
      </c>
      <c r="H852">
        <v>6</v>
      </c>
      <c r="I852">
        <v>0.44400000000000001</v>
      </c>
      <c r="J852">
        <v>0.9</v>
      </c>
      <c r="K852">
        <v>1.5</v>
      </c>
      <c r="L852">
        <v>0.59499999999999997</v>
      </c>
      <c r="M852">
        <v>1.8</v>
      </c>
      <c r="N852">
        <v>4.5</v>
      </c>
      <c r="O852">
        <v>0.39400000000000002</v>
      </c>
      <c r="P852">
        <v>1.1000000000000001</v>
      </c>
      <c r="Q852">
        <v>1.4</v>
      </c>
      <c r="R852">
        <v>0.76900000000000002</v>
      </c>
      <c r="S852">
        <v>0.8</v>
      </c>
      <c r="T852">
        <v>2.9</v>
      </c>
      <c r="U852">
        <v>3.6</v>
      </c>
      <c r="V852">
        <v>1.1000000000000001</v>
      </c>
      <c r="W852">
        <v>1</v>
      </c>
      <c r="X852">
        <v>0.1</v>
      </c>
      <c r="Y852">
        <v>0.8</v>
      </c>
      <c r="Z852">
        <v>1.6</v>
      </c>
      <c r="AA852">
        <v>8.1999999999999993</v>
      </c>
    </row>
    <row r="853" spans="1:27" x14ac:dyDescent="0.3">
      <c r="A853" t="s">
        <v>192</v>
      </c>
      <c r="B853">
        <v>6</v>
      </c>
      <c r="C853" t="s">
        <v>3312</v>
      </c>
      <c r="D853">
        <v>13</v>
      </c>
      <c r="E853">
        <v>10</v>
      </c>
      <c r="F853">
        <v>24.5</v>
      </c>
      <c r="G853">
        <v>2.2999999999999998</v>
      </c>
      <c r="H853">
        <v>6.2</v>
      </c>
      <c r="I853">
        <v>0.375</v>
      </c>
      <c r="J853">
        <v>1.6</v>
      </c>
      <c r="K853">
        <v>3.4</v>
      </c>
      <c r="L853">
        <v>0.47699999999999998</v>
      </c>
      <c r="M853">
        <v>0.7</v>
      </c>
      <c r="N853">
        <v>2.8</v>
      </c>
      <c r="O853">
        <v>0.25</v>
      </c>
      <c r="P853">
        <v>2.2000000000000002</v>
      </c>
      <c r="Q853">
        <v>3.7</v>
      </c>
      <c r="R853">
        <v>0.58299999999999996</v>
      </c>
      <c r="S853">
        <v>0.6</v>
      </c>
      <c r="T853">
        <v>2.6</v>
      </c>
      <c r="U853">
        <v>3.2</v>
      </c>
      <c r="V853">
        <v>1.4</v>
      </c>
      <c r="W853">
        <v>1</v>
      </c>
      <c r="X853">
        <v>0.4</v>
      </c>
      <c r="Y853">
        <v>1.9</v>
      </c>
      <c r="Z853">
        <v>2.2000000000000002</v>
      </c>
      <c r="AA853">
        <v>7.5</v>
      </c>
    </row>
    <row r="854" spans="1:27" x14ac:dyDescent="0.3">
      <c r="A854" t="s">
        <v>192</v>
      </c>
      <c r="B854">
        <v>7</v>
      </c>
      <c r="C854" t="s">
        <v>3310</v>
      </c>
      <c r="D854">
        <v>29</v>
      </c>
      <c r="E854">
        <v>8</v>
      </c>
      <c r="F854">
        <v>15.1</v>
      </c>
      <c r="G854">
        <v>1.1000000000000001</v>
      </c>
      <c r="H854">
        <v>3.1</v>
      </c>
      <c r="I854">
        <v>0.36699999999999999</v>
      </c>
      <c r="J854">
        <v>0.3</v>
      </c>
      <c r="K854">
        <v>0.8</v>
      </c>
      <c r="L854">
        <v>0.435</v>
      </c>
      <c r="M854">
        <v>0.8</v>
      </c>
      <c r="N854">
        <v>2.2999999999999998</v>
      </c>
      <c r="O854">
        <v>0.34300000000000003</v>
      </c>
      <c r="P854">
        <v>0.4</v>
      </c>
      <c r="Q854">
        <v>0.6</v>
      </c>
      <c r="R854">
        <v>0.81299999999999994</v>
      </c>
      <c r="S854">
        <v>0.6</v>
      </c>
      <c r="T854">
        <v>2.6</v>
      </c>
      <c r="U854">
        <v>3.1</v>
      </c>
      <c r="V854">
        <v>0.4</v>
      </c>
      <c r="W854">
        <v>0.2</v>
      </c>
      <c r="X854">
        <v>0.6</v>
      </c>
      <c r="Y854">
        <v>0.7</v>
      </c>
      <c r="Z854">
        <v>1.6</v>
      </c>
      <c r="AA854">
        <v>3.5</v>
      </c>
    </row>
    <row r="855" spans="1:27" x14ac:dyDescent="0.3">
      <c r="A855" t="s">
        <v>192</v>
      </c>
      <c r="B855">
        <v>8</v>
      </c>
      <c r="C855" t="s">
        <v>3317</v>
      </c>
      <c r="D855">
        <v>23</v>
      </c>
      <c r="E855">
        <v>11</v>
      </c>
      <c r="F855">
        <v>12.7</v>
      </c>
      <c r="G855">
        <v>1.3</v>
      </c>
      <c r="H855">
        <v>2.1</v>
      </c>
      <c r="I855">
        <v>0.60399999999999998</v>
      </c>
      <c r="J855">
        <v>1.3</v>
      </c>
      <c r="K855">
        <v>2.1</v>
      </c>
      <c r="L855">
        <v>0.60399999999999998</v>
      </c>
      <c r="M855">
        <v>0</v>
      </c>
      <c r="N855">
        <v>0</v>
      </c>
      <c r="P855">
        <v>0.3</v>
      </c>
      <c r="Q855">
        <v>0.7</v>
      </c>
      <c r="R855">
        <v>0.438</v>
      </c>
      <c r="S855">
        <v>1.4</v>
      </c>
      <c r="T855">
        <v>1</v>
      </c>
      <c r="U855">
        <v>2.4</v>
      </c>
      <c r="V855">
        <v>0.4</v>
      </c>
      <c r="W855">
        <v>0.3</v>
      </c>
      <c r="X855">
        <v>0.9</v>
      </c>
      <c r="Y855">
        <v>1.1000000000000001</v>
      </c>
      <c r="Z855">
        <v>1.8</v>
      </c>
      <c r="AA855">
        <v>2.8</v>
      </c>
    </row>
    <row r="856" spans="1:27" x14ac:dyDescent="0.3">
      <c r="A856" t="s">
        <v>192</v>
      </c>
      <c r="B856">
        <v>9</v>
      </c>
      <c r="C856" t="s">
        <v>3314</v>
      </c>
      <c r="D856">
        <v>31</v>
      </c>
      <c r="E856">
        <v>2</v>
      </c>
      <c r="F856">
        <v>10.3</v>
      </c>
      <c r="G856">
        <v>0.9</v>
      </c>
      <c r="H856">
        <v>2.5</v>
      </c>
      <c r="I856">
        <v>0.377</v>
      </c>
      <c r="J856">
        <v>0.5</v>
      </c>
      <c r="K856">
        <v>0.9</v>
      </c>
      <c r="L856">
        <v>0.63</v>
      </c>
      <c r="M856">
        <v>0.4</v>
      </c>
      <c r="N856">
        <v>1.6</v>
      </c>
      <c r="O856">
        <v>0.24</v>
      </c>
      <c r="P856">
        <v>0.2</v>
      </c>
      <c r="Q856">
        <v>0.4</v>
      </c>
      <c r="R856">
        <v>0.53800000000000003</v>
      </c>
      <c r="S856">
        <v>0.5</v>
      </c>
      <c r="T856">
        <v>1.4</v>
      </c>
      <c r="U856">
        <v>1.8</v>
      </c>
      <c r="V856">
        <v>0.5</v>
      </c>
      <c r="W856">
        <v>0.3</v>
      </c>
      <c r="X856">
        <v>0.1</v>
      </c>
      <c r="Y856">
        <v>0.6</v>
      </c>
      <c r="Z856">
        <v>1.6</v>
      </c>
      <c r="AA856">
        <v>2.5</v>
      </c>
    </row>
    <row r="857" spans="1:27" x14ac:dyDescent="0.3">
      <c r="A857" t="s">
        <v>192</v>
      </c>
      <c r="B857">
        <v>10</v>
      </c>
      <c r="C857" t="s">
        <v>3319</v>
      </c>
      <c r="D857">
        <v>23</v>
      </c>
      <c r="E857">
        <v>0</v>
      </c>
      <c r="F857">
        <v>6</v>
      </c>
      <c r="G857">
        <v>0.1</v>
      </c>
      <c r="H857">
        <v>0.4</v>
      </c>
      <c r="I857">
        <v>0.222</v>
      </c>
      <c r="J857">
        <v>0</v>
      </c>
      <c r="K857">
        <v>0.1</v>
      </c>
      <c r="L857">
        <v>0.5</v>
      </c>
      <c r="M857">
        <v>0</v>
      </c>
      <c r="N857">
        <v>0.3</v>
      </c>
      <c r="O857">
        <v>0.14299999999999999</v>
      </c>
      <c r="P857">
        <v>0</v>
      </c>
      <c r="Q857">
        <v>0</v>
      </c>
      <c r="S857">
        <v>0.1</v>
      </c>
      <c r="T857">
        <v>0.3</v>
      </c>
      <c r="U857">
        <v>0.4</v>
      </c>
      <c r="V857">
        <v>0.4</v>
      </c>
      <c r="W857">
        <v>0.3</v>
      </c>
      <c r="X857">
        <v>0</v>
      </c>
      <c r="Y857">
        <v>0.1</v>
      </c>
      <c r="Z857">
        <v>0.5</v>
      </c>
      <c r="AA857">
        <v>0.2</v>
      </c>
    </row>
    <row r="858" spans="1:27" x14ac:dyDescent="0.3">
      <c r="A858" t="s">
        <v>192</v>
      </c>
      <c r="B858">
        <v>11</v>
      </c>
      <c r="C858" t="s">
        <v>3321</v>
      </c>
      <c r="D858">
        <v>6</v>
      </c>
      <c r="E858">
        <v>0</v>
      </c>
      <c r="F858">
        <v>1</v>
      </c>
      <c r="G858">
        <v>0</v>
      </c>
      <c r="H858">
        <v>0.3</v>
      </c>
      <c r="I858">
        <v>0</v>
      </c>
      <c r="J858">
        <v>0</v>
      </c>
      <c r="K858">
        <v>0.3</v>
      </c>
      <c r="L858">
        <v>0</v>
      </c>
      <c r="M858">
        <v>0</v>
      </c>
      <c r="N858">
        <v>0</v>
      </c>
      <c r="P858">
        <v>0</v>
      </c>
      <c r="Q858">
        <v>0.3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 x14ac:dyDescent="0.3">
      <c r="A859" t="s">
        <v>3326</v>
      </c>
      <c r="B859">
        <v>1</v>
      </c>
      <c r="C859" t="s">
        <v>3327</v>
      </c>
      <c r="D859">
        <v>34</v>
      </c>
      <c r="E859">
        <v>34</v>
      </c>
      <c r="F859">
        <v>31.2</v>
      </c>
      <c r="G859">
        <v>5.2</v>
      </c>
      <c r="H859">
        <v>12.1</v>
      </c>
      <c r="I859">
        <v>0.42899999999999999</v>
      </c>
      <c r="J859">
        <v>3.7</v>
      </c>
      <c r="K859">
        <v>7.9</v>
      </c>
      <c r="L859">
        <v>0.47599999999999998</v>
      </c>
      <c r="M859">
        <v>1.4</v>
      </c>
      <c r="N859">
        <v>4.2</v>
      </c>
      <c r="O859">
        <v>0.34300000000000003</v>
      </c>
      <c r="P859">
        <v>3.8</v>
      </c>
      <c r="Q859">
        <v>5.7</v>
      </c>
      <c r="R859">
        <v>0.65600000000000003</v>
      </c>
      <c r="S859">
        <v>1.7</v>
      </c>
      <c r="T859">
        <v>5.2</v>
      </c>
      <c r="U859">
        <v>7</v>
      </c>
      <c r="V859">
        <v>1.9</v>
      </c>
      <c r="W859">
        <v>1.7</v>
      </c>
      <c r="X859">
        <v>0.2</v>
      </c>
      <c r="Y859">
        <v>2</v>
      </c>
      <c r="Z859">
        <v>2.7</v>
      </c>
      <c r="AA859">
        <v>15.6</v>
      </c>
    </row>
    <row r="860" spans="1:27" x14ac:dyDescent="0.3">
      <c r="A860" t="s">
        <v>3326</v>
      </c>
      <c r="B860">
        <v>2</v>
      </c>
      <c r="C860" t="s">
        <v>3329</v>
      </c>
      <c r="D860">
        <v>32</v>
      </c>
      <c r="E860">
        <v>30</v>
      </c>
      <c r="F860">
        <v>28</v>
      </c>
      <c r="G860">
        <v>4.5999999999999996</v>
      </c>
      <c r="H860">
        <v>9.3000000000000007</v>
      </c>
      <c r="I860">
        <v>0.49299999999999999</v>
      </c>
      <c r="J860">
        <v>4.2</v>
      </c>
      <c r="K860">
        <v>7.3</v>
      </c>
      <c r="L860">
        <v>0.57499999999999996</v>
      </c>
      <c r="M860">
        <v>0.4</v>
      </c>
      <c r="N860">
        <v>2</v>
      </c>
      <c r="O860">
        <v>0.2</v>
      </c>
      <c r="P860">
        <v>3.9</v>
      </c>
      <c r="Q860">
        <v>5.4</v>
      </c>
      <c r="R860">
        <v>0.72299999999999998</v>
      </c>
      <c r="S860">
        <v>2.1</v>
      </c>
      <c r="T860">
        <v>2.9</v>
      </c>
      <c r="U860">
        <v>5</v>
      </c>
      <c r="V860">
        <v>1.2</v>
      </c>
      <c r="W860">
        <v>1.3</v>
      </c>
      <c r="X860">
        <v>0.2</v>
      </c>
      <c r="Y860">
        <v>2.2999999999999998</v>
      </c>
      <c r="Z860">
        <v>3.2</v>
      </c>
      <c r="AA860">
        <v>13.5</v>
      </c>
    </row>
    <row r="861" spans="1:27" x14ac:dyDescent="0.3">
      <c r="A861" t="s">
        <v>3326</v>
      </c>
      <c r="B861">
        <v>3</v>
      </c>
      <c r="C861" t="s">
        <v>3330</v>
      </c>
      <c r="D861">
        <v>35</v>
      </c>
      <c r="E861">
        <v>34</v>
      </c>
      <c r="F861">
        <v>29.2</v>
      </c>
      <c r="G861">
        <v>4.3</v>
      </c>
      <c r="H861">
        <v>9</v>
      </c>
      <c r="I861">
        <v>0.47599999999999998</v>
      </c>
      <c r="J861">
        <v>4.2</v>
      </c>
      <c r="K861">
        <v>8.6999999999999993</v>
      </c>
      <c r="L861">
        <v>0.48</v>
      </c>
      <c r="M861">
        <v>0.1</v>
      </c>
      <c r="N861">
        <v>0.3</v>
      </c>
      <c r="O861">
        <v>0.36399999999999999</v>
      </c>
      <c r="P861">
        <v>1.3</v>
      </c>
      <c r="Q861">
        <v>1.8</v>
      </c>
      <c r="R861">
        <v>0.71399999999999997</v>
      </c>
      <c r="S861">
        <v>2.2000000000000002</v>
      </c>
      <c r="T861">
        <v>3.5</v>
      </c>
      <c r="U861">
        <v>5.7</v>
      </c>
      <c r="V861">
        <v>1</v>
      </c>
      <c r="W861">
        <v>1.1000000000000001</v>
      </c>
      <c r="X861">
        <v>0.5</v>
      </c>
      <c r="Y861">
        <v>1.1000000000000001</v>
      </c>
      <c r="Z861">
        <v>3</v>
      </c>
      <c r="AA861">
        <v>10</v>
      </c>
    </row>
    <row r="862" spans="1:27" x14ac:dyDescent="0.3">
      <c r="A862" t="s">
        <v>3326</v>
      </c>
      <c r="B862">
        <v>4</v>
      </c>
      <c r="C862" t="s">
        <v>3332</v>
      </c>
      <c r="D862">
        <v>32</v>
      </c>
      <c r="E862">
        <v>25</v>
      </c>
      <c r="F862">
        <v>27</v>
      </c>
      <c r="G862">
        <v>2.9</v>
      </c>
      <c r="H862">
        <v>7.5</v>
      </c>
      <c r="I862">
        <v>0.39</v>
      </c>
      <c r="J862">
        <v>2.2000000000000002</v>
      </c>
      <c r="K862">
        <v>4.9000000000000004</v>
      </c>
      <c r="L862">
        <v>0.44900000000000001</v>
      </c>
      <c r="M862">
        <v>0.8</v>
      </c>
      <c r="N862">
        <v>2.7</v>
      </c>
      <c r="O862">
        <v>0.28199999999999997</v>
      </c>
      <c r="P862">
        <v>2.2000000000000002</v>
      </c>
      <c r="Q862">
        <v>4.2</v>
      </c>
      <c r="R862">
        <v>0.52600000000000002</v>
      </c>
      <c r="S862">
        <v>0.5</v>
      </c>
      <c r="T862">
        <v>1.6</v>
      </c>
      <c r="U862">
        <v>2</v>
      </c>
      <c r="V862">
        <v>4.5999999999999996</v>
      </c>
      <c r="W862">
        <v>2.1</v>
      </c>
      <c r="X862">
        <v>0.1</v>
      </c>
      <c r="Y862">
        <v>3</v>
      </c>
      <c r="Z862">
        <v>3.3</v>
      </c>
      <c r="AA862">
        <v>8.8000000000000007</v>
      </c>
    </row>
    <row r="863" spans="1:27" x14ac:dyDescent="0.3">
      <c r="A863" t="s">
        <v>3326</v>
      </c>
      <c r="B863">
        <v>5</v>
      </c>
      <c r="C863" t="s">
        <v>3331</v>
      </c>
      <c r="D863">
        <v>34</v>
      </c>
      <c r="E863">
        <v>1</v>
      </c>
      <c r="F863">
        <v>18</v>
      </c>
      <c r="G863">
        <v>2.9</v>
      </c>
      <c r="H863">
        <v>7.4</v>
      </c>
      <c r="I863">
        <v>0.38300000000000001</v>
      </c>
      <c r="J863">
        <v>1.6</v>
      </c>
      <c r="K863">
        <v>3.4</v>
      </c>
      <c r="L863">
        <v>0.45700000000000002</v>
      </c>
      <c r="M863">
        <v>1.3</v>
      </c>
      <c r="N863">
        <v>4</v>
      </c>
      <c r="O863">
        <v>0.32100000000000001</v>
      </c>
      <c r="P863">
        <v>1.6</v>
      </c>
      <c r="Q863">
        <v>2.1</v>
      </c>
      <c r="R863">
        <v>0.78900000000000003</v>
      </c>
      <c r="S863">
        <v>0.6</v>
      </c>
      <c r="T863">
        <v>1.6</v>
      </c>
      <c r="U863">
        <v>2.2000000000000002</v>
      </c>
      <c r="V863">
        <v>0.6</v>
      </c>
      <c r="W863">
        <v>1.1000000000000001</v>
      </c>
      <c r="X863">
        <v>0.1</v>
      </c>
      <c r="Y863">
        <v>1</v>
      </c>
      <c r="Z863">
        <v>2.4</v>
      </c>
      <c r="AA863">
        <v>8.6</v>
      </c>
    </row>
    <row r="864" spans="1:27" x14ac:dyDescent="0.3">
      <c r="A864" t="s">
        <v>3326</v>
      </c>
      <c r="B864">
        <v>6</v>
      </c>
      <c r="C864" t="s">
        <v>3334</v>
      </c>
      <c r="D864">
        <v>35</v>
      </c>
      <c r="E864">
        <v>13</v>
      </c>
      <c r="F864">
        <v>20.9</v>
      </c>
      <c r="G864">
        <v>1.8</v>
      </c>
      <c r="H864">
        <v>5</v>
      </c>
      <c r="I864">
        <v>0.36599999999999999</v>
      </c>
      <c r="J864">
        <v>1.4</v>
      </c>
      <c r="K864">
        <v>3.2</v>
      </c>
      <c r="L864">
        <v>0.438</v>
      </c>
      <c r="M864">
        <v>0.4</v>
      </c>
      <c r="N864">
        <v>1.8</v>
      </c>
      <c r="O864">
        <v>0.23799999999999999</v>
      </c>
      <c r="P864">
        <v>3</v>
      </c>
      <c r="Q864">
        <v>3.9</v>
      </c>
      <c r="R864">
        <v>0.77</v>
      </c>
      <c r="S864">
        <v>0.7</v>
      </c>
      <c r="T864">
        <v>1.5</v>
      </c>
      <c r="U864">
        <v>2.2000000000000002</v>
      </c>
      <c r="V864">
        <v>2.4</v>
      </c>
      <c r="W864">
        <v>0.9</v>
      </c>
      <c r="X864">
        <v>0</v>
      </c>
      <c r="Y864">
        <v>1.7</v>
      </c>
      <c r="Z864">
        <v>1.8</v>
      </c>
      <c r="AA864">
        <v>7.1</v>
      </c>
    </row>
    <row r="865" spans="1:27" x14ac:dyDescent="0.3">
      <c r="A865" t="s">
        <v>3326</v>
      </c>
      <c r="B865">
        <v>7</v>
      </c>
      <c r="C865" t="s">
        <v>3336</v>
      </c>
      <c r="D865">
        <v>34</v>
      </c>
      <c r="E865">
        <v>1</v>
      </c>
      <c r="F865">
        <v>12.1</v>
      </c>
      <c r="G865">
        <v>1.7</v>
      </c>
      <c r="H865">
        <v>4.7</v>
      </c>
      <c r="I865">
        <v>0.36599999999999999</v>
      </c>
      <c r="J865">
        <v>0.3</v>
      </c>
      <c r="K865">
        <v>0.9</v>
      </c>
      <c r="L865">
        <v>0.3</v>
      </c>
      <c r="M865">
        <v>1.5</v>
      </c>
      <c r="N865">
        <v>3.9</v>
      </c>
      <c r="O865">
        <v>0.38200000000000001</v>
      </c>
      <c r="P865">
        <v>0.3</v>
      </c>
      <c r="Q865">
        <v>0.4</v>
      </c>
      <c r="R865">
        <v>0.73299999999999998</v>
      </c>
      <c r="S865">
        <v>0.4</v>
      </c>
      <c r="T865">
        <v>0.4</v>
      </c>
      <c r="U865">
        <v>0.9</v>
      </c>
      <c r="V865">
        <v>0.3</v>
      </c>
      <c r="W865">
        <v>0.1</v>
      </c>
      <c r="X865">
        <v>0</v>
      </c>
      <c r="Y865">
        <v>0.3</v>
      </c>
      <c r="Z865">
        <v>1.2</v>
      </c>
      <c r="AA865">
        <v>5.3</v>
      </c>
    </row>
    <row r="866" spans="1:27" x14ac:dyDescent="0.3">
      <c r="A866" t="s">
        <v>3326</v>
      </c>
      <c r="B866">
        <v>8</v>
      </c>
      <c r="C866" t="s">
        <v>3338</v>
      </c>
      <c r="D866">
        <v>33</v>
      </c>
      <c r="E866">
        <v>2</v>
      </c>
      <c r="F866">
        <v>13.9</v>
      </c>
      <c r="G866">
        <v>1.5</v>
      </c>
      <c r="H866">
        <v>2.9</v>
      </c>
      <c r="I866">
        <v>0.53700000000000003</v>
      </c>
      <c r="J866">
        <v>0.8</v>
      </c>
      <c r="K866">
        <v>1.1000000000000001</v>
      </c>
      <c r="L866">
        <v>0.73</v>
      </c>
      <c r="M866">
        <v>0.7</v>
      </c>
      <c r="N866">
        <v>1.8</v>
      </c>
      <c r="O866">
        <v>0.41399999999999998</v>
      </c>
      <c r="P866">
        <v>1</v>
      </c>
      <c r="Q866">
        <v>1.2</v>
      </c>
      <c r="R866">
        <v>0.8</v>
      </c>
      <c r="S866">
        <v>0.3</v>
      </c>
      <c r="T866">
        <v>0.9</v>
      </c>
      <c r="U866">
        <v>1.2</v>
      </c>
      <c r="V866">
        <v>0.3</v>
      </c>
      <c r="W866">
        <v>0.3</v>
      </c>
      <c r="X866">
        <v>0.2</v>
      </c>
      <c r="Y866">
        <v>0.6</v>
      </c>
      <c r="Z866">
        <v>1.3</v>
      </c>
      <c r="AA866">
        <v>4.8</v>
      </c>
    </row>
    <row r="867" spans="1:27" x14ac:dyDescent="0.3">
      <c r="A867" t="s">
        <v>3326</v>
      </c>
      <c r="B867">
        <v>9</v>
      </c>
      <c r="C867" t="s">
        <v>3340</v>
      </c>
      <c r="D867">
        <v>35</v>
      </c>
      <c r="E867">
        <v>34</v>
      </c>
      <c r="F867">
        <v>16.5</v>
      </c>
      <c r="G867">
        <v>1.4</v>
      </c>
      <c r="H867">
        <v>1.9</v>
      </c>
      <c r="I867">
        <v>0.71599999999999997</v>
      </c>
      <c r="J867">
        <v>1.4</v>
      </c>
      <c r="K867">
        <v>1.9</v>
      </c>
      <c r="L867">
        <v>0.71599999999999997</v>
      </c>
      <c r="M867">
        <v>0</v>
      </c>
      <c r="N867">
        <v>0</v>
      </c>
      <c r="P867">
        <v>0.3</v>
      </c>
      <c r="Q867">
        <v>0.8</v>
      </c>
      <c r="R867">
        <v>0.42899999999999999</v>
      </c>
      <c r="S867">
        <v>1</v>
      </c>
      <c r="T867">
        <v>2.2000000000000002</v>
      </c>
      <c r="U867">
        <v>3.2</v>
      </c>
      <c r="V867">
        <v>0.3</v>
      </c>
      <c r="W867">
        <v>0.3</v>
      </c>
      <c r="X867">
        <v>0.3</v>
      </c>
      <c r="Y867">
        <v>0.4</v>
      </c>
      <c r="Z867">
        <v>2.2000000000000002</v>
      </c>
      <c r="AA867">
        <v>3.1</v>
      </c>
    </row>
    <row r="868" spans="1:27" x14ac:dyDescent="0.3">
      <c r="A868" t="s">
        <v>3326</v>
      </c>
      <c r="B868">
        <v>10</v>
      </c>
      <c r="C868" t="s">
        <v>3342</v>
      </c>
      <c r="D868">
        <v>15</v>
      </c>
      <c r="E868">
        <v>1</v>
      </c>
      <c r="F868">
        <v>8.6999999999999993</v>
      </c>
      <c r="G868">
        <v>0.4</v>
      </c>
      <c r="H868">
        <v>0.9</v>
      </c>
      <c r="I868">
        <v>0.42899999999999999</v>
      </c>
      <c r="J868">
        <v>0.4</v>
      </c>
      <c r="K868">
        <v>0.9</v>
      </c>
      <c r="L868">
        <v>0.42899999999999999</v>
      </c>
      <c r="M868">
        <v>0</v>
      </c>
      <c r="N868">
        <v>0</v>
      </c>
      <c r="P868">
        <v>0.4</v>
      </c>
      <c r="Q868">
        <v>0.7</v>
      </c>
      <c r="R868">
        <v>0.6</v>
      </c>
      <c r="S868">
        <v>0.2</v>
      </c>
      <c r="T868">
        <v>0.4</v>
      </c>
      <c r="U868">
        <v>0.6</v>
      </c>
      <c r="V868">
        <v>1.1000000000000001</v>
      </c>
      <c r="W868">
        <v>0.6</v>
      </c>
      <c r="X868">
        <v>0</v>
      </c>
      <c r="Y868">
        <v>0.5</v>
      </c>
      <c r="Z868">
        <v>1.5</v>
      </c>
      <c r="AA868">
        <v>1.2</v>
      </c>
    </row>
    <row r="869" spans="1:27" x14ac:dyDescent="0.3">
      <c r="A869" t="s">
        <v>3326</v>
      </c>
      <c r="B869">
        <v>11</v>
      </c>
      <c r="C869" t="s">
        <v>3343</v>
      </c>
      <c r="D869">
        <v>22</v>
      </c>
      <c r="E869">
        <v>0</v>
      </c>
      <c r="F869">
        <v>5.5</v>
      </c>
      <c r="G869">
        <v>0.3</v>
      </c>
      <c r="H869">
        <v>0.5</v>
      </c>
      <c r="I869">
        <v>0.6</v>
      </c>
      <c r="J869">
        <v>0.2</v>
      </c>
      <c r="K869">
        <v>0.4</v>
      </c>
      <c r="L869">
        <v>0.55600000000000005</v>
      </c>
      <c r="M869">
        <v>0</v>
      </c>
      <c r="N869">
        <v>0</v>
      </c>
      <c r="O869">
        <v>1</v>
      </c>
      <c r="P869">
        <v>0.2</v>
      </c>
      <c r="Q869">
        <v>0.4</v>
      </c>
      <c r="R869">
        <v>0.5</v>
      </c>
      <c r="S869">
        <v>0.1</v>
      </c>
      <c r="T869">
        <v>0.5</v>
      </c>
      <c r="U869">
        <v>0.6</v>
      </c>
      <c r="V869">
        <v>0.2</v>
      </c>
      <c r="W869">
        <v>0</v>
      </c>
      <c r="X869">
        <v>0</v>
      </c>
      <c r="Y869">
        <v>0.1</v>
      </c>
      <c r="Z869">
        <v>0.4</v>
      </c>
      <c r="AA869">
        <v>0.8</v>
      </c>
    </row>
    <row r="870" spans="1:27" x14ac:dyDescent="0.3">
      <c r="A870" t="s">
        <v>3326</v>
      </c>
      <c r="B870">
        <v>12</v>
      </c>
      <c r="C870" t="s">
        <v>3346</v>
      </c>
      <c r="D870">
        <v>7</v>
      </c>
      <c r="E870">
        <v>0</v>
      </c>
      <c r="F870">
        <v>2.2999999999999998</v>
      </c>
      <c r="G870">
        <v>0.1</v>
      </c>
      <c r="H870">
        <v>0.7</v>
      </c>
      <c r="I870">
        <v>0.2</v>
      </c>
      <c r="J870">
        <v>0</v>
      </c>
      <c r="K870">
        <v>0</v>
      </c>
      <c r="M870">
        <v>0.1</v>
      </c>
      <c r="N870">
        <v>0.7</v>
      </c>
      <c r="O870">
        <v>0.2</v>
      </c>
      <c r="P870">
        <v>0</v>
      </c>
      <c r="Q870">
        <v>0</v>
      </c>
      <c r="S870">
        <v>0</v>
      </c>
      <c r="T870">
        <v>0.4</v>
      </c>
      <c r="U870">
        <v>0.4</v>
      </c>
      <c r="V870">
        <v>0.3</v>
      </c>
      <c r="W870">
        <v>0</v>
      </c>
      <c r="X870">
        <v>0</v>
      </c>
      <c r="Y870">
        <v>0</v>
      </c>
      <c r="Z870">
        <v>0.1</v>
      </c>
      <c r="AA870">
        <v>0.4</v>
      </c>
    </row>
    <row r="871" spans="1:27" x14ac:dyDescent="0.3">
      <c r="A871" t="s">
        <v>3326</v>
      </c>
      <c r="B871">
        <v>13</v>
      </c>
      <c r="C871" t="s">
        <v>3345</v>
      </c>
      <c r="D871">
        <v>25</v>
      </c>
      <c r="E871">
        <v>0</v>
      </c>
      <c r="F871">
        <v>2.8</v>
      </c>
      <c r="G871">
        <v>0.1</v>
      </c>
      <c r="H871">
        <v>0.4</v>
      </c>
      <c r="I871">
        <v>0.27300000000000002</v>
      </c>
      <c r="J871">
        <v>0.1</v>
      </c>
      <c r="K871">
        <v>0.3</v>
      </c>
      <c r="L871">
        <v>0.375</v>
      </c>
      <c r="M871">
        <v>0</v>
      </c>
      <c r="N871">
        <v>0.1</v>
      </c>
      <c r="O871">
        <v>0</v>
      </c>
      <c r="P871">
        <v>0.1</v>
      </c>
      <c r="Q871">
        <v>0.2</v>
      </c>
      <c r="R871">
        <v>0.75</v>
      </c>
      <c r="S871">
        <v>0.1</v>
      </c>
      <c r="T871">
        <v>0.2</v>
      </c>
      <c r="U871">
        <v>0.3</v>
      </c>
      <c r="V871">
        <v>0.1</v>
      </c>
      <c r="W871">
        <v>0</v>
      </c>
      <c r="X871">
        <v>0</v>
      </c>
      <c r="Y871">
        <v>0.1</v>
      </c>
      <c r="Z871">
        <v>0.5</v>
      </c>
      <c r="AA871">
        <v>0.4</v>
      </c>
    </row>
    <row r="872" spans="1:27" x14ac:dyDescent="0.3">
      <c r="A872" t="s">
        <v>3326</v>
      </c>
      <c r="B872">
        <v>14</v>
      </c>
      <c r="C872" t="s">
        <v>3347</v>
      </c>
      <c r="D872">
        <v>11</v>
      </c>
      <c r="E872">
        <v>0</v>
      </c>
      <c r="F872">
        <v>2</v>
      </c>
      <c r="G872">
        <v>0.1</v>
      </c>
      <c r="H872">
        <v>0.4</v>
      </c>
      <c r="I872">
        <v>0.25</v>
      </c>
      <c r="J872">
        <v>0.1</v>
      </c>
      <c r="K872">
        <v>0.3</v>
      </c>
      <c r="L872">
        <v>0.33300000000000002</v>
      </c>
      <c r="M872">
        <v>0</v>
      </c>
      <c r="N872">
        <v>0.1</v>
      </c>
      <c r="O872">
        <v>0</v>
      </c>
      <c r="P872">
        <v>0</v>
      </c>
      <c r="Q872">
        <v>0</v>
      </c>
      <c r="S872">
        <v>0</v>
      </c>
      <c r="T872">
        <v>0.2</v>
      </c>
      <c r="U872">
        <v>0.2</v>
      </c>
      <c r="V872">
        <v>0</v>
      </c>
      <c r="W872">
        <v>0.1</v>
      </c>
      <c r="X872">
        <v>0</v>
      </c>
      <c r="Y872">
        <v>0.1</v>
      </c>
      <c r="Z872">
        <v>0.2</v>
      </c>
      <c r="AA872">
        <v>0.2</v>
      </c>
    </row>
    <row r="873" spans="1:27" x14ac:dyDescent="0.3">
      <c r="A873" t="s">
        <v>3326</v>
      </c>
      <c r="B873">
        <v>15</v>
      </c>
      <c r="C873" t="s">
        <v>3349</v>
      </c>
      <c r="D873">
        <v>4</v>
      </c>
      <c r="E873">
        <v>0</v>
      </c>
      <c r="F873">
        <v>2.2999999999999998</v>
      </c>
      <c r="G873">
        <v>0</v>
      </c>
      <c r="H873">
        <v>0.5</v>
      </c>
      <c r="I873">
        <v>0</v>
      </c>
      <c r="J873">
        <v>0</v>
      </c>
      <c r="K873">
        <v>0.5</v>
      </c>
      <c r="L873">
        <v>0</v>
      </c>
      <c r="M873">
        <v>0</v>
      </c>
      <c r="N873">
        <v>0</v>
      </c>
      <c r="P873">
        <v>0</v>
      </c>
      <c r="Q873">
        <v>0</v>
      </c>
      <c r="S873">
        <v>0</v>
      </c>
      <c r="T873">
        <v>0</v>
      </c>
      <c r="U873">
        <v>0</v>
      </c>
      <c r="V873">
        <v>0</v>
      </c>
      <c r="W873">
        <v>0.3</v>
      </c>
      <c r="X873">
        <v>0.3</v>
      </c>
      <c r="Y873">
        <v>0</v>
      </c>
      <c r="Z873">
        <v>0.8</v>
      </c>
      <c r="AA873">
        <v>0</v>
      </c>
    </row>
    <row r="874" spans="1:27" x14ac:dyDescent="0.3">
      <c r="A874" t="s">
        <v>3354</v>
      </c>
      <c r="B874">
        <v>1</v>
      </c>
      <c r="C874" t="s">
        <v>3355</v>
      </c>
      <c r="D874">
        <v>35</v>
      </c>
      <c r="E874">
        <v>34</v>
      </c>
      <c r="F874">
        <v>37</v>
      </c>
      <c r="G874">
        <v>5.4</v>
      </c>
      <c r="H874">
        <v>11.5</v>
      </c>
      <c r="I874">
        <v>0.47299999999999998</v>
      </c>
      <c r="J874">
        <v>2.8</v>
      </c>
      <c r="K874">
        <v>6</v>
      </c>
      <c r="L874">
        <v>0.46899999999999997</v>
      </c>
      <c r="M874">
        <v>2.6</v>
      </c>
      <c r="N874">
        <v>5.5</v>
      </c>
      <c r="O874">
        <v>0.47699999999999998</v>
      </c>
      <c r="P874">
        <v>3.1</v>
      </c>
      <c r="Q874">
        <v>3.5</v>
      </c>
      <c r="R874">
        <v>0.89400000000000002</v>
      </c>
      <c r="S874">
        <v>0.4</v>
      </c>
      <c r="T874">
        <v>3.1</v>
      </c>
      <c r="U874">
        <v>3.5</v>
      </c>
      <c r="V874">
        <v>2.4</v>
      </c>
      <c r="W874">
        <v>1.3</v>
      </c>
      <c r="X874">
        <v>0</v>
      </c>
      <c r="Y874">
        <v>2</v>
      </c>
      <c r="Z874">
        <v>1.9</v>
      </c>
      <c r="AA874">
        <v>16.600000000000001</v>
      </c>
    </row>
    <row r="875" spans="1:27" x14ac:dyDescent="0.3">
      <c r="A875" t="s">
        <v>3354</v>
      </c>
      <c r="B875">
        <v>2</v>
      </c>
      <c r="C875" t="s">
        <v>3358</v>
      </c>
      <c r="D875">
        <v>35</v>
      </c>
      <c r="E875">
        <v>34</v>
      </c>
      <c r="F875">
        <v>36.9</v>
      </c>
      <c r="G875">
        <v>4.5999999999999996</v>
      </c>
      <c r="H875">
        <v>10.7</v>
      </c>
      <c r="I875">
        <v>0.42799999999999999</v>
      </c>
      <c r="J875">
        <v>3.4</v>
      </c>
      <c r="K875">
        <v>7</v>
      </c>
      <c r="L875">
        <v>0.48199999999999998</v>
      </c>
      <c r="M875">
        <v>1.2</v>
      </c>
      <c r="N875">
        <v>3.7</v>
      </c>
      <c r="O875">
        <v>0.32800000000000001</v>
      </c>
      <c r="P875">
        <v>3.2</v>
      </c>
      <c r="Q875">
        <v>3.6</v>
      </c>
      <c r="R875">
        <v>0.88100000000000001</v>
      </c>
      <c r="S875">
        <v>0.2</v>
      </c>
      <c r="T875">
        <v>2.9</v>
      </c>
      <c r="U875">
        <v>3.1</v>
      </c>
      <c r="V875">
        <v>4.5</v>
      </c>
      <c r="W875">
        <v>1.6</v>
      </c>
      <c r="X875">
        <v>0.1</v>
      </c>
      <c r="Y875">
        <v>2.1</v>
      </c>
      <c r="Z875">
        <v>1.5</v>
      </c>
      <c r="AA875">
        <v>13.6</v>
      </c>
    </row>
    <row r="876" spans="1:27" x14ac:dyDescent="0.3">
      <c r="A876" t="s">
        <v>3354</v>
      </c>
      <c r="B876">
        <v>3</v>
      </c>
      <c r="C876" t="s">
        <v>3361</v>
      </c>
      <c r="D876">
        <v>35</v>
      </c>
      <c r="E876">
        <v>34</v>
      </c>
      <c r="F876">
        <v>28.4</v>
      </c>
      <c r="G876">
        <v>4.5999999999999996</v>
      </c>
      <c r="H876">
        <v>9</v>
      </c>
      <c r="I876">
        <v>0.51</v>
      </c>
      <c r="J876">
        <v>4.3</v>
      </c>
      <c r="K876">
        <v>8.1999999999999993</v>
      </c>
      <c r="L876">
        <v>0.52400000000000002</v>
      </c>
      <c r="M876">
        <v>0.3</v>
      </c>
      <c r="N876">
        <v>0.7</v>
      </c>
      <c r="O876">
        <v>0.34599999999999997</v>
      </c>
      <c r="P876">
        <v>2.9</v>
      </c>
      <c r="Q876">
        <v>4.5999999999999996</v>
      </c>
      <c r="R876">
        <v>0.64</v>
      </c>
      <c r="S876">
        <v>1.9</v>
      </c>
      <c r="T876">
        <v>3.8</v>
      </c>
      <c r="U876">
        <v>5.7</v>
      </c>
      <c r="V876">
        <v>1.4</v>
      </c>
      <c r="W876">
        <v>0.9</v>
      </c>
      <c r="X876">
        <v>1.1000000000000001</v>
      </c>
      <c r="Y876">
        <v>2</v>
      </c>
      <c r="Z876">
        <v>3.1</v>
      </c>
      <c r="AA876">
        <v>12.3</v>
      </c>
    </row>
    <row r="877" spans="1:27" x14ac:dyDescent="0.3">
      <c r="A877" t="s">
        <v>3354</v>
      </c>
      <c r="B877">
        <v>4</v>
      </c>
      <c r="C877" t="s">
        <v>3365</v>
      </c>
      <c r="D877">
        <v>29</v>
      </c>
      <c r="E877">
        <v>28</v>
      </c>
      <c r="F877">
        <v>31</v>
      </c>
      <c r="G877">
        <v>4.2</v>
      </c>
      <c r="H877">
        <v>9.5</v>
      </c>
      <c r="I877">
        <v>0.44700000000000001</v>
      </c>
      <c r="J877">
        <v>2.6</v>
      </c>
      <c r="K877">
        <v>5</v>
      </c>
      <c r="L877">
        <v>0.52800000000000002</v>
      </c>
      <c r="M877">
        <v>1.6</v>
      </c>
      <c r="N877">
        <v>4.5</v>
      </c>
      <c r="O877">
        <v>0.35899999999999999</v>
      </c>
      <c r="P877">
        <v>1.3</v>
      </c>
      <c r="Q877">
        <v>2</v>
      </c>
      <c r="R877">
        <v>0.63800000000000001</v>
      </c>
      <c r="S877">
        <v>0.8</v>
      </c>
      <c r="T877">
        <v>3.1</v>
      </c>
      <c r="U877">
        <v>3.9</v>
      </c>
      <c r="V877">
        <v>1.9</v>
      </c>
      <c r="W877">
        <v>1.1000000000000001</v>
      </c>
      <c r="X877">
        <v>0.4</v>
      </c>
      <c r="Y877">
        <v>2.1</v>
      </c>
      <c r="Z877">
        <v>2.4</v>
      </c>
      <c r="AA877">
        <v>11.4</v>
      </c>
    </row>
    <row r="878" spans="1:27" x14ac:dyDescent="0.3">
      <c r="A878" t="s">
        <v>3354</v>
      </c>
      <c r="B878">
        <v>5</v>
      </c>
      <c r="C878" t="s">
        <v>3364</v>
      </c>
      <c r="D878">
        <v>34</v>
      </c>
      <c r="E878">
        <v>25</v>
      </c>
      <c r="F878">
        <v>27.2</v>
      </c>
      <c r="G878">
        <v>3.6</v>
      </c>
      <c r="H878">
        <v>7.3</v>
      </c>
      <c r="I878">
        <v>0.498</v>
      </c>
      <c r="J878">
        <v>2.6</v>
      </c>
      <c r="K878">
        <v>4.7</v>
      </c>
      <c r="L878">
        <v>0.54</v>
      </c>
      <c r="M878">
        <v>1.1000000000000001</v>
      </c>
      <c r="N878">
        <v>2.6</v>
      </c>
      <c r="O878">
        <v>0.42</v>
      </c>
      <c r="P878">
        <v>1.6</v>
      </c>
      <c r="Q878">
        <v>2.4</v>
      </c>
      <c r="R878">
        <v>0.7</v>
      </c>
      <c r="S878">
        <v>2.2999999999999998</v>
      </c>
      <c r="T878">
        <v>4.0999999999999996</v>
      </c>
      <c r="U878">
        <v>6.4</v>
      </c>
      <c r="V878">
        <v>0.6</v>
      </c>
      <c r="W878">
        <v>0.6</v>
      </c>
      <c r="X878">
        <v>1.1000000000000001</v>
      </c>
      <c r="Y878">
        <v>1.7</v>
      </c>
      <c r="Z878">
        <v>2.5</v>
      </c>
      <c r="AA878">
        <v>10</v>
      </c>
    </row>
    <row r="879" spans="1:27" x14ac:dyDescent="0.3">
      <c r="A879" t="s">
        <v>3354</v>
      </c>
      <c r="B879">
        <v>6</v>
      </c>
      <c r="C879" t="s">
        <v>3367</v>
      </c>
      <c r="D879">
        <v>35</v>
      </c>
      <c r="E879">
        <v>17</v>
      </c>
      <c r="F879">
        <v>26</v>
      </c>
      <c r="G879">
        <v>3</v>
      </c>
      <c r="H879">
        <v>5</v>
      </c>
      <c r="I879">
        <v>0.60199999999999998</v>
      </c>
      <c r="J879">
        <v>2.7</v>
      </c>
      <c r="K879">
        <v>4.4000000000000004</v>
      </c>
      <c r="L879">
        <v>0.61899999999999999</v>
      </c>
      <c r="M879">
        <v>0.3</v>
      </c>
      <c r="N879">
        <v>0.6</v>
      </c>
      <c r="O879">
        <v>0.47599999999999998</v>
      </c>
      <c r="P879">
        <v>1.7</v>
      </c>
      <c r="Q879">
        <v>3</v>
      </c>
      <c r="R879">
        <v>0.58699999999999997</v>
      </c>
      <c r="S879">
        <v>1.9</v>
      </c>
      <c r="T879">
        <v>3.6</v>
      </c>
      <c r="U879">
        <v>5.5</v>
      </c>
      <c r="V879">
        <v>2</v>
      </c>
      <c r="W879">
        <v>1</v>
      </c>
      <c r="X879">
        <v>1</v>
      </c>
      <c r="Y879">
        <v>1.8</v>
      </c>
      <c r="Z879">
        <v>2.4</v>
      </c>
      <c r="AA879">
        <v>8.1</v>
      </c>
    </row>
    <row r="880" spans="1:27" x14ac:dyDescent="0.3">
      <c r="A880" t="s">
        <v>3354</v>
      </c>
      <c r="B880">
        <v>7</v>
      </c>
      <c r="C880" t="s">
        <v>3378</v>
      </c>
      <c r="D880">
        <v>3</v>
      </c>
      <c r="E880">
        <v>0</v>
      </c>
      <c r="F880">
        <v>6.7</v>
      </c>
      <c r="G880">
        <v>1.3</v>
      </c>
      <c r="H880">
        <v>2.7</v>
      </c>
      <c r="I880">
        <v>0.5</v>
      </c>
      <c r="J880">
        <v>1</v>
      </c>
      <c r="K880">
        <v>1.7</v>
      </c>
      <c r="L880">
        <v>0.6</v>
      </c>
      <c r="M880">
        <v>0.3</v>
      </c>
      <c r="N880">
        <v>1</v>
      </c>
      <c r="O880">
        <v>0.33300000000000002</v>
      </c>
      <c r="P880">
        <v>1</v>
      </c>
      <c r="Q880">
        <v>2</v>
      </c>
      <c r="R880">
        <v>0.5</v>
      </c>
      <c r="S880">
        <v>0.7</v>
      </c>
      <c r="T880">
        <v>1</v>
      </c>
      <c r="U880">
        <v>1.7</v>
      </c>
      <c r="V880">
        <v>0</v>
      </c>
      <c r="W880">
        <v>0.7</v>
      </c>
      <c r="X880">
        <v>0</v>
      </c>
      <c r="Y880">
        <v>1</v>
      </c>
      <c r="Z880">
        <v>0.3</v>
      </c>
      <c r="AA880">
        <v>4</v>
      </c>
    </row>
    <row r="881" spans="1:27" x14ac:dyDescent="0.3">
      <c r="A881" t="s">
        <v>3354</v>
      </c>
      <c r="B881">
        <v>8</v>
      </c>
      <c r="C881" t="s">
        <v>3368</v>
      </c>
      <c r="D881">
        <v>32</v>
      </c>
      <c r="E881">
        <v>1</v>
      </c>
      <c r="F881">
        <v>9.6</v>
      </c>
      <c r="G881">
        <v>0.5</v>
      </c>
      <c r="H881">
        <v>1.7</v>
      </c>
      <c r="I881">
        <v>0.315</v>
      </c>
      <c r="J881">
        <v>0.2</v>
      </c>
      <c r="K881">
        <v>0.6</v>
      </c>
      <c r="L881">
        <v>0.27800000000000002</v>
      </c>
      <c r="M881">
        <v>0.4</v>
      </c>
      <c r="N881">
        <v>1.1000000000000001</v>
      </c>
      <c r="O881">
        <v>0.33300000000000002</v>
      </c>
      <c r="P881">
        <v>0.6</v>
      </c>
      <c r="Q881">
        <v>0.9</v>
      </c>
      <c r="R881">
        <v>0.71399999999999997</v>
      </c>
      <c r="S881">
        <v>0.1</v>
      </c>
      <c r="T881">
        <v>0.9</v>
      </c>
      <c r="U881">
        <v>1</v>
      </c>
      <c r="V881">
        <v>0.7</v>
      </c>
      <c r="W881">
        <v>0.5</v>
      </c>
      <c r="X881">
        <v>0</v>
      </c>
      <c r="Y881">
        <v>0.5</v>
      </c>
      <c r="Z881">
        <v>1.1000000000000001</v>
      </c>
      <c r="AA881">
        <v>2.1</v>
      </c>
    </row>
    <row r="882" spans="1:27" x14ac:dyDescent="0.3">
      <c r="A882" t="s">
        <v>3354</v>
      </c>
      <c r="B882">
        <v>9</v>
      </c>
      <c r="C882" t="s">
        <v>3370</v>
      </c>
      <c r="D882">
        <v>27</v>
      </c>
      <c r="E882">
        <v>1</v>
      </c>
      <c r="F882">
        <v>6.7</v>
      </c>
      <c r="G882">
        <v>0.5</v>
      </c>
      <c r="H882">
        <v>1.1000000000000001</v>
      </c>
      <c r="I882">
        <v>0.45200000000000001</v>
      </c>
      <c r="J882">
        <v>0.1</v>
      </c>
      <c r="K882">
        <v>0.5</v>
      </c>
      <c r="L882">
        <v>0.308</v>
      </c>
      <c r="M882">
        <v>0.4</v>
      </c>
      <c r="N882">
        <v>0.7</v>
      </c>
      <c r="O882">
        <v>0.55600000000000005</v>
      </c>
      <c r="P882">
        <v>0.2</v>
      </c>
      <c r="Q882">
        <v>0.3</v>
      </c>
      <c r="R882">
        <v>0.75</v>
      </c>
      <c r="S882">
        <v>0.1</v>
      </c>
      <c r="T882">
        <v>0.4</v>
      </c>
      <c r="U882">
        <v>0.6</v>
      </c>
      <c r="V882">
        <v>0.7</v>
      </c>
      <c r="W882">
        <v>0.5</v>
      </c>
      <c r="X882">
        <v>0</v>
      </c>
      <c r="Y882">
        <v>0.8</v>
      </c>
      <c r="Z882">
        <v>0.9</v>
      </c>
      <c r="AA882">
        <v>1.6</v>
      </c>
    </row>
    <row r="883" spans="1:27" x14ac:dyDescent="0.3">
      <c r="A883" t="s">
        <v>3354</v>
      </c>
      <c r="B883">
        <v>10</v>
      </c>
      <c r="C883" t="s">
        <v>3372</v>
      </c>
      <c r="D883">
        <v>20</v>
      </c>
      <c r="E883">
        <v>0</v>
      </c>
      <c r="F883">
        <v>5.0999999999999996</v>
      </c>
      <c r="G883">
        <v>0.4</v>
      </c>
      <c r="H883">
        <v>1.2</v>
      </c>
      <c r="I883">
        <v>0.34799999999999998</v>
      </c>
      <c r="J883">
        <v>0.2</v>
      </c>
      <c r="K883">
        <v>0.7</v>
      </c>
      <c r="L883">
        <v>0.308</v>
      </c>
      <c r="M883">
        <v>0.2</v>
      </c>
      <c r="N883">
        <v>0.5</v>
      </c>
      <c r="O883">
        <v>0.4</v>
      </c>
      <c r="P883">
        <v>0</v>
      </c>
      <c r="Q883">
        <v>0</v>
      </c>
      <c r="S883">
        <v>0.2</v>
      </c>
      <c r="T883">
        <v>0.3</v>
      </c>
      <c r="U883">
        <v>0.5</v>
      </c>
      <c r="V883">
        <v>0.3</v>
      </c>
      <c r="W883">
        <v>0.2</v>
      </c>
      <c r="X883">
        <v>0</v>
      </c>
      <c r="Y883">
        <v>0.4</v>
      </c>
      <c r="Z883">
        <v>0.8</v>
      </c>
      <c r="AA883">
        <v>1</v>
      </c>
    </row>
    <row r="884" spans="1:27" x14ac:dyDescent="0.3">
      <c r="A884" t="s">
        <v>3354</v>
      </c>
      <c r="B884">
        <v>11</v>
      </c>
      <c r="C884" t="s">
        <v>3376</v>
      </c>
      <c r="D884">
        <v>19</v>
      </c>
      <c r="E884">
        <v>0</v>
      </c>
      <c r="F884">
        <v>4.0999999999999996</v>
      </c>
      <c r="G884">
        <v>0.3</v>
      </c>
      <c r="H884">
        <v>0.8</v>
      </c>
      <c r="I884">
        <v>0.375</v>
      </c>
      <c r="J884">
        <v>0.1</v>
      </c>
      <c r="K884">
        <v>0.2</v>
      </c>
      <c r="L884">
        <v>0.66700000000000004</v>
      </c>
      <c r="M884">
        <v>0.2</v>
      </c>
      <c r="N884">
        <v>0.7</v>
      </c>
      <c r="O884">
        <v>0.308</v>
      </c>
      <c r="P884">
        <v>0</v>
      </c>
      <c r="Q884">
        <v>0.1</v>
      </c>
      <c r="R884">
        <v>0</v>
      </c>
      <c r="S884">
        <v>0.1</v>
      </c>
      <c r="T884">
        <v>0.4</v>
      </c>
      <c r="U884">
        <v>0.5</v>
      </c>
      <c r="V884">
        <v>0.2</v>
      </c>
      <c r="W884">
        <v>0.1</v>
      </c>
      <c r="X884">
        <v>0</v>
      </c>
      <c r="Y884">
        <v>0.2</v>
      </c>
      <c r="Z884">
        <v>0.3</v>
      </c>
      <c r="AA884">
        <v>0.8</v>
      </c>
    </row>
    <row r="885" spans="1:27" x14ac:dyDescent="0.3">
      <c r="A885" t="s">
        <v>3354</v>
      </c>
      <c r="B885">
        <v>12</v>
      </c>
      <c r="C885" t="s">
        <v>3374</v>
      </c>
      <c r="D885">
        <v>29</v>
      </c>
      <c r="E885">
        <v>1</v>
      </c>
      <c r="F885">
        <v>3.5</v>
      </c>
      <c r="G885">
        <v>0.3</v>
      </c>
      <c r="H885">
        <v>0.5</v>
      </c>
      <c r="I885">
        <v>0.53300000000000003</v>
      </c>
      <c r="J885">
        <v>0.3</v>
      </c>
      <c r="K885">
        <v>0.4</v>
      </c>
      <c r="L885">
        <v>0.61499999999999999</v>
      </c>
      <c r="M885">
        <v>0</v>
      </c>
      <c r="N885">
        <v>0.1</v>
      </c>
      <c r="O885">
        <v>0</v>
      </c>
      <c r="P885">
        <v>0.1</v>
      </c>
      <c r="Q885">
        <v>0.2</v>
      </c>
      <c r="R885">
        <v>0.28599999999999998</v>
      </c>
      <c r="S885">
        <v>0.2</v>
      </c>
      <c r="T885">
        <v>0.3</v>
      </c>
      <c r="U885">
        <v>0.5</v>
      </c>
      <c r="V885">
        <v>0</v>
      </c>
      <c r="W885">
        <v>0.1</v>
      </c>
      <c r="X885">
        <v>0.2</v>
      </c>
      <c r="Y885">
        <v>0.3</v>
      </c>
      <c r="Z885">
        <v>1</v>
      </c>
      <c r="AA885">
        <v>0.6</v>
      </c>
    </row>
    <row r="886" spans="1:27" x14ac:dyDescent="0.3">
      <c r="A886" t="s">
        <v>3383</v>
      </c>
      <c r="B886">
        <v>1</v>
      </c>
      <c r="C886" t="s">
        <v>3384</v>
      </c>
      <c r="D886">
        <v>35</v>
      </c>
      <c r="E886">
        <v>35</v>
      </c>
      <c r="F886">
        <v>29.5</v>
      </c>
      <c r="G886">
        <v>4.0999999999999996</v>
      </c>
      <c r="H886">
        <v>9.3000000000000007</v>
      </c>
      <c r="I886">
        <v>0.44</v>
      </c>
      <c r="J886">
        <v>2.2999999999999998</v>
      </c>
      <c r="K886">
        <v>4.3</v>
      </c>
      <c r="L886">
        <v>0.52700000000000002</v>
      </c>
      <c r="M886">
        <v>1.8</v>
      </c>
      <c r="N886">
        <v>5</v>
      </c>
      <c r="O886">
        <v>0.36599999999999999</v>
      </c>
      <c r="P886">
        <v>3.1</v>
      </c>
      <c r="Q886">
        <v>3.6</v>
      </c>
      <c r="R886">
        <v>0.84899999999999998</v>
      </c>
      <c r="S886">
        <v>0.3</v>
      </c>
      <c r="T886">
        <v>2.7</v>
      </c>
      <c r="U886">
        <v>3</v>
      </c>
      <c r="V886">
        <v>2.6</v>
      </c>
      <c r="W886">
        <v>0.7</v>
      </c>
      <c r="X886">
        <v>0</v>
      </c>
      <c r="Y886">
        <v>1.4</v>
      </c>
      <c r="Z886">
        <v>1.7</v>
      </c>
      <c r="AA886">
        <v>13.1</v>
      </c>
    </row>
    <row r="887" spans="1:27" x14ac:dyDescent="0.3">
      <c r="A887" t="s">
        <v>3383</v>
      </c>
      <c r="B887">
        <v>2</v>
      </c>
      <c r="C887" t="s">
        <v>3385</v>
      </c>
      <c r="D887">
        <v>34</v>
      </c>
      <c r="E887">
        <v>28</v>
      </c>
      <c r="F887">
        <v>27.7</v>
      </c>
      <c r="G887">
        <v>4.3</v>
      </c>
      <c r="H887">
        <v>8.9</v>
      </c>
      <c r="I887">
        <v>0.48799999999999999</v>
      </c>
      <c r="J887">
        <v>3.6</v>
      </c>
      <c r="K887">
        <v>6.6</v>
      </c>
      <c r="L887">
        <v>0.54700000000000004</v>
      </c>
      <c r="M887">
        <v>0.7</v>
      </c>
      <c r="N887">
        <v>2.2999999999999998</v>
      </c>
      <c r="O887">
        <v>0.32100000000000001</v>
      </c>
      <c r="P887">
        <v>3</v>
      </c>
      <c r="Q887">
        <v>4.0999999999999996</v>
      </c>
      <c r="R887">
        <v>0.746</v>
      </c>
      <c r="S887">
        <v>1.3</v>
      </c>
      <c r="T887">
        <v>4.9000000000000004</v>
      </c>
      <c r="U887">
        <v>6.2</v>
      </c>
      <c r="V887">
        <v>2.2999999999999998</v>
      </c>
      <c r="W887">
        <v>0.8</v>
      </c>
      <c r="X887">
        <v>0.1</v>
      </c>
      <c r="Y887">
        <v>1.9</v>
      </c>
      <c r="Z887">
        <v>1.9</v>
      </c>
      <c r="AA887">
        <v>12.4</v>
      </c>
    </row>
    <row r="888" spans="1:27" x14ac:dyDescent="0.3">
      <c r="A888" t="s">
        <v>3383</v>
      </c>
      <c r="B888">
        <v>3</v>
      </c>
      <c r="C888" t="s">
        <v>3387</v>
      </c>
      <c r="D888">
        <v>35</v>
      </c>
      <c r="E888">
        <v>0</v>
      </c>
      <c r="F888">
        <v>18.3</v>
      </c>
      <c r="G888">
        <v>3.6</v>
      </c>
      <c r="H888">
        <v>6.8</v>
      </c>
      <c r="I888">
        <v>0.52700000000000002</v>
      </c>
      <c r="J888">
        <v>3.1</v>
      </c>
      <c r="K888">
        <v>5.5</v>
      </c>
      <c r="L888">
        <v>0.56999999999999995</v>
      </c>
      <c r="M888">
        <v>0.4</v>
      </c>
      <c r="N888">
        <v>1.3</v>
      </c>
      <c r="O888">
        <v>0.34100000000000003</v>
      </c>
      <c r="P888">
        <v>2.1</v>
      </c>
      <c r="Q888">
        <v>2.7</v>
      </c>
      <c r="R888">
        <v>0.75800000000000001</v>
      </c>
      <c r="S888">
        <v>1.3</v>
      </c>
      <c r="T888">
        <v>3.6</v>
      </c>
      <c r="U888">
        <v>4.9000000000000004</v>
      </c>
      <c r="V888">
        <v>0.6</v>
      </c>
      <c r="W888">
        <v>0.3</v>
      </c>
      <c r="X888">
        <v>0.7</v>
      </c>
      <c r="Y888">
        <v>1.7</v>
      </c>
      <c r="Z888">
        <v>2.2000000000000002</v>
      </c>
      <c r="AA888">
        <v>9.6</v>
      </c>
    </row>
    <row r="889" spans="1:27" x14ac:dyDescent="0.3">
      <c r="A889" t="s">
        <v>3383</v>
      </c>
      <c r="B889">
        <v>4</v>
      </c>
      <c r="C889" t="s">
        <v>3390</v>
      </c>
      <c r="D889">
        <v>35</v>
      </c>
      <c r="E889">
        <v>35</v>
      </c>
      <c r="F889">
        <v>21.5</v>
      </c>
      <c r="G889">
        <v>2.8</v>
      </c>
      <c r="H889">
        <v>6.4</v>
      </c>
      <c r="I889">
        <v>0.442</v>
      </c>
      <c r="J889">
        <v>1.6</v>
      </c>
      <c r="K889">
        <v>2.9</v>
      </c>
      <c r="L889">
        <v>0.55400000000000005</v>
      </c>
      <c r="M889">
        <v>1.2</v>
      </c>
      <c r="N889">
        <v>3.5</v>
      </c>
      <c r="O889">
        <v>0.35</v>
      </c>
      <c r="P889">
        <v>1.8</v>
      </c>
      <c r="Q889">
        <v>2.1</v>
      </c>
      <c r="R889">
        <v>0.82699999999999996</v>
      </c>
      <c r="S889">
        <v>0.9</v>
      </c>
      <c r="T889">
        <v>2.9</v>
      </c>
      <c r="U889">
        <v>3.9</v>
      </c>
      <c r="V889">
        <v>0.8</v>
      </c>
      <c r="W889">
        <v>0.4</v>
      </c>
      <c r="X889">
        <v>1.1000000000000001</v>
      </c>
      <c r="Y889">
        <v>1.3</v>
      </c>
      <c r="Z889">
        <v>2.2999999999999998</v>
      </c>
      <c r="AA889">
        <v>8.6999999999999993</v>
      </c>
    </row>
    <row r="890" spans="1:27" x14ac:dyDescent="0.3">
      <c r="A890" t="s">
        <v>3383</v>
      </c>
      <c r="B890">
        <v>5</v>
      </c>
      <c r="C890" t="s">
        <v>3393</v>
      </c>
      <c r="D890">
        <v>35</v>
      </c>
      <c r="E890">
        <v>34</v>
      </c>
      <c r="F890">
        <v>27.3</v>
      </c>
      <c r="G890">
        <v>2.2000000000000002</v>
      </c>
      <c r="H890">
        <v>4.8</v>
      </c>
      <c r="I890">
        <v>0.45600000000000002</v>
      </c>
      <c r="J890">
        <v>0.3</v>
      </c>
      <c r="K890">
        <v>0.7</v>
      </c>
      <c r="L890">
        <v>0.41699999999999998</v>
      </c>
      <c r="M890">
        <v>1.9</v>
      </c>
      <c r="N890">
        <v>4.0999999999999996</v>
      </c>
      <c r="O890">
        <v>0.46200000000000002</v>
      </c>
      <c r="P890">
        <v>0.8</v>
      </c>
      <c r="Q890">
        <v>0.9</v>
      </c>
      <c r="R890">
        <v>0.875</v>
      </c>
      <c r="S890">
        <v>0.1</v>
      </c>
      <c r="T890">
        <v>2.2000000000000002</v>
      </c>
      <c r="U890">
        <v>2.4</v>
      </c>
      <c r="V890">
        <v>1.1000000000000001</v>
      </c>
      <c r="W890">
        <v>0.4</v>
      </c>
      <c r="X890">
        <v>0.1</v>
      </c>
      <c r="Y890">
        <v>0.5</v>
      </c>
      <c r="Z890">
        <v>2</v>
      </c>
      <c r="AA890">
        <v>7.1</v>
      </c>
    </row>
    <row r="891" spans="1:27" x14ac:dyDescent="0.3">
      <c r="A891" t="s">
        <v>3383</v>
      </c>
      <c r="B891">
        <v>6</v>
      </c>
      <c r="C891" t="s">
        <v>3398</v>
      </c>
      <c r="D891">
        <v>23</v>
      </c>
      <c r="E891">
        <v>0</v>
      </c>
      <c r="F891">
        <v>18.100000000000001</v>
      </c>
      <c r="G891">
        <v>1.9</v>
      </c>
      <c r="H891">
        <v>4.8</v>
      </c>
      <c r="I891">
        <v>0.4</v>
      </c>
      <c r="J891">
        <v>0.7</v>
      </c>
      <c r="K891">
        <v>1.7</v>
      </c>
      <c r="L891">
        <v>0.4</v>
      </c>
      <c r="M891">
        <v>1.2</v>
      </c>
      <c r="N891">
        <v>3</v>
      </c>
      <c r="O891">
        <v>0.4</v>
      </c>
      <c r="P891">
        <v>1.7</v>
      </c>
      <c r="Q891">
        <v>2.2999999999999998</v>
      </c>
      <c r="R891">
        <v>0.74099999999999999</v>
      </c>
      <c r="S891">
        <v>0.2</v>
      </c>
      <c r="T891">
        <v>1.6</v>
      </c>
      <c r="U891">
        <v>1.7</v>
      </c>
      <c r="V891">
        <v>1.1000000000000001</v>
      </c>
      <c r="W891">
        <v>0.4</v>
      </c>
      <c r="X891">
        <v>0.2</v>
      </c>
      <c r="Y891">
        <v>1.1000000000000001</v>
      </c>
      <c r="Z891">
        <v>1.6</v>
      </c>
      <c r="AA891">
        <v>6.8</v>
      </c>
    </row>
    <row r="892" spans="1:27" x14ac:dyDescent="0.3">
      <c r="A892" t="s">
        <v>3383</v>
      </c>
      <c r="B892">
        <v>7</v>
      </c>
      <c r="C892" t="s">
        <v>3396</v>
      </c>
      <c r="D892">
        <v>35</v>
      </c>
      <c r="E892">
        <v>13</v>
      </c>
      <c r="F892">
        <v>20.100000000000001</v>
      </c>
      <c r="G892">
        <v>2.5</v>
      </c>
      <c r="H892">
        <v>5</v>
      </c>
      <c r="I892">
        <v>0.48899999999999999</v>
      </c>
      <c r="J892">
        <v>1.4</v>
      </c>
      <c r="K892">
        <v>2.5</v>
      </c>
      <c r="L892">
        <v>0.56200000000000006</v>
      </c>
      <c r="M892">
        <v>1</v>
      </c>
      <c r="N892">
        <v>2.5</v>
      </c>
      <c r="O892">
        <v>0.41399999999999998</v>
      </c>
      <c r="P892">
        <v>0.6</v>
      </c>
      <c r="Q892">
        <v>0.6</v>
      </c>
      <c r="R892">
        <v>0.90900000000000003</v>
      </c>
      <c r="S892">
        <v>0.6</v>
      </c>
      <c r="T892">
        <v>1.7</v>
      </c>
      <c r="U892">
        <v>2.2999999999999998</v>
      </c>
      <c r="V892">
        <v>0.8</v>
      </c>
      <c r="W892">
        <v>0.5</v>
      </c>
      <c r="X892">
        <v>0.1</v>
      </c>
      <c r="Y892">
        <v>0.7</v>
      </c>
      <c r="Z892">
        <v>0.8</v>
      </c>
      <c r="AA892">
        <v>6.5</v>
      </c>
    </row>
    <row r="893" spans="1:27" x14ac:dyDescent="0.3">
      <c r="A893" t="s">
        <v>3383</v>
      </c>
      <c r="B893">
        <v>8</v>
      </c>
      <c r="C893" t="s">
        <v>3400</v>
      </c>
      <c r="D893">
        <v>24</v>
      </c>
      <c r="E893">
        <v>22</v>
      </c>
      <c r="F893">
        <v>25.5</v>
      </c>
      <c r="G893">
        <v>2.4</v>
      </c>
      <c r="H893">
        <v>5.0999999999999996</v>
      </c>
      <c r="I893">
        <v>0.46300000000000002</v>
      </c>
      <c r="J893">
        <v>2</v>
      </c>
      <c r="K893">
        <v>3.8</v>
      </c>
      <c r="L893">
        <v>0.53800000000000003</v>
      </c>
      <c r="M893">
        <v>0.3</v>
      </c>
      <c r="N893">
        <v>1.3</v>
      </c>
      <c r="O893">
        <v>0.25</v>
      </c>
      <c r="P893">
        <v>1</v>
      </c>
      <c r="Q893">
        <v>1.8</v>
      </c>
      <c r="R893">
        <v>0.58099999999999996</v>
      </c>
      <c r="S893">
        <v>1</v>
      </c>
      <c r="T893">
        <v>2.8</v>
      </c>
      <c r="U893">
        <v>3.8</v>
      </c>
      <c r="V893">
        <v>1.5</v>
      </c>
      <c r="W893">
        <v>0.5</v>
      </c>
      <c r="X893">
        <v>0.1</v>
      </c>
      <c r="Y893">
        <v>1.3</v>
      </c>
      <c r="Z893">
        <v>1.5</v>
      </c>
      <c r="AA893">
        <v>6.1</v>
      </c>
    </row>
    <row r="894" spans="1:27" x14ac:dyDescent="0.3">
      <c r="A894" t="s">
        <v>3383</v>
      </c>
      <c r="B894">
        <v>9</v>
      </c>
      <c r="C894" t="s">
        <v>3402</v>
      </c>
      <c r="D894">
        <v>25</v>
      </c>
      <c r="E894">
        <v>0</v>
      </c>
      <c r="F894">
        <v>11.8</v>
      </c>
      <c r="G894">
        <v>1.7</v>
      </c>
      <c r="H894">
        <v>4.4000000000000004</v>
      </c>
      <c r="I894">
        <v>0.38700000000000001</v>
      </c>
      <c r="J894">
        <v>1</v>
      </c>
      <c r="K894">
        <v>2</v>
      </c>
      <c r="L894">
        <v>0.51</v>
      </c>
      <c r="M894">
        <v>0.7</v>
      </c>
      <c r="N894">
        <v>2.5</v>
      </c>
      <c r="O894">
        <v>0.28999999999999998</v>
      </c>
      <c r="P894">
        <v>0.2</v>
      </c>
      <c r="Q894">
        <v>0.3</v>
      </c>
      <c r="R894">
        <v>0.71399999999999997</v>
      </c>
      <c r="S894">
        <v>0</v>
      </c>
      <c r="T894">
        <v>1.4</v>
      </c>
      <c r="U894">
        <v>1.4</v>
      </c>
      <c r="V894">
        <v>0.7</v>
      </c>
      <c r="W894">
        <v>0.6</v>
      </c>
      <c r="X894">
        <v>0</v>
      </c>
      <c r="Y894">
        <v>0.4</v>
      </c>
      <c r="Z894">
        <v>0.7</v>
      </c>
      <c r="AA894">
        <v>4.4000000000000004</v>
      </c>
    </row>
    <row r="895" spans="1:27" x14ac:dyDescent="0.3">
      <c r="A895" t="s">
        <v>3383</v>
      </c>
      <c r="B895">
        <v>10</v>
      </c>
      <c r="C895" t="s">
        <v>3407</v>
      </c>
      <c r="D895">
        <v>18</v>
      </c>
      <c r="E895">
        <v>3</v>
      </c>
      <c r="F895">
        <v>10.3</v>
      </c>
      <c r="G895">
        <v>1.3</v>
      </c>
      <c r="H895">
        <v>3.7</v>
      </c>
      <c r="I895">
        <v>0.34300000000000003</v>
      </c>
      <c r="J895">
        <v>0.6</v>
      </c>
      <c r="K895">
        <v>1.4</v>
      </c>
      <c r="L895">
        <v>0.44</v>
      </c>
      <c r="M895">
        <v>0.7</v>
      </c>
      <c r="N895">
        <v>2.2999999999999998</v>
      </c>
      <c r="O895">
        <v>0.28599999999999998</v>
      </c>
      <c r="P895">
        <v>0.2</v>
      </c>
      <c r="Q895">
        <v>0.3</v>
      </c>
      <c r="R895">
        <v>0.66700000000000004</v>
      </c>
      <c r="S895">
        <v>0.2</v>
      </c>
      <c r="T895">
        <v>0.8</v>
      </c>
      <c r="U895">
        <v>1.1000000000000001</v>
      </c>
      <c r="V895">
        <v>0.4</v>
      </c>
      <c r="W895">
        <v>0.4</v>
      </c>
      <c r="X895">
        <v>0.1</v>
      </c>
      <c r="Y895">
        <v>0.5</v>
      </c>
      <c r="Z895">
        <v>0.8</v>
      </c>
      <c r="AA895">
        <v>3.4</v>
      </c>
    </row>
    <row r="896" spans="1:27" x14ac:dyDescent="0.3">
      <c r="A896" t="s">
        <v>3383</v>
      </c>
      <c r="B896">
        <v>11</v>
      </c>
      <c r="C896" t="s">
        <v>3404</v>
      </c>
      <c r="D896">
        <v>32</v>
      </c>
      <c r="E896">
        <v>5</v>
      </c>
      <c r="F896">
        <v>13.4</v>
      </c>
      <c r="G896">
        <v>0.8</v>
      </c>
      <c r="H896">
        <v>1.8</v>
      </c>
      <c r="I896">
        <v>0.40699999999999997</v>
      </c>
      <c r="J896">
        <v>0.4</v>
      </c>
      <c r="K896">
        <v>0.7</v>
      </c>
      <c r="L896">
        <v>0.52200000000000002</v>
      </c>
      <c r="M896">
        <v>0.4</v>
      </c>
      <c r="N896">
        <v>1.1000000000000001</v>
      </c>
      <c r="O896">
        <v>0.33300000000000002</v>
      </c>
      <c r="P896">
        <v>0.3</v>
      </c>
      <c r="Q896">
        <v>0.4</v>
      </c>
      <c r="R896">
        <v>0.66700000000000004</v>
      </c>
      <c r="S896">
        <v>0.2</v>
      </c>
      <c r="T896">
        <v>1.6</v>
      </c>
      <c r="U896">
        <v>1.8</v>
      </c>
      <c r="V896">
        <v>0.9</v>
      </c>
      <c r="W896">
        <v>0.2</v>
      </c>
      <c r="X896">
        <v>0.1</v>
      </c>
      <c r="Y896">
        <v>0.4</v>
      </c>
      <c r="Z896">
        <v>1</v>
      </c>
      <c r="AA896">
        <v>2.1</v>
      </c>
    </row>
    <row r="897" spans="1:27" x14ac:dyDescent="0.3">
      <c r="A897" t="s">
        <v>3383</v>
      </c>
      <c r="B897">
        <v>12</v>
      </c>
      <c r="C897" t="s">
        <v>3409</v>
      </c>
      <c r="D897">
        <v>11</v>
      </c>
      <c r="E897">
        <v>0</v>
      </c>
      <c r="F897">
        <v>7.3</v>
      </c>
      <c r="G897">
        <v>0.5</v>
      </c>
      <c r="H897">
        <v>2.2000000000000002</v>
      </c>
      <c r="I897">
        <v>0.25</v>
      </c>
      <c r="J897">
        <v>0.2</v>
      </c>
      <c r="K897">
        <v>0.7</v>
      </c>
      <c r="L897">
        <v>0.25</v>
      </c>
      <c r="M897">
        <v>0.4</v>
      </c>
      <c r="N897">
        <v>1.5</v>
      </c>
      <c r="O897">
        <v>0.25</v>
      </c>
      <c r="P897">
        <v>0.2</v>
      </c>
      <c r="Q897">
        <v>0.3</v>
      </c>
      <c r="R897">
        <v>0.66700000000000004</v>
      </c>
      <c r="S897">
        <v>0.1</v>
      </c>
      <c r="T897">
        <v>0.7</v>
      </c>
      <c r="U897">
        <v>0.8</v>
      </c>
      <c r="V897">
        <v>0.4</v>
      </c>
      <c r="W897">
        <v>0</v>
      </c>
      <c r="X897">
        <v>0.2</v>
      </c>
      <c r="Y897">
        <v>0.5</v>
      </c>
      <c r="Z897">
        <v>0.6</v>
      </c>
      <c r="AA897">
        <v>1.6</v>
      </c>
    </row>
    <row r="898" spans="1:27" x14ac:dyDescent="0.3">
      <c r="A898" t="s">
        <v>3416</v>
      </c>
      <c r="B898">
        <v>1</v>
      </c>
      <c r="C898" t="s">
        <v>3417</v>
      </c>
      <c r="D898">
        <v>34</v>
      </c>
      <c r="E898">
        <v>33</v>
      </c>
      <c r="F898">
        <v>29.7</v>
      </c>
      <c r="G898">
        <v>6.3</v>
      </c>
      <c r="H898">
        <v>9.6999999999999993</v>
      </c>
      <c r="I898">
        <v>0.64500000000000002</v>
      </c>
      <c r="J898">
        <v>6.3</v>
      </c>
      <c r="K898">
        <v>9.6999999999999993</v>
      </c>
      <c r="L898">
        <v>0.64500000000000002</v>
      </c>
      <c r="M898">
        <v>0</v>
      </c>
      <c r="N898">
        <v>0</v>
      </c>
      <c r="P898">
        <v>2.2000000000000002</v>
      </c>
      <c r="Q898">
        <v>3.2</v>
      </c>
      <c r="R898">
        <v>0.70399999999999996</v>
      </c>
      <c r="S898">
        <v>3.4</v>
      </c>
      <c r="T898">
        <v>5.7</v>
      </c>
      <c r="U898">
        <v>9.1</v>
      </c>
      <c r="V898">
        <v>0.5</v>
      </c>
      <c r="W898">
        <v>0.9</v>
      </c>
      <c r="X898">
        <v>1.2</v>
      </c>
      <c r="Y898">
        <v>2.1</v>
      </c>
      <c r="Z898">
        <v>2.8</v>
      </c>
      <c r="AA898">
        <v>14.8</v>
      </c>
    </row>
    <row r="899" spans="1:27" x14ac:dyDescent="0.3">
      <c r="A899" t="s">
        <v>3416</v>
      </c>
      <c r="B899">
        <v>2</v>
      </c>
      <c r="C899" t="s">
        <v>3420</v>
      </c>
      <c r="D899">
        <v>34</v>
      </c>
      <c r="E899">
        <v>31</v>
      </c>
      <c r="F899">
        <v>28.6</v>
      </c>
      <c r="G899">
        <v>4.0999999999999996</v>
      </c>
      <c r="H899">
        <v>9.8000000000000007</v>
      </c>
      <c r="I899">
        <v>0.41899999999999998</v>
      </c>
      <c r="J899">
        <v>2.1</v>
      </c>
      <c r="K899">
        <v>4.5</v>
      </c>
      <c r="L899">
        <v>0.47399999999999998</v>
      </c>
      <c r="M899">
        <v>1.9</v>
      </c>
      <c r="N899">
        <v>5.2</v>
      </c>
      <c r="O899">
        <v>0.371</v>
      </c>
      <c r="P899">
        <v>3.2</v>
      </c>
      <c r="Q899">
        <v>4</v>
      </c>
      <c r="R899">
        <v>0.80700000000000005</v>
      </c>
      <c r="S899">
        <v>0.4</v>
      </c>
      <c r="T899">
        <v>2</v>
      </c>
      <c r="U899">
        <v>2.4</v>
      </c>
      <c r="V899">
        <v>1.9</v>
      </c>
      <c r="W899">
        <v>0.9</v>
      </c>
      <c r="X899">
        <v>0</v>
      </c>
      <c r="Y899">
        <v>2</v>
      </c>
      <c r="Z899">
        <v>1.9</v>
      </c>
      <c r="AA899">
        <v>13.3</v>
      </c>
    </row>
    <row r="900" spans="1:27" x14ac:dyDescent="0.3">
      <c r="A900" t="s">
        <v>3416</v>
      </c>
      <c r="B900">
        <v>3</v>
      </c>
      <c r="C900" t="s">
        <v>3425</v>
      </c>
      <c r="D900">
        <v>24</v>
      </c>
      <c r="E900">
        <v>0</v>
      </c>
      <c r="F900">
        <v>21.9</v>
      </c>
      <c r="G900">
        <v>3.6</v>
      </c>
      <c r="H900">
        <v>7.4</v>
      </c>
      <c r="I900">
        <v>0.49199999999999999</v>
      </c>
      <c r="J900">
        <v>3</v>
      </c>
      <c r="K900">
        <v>5.2</v>
      </c>
      <c r="L900">
        <v>0.57599999999999996</v>
      </c>
      <c r="M900">
        <v>0.6</v>
      </c>
      <c r="N900">
        <v>2.2000000000000002</v>
      </c>
      <c r="O900">
        <v>0.28799999999999998</v>
      </c>
      <c r="P900">
        <v>2.2000000000000002</v>
      </c>
      <c r="Q900">
        <v>3</v>
      </c>
      <c r="R900">
        <v>0.73599999999999999</v>
      </c>
      <c r="S900">
        <v>1.5</v>
      </c>
      <c r="T900">
        <v>2.9</v>
      </c>
      <c r="U900">
        <v>4.4000000000000004</v>
      </c>
      <c r="V900">
        <v>1.6</v>
      </c>
      <c r="W900">
        <v>1</v>
      </c>
      <c r="X900">
        <v>0.4</v>
      </c>
      <c r="Y900">
        <v>2.5</v>
      </c>
      <c r="Z900">
        <v>1.9</v>
      </c>
      <c r="AA900">
        <v>10.1</v>
      </c>
    </row>
    <row r="901" spans="1:27" x14ac:dyDescent="0.3">
      <c r="A901" t="s">
        <v>3416</v>
      </c>
      <c r="B901">
        <v>4</v>
      </c>
      <c r="C901" t="s">
        <v>3421</v>
      </c>
      <c r="D901">
        <v>34</v>
      </c>
      <c r="E901">
        <v>33</v>
      </c>
      <c r="F901">
        <v>28</v>
      </c>
      <c r="G901">
        <v>3.4</v>
      </c>
      <c r="H901">
        <v>7.6</v>
      </c>
      <c r="I901">
        <v>0.44400000000000001</v>
      </c>
      <c r="J901">
        <v>2.5</v>
      </c>
      <c r="K901">
        <v>4.5999999999999996</v>
      </c>
      <c r="L901">
        <v>0.53500000000000003</v>
      </c>
      <c r="M901">
        <v>0.9</v>
      </c>
      <c r="N901">
        <v>3</v>
      </c>
      <c r="O901">
        <v>0.30399999999999999</v>
      </c>
      <c r="P901">
        <v>2</v>
      </c>
      <c r="Q901">
        <v>2.8</v>
      </c>
      <c r="R901">
        <v>0.71899999999999997</v>
      </c>
      <c r="S901">
        <v>1.1000000000000001</v>
      </c>
      <c r="T901">
        <v>2.2999999999999998</v>
      </c>
      <c r="U901">
        <v>3.4</v>
      </c>
      <c r="V901">
        <v>0.9</v>
      </c>
      <c r="W901">
        <v>0.5</v>
      </c>
      <c r="X901">
        <v>0.1</v>
      </c>
      <c r="Y901">
        <v>1.8</v>
      </c>
      <c r="Z901">
        <v>2.5</v>
      </c>
      <c r="AA901">
        <v>9.6999999999999993</v>
      </c>
    </row>
    <row r="902" spans="1:27" x14ac:dyDescent="0.3">
      <c r="A902" t="s">
        <v>3416</v>
      </c>
      <c r="B902">
        <v>5</v>
      </c>
      <c r="C902" t="s">
        <v>3423</v>
      </c>
      <c r="D902">
        <v>34</v>
      </c>
      <c r="E902">
        <v>33</v>
      </c>
      <c r="F902">
        <v>27.4</v>
      </c>
      <c r="G902">
        <v>3.3</v>
      </c>
      <c r="H902">
        <v>7.6</v>
      </c>
      <c r="I902">
        <v>0.432</v>
      </c>
      <c r="J902">
        <v>2.2999999999999998</v>
      </c>
      <c r="K902">
        <v>4.5999999999999996</v>
      </c>
      <c r="L902">
        <v>0.51</v>
      </c>
      <c r="M902">
        <v>0.9</v>
      </c>
      <c r="N902">
        <v>3</v>
      </c>
      <c r="O902">
        <v>0.314</v>
      </c>
      <c r="P902">
        <v>1.4</v>
      </c>
      <c r="Q902">
        <v>2</v>
      </c>
      <c r="R902">
        <v>0.69599999999999995</v>
      </c>
      <c r="S902">
        <v>1.7</v>
      </c>
      <c r="T902">
        <v>6</v>
      </c>
      <c r="U902">
        <v>7.8</v>
      </c>
      <c r="V902">
        <v>1.3</v>
      </c>
      <c r="W902">
        <v>0.8</v>
      </c>
      <c r="X902">
        <v>0.6</v>
      </c>
      <c r="Y902">
        <v>1.4</v>
      </c>
      <c r="Z902">
        <v>2.2999999999999998</v>
      </c>
      <c r="AA902">
        <v>8.9</v>
      </c>
    </row>
    <row r="903" spans="1:27" x14ac:dyDescent="0.3">
      <c r="A903" t="s">
        <v>3416</v>
      </c>
      <c r="B903">
        <v>6</v>
      </c>
      <c r="C903" t="s">
        <v>3426</v>
      </c>
      <c r="D903">
        <v>33</v>
      </c>
      <c r="E903">
        <v>1</v>
      </c>
      <c r="F903">
        <v>17.2</v>
      </c>
      <c r="G903">
        <v>1.9</v>
      </c>
      <c r="H903">
        <v>5.7</v>
      </c>
      <c r="I903">
        <v>0.33900000000000002</v>
      </c>
      <c r="J903">
        <v>0.7</v>
      </c>
      <c r="K903">
        <v>1.8</v>
      </c>
      <c r="L903">
        <v>0.4</v>
      </c>
      <c r="M903">
        <v>1.2</v>
      </c>
      <c r="N903">
        <v>3.9</v>
      </c>
      <c r="O903">
        <v>0.31</v>
      </c>
      <c r="P903">
        <v>0.7</v>
      </c>
      <c r="Q903">
        <v>1</v>
      </c>
      <c r="R903">
        <v>0.67600000000000005</v>
      </c>
      <c r="S903">
        <v>0.4</v>
      </c>
      <c r="T903">
        <v>0.6</v>
      </c>
      <c r="U903">
        <v>0.9</v>
      </c>
      <c r="V903">
        <v>1.4</v>
      </c>
      <c r="W903">
        <v>0.3</v>
      </c>
      <c r="X903">
        <v>0.1</v>
      </c>
      <c r="Y903">
        <v>1.2</v>
      </c>
      <c r="Z903">
        <v>1.2</v>
      </c>
      <c r="AA903">
        <v>5.8</v>
      </c>
    </row>
    <row r="904" spans="1:27" x14ac:dyDescent="0.3">
      <c r="A904" t="s">
        <v>3416</v>
      </c>
      <c r="B904">
        <v>7</v>
      </c>
      <c r="C904" t="s">
        <v>3430</v>
      </c>
      <c r="D904">
        <v>21</v>
      </c>
      <c r="E904">
        <v>11</v>
      </c>
      <c r="F904">
        <v>18</v>
      </c>
      <c r="G904">
        <v>1.4</v>
      </c>
      <c r="H904">
        <v>3.6</v>
      </c>
      <c r="I904">
        <v>0.4</v>
      </c>
      <c r="J904">
        <v>1.4</v>
      </c>
      <c r="K904">
        <v>3.2</v>
      </c>
      <c r="L904">
        <v>0.42599999999999999</v>
      </c>
      <c r="M904">
        <v>0</v>
      </c>
      <c r="N904">
        <v>0.3</v>
      </c>
      <c r="O904">
        <v>0.14299999999999999</v>
      </c>
      <c r="P904">
        <v>0.9</v>
      </c>
      <c r="Q904">
        <v>1.5</v>
      </c>
      <c r="R904">
        <v>0.59399999999999997</v>
      </c>
      <c r="S904">
        <v>0.6</v>
      </c>
      <c r="T904">
        <v>1.2</v>
      </c>
      <c r="U904">
        <v>1.8</v>
      </c>
      <c r="V904">
        <v>2.6</v>
      </c>
      <c r="W904">
        <v>0.2</v>
      </c>
      <c r="X904">
        <v>0</v>
      </c>
      <c r="Y904">
        <v>1.9</v>
      </c>
      <c r="Z904">
        <v>1.3</v>
      </c>
      <c r="AA904">
        <v>3.8</v>
      </c>
    </row>
    <row r="905" spans="1:27" x14ac:dyDescent="0.3">
      <c r="A905" t="s">
        <v>3416</v>
      </c>
      <c r="B905">
        <v>8</v>
      </c>
      <c r="C905" t="s">
        <v>3429</v>
      </c>
      <c r="D905">
        <v>29</v>
      </c>
      <c r="E905">
        <v>20</v>
      </c>
      <c r="F905">
        <v>21</v>
      </c>
      <c r="G905">
        <v>1.3</v>
      </c>
      <c r="H905">
        <v>4</v>
      </c>
      <c r="I905">
        <v>0.316</v>
      </c>
      <c r="J905">
        <v>1</v>
      </c>
      <c r="K905">
        <v>3</v>
      </c>
      <c r="L905">
        <v>0.34100000000000003</v>
      </c>
      <c r="M905">
        <v>0.2</v>
      </c>
      <c r="N905">
        <v>1</v>
      </c>
      <c r="O905">
        <v>0.24099999999999999</v>
      </c>
      <c r="P905">
        <v>0.9</v>
      </c>
      <c r="Q905">
        <v>1.2</v>
      </c>
      <c r="R905">
        <v>0.69399999999999995</v>
      </c>
      <c r="S905">
        <v>0.7</v>
      </c>
      <c r="T905">
        <v>1.7</v>
      </c>
      <c r="U905">
        <v>2.4</v>
      </c>
      <c r="V905">
        <v>4.3</v>
      </c>
      <c r="W905">
        <v>0.9</v>
      </c>
      <c r="X905">
        <v>0.2</v>
      </c>
      <c r="Y905">
        <v>2.2000000000000002</v>
      </c>
      <c r="Z905">
        <v>2</v>
      </c>
      <c r="AA905">
        <v>3.7</v>
      </c>
    </row>
    <row r="906" spans="1:27" x14ac:dyDescent="0.3">
      <c r="A906" t="s">
        <v>3416</v>
      </c>
      <c r="B906">
        <v>9</v>
      </c>
      <c r="C906" t="s">
        <v>3427</v>
      </c>
      <c r="D906">
        <v>34</v>
      </c>
      <c r="E906">
        <v>4</v>
      </c>
      <c r="F906">
        <v>12.4</v>
      </c>
      <c r="G906">
        <v>1.2</v>
      </c>
      <c r="H906">
        <v>3.3</v>
      </c>
      <c r="I906">
        <v>0.36</v>
      </c>
      <c r="J906">
        <v>0.6</v>
      </c>
      <c r="K906">
        <v>1.4</v>
      </c>
      <c r="L906">
        <v>0.42599999999999999</v>
      </c>
      <c r="M906">
        <v>0.6</v>
      </c>
      <c r="N906">
        <v>1.9</v>
      </c>
      <c r="O906">
        <v>0.313</v>
      </c>
      <c r="P906">
        <v>0.6</v>
      </c>
      <c r="Q906">
        <v>0.6</v>
      </c>
      <c r="R906">
        <v>0.86399999999999999</v>
      </c>
      <c r="S906">
        <v>0.3</v>
      </c>
      <c r="T906">
        <v>1.9</v>
      </c>
      <c r="U906">
        <v>2.2000000000000002</v>
      </c>
      <c r="V906">
        <v>2.4</v>
      </c>
      <c r="W906">
        <v>0.5</v>
      </c>
      <c r="X906">
        <v>0</v>
      </c>
      <c r="Y906">
        <v>0.7</v>
      </c>
      <c r="Z906">
        <v>1.1000000000000001</v>
      </c>
      <c r="AA906">
        <v>3.5</v>
      </c>
    </row>
    <row r="907" spans="1:27" x14ac:dyDescent="0.3">
      <c r="A907" t="s">
        <v>3416</v>
      </c>
      <c r="B907">
        <v>10</v>
      </c>
      <c r="C907" t="s">
        <v>3432</v>
      </c>
      <c r="D907">
        <v>23</v>
      </c>
      <c r="E907">
        <v>1</v>
      </c>
      <c r="F907">
        <v>8.1</v>
      </c>
      <c r="G907">
        <v>0.9</v>
      </c>
      <c r="H907">
        <v>1.3</v>
      </c>
      <c r="I907">
        <v>0.64500000000000002</v>
      </c>
      <c r="J907">
        <v>0.7</v>
      </c>
      <c r="K907">
        <v>0.8</v>
      </c>
      <c r="L907">
        <v>0.78900000000000003</v>
      </c>
      <c r="M907">
        <v>0.2</v>
      </c>
      <c r="N907">
        <v>0.5</v>
      </c>
      <c r="O907">
        <v>0.41699999999999998</v>
      </c>
      <c r="P907">
        <v>0.5</v>
      </c>
      <c r="Q907">
        <v>0.9</v>
      </c>
      <c r="R907">
        <v>0.55000000000000004</v>
      </c>
      <c r="S907">
        <v>0.5</v>
      </c>
      <c r="T907">
        <v>0.9</v>
      </c>
      <c r="U907">
        <v>1.4</v>
      </c>
      <c r="V907">
        <v>0.6</v>
      </c>
      <c r="W907">
        <v>0.7</v>
      </c>
      <c r="X907">
        <v>0.1</v>
      </c>
      <c r="Y907">
        <v>0.4</v>
      </c>
      <c r="Z907">
        <v>1.3</v>
      </c>
      <c r="AA907">
        <v>2.4</v>
      </c>
    </row>
    <row r="908" spans="1:27" x14ac:dyDescent="0.3">
      <c r="A908" t="s">
        <v>3416</v>
      </c>
      <c r="B908">
        <v>11</v>
      </c>
      <c r="C908" t="s">
        <v>3433</v>
      </c>
      <c r="D908">
        <v>23</v>
      </c>
      <c r="E908">
        <v>2</v>
      </c>
      <c r="F908">
        <v>6.4</v>
      </c>
      <c r="G908">
        <v>0.4</v>
      </c>
      <c r="H908">
        <v>1.4</v>
      </c>
      <c r="I908">
        <v>0.313</v>
      </c>
      <c r="J908">
        <v>0.3</v>
      </c>
      <c r="K908">
        <v>0.6</v>
      </c>
      <c r="L908">
        <v>0.42899999999999999</v>
      </c>
      <c r="M908">
        <v>0.2</v>
      </c>
      <c r="N908">
        <v>0.8</v>
      </c>
      <c r="O908">
        <v>0.222</v>
      </c>
      <c r="P908">
        <v>0.3</v>
      </c>
      <c r="Q908">
        <v>0.7</v>
      </c>
      <c r="R908">
        <v>0.53300000000000003</v>
      </c>
      <c r="S908">
        <v>0.3</v>
      </c>
      <c r="T908">
        <v>0.3</v>
      </c>
      <c r="U908">
        <v>0.6</v>
      </c>
      <c r="V908">
        <v>0.5</v>
      </c>
      <c r="W908">
        <v>0.2</v>
      </c>
      <c r="X908">
        <v>0</v>
      </c>
      <c r="Y908">
        <v>0.4</v>
      </c>
      <c r="Z908">
        <v>0.7</v>
      </c>
      <c r="AA908">
        <v>1.4</v>
      </c>
    </row>
    <row r="909" spans="1:27" x14ac:dyDescent="0.3">
      <c r="A909" t="s">
        <v>3416</v>
      </c>
      <c r="B909">
        <v>12</v>
      </c>
      <c r="C909" t="s">
        <v>3435</v>
      </c>
      <c r="D909">
        <v>23</v>
      </c>
      <c r="E909">
        <v>1</v>
      </c>
      <c r="F909">
        <v>5.7</v>
      </c>
      <c r="G909">
        <v>0.3</v>
      </c>
      <c r="H909">
        <v>0.5</v>
      </c>
      <c r="I909">
        <v>0.66700000000000004</v>
      </c>
      <c r="J909">
        <v>0.3</v>
      </c>
      <c r="K909">
        <v>0.5</v>
      </c>
      <c r="L909">
        <v>0.66700000000000004</v>
      </c>
      <c r="M909">
        <v>0</v>
      </c>
      <c r="N909">
        <v>0</v>
      </c>
      <c r="P909">
        <v>0</v>
      </c>
      <c r="Q909">
        <v>0.1</v>
      </c>
      <c r="R909">
        <v>0</v>
      </c>
      <c r="S909">
        <v>0.2</v>
      </c>
      <c r="T909">
        <v>1</v>
      </c>
      <c r="U909">
        <v>1.2</v>
      </c>
      <c r="V909">
        <v>0</v>
      </c>
      <c r="W909">
        <v>0.3</v>
      </c>
      <c r="X909">
        <v>0.2</v>
      </c>
      <c r="Y909">
        <v>0.5</v>
      </c>
      <c r="Z909">
        <v>1.2</v>
      </c>
      <c r="AA909">
        <v>0.7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8230C-8FFB-48BF-9714-D1DBDD799BFA}">
  <dimension ref="A1:M69"/>
  <sheetViews>
    <sheetView topLeftCell="A41" workbookViewId="0">
      <selection sqref="A1:G69"/>
    </sheetView>
  </sheetViews>
  <sheetFormatPr defaultRowHeight="14.4" x14ac:dyDescent="0.3"/>
  <cols>
    <col min="4" max="4" width="8.88671875" style="2"/>
    <col min="8" max="8" width="63.6640625" customWidth="1"/>
  </cols>
  <sheetData>
    <row r="1" spans="1:13" x14ac:dyDescent="0.3">
      <c r="A1" t="s">
        <v>574</v>
      </c>
      <c r="B1" t="s">
        <v>599</v>
      </c>
      <c r="C1" t="s">
        <v>604</v>
      </c>
      <c r="D1" s="2" t="s">
        <v>600</v>
      </c>
      <c r="E1" t="s">
        <v>601</v>
      </c>
      <c r="F1" t="s">
        <v>602</v>
      </c>
      <c r="G1" t="s">
        <v>603</v>
      </c>
      <c r="H1" t="s">
        <v>732</v>
      </c>
      <c r="J1" t="s">
        <v>102</v>
      </c>
      <c r="M1" t="s">
        <v>0</v>
      </c>
    </row>
    <row r="2" spans="1:13" x14ac:dyDescent="0.3">
      <c r="A2" t="s">
        <v>605</v>
      </c>
      <c r="B2">
        <v>0</v>
      </c>
      <c r="C2">
        <v>60</v>
      </c>
      <c r="D2" s="3" t="s">
        <v>733</v>
      </c>
      <c r="E2">
        <v>0</v>
      </c>
      <c r="F2">
        <v>0</v>
      </c>
      <c r="G2">
        <v>0</v>
      </c>
      <c r="H2" t="str">
        <f>"https://d2p3bygnnzw9w3.cloudfront.net/req/201906112/tlogo/ncaa/"&amp;A2&amp;".png"</f>
        <v>https://d2p3bygnnzw9w3.cloudfront.net/req/201906112/tlogo/ncaa/Duke.png</v>
      </c>
      <c r="I2" t="str">
        <f>PROPER(A2)</f>
        <v>Duke</v>
      </c>
      <c r="J2" t="str">
        <f>LOWER(A2)</f>
        <v>duke</v>
      </c>
      <c r="M2" t="s">
        <v>979</v>
      </c>
    </row>
    <row r="3" spans="1:13" x14ac:dyDescent="0.3">
      <c r="A3" t="s">
        <v>606</v>
      </c>
      <c r="B3">
        <v>1</v>
      </c>
      <c r="C3">
        <v>60</v>
      </c>
      <c r="D3" s="3" t="s">
        <v>3436</v>
      </c>
      <c r="E3">
        <v>0</v>
      </c>
      <c r="F3">
        <v>0</v>
      </c>
      <c r="G3">
        <v>1</v>
      </c>
      <c r="H3" t="str">
        <f t="shared" ref="H3:H63" si="0">"https://d2p3bygnnzw9w3.cloudfront.net/req/201906112/tlogo/ncaa/"&amp;A3&amp;".png"</f>
        <v>https://d2p3bygnnzw9w3.cloudfront.net/req/201906112/tlogo/ncaa/Virginia.png</v>
      </c>
      <c r="I3" t="str">
        <f t="shared" ref="I3:I63" si="1">PROPER(A3)</f>
        <v>Virginia</v>
      </c>
      <c r="J3" t="str">
        <f t="shared" ref="J3:J63" si="2">LOWER(A3)</f>
        <v>virginia</v>
      </c>
      <c r="M3" t="s">
        <v>666</v>
      </c>
    </row>
    <row r="4" spans="1:13" x14ac:dyDescent="0.3">
      <c r="A4" t="s">
        <v>639</v>
      </c>
      <c r="B4">
        <v>2</v>
      </c>
      <c r="C4">
        <v>60</v>
      </c>
      <c r="D4" s="3" t="s">
        <v>734</v>
      </c>
      <c r="E4">
        <v>0</v>
      </c>
      <c r="F4">
        <v>0</v>
      </c>
      <c r="G4">
        <v>0</v>
      </c>
      <c r="H4" t="str">
        <f t="shared" si="0"/>
        <v>https://d2p3bygnnzw9w3.cloudfront.net/req/201906112/tlogo/ncaa/North-Carolina.png</v>
      </c>
      <c r="I4" t="str">
        <f t="shared" si="1"/>
        <v>North-Carolina</v>
      </c>
      <c r="J4" t="str">
        <f t="shared" si="2"/>
        <v>north-carolina</v>
      </c>
      <c r="M4" t="s">
        <v>176</v>
      </c>
    </row>
    <row r="5" spans="1:13" x14ac:dyDescent="0.3">
      <c r="A5" t="s">
        <v>607</v>
      </c>
      <c r="B5">
        <v>3</v>
      </c>
      <c r="C5">
        <v>60</v>
      </c>
      <c r="D5" s="3" t="s">
        <v>735</v>
      </c>
      <c r="E5">
        <v>0</v>
      </c>
      <c r="F5">
        <v>0</v>
      </c>
      <c r="G5">
        <v>1</v>
      </c>
      <c r="H5" t="str">
        <f t="shared" si="0"/>
        <v>https://d2p3bygnnzw9w3.cloudfront.net/req/201906112/tlogo/ncaa/Gonzaga.png</v>
      </c>
      <c r="I5" t="str">
        <f t="shared" si="1"/>
        <v>Gonzaga</v>
      </c>
      <c r="J5" t="str">
        <f t="shared" si="2"/>
        <v>gonzaga</v>
      </c>
      <c r="M5" t="s">
        <v>1112</v>
      </c>
    </row>
    <row r="6" spans="1:13" x14ac:dyDescent="0.3">
      <c r="A6" t="s">
        <v>608</v>
      </c>
      <c r="B6">
        <v>4</v>
      </c>
      <c r="C6">
        <v>60</v>
      </c>
      <c r="D6" s="3" t="s">
        <v>3437</v>
      </c>
      <c r="E6">
        <v>0</v>
      </c>
      <c r="F6">
        <v>0</v>
      </c>
      <c r="G6">
        <v>0</v>
      </c>
      <c r="H6" t="str">
        <f t="shared" si="0"/>
        <v>https://d2p3bygnnzw9w3.cloudfront.net/req/201906112/tlogo/ncaa/Tennessee.png</v>
      </c>
      <c r="I6" t="str">
        <f t="shared" si="1"/>
        <v>Tennessee</v>
      </c>
      <c r="J6" t="str">
        <f t="shared" si="2"/>
        <v>tennessee</v>
      </c>
      <c r="M6" t="s">
        <v>670</v>
      </c>
    </row>
    <row r="7" spans="1:13" x14ac:dyDescent="0.3">
      <c r="A7" t="s">
        <v>640</v>
      </c>
      <c r="B7">
        <v>5</v>
      </c>
      <c r="C7">
        <v>60</v>
      </c>
      <c r="D7" s="3" t="s">
        <v>736</v>
      </c>
      <c r="E7">
        <v>0</v>
      </c>
      <c r="F7">
        <v>0</v>
      </c>
      <c r="G7">
        <v>1</v>
      </c>
      <c r="H7" t="str">
        <f t="shared" si="0"/>
        <v>https://d2p3bygnnzw9w3.cloudfront.net/req/201906112/tlogo/ncaa/Michigan-State.png</v>
      </c>
      <c r="I7" t="str">
        <f t="shared" si="1"/>
        <v>Michigan-State</v>
      </c>
      <c r="J7" t="str">
        <f t="shared" si="2"/>
        <v>michigan-state</v>
      </c>
      <c r="M7" t="s">
        <v>1200</v>
      </c>
    </row>
    <row r="8" spans="1:13" x14ac:dyDescent="0.3">
      <c r="A8" t="s">
        <v>609</v>
      </c>
      <c r="B8">
        <v>6</v>
      </c>
      <c r="C8">
        <v>60</v>
      </c>
      <c r="D8" s="3" t="s">
        <v>3438</v>
      </c>
      <c r="E8">
        <v>0</v>
      </c>
      <c r="F8">
        <v>0</v>
      </c>
      <c r="G8">
        <v>0</v>
      </c>
      <c r="H8" t="str">
        <f t="shared" si="0"/>
        <v>https://d2p3bygnnzw9w3.cloudfront.net/req/201906112/tlogo/ncaa/Kentucky.png</v>
      </c>
      <c r="I8" t="str">
        <f t="shared" si="1"/>
        <v>Kentucky</v>
      </c>
      <c r="J8" t="str">
        <f t="shared" si="2"/>
        <v>kentucky</v>
      </c>
      <c r="M8" t="s">
        <v>62</v>
      </c>
    </row>
    <row r="9" spans="1:13" x14ac:dyDescent="0.3">
      <c r="A9" t="s">
        <v>610</v>
      </c>
      <c r="B9">
        <v>7</v>
      </c>
      <c r="C9">
        <v>60</v>
      </c>
      <c r="D9" s="3" t="s">
        <v>737</v>
      </c>
      <c r="E9">
        <v>0</v>
      </c>
      <c r="F9">
        <v>0</v>
      </c>
      <c r="G9">
        <v>1</v>
      </c>
      <c r="H9" t="str">
        <f t="shared" si="0"/>
        <v>https://d2p3bygnnzw9w3.cloudfront.net/req/201906112/tlogo/ncaa/Michigan.png</v>
      </c>
      <c r="I9" t="str">
        <f t="shared" si="1"/>
        <v>Michigan</v>
      </c>
      <c r="J9" t="str">
        <f t="shared" si="2"/>
        <v>michigan</v>
      </c>
      <c r="M9" t="s">
        <v>1287</v>
      </c>
    </row>
    <row r="10" spans="1:13" x14ac:dyDescent="0.3">
      <c r="A10" t="s">
        <v>299</v>
      </c>
      <c r="B10">
        <v>8</v>
      </c>
      <c r="C10">
        <v>60</v>
      </c>
      <c r="D10" s="3" t="s">
        <v>3439</v>
      </c>
      <c r="E10">
        <v>0</v>
      </c>
      <c r="F10">
        <v>0</v>
      </c>
      <c r="G10">
        <v>0</v>
      </c>
      <c r="H10" t="str">
        <f t="shared" si="0"/>
        <v>https://d2p3bygnnzw9w3.cloudfront.net/req/201906112/tlogo/ncaa/Houston.png</v>
      </c>
      <c r="I10" t="str">
        <f t="shared" si="1"/>
        <v>Houston</v>
      </c>
      <c r="J10" t="str">
        <f t="shared" si="2"/>
        <v>houston</v>
      </c>
      <c r="M10" t="s">
        <v>1323</v>
      </c>
    </row>
    <row r="11" spans="1:13" x14ac:dyDescent="0.3">
      <c r="A11" t="s">
        <v>641</v>
      </c>
      <c r="B11">
        <v>9</v>
      </c>
      <c r="C11">
        <v>60</v>
      </c>
      <c r="D11" s="3" t="s">
        <v>3440</v>
      </c>
      <c r="E11">
        <v>0</v>
      </c>
      <c r="F11">
        <v>0</v>
      </c>
      <c r="G11">
        <v>1</v>
      </c>
      <c r="H11" t="str">
        <f t="shared" si="0"/>
        <v>https://d2p3bygnnzw9w3.cloudfront.net/req/201906112/tlogo/ncaa/Texas-Tech.png</v>
      </c>
      <c r="I11" t="str">
        <f t="shared" si="1"/>
        <v>Texas-Tech</v>
      </c>
      <c r="J11" t="str">
        <f t="shared" si="2"/>
        <v>texas-tech</v>
      </c>
      <c r="M11" t="s">
        <v>1362</v>
      </c>
    </row>
    <row r="12" spans="1:13" x14ac:dyDescent="0.3">
      <c r="A12" t="s">
        <v>3476</v>
      </c>
      <c r="B12">
        <v>10</v>
      </c>
      <c r="C12">
        <v>60</v>
      </c>
      <c r="D12" s="3" t="s">
        <v>3441</v>
      </c>
      <c r="E12">
        <v>0</v>
      </c>
      <c r="F12">
        <v>0</v>
      </c>
      <c r="G12">
        <v>0</v>
      </c>
      <c r="H12" t="str">
        <f t="shared" si="0"/>
        <v>https://d2p3bygnnzw9w3.cloudfront.net/req/201906112/tlogo/ncaa/Louisiana-State.png</v>
      </c>
      <c r="I12" t="str">
        <f t="shared" si="1"/>
        <v>Louisiana-State</v>
      </c>
      <c r="J12" t="str">
        <f t="shared" si="2"/>
        <v>louisiana-state</v>
      </c>
      <c r="M12" t="s">
        <v>1400</v>
      </c>
    </row>
    <row r="13" spans="1:13" x14ac:dyDescent="0.3">
      <c r="A13" t="s">
        <v>611</v>
      </c>
      <c r="B13">
        <v>11</v>
      </c>
      <c r="C13">
        <v>60</v>
      </c>
      <c r="D13" s="3" t="s">
        <v>3442</v>
      </c>
      <c r="E13">
        <v>0</v>
      </c>
      <c r="F13">
        <v>0</v>
      </c>
      <c r="G13">
        <v>1</v>
      </c>
      <c r="H13" t="str">
        <f t="shared" si="0"/>
        <v>https://d2p3bygnnzw9w3.cloudfront.net/req/201906112/tlogo/ncaa/Purdue.png</v>
      </c>
      <c r="I13" t="str">
        <f t="shared" si="1"/>
        <v>Purdue</v>
      </c>
      <c r="J13" t="str">
        <f t="shared" si="2"/>
        <v>purdue</v>
      </c>
      <c r="M13" t="s">
        <v>177</v>
      </c>
    </row>
    <row r="14" spans="1:13" x14ac:dyDescent="0.3">
      <c r="A14" t="s">
        <v>612</v>
      </c>
      <c r="B14">
        <v>12</v>
      </c>
      <c r="C14">
        <v>60</v>
      </c>
      <c r="D14" s="3" t="s">
        <v>738</v>
      </c>
      <c r="E14">
        <v>0</v>
      </c>
      <c r="F14">
        <v>0</v>
      </c>
      <c r="G14">
        <v>0</v>
      </c>
      <c r="H14" t="str">
        <f t="shared" si="0"/>
        <v>https://d2p3bygnnzw9w3.cloudfront.net/req/201906112/tlogo/ncaa/Kansas.png</v>
      </c>
      <c r="I14" t="str">
        <f t="shared" si="1"/>
        <v>Kansas</v>
      </c>
      <c r="J14" t="str">
        <f t="shared" si="2"/>
        <v>kansas</v>
      </c>
      <c r="M14" t="s">
        <v>1477</v>
      </c>
    </row>
    <row r="15" spans="1:13" x14ac:dyDescent="0.3">
      <c r="A15" t="s">
        <v>642</v>
      </c>
      <c r="B15">
        <v>13</v>
      </c>
      <c r="C15">
        <v>60</v>
      </c>
      <c r="D15" s="3" t="s">
        <v>3443</v>
      </c>
      <c r="E15">
        <v>0</v>
      </c>
      <c r="F15">
        <v>0</v>
      </c>
      <c r="G15">
        <v>1</v>
      </c>
      <c r="H15" t="str">
        <f t="shared" si="0"/>
        <v>https://d2p3bygnnzw9w3.cloudfront.net/req/201906112/tlogo/ncaa/Florida-State.png</v>
      </c>
      <c r="I15" t="str">
        <f t="shared" si="1"/>
        <v>Florida-State</v>
      </c>
      <c r="J15" t="str">
        <f t="shared" si="2"/>
        <v>florida-state</v>
      </c>
      <c r="M15" t="s">
        <v>681</v>
      </c>
    </row>
    <row r="16" spans="1:13" x14ac:dyDescent="0.3">
      <c r="A16" t="s">
        <v>643</v>
      </c>
      <c r="B16">
        <v>14</v>
      </c>
      <c r="C16">
        <v>60</v>
      </c>
      <c r="D16" s="3" t="s">
        <v>739</v>
      </c>
      <c r="E16">
        <v>0</v>
      </c>
      <c r="F16">
        <v>0</v>
      </c>
      <c r="G16">
        <v>0</v>
      </c>
      <c r="H16" t="str">
        <f t="shared" si="0"/>
        <v>https://d2p3bygnnzw9w3.cloudfront.net/req/201906112/tlogo/ncaa/Kansas-State.png</v>
      </c>
      <c r="I16" t="str">
        <f t="shared" si="1"/>
        <v>Kansas-State</v>
      </c>
      <c r="J16" t="str">
        <f t="shared" si="2"/>
        <v>kansas-state</v>
      </c>
      <c r="M16" t="s">
        <v>1560</v>
      </c>
    </row>
    <row r="17" spans="1:13" x14ac:dyDescent="0.3">
      <c r="A17" t="s">
        <v>644</v>
      </c>
      <c r="B17">
        <v>15</v>
      </c>
      <c r="C17">
        <v>60</v>
      </c>
      <c r="D17" s="3" t="s">
        <v>3444</v>
      </c>
      <c r="E17">
        <v>0</v>
      </c>
      <c r="F17">
        <v>0</v>
      </c>
      <c r="G17">
        <v>1</v>
      </c>
      <c r="H17" t="str">
        <f t="shared" si="0"/>
        <v>https://d2p3bygnnzw9w3.cloudfront.net/req/201906112/tlogo/ncaa/Virginia-Tech.png</v>
      </c>
      <c r="I17" t="str">
        <f t="shared" si="1"/>
        <v>Virginia-Tech</v>
      </c>
      <c r="J17" t="str">
        <f t="shared" si="2"/>
        <v>virginia-tech</v>
      </c>
      <c r="M17" t="s">
        <v>178</v>
      </c>
    </row>
    <row r="18" spans="1:13" x14ac:dyDescent="0.3">
      <c r="A18" t="s">
        <v>613</v>
      </c>
      <c r="B18">
        <v>16</v>
      </c>
      <c r="C18">
        <v>60</v>
      </c>
      <c r="D18" s="3" t="s">
        <v>740</v>
      </c>
      <c r="E18">
        <v>0</v>
      </c>
      <c r="F18">
        <v>0</v>
      </c>
      <c r="G18">
        <v>0</v>
      </c>
      <c r="H18" t="str">
        <f t="shared" si="0"/>
        <v>https://d2p3bygnnzw9w3.cloudfront.net/req/201906112/tlogo/ncaa/Marquette.png</v>
      </c>
      <c r="I18" t="str">
        <f t="shared" si="1"/>
        <v>Marquette</v>
      </c>
      <c r="J18" t="str">
        <f t="shared" si="2"/>
        <v>marquette</v>
      </c>
      <c r="M18" t="s">
        <v>1640</v>
      </c>
    </row>
    <row r="19" spans="1:13" x14ac:dyDescent="0.3">
      <c r="A19" t="s">
        <v>372</v>
      </c>
      <c r="B19">
        <v>17</v>
      </c>
      <c r="C19">
        <v>60</v>
      </c>
      <c r="D19" s="3" t="s">
        <v>3445</v>
      </c>
      <c r="E19">
        <v>0</v>
      </c>
      <c r="F19">
        <v>0</v>
      </c>
      <c r="G19">
        <v>1</v>
      </c>
      <c r="H19" t="str">
        <f t="shared" si="0"/>
        <v>https://d2p3bygnnzw9w3.cloudfront.net/req/201906112/tlogo/ncaa/Auburn.png</v>
      </c>
      <c r="I19" t="str">
        <f t="shared" si="1"/>
        <v>Auburn</v>
      </c>
      <c r="J19" t="str">
        <f t="shared" si="2"/>
        <v>auburn</v>
      </c>
      <c r="M19" t="s">
        <v>179</v>
      </c>
    </row>
    <row r="20" spans="1:13" x14ac:dyDescent="0.3">
      <c r="A20" t="s">
        <v>614</v>
      </c>
      <c r="B20">
        <v>18</v>
      </c>
      <c r="C20">
        <v>60</v>
      </c>
      <c r="D20" s="3" t="s">
        <v>741</v>
      </c>
      <c r="E20">
        <v>0</v>
      </c>
      <c r="F20">
        <v>0</v>
      </c>
      <c r="G20">
        <v>0</v>
      </c>
      <c r="H20" t="str">
        <f t="shared" si="0"/>
        <v>https://d2p3bygnnzw9w3.cloudfront.net/req/201906112/tlogo/ncaa/Wisconsin.png</v>
      </c>
      <c r="I20" t="str">
        <f t="shared" si="1"/>
        <v>Wisconsin</v>
      </c>
      <c r="J20" t="str">
        <f t="shared" si="2"/>
        <v>wisconsin</v>
      </c>
      <c r="M20" t="s">
        <v>1730</v>
      </c>
    </row>
    <row r="21" spans="1:13" x14ac:dyDescent="0.3">
      <c r="A21" t="s">
        <v>645</v>
      </c>
      <c r="B21">
        <v>19</v>
      </c>
      <c r="C21">
        <v>60</v>
      </c>
      <c r="D21" s="3" t="s">
        <v>3446</v>
      </c>
      <c r="E21">
        <v>0</v>
      </c>
      <c r="F21">
        <v>0</v>
      </c>
      <c r="G21">
        <v>1</v>
      </c>
      <c r="H21" t="str">
        <f t="shared" si="0"/>
        <v>https://d2p3bygnnzw9w3.cloudfront.net/req/201906112/tlogo/ncaa/Mississippi-State.png</v>
      </c>
      <c r="I21" t="str">
        <f t="shared" si="1"/>
        <v>Mississippi-State</v>
      </c>
      <c r="J21" t="str">
        <f t="shared" si="2"/>
        <v>mississippi-state</v>
      </c>
      <c r="M21" t="s">
        <v>180</v>
      </c>
    </row>
    <row r="22" spans="1:13" x14ac:dyDescent="0.3">
      <c r="A22" t="s">
        <v>615</v>
      </c>
      <c r="B22">
        <v>20</v>
      </c>
      <c r="C22">
        <v>60</v>
      </c>
      <c r="D22" s="3" t="s">
        <v>742</v>
      </c>
      <c r="E22">
        <v>0</v>
      </c>
      <c r="F22">
        <v>0</v>
      </c>
      <c r="G22">
        <v>0</v>
      </c>
      <c r="H22" t="str">
        <f t="shared" si="0"/>
        <v>https://d2p3bygnnzw9w3.cloudfront.net/req/201906112/tlogo/ncaa/Villanova.png</v>
      </c>
      <c r="I22" t="str">
        <f t="shared" si="1"/>
        <v>Villanova</v>
      </c>
      <c r="J22" t="str">
        <f t="shared" si="2"/>
        <v>villanova</v>
      </c>
      <c r="M22" t="s">
        <v>1820</v>
      </c>
    </row>
    <row r="23" spans="1:13" x14ac:dyDescent="0.3">
      <c r="A23" t="s">
        <v>616</v>
      </c>
      <c r="B23">
        <v>21</v>
      </c>
      <c r="C23">
        <v>60</v>
      </c>
      <c r="D23" s="3" t="s">
        <v>3447</v>
      </c>
      <c r="E23">
        <v>0</v>
      </c>
      <c r="F23">
        <v>0</v>
      </c>
      <c r="G23">
        <v>1</v>
      </c>
      <c r="H23" t="str">
        <f t="shared" si="0"/>
        <v>https://d2p3bygnnzw9w3.cloudfront.net/req/201906112/tlogo/ncaa/Maryland.png</v>
      </c>
      <c r="I23" t="str">
        <f t="shared" si="1"/>
        <v>Maryland</v>
      </c>
      <c r="J23" t="str">
        <f t="shared" si="2"/>
        <v>maryland</v>
      </c>
      <c r="M23" t="s">
        <v>1857</v>
      </c>
    </row>
    <row r="24" spans="1:13" x14ac:dyDescent="0.3">
      <c r="A24" t="s">
        <v>423</v>
      </c>
      <c r="B24">
        <v>22</v>
      </c>
      <c r="C24">
        <v>60</v>
      </c>
      <c r="D24" s="3" t="s">
        <v>3448</v>
      </c>
      <c r="E24">
        <v>0</v>
      </c>
      <c r="F24">
        <v>0</v>
      </c>
      <c r="G24">
        <v>0</v>
      </c>
      <c r="H24" t="str">
        <f t="shared" si="0"/>
        <v>https://d2p3bygnnzw9w3.cloudfront.net/req/201906112/tlogo/ncaa/Buffalo.png</v>
      </c>
      <c r="I24" t="str">
        <f t="shared" si="1"/>
        <v>Buffalo</v>
      </c>
      <c r="J24" t="str">
        <f t="shared" si="2"/>
        <v>buffalo</v>
      </c>
      <c r="M24" t="s">
        <v>687</v>
      </c>
    </row>
    <row r="25" spans="1:13" x14ac:dyDescent="0.3">
      <c r="A25" t="s">
        <v>646</v>
      </c>
      <c r="B25">
        <v>23</v>
      </c>
      <c r="C25">
        <v>60</v>
      </c>
      <c r="D25" s="3" t="s">
        <v>743</v>
      </c>
      <c r="E25">
        <v>0</v>
      </c>
      <c r="F25">
        <v>0</v>
      </c>
      <c r="G25">
        <v>1</v>
      </c>
      <c r="H25" t="str">
        <f t="shared" si="0"/>
        <v>https://d2p3bygnnzw9w3.cloudfront.net/req/201906112/tlogo/ncaa/Iowa-State.png</v>
      </c>
      <c r="I25" t="str">
        <f t="shared" si="1"/>
        <v>Iowa-State</v>
      </c>
      <c r="J25" t="str">
        <f t="shared" si="2"/>
        <v>iowa-state</v>
      </c>
      <c r="M25" t="s">
        <v>181</v>
      </c>
    </row>
    <row r="26" spans="1:13" x14ac:dyDescent="0.3">
      <c r="A26" t="s">
        <v>424</v>
      </c>
      <c r="B26">
        <v>24</v>
      </c>
      <c r="C26">
        <v>60</v>
      </c>
      <c r="D26" s="3" t="s">
        <v>744</v>
      </c>
      <c r="E26">
        <v>0</v>
      </c>
      <c r="F26">
        <v>0</v>
      </c>
      <c r="G26">
        <v>0</v>
      </c>
      <c r="H26" t="str">
        <f t="shared" si="0"/>
        <v>https://d2p3bygnnzw9w3.cloudfront.net/req/201906112/tlogo/ncaa/Louisville.png</v>
      </c>
      <c r="I26" t="str">
        <f t="shared" si="1"/>
        <v>Louisville</v>
      </c>
      <c r="J26" t="str">
        <f t="shared" si="2"/>
        <v>louisville</v>
      </c>
      <c r="M26" t="s">
        <v>1971</v>
      </c>
    </row>
    <row r="27" spans="1:13" x14ac:dyDescent="0.3">
      <c r="A27" t="s">
        <v>617</v>
      </c>
      <c r="B27">
        <v>25</v>
      </c>
      <c r="C27">
        <v>60</v>
      </c>
      <c r="D27" s="3" t="s">
        <v>3449</v>
      </c>
      <c r="E27">
        <v>0</v>
      </c>
      <c r="F27">
        <v>0</v>
      </c>
      <c r="G27">
        <v>1</v>
      </c>
      <c r="H27" t="str">
        <f t="shared" si="0"/>
        <v>https://d2p3bygnnzw9w3.cloudfront.net/req/201906112/tlogo/ncaa/Nevada.png</v>
      </c>
      <c r="I27" t="str">
        <f t="shared" si="1"/>
        <v>Nevada</v>
      </c>
      <c r="J27" t="str">
        <f t="shared" si="2"/>
        <v>nevada</v>
      </c>
      <c r="M27" t="s">
        <v>182</v>
      </c>
    </row>
    <row r="28" spans="1:13" x14ac:dyDescent="0.3">
      <c r="A28" t="s">
        <v>455</v>
      </c>
      <c r="B28">
        <v>26</v>
      </c>
      <c r="C28">
        <v>60</v>
      </c>
      <c r="D28" s="3" t="s">
        <v>745</v>
      </c>
      <c r="E28">
        <v>0</v>
      </c>
      <c r="F28">
        <v>0</v>
      </c>
      <c r="G28">
        <v>0</v>
      </c>
      <c r="H28" t="str">
        <f t="shared" si="0"/>
        <v>https://d2p3bygnnzw9w3.cloudfront.net/req/201906112/tlogo/ncaa/Cincinnati.png</v>
      </c>
      <c r="I28" t="str">
        <f t="shared" si="1"/>
        <v>Cincinnati</v>
      </c>
      <c r="J28" t="str">
        <f t="shared" si="2"/>
        <v>cincinnati</v>
      </c>
      <c r="M28" t="s">
        <v>2045</v>
      </c>
    </row>
    <row r="29" spans="1:13" x14ac:dyDescent="0.3">
      <c r="A29" t="s">
        <v>618</v>
      </c>
      <c r="B29">
        <v>27</v>
      </c>
      <c r="C29">
        <v>60</v>
      </c>
      <c r="D29" s="3" t="s">
        <v>3450</v>
      </c>
      <c r="E29">
        <v>0</v>
      </c>
      <c r="F29">
        <v>0</v>
      </c>
      <c r="G29">
        <v>1</v>
      </c>
      <c r="H29" t="str">
        <f t="shared" si="0"/>
        <v>https://d2p3bygnnzw9w3.cloudfront.net/req/201906112/tlogo/ncaa/Wofford.png</v>
      </c>
      <c r="I29" t="str">
        <f t="shared" si="1"/>
        <v>Wofford</v>
      </c>
      <c r="J29" t="str">
        <f t="shared" si="2"/>
        <v>wofford</v>
      </c>
      <c r="M29" t="s">
        <v>760</v>
      </c>
    </row>
    <row r="30" spans="1:13" x14ac:dyDescent="0.3">
      <c r="A30" t="s">
        <v>793</v>
      </c>
      <c r="B30">
        <v>28</v>
      </c>
      <c r="C30">
        <v>60</v>
      </c>
      <c r="D30" s="3" t="s">
        <v>791</v>
      </c>
      <c r="E30">
        <v>0</v>
      </c>
      <c r="F30">
        <v>0</v>
      </c>
      <c r="G30">
        <v>0</v>
      </c>
      <c r="H30" t="str">
        <f t="shared" si="0"/>
        <v>https://d2p3bygnnzw9w3.cloudfront.net/req/201906112/tlogo/ncaa/Virginia-Commonwealth.png</v>
      </c>
      <c r="I30" t="str">
        <f t="shared" si="1"/>
        <v>Virginia-Commonwealth</v>
      </c>
      <c r="J30" t="str">
        <f t="shared" si="2"/>
        <v>virginia-commonwealth</v>
      </c>
      <c r="M30" t="s">
        <v>183</v>
      </c>
    </row>
    <row r="31" spans="1:13" x14ac:dyDescent="0.3">
      <c r="A31" t="s">
        <v>538</v>
      </c>
      <c r="B31">
        <v>29</v>
      </c>
      <c r="C31">
        <v>60</v>
      </c>
      <c r="D31" s="3" t="s">
        <v>746</v>
      </c>
      <c r="E31">
        <v>0</v>
      </c>
      <c r="F31">
        <v>0</v>
      </c>
      <c r="G31">
        <v>1</v>
      </c>
      <c r="H31" t="str">
        <f t="shared" si="0"/>
        <v>https://d2p3bygnnzw9w3.cloudfront.net/req/201906112/tlogo/ncaa/Syracuse.png</v>
      </c>
      <c r="I31" t="str">
        <f t="shared" si="1"/>
        <v>Syracuse</v>
      </c>
      <c r="J31" t="str">
        <f t="shared" si="2"/>
        <v>syracuse</v>
      </c>
      <c r="M31" t="s">
        <v>761</v>
      </c>
    </row>
    <row r="32" spans="1:13" x14ac:dyDescent="0.3">
      <c r="A32" t="s">
        <v>794</v>
      </c>
      <c r="B32">
        <v>30</v>
      </c>
      <c r="C32">
        <v>60</v>
      </c>
      <c r="D32" s="3" t="s">
        <v>792</v>
      </c>
      <c r="E32">
        <v>0</v>
      </c>
      <c r="F32">
        <v>0</v>
      </c>
      <c r="G32">
        <v>0</v>
      </c>
      <c r="H32" t="str">
        <f t="shared" si="0"/>
        <v>https://d2p3bygnnzw9w3.cloudfront.net/req/201906112/tlogo/ncaa/Mississippi.png</v>
      </c>
      <c r="I32" t="str">
        <f t="shared" si="1"/>
        <v>Mississippi</v>
      </c>
      <c r="J32" t="str">
        <f t="shared" si="2"/>
        <v>mississippi</v>
      </c>
      <c r="M32" t="s">
        <v>2191</v>
      </c>
    </row>
    <row r="33" spans="1:13" x14ac:dyDescent="0.3">
      <c r="A33" t="s">
        <v>648</v>
      </c>
      <c r="B33">
        <v>31</v>
      </c>
      <c r="C33">
        <v>60</v>
      </c>
      <c r="D33" s="3" t="s">
        <v>3451</v>
      </c>
      <c r="E33">
        <v>0</v>
      </c>
      <c r="F33">
        <v>0</v>
      </c>
      <c r="G33">
        <v>1</v>
      </c>
      <c r="H33" t="str">
        <f t="shared" si="0"/>
        <v>https://d2p3bygnnzw9w3.cloudfront.net/req/201906112/tlogo/ncaa/Utah-State.png</v>
      </c>
      <c r="I33" t="str">
        <f t="shared" si="1"/>
        <v>Utah-State</v>
      </c>
      <c r="J33" t="str">
        <f t="shared" si="2"/>
        <v>utah-state</v>
      </c>
      <c r="M33" t="s">
        <v>2229</v>
      </c>
    </row>
    <row r="34" spans="1:13" x14ac:dyDescent="0.3">
      <c r="A34" t="s">
        <v>407</v>
      </c>
      <c r="B34">
        <v>32</v>
      </c>
      <c r="C34">
        <v>60</v>
      </c>
      <c r="D34" s="3" t="s">
        <v>3452</v>
      </c>
      <c r="E34">
        <v>0</v>
      </c>
      <c r="F34">
        <v>0</v>
      </c>
      <c r="G34">
        <v>0</v>
      </c>
      <c r="H34" t="str">
        <f t="shared" si="0"/>
        <v>https://d2p3bygnnzw9w3.cloudfront.net/req/201906112/tlogo/ncaa/Washington.png</v>
      </c>
      <c r="I34" t="str">
        <f t="shared" si="1"/>
        <v>Washington</v>
      </c>
      <c r="J34" t="str">
        <f t="shared" si="2"/>
        <v>washington</v>
      </c>
      <c r="M34" t="s">
        <v>2273</v>
      </c>
    </row>
    <row r="35" spans="1:13" x14ac:dyDescent="0.3">
      <c r="A35" t="s">
        <v>3477</v>
      </c>
      <c r="B35">
        <v>33</v>
      </c>
      <c r="C35">
        <v>60</v>
      </c>
      <c r="D35" s="3" t="s">
        <v>3453</v>
      </c>
      <c r="E35">
        <v>0</v>
      </c>
      <c r="F35">
        <v>0</v>
      </c>
      <c r="G35">
        <v>1</v>
      </c>
      <c r="H35" t="str">
        <f t="shared" si="0"/>
        <v>https://d2p3bygnnzw9w3.cloudfront.net/req/201906112/tlogo/ncaa/Central-Florida.png</v>
      </c>
      <c r="I35" t="str">
        <f t="shared" si="1"/>
        <v>Central-Florida</v>
      </c>
      <c r="J35" t="str">
        <f t="shared" si="2"/>
        <v>central-florida</v>
      </c>
      <c r="M35" t="s">
        <v>2311</v>
      </c>
    </row>
    <row r="36" spans="1:13" x14ac:dyDescent="0.3">
      <c r="A36" t="s">
        <v>619</v>
      </c>
      <c r="B36">
        <v>34</v>
      </c>
      <c r="C36">
        <v>60</v>
      </c>
      <c r="D36" s="3" t="s">
        <v>3454</v>
      </c>
      <c r="E36">
        <v>0</v>
      </c>
      <c r="F36">
        <v>0</v>
      </c>
      <c r="G36">
        <v>0</v>
      </c>
      <c r="H36" t="str">
        <f t="shared" si="0"/>
        <v>https://d2p3bygnnzw9w3.cloudfront.net/req/201906112/tlogo/ncaa/Baylor.png</v>
      </c>
      <c r="I36" t="str">
        <f t="shared" si="1"/>
        <v>Baylor</v>
      </c>
      <c r="J36" t="str">
        <f t="shared" si="2"/>
        <v>baylor</v>
      </c>
      <c r="M36" t="s">
        <v>184</v>
      </c>
    </row>
    <row r="37" spans="1:13" x14ac:dyDescent="0.3">
      <c r="A37" t="s">
        <v>620</v>
      </c>
      <c r="B37">
        <v>35</v>
      </c>
      <c r="C37">
        <v>60</v>
      </c>
      <c r="D37" s="3" t="s">
        <v>747</v>
      </c>
      <c r="E37">
        <v>0</v>
      </c>
      <c r="F37">
        <v>0</v>
      </c>
      <c r="G37">
        <v>1</v>
      </c>
      <c r="H37" t="str">
        <f t="shared" si="0"/>
        <v>https://d2p3bygnnzw9w3.cloudfront.net/req/201906112/tlogo/ncaa/Oklahoma.png</v>
      </c>
      <c r="I37" t="str">
        <f t="shared" si="1"/>
        <v>Oklahoma</v>
      </c>
      <c r="J37" t="str">
        <f t="shared" si="2"/>
        <v>oklahoma</v>
      </c>
      <c r="M37" t="s">
        <v>2388</v>
      </c>
    </row>
    <row r="38" spans="1:13" x14ac:dyDescent="0.3">
      <c r="A38" t="s">
        <v>621</v>
      </c>
      <c r="B38">
        <v>36</v>
      </c>
      <c r="C38">
        <v>60</v>
      </c>
      <c r="D38" s="3" t="s">
        <v>3455</v>
      </c>
      <c r="E38">
        <v>0</v>
      </c>
      <c r="F38">
        <v>0</v>
      </c>
      <c r="G38">
        <v>0</v>
      </c>
      <c r="H38" t="str">
        <f t="shared" si="0"/>
        <v>https://d2p3bygnnzw9w3.cloudfront.net/req/201906112/tlogo/ncaa/Iowa.png</v>
      </c>
      <c r="I38" t="str">
        <f t="shared" si="1"/>
        <v>Iowa</v>
      </c>
      <c r="J38" t="str">
        <f t="shared" si="2"/>
        <v>iowa</v>
      </c>
      <c r="M38" t="s">
        <v>2427</v>
      </c>
    </row>
    <row r="39" spans="1:13" x14ac:dyDescent="0.3">
      <c r="A39" t="s">
        <v>649</v>
      </c>
      <c r="B39">
        <v>37</v>
      </c>
      <c r="C39">
        <v>60</v>
      </c>
      <c r="D39" s="3" t="s">
        <v>3456</v>
      </c>
      <c r="E39">
        <v>0</v>
      </c>
      <c r="F39">
        <v>0</v>
      </c>
      <c r="G39">
        <v>1</v>
      </c>
      <c r="H39" t="str">
        <f t="shared" si="0"/>
        <v>https://d2p3bygnnzw9w3.cloudfront.net/req/201906112/tlogo/ncaa/Seton-Hall.png</v>
      </c>
      <c r="I39" t="str">
        <f t="shared" si="1"/>
        <v>Seton-Hall</v>
      </c>
      <c r="J39" t="str">
        <f t="shared" si="2"/>
        <v>seton-hall</v>
      </c>
      <c r="M39" t="s">
        <v>185</v>
      </c>
    </row>
    <row r="40" spans="1:13" x14ac:dyDescent="0.3">
      <c r="A40" t="s">
        <v>622</v>
      </c>
      <c r="B40">
        <v>38</v>
      </c>
      <c r="C40">
        <v>60</v>
      </c>
      <c r="D40" s="3" t="s">
        <v>748</v>
      </c>
      <c r="E40">
        <v>0</v>
      </c>
      <c r="F40">
        <v>0</v>
      </c>
      <c r="G40">
        <v>0</v>
      </c>
      <c r="H40" t="str">
        <f t="shared" si="0"/>
        <v>https://d2p3bygnnzw9w3.cloudfront.net/req/201906112/tlogo/ncaa/Minnesota.png</v>
      </c>
      <c r="I40" t="str">
        <f t="shared" si="1"/>
        <v>Minnesota</v>
      </c>
      <c r="J40" t="str">
        <f t="shared" si="2"/>
        <v>minnesota</v>
      </c>
      <c r="M40" t="s">
        <v>186</v>
      </c>
    </row>
    <row r="41" spans="1:13" x14ac:dyDescent="0.3">
      <c r="A41" t="s">
        <v>623</v>
      </c>
      <c r="B41">
        <v>39</v>
      </c>
      <c r="C41">
        <v>60</v>
      </c>
      <c r="D41" s="3" t="s">
        <v>749</v>
      </c>
      <c r="E41">
        <v>0</v>
      </c>
      <c r="F41">
        <v>0</v>
      </c>
      <c r="G41">
        <v>1</v>
      </c>
      <c r="H41" t="str">
        <f t="shared" si="0"/>
        <v>https://d2p3bygnnzw9w3.cloudfront.net/req/201906112/tlogo/ncaa/Florida.png</v>
      </c>
      <c r="I41" t="str">
        <f t="shared" si="1"/>
        <v>Florida</v>
      </c>
      <c r="J41" t="str">
        <f t="shared" si="2"/>
        <v>florida</v>
      </c>
      <c r="M41" t="s">
        <v>698</v>
      </c>
    </row>
    <row r="42" spans="1:13" x14ac:dyDescent="0.3">
      <c r="A42" t="s">
        <v>650</v>
      </c>
      <c r="B42">
        <v>40</v>
      </c>
      <c r="C42">
        <v>60</v>
      </c>
      <c r="D42" s="3" t="s">
        <v>750</v>
      </c>
      <c r="E42">
        <v>0</v>
      </c>
      <c r="F42">
        <v>0</v>
      </c>
      <c r="G42">
        <v>0</v>
      </c>
      <c r="H42" t="str">
        <f t="shared" si="0"/>
        <v>https://d2p3bygnnzw9w3.cloudfront.net/req/201906112/tlogo/ncaa/Ohio-State.png</v>
      </c>
      <c r="I42" t="str">
        <f t="shared" si="1"/>
        <v>Ohio-State</v>
      </c>
      <c r="J42" t="str">
        <f t="shared" si="2"/>
        <v>ohio-state</v>
      </c>
      <c r="M42" t="s">
        <v>187</v>
      </c>
    </row>
    <row r="43" spans="1:13" x14ac:dyDescent="0.3">
      <c r="A43" t="s">
        <v>624</v>
      </c>
      <c r="B43">
        <v>41</v>
      </c>
      <c r="C43">
        <v>60</v>
      </c>
      <c r="D43" s="3" t="s">
        <v>751</v>
      </c>
      <c r="E43">
        <v>0</v>
      </c>
      <c r="F43">
        <v>0</v>
      </c>
      <c r="G43">
        <v>1</v>
      </c>
      <c r="H43" t="str">
        <f t="shared" si="0"/>
        <v>https://d2p3bygnnzw9w3.cloudfront.net/req/201906112/tlogo/ncaa/Belmont.png</v>
      </c>
      <c r="I43" t="str">
        <f t="shared" si="1"/>
        <v>Belmont</v>
      </c>
      <c r="J43" t="str">
        <f t="shared" si="2"/>
        <v>belmont</v>
      </c>
      <c r="M43" t="s">
        <v>188</v>
      </c>
    </row>
    <row r="44" spans="1:13" x14ac:dyDescent="0.3">
      <c r="A44" t="s">
        <v>625</v>
      </c>
      <c r="B44">
        <v>42</v>
      </c>
      <c r="C44">
        <v>60</v>
      </c>
      <c r="D44" s="3" t="s">
        <v>752</v>
      </c>
      <c r="E44">
        <v>0</v>
      </c>
      <c r="F44">
        <v>0</v>
      </c>
      <c r="G44">
        <v>0</v>
      </c>
      <c r="H44" t="str">
        <f t="shared" si="0"/>
        <v>https://d2p3bygnnzw9w3.cloudfront.net/req/201906112/tlogo/ncaa/Temple.png</v>
      </c>
      <c r="I44" t="str">
        <f t="shared" si="1"/>
        <v>Temple</v>
      </c>
      <c r="J44" t="str">
        <f t="shared" si="2"/>
        <v>temple</v>
      </c>
      <c r="M44" t="s">
        <v>2632</v>
      </c>
    </row>
    <row r="45" spans="1:13" x14ac:dyDescent="0.3">
      <c r="A45" t="s">
        <v>3478</v>
      </c>
      <c r="B45">
        <v>43</v>
      </c>
      <c r="C45">
        <v>60</v>
      </c>
      <c r="D45" s="3" t="s">
        <v>3457</v>
      </c>
      <c r="E45">
        <v>0</v>
      </c>
      <c r="F45">
        <v>0</v>
      </c>
      <c r="G45">
        <v>1</v>
      </c>
      <c r="H45" t="str">
        <f t="shared" si="0"/>
        <v>https://d2p3bygnnzw9w3.cloudfront.net/req/201906112/tlogo/ncaa/Saint-Marys-Ca.png</v>
      </c>
      <c r="I45" t="str">
        <f t="shared" si="1"/>
        <v>Saint-Marys-Ca</v>
      </c>
      <c r="J45" t="str">
        <f t="shared" si="2"/>
        <v>saint-marys-ca</v>
      </c>
      <c r="M45" t="s">
        <v>2670</v>
      </c>
    </row>
    <row r="46" spans="1:13" x14ac:dyDescent="0.3">
      <c r="A46" t="s">
        <v>652</v>
      </c>
      <c r="B46">
        <v>44</v>
      </c>
      <c r="C46">
        <v>60</v>
      </c>
      <c r="D46" s="3" t="s">
        <v>3458</v>
      </c>
      <c r="E46">
        <v>0</v>
      </c>
      <c r="F46">
        <v>0</v>
      </c>
      <c r="G46">
        <v>0</v>
      </c>
      <c r="H46" t="str">
        <f t="shared" si="0"/>
        <v>https://d2p3bygnnzw9w3.cloudfront.net/req/201906112/tlogo/ncaa/Arizona-State.png</v>
      </c>
      <c r="I46" t="str">
        <f t="shared" si="1"/>
        <v>Arizona-State</v>
      </c>
      <c r="J46" t="str">
        <f t="shared" si="2"/>
        <v>arizona-state</v>
      </c>
      <c r="M46" t="s">
        <v>2712</v>
      </c>
    </row>
    <row r="47" spans="1:13" x14ac:dyDescent="0.3">
      <c r="A47" t="s">
        <v>653</v>
      </c>
      <c r="B47">
        <v>45</v>
      </c>
      <c r="C47">
        <v>60</v>
      </c>
      <c r="D47" s="3" t="s">
        <v>3459</v>
      </c>
      <c r="E47">
        <v>0</v>
      </c>
      <c r="F47">
        <v>0</v>
      </c>
      <c r="G47">
        <v>1</v>
      </c>
      <c r="H47" t="str">
        <f t="shared" si="0"/>
        <v>https://d2p3bygnnzw9w3.cloudfront.net/req/201906112/tlogo/ncaa/Murray-State.png</v>
      </c>
      <c r="I47" t="str">
        <f t="shared" si="1"/>
        <v>Murray-State</v>
      </c>
      <c r="J47" t="str">
        <f t="shared" si="2"/>
        <v>murray-state</v>
      </c>
      <c r="M47" t="s">
        <v>2742</v>
      </c>
    </row>
    <row r="48" spans="1:13" x14ac:dyDescent="0.3">
      <c r="A48" t="s">
        <v>3479</v>
      </c>
      <c r="B48">
        <v>46</v>
      </c>
      <c r="C48">
        <v>60</v>
      </c>
      <c r="D48" s="3" t="s">
        <v>3460</v>
      </c>
      <c r="E48">
        <v>0</v>
      </c>
      <c r="F48">
        <v>0</v>
      </c>
      <c r="G48">
        <v>0</v>
      </c>
      <c r="H48" t="str">
        <f t="shared" si="0"/>
        <v>https://d2p3bygnnzw9w3.cloudfront.net/req/201906112/tlogo/ncaa/St-Johns-Ny.png</v>
      </c>
      <c r="I48" t="str">
        <f t="shared" si="1"/>
        <v>St-Johns-Ny</v>
      </c>
      <c r="J48" t="str">
        <f t="shared" si="2"/>
        <v>st-johns-ny</v>
      </c>
      <c r="M48" t="s">
        <v>189</v>
      </c>
    </row>
    <row r="49" spans="1:13" x14ac:dyDescent="0.3">
      <c r="A49" t="s">
        <v>626</v>
      </c>
      <c r="B49">
        <v>47</v>
      </c>
      <c r="C49">
        <v>60</v>
      </c>
      <c r="D49" s="3" t="s">
        <v>753</v>
      </c>
      <c r="E49">
        <v>0</v>
      </c>
      <c r="F49">
        <v>0</v>
      </c>
      <c r="G49">
        <v>1</v>
      </c>
      <c r="H49" t="str">
        <f t="shared" si="0"/>
        <v>https://d2p3bygnnzw9w3.cloudfront.net/req/201906112/tlogo/ncaa/Oregon.png</v>
      </c>
      <c r="I49" t="str">
        <f t="shared" si="1"/>
        <v>Oregon</v>
      </c>
      <c r="J49" t="str">
        <f t="shared" si="2"/>
        <v>oregon</v>
      </c>
      <c r="M49" t="s">
        <v>708</v>
      </c>
    </row>
    <row r="50" spans="1:13" x14ac:dyDescent="0.3">
      <c r="A50" t="s">
        <v>655</v>
      </c>
      <c r="B50">
        <v>48</v>
      </c>
      <c r="C50">
        <v>60</v>
      </c>
      <c r="D50" s="3" t="s">
        <v>754</v>
      </c>
      <c r="E50">
        <v>0</v>
      </c>
      <c r="F50">
        <v>0</v>
      </c>
      <c r="G50">
        <v>0</v>
      </c>
      <c r="H50" t="str">
        <f t="shared" si="0"/>
        <v>https://d2p3bygnnzw9w3.cloudfront.net/req/201906112/tlogo/ncaa/New-Mexico-State.png</v>
      </c>
      <c r="I50" t="str">
        <f t="shared" si="1"/>
        <v>New-Mexico-State</v>
      </c>
      <c r="J50" t="str">
        <f t="shared" si="2"/>
        <v>new-mexico-state</v>
      </c>
      <c r="M50" t="s">
        <v>190</v>
      </c>
    </row>
    <row r="51" spans="1:13" x14ac:dyDescent="0.3">
      <c r="A51" t="s">
        <v>627</v>
      </c>
      <c r="B51">
        <v>49</v>
      </c>
      <c r="C51">
        <v>60</v>
      </c>
      <c r="D51" s="3" t="s">
        <v>755</v>
      </c>
      <c r="E51">
        <v>0</v>
      </c>
      <c r="F51">
        <v>0</v>
      </c>
      <c r="G51">
        <v>1</v>
      </c>
      <c r="H51" t="str">
        <f t="shared" si="0"/>
        <v>https://d2p3bygnnzw9w3.cloudfront.net/req/201906112/tlogo/ncaa/Liberty.png</v>
      </c>
      <c r="I51" t="str">
        <f t="shared" si="1"/>
        <v>Liberty</v>
      </c>
      <c r="J51" t="str">
        <f t="shared" si="2"/>
        <v>liberty</v>
      </c>
      <c r="M51" t="s">
        <v>2875</v>
      </c>
    </row>
    <row r="52" spans="1:13" x14ac:dyDescent="0.3">
      <c r="A52" t="s">
        <v>3480</v>
      </c>
      <c r="B52">
        <v>50</v>
      </c>
      <c r="C52">
        <v>60</v>
      </c>
      <c r="D52" s="3" t="s">
        <v>3461</v>
      </c>
      <c r="E52">
        <v>0</v>
      </c>
      <c r="F52">
        <v>0</v>
      </c>
      <c r="G52">
        <v>0</v>
      </c>
      <c r="H52" t="str">
        <f t="shared" si="0"/>
        <v>https://d2p3bygnnzw9w3.cloudfront.net/req/201906112/tlogo/ncaa/California-Irvine.png</v>
      </c>
      <c r="I52" t="str">
        <f t="shared" si="1"/>
        <v>California-Irvine</v>
      </c>
      <c r="J52" t="str">
        <f t="shared" si="2"/>
        <v>california-irvine</v>
      </c>
      <c r="M52" t="s">
        <v>2913</v>
      </c>
    </row>
    <row r="53" spans="1:13" x14ac:dyDescent="0.3">
      <c r="A53" t="s">
        <v>628</v>
      </c>
      <c r="B53">
        <v>51</v>
      </c>
      <c r="C53">
        <v>60</v>
      </c>
      <c r="D53" s="3" t="s">
        <v>3462</v>
      </c>
      <c r="E53">
        <v>0</v>
      </c>
      <c r="F53">
        <v>0</v>
      </c>
      <c r="G53">
        <v>1</v>
      </c>
      <c r="H53" t="str">
        <f t="shared" si="0"/>
        <v>https://d2p3bygnnzw9w3.cloudfront.net/req/201906112/tlogo/ncaa/Vermont.png</v>
      </c>
      <c r="I53" t="str">
        <f t="shared" si="1"/>
        <v>Vermont</v>
      </c>
      <c r="J53" t="str">
        <f t="shared" si="2"/>
        <v>vermont</v>
      </c>
      <c r="M53" t="s">
        <v>714</v>
      </c>
    </row>
    <row r="54" spans="1:13" x14ac:dyDescent="0.3">
      <c r="A54" t="s">
        <v>657</v>
      </c>
      <c r="B54">
        <v>52</v>
      </c>
      <c r="C54">
        <v>60</v>
      </c>
      <c r="D54" s="3" t="s">
        <v>756</v>
      </c>
      <c r="E54">
        <v>0</v>
      </c>
      <c r="F54">
        <v>0</v>
      </c>
      <c r="G54">
        <v>0</v>
      </c>
      <c r="H54" t="str">
        <f t="shared" si="0"/>
        <v>https://d2p3bygnnzw9w3.cloudfront.net/req/201906112/tlogo/ncaa/Saint-Louis.png</v>
      </c>
      <c r="I54" t="str">
        <f t="shared" si="1"/>
        <v>Saint-Louis</v>
      </c>
      <c r="J54" t="str">
        <f t="shared" si="2"/>
        <v>saint-louis</v>
      </c>
      <c r="M54" t="s">
        <v>2976</v>
      </c>
    </row>
    <row r="55" spans="1:13" x14ac:dyDescent="0.3">
      <c r="A55" t="s">
        <v>629</v>
      </c>
      <c r="B55">
        <v>53</v>
      </c>
      <c r="C55">
        <v>60</v>
      </c>
      <c r="D55" s="3" t="s">
        <v>3463</v>
      </c>
      <c r="E55">
        <v>0</v>
      </c>
      <c r="F55">
        <v>0</v>
      </c>
      <c r="G55">
        <v>1</v>
      </c>
      <c r="H55" t="str">
        <f t="shared" si="0"/>
        <v>https://d2p3bygnnzw9w3.cloudfront.net/req/201906112/tlogo/ncaa/Northeastern.png</v>
      </c>
      <c r="I55" t="str">
        <f t="shared" si="1"/>
        <v>Northeastern</v>
      </c>
      <c r="J55" t="str">
        <f t="shared" si="2"/>
        <v>northeastern</v>
      </c>
      <c r="M55" t="s">
        <v>3002</v>
      </c>
    </row>
    <row r="56" spans="1:13" x14ac:dyDescent="0.3">
      <c r="A56" t="s">
        <v>630</v>
      </c>
      <c r="B56">
        <v>54</v>
      </c>
      <c r="C56">
        <v>60</v>
      </c>
      <c r="D56" s="3" t="s">
        <v>3464</v>
      </c>
      <c r="E56">
        <v>0</v>
      </c>
      <c r="F56">
        <v>0</v>
      </c>
      <c r="G56">
        <v>0</v>
      </c>
      <c r="H56" t="str">
        <f t="shared" si="0"/>
        <v>https://d2p3bygnnzw9w3.cloudfront.net/req/201906112/tlogo/ncaa/Yale.png</v>
      </c>
      <c r="I56" t="str">
        <f t="shared" si="1"/>
        <v>Yale</v>
      </c>
      <c r="J56" t="str">
        <f t="shared" si="2"/>
        <v>yale</v>
      </c>
      <c r="M56" t="s">
        <v>3035</v>
      </c>
    </row>
    <row r="57" spans="1:13" x14ac:dyDescent="0.3">
      <c r="A57" t="s">
        <v>658</v>
      </c>
      <c r="B57">
        <v>55</v>
      </c>
      <c r="C57">
        <v>60</v>
      </c>
      <c r="D57" s="3" t="s">
        <v>3465</v>
      </c>
      <c r="E57">
        <v>0</v>
      </c>
      <c r="F57">
        <v>0</v>
      </c>
      <c r="G57">
        <v>1</v>
      </c>
      <c r="H57" t="str">
        <f t="shared" si="0"/>
        <v>https://d2p3bygnnzw9w3.cloudfront.net/req/201906112/tlogo/ncaa/Old-Dominion.png</v>
      </c>
      <c r="I57" t="str">
        <f t="shared" si="1"/>
        <v>Old-Dominion</v>
      </c>
      <c r="J57" t="str">
        <f t="shared" si="2"/>
        <v>old-dominion</v>
      </c>
      <c r="M57" t="s">
        <v>3071</v>
      </c>
    </row>
    <row r="58" spans="1:13" x14ac:dyDescent="0.3">
      <c r="A58" t="s">
        <v>659</v>
      </c>
      <c r="B58">
        <v>56</v>
      </c>
      <c r="C58">
        <v>60</v>
      </c>
      <c r="D58" s="3" t="s">
        <v>3466</v>
      </c>
      <c r="E58">
        <v>0</v>
      </c>
      <c r="F58">
        <v>0</v>
      </c>
      <c r="G58">
        <v>0</v>
      </c>
      <c r="H58" t="str">
        <f t="shared" si="0"/>
        <v>https://d2p3bygnnzw9w3.cloudfront.net/req/201906112/tlogo/ncaa/Georgia-State.png</v>
      </c>
      <c r="I58" t="str">
        <f t="shared" si="1"/>
        <v>Georgia-State</v>
      </c>
      <c r="J58" t="str">
        <f t="shared" si="2"/>
        <v>georgia-state</v>
      </c>
      <c r="M58" t="s">
        <v>3106</v>
      </c>
    </row>
    <row r="59" spans="1:13" x14ac:dyDescent="0.3">
      <c r="A59" t="s">
        <v>660</v>
      </c>
      <c r="B59">
        <v>57</v>
      </c>
      <c r="C59">
        <v>60</v>
      </c>
      <c r="D59" s="3" t="s">
        <v>3467</v>
      </c>
      <c r="E59">
        <v>0</v>
      </c>
      <c r="F59">
        <v>0</v>
      </c>
      <c r="G59">
        <v>1</v>
      </c>
      <c r="H59" t="str">
        <f t="shared" si="0"/>
        <v>https://d2p3bygnnzw9w3.cloudfront.net/req/201906112/tlogo/ncaa/Northern-Kentucky.png</v>
      </c>
      <c r="I59" t="str">
        <f t="shared" si="1"/>
        <v>Northern-Kentucky</v>
      </c>
      <c r="J59" t="str">
        <f t="shared" si="2"/>
        <v>northern-kentucky</v>
      </c>
      <c r="M59" t="s">
        <v>191</v>
      </c>
    </row>
    <row r="60" spans="1:13" x14ac:dyDescent="0.3">
      <c r="A60" t="s">
        <v>631</v>
      </c>
      <c r="B60">
        <v>58</v>
      </c>
      <c r="C60">
        <v>60</v>
      </c>
      <c r="D60" s="3" t="s">
        <v>757</v>
      </c>
      <c r="E60">
        <v>0</v>
      </c>
      <c r="F60">
        <v>0</v>
      </c>
      <c r="G60">
        <v>0</v>
      </c>
      <c r="H60" t="str">
        <f t="shared" si="0"/>
        <v>https://d2p3bygnnzw9w3.cloudfront.net/req/201906112/tlogo/ncaa/Montana.png</v>
      </c>
      <c r="I60" t="str">
        <f t="shared" si="1"/>
        <v>Montana</v>
      </c>
      <c r="J60" t="str">
        <f t="shared" si="2"/>
        <v>montana</v>
      </c>
      <c r="M60" t="s">
        <v>3172</v>
      </c>
    </row>
    <row r="61" spans="1:13" x14ac:dyDescent="0.3">
      <c r="A61" t="s">
        <v>632</v>
      </c>
      <c r="B61">
        <v>59</v>
      </c>
      <c r="C61">
        <v>60</v>
      </c>
      <c r="D61" s="3" t="s">
        <v>3468</v>
      </c>
      <c r="E61">
        <v>0</v>
      </c>
      <c r="F61">
        <v>0</v>
      </c>
      <c r="G61">
        <v>1</v>
      </c>
      <c r="H61" t="str">
        <f t="shared" si="0"/>
        <v>https://d2p3bygnnzw9w3.cloudfront.net/req/201906112/tlogo/ncaa/Colgate.png</v>
      </c>
      <c r="I61" t="str">
        <f t="shared" si="1"/>
        <v>Colgate</v>
      </c>
      <c r="J61" t="str">
        <f t="shared" si="2"/>
        <v>colgate</v>
      </c>
      <c r="M61" t="s">
        <v>3203</v>
      </c>
    </row>
    <row r="62" spans="1:13" x14ac:dyDescent="0.3">
      <c r="A62" t="s">
        <v>633</v>
      </c>
      <c r="B62">
        <v>60</v>
      </c>
      <c r="C62">
        <v>60</v>
      </c>
      <c r="D62" s="2" t="s">
        <v>3469</v>
      </c>
      <c r="E62">
        <v>0</v>
      </c>
      <c r="F62">
        <v>0</v>
      </c>
      <c r="G62">
        <v>0</v>
      </c>
      <c r="H62" t="str">
        <f t="shared" si="0"/>
        <v>https://d2p3bygnnzw9w3.cloudfront.net/req/201906112/tlogo/ncaa/Bradley.png</v>
      </c>
      <c r="I62" t="str">
        <f t="shared" si="1"/>
        <v>Bradley</v>
      </c>
      <c r="J62" t="str">
        <f t="shared" si="2"/>
        <v>bradley</v>
      </c>
      <c r="M62" t="s">
        <v>3232</v>
      </c>
    </row>
    <row r="63" spans="1:13" x14ac:dyDescent="0.3">
      <c r="A63" t="s">
        <v>661</v>
      </c>
      <c r="B63">
        <v>61</v>
      </c>
      <c r="C63">
        <v>60</v>
      </c>
      <c r="D63" s="3" t="s">
        <v>3470</v>
      </c>
      <c r="E63">
        <v>0</v>
      </c>
      <c r="F63">
        <v>0</v>
      </c>
      <c r="G63">
        <v>1</v>
      </c>
      <c r="H63" t="str">
        <f t="shared" si="0"/>
        <v>https://d2p3bygnnzw9w3.cloudfront.net/req/201906112/tlogo/ncaa/Abilene-Christian.png</v>
      </c>
      <c r="I63" t="str">
        <f t="shared" si="1"/>
        <v>Abilene-Christian</v>
      </c>
      <c r="J63" t="str">
        <f t="shared" si="2"/>
        <v>abilene-christian</v>
      </c>
      <c r="M63" t="s">
        <v>3269</v>
      </c>
    </row>
    <row r="64" spans="1:13" x14ac:dyDescent="0.3">
      <c r="A64" t="s">
        <v>638</v>
      </c>
      <c r="B64">
        <v>62</v>
      </c>
      <c r="C64">
        <v>60</v>
      </c>
      <c r="D64" s="2" t="s">
        <v>3471</v>
      </c>
      <c r="E64">
        <v>0</v>
      </c>
      <c r="F64">
        <v>0</v>
      </c>
      <c r="G64">
        <v>0</v>
      </c>
      <c r="H64" t="str">
        <f t="shared" ref="H64:H69" si="3">"https://d2p3bygnnzw9w3.cloudfront.net/req/201906112/tlogo/ncaa/"&amp;A64&amp;".png"</f>
        <v>https://d2p3bygnnzw9w3.cloudfront.net/req/201906112/tlogo/ncaa/Gardner-Webb.png</v>
      </c>
      <c r="I64" t="str">
        <f t="shared" ref="I64:I69" si="4">PROPER(A64)</f>
        <v>Gardner-Webb</v>
      </c>
      <c r="J64" t="str">
        <f t="shared" ref="J64:J69" si="5">LOWER(A64)</f>
        <v>gardner-webb</v>
      </c>
      <c r="M64" t="s">
        <v>192</v>
      </c>
    </row>
    <row r="65" spans="1:13" x14ac:dyDescent="0.3">
      <c r="A65" t="s">
        <v>634</v>
      </c>
      <c r="B65">
        <v>63</v>
      </c>
      <c r="C65">
        <v>60</v>
      </c>
      <c r="D65" s="3" t="s">
        <v>758</v>
      </c>
      <c r="E65">
        <v>0</v>
      </c>
      <c r="F65">
        <v>0</v>
      </c>
      <c r="G65">
        <v>1</v>
      </c>
      <c r="H65" t="str">
        <f t="shared" si="3"/>
        <v>https://d2p3bygnnzw9w3.cloudfront.net/req/201906112/tlogo/ncaa/Iona.png</v>
      </c>
      <c r="I65" t="str">
        <f t="shared" si="4"/>
        <v>Iona</v>
      </c>
      <c r="J65" t="str">
        <f t="shared" si="5"/>
        <v>iona</v>
      </c>
      <c r="M65" t="s">
        <v>3326</v>
      </c>
    </row>
    <row r="66" spans="1:13" x14ac:dyDescent="0.3">
      <c r="A66" t="s">
        <v>662</v>
      </c>
      <c r="B66">
        <v>64</v>
      </c>
      <c r="C66">
        <v>60</v>
      </c>
      <c r="D66" s="2" t="s">
        <v>3472</v>
      </c>
      <c r="E66">
        <v>0</v>
      </c>
      <c r="F66">
        <v>0</v>
      </c>
      <c r="G66">
        <v>0</v>
      </c>
      <c r="H66" t="str">
        <f t="shared" si="3"/>
        <v>https://d2p3bygnnzw9w3.cloudfront.net/req/201906112/tlogo/ncaa/Prairie-View.png</v>
      </c>
      <c r="I66" t="str">
        <f t="shared" si="4"/>
        <v>Prairie-View</v>
      </c>
      <c r="J66" t="str">
        <f t="shared" si="5"/>
        <v>prairie-view</v>
      </c>
      <c r="M66" t="s">
        <v>3354</v>
      </c>
    </row>
    <row r="67" spans="1:13" x14ac:dyDescent="0.3">
      <c r="A67" t="s">
        <v>663</v>
      </c>
      <c r="B67">
        <v>65</v>
      </c>
      <c r="C67">
        <v>60</v>
      </c>
      <c r="D67" s="3" t="s">
        <v>3473</v>
      </c>
      <c r="E67">
        <v>0</v>
      </c>
      <c r="F67">
        <v>0</v>
      </c>
      <c r="G67">
        <v>1</v>
      </c>
      <c r="H67" t="str">
        <f t="shared" si="3"/>
        <v>https://d2p3bygnnzw9w3.cloudfront.net/req/201906112/tlogo/ncaa/Fairleigh-Dickinson.png</v>
      </c>
      <c r="I67" t="str">
        <f t="shared" si="4"/>
        <v>Fairleigh-Dickinson</v>
      </c>
      <c r="J67" t="str">
        <f t="shared" si="5"/>
        <v>fairleigh-dickinson</v>
      </c>
      <c r="M67" t="s">
        <v>3383</v>
      </c>
    </row>
    <row r="68" spans="1:13" x14ac:dyDescent="0.3">
      <c r="A68" t="s">
        <v>664</v>
      </c>
      <c r="B68">
        <v>66</v>
      </c>
      <c r="C68">
        <v>60</v>
      </c>
      <c r="D68" s="2" t="s">
        <v>3474</v>
      </c>
      <c r="E68">
        <v>0</v>
      </c>
      <c r="F68">
        <v>0</v>
      </c>
      <c r="G68">
        <v>0</v>
      </c>
      <c r="H68" t="str">
        <f t="shared" si="3"/>
        <v>https://d2p3bygnnzw9w3.cloudfront.net/req/201906112/tlogo/ncaa/North-Dakota-State.png</v>
      </c>
      <c r="I68" t="str">
        <f t="shared" si="4"/>
        <v>North-Dakota-State</v>
      </c>
      <c r="J68" t="str">
        <f t="shared" si="5"/>
        <v>north-dakota-state</v>
      </c>
      <c r="M68" t="s">
        <v>3416</v>
      </c>
    </row>
    <row r="69" spans="1:13" x14ac:dyDescent="0.3">
      <c r="A69" t="s">
        <v>3481</v>
      </c>
      <c r="B69">
        <v>67</v>
      </c>
      <c r="C69">
        <v>60</v>
      </c>
      <c r="D69" s="3" t="s">
        <v>3475</v>
      </c>
      <c r="E69">
        <v>0</v>
      </c>
      <c r="F69">
        <v>0</v>
      </c>
      <c r="G69">
        <v>1</v>
      </c>
      <c r="H69" t="str">
        <f t="shared" si="3"/>
        <v>https://d2p3bygnnzw9w3.cloudfront.net/req/201906112/tlogo/ncaa/North-Carolina-Central.png</v>
      </c>
      <c r="I69" t="str">
        <f t="shared" si="4"/>
        <v>North-Carolina-Central</v>
      </c>
      <c r="J69" t="str">
        <f t="shared" si="5"/>
        <v>north-carolina-central</v>
      </c>
    </row>
  </sheetData>
  <hyperlinks>
    <hyperlink ref="D2" r:id="rId1" display="https://cdn.freebiesupply.com/logos/large/2x/ncaa-4-logo-png-transparent.png" xr:uid="{4A50C346-8697-4ABB-A5D4-2EAC093F7E52}"/>
    <hyperlink ref="D3" r:id="rId2" display="https://cdn.freebiesupply.com/logos/large/2x/ncaa-4-logo-png-transparent.png" xr:uid="{17F9EEEE-1563-4509-B8A0-02197A7BDCD9}"/>
    <hyperlink ref="D4" r:id="rId3" display="https://cdn.freebiesupply.com/logos/large/2x/ncaa-4-logo-png-transparent.png" xr:uid="{8C708F9B-AD14-4843-9142-AB5569F458C9}"/>
    <hyperlink ref="D5" r:id="rId4" display="https://cdn.freebiesupply.com/logos/large/2x/ncaa-4-logo-png-transparent.png" xr:uid="{A46C3343-A62F-495E-987C-F19F097D7C50}"/>
    <hyperlink ref="D6" r:id="rId5" display="https://cdn.freebiesupply.com/logos/large/2x/ncaa-4-logo-png-transparent.png" xr:uid="{61CE44C3-6323-4090-B7E6-AD3A6B7F353E}"/>
    <hyperlink ref="D7" r:id="rId6" display="https://cdn.freebiesupply.com/logos/large/2x/ncaa-4-logo-png-transparent.png" xr:uid="{BA27FE46-6BEA-44D2-90DE-5A79ACBA24AE}"/>
    <hyperlink ref="D8" r:id="rId7" display="https://cdn.freebiesupply.com/logos/large/2x/ncaa-4-logo-png-transparent.png" xr:uid="{35FEE974-AF9B-43E6-9428-871AC8E52028}"/>
    <hyperlink ref="D9" r:id="rId8" display="https://cdn.freebiesupply.com/logos/large/2x/ncaa-4-logo-png-transparent.png" xr:uid="{3446309C-8D0B-4805-BBF5-D551AB435495}"/>
    <hyperlink ref="D10" r:id="rId9" display="https://cdn.freebiesupply.com/logos/large/2x/ncaa-4-logo-png-transparent.png" xr:uid="{36A787A0-16F8-4419-96CC-0039FD289AEE}"/>
    <hyperlink ref="D11" r:id="rId10" display="https://cdn.freebiesupply.com/logos/large/2x/ncaa-4-logo-png-transparent.png" xr:uid="{ACEF6BBF-CB62-44CF-A8E6-860C8117C3A3}"/>
    <hyperlink ref="D12" r:id="rId11" display="https://cdn.freebiesupply.com/logos/large/2x/ncaa-4-logo-png-transparent.png" xr:uid="{0C9E6317-8D1C-429F-869F-980F879B217E}"/>
    <hyperlink ref="D13" r:id="rId12" display="https://cdn.freebiesupply.com/logos/large/2x/ncaa-4-logo-png-transparent.png" xr:uid="{455154F8-93C7-41CB-A7E8-A255AB1A1701}"/>
    <hyperlink ref="D14" r:id="rId13" display="https://cdn.freebiesupply.com/logos/large/2x/ncaa-4-logo-png-transparent.png" xr:uid="{8D30639F-380E-4DA4-9539-AF9DF86DA635}"/>
    <hyperlink ref="D15" r:id="rId14" display="https://cdn.freebiesupply.com/logos/large/2x/ncaa-4-logo-png-transparent.png" xr:uid="{E4F1EEB2-AB6F-4680-B90A-A711DAAF371A}"/>
    <hyperlink ref="D16" r:id="rId15" display="https://cdn.freebiesupply.com/logos/large/2x/ncaa-4-logo-png-transparent.png" xr:uid="{F67AA02A-BCA9-4545-9822-3DB562B4FDE9}"/>
    <hyperlink ref="D17" r:id="rId16" display="https://cdn.freebiesupply.com/logos/large/2x/ncaa-4-logo-png-transparent.png" xr:uid="{0BE9EB97-DF24-4F26-BF45-DB5EA6B4B981}"/>
    <hyperlink ref="D18" r:id="rId17" display="https://cdn.freebiesupply.com/logos/large/2x/ncaa-4-logo-png-transparent.png" xr:uid="{4EC1744E-36DD-428B-956E-B04839DF57C6}"/>
    <hyperlink ref="D19" r:id="rId18" display="https://cdn.freebiesupply.com/logos/large/2x/ncaa-4-logo-png-transparent.png" xr:uid="{478AEAF7-BADA-47D9-8714-766C526D63E7}"/>
    <hyperlink ref="D20" r:id="rId19" display="https://cdn.freebiesupply.com/logos/large/2x/ncaa-4-logo-png-transparent.png" xr:uid="{E1CE770E-719B-46CB-8FC4-BE92C5BAB38D}"/>
    <hyperlink ref="D21" r:id="rId20" display="https://cdn.freebiesupply.com/logos/large/2x/ncaa-4-logo-png-transparent.png" xr:uid="{0ED34BCA-0166-40F6-9C02-BD7BCC7C74B9}"/>
    <hyperlink ref="D22" r:id="rId21" display="https://cdn.freebiesupply.com/logos/large/2x/ncaa-4-logo-png-transparent.png" xr:uid="{37AE6033-142C-4D14-93D0-A172AFC6B570}"/>
    <hyperlink ref="D23" r:id="rId22" display="https://cdn.freebiesupply.com/logos/large/2x/ncaa-4-logo-png-transparent.png" xr:uid="{4511B7EA-3819-495E-A17D-CD64DB944840}"/>
    <hyperlink ref="D24" r:id="rId23" display="https://cdn.freebiesupply.com/logos/large/2x/ncaa-4-logo-png-transparent.png" xr:uid="{70D0F05D-294A-4A0D-B051-A142A9B475E3}"/>
    <hyperlink ref="D25" r:id="rId24" display="https://cdn.freebiesupply.com/logos/large/2x/ncaa-4-logo-png-transparent.png" xr:uid="{DB5B9EF3-F376-4372-9AEE-248EE86E7C99}"/>
    <hyperlink ref="D26" r:id="rId25" display="https://cdn.freebiesupply.com/logos/large/2x/ncaa-4-logo-png-transparent.png" xr:uid="{7773814F-5715-4C53-8BA6-9D3F3E1BD353}"/>
    <hyperlink ref="D27" r:id="rId26" display="https://cdn.freebiesupply.com/logos/large/2x/ncaa-4-logo-png-transparent.png" xr:uid="{885711B1-1CC2-478A-804D-9CA8F1A210E9}"/>
    <hyperlink ref="D28" r:id="rId27" display="https://cdn.freebiesupply.com/logos/large/2x/ncaa-4-logo-png-transparent.png" xr:uid="{D5CBF781-2BF8-4FA0-BA3B-24F68F0218BD}"/>
    <hyperlink ref="D29" r:id="rId28" display="https://cdn.freebiesupply.com/logos/large/2x/ncaa-4-logo-png-transparent.png" xr:uid="{08D15922-FDDB-4C44-BCB2-AD056598050E}"/>
    <hyperlink ref="D30" r:id="rId29" display="https://cdn.freebiesupply.com/logos/large/2x/ncaa-4-logo-png-transparent.png" xr:uid="{61A7CE29-EA96-4FB4-A965-43D6DB76A08A}"/>
    <hyperlink ref="D31" r:id="rId30" display="https://cdn.freebiesupply.com/logos/large/2x/ncaa-4-logo-png-transparent.png" xr:uid="{BB665EF6-2877-4C7F-94CC-C706EAB4DD6B}"/>
    <hyperlink ref="D32" r:id="rId31" display="https://cdn.freebiesupply.com/logos/large/2x/ncaa-4-logo-png-transparent.png" xr:uid="{1805400F-3A07-4E76-A5D8-F2822333A7B1}"/>
    <hyperlink ref="D33" r:id="rId32" display="https://cdn.freebiesupply.com/logos/large/2x/ncaa-4-logo-png-transparent.png" xr:uid="{5FD089C7-5D26-4A13-9AF2-3F3E9C989109}"/>
    <hyperlink ref="D34" r:id="rId33" display="https://cdn.freebiesupply.com/logos/large/2x/ncaa-4-logo-png-transparent.png" xr:uid="{3979CA98-3D3B-413A-9BC7-63107A3413B4}"/>
    <hyperlink ref="D35" r:id="rId34" display="https://cdn.freebiesupply.com/logos/large/2x/ncaa-4-logo-png-transparent.png" xr:uid="{2D35171D-7420-4D6B-9627-D39BC3AA1151}"/>
    <hyperlink ref="D36" r:id="rId35" display="https://cdn.freebiesupply.com/logos/large/2x/ncaa-4-logo-png-transparent.png" xr:uid="{344D2FD5-83B6-4DBE-A7C2-E9AF794419DA}"/>
    <hyperlink ref="D37" r:id="rId36" display="https://cdn.freebiesupply.com/logos/large/2x/ncaa-4-logo-png-transparent.png" xr:uid="{C5111BF5-7264-4AAD-A9C5-9EB235003B6D}"/>
    <hyperlink ref="D38" r:id="rId37" display="https://cdn.freebiesupply.com/logos/large/2x/ncaa-4-logo-png-transparent.png" xr:uid="{A76540AE-D415-4B89-8AE0-8AB342EBCB8F}"/>
    <hyperlink ref="D39" r:id="rId38" display="https://cdn.freebiesupply.com/logos/large/2x/ncaa-4-logo-png-transparent.png" xr:uid="{253F3C89-CB51-4BA5-9205-41AB15FAA200}"/>
    <hyperlink ref="D40" r:id="rId39" display="https://cdn.freebiesupply.com/logos/large/2x/ncaa-4-logo-png-transparent.png" xr:uid="{0C2567E7-5A6E-45C5-B228-A9524567B7DC}"/>
    <hyperlink ref="D41" r:id="rId40" display="https://cdn.freebiesupply.com/logos/large/2x/ncaa-4-logo-png-transparent.png" xr:uid="{1752F0F3-927E-49B8-BBB1-E81202DA6E4A}"/>
    <hyperlink ref="D42" r:id="rId41" display="https://cdn.freebiesupply.com/logos/large/2x/ncaa-4-logo-png-transparent.png" xr:uid="{84023094-8DEC-4095-8173-8C29355564FB}"/>
    <hyperlink ref="D43" r:id="rId42" display="https://cdn.freebiesupply.com/logos/large/2x/ncaa-4-logo-png-transparent.png" xr:uid="{682DC2A5-0F2A-4EA9-AB0A-F4E44EBDC48F}"/>
    <hyperlink ref="D44" r:id="rId43" display="https://cdn.freebiesupply.com/logos/large/2x/ncaa-4-logo-png-transparent.png" xr:uid="{43DCE11B-7CEF-4695-83D7-D6529627FF95}"/>
    <hyperlink ref="D45" r:id="rId44" display="https://cdn.freebiesupply.com/logos/large/2x/ncaa-4-logo-png-transparent.png" xr:uid="{23366C21-F0DB-4116-BC4D-10349D16014C}"/>
    <hyperlink ref="D46" r:id="rId45" display="https://cdn.freebiesupply.com/logos/large/2x/ncaa-4-logo-png-transparent.png" xr:uid="{531A28CD-B1FC-4143-9AF9-5551B8451422}"/>
    <hyperlink ref="D47" r:id="rId46" display="https://cdn.freebiesupply.com/logos/large/2x/ncaa-4-logo-png-transparent.png" xr:uid="{51E56A40-8FC9-45DB-AE92-95D1F107A0F6}"/>
    <hyperlink ref="D48" r:id="rId47" display="https://cdn.freebiesupply.com/logos/large/2x/ncaa-4-logo-png-transparent.png" xr:uid="{A5A798CA-93F6-448E-A653-82F906994422}"/>
    <hyperlink ref="D49" r:id="rId48" display="https://cdn.freebiesupply.com/logos/large/2x/ncaa-4-logo-png-transparent.png" xr:uid="{A1FCC5CD-B3F7-4846-B5C0-F128F01E8B39}"/>
    <hyperlink ref="D50" r:id="rId49" display="https://cdn.freebiesupply.com/logos/large/2x/ncaa-4-logo-png-transparent.png" xr:uid="{934DF7A7-4F84-49A3-9F64-7BE807C820E7}"/>
    <hyperlink ref="D51" r:id="rId50" display="https://cdn.freebiesupply.com/logos/large/2x/ncaa-4-logo-png-transparent.png" xr:uid="{C19208BA-3214-4E32-B79A-89B0DCA1B665}"/>
    <hyperlink ref="D52" r:id="rId51" display="https://cdn.freebiesupply.com/logos/large/2x/ncaa-4-logo-png-transparent.png" xr:uid="{AC561E03-C4B1-440F-AF0D-366CCCB03B7C}"/>
    <hyperlink ref="D53" r:id="rId52" display="https://cdn.freebiesupply.com/logos/large/2x/ncaa-4-logo-png-transparent.png" xr:uid="{F9C783F9-E82E-455A-8D43-A4AD2BDC2407}"/>
    <hyperlink ref="D54" r:id="rId53" display="https://cdn.freebiesupply.com/logos/large/2x/ncaa-4-logo-png-transparent.png" xr:uid="{8C2D37F6-35DE-4A2E-9828-203CCA986B3D}"/>
    <hyperlink ref="D55" r:id="rId54" display="https://cdn.freebiesupply.com/logos/large/2x/ncaa-4-logo-png-transparent.png" xr:uid="{3D137488-3F2E-4739-8243-4C2EBC545500}"/>
    <hyperlink ref="D56" r:id="rId55" display="https://cdn.freebiesupply.com/logos/large/2x/ncaa-4-logo-png-transparent.png" xr:uid="{DEAFED9E-2056-4E68-8462-21B168E3525C}"/>
    <hyperlink ref="D57" r:id="rId56" display="https://cdn.freebiesupply.com/logos/large/2x/ncaa-4-logo-png-transparent.png" xr:uid="{0B10D47E-B424-4EA5-8AF7-C24A46519EAE}"/>
    <hyperlink ref="D58" r:id="rId57" display="https://cdn.freebiesupply.com/logos/large/2x/ncaa-4-logo-png-transparent.png" xr:uid="{BBE20457-A548-48D9-9AC1-88BFB3950A8C}"/>
    <hyperlink ref="D59" r:id="rId58" display="https://cdn.freebiesupply.com/logos/large/2x/ncaa-4-logo-png-transparent.png" xr:uid="{F062BF3E-26B0-490D-8885-3F5B4692F67B}"/>
    <hyperlink ref="D60" r:id="rId59" display="https://cdn.freebiesupply.com/logos/large/2x/ncaa-4-logo-png-transparent.png" xr:uid="{1EC0007C-A6E4-4058-8930-6AEBA1B13EA7}"/>
    <hyperlink ref="D61" r:id="rId60" display="https://cdn.freebiesupply.com/logos/large/2x/ncaa-4-logo-png-transparent.png" xr:uid="{09382EB0-DA62-4D58-A9EE-800E9A25FD71}"/>
    <hyperlink ref="D63" r:id="rId61" display="https://cdn.freebiesupply.com/logos/large/2x/ncaa-4-logo-png-transparent.png" xr:uid="{54A8CB4E-1634-4483-8ECF-1018DE5CEBD2}"/>
    <hyperlink ref="D65" r:id="rId62" display="https://cdn.freebiesupply.com/logos/large/2x/ncaa-4-logo-png-transparent.png" xr:uid="{82B401F2-7A07-466D-BB56-414143EBD65F}"/>
    <hyperlink ref="D67" r:id="rId63" display="https://cdn.freebiesupply.com/logos/large/2x/ncaa-4-logo-png-transparent.png" xr:uid="{3C676EDB-9674-4EFD-ACBB-EAC51A7CFEA5}"/>
    <hyperlink ref="D69" r:id="rId64" display="https://cdn.freebiesupply.com/logos/large/2x/ncaa-4-logo-png-transparent.png" xr:uid="{6578DA24-DA2A-47D2-BC04-71A56E2137DE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1"/>
  <sheetViews>
    <sheetView workbookViewId="0">
      <selection activeCell="D6" sqref="D6"/>
    </sheetView>
  </sheetViews>
  <sheetFormatPr defaultRowHeight="14.4" x14ac:dyDescent="0.3"/>
  <sheetData>
    <row r="1" spans="1:38" x14ac:dyDescent="0.3">
      <c r="A1" t="s">
        <v>102</v>
      </c>
      <c r="B1" t="s">
        <v>103</v>
      </c>
      <c r="C1" t="s">
        <v>16</v>
      </c>
      <c r="D1" t="s">
        <v>104</v>
      </c>
      <c r="E1" t="s">
        <v>105</v>
      </c>
      <c r="F1" t="s">
        <v>106</v>
      </c>
      <c r="G1" t="s">
        <v>107</v>
      </c>
      <c r="H1" t="s">
        <v>108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114</v>
      </c>
      <c r="O1" t="s">
        <v>115</v>
      </c>
      <c r="P1" t="s">
        <v>116</v>
      </c>
      <c r="Q1" t="s">
        <v>117</v>
      </c>
      <c r="R1" t="s">
        <v>118</v>
      </c>
      <c r="S1" t="s">
        <v>119</v>
      </c>
      <c r="T1" t="s">
        <v>120</v>
      </c>
      <c r="U1" t="s">
        <v>121</v>
      </c>
      <c r="V1" t="s">
        <v>122</v>
      </c>
      <c r="W1" t="s">
        <v>123</v>
      </c>
      <c r="X1" t="s">
        <v>124</v>
      </c>
      <c r="Y1" t="s">
        <v>125</v>
      </c>
      <c r="Z1" t="s">
        <v>126</v>
      </c>
      <c r="AA1" t="s">
        <v>127</v>
      </c>
      <c r="AB1" t="s">
        <v>128</v>
      </c>
      <c r="AC1" t="s">
        <v>129</v>
      </c>
      <c r="AD1" t="s">
        <v>130</v>
      </c>
      <c r="AE1" t="s">
        <v>131</v>
      </c>
      <c r="AF1" t="s">
        <v>132</v>
      </c>
      <c r="AG1" t="s">
        <v>132</v>
      </c>
      <c r="AH1" t="s">
        <v>133</v>
      </c>
      <c r="AI1" t="s">
        <v>134</v>
      </c>
      <c r="AJ1" t="s">
        <v>126</v>
      </c>
      <c r="AK1" t="s">
        <v>135</v>
      </c>
      <c r="AL1" t="s">
        <v>121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F2C7F-42FE-4C9C-9CA4-777C5E937ABE}">
  <dimension ref="A1:C69"/>
  <sheetViews>
    <sheetView workbookViewId="0">
      <selection sqref="A1:A1048576"/>
    </sheetView>
  </sheetViews>
  <sheetFormatPr defaultRowHeight="14.4" x14ac:dyDescent="0.3"/>
  <sheetData>
    <row r="1" spans="1:3" x14ac:dyDescent="0.3">
      <c r="C1" t="s">
        <v>102</v>
      </c>
    </row>
    <row r="2" spans="1:3" x14ac:dyDescent="0.3">
      <c r="A2" t="s">
        <v>605</v>
      </c>
      <c r="B2" t="s">
        <v>136</v>
      </c>
      <c r="C2" t="str">
        <f>LOWER(A2)</f>
        <v>duke</v>
      </c>
    </row>
    <row r="3" spans="1:3" x14ac:dyDescent="0.3">
      <c r="A3" t="s">
        <v>606</v>
      </c>
      <c r="B3" t="s">
        <v>137</v>
      </c>
      <c r="C3" t="str">
        <f t="shared" ref="C3:C66" si="0">LOWER(A3)</f>
        <v>virginia</v>
      </c>
    </row>
    <row r="4" spans="1:3" x14ac:dyDescent="0.3">
      <c r="A4" t="s">
        <v>639</v>
      </c>
      <c r="B4" t="s">
        <v>138</v>
      </c>
      <c r="C4" t="str">
        <f t="shared" si="0"/>
        <v>north-carolina</v>
      </c>
    </row>
    <row r="5" spans="1:3" x14ac:dyDescent="0.3">
      <c r="A5" t="s">
        <v>607</v>
      </c>
      <c r="B5" t="s">
        <v>139</v>
      </c>
      <c r="C5" t="str">
        <f t="shared" si="0"/>
        <v>gonzaga</v>
      </c>
    </row>
    <row r="6" spans="1:3" x14ac:dyDescent="0.3">
      <c r="A6" t="s">
        <v>608</v>
      </c>
      <c r="B6" t="s">
        <v>140</v>
      </c>
      <c r="C6" t="str">
        <f t="shared" si="0"/>
        <v>tennessee</v>
      </c>
    </row>
    <row r="7" spans="1:3" x14ac:dyDescent="0.3">
      <c r="A7" t="s">
        <v>640</v>
      </c>
      <c r="B7" t="s">
        <v>141</v>
      </c>
      <c r="C7" t="str">
        <f t="shared" si="0"/>
        <v>michigan-state</v>
      </c>
    </row>
    <row r="8" spans="1:3" x14ac:dyDescent="0.3">
      <c r="A8" t="s">
        <v>609</v>
      </c>
      <c r="B8" t="s">
        <v>138</v>
      </c>
      <c r="C8" t="str">
        <f t="shared" si="0"/>
        <v>kentucky</v>
      </c>
    </row>
    <row r="9" spans="1:3" x14ac:dyDescent="0.3">
      <c r="A9" t="s">
        <v>610</v>
      </c>
      <c r="B9" t="s">
        <v>141</v>
      </c>
      <c r="C9" t="str">
        <f t="shared" si="0"/>
        <v>michigan</v>
      </c>
    </row>
    <row r="10" spans="1:3" x14ac:dyDescent="0.3">
      <c r="A10" t="s">
        <v>299</v>
      </c>
      <c r="B10" t="s">
        <v>142</v>
      </c>
      <c r="C10" t="str">
        <f t="shared" si="0"/>
        <v>houston</v>
      </c>
    </row>
    <row r="11" spans="1:3" x14ac:dyDescent="0.3">
      <c r="A11" t="s">
        <v>641</v>
      </c>
      <c r="B11" t="s">
        <v>143</v>
      </c>
      <c r="C11" t="str">
        <f t="shared" si="0"/>
        <v>texas-tech</v>
      </c>
    </row>
    <row r="12" spans="1:3" x14ac:dyDescent="0.3">
      <c r="A12" t="s">
        <v>635</v>
      </c>
      <c r="B12" t="s">
        <v>143</v>
      </c>
      <c r="C12" t="str">
        <f t="shared" si="0"/>
        <v>lsu</v>
      </c>
    </row>
    <row r="13" spans="1:3" x14ac:dyDescent="0.3">
      <c r="A13" t="s">
        <v>611</v>
      </c>
      <c r="B13" t="s">
        <v>144</v>
      </c>
      <c r="C13" t="str">
        <f t="shared" si="0"/>
        <v>purdue</v>
      </c>
    </row>
    <row r="14" spans="1:3" x14ac:dyDescent="0.3">
      <c r="A14" t="s">
        <v>612</v>
      </c>
      <c r="B14" t="s">
        <v>145</v>
      </c>
      <c r="C14" t="str">
        <f t="shared" si="0"/>
        <v>kansas</v>
      </c>
    </row>
    <row r="15" spans="1:3" x14ac:dyDescent="0.3">
      <c r="A15" t="s">
        <v>642</v>
      </c>
      <c r="B15" t="s">
        <v>146</v>
      </c>
      <c r="C15" t="str">
        <f t="shared" si="0"/>
        <v>florida-state</v>
      </c>
    </row>
    <row r="16" spans="1:3" x14ac:dyDescent="0.3">
      <c r="A16" t="s">
        <v>643</v>
      </c>
      <c r="B16" t="s">
        <v>147</v>
      </c>
      <c r="C16" t="str">
        <f t="shared" si="0"/>
        <v>kansas-state</v>
      </c>
    </row>
    <row r="17" spans="1:3" x14ac:dyDescent="0.3">
      <c r="A17" t="s">
        <v>644</v>
      </c>
      <c r="B17" t="s">
        <v>148</v>
      </c>
      <c r="C17" t="str">
        <f t="shared" si="0"/>
        <v>virginia-tech</v>
      </c>
    </row>
    <row r="18" spans="1:3" x14ac:dyDescent="0.3">
      <c r="A18" t="s">
        <v>613</v>
      </c>
      <c r="B18" t="s">
        <v>149</v>
      </c>
      <c r="C18" t="str">
        <f t="shared" si="0"/>
        <v>marquette</v>
      </c>
    </row>
    <row r="19" spans="1:3" x14ac:dyDescent="0.3">
      <c r="A19" t="s">
        <v>372</v>
      </c>
      <c r="B19" t="s">
        <v>145</v>
      </c>
      <c r="C19" t="str">
        <f t="shared" si="0"/>
        <v>auburn</v>
      </c>
    </row>
    <row r="20" spans="1:3" x14ac:dyDescent="0.3">
      <c r="A20" t="s">
        <v>614</v>
      </c>
      <c r="B20" t="s">
        <v>150</v>
      </c>
      <c r="C20" t="str">
        <f t="shared" si="0"/>
        <v>wisconsin</v>
      </c>
    </row>
    <row r="21" spans="1:3" x14ac:dyDescent="0.3">
      <c r="A21" t="s">
        <v>645</v>
      </c>
      <c r="B21" t="s">
        <v>150</v>
      </c>
      <c r="C21" t="str">
        <f t="shared" si="0"/>
        <v>mississippi-state</v>
      </c>
    </row>
    <row r="22" spans="1:3" x14ac:dyDescent="0.3">
      <c r="A22" t="s">
        <v>615</v>
      </c>
      <c r="B22" t="s">
        <v>145</v>
      </c>
      <c r="C22" t="str">
        <f t="shared" si="0"/>
        <v>villanova</v>
      </c>
    </row>
    <row r="23" spans="1:3" x14ac:dyDescent="0.3">
      <c r="A23" t="s">
        <v>616</v>
      </c>
      <c r="B23" t="s">
        <v>151</v>
      </c>
      <c r="C23" t="str">
        <f t="shared" si="0"/>
        <v>maryland</v>
      </c>
    </row>
    <row r="24" spans="1:3" x14ac:dyDescent="0.3">
      <c r="A24" t="s">
        <v>423</v>
      </c>
      <c r="B24" t="s">
        <v>142</v>
      </c>
      <c r="C24" t="str">
        <f t="shared" si="0"/>
        <v>buffalo</v>
      </c>
    </row>
    <row r="25" spans="1:3" x14ac:dyDescent="0.3">
      <c r="A25" t="s">
        <v>646</v>
      </c>
      <c r="B25" t="s">
        <v>152</v>
      </c>
      <c r="C25" t="str">
        <f t="shared" si="0"/>
        <v>iowa-state</v>
      </c>
    </row>
    <row r="26" spans="1:3" x14ac:dyDescent="0.3">
      <c r="A26" t="s">
        <v>424</v>
      </c>
      <c r="B26" t="s">
        <v>153</v>
      </c>
      <c r="C26" t="str">
        <f t="shared" si="0"/>
        <v>louisville</v>
      </c>
    </row>
    <row r="27" spans="1:3" x14ac:dyDescent="0.3">
      <c r="A27" t="s">
        <v>617</v>
      </c>
      <c r="B27" t="s">
        <v>140</v>
      </c>
      <c r="C27" t="str">
        <f t="shared" si="0"/>
        <v>nevada</v>
      </c>
    </row>
    <row r="28" spans="1:3" x14ac:dyDescent="0.3">
      <c r="A28" t="s">
        <v>455</v>
      </c>
      <c r="B28" t="s">
        <v>141</v>
      </c>
      <c r="C28" t="str">
        <f t="shared" si="0"/>
        <v>cincinnati</v>
      </c>
    </row>
    <row r="29" spans="1:3" x14ac:dyDescent="0.3">
      <c r="A29" t="s">
        <v>618</v>
      </c>
      <c r="B29" t="s">
        <v>140</v>
      </c>
      <c r="C29" t="str">
        <f t="shared" si="0"/>
        <v>wofford</v>
      </c>
    </row>
    <row r="30" spans="1:3" x14ac:dyDescent="0.3">
      <c r="A30" t="s">
        <v>636</v>
      </c>
      <c r="B30" t="s">
        <v>154</v>
      </c>
      <c r="C30" t="str">
        <f t="shared" si="0"/>
        <v>vcu</v>
      </c>
    </row>
    <row r="31" spans="1:3" x14ac:dyDescent="0.3">
      <c r="A31" t="s">
        <v>538</v>
      </c>
      <c r="B31" t="s">
        <v>153</v>
      </c>
      <c r="C31" t="str">
        <f t="shared" si="0"/>
        <v>syracuse</v>
      </c>
    </row>
    <row r="32" spans="1:3" x14ac:dyDescent="0.3">
      <c r="A32" t="s">
        <v>647</v>
      </c>
      <c r="B32" t="s">
        <v>155</v>
      </c>
      <c r="C32" t="str">
        <f t="shared" si="0"/>
        <v>ole-miss</v>
      </c>
    </row>
    <row r="33" spans="1:3" x14ac:dyDescent="0.3">
      <c r="A33" t="s">
        <v>648</v>
      </c>
      <c r="B33" t="s">
        <v>141</v>
      </c>
      <c r="C33" t="str">
        <f t="shared" si="0"/>
        <v>utah-state</v>
      </c>
    </row>
    <row r="34" spans="1:3" x14ac:dyDescent="0.3">
      <c r="A34" t="s">
        <v>407</v>
      </c>
      <c r="B34" t="s">
        <v>156</v>
      </c>
      <c r="C34" t="str">
        <f t="shared" si="0"/>
        <v>washington</v>
      </c>
    </row>
    <row r="35" spans="1:3" x14ac:dyDescent="0.3">
      <c r="A35" t="s">
        <v>637</v>
      </c>
      <c r="B35" t="s">
        <v>157</v>
      </c>
      <c r="C35" t="str">
        <f t="shared" si="0"/>
        <v>ucf</v>
      </c>
    </row>
    <row r="36" spans="1:3" x14ac:dyDescent="0.3">
      <c r="A36" t="s">
        <v>619</v>
      </c>
      <c r="B36" t="s">
        <v>158</v>
      </c>
      <c r="C36" t="str">
        <f t="shared" si="0"/>
        <v>baylor</v>
      </c>
    </row>
    <row r="37" spans="1:3" x14ac:dyDescent="0.3">
      <c r="A37" t="s">
        <v>620</v>
      </c>
      <c r="B37" t="s">
        <v>158</v>
      </c>
      <c r="C37" t="str">
        <f t="shared" si="0"/>
        <v>oklahoma</v>
      </c>
    </row>
    <row r="38" spans="1:3" x14ac:dyDescent="0.3">
      <c r="A38" t="s">
        <v>621</v>
      </c>
      <c r="B38" t="s">
        <v>159</v>
      </c>
      <c r="C38" t="str">
        <f t="shared" si="0"/>
        <v>iowa</v>
      </c>
    </row>
    <row r="39" spans="1:3" x14ac:dyDescent="0.3">
      <c r="A39" t="s">
        <v>649</v>
      </c>
      <c r="B39" t="s">
        <v>153</v>
      </c>
      <c r="C39" t="str">
        <f t="shared" si="0"/>
        <v>seton-hall</v>
      </c>
    </row>
    <row r="40" spans="1:3" x14ac:dyDescent="0.3">
      <c r="A40" t="s">
        <v>622</v>
      </c>
      <c r="B40" t="s">
        <v>160</v>
      </c>
      <c r="C40" t="str">
        <f t="shared" si="0"/>
        <v>minnesota</v>
      </c>
    </row>
    <row r="41" spans="1:3" x14ac:dyDescent="0.3">
      <c r="A41" t="s">
        <v>623</v>
      </c>
      <c r="B41" t="s">
        <v>161</v>
      </c>
      <c r="C41" t="str">
        <f t="shared" si="0"/>
        <v>florida</v>
      </c>
    </row>
    <row r="42" spans="1:3" x14ac:dyDescent="0.3">
      <c r="A42" t="s">
        <v>650</v>
      </c>
      <c r="B42" t="s">
        <v>162</v>
      </c>
      <c r="C42" t="str">
        <f t="shared" si="0"/>
        <v>ohio-state</v>
      </c>
    </row>
    <row r="43" spans="1:3" x14ac:dyDescent="0.3">
      <c r="A43" t="s">
        <v>624</v>
      </c>
      <c r="B43" t="s">
        <v>163</v>
      </c>
      <c r="C43" t="str">
        <f t="shared" si="0"/>
        <v>belmont</v>
      </c>
    </row>
    <row r="44" spans="1:3" x14ac:dyDescent="0.3">
      <c r="A44" t="s">
        <v>625</v>
      </c>
      <c r="B44" t="s">
        <v>144</v>
      </c>
      <c r="C44" t="str">
        <f t="shared" si="0"/>
        <v>temple</v>
      </c>
    </row>
    <row r="45" spans="1:3" x14ac:dyDescent="0.3">
      <c r="A45" t="s">
        <v>651</v>
      </c>
      <c r="B45" t="s">
        <v>164</v>
      </c>
      <c r="C45" t="str">
        <f t="shared" si="0"/>
        <v>saint-marys</v>
      </c>
    </row>
    <row r="46" spans="1:3" x14ac:dyDescent="0.3">
      <c r="A46" t="s">
        <v>652</v>
      </c>
      <c r="B46" t="s">
        <v>151</v>
      </c>
      <c r="C46" t="str">
        <f t="shared" si="0"/>
        <v>arizona-state</v>
      </c>
    </row>
    <row r="47" spans="1:3" x14ac:dyDescent="0.3">
      <c r="A47" t="s">
        <v>653</v>
      </c>
      <c r="B47" t="s">
        <v>165</v>
      </c>
      <c r="C47" t="str">
        <f t="shared" si="0"/>
        <v>murray-state</v>
      </c>
    </row>
    <row r="48" spans="1:3" x14ac:dyDescent="0.3">
      <c r="A48" t="s">
        <v>654</v>
      </c>
      <c r="B48" t="s">
        <v>166</v>
      </c>
      <c r="C48" t="str">
        <f t="shared" si="0"/>
        <v>st-johns</v>
      </c>
    </row>
    <row r="49" spans="1:3" x14ac:dyDescent="0.3">
      <c r="A49" t="s">
        <v>626</v>
      </c>
      <c r="B49" t="s">
        <v>167</v>
      </c>
      <c r="C49" t="str">
        <f t="shared" si="0"/>
        <v>oregon</v>
      </c>
    </row>
    <row r="50" spans="1:3" x14ac:dyDescent="0.3">
      <c r="A50" t="s">
        <v>655</v>
      </c>
      <c r="B50" t="s">
        <v>168</v>
      </c>
      <c r="C50" t="str">
        <f t="shared" si="0"/>
        <v>new-mexico-state</v>
      </c>
    </row>
    <row r="51" spans="1:3" x14ac:dyDescent="0.3">
      <c r="A51" t="s">
        <v>627</v>
      </c>
      <c r="B51" t="s">
        <v>141</v>
      </c>
      <c r="C51" t="str">
        <f t="shared" si="0"/>
        <v>liberty</v>
      </c>
    </row>
    <row r="52" spans="1:3" x14ac:dyDescent="0.3">
      <c r="A52" t="s">
        <v>656</v>
      </c>
      <c r="B52" t="s">
        <v>169</v>
      </c>
      <c r="C52" t="str">
        <f t="shared" si="0"/>
        <v>uc-irvine</v>
      </c>
    </row>
    <row r="53" spans="1:3" x14ac:dyDescent="0.3">
      <c r="A53" t="s">
        <v>628</v>
      </c>
      <c r="B53" t="s">
        <v>138</v>
      </c>
      <c r="C53" t="str">
        <f t="shared" si="0"/>
        <v>vermont</v>
      </c>
    </row>
    <row r="54" spans="1:3" x14ac:dyDescent="0.3">
      <c r="A54" t="s">
        <v>657</v>
      </c>
      <c r="B54" t="s">
        <v>170</v>
      </c>
      <c r="C54" t="str">
        <f t="shared" si="0"/>
        <v>saint-louis</v>
      </c>
    </row>
    <row r="55" spans="1:3" x14ac:dyDescent="0.3">
      <c r="A55" t="s">
        <v>629</v>
      </c>
      <c r="B55" t="s">
        <v>150</v>
      </c>
      <c r="C55" t="str">
        <f t="shared" si="0"/>
        <v>northeastern</v>
      </c>
    </row>
    <row r="56" spans="1:3" x14ac:dyDescent="0.3">
      <c r="A56" t="s">
        <v>630</v>
      </c>
      <c r="B56" t="s">
        <v>171</v>
      </c>
      <c r="C56" t="str">
        <f t="shared" si="0"/>
        <v>yale</v>
      </c>
    </row>
    <row r="57" spans="1:3" x14ac:dyDescent="0.3">
      <c r="A57" t="s">
        <v>658</v>
      </c>
      <c r="B57" t="s">
        <v>156</v>
      </c>
      <c r="C57" t="str">
        <f t="shared" si="0"/>
        <v>old-dominion</v>
      </c>
    </row>
    <row r="58" spans="1:3" x14ac:dyDescent="0.3">
      <c r="A58" t="s">
        <v>659</v>
      </c>
      <c r="B58" t="s">
        <v>144</v>
      </c>
      <c r="C58" t="str">
        <f t="shared" si="0"/>
        <v>georgia-state</v>
      </c>
    </row>
    <row r="59" spans="1:3" x14ac:dyDescent="0.3">
      <c r="A59" t="s">
        <v>660</v>
      </c>
      <c r="B59" t="s">
        <v>156</v>
      </c>
      <c r="C59" t="str">
        <f t="shared" si="0"/>
        <v>northern-kentucky</v>
      </c>
    </row>
    <row r="60" spans="1:3" x14ac:dyDescent="0.3">
      <c r="A60" t="s">
        <v>631</v>
      </c>
      <c r="B60" t="s">
        <v>156</v>
      </c>
      <c r="C60" t="str">
        <f t="shared" si="0"/>
        <v>montana</v>
      </c>
    </row>
    <row r="61" spans="1:3" x14ac:dyDescent="0.3">
      <c r="A61" t="s">
        <v>632</v>
      </c>
      <c r="B61" t="s">
        <v>172</v>
      </c>
      <c r="C61" t="str">
        <f t="shared" si="0"/>
        <v>colgate</v>
      </c>
    </row>
    <row r="62" spans="1:3" x14ac:dyDescent="0.3">
      <c r="A62" t="s">
        <v>633</v>
      </c>
      <c r="B62" t="s">
        <v>173</v>
      </c>
      <c r="C62" t="str">
        <f t="shared" si="0"/>
        <v>bradley</v>
      </c>
    </row>
    <row r="63" spans="1:3" x14ac:dyDescent="0.3">
      <c r="A63" t="s">
        <v>661</v>
      </c>
      <c r="B63" t="s">
        <v>138</v>
      </c>
      <c r="C63" t="str">
        <f t="shared" si="0"/>
        <v>abilene-christian</v>
      </c>
    </row>
    <row r="64" spans="1:3" x14ac:dyDescent="0.3">
      <c r="A64" t="s">
        <v>638</v>
      </c>
      <c r="B64" t="s">
        <v>152</v>
      </c>
      <c r="C64" t="str">
        <f t="shared" si="0"/>
        <v>gardner-webb</v>
      </c>
    </row>
    <row r="65" spans="1:3" x14ac:dyDescent="0.3">
      <c r="A65" t="s">
        <v>634</v>
      </c>
      <c r="B65" t="s">
        <v>174</v>
      </c>
      <c r="C65" t="str">
        <f t="shared" si="0"/>
        <v>iona</v>
      </c>
    </row>
    <row r="66" spans="1:3" x14ac:dyDescent="0.3">
      <c r="A66" t="s">
        <v>662</v>
      </c>
      <c r="B66" t="s">
        <v>170</v>
      </c>
      <c r="C66" t="str">
        <f t="shared" si="0"/>
        <v>prairie-view</v>
      </c>
    </row>
    <row r="67" spans="1:3" x14ac:dyDescent="0.3">
      <c r="A67" t="s">
        <v>663</v>
      </c>
      <c r="B67" t="s">
        <v>153</v>
      </c>
      <c r="C67" t="str">
        <f t="shared" ref="C67:C69" si="1">LOWER(A67)</f>
        <v>fairleigh-dickinson</v>
      </c>
    </row>
    <row r="68" spans="1:3" x14ac:dyDescent="0.3">
      <c r="A68" t="s">
        <v>664</v>
      </c>
      <c r="B68" t="s">
        <v>175</v>
      </c>
      <c r="C68" t="str">
        <f t="shared" si="1"/>
        <v>north-dakota-state</v>
      </c>
    </row>
    <row r="69" spans="1:3" x14ac:dyDescent="0.3">
      <c r="A69" t="s">
        <v>665</v>
      </c>
      <c r="B69" t="s">
        <v>175</v>
      </c>
      <c r="C69" t="str">
        <f t="shared" si="1"/>
        <v>nc-central</v>
      </c>
    </row>
  </sheetData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6E2F2-BF98-46EC-9AA1-C65FF0D05323}">
  <dimension ref="A1:H66"/>
  <sheetViews>
    <sheetView workbookViewId="0">
      <selection activeCell="H63" sqref="H2:H63"/>
    </sheetView>
  </sheetViews>
  <sheetFormatPr defaultRowHeight="14.4" x14ac:dyDescent="0.3"/>
  <sheetData>
    <row r="1" spans="1:8" x14ac:dyDescent="0.3">
      <c r="A1" t="s">
        <v>795</v>
      </c>
      <c r="B1" t="str">
        <f>TRIM(LOWER(A1))</f>
        <v>louisville</v>
      </c>
      <c r="C1" t="s">
        <v>181</v>
      </c>
      <c r="H1" t="s">
        <v>102</v>
      </c>
    </row>
    <row r="2" spans="1:8" x14ac:dyDescent="0.3">
      <c r="A2" t="s">
        <v>796</v>
      </c>
      <c r="B2" t="str">
        <f t="shared" ref="B2:B63" si="0">TRIM(LOWER(A2))</f>
        <v>kansas</v>
      </c>
      <c r="C2" t="s">
        <v>177</v>
      </c>
      <c r="H2" t="s">
        <v>181</v>
      </c>
    </row>
    <row r="3" spans="1:8" x14ac:dyDescent="0.3">
      <c r="A3" t="s">
        <v>797</v>
      </c>
      <c r="B3" t="str">
        <f t="shared" si="0"/>
        <v>indiana</v>
      </c>
      <c r="C3" t="s">
        <v>861</v>
      </c>
      <c r="H3" t="s">
        <v>177</v>
      </c>
    </row>
    <row r="4" spans="1:8" x14ac:dyDescent="0.3">
      <c r="A4" t="s">
        <v>798</v>
      </c>
      <c r="B4" t="str">
        <f t="shared" si="0"/>
        <v>gonzaga</v>
      </c>
      <c r="C4" t="s">
        <v>176</v>
      </c>
      <c r="H4" t="s">
        <v>861</v>
      </c>
    </row>
    <row r="5" spans="1:8" x14ac:dyDescent="0.3">
      <c r="A5" t="s">
        <v>799</v>
      </c>
      <c r="B5" t="str">
        <f t="shared" si="0"/>
        <v>miami (fl)</v>
      </c>
      <c r="C5" t="s">
        <v>887</v>
      </c>
      <c r="H5" t="s">
        <v>176</v>
      </c>
    </row>
    <row r="6" spans="1:8" x14ac:dyDescent="0.3">
      <c r="A6" t="s">
        <v>800</v>
      </c>
      <c r="B6" t="str">
        <f t="shared" si="0"/>
        <v>duke</v>
      </c>
      <c r="C6" t="s">
        <v>0</v>
      </c>
      <c r="H6" t="s">
        <v>887</v>
      </c>
    </row>
    <row r="7" spans="1:8" x14ac:dyDescent="0.3">
      <c r="A7" t="s">
        <v>801</v>
      </c>
      <c r="B7" t="str">
        <f t="shared" si="0"/>
        <v>georgetown</v>
      </c>
      <c r="C7" t="s">
        <v>862</v>
      </c>
      <c r="H7" t="s">
        <v>0</v>
      </c>
    </row>
    <row r="8" spans="1:8" x14ac:dyDescent="0.3">
      <c r="A8" t="s">
        <v>802</v>
      </c>
      <c r="B8" t="str">
        <f t="shared" si="0"/>
        <v>ohio st</v>
      </c>
      <c r="C8" t="s">
        <v>875</v>
      </c>
      <c r="H8" t="s">
        <v>862</v>
      </c>
    </row>
    <row r="9" spans="1:8" x14ac:dyDescent="0.3">
      <c r="A9" t="s">
        <v>803</v>
      </c>
      <c r="B9" t="str">
        <f t="shared" si="0"/>
        <v>new mexico</v>
      </c>
      <c r="C9" t="s">
        <v>876</v>
      </c>
      <c r="H9" t="s">
        <v>698</v>
      </c>
    </row>
    <row r="10" spans="1:8" x14ac:dyDescent="0.3">
      <c r="A10" t="s">
        <v>804</v>
      </c>
      <c r="B10" t="str">
        <f t="shared" si="0"/>
        <v>florida</v>
      </c>
      <c r="C10" t="s">
        <v>186</v>
      </c>
      <c r="H10" t="s">
        <v>876</v>
      </c>
    </row>
    <row r="11" spans="1:8" x14ac:dyDescent="0.3">
      <c r="A11" t="s">
        <v>805</v>
      </c>
      <c r="B11" t="str">
        <f t="shared" si="0"/>
        <v>michigan st</v>
      </c>
      <c r="C11" t="s">
        <v>877</v>
      </c>
      <c r="H11" t="s">
        <v>186</v>
      </c>
    </row>
    <row r="12" spans="1:8" x14ac:dyDescent="0.3">
      <c r="A12" t="s">
        <v>806</v>
      </c>
      <c r="B12" t="str">
        <f t="shared" si="0"/>
        <v>marquette</v>
      </c>
      <c r="C12" t="s">
        <v>178</v>
      </c>
      <c r="H12" t="s">
        <v>670</v>
      </c>
    </row>
    <row r="13" spans="1:8" x14ac:dyDescent="0.3">
      <c r="A13" t="s">
        <v>807</v>
      </c>
      <c r="B13" t="str">
        <f t="shared" si="0"/>
        <v>michigan</v>
      </c>
      <c r="C13" t="s">
        <v>62</v>
      </c>
      <c r="H13" t="s">
        <v>178</v>
      </c>
    </row>
    <row r="14" spans="1:8" x14ac:dyDescent="0.3">
      <c r="A14" t="s">
        <v>808</v>
      </c>
      <c r="B14" t="str">
        <f t="shared" si="0"/>
        <v>kansas st</v>
      </c>
      <c r="C14" t="s">
        <v>878</v>
      </c>
      <c r="H14" t="s">
        <v>62</v>
      </c>
    </row>
    <row r="15" spans="1:8" x14ac:dyDescent="0.3">
      <c r="A15" t="s">
        <v>809</v>
      </c>
      <c r="B15" t="str">
        <f t="shared" si="0"/>
        <v>saint louis</v>
      </c>
      <c r="C15" t="s">
        <v>714</v>
      </c>
      <c r="H15" t="s">
        <v>681</v>
      </c>
    </row>
    <row r="16" spans="1:8" x14ac:dyDescent="0.3">
      <c r="A16" t="s">
        <v>810</v>
      </c>
      <c r="B16" t="str">
        <f t="shared" si="0"/>
        <v>syracuse</v>
      </c>
      <c r="C16" t="s">
        <v>183</v>
      </c>
      <c r="H16" t="s">
        <v>714</v>
      </c>
    </row>
    <row r="17" spans="1:8" x14ac:dyDescent="0.3">
      <c r="A17" t="s">
        <v>811</v>
      </c>
      <c r="B17" t="str">
        <f t="shared" si="0"/>
        <v>oklahoma st</v>
      </c>
      <c r="C17" t="s">
        <v>879</v>
      </c>
      <c r="H17" t="s">
        <v>183</v>
      </c>
    </row>
    <row r="18" spans="1:8" x14ac:dyDescent="0.3">
      <c r="A18" t="s">
        <v>812</v>
      </c>
      <c r="B18" t="str">
        <f t="shared" si="0"/>
        <v>unlv</v>
      </c>
      <c r="C18" t="s">
        <v>863</v>
      </c>
      <c r="H18" t="s">
        <v>905</v>
      </c>
    </row>
    <row r="19" spans="1:8" x14ac:dyDescent="0.3">
      <c r="A19" t="s">
        <v>813</v>
      </c>
      <c r="B19" t="str">
        <f t="shared" si="0"/>
        <v>wisconsin</v>
      </c>
      <c r="C19" t="s">
        <v>179</v>
      </c>
      <c r="H19" t="s">
        <v>914</v>
      </c>
    </row>
    <row r="20" spans="1:8" x14ac:dyDescent="0.3">
      <c r="A20" t="s">
        <v>814</v>
      </c>
      <c r="B20" t="str">
        <f t="shared" si="0"/>
        <v>vcu</v>
      </c>
      <c r="C20" t="s">
        <v>864</v>
      </c>
      <c r="H20" t="s">
        <v>179</v>
      </c>
    </row>
    <row r="21" spans="1:8" x14ac:dyDescent="0.3">
      <c r="A21" t="s">
        <v>815</v>
      </c>
      <c r="B21" t="str">
        <f t="shared" si="0"/>
        <v>arizona</v>
      </c>
      <c r="C21" t="s">
        <v>865</v>
      </c>
      <c r="H21" t="s">
        <v>760</v>
      </c>
    </row>
    <row r="22" spans="1:8" x14ac:dyDescent="0.3">
      <c r="A22" t="s">
        <v>816</v>
      </c>
      <c r="B22" t="str">
        <f t="shared" si="0"/>
        <v>butler</v>
      </c>
      <c r="C22" t="s">
        <v>866</v>
      </c>
      <c r="H22" t="s">
        <v>865</v>
      </c>
    </row>
    <row r="23" spans="1:8" x14ac:dyDescent="0.3">
      <c r="A23" t="s">
        <v>817</v>
      </c>
      <c r="B23" t="str">
        <f t="shared" si="0"/>
        <v>memphis</v>
      </c>
      <c r="C23" t="s">
        <v>867</v>
      </c>
      <c r="H23" t="s">
        <v>866</v>
      </c>
    </row>
    <row r="24" spans="1:8" x14ac:dyDescent="0.3">
      <c r="A24" t="s">
        <v>818</v>
      </c>
      <c r="B24" t="str">
        <f t="shared" si="0"/>
        <v>ucla</v>
      </c>
      <c r="C24" t="s">
        <v>868</v>
      </c>
      <c r="H24" t="s">
        <v>867</v>
      </c>
    </row>
    <row r="25" spans="1:8" x14ac:dyDescent="0.3">
      <c r="A25" t="s">
        <v>819</v>
      </c>
      <c r="B25" t="str">
        <f t="shared" si="0"/>
        <v>creighton</v>
      </c>
      <c r="C25" t="s">
        <v>869</v>
      </c>
      <c r="H25" t="s">
        <v>868</v>
      </c>
    </row>
    <row r="26" spans="1:8" x14ac:dyDescent="0.3">
      <c r="A26" t="s">
        <v>820</v>
      </c>
      <c r="B26" t="str">
        <f t="shared" si="0"/>
        <v>san diego st</v>
      </c>
      <c r="C26" t="s">
        <v>880</v>
      </c>
      <c r="H26" t="s">
        <v>869</v>
      </c>
    </row>
    <row r="27" spans="1:8" x14ac:dyDescent="0.3">
      <c r="A27" t="s">
        <v>821</v>
      </c>
      <c r="B27" t="str">
        <f t="shared" si="0"/>
        <v>notre dame</v>
      </c>
      <c r="C27" t="s">
        <v>881</v>
      </c>
      <c r="H27" t="s">
        <v>906</v>
      </c>
    </row>
    <row r="28" spans="1:8" x14ac:dyDescent="0.3">
      <c r="A28" t="s">
        <v>822</v>
      </c>
      <c r="B28" t="str">
        <f t="shared" si="0"/>
        <v>illinois</v>
      </c>
      <c r="C28" t="s">
        <v>870</v>
      </c>
      <c r="H28" t="s">
        <v>881</v>
      </c>
    </row>
    <row r="29" spans="1:8" x14ac:dyDescent="0.3">
      <c r="A29" t="s">
        <v>823</v>
      </c>
      <c r="B29" t="str">
        <f t="shared" si="0"/>
        <v>north carolina</v>
      </c>
      <c r="C29" t="s">
        <v>666</v>
      </c>
      <c r="H29" t="s">
        <v>870</v>
      </c>
    </row>
    <row r="30" spans="1:8" x14ac:dyDescent="0.3">
      <c r="A30" t="s">
        <v>824</v>
      </c>
      <c r="B30" t="str">
        <f t="shared" si="0"/>
        <v>colorado st</v>
      </c>
      <c r="C30" t="s">
        <v>882</v>
      </c>
      <c r="H30" t="s">
        <v>666</v>
      </c>
    </row>
    <row r="31" spans="1:8" x14ac:dyDescent="0.3">
      <c r="A31" t="s">
        <v>825</v>
      </c>
      <c r="B31" t="str">
        <f t="shared" si="0"/>
        <v>pittsburgh</v>
      </c>
      <c r="C31" t="s">
        <v>871</v>
      </c>
      <c r="H31" t="s">
        <v>907</v>
      </c>
    </row>
    <row r="32" spans="1:8" x14ac:dyDescent="0.3">
      <c r="A32" t="s">
        <v>826</v>
      </c>
      <c r="B32" t="str">
        <f t="shared" si="0"/>
        <v>north carolina st</v>
      </c>
      <c r="C32" t="s">
        <v>883</v>
      </c>
      <c r="H32" t="s">
        <v>871</v>
      </c>
    </row>
    <row r="33" spans="1:8" x14ac:dyDescent="0.3">
      <c r="A33" t="s">
        <v>827</v>
      </c>
      <c r="B33" t="str">
        <f t="shared" si="0"/>
        <v>missouri</v>
      </c>
      <c r="C33" t="s">
        <v>872</v>
      </c>
      <c r="H33" t="s">
        <v>908</v>
      </c>
    </row>
    <row r="34" spans="1:8" x14ac:dyDescent="0.3">
      <c r="A34" t="s">
        <v>828</v>
      </c>
      <c r="B34" t="str">
        <f t="shared" si="0"/>
        <v>temple</v>
      </c>
      <c r="C34" t="s">
        <v>188</v>
      </c>
      <c r="H34" t="s">
        <v>872</v>
      </c>
    </row>
    <row r="35" spans="1:8" x14ac:dyDescent="0.3">
      <c r="A35" t="s">
        <v>829</v>
      </c>
      <c r="B35" t="str">
        <f t="shared" si="0"/>
        <v>wichita st</v>
      </c>
      <c r="C35" t="s">
        <v>884</v>
      </c>
      <c r="H35" t="s">
        <v>188</v>
      </c>
    </row>
    <row r="36" spans="1:8" x14ac:dyDescent="0.3">
      <c r="A36" t="s">
        <v>830</v>
      </c>
      <c r="B36" t="str">
        <f t="shared" si="0"/>
        <v>colorado</v>
      </c>
      <c r="C36" t="s">
        <v>873</v>
      </c>
      <c r="H36" t="s">
        <v>909</v>
      </c>
    </row>
    <row r="37" spans="1:8" x14ac:dyDescent="0.3">
      <c r="A37" t="s">
        <v>831</v>
      </c>
      <c r="B37" t="str">
        <f t="shared" si="0"/>
        <v>cincinnati</v>
      </c>
      <c r="C37" t="s">
        <v>182</v>
      </c>
      <c r="H37" t="s">
        <v>873</v>
      </c>
    </row>
    <row r="38" spans="1:8" x14ac:dyDescent="0.3">
      <c r="A38" t="s">
        <v>832</v>
      </c>
      <c r="B38" t="str">
        <f t="shared" si="0"/>
        <v>villanova</v>
      </c>
      <c r="C38" t="s">
        <v>180</v>
      </c>
      <c r="H38" t="s">
        <v>182</v>
      </c>
    </row>
    <row r="39" spans="1:8" x14ac:dyDescent="0.3">
      <c r="A39" t="s">
        <v>833</v>
      </c>
      <c r="B39" t="str">
        <f t="shared" si="0"/>
        <v>iowa st</v>
      </c>
      <c r="C39" t="s">
        <v>885</v>
      </c>
      <c r="H39" t="s">
        <v>180</v>
      </c>
    </row>
    <row r="40" spans="1:8" x14ac:dyDescent="0.3">
      <c r="A40" t="s">
        <v>834</v>
      </c>
      <c r="B40" t="str">
        <f t="shared" si="0"/>
        <v>oklahoma</v>
      </c>
      <c r="C40" t="s">
        <v>184</v>
      </c>
      <c r="H40" t="s">
        <v>687</v>
      </c>
    </row>
    <row r="41" spans="1:8" x14ac:dyDescent="0.3">
      <c r="A41" t="s">
        <v>835</v>
      </c>
      <c r="B41" t="str">
        <f t="shared" si="0"/>
        <v>minnesota</v>
      </c>
      <c r="C41" t="s">
        <v>185</v>
      </c>
      <c r="H41" t="s">
        <v>184</v>
      </c>
    </row>
    <row r="42" spans="1:8" x14ac:dyDescent="0.3">
      <c r="A42" t="s">
        <v>836</v>
      </c>
      <c r="B42" t="str">
        <f t="shared" si="0"/>
        <v>california</v>
      </c>
      <c r="C42" t="s">
        <v>874</v>
      </c>
      <c r="H42" t="s">
        <v>185</v>
      </c>
    </row>
    <row r="43" spans="1:8" x14ac:dyDescent="0.3">
      <c r="A43" t="s">
        <v>837</v>
      </c>
      <c r="B43" t="str">
        <f t="shared" si="0"/>
        <v>oregon</v>
      </c>
      <c r="C43" t="s">
        <v>189</v>
      </c>
      <c r="H43" t="s">
        <v>874</v>
      </c>
    </row>
    <row r="44" spans="1:8" x14ac:dyDescent="0.3">
      <c r="A44" t="s">
        <v>838</v>
      </c>
      <c r="B44" t="str">
        <f t="shared" si="0"/>
        <v>belmont</v>
      </c>
      <c r="C44" t="s">
        <v>187</v>
      </c>
      <c r="H44" t="s">
        <v>189</v>
      </c>
    </row>
    <row r="45" spans="1:8" x14ac:dyDescent="0.3">
      <c r="A45" t="s">
        <v>839</v>
      </c>
      <c r="B45" t="str">
        <f t="shared" si="0"/>
        <v>boise st</v>
      </c>
      <c r="C45" t="s">
        <v>886</v>
      </c>
      <c r="H45" t="s">
        <v>187</v>
      </c>
    </row>
    <row r="46" spans="1:8" x14ac:dyDescent="0.3">
      <c r="A46" t="s">
        <v>840</v>
      </c>
      <c r="B46" t="str">
        <f t="shared" si="0"/>
        <v>ole miss</v>
      </c>
      <c r="C46" t="s">
        <v>895</v>
      </c>
      <c r="H46" t="s">
        <v>910</v>
      </c>
    </row>
    <row r="47" spans="1:8" x14ac:dyDescent="0.3">
      <c r="A47" t="s">
        <v>841</v>
      </c>
      <c r="B47" t="str">
        <f t="shared" si="0"/>
        <v>bucknell</v>
      </c>
      <c r="C47" t="s">
        <v>888</v>
      </c>
      <c r="H47" t="s">
        <v>761</v>
      </c>
    </row>
    <row r="48" spans="1:8" x14ac:dyDescent="0.3">
      <c r="A48" t="s">
        <v>842</v>
      </c>
      <c r="B48" t="str">
        <f t="shared" si="0"/>
        <v>la salle</v>
      </c>
      <c r="C48" t="s">
        <v>896</v>
      </c>
      <c r="H48" t="s">
        <v>888</v>
      </c>
    </row>
    <row r="49" spans="1:8" x14ac:dyDescent="0.3">
      <c r="A49" t="s">
        <v>843</v>
      </c>
      <c r="B49" t="str">
        <f t="shared" si="0"/>
        <v>middle tenn</v>
      </c>
      <c r="C49" t="s">
        <v>897</v>
      </c>
      <c r="H49" t="s">
        <v>896</v>
      </c>
    </row>
    <row r="50" spans="1:8" x14ac:dyDescent="0.3">
      <c r="A50" t="s">
        <v>844</v>
      </c>
      <c r="B50" t="str">
        <f t="shared" si="0"/>
        <v>akron</v>
      </c>
      <c r="C50" t="s">
        <v>889</v>
      </c>
      <c r="H50" t="s">
        <v>889</v>
      </c>
    </row>
    <row r="51" spans="1:8" x14ac:dyDescent="0.3">
      <c r="A51" t="s">
        <v>845</v>
      </c>
      <c r="B51" t="str">
        <f t="shared" si="0"/>
        <v>new mexico st</v>
      </c>
      <c r="C51" t="s">
        <v>898</v>
      </c>
      <c r="H51" t="s">
        <v>708</v>
      </c>
    </row>
    <row r="52" spans="1:8" x14ac:dyDescent="0.3">
      <c r="A52" t="s">
        <v>846</v>
      </c>
      <c r="B52" t="str">
        <f t="shared" si="0"/>
        <v>south dakota st</v>
      </c>
      <c r="C52" t="s">
        <v>899</v>
      </c>
      <c r="H52" t="s">
        <v>911</v>
      </c>
    </row>
    <row r="53" spans="1:8" x14ac:dyDescent="0.3">
      <c r="A53" t="s">
        <v>847</v>
      </c>
      <c r="B53" t="str">
        <f t="shared" si="0"/>
        <v>montana</v>
      </c>
      <c r="C53" t="s">
        <v>191</v>
      </c>
      <c r="H53" t="s">
        <v>191</v>
      </c>
    </row>
    <row r="54" spans="1:8" x14ac:dyDescent="0.3">
      <c r="A54" t="s">
        <v>848</v>
      </c>
      <c r="B54" t="str">
        <f t="shared" si="0"/>
        <v>davidson</v>
      </c>
      <c r="C54" t="s">
        <v>890</v>
      </c>
      <c r="H54" t="s">
        <v>890</v>
      </c>
    </row>
    <row r="55" spans="1:8" x14ac:dyDescent="0.3">
      <c r="A55" t="s">
        <v>849</v>
      </c>
      <c r="B55" t="str">
        <f t="shared" si="0"/>
        <v>valparaiso</v>
      </c>
      <c r="C55" t="s">
        <v>891</v>
      </c>
      <c r="H55" t="s">
        <v>891</v>
      </c>
    </row>
    <row r="56" spans="1:8" x14ac:dyDescent="0.3">
      <c r="A56" t="s">
        <v>850</v>
      </c>
      <c r="B56" t="str">
        <f t="shared" si="0"/>
        <v>northwestern st</v>
      </c>
      <c r="C56" t="s">
        <v>900</v>
      </c>
      <c r="H56" t="s">
        <v>912</v>
      </c>
    </row>
    <row r="57" spans="1:8" x14ac:dyDescent="0.3">
      <c r="A57" t="s">
        <v>851</v>
      </c>
      <c r="B57" t="str">
        <f t="shared" si="0"/>
        <v>harvard</v>
      </c>
      <c r="C57" t="s">
        <v>892</v>
      </c>
      <c r="H57" t="s">
        <v>892</v>
      </c>
    </row>
    <row r="58" spans="1:8" x14ac:dyDescent="0.3">
      <c r="A58" t="s">
        <v>852</v>
      </c>
      <c r="B58" t="str">
        <f t="shared" si="0"/>
        <v>fgcu</v>
      </c>
      <c r="C58" t="s">
        <v>893</v>
      </c>
      <c r="H58" t="s">
        <v>913</v>
      </c>
    </row>
    <row r="59" spans="1:8" x14ac:dyDescent="0.3">
      <c r="A59" t="s">
        <v>853</v>
      </c>
      <c r="B59" t="str">
        <f t="shared" si="0"/>
        <v>pacific</v>
      </c>
      <c r="C59" t="s">
        <v>894</v>
      </c>
      <c r="H59" t="s">
        <v>894</v>
      </c>
    </row>
    <row r="60" spans="1:8" x14ac:dyDescent="0.3">
      <c r="A60" t="s">
        <v>854</v>
      </c>
      <c r="B60" t="str">
        <f t="shared" si="0"/>
        <v>iona</v>
      </c>
      <c r="C60" t="s">
        <v>192</v>
      </c>
      <c r="H60" t="s">
        <v>192</v>
      </c>
    </row>
    <row r="61" spans="1:8" x14ac:dyDescent="0.3">
      <c r="A61" t="s">
        <v>855</v>
      </c>
      <c r="B61" t="str">
        <f t="shared" si="0"/>
        <v>western ky</v>
      </c>
      <c r="C61" t="s">
        <v>901</v>
      </c>
      <c r="H61" t="s">
        <v>904</v>
      </c>
    </row>
    <row r="62" spans="1:8" x14ac:dyDescent="0.3">
      <c r="A62" t="s">
        <v>856</v>
      </c>
      <c r="B62" t="str">
        <f t="shared" si="0"/>
        <v>southern u</v>
      </c>
      <c r="C62" t="s">
        <v>902</v>
      </c>
      <c r="H62" t="s">
        <v>860</v>
      </c>
    </row>
    <row r="63" spans="1:8" x14ac:dyDescent="0.3">
      <c r="A63" t="s">
        <v>857</v>
      </c>
      <c r="B63" t="str">
        <f t="shared" si="0"/>
        <v>liu brooklyn</v>
      </c>
      <c r="C63" t="s">
        <v>903</v>
      </c>
      <c r="H63" t="s">
        <v>190</v>
      </c>
    </row>
    <row r="64" spans="1:8" x14ac:dyDescent="0.3">
      <c r="A64" t="s">
        <v>858</v>
      </c>
      <c r="B64" t="str">
        <f t="shared" ref="B64:B66" si="1">TRIM(LOWER(A64))</f>
        <v>james madison</v>
      </c>
      <c r="C64" t="s">
        <v>904</v>
      </c>
    </row>
    <row r="65" spans="1:3" x14ac:dyDescent="0.3">
      <c r="A65" t="s">
        <v>860</v>
      </c>
      <c r="B65" t="str">
        <f t="shared" si="1"/>
        <v>north-carolina-at</v>
      </c>
      <c r="C65" t="s">
        <v>860</v>
      </c>
    </row>
    <row r="66" spans="1:3" x14ac:dyDescent="0.3">
      <c r="A66" t="s">
        <v>859</v>
      </c>
      <c r="B66" t="str">
        <f t="shared" si="1"/>
        <v>liberty</v>
      </c>
      <c r="C66" t="s">
        <v>190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scrapedData</vt:lpstr>
      <vt:lpstr>scalebetweenformulas</vt:lpstr>
      <vt:lpstr>conversion</vt:lpstr>
      <vt:lpstr>18-19finished</vt:lpstr>
      <vt:lpstr>pasteData</vt:lpstr>
      <vt:lpstr>pasteStatistics</vt:lpstr>
      <vt:lpstr>teamdata</vt:lpstr>
      <vt:lpstr>Sheet1</vt:lpstr>
      <vt:lpstr>tourney teams</vt:lpstr>
      <vt:lpstr>2013 tourney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chadb</cp:lastModifiedBy>
  <dcterms:created xsi:type="dcterms:W3CDTF">2019-07-03T16:29:11Z</dcterms:created>
  <dcterms:modified xsi:type="dcterms:W3CDTF">2019-07-09T17:36:38Z</dcterms:modified>
</cp:coreProperties>
</file>